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HACK\Limbo\PGE\Residential TOU and SmartRate\Models\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Data!$A$1:$FX$1057</definedName>
    <definedName name="Care">Table!$B$9</definedName>
    <definedName name="_xlnm.Criteria">Lookups!$B$3:$F$4</definedName>
    <definedName name="data">Data!$A$1:$FX$1057</definedName>
    <definedName name="date">Table!$B$5</definedName>
    <definedName name="date_list">Lookups!$J$4:$J$19</definedName>
    <definedName name="dual_enrol">Table!$B$10</definedName>
    <definedName name="dual_enrol_list">Lookups!$M$4:$M$6</definedName>
    <definedName name="Enrolled">Table!$G$3</definedName>
    <definedName name="lca">Table!$B$8</definedName>
    <definedName name="lca_list">Lookups!$K$4:$K$12</definedName>
    <definedName name="Pass">Lookups!$F$7</definedName>
    <definedName name="_xlnm.Print_Area" localSheetId="0">Table!$A$2:$N$36</definedName>
    <definedName name="Result_type">Table!$B$4</definedName>
    <definedName name="Result_type_list">Lookups!$I$4:$I$5</definedName>
    <definedName name="Size_list">Lookups!$L$4:$L$6</definedName>
    <definedName name="table_for_PGE_CBP_expost_private" localSheetId="2">Data!$A$1:$FT$1057</definedName>
    <definedName name="Two_way_tab_flag">Lookups!$F$6</definedName>
  </definedNames>
  <calcPr calcId="162913"/>
</workbook>
</file>

<file path=xl/calcChain.xml><?xml version="1.0" encoding="utf-8"?>
<calcChain xmlns="http://schemas.openxmlformats.org/spreadsheetml/2006/main">
  <c r="O34" i="4" l="1"/>
  <c r="O35" i="4"/>
  <c r="B2" i="4" l="1" a="1"/>
  <c r="B3" i="4" s="1"/>
  <c r="C4" i="2"/>
  <c r="B2" i="4" l="1"/>
  <c r="E4" i="2" l="1"/>
  <c r="F6" i="2" l="1"/>
  <c r="A1" i="4" s="1"/>
  <c r="F4" i="2"/>
  <c r="D4" i="2"/>
  <c r="H32" i="4" l="1"/>
  <c r="G32" i="4"/>
  <c r="G5" i="4"/>
  <c r="F32" i="4" l="1"/>
  <c r="B9" i="2" l="1"/>
  <c r="B4" i="2"/>
  <c r="F7" i="2" s="1"/>
  <c r="B12" i="4" s="1"/>
  <c r="J32" i="4"/>
  <c r="J6" i="4"/>
  <c r="H5" i="4"/>
  <c r="F5" i="4"/>
  <c r="B34" i="2" l="1"/>
  <c r="G3" i="4"/>
  <c r="B10" i="2"/>
  <c r="N31" i="4" l="1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F8" i="4"/>
  <c r="K29" i="4"/>
  <c r="K26" i="4"/>
  <c r="K23" i="4"/>
  <c r="K20" i="4"/>
  <c r="K17" i="4"/>
  <c r="K14" i="4"/>
  <c r="K11" i="4"/>
  <c r="K8" i="4"/>
  <c r="I17" i="4"/>
  <c r="I13" i="4"/>
  <c r="C13" i="2" s="1"/>
  <c r="I10" i="4"/>
  <c r="C10" i="2" s="1"/>
  <c r="H30" i="4"/>
  <c r="H27" i="4"/>
  <c r="H23" i="4"/>
  <c r="G23" i="4" s="1"/>
  <c r="H19" i="4"/>
  <c r="H15" i="4"/>
  <c r="H11" i="4"/>
  <c r="F31" i="4"/>
  <c r="F27" i="4"/>
  <c r="F23" i="4"/>
  <c r="F18" i="4"/>
  <c r="F14" i="4"/>
  <c r="F10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K30" i="4"/>
  <c r="K27" i="4"/>
  <c r="K24" i="4"/>
  <c r="K21" i="4"/>
  <c r="K18" i="4"/>
  <c r="K15" i="4"/>
  <c r="K12" i="4"/>
  <c r="K9" i="4"/>
  <c r="I20" i="4"/>
  <c r="I15" i="4"/>
  <c r="I11" i="4"/>
  <c r="H31" i="4"/>
  <c r="H25" i="4"/>
  <c r="H21" i="4"/>
  <c r="H17" i="4"/>
  <c r="H13" i="4"/>
  <c r="H9" i="4"/>
  <c r="F30" i="4"/>
  <c r="F26" i="4"/>
  <c r="F22" i="4"/>
  <c r="F17" i="4"/>
  <c r="F12" i="4"/>
  <c r="H8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K31" i="4"/>
  <c r="K28" i="4"/>
  <c r="K25" i="4"/>
  <c r="K22" i="4"/>
  <c r="K19" i="4"/>
  <c r="K16" i="4"/>
  <c r="K13" i="4"/>
  <c r="K10" i="4"/>
  <c r="I18" i="4"/>
  <c r="C18" i="2" s="1"/>
  <c r="I14" i="4"/>
  <c r="I9" i="4"/>
  <c r="H29" i="4"/>
  <c r="H26" i="4"/>
  <c r="H22" i="4"/>
  <c r="H18" i="4"/>
  <c r="H14" i="4"/>
  <c r="H10" i="4"/>
  <c r="G10" i="4" s="1"/>
  <c r="F29" i="4"/>
  <c r="F25" i="4"/>
  <c r="F21" i="4"/>
  <c r="F19" i="4"/>
  <c r="F15" i="4"/>
  <c r="G15" i="4" s="1"/>
  <c r="F11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I31" i="4"/>
  <c r="C31" i="2" s="1"/>
  <c r="I30" i="4"/>
  <c r="C30" i="2" s="1"/>
  <c r="I29" i="4"/>
  <c r="C29" i="2" s="1"/>
  <c r="I28" i="4"/>
  <c r="I27" i="4"/>
  <c r="C27" i="2" s="1"/>
  <c r="I26" i="4"/>
  <c r="C26" i="2" s="1"/>
  <c r="I25" i="4"/>
  <c r="C25" i="2" s="1"/>
  <c r="I24" i="4"/>
  <c r="C24" i="2" s="1"/>
  <c r="I23" i="4"/>
  <c r="C23" i="2" s="1"/>
  <c r="I22" i="4"/>
  <c r="C22" i="2" s="1"/>
  <c r="I21" i="4"/>
  <c r="I19" i="4"/>
  <c r="C19" i="2" s="1"/>
  <c r="I16" i="4"/>
  <c r="I12" i="4"/>
  <c r="I8" i="4"/>
  <c r="C8" i="2" s="1"/>
  <c r="H28" i="4"/>
  <c r="H24" i="4"/>
  <c r="H20" i="4"/>
  <c r="H16" i="4"/>
  <c r="H12" i="4"/>
  <c r="F28" i="4"/>
  <c r="F24" i="4"/>
  <c r="F20" i="4"/>
  <c r="F16" i="4"/>
  <c r="G16" i="4" s="1"/>
  <c r="F13" i="4"/>
  <c r="F9" i="4"/>
  <c r="G9" i="4" s="1"/>
  <c r="C14" i="2"/>
  <c r="C15" i="2"/>
  <c r="C11" i="2"/>
  <c r="C28" i="2"/>
  <c r="C20" i="2"/>
  <c r="C12" i="2"/>
  <c r="C9" i="2"/>
  <c r="C21" i="2"/>
  <c r="C16" i="2"/>
  <c r="C17" i="2"/>
  <c r="B11" i="2"/>
  <c r="G20" i="4" l="1"/>
  <c r="H35" i="4"/>
  <c r="G19" i="4"/>
  <c r="H34" i="4"/>
  <c r="F34" i="4"/>
  <c r="G29" i="4"/>
  <c r="G14" i="4"/>
  <c r="G18" i="4"/>
  <c r="G13" i="4"/>
  <c r="G24" i="4"/>
  <c r="G22" i="4"/>
  <c r="G27" i="4"/>
  <c r="G8" i="4"/>
  <c r="G21" i="4"/>
  <c r="G26" i="4"/>
  <c r="G31" i="4"/>
  <c r="G28" i="4"/>
  <c r="F35" i="4"/>
  <c r="G25" i="4"/>
  <c r="G30" i="4"/>
  <c r="G11" i="4"/>
  <c r="G17" i="4"/>
  <c r="G12" i="4"/>
  <c r="I35" i="4"/>
  <c r="I34" i="4"/>
  <c r="B12" i="2"/>
  <c r="G35" i="4" l="1"/>
  <c r="G34" i="4"/>
  <c r="G34" i="2"/>
  <c r="N35" i="4" s="1"/>
  <c r="F34" i="2"/>
  <c r="M35" i="4" s="1"/>
  <c r="E34" i="2"/>
  <c r="L35" i="4" s="1"/>
  <c r="D34" i="2"/>
  <c r="K35" i="4" s="1"/>
  <c r="C34" i="2"/>
  <c r="J35" i="4" s="1"/>
  <c r="B13" i="2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</calcChain>
</file>

<file path=xl/connections.xml><?xml version="1.0" encoding="utf-8"?>
<connections xmlns="http://schemas.openxmlformats.org/spreadsheetml/2006/main">
  <connection id="1" name="table_for_PGE CBP_expost_private" type="6" refreshedVersion="5" deleted="1" background="1" saveData="1">
    <textPr codePage="437" sourceFile="P:\SCE\DBP 2013\Models\PGE\table_for_PGE DBP_expost_private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<sst xmlns="http://schemas.openxmlformats.org/spreadsheetml/2006/main" count="7643" uniqueCount="245">
  <si>
    <t>LCA</t>
  </si>
  <si>
    <t>All</t>
  </si>
  <si>
    <t>Typical Event Day</t>
  </si>
  <si>
    <t>Aggregate Impact</t>
  </si>
  <si>
    <t>Hour Ending</t>
  </si>
  <si>
    <t>DR Program:</t>
  </si>
  <si>
    <t>Daily</t>
  </si>
  <si>
    <t>n/a</t>
  </si>
  <si>
    <t>Local Capacity Area:</t>
  </si>
  <si>
    <t>Utility:</t>
  </si>
  <si>
    <t>Type of Results:</t>
  </si>
  <si>
    <t>Day Type: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</si>
  <si>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</si>
  <si>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</si>
  <si>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</si>
  <si>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</si>
  <si>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</si>
  <si>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</si>
  <si>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</si>
  <si>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</si>
  <si>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</si>
  <si>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</si>
  <si>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</si>
  <si>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</si>
  <si>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</si>
  <si>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</si>
  <si>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</si>
  <si>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</si>
  <si>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</si>
  <si>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</si>
  <si>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</si>
  <si>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</si>
  <si>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</si>
  <si>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</si>
  <si>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</si>
  <si>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</si>
  <si>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</si>
  <si>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</si>
  <si>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</si>
  <si>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</si>
  <si>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</si>
  <si>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</si>
  <si>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</si>
  <si>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</si>
  <si>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</si>
  <si>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</si>
  <si>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</si>
  <si>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</si>
  <si>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</si>
  <si>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</si>
  <si>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</si>
  <si>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</si>
  <si>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</si>
  <si>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</si>
  <si>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</si>
  <si>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</si>
  <si>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</si>
  <si>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</si>
  <si>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</si>
  <si>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</si>
  <si>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</si>
  <si>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</si>
  <si>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</si>
  <si>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</si>
  <si>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</si>
  <si>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</si>
  <si>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</si>
  <si>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</si>
  <si>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</si>
  <si>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</si>
  <si>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</si>
  <si>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</si>
  <si>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</si>
  <si>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</si>
  <si>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</si>
  <si>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</si>
  <si>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</si>
  <si>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</si>
  <si>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</si>
  <si>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</si>
  <si>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</si>
  <si>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</si>
  <si>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</si>
  <si>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</si>
  <si>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</si>
  <si>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</si>
  <si>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</si>
  <si>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</si>
  <si>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</si>
  <si>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</si>
  <si>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</si>
  <si>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</si>
  <si>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</si>
  <si>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</si>
  <si>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</si>
  <si>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</si>
  <si>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</si>
  <si>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</si>
  <si>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</si>
  <si>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</si>
  <si>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</si>
  <si>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</si>
  <si>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</si>
  <si>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</si>
  <si>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</si>
  <si>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</si>
  <si>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</si>
  <si>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</si>
  <si>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</si>
  <si>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</si>
  <si>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</si>
  <si>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</si>
  <si>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</si>
  <si>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</si>
  <si>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</si>
  <si>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</si>
  <si>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</si>
  <si>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</si>
  <si>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</si>
  <si>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</si>
  <si>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</si>
  <si>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</si>
  <si>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</si>
  <si>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</si>
  <si>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</si>
  <si>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</si>
  <si>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</si>
  <si>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</si>
  <si>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</si>
  <si>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</si>
  <si>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</si>
  <si>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</si>
  <si>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</si>
  <si>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</si>
  <si>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</si>
  <si>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</si>
  <si>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</si>
  <si>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</si>
  <si>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</si>
  <si>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</si>
  <si>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</si>
  <si>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</si>
  <si>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</si>
  <si>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</si>
  <si>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</si>
  <si>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</si>
  <si>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</si>
  <si>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</si>
  <si>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</si>
  <si>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</si>
  <si>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</si>
  <si>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</si>
  <si>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</si>
  <si>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</si>
  <si>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</si>
  <si>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</si>
  <si>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</si>
  <si>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</si>
  <si>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</si>
  <si>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</si>
  <si>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</si>
  <si>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</si>
  <si>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</si>
  <si>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</si>
  <si>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</si>
  <si>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</si>
  <si>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</si>
  <si>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</si>
  <si>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</si>
  <si>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</si>
  <si>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</si>
  <si>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</si>
  <si>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</si>
  <si>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</si>
  <si>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</si>
  <si>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</si>
  <si>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</si>
  <si>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</si>
  <si>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</si>
  <si>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</si>
  <si>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</si>
  <si>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</si>
  <si>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</si>
  <si>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</si>
  <si>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</si>
  <si>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</si>
  <si>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</si>
  <si>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</si>
  <si>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</si>
  <si>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</si>
  <si>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</si>
  <si>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</si>
  <si>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lca</t>
  </si>
  <si>
    <t>No</t>
  </si>
  <si>
    <t>Yes</t>
  </si>
  <si>
    <t>date</t>
  </si>
  <si>
    <t>Date</t>
  </si>
  <si>
    <t>Dual Enrolled</t>
  </si>
  <si>
    <t>Results Type</t>
  </si>
  <si>
    <t>Two-way tab flag</t>
  </si>
  <si>
    <t>Event Hours</t>
  </si>
  <si>
    <t>By Period:</t>
  </si>
  <si>
    <t>Event Hours:</t>
  </si>
  <si>
    <t xml:space="preserve"> Number of Accounts Enrolled:</t>
  </si>
  <si>
    <t>Average per Enrolled Customer</t>
  </si>
  <si>
    <t>stderr_evt_hr</t>
  </si>
  <si>
    <t>active results</t>
  </si>
  <si>
    <t>SmartRate</t>
  </si>
  <si>
    <t>Hours Ending 15 to 19</t>
  </si>
  <si>
    <t>dual</t>
  </si>
  <si>
    <t>Care</t>
  </si>
  <si>
    <t>Never</t>
  </si>
  <si>
    <t>CARE Status:</t>
  </si>
  <si>
    <t>Dual Enrolled in SmartAC:</t>
  </si>
  <si>
    <t>Always/Sometimes</t>
  </si>
  <si>
    <t>enrolled</t>
  </si>
  <si>
    <t>42167</t>
  </si>
  <si>
    <t>42180</t>
  </si>
  <si>
    <t>42181</t>
  </si>
  <si>
    <t>42185</t>
  </si>
  <si>
    <t>42186</t>
  </si>
  <si>
    <t>42213</t>
  </si>
  <si>
    <t>42214</t>
  </si>
  <si>
    <t>42215</t>
  </si>
  <si>
    <t>42233</t>
  </si>
  <si>
    <t>42234</t>
  </si>
  <si>
    <t>42243</t>
  </si>
  <si>
    <t>42244</t>
  </si>
  <si>
    <t>42256</t>
  </si>
  <si>
    <t>42257</t>
  </si>
  <si>
    <t>42258</t>
  </si>
  <si>
    <t>Utility</t>
  </si>
  <si>
    <t>Program</t>
  </si>
  <si>
    <t>ResultType</t>
  </si>
  <si>
    <t>size</t>
  </si>
  <si>
    <t>totalsize</t>
  </si>
  <si>
    <t>pass</t>
  </si>
  <si>
    <t>Pass</t>
  </si>
  <si>
    <t>10th %ile</t>
  </si>
  <si>
    <t>30th %ile</t>
  </si>
  <si>
    <t>50th %ile</t>
  </si>
  <si>
    <t>70th %ile</t>
  </si>
  <si>
    <t>90th %ile</t>
  </si>
  <si>
    <t>Average %</t>
  </si>
  <si>
    <t>Load 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</si>
</sst>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_(* #,##0_);_(* \(#,##0\);_(* &quot;-&quot;??_);_(@_)"/>
  </numFmts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medium">
        <color indexed="56"/>
      </left>
      <right style="medium">
        <color indexed="56"/>
      </right>
      <top/>
      <bottom style="thin">
        <color indexed="56"/>
      </bottom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2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13" fillId="2" borderId="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3" fontId="11" fillId="0" borderId="7" xfId="0" applyNumberFormat="1" applyFont="1" applyBorder="1" applyAlignment="1">
      <alignment horizontal="center"/>
    </xf>
    <xf numFmtId="3" fontId="11" fillId="0" borderId="8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6" fillId="2" borderId="9" xfId="0" applyFont="1" applyFill="1" applyBorder="1" applyAlignment="1">
      <alignment horizontal="centerContinuous"/>
    </xf>
    <xf numFmtId="0" fontId="7" fillId="2" borderId="10" xfId="0" applyFont="1" applyFill="1" applyBorder="1" applyAlignment="1">
      <alignment horizontal="centerContinuous"/>
    </xf>
    <xf numFmtId="0" fontId="7" fillId="2" borderId="11" xfId="0" applyFont="1" applyFill="1" applyBorder="1" applyAlignment="1">
      <alignment horizontal="centerContinuous"/>
    </xf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5" xfId="0" applyNumberFormat="1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3" fontId="0" fillId="0" borderId="17" xfId="0" applyNumberFormat="1" applyBorder="1" applyAlignment="1">
      <alignment horizontal="center" vertical="center"/>
    </xf>
    <xf numFmtId="164" fontId="0" fillId="0" borderId="0" xfId="0" applyNumberFormat="1"/>
    <xf numFmtId="0" fontId="8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4" fillId="0" borderId="0" xfId="0" applyFont="1"/>
    <xf numFmtId="164" fontId="4" fillId="0" borderId="0" xfId="0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Fill="1" applyBorder="1" applyAlignment="1">
      <alignment horizontal="left" vertical="center"/>
    </xf>
    <xf numFmtId="164" fontId="11" fillId="0" borderId="20" xfId="0" applyNumberFormat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Continuous"/>
    </xf>
    <xf numFmtId="0" fontId="5" fillId="2" borderId="13" xfId="0" applyFont="1" applyFill="1" applyBorder="1" applyAlignment="1">
      <alignment horizontal="centerContinuous"/>
    </xf>
    <xf numFmtId="0" fontId="5" fillId="2" borderId="14" xfId="0" applyFont="1" applyFill="1" applyBorder="1" applyAlignment="1">
      <alignment horizontal="centerContinuous"/>
    </xf>
    <xf numFmtId="0" fontId="5" fillId="2" borderId="5" xfId="0" applyFont="1" applyFill="1" applyBorder="1" applyAlignment="1">
      <alignment horizontal="centerContinuous"/>
    </xf>
    <xf numFmtId="0" fontId="5" fillId="2" borderId="4" xfId="0" applyFont="1" applyFill="1" applyBorder="1" applyAlignment="1">
      <alignment horizontal="center"/>
    </xf>
    <xf numFmtId="0" fontId="4" fillId="0" borderId="0" xfId="0" applyFont="1"/>
    <xf numFmtId="0" fontId="4" fillId="0" borderId="0" xfId="0" quotePrefix="1" applyFont="1" applyAlignment="1">
      <alignment horizontal="left"/>
    </xf>
    <xf numFmtId="164" fontId="11" fillId="0" borderId="7" xfId="0" applyNumberFormat="1" applyFont="1" applyBorder="1" applyAlignment="1">
      <alignment horizontal="center"/>
    </xf>
    <xf numFmtId="164" fontId="11" fillId="0" borderId="21" xfId="0" applyNumberFormat="1" applyFont="1" applyBorder="1" applyAlignment="1">
      <alignment horizontal="center"/>
    </xf>
    <xf numFmtId="14" fontId="0" fillId="0" borderId="0" xfId="0" applyNumberFormat="1"/>
    <xf numFmtId="165" fontId="9" fillId="0" borderId="0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169" fontId="0" fillId="0" borderId="0" xfId="2" applyNumberFormat="1" applyFont="1"/>
    <xf numFmtId="169" fontId="1" fillId="0" borderId="0" xfId="2" applyNumberFormat="1" applyFont="1"/>
    <xf numFmtId="0" fontId="0" fillId="0" borderId="0" xfId="0" applyAlignment="1">
      <alignment horizontal="right"/>
    </xf>
    <xf numFmtId="0" fontId="4" fillId="3" borderId="16" xfId="0" applyFont="1" applyFill="1" applyBorder="1" applyAlignment="1">
      <alignment horizontal="center" vertical="center"/>
    </xf>
    <xf numFmtId="164" fontId="11" fillId="3" borderId="20" xfId="0" applyNumberFormat="1" applyFont="1" applyFill="1" applyBorder="1" applyAlignment="1">
      <alignment horizontal="center" vertical="center"/>
    </xf>
    <xf numFmtId="164" fontId="11" fillId="0" borderId="22" xfId="0" applyNumberFormat="1" applyFont="1" applyBorder="1" applyAlignment="1">
      <alignment horizontal="center"/>
    </xf>
    <xf numFmtId="169" fontId="0" fillId="0" borderId="0" xfId="0" applyNumberFormat="1"/>
    <xf numFmtId="1" fontId="0" fillId="0" borderId="0" xfId="0" applyNumberFormat="1"/>
    <xf numFmtId="0" fontId="18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5" fillId="2" borderId="23" xfId="0" applyFont="1" applyFill="1" applyBorder="1" applyAlignment="1">
      <alignment horizontal="center" wrapText="1"/>
    </xf>
    <xf numFmtId="166" fontId="11" fillId="0" borderId="21" xfId="1" applyNumberFormat="1" applyFont="1" applyBorder="1" applyAlignment="1">
      <alignment horizontal="center"/>
    </xf>
    <xf numFmtId="0" fontId="5" fillId="2" borderId="24" xfId="0" applyFont="1" applyFill="1" applyBorder="1" applyAlignment="1">
      <alignment horizontal="centerContinuous"/>
    </xf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 wrapText="1"/>
    </xf>
    <xf numFmtId="0" fontId="5" fillId="2" borderId="18" xfId="0" quotePrefix="1" applyFont="1" applyFill="1" applyBorder="1" applyAlignment="1">
      <alignment horizontal="center" wrapText="1"/>
    </xf>
  </cellXfs>
  <cellStyles count="3">
    <cellStyle name="Comma" xfId="2" builtinId="3"/>
    <cellStyle name="Normal" xfId="0" builtinId="0"/>
    <cellStyle name="Percent" xfId="1" builtinId="5"/>
  </cellStyles>
  <dxfs count="5"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11.066309928894043</c:v>
                </c:pt>
                <c:pt idx="1">
                  <c:v>9.2606821060180664</c:v>
                </c:pt>
                <c:pt idx="2">
                  <c:v>8.1758308410644531</c:v>
                </c:pt>
                <c:pt idx="3">
                  <c:v>7.5290794372558594</c:v>
                </c:pt>
                <c:pt idx="4">
                  <c:v>7.1707267761230469</c:v>
                </c:pt>
                <c:pt idx="5">
                  <c:v>7.3410067558288574</c:v>
                </c:pt>
                <c:pt idx="6">
                  <c:v>8.2899312973022461</c:v>
                </c:pt>
                <c:pt idx="7">
                  <c:v>9.2568264007568359</c:v>
                </c:pt>
                <c:pt idx="8">
                  <c:v>9.5915899276733398</c:v>
                </c:pt>
                <c:pt idx="9">
                  <c:v>10.093624114990234</c:v>
                </c:pt>
                <c:pt idx="10">
                  <c:v>11.137985229492188</c:v>
                </c:pt>
                <c:pt idx="11">
                  <c:v>12.7093505859375</c:v>
                </c:pt>
                <c:pt idx="12">
                  <c:v>14.756179809570313</c:v>
                </c:pt>
                <c:pt idx="13">
                  <c:v>17.095109939575195</c:v>
                </c:pt>
                <c:pt idx="14">
                  <c:v>19.512519836425781</c:v>
                </c:pt>
                <c:pt idx="15">
                  <c:v>22.299039840698242</c:v>
                </c:pt>
                <c:pt idx="16">
                  <c:v>24.828424453735352</c:v>
                </c:pt>
                <c:pt idx="17">
                  <c:v>26.442728042602539</c:v>
                </c:pt>
                <c:pt idx="18">
                  <c:v>26.454334259033203</c:v>
                </c:pt>
                <c:pt idx="19">
                  <c:v>25.086971282958984</c:v>
                </c:pt>
                <c:pt idx="20">
                  <c:v>23.248502731323242</c:v>
                </c:pt>
                <c:pt idx="21">
                  <c:v>21.484413146972656</c:v>
                </c:pt>
                <c:pt idx="22">
                  <c:v>17.976133346557617</c:v>
                </c:pt>
                <c:pt idx="23">
                  <c:v>14.131220817565918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3-459B-AE78-7389888D9269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Event Day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11.213330134749413</c:v>
                </c:pt>
                <c:pt idx="1">
                  <c:v>9.2687391489744186</c:v>
                </c:pt>
                <c:pt idx="2">
                  <c:v>8.1184934265911579</c:v>
                </c:pt>
                <c:pt idx="3">
                  <c:v>7.436193585395813</c:v>
                </c:pt>
                <c:pt idx="4">
                  <c:v>7.0975021123886108</c:v>
                </c:pt>
                <c:pt idx="5">
                  <c:v>7.266470767557621</c:v>
                </c:pt>
                <c:pt idx="6">
                  <c:v>8.2442956604063511</c:v>
                </c:pt>
                <c:pt idx="7">
                  <c:v>9.234459524974227</c:v>
                </c:pt>
                <c:pt idx="8">
                  <c:v>9.6099018100649118</c:v>
                </c:pt>
                <c:pt idx="9">
                  <c:v>10.226971507072449</c:v>
                </c:pt>
                <c:pt idx="10">
                  <c:v>11.225637190043926</c:v>
                </c:pt>
                <c:pt idx="11">
                  <c:v>12.801425859332085</c:v>
                </c:pt>
                <c:pt idx="12">
                  <c:v>14.837757118046284</c:v>
                </c:pt>
                <c:pt idx="13">
                  <c:v>16.844945192337036</c:v>
                </c:pt>
                <c:pt idx="14">
                  <c:v>14.825273513793945</c:v>
                </c:pt>
                <c:pt idx="15">
                  <c:v>15.827576160430908</c:v>
                </c:pt>
                <c:pt idx="16">
                  <c:v>17.296669960021973</c:v>
                </c:pt>
                <c:pt idx="17">
                  <c:v>18.626749992370605</c:v>
                </c:pt>
                <c:pt idx="18">
                  <c:v>20.26345682144165</c:v>
                </c:pt>
                <c:pt idx="19">
                  <c:v>26.956968784332275</c:v>
                </c:pt>
                <c:pt idx="20">
                  <c:v>26.2520432472229</c:v>
                </c:pt>
                <c:pt idx="21">
                  <c:v>23.637354135513306</c:v>
                </c:pt>
                <c:pt idx="22">
                  <c:v>19.290184497833252</c:v>
                </c:pt>
                <c:pt idx="23">
                  <c:v>14.892005383968353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3-459B-AE78-7389888D9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762336"/>
        <c:axId val="512762896"/>
      </c:scatterChart>
      <c:valAx>
        <c:axId val="51276233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512762896"/>
        <c:crosses val="autoZero"/>
        <c:crossBetween val="midCat"/>
        <c:majorUnit val="1"/>
      </c:valAx>
      <c:valAx>
        <c:axId val="512762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5127623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666748</xdr:colOff>
      <xdr:row>34</xdr:row>
      <xdr:rowOff>214311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able_for_PGE CBP_expost_private" growShrinkType="overwriteClear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tabSelected="1" zoomScale="80" zoomScaleNormal="80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9" width="15.7109375" customWidth="1"/>
    <col min="10" max="15" width="12.7109375" customWidth="1"/>
    <col min="16" max="16" width="9.140625" customWidth="1"/>
  </cols>
  <sheetData>
    <row r="1" spans="1:14" ht="17.25" customHeight="1" thickBot="1" x14ac:dyDescent="0.3">
      <c r="A1" s="2" t="str">
        <f>IF(Two_way_tab_flag=1,"Two-way tabulations not available.  Select 'All' in at least one cell.","")</f>
        <v/>
      </c>
      <c r="B1" s="2"/>
      <c r="C1" s="2"/>
      <c r="F1" s="4"/>
      <c r="G1" s="4"/>
      <c r="I1" s="3"/>
      <c r="J1" s="3"/>
      <c r="K1" s="44"/>
      <c r="L1" s="46"/>
    </row>
    <row r="2" spans="1:14" ht="17.25" customHeight="1" thickBot="1" x14ac:dyDescent="0.3">
      <c r="A2" s="34" t="s">
        <v>9</v>
      </c>
      <c r="B2" s="7" t="str">
        <f t="array" ref="B2:B3">TRANSPOSE(Data!A2:B2)</f>
        <v>Pacific Gas &amp; Electric</v>
      </c>
      <c r="C2" s="5"/>
      <c r="D2" s="5"/>
      <c r="F2" s="4"/>
      <c r="G2" s="4"/>
      <c r="I2" s="43"/>
      <c r="J2" s="3"/>
      <c r="K2" s="44"/>
      <c r="L2" s="46"/>
    </row>
    <row r="3" spans="1:14" ht="17.25" customHeight="1" thickTop="1" thickBot="1" x14ac:dyDescent="0.3">
      <c r="A3" s="35" t="s">
        <v>5</v>
      </c>
      <c r="B3" s="31" t="str">
        <v>SmartRate</v>
      </c>
      <c r="C3" s="5"/>
      <c r="D3" s="5"/>
      <c r="F3" s="3" t="s">
        <v>203</v>
      </c>
      <c r="G3" s="36">
        <f>IF(Two_way_tab_flag=1,"n/a",DGET(data,"enrolled",_xlnm.Criteria))</f>
        <v>13742.333467706045</v>
      </c>
      <c r="I3" s="56" t="s">
        <v>202</v>
      </c>
      <c r="J3" s="57" t="s">
        <v>208</v>
      </c>
      <c r="K3" s="45"/>
    </row>
    <row r="4" spans="1:14" ht="17.25" customHeight="1" thickBot="1" x14ac:dyDescent="0.25">
      <c r="A4" s="34" t="s">
        <v>10</v>
      </c>
      <c r="B4" s="7" t="s">
        <v>3</v>
      </c>
      <c r="C4" s="5"/>
      <c r="D4" s="5"/>
    </row>
    <row r="5" spans="1:14" ht="17.25" customHeight="1" thickBot="1" x14ac:dyDescent="0.3">
      <c r="A5" s="34" t="s">
        <v>11</v>
      </c>
      <c r="B5" s="11" t="s">
        <v>2</v>
      </c>
      <c r="C5" s="5"/>
      <c r="D5" s="5"/>
      <c r="E5" s="85" t="s">
        <v>4</v>
      </c>
      <c r="F5" s="85" t="str">
        <f>"Estimated Reference Load ("&amp;IF(Result_type="Aggregate impact","MWh","kWh")&amp;"/hour)"</f>
        <v>Estimated Reference Load (MWh/hour)</v>
      </c>
      <c r="G5" s="85" t="str">
        <f>"Observed Event Day Load ("&amp;IF(Result_type="Aggregate Impact","MWh/hour)","kWh/hour)")</f>
        <v>Observed Event Day Load (MWh/hour)</v>
      </c>
      <c r="H5" s="85" t="str">
        <f>"Estimated Load Impact ("&amp;IF(Result_type="Aggregate Impact","MWh/hour)","kWh/hour)")</f>
        <v>Estimated Load Impact (MWh/hour)</v>
      </c>
      <c r="I5" s="88" t="s">
        <v>156</v>
      </c>
      <c r="J5" s="27"/>
      <c r="K5" s="28"/>
      <c r="L5" s="28"/>
      <c r="M5" s="28"/>
      <c r="N5" s="29"/>
    </row>
    <row r="6" spans="1:14" ht="17.25" customHeight="1" thickBot="1" x14ac:dyDescent="0.35">
      <c r="C6" s="5"/>
      <c r="D6" s="5"/>
      <c r="E6" s="86"/>
      <c r="F6" s="86"/>
      <c r="G6" s="86"/>
      <c r="H6" s="86"/>
      <c r="I6" s="86"/>
      <c r="J6" s="51" t="str">
        <f>"Uncertainty Adjusted Impact ("&amp;IF(Result_type="Aggregate Impact","MWh/hr)- Percentiles","kWh/hr)- Percentiles")</f>
        <v>Uncertainty Adjusted Impact (MWh/hr)- Percentiles</v>
      </c>
      <c r="K6" s="52"/>
      <c r="L6" s="52"/>
      <c r="M6" s="52"/>
      <c r="N6" s="53"/>
    </row>
    <row r="7" spans="1:14" ht="39" customHeight="1" thickBot="1" x14ac:dyDescent="0.25">
      <c r="A7" s="5"/>
      <c r="B7" s="5"/>
      <c r="C7" s="5"/>
      <c r="D7" s="5"/>
      <c r="E7" s="87"/>
      <c r="F7" s="87"/>
      <c r="G7" s="87"/>
      <c r="H7" s="87"/>
      <c r="I7" s="87"/>
      <c r="J7" s="76" t="s">
        <v>238</v>
      </c>
      <c r="K7" s="76" t="s">
        <v>239</v>
      </c>
      <c r="L7" s="76" t="s">
        <v>240</v>
      </c>
      <c r="M7" s="76" t="s">
        <v>241</v>
      </c>
      <c r="N7" s="77" t="s">
        <v>242</v>
      </c>
    </row>
    <row r="8" spans="1:14" ht="17.25" customHeight="1" thickBot="1" x14ac:dyDescent="0.25">
      <c r="A8" s="35" t="s">
        <v>8</v>
      </c>
      <c r="B8" s="32" t="s">
        <v>181</v>
      </c>
      <c r="C8" s="8"/>
      <c r="D8" s="8"/>
      <c r="E8" s="33">
        <v>1</v>
      </c>
      <c r="F8" s="50">
        <f>IF(Enrolled=0,"n/a",DGET(data,"Ref_hr1",_xlnm.Criteria))</f>
        <v>11.066309928894043</v>
      </c>
      <c r="G8" s="50">
        <f t="shared" ref="G8:G31" si="0">IF(Enrolled=0,"n/a",F8-H8)</f>
        <v>11.213330134749413</v>
      </c>
      <c r="H8" s="50">
        <f>IF(Enrolled=0,"n/a",DGET(data,"Pctile50_hr1",_xlnm.Criteria))</f>
        <v>-0.14702020585536957</v>
      </c>
      <c r="I8" s="50">
        <f>IF(Enrolled=0,"n/a",DGET(data,"Temp_hr1",_xlnm.Criteria))</f>
        <v>71.709228515625</v>
      </c>
      <c r="J8" s="50">
        <f>IF(Enrolled=0,"n/a",DGET(data,"Pctile10_hr1",_xlnm.Criteria))</f>
        <v>-0.48923972249031067</v>
      </c>
      <c r="K8" s="50">
        <f>IF(Enrolled=0,"n/a",DGET(data,"Pctile30_hr1",_xlnm.Criteria))</f>
        <v>-0.28705364465713501</v>
      </c>
      <c r="L8" s="50">
        <f>IF(Enrolled=0,"n/a",DGET(data,"Pctile50_hr1",_xlnm.Criteria))</f>
        <v>-0.14702020585536957</v>
      </c>
      <c r="M8" s="50">
        <f>IF(Enrolled=0,"n/a",DGET(data,"Pctile70_hr1",_xlnm.Criteria))</f>
        <v>-6.986754946410656E-3</v>
      </c>
      <c r="N8" s="50">
        <f>IF(Enrolled=0,"n/a",DGET(data,"Pctile90_hr1",_xlnm.Criteria))</f>
        <v>0.19519931077957153</v>
      </c>
    </row>
    <row r="9" spans="1:14" ht="17.25" customHeight="1" thickBot="1" x14ac:dyDescent="0.25">
      <c r="A9" s="34" t="s">
        <v>212</v>
      </c>
      <c r="B9" s="32" t="s">
        <v>1</v>
      </c>
      <c r="C9" s="10"/>
      <c r="D9" s="10"/>
      <c r="E9" s="33">
        <v>2</v>
      </c>
      <c r="F9" s="50">
        <f>IF(Enrolled=0,"n/a",DGET(data,"Ref_hr2",_xlnm.Criteria))</f>
        <v>9.2606821060180664</v>
      </c>
      <c r="G9" s="50">
        <f t="shared" si="0"/>
        <v>9.2687391489744186</v>
      </c>
      <c r="H9" s="50">
        <f>IF(Enrolled=0,"n/a",DGET(data,"Pctile50_hr2",_xlnm.Criteria))</f>
        <v>-8.0570429563522339E-3</v>
      </c>
      <c r="I9" s="50">
        <f>IF(Enrolled=0,"n/a",DGET(data,"Temp_hr2",_xlnm.Criteria))</f>
        <v>70.407257080078125</v>
      </c>
      <c r="J9" s="50">
        <f>IF(Enrolled=0,"n/a",DGET(data,"Pctile10_hr2",_xlnm.Criteria))</f>
        <v>-0.31997513771057129</v>
      </c>
      <c r="K9" s="50">
        <f>IF(Enrolled=0,"n/a",DGET(data,"Pctile30_hr2",_xlnm.Criteria))</f>
        <v>-0.13569140434265137</v>
      </c>
      <c r="L9" s="50">
        <f>IF(Enrolled=0,"n/a",DGET(data,"Pctile50_hr2",_xlnm.Criteria))</f>
        <v>-8.0570429563522339E-3</v>
      </c>
      <c r="M9" s="50">
        <f>IF(Enrolled=0,"n/a",DGET(data,"Pctile70_hr2",_xlnm.Criteria))</f>
        <v>0.1195773184299469</v>
      </c>
      <c r="N9" s="50">
        <f>IF(Enrolled=0,"n/a",DGET(data,"Pctile90_hr2",_xlnm.Criteria))</f>
        <v>0.30386105179786682</v>
      </c>
    </row>
    <row r="10" spans="1:14" ht="17.25" customHeight="1" thickBot="1" x14ac:dyDescent="0.25">
      <c r="A10" s="34" t="s">
        <v>213</v>
      </c>
      <c r="B10" s="62" t="s">
        <v>194</v>
      </c>
      <c r="C10" s="12"/>
      <c r="D10" s="12"/>
      <c r="E10" s="33">
        <v>3</v>
      </c>
      <c r="F10" s="50">
        <f>IF(Enrolled=0,"n/a",DGET(data,"Ref_hr3",_xlnm.Criteria))</f>
        <v>8.1758308410644531</v>
      </c>
      <c r="G10" s="50">
        <f t="shared" si="0"/>
        <v>8.1184934265911579</v>
      </c>
      <c r="H10" s="50">
        <f>IF(Enrolled=0,"n/a",DGET(data,"Pctile50_hr3",_xlnm.Criteria))</f>
        <v>5.7337414473295212E-2</v>
      </c>
      <c r="I10" s="50">
        <f>IF(Enrolled=0,"n/a",DGET(data,"Temp_hr3",_xlnm.Criteria))</f>
        <v>68.815711975097656</v>
      </c>
      <c r="J10" s="50">
        <f>IF(Enrolled=0,"n/a",DGET(data,"Pctile10_hr3",_xlnm.Criteria))</f>
        <v>-0.22948344051837921</v>
      </c>
      <c r="K10" s="50">
        <f>IF(Enrolled=0,"n/a",DGET(data,"Pctile30_hr3",_xlnm.Criteria))</f>
        <v>-6.0027353465557098E-2</v>
      </c>
      <c r="L10" s="50">
        <f>IF(Enrolled=0,"n/a",DGET(data,"Pctile50_hr3",_xlnm.Criteria))</f>
        <v>5.7337414473295212E-2</v>
      </c>
      <c r="M10" s="50">
        <f>IF(Enrolled=0,"n/a",DGET(data,"Pctile70_hr3",_xlnm.Criteria))</f>
        <v>0.17470218241214752</v>
      </c>
      <c r="N10" s="50">
        <f>IF(Enrolled=0,"n/a",DGET(data,"Pctile90_hr3",_xlnm.Criteria))</f>
        <v>0.34415826201438904</v>
      </c>
    </row>
    <row r="11" spans="1:14" ht="17.25" customHeight="1" x14ac:dyDescent="0.2">
      <c r="A11" s="49"/>
      <c r="B11" s="61"/>
      <c r="C11" s="13"/>
      <c r="D11" s="13"/>
      <c r="E11" s="33">
        <v>4</v>
      </c>
      <c r="F11" s="50">
        <f>IF(Enrolled=0,"n/a",DGET(data,"Ref_hr4",_xlnm.Criteria))</f>
        <v>7.5290794372558594</v>
      </c>
      <c r="G11" s="50">
        <f t="shared" si="0"/>
        <v>7.436193585395813</v>
      </c>
      <c r="H11" s="50">
        <f>IF(Enrolled=0,"n/a",DGET(data,"Pctile50_hr4",_xlnm.Criteria))</f>
        <v>9.2885851860046387E-2</v>
      </c>
      <c r="I11" s="50">
        <f>IF(Enrolled=0,"n/a",DGET(data,"Temp_hr4",_xlnm.Criteria))</f>
        <v>67.316886901855469</v>
      </c>
      <c r="J11" s="50">
        <f>IF(Enrolled=0,"n/a",DGET(data,"Pctile10_hr4",_xlnm.Criteria))</f>
        <v>-0.17323818802833557</v>
      </c>
      <c r="K11" s="50">
        <f>IF(Enrolled=0,"n/a",DGET(data,"Pctile30_hr4",_xlnm.Criteria))</f>
        <v>-1.6009949147701263E-2</v>
      </c>
      <c r="L11" s="50">
        <f>IF(Enrolled=0,"n/a",DGET(data,"Pctile50_hr4",_xlnm.Criteria))</f>
        <v>9.2885851860046387E-2</v>
      </c>
      <c r="M11" s="50">
        <f>IF(Enrolled=0,"n/a",DGET(data,"Pctile70_hr4",_xlnm.Criteria))</f>
        <v>0.20178166031837463</v>
      </c>
      <c r="N11" s="50">
        <f>IF(Enrolled=0,"n/a",DGET(data,"Pctile90_hr4",_xlnm.Criteria))</f>
        <v>0.35900989174842834</v>
      </c>
    </row>
    <row r="12" spans="1:14" ht="17.25" customHeight="1" x14ac:dyDescent="0.2">
      <c r="B12" s="75" t="str">
        <f>IF(Pass=0,"Results are confidential for the selected LCA, CARE or Dual Enrolled group","")</f>
        <v/>
      </c>
      <c r="C12" s="13"/>
      <c r="D12" s="13"/>
      <c r="E12" s="33">
        <v>5</v>
      </c>
      <c r="F12" s="50">
        <f>IF(Enrolled=0,"n/a",DGET(data,"Ref_hr5",_xlnm.Criteria))</f>
        <v>7.1707267761230469</v>
      </c>
      <c r="G12" s="50">
        <f t="shared" si="0"/>
        <v>7.0975021123886108</v>
      </c>
      <c r="H12" s="50">
        <f>IF(Enrolled=0,"n/a",DGET(data,"Pctile50_hr5",_xlnm.Criteria))</f>
        <v>7.3224663734436035E-2</v>
      </c>
      <c r="I12" s="50">
        <f>IF(Enrolled=0,"n/a",DGET(data,"Temp_hr5",_xlnm.Criteria))</f>
        <v>66.010955810546875</v>
      </c>
      <c r="J12" s="50">
        <f>IF(Enrolled=0,"n/a",DGET(data,"Pctile10_hr5",_xlnm.Criteria))</f>
        <v>-0.17724958062171936</v>
      </c>
      <c r="K12" s="50">
        <f>IF(Enrolled=0,"n/a",DGET(data,"Pctile30_hr5",_xlnm.Criteria))</f>
        <v>-2.9267365112900734E-2</v>
      </c>
      <c r="L12" s="50">
        <f>IF(Enrolled=0,"n/a",DGET(data,"Pctile50_hr5",_xlnm.Criteria))</f>
        <v>7.3224663734436035E-2</v>
      </c>
      <c r="M12" s="50">
        <f>IF(Enrolled=0,"n/a",DGET(data,"Pctile70_hr5",_xlnm.Criteria))</f>
        <v>0.17571669816970825</v>
      </c>
      <c r="N12" s="50">
        <f>IF(Enrolled=0,"n/a",DGET(data,"Pctile90_hr5",_xlnm.Criteria))</f>
        <v>0.32369890809059143</v>
      </c>
    </row>
    <row r="13" spans="1:14" ht="17.25" customHeight="1" x14ac:dyDescent="0.2">
      <c r="D13" s="5"/>
      <c r="E13" s="33">
        <v>6</v>
      </c>
      <c r="F13" s="50">
        <f>IF(Enrolled=0,"n/a",DGET(data,"Ref_hr6",_xlnm.Criteria))</f>
        <v>7.3410067558288574</v>
      </c>
      <c r="G13" s="50">
        <f t="shared" si="0"/>
        <v>7.266470767557621</v>
      </c>
      <c r="H13" s="50">
        <f>IF(Enrolled=0,"n/a",DGET(data,"Pctile50_hr6",_xlnm.Criteria))</f>
        <v>7.453598827123642E-2</v>
      </c>
      <c r="I13" s="50">
        <f>IF(Enrolled=0,"n/a",DGET(data,"Temp_hr6",_xlnm.Criteria))</f>
        <v>65.1575927734375</v>
      </c>
      <c r="J13" s="50">
        <f>IF(Enrolled=0,"n/a",DGET(data,"Pctile10_hr6",_xlnm.Criteria))</f>
        <v>-0.1704641729593277</v>
      </c>
      <c r="K13" s="50">
        <f>IF(Enrolled=0,"n/a",DGET(data,"Pctile30_hr6",_xlnm.Criteria))</f>
        <v>-2.5716092437505722E-2</v>
      </c>
      <c r="L13" s="50">
        <f>IF(Enrolled=0,"n/a",DGET(data,"Pctile50_hr6",_xlnm.Criteria))</f>
        <v>7.453598827123642E-2</v>
      </c>
      <c r="M13" s="50">
        <f>IF(Enrolled=0,"n/a",DGET(data,"Pctile70_hr6",_xlnm.Criteria))</f>
        <v>0.17478807270526886</v>
      </c>
      <c r="N13" s="50">
        <f>IF(Enrolled=0,"n/a",DGET(data,"Pctile90_hr6",_xlnm.Criteria))</f>
        <v>0.31953614950180054</v>
      </c>
    </row>
    <row r="14" spans="1:14" ht="16.5" x14ac:dyDescent="0.2">
      <c r="D14" s="5"/>
      <c r="E14" s="33">
        <v>7</v>
      </c>
      <c r="F14" s="50">
        <f>IF(Enrolled=0,"n/a",DGET(data,"Ref_hr7",_xlnm.Criteria))</f>
        <v>8.2899312973022461</v>
      </c>
      <c r="G14" s="50">
        <f t="shared" si="0"/>
        <v>8.2442956604063511</v>
      </c>
      <c r="H14" s="50">
        <f>IF(Enrolled=0,"n/a",DGET(data,"Pctile50_hr7",_xlnm.Criteria))</f>
        <v>4.5635636895895004E-2</v>
      </c>
      <c r="I14" s="50">
        <f>IF(Enrolled=0,"n/a",DGET(data,"Temp_hr7",_xlnm.Criteria))</f>
        <v>65.096733093261719</v>
      </c>
      <c r="J14" s="50">
        <f>IF(Enrolled=0,"n/a",DGET(data,"Pctile10_hr7",_xlnm.Criteria))</f>
        <v>-0.21216046810150146</v>
      </c>
      <c r="K14" s="50">
        <f>IF(Enrolled=0,"n/a",DGET(data,"Pctile30_hr7",_xlnm.Criteria))</f>
        <v>-5.9852439910173416E-2</v>
      </c>
      <c r="L14" s="50">
        <f>IF(Enrolled=0,"n/a",DGET(data,"Pctile50_hr7",_xlnm.Criteria))</f>
        <v>4.5635636895895004E-2</v>
      </c>
      <c r="M14" s="50">
        <f>IF(Enrolled=0,"n/a",DGET(data,"Pctile70_hr7",_xlnm.Criteria))</f>
        <v>0.15112371742725372</v>
      </c>
      <c r="N14" s="50">
        <f>IF(Enrolled=0,"n/a",DGET(data,"Pctile90_hr7",_xlnm.Criteria))</f>
        <v>0.30343174934387207</v>
      </c>
    </row>
    <row r="15" spans="1:14" ht="16.5" x14ac:dyDescent="0.2">
      <c r="A15" s="14"/>
      <c r="C15" s="5"/>
      <c r="D15" s="5"/>
      <c r="E15" s="33">
        <v>8</v>
      </c>
      <c r="F15" s="50">
        <f>IF(Enrolled=0,"n/a",DGET(data,"Ref_hr8",_xlnm.Criteria))</f>
        <v>9.2568264007568359</v>
      </c>
      <c r="G15" s="50">
        <f t="shared" si="0"/>
        <v>9.234459524974227</v>
      </c>
      <c r="H15" s="50">
        <f>IF(Enrolled=0,"n/a",DGET(data,"Pctile50_hr8",_xlnm.Criteria))</f>
        <v>2.2366875782608986E-2</v>
      </c>
      <c r="I15" s="50">
        <f>IF(Enrolled=0,"n/a",DGET(data,"Temp_hr8",_xlnm.Criteria))</f>
        <v>67.061683654785156</v>
      </c>
      <c r="J15" s="50">
        <f>IF(Enrolled=0,"n/a",DGET(data,"Pctile10_hr8",_xlnm.Criteria))</f>
        <v>-0.25659739971160889</v>
      </c>
      <c r="K15" s="50">
        <f>IF(Enrolled=0,"n/a",DGET(data,"Pctile30_hr8",_xlnm.Criteria))</f>
        <v>-9.1783046722412109E-2</v>
      </c>
      <c r="L15" s="50">
        <f>IF(Enrolled=0,"n/a",DGET(data,"Pctile50_hr8",_xlnm.Criteria))</f>
        <v>2.2366875782608986E-2</v>
      </c>
      <c r="M15" s="50">
        <f>IF(Enrolled=0,"n/a",DGET(data,"Pctile70_hr8",_xlnm.Criteria))</f>
        <v>0.13651679456233978</v>
      </c>
      <c r="N15" s="50">
        <f>IF(Enrolled=0,"n/a",DGET(data,"Pctile90_hr8",_xlnm.Criteria))</f>
        <v>0.30133116245269775</v>
      </c>
    </row>
    <row r="16" spans="1:14" ht="16.5" x14ac:dyDescent="0.2">
      <c r="C16" s="5"/>
      <c r="D16" s="5"/>
      <c r="E16" s="33">
        <v>9</v>
      </c>
      <c r="F16" s="50">
        <f>IF(Enrolled=0,"n/a",DGET(data,"Ref_hr9",_xlnm.Criteria))</f>
        <v>9.5915899276733398</v>
      </c>
      <c r="G16" s="50">
        <f t="shared" si="0"/>
        <v>9.6099018100649118</v>
      </c>
      <c r="H16" s="50">
        <f>IF(Enrolled=0,"n/a",DGET(data,"Pctile50_hr9",_xlnm.Criteria))</f>
        <v>-1.8311882391571999E-2</v>
      </c>
      <c r="I16" s="50">
        <f>IF(Enrolled=0,"n/a",DGET(data,"Temp_hr9",_xlnm.Criteria))</f>
        <v>70.969497680664063</v>
      </c>
      <c r="J16" s="50">
        <f>IF(Enrolled=0,"n/a",DGET(data,"Pctile10_hr9",_xlnm.Criteria))</f>
        <v>-0.31956028938293457</v>
      </c>
      <c r="K16" s="50">
        <f>IF(Enrolled=0,"n/a",DGET(data,"Pctile30_hr9",_xlnm.Criteria))</f>
        <v>-0.14158028364181519</v>
      </c>
      <c r="L16" s="50">
        <f>IF(Enrolled=0,"n/a",DGET(data,"Pctile50_hr9",_xlnm.Criteria))</f>
        <v>-1.8311882391571999E-2</v>
      </c>
      <c r="M16" s="50">
        <f>IF(Enrolled=0,"n/a",DGET(data,"Pctile70_hr9",_xlnm.Criteria))</f>
        <v>0.10495651513338089</v>
      </c>
      <c r="N16" s="50">
        <f>IF(Enrolled=0,"n/a",DGET(data,"Pctile90_hr9",_xlnm.Criteria))</f>
        <v>0.28293651342391968</v>
      </c>
    </row>
    <row r="17" spans="3:23" ht="16.5" x14ac:dyDescent="0.2">
      <c r="C17" s="5"/>
      <c r="D17" s="5"/>
      <c r="E17" s="33">
        <v>10</v>
      </c>
      <c r="F17" s="50">
        <f>IF(Enrolled=0,"n/a",DGET(data,"Ref_hr10",_xlnm.Criteria))</f>
        <v>10.093624114990234</v>
      </c>
      <c r="G17" s="50">
        <f t="shared" si="0"/>
        <v>10.226971507072449</v>
      </c>
      <c r="H17" s="50">
        <f>IF(Enrolled=0,"n/a",DGET(data,"Pctile50_hr10",_xlnm.Criteria))</f>
        <v>-0.13334739208221436</v>
      </c>
      <c r="I17" s="50">
        <f>IF(Enrolled=0,"n/a",DGET(data,"Temp_hr10",_xlnm.Criteria))</f>
        <v>75.822982788085938</v>
      </c>
      <c r="J17" s="50">
        <f>IF(Enrolled=0,"n/a",DGET(data,"Pctile10_hr10",_xlnm.Criteria))</f>
        <v>-0.46089401841163635</v>
      </c>
      <c r="K17" s="50">
        <f>IF(Enrolled=0,"n/a",DGET(data,"Pctile30_hr10",_xlnm.Criteria))</f>
        <v>-0.26737681031227112</v>
      </c>
      <c r="L17" s="50">
        <f>IF(Enrolled=0,"n/a",DGET(data,"Pctile50_hr10",_xlnm.Criteria))</f>
        <v>-0.13334739208221436</v>
      </c>
      <c r="M17" s="50">
        <f>IF(Enrolled=0,"n/a",DGET(data,"Pctile70_hr10",_xlnm.Criteria))</f>
        <v>6.8203645059838891E-4</v>
      </c>
      <c r="N17" s="50">
        <f>IF(Enrolled=0,"n/a",DGET(data,"Pctile90_hr10",_xlnm.Criteria))</f>
        <v>0.19419924914836884</v>
      </c>
    </row>
    <row r="18" spans="3:23" ht="16.5" x14ac:dyDescent="0.2">
      <c r="C18" s="5"/>
      <c r="D18" s="5"/>
      <c r="E18" s="33">
        <v>11</v>
      </c>
      <c r="F18" s="50">
        <f>IF(Enrolled=0,"n/a",DGET(data,"Ref_hr11",_xlnm.Criteria))</f>
        <v>11.137985229492188</v>
      </c>
      <c r="G18" s="50">
        <f t="shared" si="0"/>
        <v>11.225637190043926</v>
      </c>
      <c r="H18" s="50">
        <f>IF(Enrolled=0,"n/a",DGET(data,"Pctile50_hr11",_xlnm.Criteria))</f>
        <v>-8.7651960551738739E-2</v>
      </c>
      <c r="I18" s="50">
        <f>IF(Enrolled=0,"n/a",DGET(data,"Temp_hr11",_xlnm.Criteria))</f>
        <v>80.6993408203125</v>
      </c>
      <c r="J18" s="50">
        <f>IF(Enrolled=0,"n/a",DGET(data,"Pctile10_hr11",_xlnm.Criteria))</f>
        <v>-0.44363152980804443</v>
      </c>
      <c r="K18" s="50">
        <f>IF(Enrolled=0,"n/a",DGET(data,"Pctile30_hr11",_xlnm.Criteria))</f>
        <v>-0.23331591486930847</v>
      </c>
      <c r="L18" s="50">
        <f>IF(Enrolled=0,"n/a",DGET(data,"Pctile50_hr11",_xlnm.Criteria))</f>
        <v>-8.7651960551738739E-2</v>
      </c>
      <c r="M18" s="50">
        <f>IF(Enrolled=0,"n/a",DGET(data,"Pctile70_hr11",_xlnm.Criteria))</f>
        <v>5.8011993765830994E-2</v>
      </c>
      <c r="N18" s="50">
        <f>IF(Enrolled=0,"n/a",DGET(data,"Pctile90_hr11",_xlnm.Criteria))</f>
        <v>0.26832762360572815</v>
      </c>
      <c r="S18" s="37"/>
      <c r="T18" s="37"/>
      <c r="U18" s="37"/>
      <c r="V18" s="37"/>
      <c r="W18" s="37"/>
    </row>
    <row r="19" spans="3:23" ht="16.5" x14ac:dyDescent="0.2">
      <c r="C19" s="5"/>
      <c r="D19" s="5"/>
      <c r="E19" s="33">
        <v>12</v>
      </c>
      <c r="F19" s="50">
        <f>IF(Enrolled=0,"n/a",DGET(data,"Ref_hr12",_xlnm.Criteria))</f>
        <v>12.7093505859375</v>
      </c>
      <c r="G19" s="50">
        <f t="shared" si="0"/>
        <v>12.801425859332085</v>
      </c>
      <c r="H19" s="50">
        <f>IF(Enrolled=0,"n/a",DGET(data,"Pctile50_hr12",_xlnm.Criteria))</f>
        <v>-9.2075273394584656E-2</v>
      </c>
      <c r="I19" s="50">
        <f>IF(Enrolled=0,"n/a",DGET(data,"Temp_hr12",_xlnm.Criteria))</f>
        <v>84.768928527832031</v>
      </c>
      <c r="J19" s="50">
        <f>IF(Enrolled=0,"n/a",DGET(data,"Pctile10_hr12",_xlnm.Criteria))</f>
        <v>-0.4763604998588562</v>
      </c>
      <c r="K19" s="50">
        <f>IF(Enrolled=0,"n/a",DGET(data,"Pctile30_hr12",_xlnm.Criteria))</f>
        <v>-0.24932166934013367</v>
      </c>
      <c r="L19" s="50">
        <f>IF(Enrolled=0,"n/a",DGET(data,"Pctile50_hr12",_xlnm.Criteria))</f>
        <v>-9.2075273394584656E-2</v>
      </c>
      <c r="M19" s="50">
        <f>IF(Enrolled=0,"n/a",DGET(data,"Pctile70_hr12",_xlnm.Criteria))</f>
        <v>6.5171122550964355E-2</v>
      </c>
      <c r="N19" s="50">
        <f>IF(Enrolled=0,"n/a",DGET(data,"Pctile90_hr12",_xlnm.Criteria))</f>
        <v>0.29220995306968689</v>
      </c>
      <c r="S19" s="37"/>
      <c r="T19" s="37"/>
      <c r="U19" s="37"/>
      <c r="V19" s="37"/>
      <c r="W19" s="37"/>
    </row>
    <row r="20" spans="3:23" ht="16.5" x14ac:dyDescent="0.2">
      <c r="C20" s="5"/>
      <c r="D20" s="5"/>
      <c r="E20" s="33">
        <v>13</v>
      </c>
      <c r="F20" s="50">
        <f>IF(Enrolled=0,"n/a",DGET(data,"Ref_hr13",_xlnm.Criteria))</f>
        <v>14.756179809570313</v>
      </c>
      <c r="G20" s="50">
        <f t="shared" si="0"/>
        <v>14.837757118046284</v>
      </c>
      <c r="H20" s="50">
        <f>IF(Enrolled=0,"n/a",DGET(data,"Pctile50_hr13",_xlnm.Criteria))</f>
        <v>-8.1577308475971222E-2</v>
      </c>
      <c r="I20" s="50">
        <f>IF(Enrolled=0,"n/a",DGET(data,"Temp_hr13",_xlnm.Criteria))</f>
        <v>88.456184387207031</v>
      </c>
      <c r="J20" s="50">
        <f>IF(Enrolled=0,"n/a",DGET(data,"Pctile10_hr13",_xlnm.Criteria))</f>
        <v>-0.49332252144813538</v>
      </c>
      <c r="K20" s="50">
        <f>IF(Enrolled=0,"n/a",DGET(data,"Pctile30_hr13",_xlnm.Criteria))</f>
        <v>-0.25006011128425598</v>
      </c>
      <c r="L20" s="50">
        <f>IF(Enrolled=0,"n/a",DGET(data,"Pctile50_hr13",_xlnm.Criteria))</f>
        <v>-8.1577308475971222E-2</v>
      </c>
      <c r="M20" s="50">
        <f>IF(Enrolled=0,"n/a",DGET(data,"Pctile70_hr13",_xlnm.Criteria))</f>
        <v>8.6905494332313538E-2</v>
      </c>
      <c r="N20" s="50">
        <f>IF(Enrolled=0,"n/a",DGET(data,"Pctile90_hr13",_xlnm.Criteria))</f>
        <v>0.33016791939735413</v>
      </c>
      <c r="P20" s="37"/>
      <c r="S20" s="37"/>
      <c r="T20" s="37"/>
      <c r="U20" s="37"/>
      <c r="V20" s="37"/>
      <c r="W20" s="37"/>
    </row>
    <row r="21" spans="3:23" ht="16.5" x14ac:dyDescent="0.2">
      <c r="C21" s="5"/>
      <c r="D21" s="5"/>
      <c r="E21" s="33">
        <v>14</v>
      </c>
      <c r="F21" s="50">
        <f>IF(Enrolled=0,"n/a",DGET(data,"Ref_hr14",_xlnm.Criteria))</f>
        <v>17.095109939575195</v>
      </c>
      <c r="G21" s="50">
        <f t="shared" si="0"/>
        <v>16.844945192337036</v>
      </c>
      <c r="H21" s="50">
        <f>IF(Enrolled=0,"n/a",DGET(data,"Pctile50_hr14",_xlnm.Criteria))</f>
        <v>0.25016474723815918</v>
      </c>
      <c r="I21" s="50">
        <f>IF(Enrolled=0,"n/a",DGET(data,"Temp_hr14",_xlnm.Criteria))</f>
        <v>91.533981323242188</v>
      </c>
      <c r="J21" s="50">
        <f>IF(Enrolled=0,"n/a",DGET(data,"Pctile10_hr14",_xlnm.Criteria))</f>
        <v>-0.18544813990592957</v>
      </c>
      <c r="K21" s="50">
        <f>IF(Enrolled=0,"n/a",DGET(data,"Pctile30_hr14",_xlnm.Criteria))</f>
        <v>7.1915484964847565E-2</v>
      </c>
      <c r="L21" s="50">
        <f>IF(Enrolled=0,"n/a",DGET(data,"Pctile50_hr14",_xlnm.Criteria))</f>
        <v>0.25016474723815918</v>
      </c>
      <c r="M21" s="50">
        <f>IF(Enrolled=0,"n/a",DGET(data,"Pctile70_hr14",_xlnm.Criteria))</f>
        <v>0.42841401696205139</v>
      </c>
      <c r="N21" s="50">
        <f>IF(Enrolled=0,"n/a",DGET(data,"Pctile90_hr14",_xlnm.Criteria))</f>
        <v>0.68577760457992554</v>
      </c>
      <c r="P21" s="37"/>
      <c r="S21" s="37"/>
      <c r="T21" s="37"/>
      <c r="U21" s="37"/>
      <c r="V21" s="37"/>
      <c r="W21" s="37"/>
    </row>
    <row r="22" spans="3:23" ht="16.5" x14ac:dyDescent="0.2">
      <c r="C22" s="5"/>
      <c r="D22" s="5"/>
      <c r="E22" s="70">
        <v>15</v>
      </c>
      <c r="F22" s="71">
        <f>IF(Enrolled=0,"n/a",DGET(data,"Ref_hr15",_xlnm.Criteria))</f>
        <v>19.512519836425781</v>
      </c>
      <c r="G22" s="71">
        <f t="shared" si="0"/>
        <v>14.825273513793945</v>
      </c>
      <c r="H22" s="71">
        <f>IF(Enrolled=0,"n/a",DGET(data,"Pctile50_hr15",_xlnm.Criteria))</f>
        <v>4.6872463226318359</v>
      </c>
      <c r="I22" s="71">
        <f>IF(Enrolled=0,"n/a",DGET(data,"Temp_hr15",_xlnm.Criteria))</f>
        <v>93.402214050292969</v>
      </c>
      <c r="J22" s="71">
        <f>IF(Enrolled=0,"n/a",DGET(data,"Pctile10_hr15",_xlnm.Criteria))</f>
        <v>4.2539658546447754</v>
      </c>
      <c r="K22" s="71">
        <f>IF(Enrolled=0,"n/a",DGET(data,"Pctile30_hr15",_xlnm.Criteria))</f>
        <v>4.5099515914916992</v>
      </c>
      <c r="L22" s="71">
        <f>IF(Enrolled=0,"n/a",DGET(data,"Pctile50_hr15",_xlnm.Criteria))</f>
        <v>4.6872463226318359</v>
      </c>
      <c r="M22" s="71">
        <f>IF(Enrolled=0,"n/a",DGET(data,"Pctile70_hr15",_xlnm.Criteria))</f>
        <v>4.8645410537719727</v>
      </c>
      <c r="N22" s="71">
        <f>IF(Enrolled=0,"n/a",DGET(data,"Pctile90_hr15",_xlnm.Criteria))</f>
        <v>5.1205267906188965</v>
      </c>
      <c r="P22" s="37"/>
      <c r="S22" s="37"/>
      <c r="T22" s="37"/>
      <c r="U22" s="37"/>
      <c r="V22" s="37"/>
      <c r="W22" s="37"/>
    </row>
    <row r="23" spans="3:23" ht="16.5" x14ac:dyDescent="0.2">
      <c r="C23" s="5"/>
      <c r="D23" s="5"/>
      <c r="E23" s="70">
        <v>16</v>
      </c>
      <c r="F23" s="71">
        <f>IF(Enrolled=0,"n/a",DGET(data,"Ref_hr16",_xlnm.Criteria))</f>
        <v>22.299039840698242</v>
      </c>
      <c r="G23" s="71">
        <f t="shared" si="0"/>
        <v>15.827576160430908</v>
      </c>
      <c r="H23" s="71">
        <f>IF(Enrolled=0,"n/a",DGET(data,"Pctile50_hr16",_xlnm.Criteria))</f>
        <v>6.471463680267334</v>
      </c>
      <c r="I23" s="71">
        <f>IF(Enrolled=0,"n/a",DGET(data,"Temp_hr16",_xlnm.Criteria))</f>
        <v>94.193740844726563</v>
      </c>
      <c r="J23" s="71">
        <f>IF(Enrolled=0,"n/a",DGET(data,"Pctile10_hr16",_xlnm.Criteria))</f>
        <v>6.02789306640625</v>
      </c>
      <c r="K23" s="71">
        <f>IF(Enrolled=0,"n/a",DGET(data,"Pctile30_hr16",_xlnm.Criteria))</f>
        <v>6.2899580001831055</v>
      </c>
      <c r="L23" s="71">
        <f>IF(Enrolled=0,"n/a",DGET(data,"Pctile50_hr16",_xlnm.Criteria))</f>
        <v>6.471463680267334</v>
      </c>
      <c r="M23" s="71">
        <f>IF(Enrolled=0,"n/a",DGET(data,"Pctile70_hr16",_xlnm.Criteria))</f>
        <v>6.6529693603515625</v>
      </c>
      <c r="N23" s="71">
        <f>IF(Enrolled=0,"n/a",DGET(data,"Pctile90_hr16",_xlnm.Criteria))</f>
        <v>6.915034294128418</v>
      </c>
      <c r="P23" s="37"/>
      <c r="S23" s="37"/>
      <c r="T23" s="37"/>
      <c r="U23" s="37"/>
      <c r="V23" s="37"/>
      <c r="W23" s="37"/>
    </row>
    <row r="24" spans="3:23" ht="16.5" x14ac:dyDescent="0.2">
      <c r="C24" s="5"/>
      <c r="D24" s="5"/>
      <c r="E24" s="70">
        <v>17</v>
      </c>
      <c r="F24" s="71">
        <f>IF(Enrolled=0,"n/a",DGET(data,"Ref_hr17",_xlnm.Criteria))</f>
        <v>24.828424453735352</v>
      </c>
      <c r="G24" s="71">
        <f t="shared" si="0"/>
        <v>17.296669960021973</v>
      </c>
      <c r="H24" s="71">
        <f>IF(Enrolled=0,"n/a",DGET(data,"Pctile50_hr17",_xlnm.Criteria))</f>
        <v>7.5317544937133789</v>
      </c>
      <c r="I24" s="71">
        <f>IF(Enrolled=0,"n/a",DGET(data,"Temp_hr17",_xlnm.Criteria))</f>
        <v>93.521896362304688</v>
      </c>
      <c r="J24" s="71">
        <f>IF(Enrolled=0,"n/a",DGET(data,"Pctile10_hr17",_xlnm.Criteria))</f>
        <v>7.0774269104003906</v>
      </c>
      <c r="K24" s="71">
        <f>IF(Enrolled=0,"n/a",DGET(data,"Pctile30_hr17",_xlnm.Criteria))</f>
        <v>7.3458471298217773</v>
      </c>
      <c r="L24" s="71">
        <f>IF(Enrolled=0,"n/a",DGET(data,"Pctile50_hr17",_xlnm.Criteria))</f>
        <v>7.5317544937133789</v>
      </c>
      <c r="M24" s="71">
        <f>IF(Enrolled=0,"n/a",DGET(data,"Pctile70_hr17",_xlnm.Criteria))</f>
        <v>7.7176618576049805</v>
      </c>
      <c r="N24" s="71">
        <f>IF(Enrolled=0,"n/a",DGET(data,"Pctile90_hr17",_xlnm.Criteria))</f>
        <v>7.9860820770263672</v>
      </c>
      <c r="P24" s="37"/>
      <c r="S24" s="37"/>
      <c r="T24" s="37"/>
      <c r="U24" s="37"/>
      <c r="V24" s="37"/>
      <c r="W24" s="37"/>
    </row>
    <row r="25" spans="3:23" ht="16.5" x14ac:dyDescent="0.2">
      <c r="C25" s="5"/>
      <c r="D25" s="5"/>
      <c r="E25" s="70">
        <v>18</v>
      </c>
      <c r="F25" s="71">
        <f>IF(Enrolled=0,"n/a",DGET(data,"Ref_hr18",_xlnm.Criteria))</f>
        <v>26.442728042602539</v>
      </c>
      <c r="G25" s="71">
        <f t="shared" si="0"/>
        <v>18.626749992370605</v>
      </c>
      <c r="H25" s="71">
        <f>IF(Enrolled=0,"n/a",DGET(data,"Pctile50_hr18",_xlnm.Criteria))</f>
        <v>7.8159780502319336</v>
      </c>
      <c r="I25" s="71">
        <f>IF(Enrolled=0,"n/a",DGET(data,"Temp_hr18",_xlnm.Criteria))</f>
        <v>91.561592102050781</v>
      </c>
      <c r="J25" s="71">
        <f>IF(Enrolled=0,"n/a",DGET(data,"Pctile10_hr18",_xlnm.Criteria))</f>
        <v>7.3559865951538086</v>
      </c>
      <c r="K25" s="71">
        <f>IF(Enrolled=0,"n/a",DGET(data,"Pctile30_hr18",_xlnm.Criteria))</f>
        <v>7.6277532577514648</v>
      </c>
      <c r="L25" s="71">
        <f>IF(Enrolled=0,"n/a",DGET(data,"Pctile50_hr18",_xlnm.Criteria))</f>
        <v>7.8159780502319336</v>
      </c>
      <c r="M25" s="71">
        <f>IF(Enrolled=0,"n/a",DGET(data,"Pctile70_hr18",_xlnm.Criteria))</f>
        <v>8.0042028427124023</v>
      </c>
      <c r="N25" s="71">
        <f>IF(Enrolled=0,"n/a",DGET(data,"Pctile90_hr18",_xlnm.Criteria))</f>
        <v>8.2759695053100586</v>
      </c>
      <c r="P25" s="37"/>
      <c r="S25" s="37"/>
      <c r="T25" s="37"/>
      <c r="U25" s="37"/>
      <c r="V25" s="37"/>
      <c r="W25" s="37"/>
    </row>
    <row r="26" spans="3:23" ht="16.5" x14ac:dyDescent="0.2">
      <c r="C26" s="5"/>
      <c r="D26" s="5"/>
      <c r="E26" s="70">
        <v>19</v>
      </c>
      <c r="F26" s="71">
        <f>IF(Enrolled=0,"n/a",DGET(data,"Ref_hr19",_xlnm.Criteria))</f>
        <v>26.454334259033203</v>
      </c>
      <c r="G26" s="71">
        <f t="shared" si="0"/>
        <v>20.26345682144165</v>
      </c>
      <c r="H26" s="71">
        <f>IF(Enrolled=0,"n/a",DGET(data,"Pctile50_hr19",_xlnm.Criteria))</f>
        <v>6.1908774375915527</v>
      </c>
      <c r="I26" s="71">
        <f>IF(Enrolled=0,"n/a",DGET(data,"Temp_hr19",_xlnm.Criteria))</f>
        <v>88.085685729980469</v>
      </c>
      <c r="J26" s="71">
        <f>IF(Enrolled=0,"n/a",DGET(data,"Pctile10_hr19",_xlnm.Criteria))</f>
        <v>5.7280993461608887</v>
      </c>
      <c r="K26" s="71">
        <f>IF(Enrolled=0,"n/a",DGET(data,"Pctile30_hr19",_xlnm.Criteria))</f>
        <v>6.0015125274658203</v>
      </c>
      <c r="L26" s="71">
        <f>IF(Enrolled=0,"n/a",DGET(data,"Pctile50_hr19",_xlnm.Criteria))</f>
        <v>6.1908774375915527</v>
      </c>
      <c r="M26" s="71">
        <f>IF(Enrolled=0,"n/a",DGET(data,"Pctile70_hr19",_xlnm.Criteria))</f>
        <v>6.3802423477172852</v>
      </c>
      <c r="N26" s="71">
        <f>IF(Enrolled=0,"n/a",DGET(data,"Pctile90_hr19",_xlnm.Criteria))</f>
        <v>6.6536555290222168</v>
      </c>
      <c r="P26" s="37"/>
      <c r="S26" s="37"/>
      <c r="T26" s="37"/>
      <c r="U26" s="37"/>
      <c r="V26" s="37"/>
      <c r="W26" s="37"/>
    </row>
    <row r="27" spans="3:23" ht="16.5" x14ac:dyDescent="0.2">
      <c r="C27" s="5"/>
      <c r="D27" s="5"/>
      <c r="E27" s="33">
        <v>20</v>
      </c>
      <c r="F27" s="50">
        <f>IF(Enrolled=0,"n/a",DGET(data,"Ref_hr20",_xlnm.Criteria))</f>
        <v>25.086971282958984</v>
      </c>
      <c r="G27" s="50">
        <f t="shared" si="0"/>
        <v>26.956968784332275</v>
      </c>
      <c r="H27" s="50">
        <f>IF(Enrolled=0,"n/a",DGET(data,"Pctile50_hr20",_xlnm.Criteria))</f>
        <v>-1.869997501373291</v>
      </c>
      <c r="I27" s="50">
        <f>IF(Enrolled=0,"n/a",DGET(data,"Temp_hr20",_xlnm.Criteria))</f>
        <v>83.579940795898438</v>
      </c>
      <c r="J27" s="50">
        <f>IF(Enrolled=0,"n/a",DGET(data,"Pctile10_hr20",_xlnm.Criteria))</f>
        <v>-2.3474302291870117</v>
      </c>
      <c r="K27" s="50">
        <f>IF(Enrolled=0,"n/a",DGET(data,"Pctile30_hr20",_xlnm.Criteria))</f>
        <v>-2.0653591156005859</v>
      </c>
      <c r="L27" s="50">
        <f>IF(Enrolled=0,"n/a",DGET(data,"Pctile50_hr20",_xlnm.Criteria))</f>
        <v>-1.869997501373291</v>
      </c>
      <c r="M27" s="50">
        <f>IF(Enrolled=0,"n/a",DGET(data,"Pctile70_hr20",_xlnm.Criteria))</f>
        <v>-1.6746358871459961</v>
      </c>
      <c r="N27" s="50">
        <f>IF(Enrolled=0,"n/a",DGET(data,"Pctile90_hr20",_xlnm.Criteria))</f>
        <v>-1.3925647735595703</v>
      </c>
      <c r="P27" s="37"/>
      <c r="S27" s="37"/>
      <c r="T27" s="37"/>
      <c r="U27" s="37"/>
      <c r="V27" s="37"/>
      <c r="W27" s="37"/>
    </row>
    <row r="28" spans="3:23" ht="16.5" x14ac:dyDescent="0.2">
      <c r="C28" s="5"/>
      <c r="D28" s="5"/>
      <c r="E28" s="33">
        <v>21</v>
      </c>
      <c r="F28" s="50">
        <f>IF(Enrolled=0,"n/a",DGET(data,"Ref_hr21",_xlnm.Criteria))</f>
        <v>23.248502731323242</v>
      </c>
      <c r="G28" s="50">
        <f t="shared" si="0"/>
        <v>26.2520432472229</v>
      </c>
      <c r="H28" s="50">
        <f>IF(Enrolled=0,"n/a",DGET(data,"Pctile50_hr21",_xlnm.Criteria))</f>
        <v>-3.0035405158996582</v>
      </c>
      <c r="I28" s="50">
        <f>IF(Enrolled=0,"n/a",DGET(data,"Temp_hr21",_xlnm.Criteria))</f>
        <v>79.111778259277344</v>
      </c>
      <c r="J28" s="50">
        <f>IF(Enrolled=0,"n/a",DGET(data,"Pctile10_hr21",_xlnm.Criteria))</f>
        <v>-3.4680483341217041</v>
      </c>
      <c r="K28" s="50">
        <f>IF(Enrolled=0,"n/a",DGET(data,"Pctile30_hr21",_xlnm.Criteria))</f>
        <v>-3.1936132907867432</v>
      </c>
      <c r="L28" s="50">
        <f>IF(Enrolled=0,"n/a",DGET(data,"Pctile50_hr21",_xlnm.Criteria))</f>
        <v>-3.0035405158996582</v>
      </c>
      <c r="M28" s="50">
        <f>IF(Enrolled=0,"n/a",DGET(data,"Pctile70_hr21",_xlnm.Criteria))</f>
        <v>-2.8134677410125732</v>
      </c>
      <c r="N28" s="50">
        <f>IF(Enrolled=0,"n/a",DGET(data,"Pctile90_hr21",_xlnm.Criteria))</f>
        <v>-2.5390326976776123</v>
      </c>
      <c r="S28" s="37"/>
      <c r="T28" s="37"/>
      <c r="U28" s="37"/>
      <c r="V28" s="37"/>
      <c r="W28" s="37"/>
    </row>
    <row r="29" spans="3:23" ht="16.5" x14ac:dyDescent="0.2">
      <c r="C29" s="5"/>
      <c r="D29" s="5"/>
      <c r="E29" s="33">
        <v>22</v>
      </c>
      <c r="F29" s="50">
        <f>IF(Enrolled=0,"n/a",DGET(data,"Ref_hr22",_xlnm.Criteria))</f>
        <v>21.484413146972656</v>
      </c>
      <c r="G29" s="50">
        <f t="shared" si="0"/>
        <v>23.637354135513306</v>
      </c>
      <c r="H29" s="50">
        <f>IF(Enrolled=0,"n/a",DGET(data,"Pctile50_hr22",_xlnm.Criteria))</f>
        <v>-2.1529409885406494</v>
      </c>
      <c r="I29" s="50">
        <f>IF(Enrolled=0,"n/a",DGET(data,"Temp_hr22",_xlnm.Criteria))</f>
        <v>76.110763549804688</v>
      </c>
      <c r="J29" s="50">
        <f>IF(Enrolled=0,"n/a",DGET(data,"Pctile10_hr22",_xlnm.Criteria))</f>
        <v>-2.5968146324157715</v>
      </c>
      <c r="K29" s="50">
        <f>IF(Enrolled=0,"n/a",DGET(data,"Pctile30_hr22",_xlnm.Criteria))</f>
        <v>-2.3345704078674316</v>
      </c>
      <c r="L29" s="50">
        <f>IF(Enrolled=0,"n/a",DGET(data,"Pctile50_hr22",_xlnm.Criteria))</f>
        <v>-2.1529409885406494</v>
      </c>
      <c r="M29" s="50">
        <f>IF(Enrolled=0,"n/a",DGET(data,"Pctile70_hr22",_xlnm.Criteria))</f>
        <v>-1.9713114500045776</v>
      </c>
      <c r="N29" s="50">
        <f>IF(Enrolled=0,"n/a",DGET(data,"Pctile90_hr22",_xlnm.Criteria))</f>
        <v>-1.7090673446655273</v>
      </c>
    </row>
    <row r="30" spans="3:23" ht="16.5" x14ac:dyDescent="0.2">
      <c r="C30" s="5"/>
      <c r="D30" s="5"/>
      <c r="E30" s="33">
        <v>23</v>
      </c>
      <c r="F30" s="50">
        <f>IF(Enrolled=0,"n/a",DGET(data,"Ref_hr23",_xlnm.Criteria))</f>
        <v>17.976133346557617</v>
      </c>
      <c r="G30" s="50">
        <f t="shared" si="0"/>
        <v>19.290184497833252</v>
      </c>
      <c r="H30" s="50">
        <f>IF(Enrolled=0,"n/a",DGET(data,"Pctile50_hr23",_xlnm.Criteria))</f>
        <v>-1.3140511512756348</v>
      </c>
      <c r="I30" s="50">
        <f>IF(Enrolled=0,"n/a",DGET(data,"Temp_hr23",_xlnm.Criteria))</f>
        <v>73.555976867675781</v>
      </c>
      <c r="J30" s="50">
        <f>IF(Enrolled=0,"n/a",DGET(data,"Pctile10_hr23",_xlnm.Criteria))</f>
        <v>-1.7301344871520996</v>
      </c>
      <c r="K30" s="50">
        <f>IF(Enrolled=0,"n/a",DGET(data,"Pctile30_hr23",_xlnm.Criteria))</f>
        <v>-1.4843090772628784</v>
      </c>
      <c r="L30" s="50">
        <f>IF(Enrolled=0,"n/a",DGET(data,"Pctile50_hr23",_xlnm.Criteria))</f>
        <v>-1.3140511512756348</v>
      </c>
      <c r="M30" s="50">
        <f>IF(Enrolled=0,"n/a",DGET(data,"Pctile70_hr23",_xlnm.Criteria))</f>
        <v>-1.1437932252883911</v>
      </c>
      <c r="N30" s="50">
        <f>IF(Enrolled=0,"n/a",DGET(data,"Pctile90_hr23",_xlnm.Criteria))</f>
        <v>-0.8979678750038147</v>
      </c>
    </row>
    <row r="31" spans="3:23" ht="16.5" x14ac:dyDescent="0.2">
      <c r="C31" s="5"/>
      <c r="D31" s="5"/>
      <c r="E31" s="33">
        <v>24</v>
      </c>
      <c r="F31" s="50">
        <f>IF(Enrolled=0,"n/a",DGET(data,"Ref_hr24",_xlnm.Criteria))</f>
        <v>14.131220817565918</v>
      </c>
      <c r="G31" s="50">
        <f t="shared" si="0"/>
        <v>14.892005383968353</v>
      </c>
      <c r="H31" s="50">
        <f>IF(Enrolled=0,"n/a",DGET(data,"Pctile50_hr24",_xlnm.Criteria))</f>
        <v>-0.7607845664024353</v>
      </c>
      <c r="I31" s="50">
        <f>IF(Enrolled=0,"n/a",DGET(data,"Temp_hr24",_xlnm.Criteria))</f>
        <v>71.804351806640625</v>
      </c>
      <c r="J31" s="50">
        <f>IF(Enrolled=0,"n/a",DGET(data,"Pctile10_hr24",_xlnm.Criteria))</f>
        <v>-1.1434496641159058</v>
      </c>
      <c r="K31" s="50">
        <f>IF(Enrolled=0,"n/a",DGET(data,"Pctile30_hr24",_xlnm.Criteria))</f>
        <v>-0.91736799478530884</v>
      </c>
      <c r="L31" s="50">
        <f>IF(Enrolled=0,"n/a",DGET(data,"Pctile50_hr24",_xlnm.Criteria))</f>
        <v>-0.7607845664024353</v>
      </c>
      <c r="M31" s="50">
        <f>IF(Enrolled=0,"n/a",DGET(data,"Pctile70_hr24",_xlnm.Criteria))</f>
        <v>-0.60420113801956177</v>
      </c>
      <c r="N31" s="50">
        <f>IF(Enrolled=0,"n/a",DGET(data,"Pctile90_hr24",_xlnm.Criteria))</f>
        <v>-0.37811946868896484</v>
      </c>
    </row>
    <row r="32" spans="3:23" ht="49.5" customHeight="1" thickBot="1" x14ac:dyDescent="0.35">
      <c r="C32" s="5"/>
      <c r="D32" s="5"/>
      <c r="E32" s="15"/>
      <c r="F32" s="82" t="str">
        <f>"Estimated Reference
Energy Use
("&amp;IF(Result_type="Aggregate Impact","MWh)","kWh)")</f>
        <v>Estimated Reference
Energy Use
(MWh)</v>
      </c>
      <c r="G32" s="82" t="str">
        <f>"Observed 
Event Day Energy Use ("&amp;IF(Result_type="Aggregate Impact","MWh)","kWh)")</f>
        <v>Observed 
Event Day Energy Use (MWh)</v>
      </c>
      <c r="H32" s="82" t="str">
        <f>"Estimated 
Change in Energy Use ("&amp;IF(Result_type="Aggregate Impact","MWh)","kWh)")</f>
        <v>Estimated 
Change in Energy Use (MWh)</v>
      </c>
      <c r="I32" s="84" t="s">
        <v>190</v>
      </c>
      <c r="J32" s="54" t="str">
        <f>"Uncertainty Adjusted Impact ("&amp;IF(Result_type="Aggregate Impact","MWh/hour) - Percentiles","kWh/hour) - Percentiles")</f>
        <v>Uncertainty Adjusted Impact (MWh/hour) - Percentiles</v>
      </c>
      <c r="K32" s="54"/>
      <c r="L32" s="54"/>
      <c r="M32" s="54"/>
      <c r="N32" s="81"/>
      <c r="O32" s="78" t="s">
        <v>243</v>
      </c>
    </row>
    <row r="33" spans="3:15" ht="16.5" x14ac:dyDescent="0.3">
      <c r="C33" s="5"/>
      <c r="D33" s="5"/>
      <c r="E33" s="55" t="s">
        <v>201</v>
      </c>
      <c r="F33" s="83"/>
      <c r="G33" s="83"/>
      <c r="H33" s="83"/>
      <c r="I33" s="83"/>
      <c r="J33" s="16" t="s">
        <v>238</v>
      </c>
      <c r="K33" s="16" t="s">
        <v>239</v>
      </c>
      <c r="L33" s="16" t="s">
        <v>240</v>
      </c>
      <c r="M33" s="16" t="s">
        <v>241</v>
      </c>
      <c r="N33" s="16" t="s">
        <v>242</v>
      </c>
      <c r="O33" s="79" t="s">
        <v>244</v>
      </c>
    </row>
    <row r="34" spans="3:15" ht="17.25" thickBot="1" x14ac:dyDescent="0.35">
      <c r="C34" s="5"/>
      <c r="D34" s="5"/>
      <c r="E34" s="17" t="s">
        <v>6</v>
      </c>
      <c r="F34" s="18">
        <f>IF(Enrolled=0,"n/a",SUM(F8:F31))</f>
        <v>364.93852090835571</v>
      </c>
      <c r="G34" s="19">
        <f>IF(Enrolled=0,"n/a",SUM(G8:G31))</f>
        <v>341.29440553486347</v>
      </c>
      <c r="H34" s="19">
        <f>IF(Enrolled=0,"n/a",SUM(H8:H31))</f>
        <v>23.644115373492241</v>
      </c>
      <c r="I34" s="20">
        <f>IF(Enrolled=0,"n/a",SUM(Lookups!C8:C31))</f>
        <v>145.84902954101563</v>
      </c>
      <c r="J34" s="20" t="s">
        <v>7</v>
      </c>
      <c r="K34" s="20" t="s">
        <v>7</v>
      </c>
      <c r="L34" s="20" t="s">
        <v>7</v>
      </c>
      <c r="M34" s="20" t="s">
        <v>7</v>
      </c>
      <c r="N34" s="59" t="s">
        <v>7</v>
      </c>
      <c r="O34" s="80">
        <f>IF(Enrolled=0,"n/a",H34/F34)</f>
        <v>6.478931112736605E-2</v>
      </c>
    </row>
    <row r="35" spans="3:15" ht="17.25" thickBot="1" x14ac:dyDescent="0.35">
      <c r="E35" s="17" t="s">
        <v>200</v>
      </c>
      <c r="F35" s="58">
        <f>IF(Enrolled=0,"n/a",AVERAGE(F22:F26))</f>
        <v>23.907409286499025</v>
      </c>
      <c r="G35" s="20">
        <f>IF(Enrolled=0,"n/a",AVERAGE(G22:G26))</f>
        <v>17.367945289611818</v>
      </c>
      <c r="H35" s="20">
        <f>IF(Enrolled=0,"n/a",AVERAGE(H22:H26))</f>
        <v>6.539463996887207</v>
      </c>
      <c r="I35" s="20">
        <f>IF(Enrolled=0,"n/a",SUM(Lookups!C22:C26))</f>
        <v>85.765129089355469</v>
      </c>
      <c r="J35" s="20">
        <f>IF(Enrolled=0,"n/a",Lookups!C34)</f>
        <v>6.233506647135906</v>
      </c>
      <c r="K35" s="20">
        <f>IF(Enrolled=0,"n/a",Lookups!D34)</f>
        <v>6.4142687293770821</v>
      </c>
      <c r="L35" s="20">
        <f>IF(Enrolled=0,"n/a",Lookups!E34)</f>
        <v>6.539463996887207</v>
      </c>
      <c r="M35" s="20">
        <f>IF(Enrolled=0,"n/a",Lookups!F34)</f>
        <v>6.6646592643973319</v>
      </c>
      <c r="N35" s="72">
        <f>IF(Enrolled=0,"n/a",Lookups!G34)</f>
        <v>6.8454213466385081</v>
      </c>
      <c r="O35" s="80">
        <f>IF(Enrolled=0,"n/a",H35/F35)</f>
        <v>0.27353294196457201</v>
      </c>
    </row>
    <row r="36" spans="3:15" ht="15" x14ac:dyDescent="0.25">
      <c r="E36" s="21"/>
      <c r="F36" s="37"/>
      <c r="G36" s="63"/>
      <c r="H36" s="64"/>
      <c r="I36" s="37"/>
    </row>
    <row r="37" spans="3:15" x14ac:dyDescent="0.2">
      <c r="E37" s="21"/>
      <c r="F37" s="37"/>
      <c r="G37" s="37"/>
      <c r="H37" s="37"/>
    </row>
    <row r="38" spans="3:15" x14ac:dyDescent="0.2">
      <c r="E38" s="21"/>
      <c r="F38" s="37"/>
      <c r="G38" s="37"/>
      <c r="H38" s="37"/>
    </row>
    <row r="40" spans="3:15" x14ac:dyDescent="0.2">
      <c r="E40" s="21"/>
      <c r="F40" s="37"/>
      <c r="G40" s="37"/>
      <c r="H40" s="37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4" priority="41" stopIfTrue="1">
      <formula>$A$1&lt;&gt;""</formula>
    </cfRule>
  </conditionalFormatting>
  <conditionalFormatting sqref="C2">
    <cfRule type="expression" dxfId="3" priority="33">
      <formula>size_lca_flag=1</formula>
    </cfRule>
  </conditionalFormatting>
  <conditionalFormatting sqref="B8:B9">
    <cfRule type="expression" dxfId="2" priority="23">
      <formula>Two_way_tab_flag=1</formula>
    </cfRule>
    <cfRule type="expression" dxfId="1" priority="24">
      <formula>size_lca_flag=1</formula>
    </cfRule>
  </conditionalFormatting>
  <conditionalFormatting sqref="C1">
    <cfRule type="expression" dxfId="0" priority="22" stopIfTrue="1">
      <formula>$A$1&lt;&gt;""</formula>
    </cfRule>
  </conditionalFormatting>
  <dataValidations disablePrompts="1" count="6">
    <dataValidation type="list" allowBlank="1" showInputMessage="1" showErrorMessage="1" sqref="B10">
      <formula1>dual_enrol_list</formula1>
    </dataValidation>
    <dataValidation type="list" allowBlank="1" showInputMessage="1" showErrorMessage="1" sqref="B8">
      <formula1>lca_list</formula1>
    </dataValidation>
    <dataValidation type="list" allowBlank="1" showInputMessage="1" showErrorMessage="1" sqref="B5">
      <formula1>date_list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9">
      <formula1>Size_list</formula1>
    </dataValidation>
    <dataValidation type="list" allowBlank="1" showInputMessage="1" showErrorMessage="1" sqref="B11">
      <formula1>notice_list</formula1>
    </dataValidation>
  </dataValidations>
  <pageMargins left="0.75" right="0.75" top="1" bottom="1" header="0.5" footer="0.5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/>
  </sheetViews>
  <sheetFormatPr defaultRowHeight="12.75" x14ac:dyDescent="0.2"/>
  <cols>
    <col min="1" max="1" width="16.85546875" customWidth="1"/>
    <col min="2" max="2" width="11.7109375" customWidth="1"/>
    <col min="3" max="3" width="24.28515625" bestFit="1" customWidth="1"/>
    <col min="4" max="4" width="17.28515625" bestFit="1" customWidth="1"/>
    <col min="5" max="5" width="9.7109375" bestFit="1" customWidth="1"/>
    <col min="6" max="6" width="11" customWidth="1"/>
    <col min="7" max="7" width="10.85546875" bestFit="1" customWidth="1"/>
    <col min="9" max="9" width="25.5703125" bestFit="1" customWidth="1"/>
    <col min="10" max="10" width="16" bestFit="1" customWidth="1"/>
    <col min="11" max="11" width="15.5703125" bestFit="1" customWidth="1"/>
    <col min="12" max="12" width="16.42578125" bestFit="1" customWidth="1"/>
    <col min="13" max="13" width="13.42578125" bestFit="1" customWidth="1"/>
  </cols>
  <sheetData>
    <row r="1" spans="1:15" x14ac:dyDescent="0.2">
      <c r="F1" s="1"/>
      <c r="G1" s="1"/>
    </row>
    <row r="3" spans="1:15" ht="15" x14ac:dyDescent="0.25">
      <c r="A3" s="23"/>
      <c r="B3" s="22" t="s">
        <v>196</v>
      </c>
      <c r="C3" s="22" t="s">
        <v>233</v>
      </c>
      <c r="D3" s="22" t="s">
        <v>0</v>
      </c>
      <c r="E3" s="22" t="s">
        <v>210</v>
      </c>
      <c r="F3" s="22" t="s">
        <v>209</v>
      </c>
      <c r="I3" s="2" t="s">
        <v>198</v>
      </c>
      <c r="J3" s="9" t="s">
        <v>196</v>
      </c>
      <c r="K3" s="9" t="s">
        <v>0</v>
      </c>
      <c r="L3" s="38" t="s">
        <v>210</v>
      </c>
      <c r="M3" s="9" t="s">
        <v>197</v>
      </c>
    </row>
    <row r="4" spans="1:15" x14ac:dyDescent="0.2">
      <c r="A4" s="25"/>
      <c r="B4" s="60" t="str">
        <f>date</f>
        <v>Typical Event Day</v>
      </c>
      <c r="C4" t="str">
        <f>Result_type</f>
        <v>Aggregate Impact</v>
      </c>
      <c r="D4" s="5" t="str">
        <f>lca</f>
        <v>Greater Bay Area</v>
      </c>
      <c r="E4" t="str">
        <f>Care</f>
        <v>All</v>
      </c>
      <c r="F4" s="5" t="str">
        <f>dual_enrol</f>
        <v>Yes</v>
      </c>
      <c r="I4" t="s">
        <v>3</v>
      </c>
      <c r="J4" s="60">
        <v>42167</v>
      </c>
      <c r="K4" t="s">
        <v>1</v>
      </c>
      <c r="L4" s="39" t="s">
        <v>1</v>
      </c>
      <c r="M4" s="40" t="s">
        <v>1</v>
      </c>
      <c r="O4" s="60"/>
    </row>
    <row r="5" spans="1:15" ht="13.5" x14ac:dyDescent="0.25">
      <c r="A5" s="23"/>
      <c r="B5" s="23"/>
      <c r="C5" s="23"/>
      <c r="D5" s="23"/>
      <c r="E5" s="23"/>
      <c r="F5" s="24"/>
      <c r="G5" s="24"/>
      <c r="I5" s="41" t="s">
        <v>204</v>
      </c>
      <c r="J5" s="60">
        <v>42180</v>
      </c>
      <c r="K5" t="s">
        <v>181</v>
      </c>
      <c r="L5" s="41" t="s">
        <v>211</v>
      </c>
      <c r="M5" s="40" t="s">
        <v>193</v>
      </c>
      <c r="O5" s="60"/>
    </row>
    <row r="6" spans="1:15" x14ac:dyDescent="0.2">
      <c r="A6" s="25"/>
      <c r="B6" s="25"/>
      <c r="E6" s="47" t="s">
        <v>199</v>
      </c>
      <c r="F6">
        <f>IF(COUNTIF(Table!B7:B9,"All")=0,1,0)</f>
        <v>0</v>
      </c>
      <c r="G6" s="26"/>
      <c r="J6" s="60">
        <v>42181</v>
      </c>
      <c r="K6" t="s">
        <v>182</v>
      </c>
      <c r="L6" s="42" t="s">
        <v>214</v>
      </c>
      <c r="M6" s="40" t="s">
        <v>194</v>
      </c>
      <c r="O6" s="60"/>
    </row>
    <row r="7" spans="1:15" ht="13.5" x14ac:dyDescent="0.25">
      <c r="A7" s="23"/>
      <c r="C7" s="47" t="s">
        <v>191</v>
      </c>
      <c r="E7" s="47" t="s">
        <v>237</v>
      </c>
      <c r="F7" s="74">
        <f>DGET(data,"pass",_xlnm.Criteria)</f>
        <v>1</v>
      </c>
      <c r="J7" s="60">
        <v>42185</v>
      </c>
      <c r="K7" t="s">
        <v>183</v>
      </c>
      <c r="O7" s="60"/>
    </row>
    <row r="8" spans="1:15" ht="13.5" x14ac:dyDescent="0.25">
      <c r="A8" s="24"/>
      <c r="B8">
        <v>1</v>
      </c>
      <c r="C8" s="48">
        <f>MAX(0,Table!I8-75)</f>
        <v>0</v>
      </c>
      <c r="J8" s="60">
        <v>42186</v>
      </c>
      <c r="K8" t="s">
        <v>184</v>
      </c>
      <c r="L8" s="30"/>
      <c r="O8" s="60"/>
    </row>
    <row r="9" spans="1:15" x14ac:dyDescent="0.2">
      <c r="B9">
        <f>B8+1</f>
        <v>2</v>
      </c>
      <c r="C9" s="48">
        <f>MAX(0,Table!I9-75)</f>
        <v>0</v>
      </c>
      <c r="J9" s="60">
        <v>42213</v>
      </c>
      <c r="K9" t="s">
        <v>185</v>
      </c>
      <c r="L9" s="30"/>
      <c r="O9" s="60"/>
    </row>
    <row r="10" spans="1:15" x14ac:dyDescent="0.2">
      <c r="B10">
        <f t="shared" ref="B10:B31" si="0">B9+1</f>
        <v>3</v>
      </c>
      <c r="C10" s="48">
        <f>MAX(0,Table!I10-75)</f>
        <v>0</v>
      </c>
      <c r="J10" s="60">
        <v>42214</v>
      </c>
      <c r="K10" t="s">
        <v>186</v>
      </c>
      <c r="L10" s="30"/>
      <c r="O10" s="60"/>
    </row>
    <row r="11" spans="1:15" x14ac:dyDescent="0.2">
      <c r="B11">
        <f t="shared" si="0"/>
        <v>4</v>
      </c>
      <c r="C11" s="48">
        <f>MAX(0,Table!I11-75)</f>
        <v>0</v>
      </c>
      <c r="J11" s="60">
        <v>42215</v>
      </c>
      <c r="K11" t="s">
        <v>187</v>
      </c>
      <c r="L11" s="30"/>
      <c r="O11" s="60"/>
    </row>
    <row r="12" spans="1:15" x14ac:dyDescent="0.2">
      <c r="B12">
        <f t="shared" si="0"/>
        <v>5</v>
      </c>
      <c r="C12" s="48">
        <f>MAX(0,Table!I12-75)</f>
        <v>0</v>
      </c>
      <c r="J12" s="60">
        <v>42233</v>
      </c>
      <c r="K12" t="s">
        <v>188</v>
      </c>
      <c r="O12" s="60"/>
    </row>
    <row r="13" spans="1:15" x14ac:dyDescent="0.2">
      <c r="B13">
        <f t="shared" si="0"/>
        <v>6</v>
      </c>
      <c r="C13" s="48">
        <f>MAX(0,Table!I13-75)</f>
        <v>0</v>
      </c>
      <c r="J13" s="60">
        <v>42234</v>
      </c>
      <c r="O13" s="60"/>
    </row>
    <row r="14" spans="1:15" x14ac:dyDescent="0.2">
      <c r="B14">
        <f t="shared" si="0"/>
        <v>7</v>
      </c>
      <c r="C14" s="48">
        <f>MAX(0,Table!I14-75)</f>
        <v>0</v>
      </c>
      <c r="J14" s="60">
        <v>42243</v>
      </c>
      <c r="O14" s="60"/>
    </row>
    <row r="15" spans="1:15" x14ac:dyDescent="0.2">
      <c r="B15">
        <f t="shared" si="0"/>
        <v>8</v>
      </c>
      <c r="C15" s="48">
        <f>MAX(0,Table!I15-75)</f>
        <v>0</v>
      </c>
      <c r="J15" s="60">
        <v>42244</v>
      </c>
      <c r="O15" s="60"/>
    </row>
    <row r="16" spans="1:15" x14ac:dyDescent="0.2">
      <c r="B16">
        <f t="shared" si="0"/>
        <v>9</v>
      </c>
      <c r="C16" s="48">
        <f>MAX(0,Table!I16-75)</f>
        <v>0</v>
      </c>
      <c r="J16" s="60">
        <v>42256</v>
      </c>
      <c r="O16" s="60"/>
    </row>
    <row r="17" spans="1:15" x14ac:dyDescent="0.2">
      <c r="B17">
        <f t="shared" si="0"/>
        <v>10</v>
      </c>
      <c r="C17" s="48">
        <f>MAX(0,Table!I17-75)</f>
        <v>0.8229827880859375</v>
      </c>
      <c r="J17" s="60">
        <v>42257</v>
      </c>
      <c r="O17" s="60"/>
    </row>
    <row r="18" spans="1:15" x14ac:dyDescent="0.2">
      <c r="B18">
        <f t="shared" si="0"/>
        <v>11</v>
      </c>
      <c r="C18" s="48">
        <f>MAX(0,Table!I18-75)</f>
        <v>5.6993408203125</v>
      </c>
      <c r="J18" s="60">
        <v>42258</v>
      </c>
      <c r="O18" s="60"/>
    </row>
    <row r="19" spans="1:15" x14ac:dyDescent="0.2">
      <c r="B19">
        <f t="shared" si="0"/>
        <v>12</v>
      </c>
      <c r="C19" s="48">
        <f>MAX(0,Table!I19-75)</f>
        <v>9.7689285278320313</v>
      </c>
      <c r="J19" t="s">
        <v>2</v>
      </c>
      <c r="M19" s="30"/>
    </row>
    <row r="20" spans="1:15" x14ac:dyDescent="0.2">
      <c r="B20">
        <f t="shared" si="0"/>
        <v>13</v>
      </c>
      <c r="C20" s="48">
        <f>MAX(0,Table!I20-75)</f>
        <v>13.456184387207031</v>
      </c>
      <c r="M20" s="30"/>
    </row>
    <row r="21" spans="1:15" x14ac:dyDescent="0.2">
      <c r="B21">
        <f t="shared" si="0"/>
        <v>14</v>
      </c>
      <c r="C21" s="48">
        <f>MAX(0,Table!I21-75)</f>
        <v>16.533981323242188</v>
      </c>
      <c r="M21" s="30"/>
    </row>
    <row r="22" spans="1:15" x14ac:dyDescent="0.2">
      <c r="B22">
        <f t="shared" si="0"/>
        <v>15</v>
      </c>
      <c r="C22" s="48">
        <f>MAX(0,Table!I22-75)</f>
        <v>18.402214050292969</v>
      </c>
      <c r="M22" s="30"/>
    </row>
    <row r="23" spans="1:15" x14ac:dyDescent="0.2">
      <c r="B23">
        <f t="shared" si="0"/>
        <v>16</v>
      </c>
      <c r="C23" s="48">
        <f>MAX(0,Table!I23-75)</f>
        <v>19.193740844726563</v>
      </c>
      <c r="M23" s="30"/>
    </row>
    <row r="24" spans="1:15" x14ac:dyDescent="0.2">
      <c r="B24">
        <f t="shared" si="0"/>
        <v>17</v>
      </c>
      <c r="C24" s="48">
        <f>MAX(0,Table!I24-75)</f>
        <v>18.521896362304688</v>
      </c>
      <c r="M24" s="30"/>
    </row>
    <row r="25" spans="1:15" x14ac:dyDescent="0.2">
      <c r="B25">
        <f t="shared" si="0"/>
        <v>18</v>
      </c>
      <c r="C25" s="48">
        <f>MAX(0,Table!I25-75)</f>
        <v>16.561592102050781</v>
      </c>
      <c r="M25" s="30"/>
    </row>
    <row r="26" spans="1:15" x14ac:dyDescent="0.2">
      <c r="B26">
        <f t="shared" si="0"/>
        <v>19</v>
      </c>
      <c r="C26" s="48">
        <f>MAX(0,Table!I26-75)</f>
        <v>13.085685729980469</v>
      </c>
    </row>
    <row r="27" spans="1:15" x14ac:dyDescent="0.2">
      <c r="B27">
        <f t="shared" si="0"/>
        <v>20</v>
      </c>
      <c r="C27" s="48">
        <f>MAX(0,Table!I27-75)</f>
        <v>8.5799407958984375</v>
      </c>
    </row>
    <row r="28" spans="1:15" x14ac:dyDescent="0.2">
      <c r="A28" s="6"/>
      <c r="B28">
        <f t="shared" si="0"/>
        <v>21</v>
      </c>
      <c r="C28" s="48">
        <f>MAX(0,Table!I28-75)</f>
        <v>4.1117782592773438</v>
      </c>
      <c r="D28" s="6"/>
      <c r="E28" s="6"/>
    </row>
    <row r="29" spans="1:15" x14ac:dyDescent="0.2">
      <c r="A29" s="6"/>
      <c r="B29">
        <f t="shared" si="0"/>
        <v>22</v>
      </c>
      <c r="C29" s="48">
        <f>MAX(0,Table!I29-75)</f>
        <v>1.1107635498046875</v>
      </c>
      <c r="D29" s="6"/>
      <c r="E29" s="6"/>
    </row>
    <row r="30" spans="1:15" x14ac:dyDescent="0.2">
      <c r="A30" s="6"/>
      <c r="B30">
        <f t="shared" si="0"/>
        <v>23</v>
      </c>
      <c r="C30" s="48">
        <f>MAX(0,Table!I30-75)</f>
        <v>0</v>
      </c>
      <c r="D30" s="6"/>
      <c r="E30" s="6"/>
    </row>
    <row r="31" spans="1:15" x14ac:dyDescent="0.2">
      <c r="B31">
        <f t="shared" si="0"/>
        <v>24</v>
      </c>
      <c r="C31" s="48">
        <f>MAX(0,Table!I31-75)</f>
        <v>0</v>
      </c>
      <c r="D31" s="40"/>
      <c r="E31" s="40"/>
      <c r="F31" s="40"/>
      <c r="G31" s="40"/>
      <c r="H31" s="40"/>
      <c r="I31" s="40"/>
      <c r="J31" s="40"/>
      <c r="K31" s="40"/>
    </row>
    <row r="32" spans="1:15" x14ac:dyDescent="0.2">
      <c r="D32" s="6"/>
      <c r="E32" s="6"/>
      <c r="F32" s="6"/>
      <c r="G32" s="6"/>
      <c r="H32" s="6"/>
      <c r="I32" s="6"/>
      <c r="J32" s="6"/>
      <c r="K32" s="37"/>
    </row>
    <row r="33" spans="1:7" x14ac:dyDescent="0.2">
      <c r="B33" t="s">
        <v>205</v>
      </c>
      <c r="C33">
        <v>0.1</v>
      </c>
      <c r="D33">
        <v>0.3</v>
      </c>
      <c r="E33">
        <v>0.5</v>
      </c>
      <c r="F33">
        <v>0.7</v>
      </c>
      <c r="G33" s="6">
        <v>0.9</v>
      </c>
    </row>
    <row r="34" spans="1:7" x14ac:dyDescent="0.2">
      <c r="A34" s="40" t="s">
        <v>206</v>
      </c>
      <c r="B34" s="66">
        <f>DGET(data,"stderr_evt_hr",_xlnm.Criteria)</f>
        <v>0.23873978853225708</v>
      </c>
      <c r="C34" s="65">
        <f>NORMINV(C33,Table!$H$35,$B$34)</f>
        <v>6.233506647135906</v>
      </c>
      <c r="D34" s="65">
        <f>NORMINV(D33,Table!$H$35,$B$34)</f>
        <v>6.4142687293770821</v>
      </c>
      <c r="E34" s="65">
        <f>NORMINV(E33,Table!$H$35,$B$34)</f>
        <v>6.539463996887207</v>
      </c>
      <c r="F34" s="65">
        <f>NORMINV(F33,Table!$H$35,$B$34)</f>
        <v>6.6646592643973319</v>
      </c>
      <c r="G34" s="65">
        <f>NORMINV(G33,Table!$H$35,$B$34)</f>
        <v>6.8454213466385081</v>
      </c>
    </row>
    <row r="35" spans="1:7" x14ac:dyDescent="0.2">
      <c r="A35" s="40"/>
      <c r="B35" s="66"/>
      <c r="F35" s="6"/>
      <c r="G35" s="6"/>
    </row>
    <row r="36" spans="1:7" x14ac:dyDescent="0.2">
      <c r="A36" s="40"/>
      <c r="B36" s="66"/>
      <c r="F36" s="6"/>
      <c r="G36" s="6"/>
    </row>
    <row r="37" spans="1:7" x14ac:dyDescent="0.2">
      <c r="A37" s="41"/>
      <c r="F37" s="6"/>
      <c r="G37" s="6"/>
    </row>
    <row r="38" spans="1:7" x14ac:dyDescent="0.2">
      <c r="A38" s="40"/>
      <c r="F38" s="6"/>
      <c r="G38" s="6"/>
    </row>
    <row r="39" spans="1:7" x14ac:dyDescent="0.2">
      <c r="F39" s="6"/>
      <c r="G39" s="6"/>
    </row>
    <row r="40" spans="1:7" x14ac:dyDescent="0.2">
      <c r="F40" s="6"/>
      <c r="G40" s="6"/>
    </row>
    <row r="41" spans="1:7" x14ac:dyDescent="0.2">
      <c r="F41" s="6"/>
      <c r="G41" s="6"/>
    </row>
    <row r="42" spans="1:7" x14ac:dyDescent="0.2">
      <c r="G42" s="6"/>
    </row>
    <row r="43" spans="1:7" x14ac:dyDescent="0.2">
      <c r="G43" s="6"/>
    </row>
    <row r="44" spans="1:7" x14ac:dyDescent="0.2">
      <c r="G44" s="6"/>
    </row>
    <row r="45" spans="1:7" x14ac:dyDescent="0.2">
      <c r="G45" s="6"/>
    </row>
    <row r="46" spans="1:7" x14ac:dyDescent="0.2">
      <c r="G46" s="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1058"/>
  <sheetViews>
    <sheetView zoomScaleNormal="100" workbookViewId="0">
      <pane xSplit="8" ySplit="1" topLeftCell="I2" activePane="bottomRight" state="frozen"/>
      <selection pane="topRight"/>
      <selection pane="bottomLeft"/>
      <selection pane="bottomRight" activeCell="I2" sqref="I2"/>
    </sheetView>
  </sheetViews>
  <sheetFormatPr defaultRowHeight="12.75" x14ac:dyDescent="0.2"/>
  <cols>
    <col min="1" max="4" width="15.5703125" customWidth="1"/>
    <col min="5" max="5" width="16.42578125" customWidth="1"/>
    <col min="6" max="6" width="11.85546875" customWidth="1"/>
    <col min="7" max="7" width="16" customWidth="1"/>
    <col min="8" max="180" width="10.7109375" customWidth="1"/>
    <col min="181" max="181" width="12" bestFit="1" customWidth="1"/>
    <col min="182" max="182" width="9.28515625" customWidth="1"/>
    <col min="183" max="185" width="10.140625" bestFit="1" customWidth="1"/>
  </cols>
  <sheetData>
    <row r="1" spans="1:180" x14ac:dyDescent="0.2">
      <c r="A1" t="s">
        <v>231</v>
      </c>
      <c r="B1" t="s">
        <v>232</v>
      </c>
      <c r="C1" t="s">
        <v>233</v>
      </c>
      <c r="D1" t="s">
        <v>192</v>
      </c>
      <c r="E1" t="s">
        <v>210</v>
      </c>
      <c r="F1" s="40" t="s">
        <v>209</v>
      </c>
      <c r="G1" s="69" t="s">
        <v>195</v>
      </c>
      <c r="H1" s="69" t="s">
        <v>215</v>
      </c>
      <c r="I1" s="69" t="s">
        <v>157</v>
      </c>
      <c r="J1" s="69" t="s">
        <v>158</v>
      </c>
      <c r="K1" s="69" t="s">
        <v>159</v>
      </c>
      <c r="L1" s="69" t="s">
        <v>160</v>
      </c>
      <c r="M1" s="69" t="s">
        <v>161</v>
      </c>
      <c r="N1" s="69" t="s">
        <v>162</v>
      </c>
      <c r="O1" s="69" t="s">
        <v>163</v>
      </c>
      <c r="P1" s="69" t="s">
        <v>164</v>
      </c>
      <c r="Q1" s="69" t="s">
        <v>165</v>
      </c>
      <c r="R1" s="69" t="s">
        <v>166</v>
      </c>
      <c r="S1" s="69" t="s">
        <v>167</v>
      </c>
      <c r="T1" s="69" t="s">
        <v>168</v>
      </c>
      <c r="U1" s="69" t="s">
        <v>169</v>
      </c>
      <c r="V1" s="69" t="s">
        <v>170</v>
      </c>
      <c r="W1" s="69" t="s">
        <v>171</v>
      </c>
      <c r="X1" s="69" t="s">
        <v>172</v>
      </c>
      <c r="Y1" s="69" t="s">
        <v>173</v>
      </c>
      <c r="Z1" s="69" t="s">
        <v>174</v>
      </c>
      <c r="AA1" s="69" t="s">
        <v>175</v>
      </c>
      <c r="AB1" s="69" t="s">
        <v>176</v>
      </c>
      <c r="AC1" s="69" t="s">
        <v>177</v>
      </c>
      <c r="AD1" s="69" t="s">
        <v>178</v>
      </c>
      <c r="AE1" s="69" t="s">
        <v>179</v>
      </c>
      <c r="AF1" s="69" t="s">
        <v>180</v>
      </c>
      <c r="AG1" s="69" t="s">
        <v>12</v>
      </c>
      <c r="AH1" s="69" t="s">
        <v>13</v>
      </c>
      <c r="AI1" s="69" t="s">
        <v>14</v>
      </c>
      <c r="AJ1" s="69" t="s">
        <v>15</v>
      </c>
      <c r="AK1" s="69" t="s">
        <v>16</v>
      </c>
      <c r="AL1" s="69" t="s">
        <v>17</v>
      </c>
      <c r="AM1" s="69" t="s">
        <v>18</v>
      </c>
      <c r="AN1" s="69" t="s">
        <v>19</v>
      </c>
      <c r="AO1" s="69" t="s">
        <v>20</v>
      </c>
      <c r="AP1" s="69" t="s">
        <v>21</v>
      </c>
      <c r="AQ1" s="69" t="s">
        <v>22</v>
      </c>
      <c r="AR1" s="69" t="s">
        <v>23</v>
      </c>
      <c r="AS1" s="69" t="s">
        <v>24</v>
      </c>
      <c r="AT1" s="69" t="s">
        <v>25</v>
      </c>
      <c r="AU1" s="69" t="s">
        <v>26</v>
      </c>
      <c r="AV1" s="69" t="s">
        <v>27</v>
      </c>
      <c r="AW1" s="69" t="s">
        <v>28</v>
      </c>
      <c r="AX1" s="69" t="s">
        <v>29</v>
      </c>
      <c r="AY1" s="69" t="s">
        <v>30</v>
      </c>
      <c r="AZ1" s="69" t="s">
        <v>31</v>
      </c>
      <c r="BA1" s="69" t="s">
        <v>32</v>
      </c>
      <c r="BB1" s="69" t="s">
        <v>33</v>
      </c>
      <c r="BC1" s="69" t="s">
        <v>34</v>
      </c>
      <c r="BD1" s="69" t="s">
        <v>35</v>
      </c>
      <c r="BE1" s="69" t="s">
        <v>36</v>
      </c>
      <c r="BF1" s="69" t="s">
        <v>37</v>
      </c>
      <c r="BG1" s="69" t="s">
        <v>38</v>
      </c>
      <c r="BH1" s="69" t="s">
        <v>39</v>
      </c>
      <c r="BI1" s="69" t="s">
        <v>40</v>
      </c>
      <c r="BJ1" s="69" t="s">
        <v>41</v>
      </c>
      <c r="BK1" s="69" t="s">
        <v>42</v>
      </c>
      <c r="BL1" s="69" t="s">
        <v>43</v>
      </c>
      <c r="BM1" s="69" t="s">
        <v>44</v>
      </c>
      <c r="BN1" s="69" t="s">
        <v>45</v>
      </c>
      <c r="BO1" s="69" t="s">
        <v>46</v>
      </c>
      <c r="BP1" s="69" t="s">
        <v>47</v>
      </c>
      <c r="BQ1" s="69" t="s">
        <v>48</v>
      </c>
      <c r="BR1" s="69" t="s">
        <v>49</v>
      </c>
      <c r="BS1" s="69" t="s">
        <v>50</v>
      </c>
      <c r="BT1" s="69" t="s">
        <v>51</v>
      </c>
      <c r="BU1" s="69" t="s">
        <v>52</v>
      </c>
      <c r="BV1" s="69" t="s">
        <v>53</v>
      </c>
      <c r="BW1" s="69" t="s">
        <v>54</v>
      </c>
      <c r="BX1" s="69" t="s">
        <v>55</v>
      </c>
      <c r="BY1" s="69" t="s">
        <v>56</v>
      </c>
      <c r="BZ1" s="69" t="s">
        <v>57</v>
      </c>
      <c r="CA1" s="69" t="s">
        <v>58</v>
      </c>
      <c r="CB1" s="69" t="s">
        <v>59</v>
      </c>
      <c r="CC1" s="69" t="s">
        <v>60</v>
      </c>
      <c r="CD1" s="69" t="s">
        <v>61</v>
      </c>
      <c r="CE1" s="69" t="s">
        <v>62</v>
      </c>
      <c r="CF1" s="69" t="s">
        <v>63</v>
      </c>
      <c r="CG1" s="69" t="s">
        <v>64</v>
      </c>
      <c r="CH1" s="69" t="s">
        <v>65</v>
      </c>
      <c r="CI1" s="69" t="s">
        <v>66</v>
      </c>
      <c r="CJ1" s="69" t="s">
        <v>67</v>
      </c>
      <c r="CK1" s="69" t="s">
        <v>68</v>
      </c>
      <c r="CL1" s="69" t="s">
        <v>69</v>
      </c>
      <c r="CM1" s="69" t="s">
        <v>70</v>
      </c>
      <c r="CN1" s="69" t="s">
        <v>71</v>
      </c>
      <c r="CO1" s="69" t="s">
        <v>72</v>
      </c>
      <c r="CP1" s="69" t="s">
        <v>73</v>
      </c>
      <c r="CQ1" s="69" t="s">
        <v>74</v>
      </c>
      <c r="CR1" s="69" t="s">
        <v>75</v>
      </c>
      <c r="CS1" s="69" t="s">
        <v>76</v>
      </c>
      <c r="CT1" s="69" t="s">
        <v>77</v>
      </c>
      <c r="CU1" s="69" t="s">
        <v>78</v>
      </c>
      <c r="CV1" s="69" t="s">
        <v>79</v>
      </c>
      <c r="CW1" s="69" t="s">
        <v>80</v>
      </c>
      <c r="CX1" s="69" t="s">
        <v>81</v>
      </c>
      <c r="CY1" s="69" t="s">
        <v>82</v>
      </c>
      <c r="CZ1" s="69" t="s">
        <v>83</v>
      </c>
      <c r="DA1" s="69" t="s">
        <v>84</v>
      </c>
      <c r="DB1" s="69" t="s">
        <v>85</v>
      </c>
      <c r="DC1" s="69" t="s">
        <v>86</v>
      </c>
      <c r="DD1" s="69" t="s">
        <v>87</v>
      </c>
      <c r="DE1" s="69" t="s">
        <v>88</v>
      </c>
      <c r="DF1" s="69" t="s">
        <v>89</v>
      </c>
      <c r="DG1" s="69" t="s">
        <v>90</v>
      </c>
      <c r="DH1" s="69" t="s">
        <v>91</v>
      </c>
      <c r="DI1" s="69" t="s">
        <v>92</v>
      </c>
      <c r="DJ1" s="69" t="s">
        <v>93</v>
      </c>
      <c r="DK1" s="69" t="s">
        <v>94</v>
      </c>
      <c r="DL1" s="69" t="s">
        <v>95</v>
      </c>
      <c r="DM1" s="69" t="s">
        <v>96</v>
      </c>
      <c r="DN1" s="69" t="s">
        <v>97</v>
      </c>
      <c r="DO1" s="69" t="s">
        <v>98</v>
      </c>
      <c r="DP1" s="69" t="s">
        <v>99</v>
      </c>
      <c r="DQ1" s="69" t="s">
        <v>100</v>
      </c>
      <c r="DR1" s="69" t="s">
        <v>101</v>
      </c>
      <c r="DS1" s="69" t="s">
        <v>102</v>
      </c>
      <c r="DT1" s="69" t="s">
        <v>103</v>
      </c>
      <c r="DU1" s="69" t="s">
        <v>104</v>
      </c>
      <c r="DV1" s="69" t="s">
        <v>105</v>
      </c>
      <c r="DW1" s="69" t="s">
        <v>106</v>
      </c>
      <c r="DX1" s="69" t="s">
        <v>107</v>
      </c>
      <c r="DY1" s="69" t="s">
        <v>108</v>
      </c>
      <c r="DZ1" s="69" t="s">
        <v>109</v>
      </c>
      <c r="EA1" s="69" t="s">
        <v>110</v>
      </c>
      <c r="EB1" s="69" t="s">
        <v>111</v>
      </c>
      <c r="EC1" s="69" t="s">
        <v>112</v>
      </c>
      <c r="ED1" s="69" t="s">
        <v>113</v>
      </c>
      <c r="EE1" s="69" t="s">
        <v>114</v>
      </c>
      <c r="EF1" s="69" t="s">
        <v>115</v>
      </c>
      <c r="EG1" s="69" t="s">
        <v>116</v>
      </c>
      <c r="EH1" s="69" t="s">
        <v>117</v>
      </c>
      <c r="EI1" s="69" t="s">
        <v>118</v>
      </c>
      <c r="EJ1" s="69" t="s">
        <v>119</v>
      </c>
      <c r="EK1" s="69" t="s">
        <v>120</v>
      </c>
      <c r="EL1" s="69" t="s">
        <v>121</v>
      </c>
      <c r="EM1" s="69" t="s">
        <v>122</v>
      </c>
      <c r="EN1" s="69" t="s">
        <v>123</v>
      </c>
      <c r="EO1" s="69" t="s">
        <v>124</v>
      </c>
      <c r="EP1" s="69" t="s">
        <v>125</v>
      </c>
      <c r="EQ1" s="69" t="s">
        <v>126</v>
      </c>
      <c r="ER1" s="69" t="s">
        <v>127</v>
      </c>
      <c r="ES1" s="69" t="s">
        <v>128</v>
      </c>
      <c r="ET1" s="69" t="s">
        <v>129</v>
      </c>
      <c r="EU1" s="69" t="s">
        <v>130</v>
      </c>
      <c r="EV1" s="69" t="s">
        <v>131</v>
      </c>
      <c r="EW1" s="69" t="s">
        <v>132</v>
      </c>
      <c r="EX1" s="69" t="s">
        <v>133</v>
      </c>
      <c r="EY1" s="69" t="s">
        <v>134</v>
      </c>
      <c r="EZ1" s="69" t="s">
        <v>135</v>
      </c>
      <c r="FA1" s="69" t="s">
        <v>136</v>
      </c>
      <c r="FB1" s="69" t="s">
        <v>137</v>
      </c>
      <c r="FC1" s="69" t="s">
        <v>138</v>
      </c>
      <c r="FD1" s="69" t="s">
        <v>139</v>
      </c>
      <c r="FE1" s="69" t="s">
        <v>140</v>
      </c>
      <c r="FF1" s="69" t="s">
        <v>141</v>
      </c>
      <c r="FG1" s="69" t="s">
        <v>142</v>
      </c>
      <c r="FH1" s="69" t="s">
        <v>143</v>
      </c>
      <c r="FI1" s="69" t="s">
        <v>144</v>
      </c>
      <c r="FJ1" s="69" t="s">
        <v>145</v>
      </c>
      <c r="FK1" s="69" t="s">
        <v>146</v>
      </c>
      <c r="FL1" s="69" t="s">
        <v>147</v>
      </c>
      <c r="FM1" s="69" t="s">
        <v>148</v>
      </c>
      <c r="FN1" s="69" t="s">
        <v>149</v>
      </c>
      <c r="FO1" s="69" t="s">
        <v>150</v>
      </c>
      <c r="FP1" s="69" t="s">
        <v>151</v>
      </c>
      <c r="FQ1" s="69" t="s">
        <v>152</v>
      </c>
      <c r="FR1" s="69" t="s">
        <v>153</v>
      </c>
      <c r="FS1" s="69" t="s">
        <v>154</v>
      </c>
      <c r="FT1" s="69" t="s">
        <v>155</v>
      </c>
      <c r="FU1" s="47" t="s">
        <v>205</v>
      </c>
      <c r="FV1" s="40" t="s">
        <v>234</v>
      </c>
      <c r="FW1" s="40" t="s">
        <v>235</v>
      </c>
      <c r="FX1" t="s">
        <v>236</v>
      </c>
    </row>
    <row r="2" spans="1:180" x14ac:dyDescent="0.2">
      <c r="A2" t="s">
        <v>189</v>
      </c>
      <c r="B2" t="s">
        <v>207</v>
      </c>
      <c r="C2" t="s">
        <v>3</v>
      </c>
      <c r="D2" t="s">
        <v>1</v>
      </c>
      <c r="E2" t="s">
        <v>1</v>
      </c>
      <c r="F2" s="40" t="s">
        <v>1</v>
      </c>
      <c r="G2" s="69" t="s">
        <v>216</v>
      </c>
      <c r="H2" s="67">
        <v>126652.00245296955</v>
      </c>
      <c r="I2" s="67">
        <v>99.069427490234375</v>
      </c>
      <c r="J2" s="67">
        <v>85.371162414550781</v>
      </c>
      <c r="K2" s="67">
        <v>76.723953247070313</v>
      </c>
      <c r="L2" s="67">
        <v>71.831245422363281</v>
      </c>
      <c r="M2" s="67">
        <v>69.789749145507813</v>
      </c>
      <c r="N2" s="67">
        <v>72.595146179199219</v>
      </c>
      <c r="O2" s="67">
        <v>81.238479614257813</v>
      </c>
      <c r="P2" s="67">
        <v>91.353546142578125</v>
      </c>
      <c r="Q2" s="67">
        <v>97.009559631347656</v>
      </c>
      <c r="R2" s="67">
        <v>104.04017639160156</v>
      </c>
      <c r="S2" s="67">
        <v>113.91683959960938</v>
      </c>
      <c r="T2" s="67">
        <v>127.21977996826172</v>
      </c>
      <c r="U2" s="67">
        <v>142.77055358886719</v>
      </c>
      <c r="V2" s="67">
        <v>158.737548828125</v>
      </c>
      <c r="W2" s="67">
        <v>175.1385498046875</v>
      </c>
      <c r="X2" s="67">
        <v>194.1307373046875</v>
      </c>
      <c r="Y2" s="67">
        <v>211.76739501953125</v>
      </c>
      <c r="Z2" s="67">
        <v>225.59831237792969</v>
      </c>
      <c r="AA2" s="67">
        <v>228.63026428222656</v>
      </c>
      <c r="AB2" s="67">
        <v>220.90237426757813</v>
      </c>
      <c r="AC2" s="67">
        <v>207.49668884277344</v>
      </c>
      <c r="AD2" s="67">
        <v>195.91123962402344</v>
      </c>
      <c r="AE2" s="67">
        <v>169.54634094238281</v>
      </c>
      <c r="AF2" s="67">
        <v>138.3975830078125</v>
      </c>
      <c r="AG2" s="67">
        <v>-0.87977892160415649</v>
      </c>
      <c r="AH2" s="67">
        <v>-0.60925328731536865</v>
      </c>
      <c r="AI2" s="67">
        <v>-0.99265849590301514</v>
      </c>
      <c r="AJ2" s="67">
        <v>-0.86880606412887573</v>
      </c>
      <c r="AK2" s="67">
        <v>-1.090847373008728</v>
      </c>
      <c r="AL2" s="67">
        <v>-1.4676073789596558</v>
      </c>
      <c r="AM2" s="67">
        <v>-1.9487749338150024</v>
      </c>
      <c r="AN2" s="67">
        <v>-2.2098004817962646</v>
      </c>
      <c r="AO2" s="67">
        <v>-3.1637835502624512</v>
      </c>
      <c r="AP2" s="67">
        <v>-3.4105963706970215</v>
      </c>
      <c r="AQ2" s="67">
        <v>-3.0395159721374512</v>
      </c>
      <c r="AR2" s="67">
        <v>-2.7221243381500244</v>
      </c>
      <c r="AS2" s="67">
        <v>-3.053886890411377</v>
      </c>
      <c r="AT2" s="67">
        <v>0.15876138210296631</v>
      </c>
      <c r="AU2" s="67">
        <v>25.655818939208984</v>
      </c>
      <c r="AV2" s="67">
        <v>34.188728332519531</v>
      </c>
      <c r="AW2" s="67">
        <v>38.950130462646484</v>
      </c>
      <c r="AX2" s="67">
        <v>41.54754638671875</v>
      </c>
      <c r="AY2" s="67">
        <v>39.497955322265625</v>
      </c>
      <c r="AZ2" s="67">
        <v>-2.3012340068817139</v>
      </c>
      <c r="BA2" s="67">
        <v>-13.062618255615234</v>
      </c>
      <c r="BB2" s="67">
        <v>-10.824989318847656</v>
      </c>
      <c r="BC2" s="67">
        <v>-7.8321070671081543</v>
      </c>
      <c r="BD2" s="67">
        <v>-5.2899718284606934</v>
      </c>
      <c r="BE2" s="67">
        <v>0.1155872568488121</v>
      </c>
      <c r="BF2" s="67">
        <v>0.30937382578849792</v>
      </c>
      <c r="BG2" s="67">
        <v>-0.13402466475963593</v>
      </c>
      <c r="BH2" s="67">
        <v>-5.3134515881538391E-2</v>
      </c>
      <c r="BI2" s="67">
        <v>-0.30074155330657959</v>
      </c>
      <c r="BJ2" s="67">
        <v>-0.67107248306274414</v>
      </c>
      <c r="BK2" s="67">
        <v>-1.0975720882415771</v>
      </c>
      <c r="BL2" s="67">
        <v>-1.2980444431304932</v>
      </c>
      <c r="BM2" s="67">
        <v>-2.1939384937286377</v>
      </c>
      <c r="BN2" s="67">
        <v>-2.3702278137207031</v>
      </c>
      <c r="BO2" s="67">
        <v>-1.9291677474975586</v>
      </c>
      <c r="BP2" s="67">
        <v>-1.5453020334243774</v>
      </c>
      <c r="BQ2" s="67">
        <v>-1.8162028789520264</v>
      </c>
      <c r="BR2" s="67">
        <v>1.4426983594894409</v>
      </c>
      <c r="BS2" s="67">
        <v>26.938455581665039</v>
      </c>
      <c r="BT2" s="67">
        <v>35.491928100585938</v>
      </c>
      <c r="BU2" s="67">
        <v>40.271465301513672</v>
      </c>
      <c r="BV2" s="67">
        <v>42.881004333496094</v>
      </c>
      <c r="BW2" s="67">
        <v>40.835090637207031</v>
      </c>
      <c r="BX2" s="67">
        <v>-0.94827264547348022</v>
      </c>
      <c r="BY2" s="67">
        <v>-11.736127853393555</v>
      </c>
      <c r="BZ2" s="67">
        <v>-9.549555778503418</v>
      </c>
      <c r="CA2" s="67">
        <v>-6.6340842247009277</v>
      </c>
      <c r="CB2" s="67">
        <v>-4.1829590797424316</v>
      </c>
      <c r="CC2" s="67">
        <v>0.80497485399246216</v>
      </c>
      <c r="CD2" s="67">
        <v>0.94561213254928589</v>
      </c>
      <c r="CE2" s="67">
        <v>0.46066248416900635</v>
      </c>
      <c r="CF2" s="67">
        <v>0.51179713010787964</v>
      </c>
      <c r="CG2" s="67">
        <v>0.24648337066173553</v>
      </c>
      <c r="CH2" s="67">
        <v>-0.11939479410648346</v>
      </c>
      <c r="CI2" s="67">
        <v>-0.50803160667419434</v>
      </c>
      <c r="CJ2" s="67">
        <v>-0.66656512022018433</v>
      </c>
      <c r="CK2" s="67">
        <v>-1.5222269296646118</v>
      </c>
      <c r="CL2" s="67">
        <v>-1.6496717929840088</v>
      </c>
      <c r="CM2" s="67">
        <v>-1.1601439714431763</v>
      </c>
      <c r="CN2" s="67">
        <v>-0.73023843765258789</v>
      </c>
      <c r="CO2" s="67">
        <v>-0.95898669958114624</v>
      </c>
      <c r="CP2" s="67">
        <v>2.3319492340087891</v>
      </c>
      <c r="CQ2" s="67">
        <v>27.826805114746094</v>
      </c>
      <c r="CR2" s="67">
        <v>36.394519805908203</v>
      </c>
      <c r="CS2" s="67">
        <v>41.186614990234375</v>
      </c>
      <c r="CT2" s="67">
        <v>43.804550170898438</v>
      </c>
      <c r="CU2" s="67">
        <v>41.761184692382813</v>
      </c>
      <c r="CV2" s="67">
        <v>-1.1215635575354099E-2</v>
      </c>
      <c r="CW2" s="67">
        <v>-10.817404747009277</v>
      </c>
      <c r="CX2" s="67">
        <v>-8.6661949157714844</v>
      </c>
      <c r="CY2" s="67">
        <v>-5.8043375015258789</v>
      </c>
      <c r="CZ2" s="67">
        <v>-3.4162454605102539</v>
      </c>
      <c r="DA2" s="67">
        <v>1.494362473487854</v>
      </c>
      <c r="DB2" s="67">
        <v>1.5818504095077515</v>
      </c>
      <c r="DC2" s="67">
        <v>1.055349588394165</v>
      </c>
      <c r="DD2" s="67">
        <v>1.0767288208007813</v>
      </c>
      <c r="DE2" s="67">
        <v>0.79370826482772827</v>
      </c>
      <c r="DF2" s="67">
        <v>0.43228289484977722</v>
      </c>
      <c r="DG2" s="67">
        <v>8.1508882343769073E-2</v>
      </c>
      <c r="DH2" s="67">
        <v>-3.5085760056972504E-2</v>
      </c>
      <c r="DI2" s="67">
        <v>-0.85051524639129639</v>
      </c>
      <c r="DJ2" s="67">
        <v>-0.92911571264266968</v>
      </c>
      <c r="DK2" s="67">
        <v>-0.39112022519111633</v>
      </c>
      <c r="DL2" s="67">
        <v>8.4825128316879272E-2</v>
      </c>
      <c r="DM2" s="67">
        <v>-0.10177052766084671</v>
      </c>
      <c r="DN2" s="67">
        <v>3.2211999893188477</v>
      </c>
      <c r="DO2" s="67">
        <v>28.715154647827148</v>
      </c>
      <c r="DP2" s="67">
        <v>37.297111511230469</v>
      </c>
      <c r="DQ2" s="67">
        <v>42.101764678955078</v>
      </c>
      <c r="DR2" s="67">
        <v>44.728096008300781</v>
      </c>
      <c r="DS2" s="67">
        <v>42.687278747558594</v>
      </c>
      <c r="DT2" s="67">
        <v>0.92584133148193359</v>
      </c>
      <c r="DU2" s="67">
        <v>-9.898681640625</v>
      </c>
      <c r="DV2" s="67">
        <v>-7.7828335762023926</v>
      </c>
      <c r="DW2" s="67">
        <v>-4.9745907783508301</v>
      </c>
      <c r="DX2" s="67">
        <v>-2.6495318412780762</v>
      </c>
      <c r="DY2" s="67">
        <v>2.4897286891937256</v>
      </c>
      <c r="DZ2" s="67">
        <v>2.5004775524139404</v>
      </c>
      <c r="EA2" s="67">
        <v>1.9139834642410278</v>
      </c>
      <c r="EB2" s="67">
        <v>1.8924003839492798</v>
      </c>
      <c r="EC2" s="67">
        <v>1.5838141441345215</v>
      </c>
      <c r="ED2" s="67">
        <v>1.2288178205490112</v>
      </c>
      <c r="EE2" s="67">
        <v>0.93271172046661377</v>
      </c>
      <c r="EF2" s="67">
        <v>0.87667012214660645</v>
      </c>
      <c r="EG2" s="67">
        <v>0.11932973563671112</v>
      </c>
      <c r="EH2" s="67">
        <v>0.11125287413597107</v>
      </c>
      <c r="EI2" s="67">
        <v>0.71922791004180908</v>
      </c>
      <c r="EJ2" s="67">
        <v>1.2616474628448486</v>
      </c>
      <c r="EK2" s="67">
        <v>1.1359134912490845</v>
      </c>
      <c r="EL2" s="67">
        <v>4.5051369667053223</v>
      </c>
      <c r="EM2" s="67">
        <v>29.997791290283203</v>
      </c>
      <c r="EN2" s="67">
        <v>38.600311279296875</v>
      </c>
      <c r="EO2" s="67">
        <v>43.423099517822266</v>
      </c>
      <c r="EP2" s="67">
        <v>46.061553955078125</v>
      </c>
      <c r="EQ2" s="67">
        <v>44.0244140625</v>
      </c>
      <c r="ER2" s="67">
        <v>2.2788028717041016</v>
      </c>
      <c r="ES2" s="67">
        <v>-8.5721912384033203</v>
      </c>
      <c r="ET2" s="67">
        <v>-6.5074005126953125</v>
      </c>
      <c r="EU2" s="67">
        <v>-3.7765681743621826</v>
      </c>
      <c r="EV2" s="67">
        <v>-1.5425193309783936</v>
      </c>
      <c r="EW2" s="67">
        <v>71.355560302734375</v>
      </c>
      <c r="EX2" s="67">
        <v>70.085426330566406</v>
      </c>
      <c r="EY2" s="67">
        <v>68.489677429199219</v>
      </c>
      <c r="EZ2" s="67">
        <v>66.993507385253906</v>
      </c>
      <c r="FA2" s="67">
        <v>65.946296691894531</v>
      </c>
      <c r="FB2" s="67">
        <v>65.062393188476563</v>
      </c>
      <c r="FC2" s="67">
        <v>65.511795043945313</v>
      </c>
      <c r="FD2" s="67">
        <v>68.3306884765625</v>
      </c>
      <c r="FE2" s="67">
        <v>72.413215637207031</v>
      </c>
      <c r="FF2" s="67">
        <v>76.728378295898438</v>
      </c>
      <c r="FG2" s="67">
        <v>80.789505004882813</v>
      </c>
      <c r="FH2" s="67">
        <v>84.706512451171875</v>
      </c>
      <c r="FI2" s="67">
        <v>88.175682067871094</v>
      </c>
      <c r="FJ2" s="67">
        <v>90.398002624511719</v>
      </c>
      <c r="FK2" s="67">
        <v>92.054115295410156</v>
      </c>
      <c r="FL2" s="67">
        <v>93.800636291503906</v>
      </c>
      <c r="FM2" s="67">
        <v>94.504638671875</v>
      </c>
      <c r="FN2" s="67">
        <v>94.375778198242188</v>
      </c>
      <c r="FO2" s="67">
        <v>92.556602478027344</v>
      </c>
      <c r="FP2" s="67">
        <v>89.236618041992188</v>
      </c>
      <c r="FQ2" s="67">
        <v>83.873733520507813</v>
      </c>
      <c r="FR2" s="67">
        <v>80.525924682617188</v>
      </c>
      <c r="FS2" s="67">
        <v>77.78607177734375</v>
      </c>
      <c r="FT2" s="67">
        <v>75.914314270019531</v>
      </c>
      <c r="FU2" s="68">
        <v>1.179625391960144</v>
      </c>
      <c r="FV2" s="40">
        <v>14.270000457763672</v>
      </c>
      <c r="FW2" s="40">
        <v>131018.47</v>
      </c>
      <c r="FX2">
        <v>1</v>
      </c>
    </row>
    <row r="3" spans="1:180" x14ac:dyDescent="0.2">
      <c r="A3" t="s">
        <v>189</v>
      </c>
      <c r="B3" t="s">
        <v>207</v>
      </c>
      <c r="C3" t="s">
        <v>3</v>
      </c>
      <c r="D3" t="s">
        <v>1</v>
      </c>
      <c r="E3" t="s">
        <v>1</v>
      </c>
      <c r="F3" s="40" t="s">
        <v>1</v>
      </c>
      <c r="G3" s="69" t="s">
        <v>217</v>
      </c>
      <c r="H3" s="67">
        <v>125650.00233745575</v>
      </c>
      <c r="I3" s="67">
        <v>100.34834289550781</v>
      </c>
      <c r="J3" s="67">
        <v>85.971122741699219</v>
      </c>
      <c r="K3" s="67">
        <v>77.039459228515625</v>
      </c>
      <c r="L3" s="67">
        <v>71.773460388183594</v>
      </c>
      <c r="M3" s="67">
        <v>69.666694641113281</v>
      </c>
      <c r="N3" s="67">
        <v>72.269424438476563</v>
      </c>
      <c r="O3" s="67">
        <v>80.402297973632813</v>
      </c>
      <c r="P3" s="67">
        <v>89.941726684570313</v>
      </c>
      <c r="Q3" s="67">
        <v>95.889503479003906</v>
      </c>
      <c r="R3" s="67">
        <v>103.48214721679688</v>
      </c>
      <c r="S3" s="67">
        <v>115.7593994140625</v>
      </c>
      <c r="T3" s="67">
        <v>131.35151672363281</v>
      </c>
      <c r="U3" s="67">
        <v>149.90670776367188</v>
      </c>
      <c r="V3" s="67">
        <v>168.20692443847656</v>
      </c>
      <c r="W3" s="67">
        <v>186.72273254394531</v>
      </c>
      <c r="X3" s="67">
        <v>206.12672424316406</v>
      </c>
      <c r="Y3" s="67">
        <v>224.08963012695313</v>
      </c>
      <c r="Z3" s="67">
        <v>238.36627197265625</v>
      </c>
      <c r="AA3" s="67">
        <v>242.50515747070313</v>
      </c>
      <c r="AB3" s="67">
        <v>235.14312744140625</v>
      </c>
      <c r="AC3" s="67">
        <v>221.14306640625</v>
      </c>
      <c r="AD3" s="67">
        <v>208.65391540527344</v>
      </c>
      <c r="AE3" s="67">
        <v>176.75039672851563</v>
      </c>
      <c r="AF3" s="67">
        <v>141.84840393066406</v>
      </c>
      <c r="AG3" s="67">
        <v>-1.0612103939056396</v>
      </c>
      <c r="AH3" s="67">
        <v>-0.78733569383621216</v>
      </c>
      <c r="AI3" s="67">
        <v>-1.0484586954116821</v>
      </c>
      <c r="AJ3" s="67">
        <v>-1.2644798755645752</v>
      </c>
      <c r="AK3" s="67">
        <v>-1.3265517950057983</v>
      </c>
      <c r="AL3" s="67">
        <v>-1.3135665655136108</v>
      </c>
      <c r="AM3" s="67">
        <v>-1.9384428262710571</v>
      </c>
      <c r="AN3" s="67">
        <v>-2.4223003387451172</v>
      </c>
      <c r="AO3" s="67">
        <v>-3.2100791931152344</v>
      </c>
      <c r="AP3" s="67">
        <v>-3.8095247745513916</v>
      </c>
      <c r="AQ3" s="67">
        <v>-3.4774878025054932</v>
      </c>
      <c r="AR3" s="67">
        <v>-3.8496236801147461</v>
      </c>
      <c r="AS3" s="67">
        <v>-3.9327986240386963</v>
      </c>
      <c r="AT3" s="67">
        <v>-0.67827379703521729</v>
      </c>
      <c r="AU3" s="67">
        <v>29.157882690429688</v>
      </c>
      <c r="AV3" s="67">
        <v>38.604789733886719</v>
      </c>
      <c r="AW3" s="67">
        <v>43.6224365234375</v>
      </c>
      <c r="AX3" s="67">
        <v>46.238471984863281</v>
      </c>
      <c r="AY3" s="67">
        <v>43.903865814208984</v>
      </c>
      <c r="AZ3" s="67">
        <v>-4.5885844230651855</v>
      </c>
      <c r="BA3" s="67">
        <v>-17.578668594360352</v>
      </c>
      <c r="BB3" s="67">
        <v>-15.652862548828125</v>
      </c>
      <c r="BC3" s="67">
        <v>-11.88662052154541</v>
      </c>
      <c r="BD3" s="67">
        <v>-8.309229850769043</v>
      </c>
      <c r="BE3" s="67">
        <v>-7.1692906320095062E-2</v>
      </c>
      <c r="BF3" s="67">
        <v>0.12594340741634369</v>
      </c>
      <c r="BG3" s="67">
        <v>-0.19477024674415588</v>
      </c>
      <c r="BH3" s="67">
        <v>-0.45346242189407349</v>
      </c>
      <c r="BI3" s="67">
        <v>-0.54097306728363037</v>
      </c>
      <c r="BJ3" s="67">
        <v>-0.52170646190643311</v>
      </c>
      <c r="BK3" s="67">
        <v>-1.0923608541488647</v>
      </c>
      <c r="BL3" s="67">
        <v>-1.5160969495773315</v>
      </c>
      <c r="BM3" s="67">
        <v>-2.2461593151092529</v>
      </c>
      <c r="BN3" s="67">
        <v>-2.7754502296447754</v>
      </c>
      <c r="BO3" s="67">
        <v>-2.3738079071044922</v>
      </c>
      <c r="BP3" s="67">
        <v>-2.6797938346862793</v>
      </c>
      <c r="BQ3" s="67">
        <v>-2.7024836540222168</v>
      </c>
      <c r="BR3" s="67">
        <v>0.59795844554901123</v>
      </c>
      <c r="BS3" s="67">
        <v>30.432718276977539</v>
      </c>
      <c r="BT3" s="67">
        <v>39.899978637695313</v>
      </c>
      <c r="BU3" s="67">
        <v>44.935546875</v>
      </c>
      <c r="BV3" s="67">
        <v>47.563617706298828</v>
      </c>
      <c r="BW3" s="67">
        <v>45.232692718505859</v>
      </c>
      <c r="BX3" s="67">
        <v>-3.2439711093902588</v>
      </c>
      <c r="BY3" s="67">
        <v>-16.260290145874023</v>
      </c>
      <c r="BZ3" s="67">
        <v>-14.385148048400879</v>
      </c>
      <c r="CA3" s="67">
        <v>-10.695733070373535</v>
      </c>
      <c r="CB3" s="67">
        <v>-7.2087116241455078</v>
      </c>
      <c r="CC3" s="67">
        <v>0.61364388465881348</v>
      </c>
      <c r="CD3" s="67">
        <v>0.75847774744033813</v>
      </c>
      <c r="CE3" s="67">
        <v>0.39649173617362976</v>
      </c>
      <c r="CF3" s="67">
        <v>0.10824579745531082</v>
      </c>
      <c r="CG3" s="67">
        <v>3.116437466815114E-3</v>
      </c>
      <c r="CH3" s="67">
        <v>2.6733441278338432E-2</v>
      </c>
      <c r="CI3" s="67">
        <v>-0.50636708736419678</v>
      </c>
      <c r="CJ3" s="67">
        <v>-0.88846313953399658</v>
      </c>
      <c r="CK3" s="67">
        <v>-1.5785514116287231</v>
      </c>
      <c r="CL3" s="67">
        <v>-2.059253454208374</v>
      </c>
      <c r="CM3" s="67">
        <v>-1.6094026565551758</v>
      </c>
      <c r="CN3" s="67">
        <v>-1.8695733547210693</v>
      </c>
      <c r="CO3" s="67">
        <v>-1.8503714799880981</v>
      </c>
      <c r="CP3" s="67">
        <v>1.4818730354309082</v>
      </c>
      <c r="CQ3" s="67">
        <v>31.315664291381836</v>
      </c>
      <c r="CR3" s="67">
        <v>40.797019958496094</v>
      </c>
      <c r="CS3" s="67">
        <v>45.845001220703125</v>
      </c>
      <c r="CT3" s="67">
        <v>48.481410980224609</v>
      </c>
      <c r="CU3" s="67">
        <v>46.153034210205078</v>
      </c>
      <c r="CV3" s="67">
        <v>-2.3126962184906006</v>
      </c>
      <c r="CW3" s="67">
        <v>-15.347186088562012</v>
      </c>
      <c r="CX3" s="67">
        <v>-13.507133483886719</v>
      </c>
      <c r="CY3" s="67">
        <v>-9.8709287643432617</v>
      </c>
      <c r="CZ3" s="67">
        <v>-6.4464960098266602</v>
      </c>
      <c r="DA3" s="67">
        <v>1.298980712890625</v>
      </c>
      <c r="DB3" s="67">
        <v>1.3910120725631714</v>
      </c>
      <c r="DC3" s="67">
        <v>0.98775374889373779</v>
      </c>
      <c r="DD3" s="67">
        <v>0.66995400190353394</v>
      </c>
      <c r="DE3" s="67">
        <v>0.54720592498779297</v>
      </c>
      <c r="DF3" s="67">
        <v>0.57517337799072266</v>
      </c>
      <c r="DG3" s="67">
        <v>7.9626701772212982E-2</v>
      </c>
      <c r="DH3" s="67">
        <v>-0.26082935929298401</v>
      </c>
      <c r="DI3" s="67">
        <v>-0.91094350814819336</v>
      </c>
      <c r="DJ3" s="67">
        <v>-1.3430565595626831</v>
      </c>
      <c r="DK3" s="67">
        <v>-0.84499740600585938</v>
      </c>
      <c r="DL3" s="67">
        <v>-1.0593528747558594</v>
      </c>
      <c r="DM3" s="67">
        <v>-0.99825924634933472</v>
      </c>
      <c r="DN3" s="67">
        <v>2.3657875061035156</v>
      </c>
      <c r="DO3" s="67">
        <v>32.198612213134766</v>
      </c>
      <c r="DP3" s="67">
        <v>41.694061279296875</v>
      </c>
      <c r="DQ3" s="67">
        <v>46.75445556640625</v>
      </c>
      <c r="DR3" s="67">
        <v>49.399204254150391</v>
      </c>
      <c r="DS3" s="67">
        <v>47.073375701904297</v>
      </c>
      <c r="DT3" s="67">
        <v>-1.3814213275909424</v>
      </c>
      <c r="DU3" s="67">
        <v>-14.43408203125</v>
      </c>
      <c r="DV3" s="67">
        <v>-12.629118919372559</v>
      </c>
      <c r="DW3" s="67">
        <v>-9.0461244583129883</v>
      </c>
      <c r="DX3" s="67">
        <v>-5.6842803955078125</v>
      </c>
      <c r="DY3" s="67">
        <v>2.2884981632232666</v>
      </c>
      <c r="DZ3" s="67">
        <v>2.3042912483215332</v>
      </c>
      <c r="EA3" s="67">
        <v>1.8414421081542969</v>
      </c>
      <c r="EB3" s="67">
        <v>1.4809714555740356</v>
      </c>
      <c r="EC3" s="67">
        <v>1.3327847719192505</v>
      </c>
      <c r="ED3" s="67">
        <v>1.3670334815979004</v>
      </c>
      <c r="EE3" s="67">
        <v>0.92570865154266357</v>
      </c>
      <c r="EF3" s="67">
        <v>0.64537417888641357</v>
      </c>
      <c r="EG3" s="67">
        <v>5.2976328879594803E-2</v>
      </c>
      <c r="EH3" s="67">
        <v>-0.30898210406303406</v>
      </c>
      <c r="EI3" s="67">
        <v>0.25868239998817444</v>
      </c>
      <c r="EJ3" s="67">
        <v>0.11047692596912384</v>
      </c>
      <c r="EK3" s="67">
        <v>0.23205555975437164</v>
      </c>
      <c r="EL3" s="67">
        <v>3.6420199871063232</v>
      </c>
      <c r="EM3" s="67">
        <v>33.473445892333984</v>
      </c>
      <c r="EN3" s="67">
        <v>42.989250183105469</v>
      </c>
      <c r="EO3" s="67">
        <v>48.06756591796875</v>
      </c>
      <c r="EP3" s="67">
        <v>50.724349975585938</v>
      </c>
      <c r="EQ3" s="67">
        <v>48.402202606201172</v>
      </c>
      <c r="ER3" s="67">
        <v>-3.6808189004659653E-2</v>
      </c>
      <c r="ES3" s="67">
        <v>-13.115703582763672</v>
      </c>
      <c r="ET3" s="67">
        <v>-11.361404418945313</v>
      </c>
      <c r="EU3" s="67">
        <v>-7.8552370071411133</v>
      </c>
      <c r="EV3" s="67">
        <v>-4.5837616920471191</v>
      </c>
      <c r="EW3" s="67">
        <v>72.204383850097656</v>
      </c>
      <c r="EX3" s="67">
        <v>70.979911804199219</v>
      </c>
      <c r="EY3" s="67">
        <v>69.541999816894531</v>
      </c>
      <c r="EZ3" s="67">
        <v>67.908515930175781</v>
      </c>
      <c r="FA3" s="67">
        <v>66.779891967773438</v>
      </c>
      <c r="FB3" s="67">
        <v>65.990631103515625</v>
      </c>
      <c r="FC3" s="67">
        <v>66.23834228515625</v>
      </c>
      <c r="FD3" s="67">
        <v>69.742294311523438</v>
      </c>
      <c r="FE3" s="67">
        <v>74.399070739746094</v>
      </c>
      <c r="FF3" s="67">
        <v>79.082611083984375</v>
      </c>
      <c r="FG3" s="67">
        <v>83.264633178710938</v>
      </c>
      <c r="FH3" s="67">
        <v>86.949462890625</v>
      </c>
      <c r="FI3" s="67">
        <v>90.521331787109375</v>
      </c>
      <c r="FJ3" s="67">
        <v>93.560066223144531</v>
      </c>
      <c r="FK3" s="67">
        <v>95.558517456054688</v>
      </c>
      <c r="FL3" s="67">
        <v>96.8934326171875</v>
      </c>
      <c r="FM3" s="67">
        <v>97.139389038085938</v>
      </c>
      <c r="FN3" s="67">
        <v>96.640228271484375</v>
      </c>
      <c r="FO3" s="67">
        <v>94.857223510742188</v>
      </c>
      <c r="FP3" s="67">
        <v>91.322700500488281</v>
      </c>
      <c r="FQ3" s="67">
        <v>85.960044860839844</v>
      </c>
      <c r="FR3" s="67">
        <v>82.078643798828125</v>
      </c>
      <c r="FS3" s="67">
        <v>79.38385009765625</v>
      </c>
      <c r="FT3" s="67">
        <v>77.489898681640625</v>
      </c>
      <c r="FU3" s="68">
        <v>1.172330379486084</v>
      </c>
      <c r="FV3" s="40">
        <v>14.010000228881836</v>
      </c>
      <c r="FW3" s="40">
        <v>136640.9</v>
      </c>
      <c r="FX3">
        <v>1</v>
      </c>
    </row>
    <row r="4" spans="1:180" x14ac:dyDescent="0.2">
      <c r="A4" t="s">
        <v>189</v>
      </c>
      <c r="B4" t="s">
        <v>207</v>
      </c>
      <c r="C4" t="s">
        <v>3</v>
      </c>
      <c r="D4" t="s">
        <v>1</v>
      </c>
      <c r="E4" t="s">
        <v>1</v>
      </c>
      <c r="F4" s="40" t="s">
        <v>1</v>
      </c>
      <c r="G4" s="69" t="s">
        <v>218</v>
      </c>
      <c r="H4" s="67">
        <v>125558.997656703</v>
      </c>
      <c r="I4" s="67">
        <v>115.87034606933594</v>
      </c>
      <c r="J4" s="67">
        <v>98.326210021972656</v>
      </c>
      <c r="K4" s="67">
        <v>87.037445068359375</v>
      </c>
      <c r="L4" s="67">
        <v>79.911224365234375</v>
      </c>
      <c r="M4" s="67">
        <v>76.343498229980469</v>
      </c>
      <c r="N4" s="67">
        <v>77.421546936035156</v>
      </c>
      <c r="O4" s="67">
        <v>84.571495056152344</v>
      </c>
      <c r="P4" s="67">
        <v>94.456062316894531</v>
      </c>
      <c r="Q4" s="67">
        <v>102.240478515625</v>
      </c>
      <c r="R4" s="67">
        <v>111.49021911621094</v>
      </c>
      <c r="S4" s="67">
        <v>124.48546600341797</v>
      </c>
      <c r="T4" s="67">
        <v>141.30059814453125</v>
      </c>
      <c r="U4" s="67">
        <v>159.8499755859375</v>
      </c>
      <c r="V4" s="67">
        <v>179.39134216308594</v>
      </c>
      <c r="W4" s="67">
        <v>197.61480712890625</v>
      </c>
      <c r="X4" s="67">
        <v>215.23797607421875</v>
      </c>
      <c r="Y4" s="67">
        <v>229.71978759765625</v>
      </c>
      <c r="Z4" s="67">
        <v>239.31349182128906</v>
      </c>
      <c r="AA4" s="67">
        <v>237.4981689453125</v>
      </c>
      <c r="AB4" s="67">
        <v>225.050048828125</v>
      </c>
      <c r="AC4" s="67">
        <v>208.18133544921875</v>
      </c>
      <c r="AD4" s="67">
        <v>194.71998596191406</v>
      </c>
      <c r="AE4" s="67">
        <v>167.66786193847656</v>
      </c>
      <c r="AF4" s="67">
        <v>136.84745788574219</v>
      </c>
      <c r="AG4" s="67">
        <v>-4.9093856811523438</v>
      </c>
      <c r="AH4" s="67">
        <v>-3.2974956035614014</v>
      </c>
      <c r="AI4" s="67">
        <v>-2.4799706935882568</v>
      </c>
      <c r="AJ4" s="67">
        <v>-1.7039347887039185</v>
      </c>
      <c r="AK4" s="67">
        <v>-1.4484261274337769</v>
      </c>
      <c r="AL4" s="67">
        <v>-1.8221172094345093</v>
      </c>
      <c r="AM4" s="67">
        <v>-2.0103261470794678</v>
      </c>
      <c r="AN4" s="67">
        <v>-2.9976263046264648</v>
      </c>
      <c r="AO4" s="67">
        <v>-3.6917436122894287</v>
      </c>
      <c r="AP4" s="67">
        <v>-4.7826189994812012</v>
      </c>
      <c r="AQ4" s="67">
        <v>-4.8842716217041016</v>
      </c>
      <c r="AR4" s="67">
        <v>-4.0405054092407227</v>
      </c>
      <c r="AS4" s="67">
        <v>-4.3371562957763672</v>
      </c>
      <c r="AT4" s="67">
        <v>-0.62839001417160034</v>
      </c>
      <c r="AU4" s="67">
        <v>29.15557861328125</v>
      </c>
      <c r="AV4" s="67">
        <v>37.728836059570313</v>
      </c>
      <c r="AW4" s="67">
        <v>40.728511810302734</v>
      </c>
      <c r="AX4" s="67">
        <v>41.297119140625</v>
      </c>
      <c r="AY4" s="67">
        <v>37.646751403808594</v>
      </c>
      <c r="AZ4" s="67">
        <v>-7.2341771125793457</v>
      </c>
      <c r="BA4" s="67">
        <v>-16.90418815612793</v>
      </c>
      <c r="BB4" s="67">
        <v>-13.152935028076172</v>
      </c>
      <c r="BC4" s="67">
        <v>-8.8958549499511719</v>
      </c>
      <c r="BD4" s="67">
        <v>-6.3718762397766113</v>
      </c>
      <c r="BE4" s="67">
        <v>-3.9206089973449707</v>
      </c>
      <c r="BF4" s="67">
        <v>-2.3848991394042969</v>
      </c>
      <c r="BG4" s="67">
        <v>-1.6269217729568481</v>
      </c>
      <c r="BH4" s="67">
        <v>-0.89351946115493774</v>
      </c>
      <c r="BI4" s="67">
        <v>-0.66343456506729126</v>
      </c>
      <c r="BJ4" s="67">
        <v>-1.0308451652526855</v>
      </c>
      <c r="BK4" s="67">
        <v>-1.1648639440536499</v>
      </c>
      <c r="BL4" s="67">
        <v>-2.0920939445495605</v>
      </c>
      <c r="BM4" s="67">
        <v>-2.7285346984863281</v>
      </c>
      <c r="BN4" s="67">
        <v>-3.7493042945861816</v>
      </c>
      <c r="BO4" s="67">
        <v>-3.7814126014709473</v>
      </c>
      <c r="BP4" s="67">
        <v>-2.8715469837188721</v>
      </c>
      <c r="BQ4" s="67">
        <v>-3.1077587604522705</v>
      </c>
      <c r="BR4" s="67">
        <v>0.64689183235168457</v>
      </c>
      <c r="BS4" s="67">
        <v>30.429464340209961</v>
      </c>
      <c r="BT4" s="67">
        <v>39.023059844970703</v>
      </c>
      <c r="BU4" s="67">
        <v>42.040641784667969</v>
      </c>
      <c r="BV4" s="67">
        <v>42.62127685546875</v>
      </c>
      <c r="BW4" s="67">
        <v>38.974590301513672</v>
      </c>
      <c r="BX4" s="67">
        <v>-5.890568733215332</v>
      </c>
      <c r="BY4" s="67">
        <v>-15.58680248260498</v>
      </c>
      <c r="BZ4" s="67">
        <v>-11.886175155639648</v>
      </c>
      <c r="CA4" s="67">
        <v>-7.7058615684509277</v>
      </c>
      <c r="CB4" s="67">
        <v>-5.272186279296875</v>
      </c>
      <c r="CC4" s="67">
        <v>-3.2357852458953857</v>
      </c>
      <c r="CD4" s="67">
        <v>-1.7528376579284668</v>
      </c>
      <c r="CE4" s="67">
        <v>-1.0361026525497437</v>
      </c>
      <c r="CF4" s="67">
        <v>-0.33222830295562744</v>
      </c>
      <c r="CG4" s="67">
        <v>-0.11975176632404327</v>
      </c>
      <c r="CH4" s="67">
        <v>-0.48281258344650269</v>
      </c>
      <c r="CI4" s="67">
        <v>-0.57929927110671997</v>
      </c>
      <c r="CJ4" s="67">
        <v>-1.4649250507354736</v>
      </c>
      <c r="CK4" s="67">
        <v>-2.0614192485809326</v>
      </c>
      <c r="CL4" s="67">
        <v>-3.0336337089538574</v>
      </c>
      <c r="CM4" s="67">
        <v>-3.017575740814209</v>
      </c>
      <c r="CN4" s="67">
        <v>-2.0619297027587891</v>
      </c>
      <c r="CO4" s="67">
        <v>-2.256281852722168</v>
      </c>
      <c r="CP4" s="67">
        <v>1.5301481485366821</v>
      </c>
      <c r="CQ4" s="67">
        <v>31.31175422668457</v>
      </c>
      <c r="CR4" s="67">
        <v>39.91943359375</v>
      </c>
      <c r="CS4" s="67">
        <v>42.949420928955078</v>
      </c>
      <c r="CT4" s="67">
        <v>43.538387298583984</v>
      </c>
      <c r="CU4" s="67">
        <v>39.894245147705078</v>
      </c>
      <c r="CV4" s="67">
        <v>-4.9599900245666504</v>
      </c>
      <c r="CW4" s="67">
        <v>-14.674384117126465</v>
      </c>
      <c r="CX4" s="67">
        <v>-11.008820533752441</v>
      </c>
      <c r="CY4" s="67">
        <v>-6.881676197052002</v>
      </c>
      <c r="CZ4" s="67">
        <v>-4.5105443000793457</v>
      </c>
      <c r="DA4" s="67">
        <v>-2.5509614944458008</v>
      </c>
      <c r="DB4" s="67">
        <v>-1.1207760572433472</v>
      </c>
      <c r="DC4" s="67">
        <v>-0.44528359174728394</v>
      </c>
      <c r="DD4" s="67">
        <v>0.22906287014484406</v>
      </c>
      <c r="DE4" s="67">
        <v>0.42393100261688232</v>
      </c>
      <c r="DF4" s="67">
        <v>6.5219998359680176E-2</v>
      </c>
      <c r="DG4" s="67">
        <v>6.2653645873069763E-3</v>
      </c>
      <c r="DH4" s="67">
        <v>-0.83775609731674194</v>
      </c>
      <c r="DI4" s="67">
        <v>-1.3943037986755371</v>
      </c>
      <c r="DJ4" s="67">
        <v>-2.3179631233215332</v>
      </c>
      <c r="DK4" s="67">
        <v>-2.2537388801574707</v>
      </c>
      <c r="DL4" s="67">
        <v>-1.2523125410079956</v>
      </c>
      <c r="DM4" s="67">
        <v>-1.4048048257827759</v>
      </c>
      <c r="DN4" s="67">
        <v>2.4134044647216797</v>
      </c>
      <c r="DO4" s="67">
        <v>32.194042205810547</v>
      </c>
      <c r="DP4" s="67">
        <v>40.815807342529297</v>
      </c>
      <c r="DQ4" s="67">
        <v>43.858200073242188</v>
      </c>
      <c r="DR4" s="67">
        <v>44.455497741699219</v>
      </c>
      <c r="DS4" s="67">
        <v>40.813899993896484</v>
      </c>
      <c r="DT4" s="67">
        <v>-4.0294113159179688</v>
      </c>
      <c r="DU4" s="67">
        <v>-13.761965751647949</v>
      </c>
      <c r="DV4" s="67">
        <v>-10.131465911865234</v>
      </c>
      <c r="DW4" s="67">
        <v>-6.0574908256530762</v>
      </c>
      <c r="DX4" s="67">
        <v>-3.7489023208618164</v>
      </c>
      <c r="DY4" s="67">
        <v>-1.5621848106384277</v>
      </c>
      <c r="DZ4" s="67">
        <v>-0.20817962288856506</v>
      </c>
      <c r="EA4" s="67">
        <v>0.40776532888412476</v>
      </c>
      <c r="EB4" s="67">
        <v>1.0394781827926636</v>
      </c>
      <c r="EC4" s="67">
        <v>1.2089226245880127</v>
      </c>
      <c r="ED4" s="67">
        <v>0.85649198293685913</v>
      </c>
      <c r="EE4" s="67">
        <v>0.85172772407531738</v>
      </c>
      <c r="EF4" s="67">
        <v>6.7776225507259369E-2</v>
      </c>
      <c r="EG4" s="67">
        <v>-0.43109491467475891</v>
      </c>
      <c r="EH4" s="67">
        <v>-1.2846485376358032</v>
      </c>
      <c r="EI4" s="67">
        <v>-1.150879979133606</v>
      </c>
      <c r="EJ4" s="67">
        <v>-8.3353832364082336E-2</v>
      </c>
      <c r="EK4" s="67">
        <v>-0.1754072904586792</v>
      </c>
      <c r="EL4" s="67">
        <v>3.6886863708496094</v>
      </c>
      <c r="EM4" s="67">
        <v>33.467929840087891</v>
      </c>
      <c r="EN4" s="67">
        <v>42.110031127929688</v>
      </c>
      <c r="EO4" s="67">
        <v>45.170330047607422</v>
      </c>
      <c r="EP4" s="67">
        <v>45.779655456542969</v>
      </c>
      <c r="EQ4" s="67">
        <v>42.141738891601563</v>
      </c>
      <c r="ER4" s="67">
        <v>-2.6858029365539551</v>
      </c>
      <c r="ES4" s="67">
        <v>-12.444579124450684</v>
      </c>
      <c r="ET4" s="67">
        <v>-8.8647060394287109</v>
      </c>
      <c r="EU4" s="67">
        <v>-4.8674979209899902</v>
      </c>
      <c r="EV4" s="67">
        <v>-2.6492123603820801</v>
      </c>
      <c r="EW4" s="67">
        <v>75.878890991210938</v>
      </c>
      <c r="EX4" s="67">
        <v>73.987037658691406</v>
      </c>
      <c r="EY4" s="67">
        <v>72.070205688476563</v>
      </c>
      <c r="EZ4" s="67">
        <v>70.196884155273438</v>
      </c>
      <c r="FA4" s="67">
        <v>69.127731323242188</v>
      </c>
      <c r="FB4" s="67">
        <v>68.125389099121094</v>
      </c>
      <c r="FC4" s="67">
        <v>68.291473388671875</v>
      </c>
      <c r="FD4" s="67">
        <v>70.853370666503906</v>
      </c>
      <c r="FE4" s="67">
        <v>74.501335144042969</v>
      </c>
      <c r="FF4" s="67">
        <v>79.134483337402344</v>
      </c>
      <c r="FG4" s="67">
        <v>83.285224914550781</v>
      </c>
      <c r="FH4" s="67">
        <v>86.767127990722656</v>
      </c>
      <c r="FI4" s="67">
        <v>89.898948669433594</v>
      </c>
      <c r="FJ4" s="67">
        <v>92.712867736816406</v>
      </c>
      <c r="FK4" s="67">
        <v>94.590057373046875</v>
      </c>
      <c r="FL4" s="67">
        <v>95.687660217285156</v>
      </c>
      <c r="FM4" s="67">
        <v>95.565383911132813</v>
      </c>
      <c r="FN4" s="67">
        <v>94.700889587402344</v>
      </c>
      <c r="FO4" s="67">
        <v>92.122100830078125</v>
      </c>
      <c r="FP4" s="67">
        <v>88.531509399414063</v>
      </c>
      <c r="FQ4" s="67">
        <v>83.580047607421875</v>
      </c>
      <c r="FR4" s="67">
        <v>78.958984375</v>
      </c>
      <c r="FS4" s="67">
        <v>76.007621765136719</v>
      </c>
      <c r="FT4" s="67">
        <v>74.041938781738281</v>
      </c>
      <c r="FU4" s="68">
        <v>1.1714565753936768</v>
      </c>
      <c r="FV4" s="40">
        <v>14.75</v>
      </c>
      <c r="FW4" s="40">
        <v>141253.49</v>
      </c>
      <c r="FX4">
        <v>1</v>
      </c>
    </row>
    <row r="5" spans="1:180" x14ac:dyDescent="0.2">
      <c r="A5" t="s">
        <v>189</v>
      </c>
      <c r="B5" t="s">
        <v>207</v>
      </c>
      <c r="C5" t="s">
        <v>3</v>
      </c>
      <c r="D5" t="s">
        <v>1</v>
      </c>
      <c r="E5" t="s">
        <v>1</v>
      </c>
      <c r="F5" s="40" t="s">
        <v>1</v>
      </c>
      <c r="G5" s="69" t="s">
        <v>219</v>
      </c>
      <c r="H5" s="67">
        <v>125236.99980163574</v>
      </c>
      <c r="I5" s="67">
        <v>106.85189819335938</v>
      </c>
      <c r="J5" s="67">
        <v>92.103530883789063</v>
      </c>
      <c r="K5" s="67">
        <v>83.011329650878906</v>
      </c>
      <c r="L5" s="67">
        <v>77.356895446777344</v>
      </c>
      <c r="M5" s="67">
        <v>74.965545654296875</v>
      </c>
      <c r="N5" s="67">
        <v>77.32379150390625</v>
      </c>
      <c r="O5" s="67">
        <v>85.748031616210938</v>
      </c>
      <c r="P5" s="67">
        <v>95.218170166015625</v>
      </c>
      <c r="Q5" s="67">
        <v>102.2955322265625</v>
      </c>
      <c r="R5" s="67">
        <v>112.55934906005859</v>
      </c>
      <c r="S5" s="67">
        <v>127.12590026855469</v>
      </c>
      <c r="T5" s="67">
        <v>145.34744262695313</v>
      </c>
      <c r="U5" s="67">
        <v>166.88304138183594</v>
      </c>
      <c r="V5" s="67">
        <v>187.70655822753906</v>
      </c>
      <c r="W5" s="67">
        <v>207.019775390625</v>
      </c>
      <c r="X5" s="67">
        <v>227.045654296875</v>
      </c>
      <c r="Y5" s="67">
        <v>246.31562805175781</v>
      </c>
      <c r="Z5" s="67">
        <v>261.99700927734375</v>
      </c>
      <c r="AA5" s="67">
        <v>267.80313110351563</v>
      </c>
      <c r="AB5" s="67">
        <v>262.11602783203125</v>
      </c>
      <c r="AC5" s="67">
        <v>250.49363708496094</v>
      </c>
      <c r="AD5" s="67">
        <v>237.60418701171875</v>
      </c>
      <c r="AE5" s="67">
        <v>205.00711059570313</v>
      </c>
      <c r="AF5" s="67">
        <v>166.57545471191406</v>
      </c>
      <c r="AG5" s="67">
        <v>-0.89676529169082642</v>
      </c>
      <c r="AH5" s="67">
        <v>-0.68468379974365234</v>
      </c>
      <c r="AI5" s="67">
        <v>-0.8258737325668335</v>
      </c>
      <c r="AJ5" s="67">
        <v>-1.0471581220626831</v>
      </c>
      <c r="AK5" s="67">
        <v>-0.98944711685180664</v>
      </c>
      <c r="AL5" s="67">
        <v>-0.7074434757232666</v>
      </c>
      <c r="AM5" s="67">
        <v>-1.2387076616287231</v>
      </c>
      <c r="AN5" s="67">
        <v>-2.2802495956420898</v>
      </c>
      <c r="AO5" s="67">
        <v>-3.5371029376983643</v>
      </c>
      <c r="AP5" s="67">
        <v>-3.9226179122924805</v>
      </c>
      <c r="AQ5" s="67">
        <v>-4.2291727066040039</v>
      </c>
      <c r="AR5" s="67">
        <v>-5.0952987670898438</v>
      </c>
      <c r="AS5" s="67">
        <v>-5.0033330917358398</v>
      </c>
      <c r="AT5" s="67">
        <v>-1.9573858976364136</v>
      </c>
      <c r="AU5" s="67">
        <v>32.400634765625</v>
      </c>
      <c r="AV5" s="67">
        <v>42.902256011962891</v>
      </c>
      <c r="AW5" s="67">
        <v>47.902545928955078</v>
      </c>
      <c r="AX5" s="67">
        <v>49.965469360351563</v>
      </c>
      <c r="AY5" s="67">
        <v>47.802371978759766</v>
      </c>
      <c r="AZ5" s="67">
        <v>-8.498809814453125</v>
      </c>
      <c r="BA5" s="67">
        <v>-24.56275749206543</v>
      </c>
      <c r="BB5" s="67">
        <v>-22.752965927124023</v>
      </c>
      <c r="BC5" s="67">
        <v>-16.138603210449219</v>
      </c>
      <c r="BD5" s="67">
        <v>-12.275591850280762</v>
      </c>
      <c r="BE5" s="67">
        <v>8.9880138635635376E-2</v>
      </c>
      <c r="BF5" s="67">
        <v>0.22594919800758362</v>
      </c>
      <c r="BG5" s="67">
        <v>2.5342732667922974E-2</v>
      </c>
      <c r="BH5" s="67">
        <v>-0.2384810745716095</v>
      </c>
      <c r="BI5" s="67">
        <v>-0.20613159239292145</v>
      </c>
      <c r="BJ5" s="67">
        <v>8.2160696387290955E-2</v>
      </c>
      <c r="BK5" s="67">
        <v>-0.39502483606338501</v>
      </c>
      <c r="BL5" s="67">
        <v>-1.3766118288040161</v>
      </c>
      <c r="BM5" s="67">
        <v>-2.5759217739105225</v>
      </c>
      <c r="BN5" s="67">
        <v>-2.8915114402770996</v>
      </c>
      <c r="BO5" s="67">
        <v>-3.1286866664886475</v>
      </c>
      <c r="BP5" s="67">
        <v>-3.9288716316223145</v>
      </c>
      <c r="BQ5" s="67">
        <v>-3.776597261428833</v>
      </c>
      <c r="BR5" s="67">
        <v>-0.684864342212677</v>
      </c>
      <c r="BS5" s="67">
        <v>33.6717529296875</v>
      </c>
      <c r="BT5" s="67">
        <v>44.193668365478516</v>
      </c>
      <c r="BU5" s="67">
        <v>49.211833953857422</v>
      </c>
      <c r="BV5" s="67">
        <v>51.286773681640625</v>
      </c>
      <c r="BW5" s="67">
        <v>49.127365112304688</v>
      </c>
      <c r="BX5" s="67">
        <v>-7.1580719947814941</v>
      </c>
      <c r="BY5" s="67">
        <v>-23.248186111450195</v>
      </c>
      <c r="BZ5" s="67">
        <v>-21.488910675048828</v>
      </c>
      <c r="CA5" s="67">
        <v>-14.951167106628418</v>
      </c>
      <c r="CB5" s="67">
        <v>-11.178277015686035</v>
      </c>
      <c r="CC5" s="67">
        <v>0.7732277512550354</v>
      </c>
      <c r="CD5" s="67">
        <v>0.85665082931518555</v>
      </c>
      <c r="CE5" s="67">
        <v>0.61489266157150269</v>
      </c>
      <c r="CF5" s="67">
        <v>0.32160621881484985</v>
      </c>
      <c r="CG5" s="67">
        <v>0.33639037609100342</v>
      </c>
      <c r="CH5" s="67">
        <v>0.62903815507888794</v>
      </c>
      <c r="CI5" s="67">
        <v>0.18930734694004059</v>
      </c>
      <c r="CJ5" s="67">
        <v>-0.75075507164001465</v>
      </c>
      <c r="CK5" s="67">
        <v>-1.9102106094360352</v>
      </c>
      <c r="CL5" s="67">
        <v>-2.1773700714111328</v>
      </c>
      <c r="CM5" s="67">
        <v>-2.3664934635162354</v>
      </c>
      <c r="CN5" s="67">
        <v>-3.1210079193115234</v>
      </c>
      <c r="CO5" s="67">
        <v>-2.9269638061523438</v>
      </c>
      <c r="CP5" s="67">
        <v>0.19648021459579468</v>
      </c>
      <c r="CQ5" s="67">
        <v>34.5521240234375</v>
      </c>
      <c r="CR5" s="67">
        <v>45.088096618652344</v>
      </c>
      <c r="CS5" s="67">
        <v>50.118640899658203</v>
      </c>
      <c r="CT5" s="67">
        <v>52.201908111572266</v>
      </c>
      <c r="CU5" s="67">
        <v>50.045047760009766</v>
      </c>
      <c r="CV5" s="67">
        <v>-6.2294807434082031</v>
      </c>
      <c r="CW5" s="67">
        <v>-22.337717056274414</v>
      </c>
      <c r="CX5" s="67">
        <v>-20.613428115844727</v>
      </c>
      <c r="CY5" s="67">
        <v>-14.128752708435059</v>
      </c>
      <c r="CZ5" s="67">
        <v>-10.418280601501465</v>
      </c>
      <c r="DA5" s="67">
        <v>1.4565753936767578</v>
      </c>
      <c r="DB5" s="67">
        <v>1.4873524904251099</v>
      </c>
      <c r="DC5" s="67">
        <v>1.2044426202774048</v>
      </c>
      <c r="DD5" s="67">
        <v>0.88169354200363159</v>
      </c>
      <c r="DE5" s="67">
        <v>0.87891232967376709</v>
      </c>
      <c r="DF5" s="67">
        <v>1.1759155988693237</v>
      </c>
      <c r="DG5" s="67">
        <v>0.77363955974578857</v>
      </c>
      <c r="DH5" s="67">
        <v>-0.12489835172891617</v>
      </c>
      <c r="DI5" s="67">
        <v>-1.2444994449615479</v>
      </c>
      <c r="DJ5" s="67">
        <v>-1.4632288217544556</v>
      </c>
      <c r="DK5" s="67">
        <v>-1.6043002605438232</v>
      </c>
      <c r="DL5" s="67">
        <v>-2.3131442070007324</v>
      </c>
      <c r="DM5" s="67">
        <v>-2.0773303508758545</v>
      </c>
      <c r="DN5" s="67">
        <v>1.0778247117996216</v>
      </c>
      <c r="DO5" s="67">
        <v>35.4324951171875</v>
      </c>
      <c r="DP5" s="67">
        <v>45.982524871826172</v>
      </c>
      <c r="DQ5" s="67">
        <v>51.025447845458984</v>
      </c>
      <c r="DR5" s="67">
        <v>53.117042541503906</v>
      </c>
      <c r="DS5" s="67">
        <v>50.962730407714844</v>
      </c>
      <c r="DT5" s="67">
        <v>-5.3008894920349121</v>
      </c>
      <c r="DU5" s="67">
        <v>-21.427248001098633</v>
      </c>
      <c r="DV5" s="67">
        <v>-19.737945556640625</v>
      </c>
      <c r="DW5" s="67">
        <v>-13.306338310241699</v>
      </c>
      <c r="DX5" s="67">
        <v>-9.6582841873168945</v>
      </c>
      <c r="DY5" s="67">
        <v>2.443220853805542</v>
      </c>
      <c r="DZ5" s="67">
        <v>2.3979854583740234</v>
      </c>
      <c r="EA5" s="67">
        <v>2.0556590557098389</v>
      </c>
      <c r="EB5" s="67">
        <v>1.6903705596923828</v>
      </c>
      <c r="EC5" s="67">
        <v>1.6622278690338135</v>
      </c>
      <c r="ED5" s="67">
        <v>1.9655197858810425</v>
      </c>
      <c r="EE5" s="67">
        <v>1.6173224449157715</v>
      </c>
      <c r="EF5" s="67">
        <v>0.778739333152771</v>
      </c>
      <c r="EG5" s="67">
        <v>-0.28331831097602844</v>
      </c>
      <c r="EH5" s="67">
        <v>-0.43212220072746277</v>
      </c>
      <c r="EI5" s="67">
        <v>-0.50381428003311157</v>
      </c>
      <c r="EJ5" s="67">
        <v>-1.1467170715332031</v>
      </c>
      <c r="EK5" s="67">
        <v>-0.85059434175491333</v>
      </c>
      <c r="EL5" s="67">
        <v>2.3503463268280029</v>
      </c>
      <c r="EM5" s="67">
        <v>36.70361328125</v>
      </c>
      <c r="EN5" s="67">
        <v>47.273937225341797</v>
      </c>
      <c r="EO5" s="67">
        <v>52.334735870361328</v>
      </c>
      <c r="EP5" s="67">
        <v>54.438346862792969</v>
      </c>
      <c r="EQ5" s="67">
        <v>52.287723541259766</v>
      </c>
      <c r="ER5" s="67">
        <v>-3.9601516723632813</v>
      </c>
      <c r="ES5" s="67">
        <v>-20.112676620483398</v>
      </c>
      <c r="ET5" s="67">
        <v>-18.47389030456543</v>
      </c>
      <c r="EU5" s="67">
        <v>-12.118902206420898</v>
      </c>
      <c r="EV5" s="67">
        <v>-8.560969352722168</v>
      </c>
      <c r="EW5" s="67">
        <v>74.090896606445313</v>
      </c>
      <c r="EX5" s="67">
        <v>72.673927307128906</v>
      </c>
      <c r="EY5" s="67">
        <v>71.54339599609375</v>
      </c>
      <c r="EZ5" s="67">
        <v>70.272613525390625</v>
      </c>
      <c r="FA5" s="67">
        <v>69.221824645996094</v>
      </c>
      <c r="FB5" s="67">
        <v>68.108108520507813</v>
      </c>
      <c r="FC5" s="67">
        <v>68.404960632324219</v>
      </c>
      <c r="FD5" s="67">
        <v>71.369461059570313</v>
      </c>
      <c r="FE5" s="67">
        <v>76.162803649902344</v>
      </c>
      <c r="FF5" s="67">
        <v>80.797355651855469</v>
      </c>
      <c r="FG5" s="67">
        <v>85.342811584472656</v>
      </c>
      <c r="FH5" s="67">
        <v>89.389190673828125</v>
      </c>
      <c r="FI5" s="67">
        <v>93.352203369140625</v>
      </c>
      <c r="FJ5" s="67">
        <v>96.222503662109375</v>
      </c>
      <c r="FK5" s="67">
        <v>98.028327941894531</v>
      </c>
      <c r="FL5" s="67">
        <v>99.640960693359375</v>
      </c>
      <c r="FM5" s="67">
        <v>100.28058624267578</v>
      </c>
      <c r="FN5" s="67">
        <v>100.15093231201172</v>
      </c>
      <c r="FO5" s="67">
        <v>98.271263122558594</v>
      </c>
      <c r="FP5" s="67">
        <v>95.330764770507813</v>
      </c>
      <c r="FQ5" s="67">
        <v>90.334129333496094</v>
      </c>
      <c r="FR5" s="67">
        <v>86.143585205078125</v>
      </c>
      <c r="FS5" s="67">
        <v>83.3955078125</v>
      </c>
      <c r="FT5" s="67">
        <v>81.4940185546875</v>
      </c>
      <c r="FU5" s="68">
        <v>1.1689183712005615</v>
      </c>
      <c r="FV5" s="40">
        <v>13.890000343322754</v>
      </c>
      <c r="FW5" s="40">
        <v>152267.76999999999</v>
      </c>
      <c r="FX5">
        <v>1</v>
      </c>
    </row>
    <row r="6" spans="1:180" x14ac:dyDescent="0.2">
      <c r="A6" t="s">
        <v>189</v>
      </c>
      <c r="B6" t="s">
        <v>207</v>
      </c>
      <c r="C6" t="s">
        <v>3</v>
      </c>
      <c r="D6" t="s">
        <v>1</v>
      </c>
      <c r="E6" t="s">
        <v>1</v>
      </c>
      <c r="F6" s="40" t="s">
        <v>1</v>
      </c>
      <c r="G6" s="69" t="s">
        <v>220</v>
      </c>
      <c r="H6" s="67">
        <v>125116.00212395191</v>
      </c>
      <c r="I6" s="67">
        <v>137.17803955078125</v>
      </c>
      <c r="J6" s="67">
        <v>116.60341644287109</v>
      </c>
      <c r="K6" s="67">
        <v>103.15208435058594</v>
      </c>
      <c r="L6" s="67">
        <v>93.879646301269531</v>
      </c>
      <c r="M6" s="67">
        <v>88.958114624023438</v>
      </c>
      <c r="N6" s="67">
        <v>89.347213745117188</v>
      </c>
      <c r="O6" s="67">
        <v>96.677238464355469</v>
      </c>
      <c r="P6" s="67">
        <v>104.97866821289063</v>
      </c>
      <c r="Q6" s="67">
        <v>110.49652862548828</v>
      </c>
      <c r="R6" s="67">
        <v>118.05590057373047</v>
      </c>
      <c r="S6" s="67">
        <v>130.86271667480469</v>
      </c>
      <c r="T6" s="67">
        <v>147.78839111328125</v>
      </c>
      <c r="U6" s="67">
        <v>165.501953125</v>
      </c>
      <c r="V6" s="67">
        <v>178.72566223144531</v>
      </c>
      <c r="W6" s="67">
        <v>187.54756164550781</v>
      </c>
      <c r="X6" s="67">
        <v>198.86866760253906</v>
      </c>
      <c r="Y6" s="67">
        <v>211.89871215820313</v>
      </c>
      <c r="Z6" s="67">
        <v>222.91635131835938</v>
      </c>
      <c r="AA6" s="67">
        <v>224.49833679199219</v>
      </c>
      <c r="AB6" s="67">
        <v>219.22311401367188</v>
      </c>
      <c r="AC6" s="67">
        <v>211.47932434082031</v>
      </c>
      <c r="AD6" s="67">
        <v>202.92620849609375</v>
      </c>
      <c r="AE6" s="67">
        <v>175.47987365722656</v>
      </c>
      <c r="AF6" s="67">
        <v>143.67457580566406</v>
      </c>
      <c r="AG6" s="67">
        <v>-7.2930665016174316</v>
      </c>
      <c r="AH6" s="67">
        <v>-4.9213857650756836</v>
      </c>
      <c r="AI6" s="67">
        <v>-3.0024151802062988</v>
      </c>
      <c r="AJ6" s="67">
        <v>-2.2186551094055176</v>
      </c>
      <c r="AK6" s="67">
        <v>-1.4176759719848633</v>
      </c>
      <c r="AL6" s="67">
        <v>-1.7290666103363037</v>
      </c>
      <c r="AM6" s="67">
        <v>-2.4983572959899902</v>
      </c>
      <c r="AN6" s="67">
        <v>-3.8100588321685791</v>
      </c>
      <c r="AO6" s="67">
        <v>-4.8635025024414063</v>
      </c>
      <c r="AP6" s="67">
        <v>-5.8525242805480957</v>
      </c>
      <c r="AQ6" s="67">
        <v>-5.9394044876098633</v>
      </c>
      <c r="AR6" s="67">
        <v>-5.8264789581298828</v>
      </c>
      <c r="AS6" s="67">
        <v>-5.7036886215209961</v>
      </c>
      <c r="AT6" s="67">
        <v>-2.333350658416748</v>
      </c>
      <c r="AU6" s="67">
        <v>27.129842758178711</v>
      </c>
      <c r="AV6" s="67">
        <v>33.899120330810547</v>
      </c>
      <c r="AW6" s="67">
        <v>37.205253601074219</v>
      </c>
      <c r="AX6" s="67">
        <v>38.130638122558594</v>
      </c>
      <c r="AY6" s="67">
        <v>34.597537994384766</v>
      </c>
      <c r="AZ6" s="67">
        <v>-9.5668907165527344</v>
      </c>
      <c r="BA6" s="67">
        <v>-18.618579864501953</v>
      </c>
      <c r="BB6" s="67">
        <v>-15.393650054931641</v>
      </c>
      <c r="BC6" s="67">
        <v>-10.920859336853027</v>
      </c>
      <c r="BD6" s="67">
        <v>-7.4041581153869629</v>
      </c>
      <c r="BE6" s="67">
        <v>-6.307225227355957</v>
      </c>
      <c r="BF6" s="67">
        <v>-4.0114965438842773</v>
      </c>
      <c r="BG6" s="67">
        <v>-2.151893138885498</v>
      </c>
      <c r="BH6" s="67">
        <v>-1.4106314182281494</v>
      </c>
      <c r="BI6" s="67">
        <v>-0.63499188423156738</v>
      </c>
      <c r="BJ6" s="67">
        <v>-0.94009661674499512</v>
      </c>
      <c r="BK6" s="67">
        <v>-1.6553498506546021</v>
      </c>
      <c r="BL6" s="67">
        <v>-2.9071354866027832</v>
      </c>
      <c r="BM6" s="67">
        <v>-3.9030907154083252</v>
      </c>
      <c r="BN6" s="67">
        <v>-4.8222413063049316</v>
      </c>
      <c r="BO6" s="67">
        <v>-4.8397946357727051</v>
      </c>
      <c r="BP6" s="67">
        <v>-4.6609930992126465</v>
      </c>
      <c r="BQ6" s="67">
        <v>-4.4779448509216309</v>
      </c>
      <c r="BR6" s="67">
        <v>-1.0618596076965332</v>
      </c>
      <c r="BS6" s="67">
        <v>28.399929046630859</v>
      </c>
      <c r="BT6" s="67">
        <v>35.189483642578125</v>
      </c>
      <c r="BU6" s="67">
        <v>38.513481140136719</v>
      </c>
      <c r="BV6" s="67">
        <v>39.450874328613281</v>
      </c>
      <c r="BW6" s="67">
        <v>35.921459197998047</v>
      </c>
      <c r="BX6" s="67">
        <v>-8.2272205352783203</v>
      </c>
      <c r="BY6" s="67">
        <v>-17.3050537109375</v>
      </c>
      <c r="BZ6" s="67">
        <v>-14.130603790283203</v>
      </c>
      <c r="CA6" s="67">
        <v>-9.7343788146972656</v>
      </c>
      <c r="CB6" s="67">
        <v>-6.3077378273010254</v>
      </c>
      <c r="CC6" s="67">
        <v>-5.6244349479675293</v>
      </c>
      <c r="CD6" s="67">
        <v>-3.3813102245330811</v>
      </c>
      <c r="CE6" s="67">
        <v>-1.562824010848999</v>
      </c>
      <c r="CF6" s="67">
        <v>-0.85099655389785767</v>
      </c>
      <c r="CG6" s="67">
        <v>-9.2907287180423737E-2</v>
      </c>
      <c r="CH6" s="67">
        <v>-0.39365845918655396</v>
      </c>
      <c r="CI6" s="67">
        <v>-1.0714856386184692</v>
      </c>
      <c r="CJ6" s="67">
        <v>-2.281773567199707</v>
      </c>
      <c r="CK6" s="67">
        <v>-3.237912654876709</v>
      </c>
      <c r="CL6" s="67">
        <v>-4.1086702346801758</v>
      </c>
      <c r="CM6" s="67">
        <v>-4.0782084465026855</v>
      </c>
      <c r="CN6" s="67">
        <v>-3.8537807464599609</v>
      </c>
      <c r="CO6" s="67">
        <v>-3.6289985179901123</v>
      </c>
      <c r="CP6" s="67">
        <v>-0.18122886121273041</v>
      </c>
      <c r="CQ6" s="67">
        <v>29.279586791992188</v>
      </c>
      <c r="CR6" s="67">
        <v>36.083187103271484</v>
      </c>
      <c r="CS6" s="67">
        <v>39.419551849365234</v>
      </c>
      <c r="CT6" s="67">
        <v>40.365268707275391</v>
      </c>
      <c r="CU6" s="67">
        <v>36.838401794433594</v>
      </c>
      <c r="CV6" s="67">
        <v>-7.2993693351745605</v>
      </c>
      <c r="CW6" s="67">
        <v>-16.395309448242188</v>
      </c>
      <c r="CX6" s="67">
        <v>-13.25582218170166</v>
      </c>
      <c r="CY6" s="67">
        <v>-8.9126262664794922</v>
      </c>
      <c r="CZ6" s="67">
        <v>-5.5483603477478027</v>
      </c>
      <c r="DA6" s="67">
        <v>-4.9416446685791016</v>
      </c>
      <c r="DB6" s="67">
        <v>-2.7511239051818848</v>
      </c>
      <c r="DC6" s="67">
        <v>-0.97375500202178955</v>
      </c>
      <c r="DD6" s="67">
        <v>-0.29136171936988831</v>
      </c>
      <c r="DE6" s="67">
        <v>0.4491773247718811</v>
      </c>
      <c r="DF6" s="67">
        <v>0.1527797132730484</v>
      </c>
      <c r="DG6" s="67">
        <v>-0.48762136697769165</v>
      </c>
      <c r="DH6" s="67">
        <v>-1.6564116477966309</v>
      </c>
      <c r="DI6" s="67">
        <v>-2.5727345943450928</v>
      </c>
      <c r="DJ6" s="67">
        <v>-3.3950991630554199</v>
      </c>
      <c r="DK6" s="67">
        <v>-3.316622257232666</v>
      </c>
      <c r="DL6" s="67">
        <v>-3.0465686321258545</v>
      </c>
      <c r="DM6" s="67">
        <v>-2.7800521850585938</v>
      </c>
      <c r="DN6" s="67">
        <v>0.69940191507339478</v>
      </c>
      <c r="DO6" s="67">
        <v>30.159244537353516</v>
      </c>
      <c r="DP6" s="67">
        <v>36.976890563964844</v>
      </c>
      <c r="DQ6" s="67">
        <v>40.32562255859375</v>
      </c>
      <c r="DR6" s="67">
        <v>41.2796630859375</v>
      </c>
      <c r="DS6" s="67">
        <v>37.755344390869141</v>
      </c>
      <c r="DT6" s="67">
        <v>-6.3715181350708008</v>
      </c>
      <c r="DU6" s="67">
        <v>-15.485565185546875</v>
      </c>
      <c r="DV6" s="67">
        <v>-12.381040573120117</v>
      </c>
      <c r="DW6" s="67">
        <v>-8.0908737182617188</v>
      </c>
      <c r="DX6" s="67">
        <v>-4.7889828681945801</v>
      </c>
      <c r="DY6" s="67">
        <v>-3.955803394317627</v>
      </c>
      <c r="DZ6" s="67">
        <v>-1.8412349224090576</v>
      </c>
      <c r="EA6" s="67">
        <v>-0.12323290109634399</v>
      </c>
      <c r="EB6" s="67">
        <v>0.51666206121444702</v>
      </c>
      <c r="EC6" s="67">
        <v>1.2318614721298218</v>
      </c>
      <c r="ED6" s="67">
        <v>0.94174963235855103</v>
      </c>
      <c r="EE6" s="67">
        <v>0.35538589954376221</v>
      </c>
      <c r="EF6" s="67">
        <v>-0.75348836183547974</v>
      </c>
      <c r="EG6" s="67">
        <v>-1.6123229265213013</v>
      </c>
      <c r="EH6" s="67">
        <v>-2.3648159503936768</v>
      </c>
      <c r="EI6" s="67">
        <v>-2.2170126438140869</v>
      </c>
      <c r="EJ6" s="67">
        <v>-1.8810825347900391</v>
      </c>
      <c r="EK6" s="67">
        <v>-1.5543085336685181</v>
      </c>
      <c r="EL6" s="67">
        <v>1.9708927869796753</v>
      </c>
      <c r="EM6" s="67">
        <v>31.429330825805664</v>
      </c>
      <c r="EN6" s="67">
        <v>38.267253875732422</v>
      </c>
      <c r="EO6" s="67">
        <v>41.63385009765625</v>
      </c>
      <c r="EP6" s="67">
        <v>42.599899291992188</v>
      </c>
      <c r="EQ6" s="67">
        <v>39.079265594482422</v>
      </c>
      <c r="ER6" s="67">
        <v>-5.0318484306335449</v>
      </c>
      <c r="ES6" s="67">
        <v>-14.172039985656738</v>
      </c>
      <c r="ET6" s="67">
        <v>-11.11799430847168</v>
      </c>
      <c r="EU6" s="67">
        <v>-6.9043936729431152</v>
      </c>
      <c r="EV6" s="67">
        <v>-3.6925623416900635</v>
      </c>
      <c r="EW6" s="67">
        <v>79.862960815429688</v>
      </c>
      <c r="EX6" s="67">
        <v>78.398391723632813</v>
      </c>
      <c r="EY6" s="67">
        <v>76.10113525390625</v>
      </c>
      <c r="EZ6" s="67">
        <v>74.340560913085938</v>
      </c>
      <c r="FA6" s="67">
        <v>73.471656799316406</v>
      </c>
      <c r="FB6" s="67">
        <v>72.451934814453125</v>
      </c>
      <c r="FC6" s="67">
        <v>72.539749145507813</v>
      </c>
      <c r="FD6" s="67">
        <v>73.364677429199219</v>
      </c>
      <c r="FE6" s="67">
        <v>76.694175720214844</v>
      </c>
      <c r="FF6" s="67">
        <v>81.135719299316406</v>
      </c>
      <c r="FG6" s="67">
        <v>85.472625732421875</v>
      </c>
      <c r="FH6" s="67">
        <v>88.825347900390625</v>
      </c>
      <c r="FI6" s="67">
        <v>91.153030395507813</v>
      </c>
      <c r="FJ6" s="67">
        <v>92.573028564453125</v>
      </c>
      <c r="FK6" s="67">
        <v>92.695045471191406</v>
      </c>
      <c r="FL6" s="67">
        <v>93.479133605957031</v>
      </c>
      <c r="FM6" s="67">
        <v>93.584556579589844</v>
      </c>
      <c r="FN6" s="67">
        <v>92.663597106933594</v>
      </c>
      <c r="FO6" s="67">
        <v>90.651649475097656</v>
      </c>
      <c r="FP6" s="67">
        <v>88.627944946289063</v>
      </c>
      <c r="FQ6" s="67">
        <v>85.78826904296875</v>
      </c>
      <c r="FR6" s="67">
        <v>83.103927612304688</v>
      </c>
      <c r="FS6" s="67">
        <v>79.904304504394531</v>
      </c>
      <c r="FT6" s="67">
        <v>78.1737060546875</v>
      </c>
      <c r="FU6" s="68">
        <v>1.1679680347442627</v>
      </c>
      <c r="FV6" s="40">
        <v>14.600000381469727</v>
      </c>
      <c r="FW6" s="40">
        <v>146820.18</v>
      </c>
      <c r="FX6">
        <v>1</v>
      </c>
    </row>
    <row r="7" spans="1:180" x14ac:dyDescent="0.2">
      <c r="A7" t="s">
        <v>189</v>
      </c>
      <c r="B7" t="s">
        <v>207</v>
      </c>
      <c r="C7" t="s">
        <v>3</v>
      </c>
      <c r="D7" t="s">
        <v>1</v>
      </c>
      <c r="E7" t="s">
        <v>1</v>
      </c>
      <c r="F7" s="40" t="s">
        <v>1</v>
      </c>
      <c r="G7" s="69" t="s">
        <v>221</v>
      </c>
      <c r="H7" s="67">
        <v>126055.00102114677</v>
      </c>
      <c r="I7" s="67">
        <v>96.81982421875</v>
      </c>
      <c r="J7" s="67">
        <v>82.98199462890625</v>
      </c>
      <c r="K7" s="67">
        <v>74.851226806640625</v>
      </c>
      <c r="L7" s="67">
        <v>70.10845947265625</v>
      </c>
      <c r="M7" s="67">
        <v>68.352462768554688</v>
      </c>
      <c r="N7" s="67">
        <v>70.792778015136719</v>
      </c>
      <c r="O7" s="67">
        <v>78.032768249511719</v>
      </c>
      <c r="P7" s="67">
        <v>85.705764770507813</v>
      </c>
      <c r="Q7" s="67">
        <v>90.52825927734375</v>
      </c>
      <c r="R7" s="67">
        <v>96.264762878417969</v>
      </c>
      <c r="S7" s="67">
        <v>105.84911346435547</v>
      </c>
      <c r="T7" s="67">
        <v>119.34855651855469</v>
      </c>
      <c r="U7" s="67">
        <v>136.78617858886719</v>
      </c>
      <c r="V7" s="67">
        <v>155.27517700195313</v>
      </c>
      <c r="W7" s="67">
        <v>175.30853271484375</v>
      </c>
      <c r="X7" s="67">
        <v>196.68849182128906</v>
      </c>
      <c r="Y7" s="67">
        <v>217.94866943359375</v>
      </c>
      <c r="Z7" s="67">
        <v>235.82470703125</v>
      </c>
      <c r="AA7" s="67">
        <v>242.93821716308594</v>
      </c>
      <c r="AB7" s="67">
        <v>236.44902038574219</v>
      </c>
      <c r="AC7" s="67">
        <v>223.22819519042969</v>
      </c>
      <c r="AD7" s="67">
        <v>207.40646362304688</v>
      </c>
      <c r="AE7" s="67">
        <v>173.65264892578125</v>
      </c>
      <c r="AF7" s="67">
        <v>138.19493103027344</v>
      </c>
      <c r="AG7" s="67">
        <v>-1.0307900905609131</v>
      </c>
      <c r="AH7" s="67">
        <v>-0.94071793556213379</v>
      </c>
      <c r="AI7" s="67">
        <v>-0.74592548608779907</v>
      </c>
      <c r="AJ7" s="67">
        <v>-0.74050432443618774</v>
      </c>
      <c r="AK7" s="67">
        <v>-0.84301620721817017</v>
      </c>
      <c r="AL7" s="67">
        <v>-0.88339138031005859</v>
      </c>
      <c r="AM7" s="67">
        <v>-1.4118615388870239</v>
      </c>
      <c r="AN7" s="67">
        <v>-2.0447318553924561</v>
      </c>
      <c r="AO7" s="67">
        <v>-2.3980450630187988</v>
      </c>
      <c r="AP7" s="67">
        <v>-2.6156635284423828</v>
      </c>
      <c r="AQ7" s="67">
        <v>-2.6248345375061035</v>
      </c>
      <c r="AR7" s="67">
        <v>-2.9805178642272949</v>
      </c>
      <c r="AS7" s="67">
        <v>-3.8049542903900146</v>
      </c>
      <c r="AT7" s="67">
        <v>-0.83648937940597534</v>
      </c>
      <c r="AU7" s="67">
        <v>27.333761215209961</v>
      </c>
      <c r="AV7" s="67">
        <v>36.857780456542969</v>
      </c>
      <c r="AW7" s="67">
        <v>43.358875274658203</v>
      </c>
      <c r="AX7" s="67">
        <v>46.272708892822266</v>
      </c>
      <c r="AY7" s="67">
        <v>44.780963897705078</v>
      </c>
      <c r="AZ7" s="67">
        <v>-4.9078521728515625</v>
      </c>
      <c r="BA7" s="67">
        <v>-18.218923568725586</v>
      </c>
      <c r="BB7" s="67">
        <v>-15.739027976989746</v>
      </c>
      <c r="BC7" s="67">
        <v>-10.947071075439453</v>
      </c>
      <c r="BD7" s="67">
        <v>-7.3294000625610352</v>
      </c>
      <c r="BE7" s="67">
        <v>-5.110994353890419E-2</v>
      </c>
      <c r="BF7" s="67">
        <v>-3.6525387316942215E-2</v>
      </c>
      <c r="BG7" s="67">
        <v>9.9303185939788818E-2</v>
      </c>
      <c r="BH7" s="67">
        <v>6.2532715499401093E-2</v>
      </c>
      <c r="BI7" s="67">
        <v>-6.5075866878032684E-2</v>
      </c>
      <c r="BJ7" s="67">
        <v>-9.9071137607097626E-2</v>
      </c>
      <c r="BK7" s="67">
        <v>-0.57373738288879395</v>
      </c>
      <c r="BL7" s="67">
        <v>-1.1469756364822388</v>
      </c>
      <c r="BM7" s="67">
        <v>-1.4431968927383423</v>
      </c>
      <c r="BN7" s="67">
        <v>-1.5915836095809937</v>
      </c>
      <c r="BO7" s="67">
        <v>-1.5319945812225342</v>
      </c>
      <c r="BP7" s="67">
        <v>-1.8223148584365845</v>
      </c>
      <c r="BQ7" s="67">
        <v>-2.5869743824005127</v>
      </c>
      <c r="BR7" s="67">
        <v>0.42690637707710266</v>
      </c>
      <c r="BS7" s="67">
        <v>28.59565544128418</v>
      </c>
      <c r="BT7" s="67">
        <v>38.139816284179688</v>
      </c>
      <c r="BU7" s="67">
        <v>44.65869140625</v>
      </c>
      <c r="BV7" s="67">
        <v>47.584579467773438</v>
      </c>
      <c r="BW7" s="67">
        <v>46.096614837646484</v>
      </c>
      <c r="BX7" s="67">
        <v>-3.5763633251190186</v>
      </c>
      <c r="BY7" s="67">
        <v>-16.913406372070313</v>
      </c>
      <c r="BZ7" s="67">
        <v>-14.483678817749023</v>
      </c>
      <c r="CA7" s="67">
        <v>-9.7678842544555664</v>
      </c>
      <c r="CB7" s="67">
        <v>-6.2398290634155273</v>
      </c>
      <c r="CC7" s="67">
        <v>0.62741351127624512</v>
      </c>
      <c r="CD7" s="67">
        <v>0.58971560001373291</v>
      </c>
      <c r="CE7" s="67">
        <v>0.68470597267150879</v>
      </c>
      <c r="CF7" s="67">
        <v>0.61871373653411865</v>
      </c>
      <c r="CG7" s="67">
        <v>0.47372323274612427</v>
      </c>
      <c r="CH7" s="67">
        <v>0.44414666295051575</v>
      </c>
      <c r="CI7" s="67">
        <v>6.7448406480252743E-3</v>
      </c>
      <c r="CJ7" s="67">
        <v>-0.52519237995147705</v>
      </c>
      <c r="CK7" s="67">
        <v>-0.78187191486358643</v>
      </c>
      <c r="CL7" s="67">
        <v>-0.88230890035629272</v>
      </c>
      <c r="CM7" s="67">
        <v>-0.77509695291519165</v>
      </c>
      <c r="CN7" s="67">
        <v>-1.0201469659805298</v>
      </c>
      <c r="CO7" s="67">
        <v>-1.7434051036834717</v>
      </c>
      <c r="CP7" s="67">
        <v>1.3019304275512695</v>
      </c>
      <c r="CQ7" s="67">
        <v>29.469640731811523</v>
      </c>
      <c r="CR7" s="67">
        <v>39.027748107910156</v>
      </c>
      <c r="CS7" s="67">
        <v>45.558940887451172</v>
      </c>
      <c r="CT7" s="67">
        <v>48.493175506591797</v>
      </c>
      <c r="CU7" s="67">
        <v>47.007831573486328</v>
      </c>
      <c r="CV7" s="67">
        <v>-2.6541781425476074</v>
      </c>
      <c r="CW7" s="67">
        <v>-16.009210586547852</v>
      </c>
      <c r="CX7" s="67">
        <v>-13.614228248596191</v>
      </c>
      <c r="CY7" s="67">
        <v>-8.9511833190917969</v>
      </c>
      <c r="CZ7" s="67">
        <v>-5.4851951599121094</v>
      </c>
      <c r="DA7" s="67">
        <v>1.3059369325637817</v>
      </c>
      <c r="DB7" s="67">
        <v>1.2159565687179565</v>
      </c>
      <c r="DC7" s="67">
        <v>1.2701088190078735</v>
      </c>
      <c r="DD7" s="67">
        <v>1.1748948097229004</v>
      </c>
      <c r="DE7" s="67">
        <v>1.0125223398208618</v>
      </c>
      <c r="DF7" s="67">
        <v>0.98736447095870972</v>
      </c>
      <c r="DG7" s="67">
        <v>0.58722704648971558</v>
      </c>
      <c r="DH7" s="67">
        <v>9.6590839326381683E-2</v>
      </c>
      <c r="DI7" s="67">
        <v>-0.12054695934057236</v>
      </c>
      <c r="DJ7" s="67">
        <v>-0.17303422093391418</v>
      </c>
      <c r="DK7" s="67">
        <v>-1.8199305981397629E-2</v>
      </c>
      <c r="DL7" s="67">
        <v>-0.21797904372215271</v>
      </c>
      <c r="DM7" s="67">
        <v>-0.89983594417572021</v>
      </c>
      <c r="DN7" s="67">
        <v>2.1769545078277588</v>
      </c>
      <c r="DO7" s="67">
        <v>30.343626022338867</v>
      </c>
      <c r="DP7" s="67">
        <v>39.915679931640625</v>
      </c>
      <c r="DQ7" s="67">
        <v>46.459190368652344</v>
      </c>
      <c r="DR7" s="67">
        <v>49.401771545410156</v>
      </c>
      <c r="DS7" s="67">
        <v>47.919048309326172</v>
      </c>
      <c r="DT7" s="67">
        <v>-1.7319929599761963</v>
      </c>
      <c r="DU7" s="67">
        <v>-15.105013847351074</v>
      </c>
      <c r="DV7" s="67">
        <v>-12.744777679443359</v>
      </c>
      <c r="DW7" s="67">
        <v>-8.1344823837280273</v>
      </c>
      <c r="DX7" s="67">
        <v>-4.7305612564086914</v>
      </c>
      <c r="DY7" s="67">
        <v>2.2856171131134033</v>
      </c>
      <c r="DZ7" s="67">
        <v>2.1201491355895996</v>
      </c>
      <c r="EA7" s="67">
        <v>2.1153373718261719</v>
      </c>
      <c r="EB7" s="67">
        <v>1.9779318571090698</v>
      </c>
      <c r="EC7" s="67">
        <v>1.7904626131057739</v>
      </c>
      <c r="ED7" s="67">
        <v>1.7716846466064453</v>
      </c>
      <c r="EE7" s="67">
        <v>1.4253512620925903</v>
      </c>
      <c r="EF7" s="67">
        <v>0.99434703588485718</v>
      </c>
      <c r="EG7" s="67">
        <v>0.83430123329162598</v>
      </c>
      <c r="EH7" s="67">
        <v>0.85104578733444214</v>
      </c>
      <c r="EI7" s="67">
        <v>1.0746406316757202</v>
      </c>
      <c r="EJ7" s="67">
        <v>0.9402240514755249</v>
      </c>
      <c r="EK7" s="67">
        <v>0.31814399361610413</v>
      </c>
      <c r="EL7" s="67">
        <v>3.4403502941131592</v>
      </c>
      <c r="EM7" s="67">
        <v>31.605520248413086</v>
      </c>
      <c r="EN7" s="67">
        <v>41.197715759277344</v>
      </c>
      <c r="EO7" s="67">
        <v>47.759006500244141</v>
      </c>
      <c r="EP7" s="67">
        <v>50.713642120361328</v>
      </c>
      <c r="EQ7" s="67">
        <v>49.234699249267578</v>
      </c>
      <c r="ER7" s="67">
        <v>-0.40050390362739563</v>
      </c>
      <c r="ES7" s="67">
        <v>-13.799497604370117</v>
      </c>
      <c r="ET7" s="67">
        <v>-11.489428520202637</v>
      </c>
      <c r="EU7" s="67">
        <v>-6.9552955627441406</v>
      </c>
      <c r="EV7" s="67">
        <v>-3.6409902572631836</v>
      </c>
      <c r="EW7" s="67">
        <v>71.240447998046875</v>
      </c>
      <c r="EX7" s="67">
        <v>69.863410949707031</v>
      </c>
      <c r="EY7" s="67">
        <v>67.975883483886719</v>
      </c>
      <c r="EZ7" s="67">
        <v>66.7711181640625</v>
      </c>
      <c r="FA7" s="67">
        <v>65.358551025390625</v>
      </c>
      <c r="FB7" s="67">
        <v>64.305343627929688</v>
      </c>
      <c r="FC7" s="67">
        <v>64.396430969238281</v>
      </c>
      <c r="FD7" s="67">
        <v>68.236343383789063</v>
      </c>
      <c r="FE7" s="67">
        <v>73.341751098632813</v>
      </c>
      <c r="FF7" s="67">
        <v>78.556098937988281</v>
      </c>
      <c r="FG7" s="67">
        <v>83.110328674316406</v>
      </c>
      <c r="FH7" s="67">
        <v>87.261322021484375</v>
      </c>
      <c r="FI7" s="67">
        <v>90.85150146484375</v>
      </c>
      <c r="FJ7" s="67">
        <v>93.700363159179688</v>
      </c>
      <c r="FK7" s="67">
        <v>95.501930236816406</v>
      </c>
      <c r="FL7" s="67">
        <v>96.764923095703125</v>
      </c>
      <c r="FM7" s="67">
        <v>97.228340148925781</v>
      </c>
      <c r="FN7" s="67">
        <v>96.965675354003906</v>
      </c>
      <c r="FO7" s="67">
        <v>95.365913391113281</v>
      </c>
      <c r="FP7" s="67">
        <v>91.887962341308594</v>
      </c>
      <c r="FQ7" s="67">
        <v>86.852592468261719</v>
      </c>
      <c r="FR7" s="67">
        <v>82.688011169433594</v>
      </c>
      <c r="FS7" s="67">
        <v>79.981132507324219</v>
      </c>
      <c r="FT7" s="67">
        <v>77.693016052246094</v>
      </c>
      <c r="FU7" s="68">
        <v>1.1605156660079956</v>
      </c>
      <c r="FV7" s="40">
        <v>13.329999923706055</v>
      </c>
      <c r="FW7" s="40">
        <v>131821.75</v>
      </c>
      <c r="FX7">
        <v>1</v>
      </c>
    </row>
    <row r="8" spans="1:180" x14ac:dyDescent="0.2">
      <c r="A8" t="s">
        <v>189</v>
      </c>
      <c r="B8" t="s">
        <v>207</v>
      </c>
      <c r="C8" t="s">
        <v>3</v>
      </c>
      <c r="D8" t="s">
        <v>1</v>
      </c>
      <c r="E8" t="s">
        <v>1</v>
      </c>
      <c r="F8" s="40" t="s">
        <v>1</v>
      </c>
      <c r="G8" s="69" t="s">
        <v>222</v>
      </c>
      <c r="H8" s="67">
        <v>126206.99991416931</v>
      </c>
      <c r="I8" s="67">
        <v>113.11496734619141</v>
      </c>
      <c r="J8" s="67">
        <v>96.414588928222656</v>
      </c>
      <c r="K8" s="67">
        <v>85.640625</v>
      </c>
      <c r="L8" s="67">
        <v>79.087478637695313</v>
      </c>
      <c r="M8" s="67">
        <v>75.690887451171875</v>
      </c>
      <c r="N8" s="67">
        <v>77.206954956054688</v>
      </c>
      <c r="O8" s="67">
        <v>83.817672729492188</v>
      </c>
      <c r="P8" s="67">
        <v>92.027397155761719</v>
      </c>
      <c r="Q8" s="67">
        <v>98.370834350585938</v>
      </c>
      <c r="R8" s="67">
        <v>107.44715881347656</v>
      </c>
      <c r="S8" s="67">
        <v>121.67581176757813</v>
      </c>
      <c r="T8" s="67">
        <v>140.36332702636719</v>
      </c>
      <c r="U8" s="67">
        <v>162.20405578613281</v>
      </c>
      <c r="V8" s="67">
        <v>184.61810302734375</v>
      </c>
      <c r="W8" s="67">
        <v>206.37727355957031</v>
      </c>
      <c r="X8" s="67">
        <v>228.09024047851563</v>
      </c>
      <c r="Y8" s="67">
        <v>247.08674621582031</v>
      </c>
      <c r="Z8" s="67">
        <v>261.92364501953125</v>
      </c>
      <c r="AA8" s="67">
        <v>265.05523681640625</v>
      </c>
      <c r="AB8" s="67">
        <v>254.21830749511719</v>
      </c>
      <c r="AC8" s="67">
        <v>238.05548095703125</v>
      </c>
      <c r="AD8" s="67">
        <v>220.30577087402344</v>
      </c>
      <c r="AE8" s="67">
        <v>184.98751831054688</v>
      </c>
      <c r="AF8" s="67">
        <v>148.21296691894531</v>
      </c>
      <c r="AG8" s="67">
        <v>-4.3411870002746582</v>
      </c>
      <c r="AH8" s="67">
        <v>-2.8103041648864746</v>
      </c>
      <c r="AI8" s="67">
        <v>-2.0045144557952881</v>
      </c>
      <c r="AJ8" s="67">
        <v>-1.404175877571106</v>
      </c>
      <c r="AK8" s="67">
        <v>-1.2022446393966675</v>
      </c>
      <c r="AL8" s="67">
        <v>-0.87490570545196533</v>
      </c>
      <c r="AM8" s="67">
        <v>-1.51619553565979</v>
      </c>
      <c r="AN8" s="67">
        <v>-2.0077676773071289</v>
      </c>
      <c r="AO8" s="67">
        <v>-3.4434976577758789</v>
      </c>
      <c r="AP8" s="67">
        <v>-4.0132660865783691</v>
      </c>
      <c r="AQ8" s="67">
        <v>-4.1438207626342773</v>
      </c>
      <c r="AR8" s="67">
        <v>-4.637183666229248</v>
      </c>
      <c r="AS8" s="67">
        <v>-4.1002092361450195</v>
      </c>
      <c r="AT8" s="67">
        <v>-0.3083418607711792</v>
      </c>
      <c r="AU8" s="67">
        <v>33.385631561279297</v>
      </c>
      <c r="AV8" s="67">
        <v>43.573883056640625</v>
      </c>
      <c r="AW8" s="67">
        <v>48.24237060546875</v>
      </c>
      <c r="AX8" s="67">
        <v>51.005779266357422</v>
      </c>
      <c r="AY8" s="67">
        <v>47.799053192138672</v>
      </c>
      <c r="AZ8" s="67">
        <v>-6.3838582038879395</v>
      </c>
      <c r="BA8" s="67">
        <v>-20.518892288208008</v>
      </c>
      <c r="BB8" s="67">
        <v>-18.334354400634766</v>
      </c>
      <c r="BC8" s="67">
        <v>-13.195857048034668</v>
      </c>
      <c r="BD8" s="67">
        <v>-9.2216682434082031</v>
      </c>
      <c r="BE8" s="67">
        <v>-3.3612279891967773</v>
      </c>
      <c r="BF8" s="67">
        <v>-1.9058529138565063</v>
      </c>
      <c r="BG8" s="67">
        <v>-1.1590441465377808</v>
      </c>
      <c r="BH8" s="67">
        <v>-0.6009063720703125</v>
      </c>
      <c r="BI8" s="67">
        <v>-0.42408087849617004</v>
      </c>
      <c r="BJ8" s="67">
        <v>-9.0364329516887665E-2</v>
      </c>
      <c r="BK8" s="67">
        <v>-0.67784214019775391</v>
      </c>
      <c r="BL8" s="67">
        <v>-1.1097711324691772</v>
      </c>
      <c r="BM8" s="67">
        <v>-2.4883964061737061</v>
      </c>
      <c r="BN8" s="67">
        <v>-2.98891282081604</v>
      </c>
      <c r="BO8" s="67">
        <v>-3.0506808757781982</v>
      </c>
      <c r="BP8" s="67">
        <v>-3.4786684513092041</v>
      </c>
      <c r="BQ8" s="67">
        <v>-2.881904125213623</v>
      </c>
      <c r="BR8" s="67">
        <v>0.95538198947906494</v>
      </c>
      <c r="BS8" s="67">
        <v>34.647876739501953</v>
      </c>
      <c r="BT8" s="67">
        <v>44.856269836425781</v>
      </c>
      <c r="BU8" s="67">
        <v>49.542537689208984</v>
      </c>
      <c r="BV8" s="67">
        <v>52.318000793457031</v>
      </c>
      <c r="BW8" s="67">
        <v>49.115055084228516</v>
      </c>
      <c r="BX8" s="67">
        <v>-5.0520453453063965</v>
      </c>
      <c r="BY8" s="67">
        <v>-19.213050842285156</v>
      </c>
      <c r="BZ8" s="67">
        <v>-17.078680038452148</v>
      </c>
      <c r="CA8" s="67">
        <v>-12.016352653503418</v>
      </c>
      <c r="CB8" s="67">
        <v>-8.1317949295043945</v>
      </c>
      <c r="CC8" s="67">
        <v>-2.6825110912322998</v>
      </c>
      <c r="CD8" s="67">
        <v>-1.2794326543807983</v>
      </c>
      <c r="CE8" s="67">
        <v>-0.57347398996353149</v>
      </c>
      <c r="CF8" s="67">
        <v>-4.4564388692378998E-2</v>
      </c>
      <c r="CG8" s="67">
        <v>0.1148729994893074</v>
      </c>
      <c r="CH8" s="67">
        <v>0.45300662517547607</v>
      </c>
      <c r="CI8" s="67">
        <v>-9.7201094031333923E-2</v>
      </c>
      <c r="CJ8" s="67">
        <v>-0.48782142996788025</v>
      </c>
      <c r="CK8" s="67">
        <v>-1.826896071434021</v>
      </c>
      <c r="CL8" s="67">
        <v>-2.2794487476348877</v>
      </c>
      <c r="CM8" s="67">
        <v>-2.2935755252838135</v>
      </c>
      <c r="CN8" s="67">
        <v>-2.6762843132019043</v>
      </c>
      <c r="CO8" s="67">
        <v>-2.0381095409393311</v>
      </c>
      <c r="CP8" s="67">
        <v>1.830633282661438</v>
      </c>
      <c r="CQ8" s="67">
        <v>35.522102355957031</v>
      </c>
      <c r="CR8" s="67">
        <v>45.74444580078125</v>
      </c>
      <c r="CS8" s="67">
        <v>50.443031311035156</v>
      </c>
      <c r="CT8" s="67">
        <v>53.226840972900391</v>
      </c>
      <c r="CU8" s="67">
        <v>50.026512145996094</v>
      </c>
      <c r="CV8" s="67">
        <v>-4.1296358108520508</v>
      </c>
      <c r="CW8" s="67">
        <v>-18.308629989624023</v>
      </c>
      <c r="CX8" s="67">
        <v>-16.209005355834961</v>
      </c>
      <c r="CY8" s="67">
        <v>-11.199431419372559</v>
      </c>
      <c r="CZ8" s="67">
        <v>-7.3769516944885254</v>
      </c>
      <c r="DA8" s="67">
        <v>-2.0037941932678223</v>
      </c>
      <c r="DB8" s="67">
        <v>-0.65301245450973511</v>
      </c>
      <c r="DC8" s="67">
        <v>1.2096209451556206E-2</v>
      </c>
      <c r="DD8" s="67">
        <v>0.51177757978439331</v>
      </c>
      <c r="DE8" s="67">
        <v>0.65382689237594604</v>
      </c>
      <c r="DF8" s="67">
        <v>0.99637758731842041</v>
      </c>
      <c r="DG8" s="67">
        <v>0.48343992233276367</v>
      </c>
      <c r="DH8" s="67">
        <v>0.13412825763225555</v>
      </c>
      <c r="DI8" s="67">
        <v>-1.1653958559036255</v>
      </c>
      <c r="DJ8" s="67">
        <v>-1.5699847936630249</v>
      </c>
      <c r="DK8" s="67">
        <v>-1.5364700555801392</v>
      </c>
      <c r="DL8" s="67">
        <v>-1.873900294303894</v>
      </c>
      <c r="DM8" s="67">
        <v>-1.1943150758743286</v>
      </c>
      <c r="DN8" s="67">
        <v>2.7058844566345215</v>
      </c>
      <c r="DO8" s="67">
        <v>36.396327972412109</v>
      </c>
      <c r="DP8" s="67">
        <v>46.632621765136719</v>
      </c>
      <c r="DQ8" s="67">
        <v>51.343524932861328</v>
      </c>
      <c r="DR8" s="67">
        <v>54.13568115234375</v>
      </c>
      <c r="DS8" s="67">
        <v>50.937969207763672</v>
      </c>
      <c r="DT8" s="67">
        <v>-3.2072262763977051</v>
      </c>
      <c r="DU8" s="67">
        <v>-17.404209136962891</v>
      </c>
      <c r="DV8" s="67">
        <v>-15.339329719543457</v>
      </c>
      <c r="DW8" s="67">
        <v>-10.382510185241699</v>
      </c>
      <c r="DX8" s="67">
        <v>-6.6221084594726563</v>
      </c>
      <c r="DY8" s="67">
        <v>-1.0238350629806519</v>
      </c>
      <c r="DZ8" s="67">
        <v>0.25143885612487793</v>
      </c>
      <c r="EA8" s="67">
        <v>0.85756659507751465</v>
      </c>
      <c r="EB8" s="67">
        <v>1.315047025680542</v>
      </c>
      <c r="EC8" s="67">
        <v>1.4319907426834106</v>
      </c>
      <c r="ED8" s="67">
        <v>1.7809189558029175</v>
      </c>
      <c r="EE8" s="67">
        <v>1.3217933177947998</v>
      </c>
      <c r="EF8" s="67">
        <v>1.0321248769760132</v>
      </c>
      <c r="EG8" s="67">
        <v>-0.21029454469680786</v>
      </c>
      <c r="EH8" s="67">
        <v>-0.54563146829605103</v>
      </c>
      <c r="EI8" s="67">
        <v>-0.4433300793170929</v>
      </c>
      <c r="EJ8" s="67">
        <v>-0.71538519859313965</v>
      </c>
      <c r="EK8" s="67">
        <v>2.3990146815776825E-2</v>
      </c>
      <c r="EL8" s="67">
        <v>3.9696083068847656</v>
      </c>
      <c r="EM8" s="67">
        <v>37.658573150634766</v>
      </c>
      <c r="EN8" s="67">
        <v>47.915008544921875</v>
      </c>
      <c r="EO8" s="67">
        <v>52.643692016601563</v>
      </c>
      <c r="EP8" s="67">
        <v>55.447902679443359</v>
      </c>
      <c r="EQ8" s="67">
        <v>52.253971099853516</v>
      </c>
      <c r="ER8" s="67">
        <v>-1.8754134178161621</v>
      </c>
      <c r="ES8" s="67">
        <v>-16.098367691040039</v>
      </c>
      <c r="ET8" s="67">
        <v>-14.083656311035156</v>
      </c>
      <c r="EU8" s="67">
        <v>-9.2030057907104492</v>
      </c>
      <c r="EV8" s="67">
        <v>-5.5322351455688477</v>
      </c>
      <c r="EW8" s="67">
        <v>75.607841491699219</v>
      </c>
      <c r="EX8" s="67">
        <v>74.119064331054688</v>
      </c>
      <c r="EY8" s="67">
        <v>72.633918762207031</v>
      </c>
      <c r="EZ8" s="67">
        <v>71.4425048828125</v>
      </c>
      <c r="FA8" s="67">
        <v>69.412437438964844</v>
      </c>
      <c r="FB8" s="67">
        <v>68.06048583984375</v>
      </c>
      <c r="FC8" s="67">
        <v>67.789390563964844</v>
      </c>
      <c r="FD8" s="67">
        <v>70.512252807617188</v>
      </c>
      <c r="FE8" s="67">
        <v>75.042823791503906</v>
      </c>
      <c r="FF8" s="67">
        <v>80.114974975585938</v>
      </c>
      <c r="FG8" s="67">
        <v>84.794326782226563</v>
      </c>
      <c r="FH8" s="67">
        <v>89.3170166015625</v>
      </c>
      <c r="FI8" s="67">
        <v>92.59625244140625</v>
      </c>
      <c r="FJ8" s="67">
        <v>95.617767333984375</v>
      </c>
      <c r="FK8" s="67">
        <v>97.675689697265625</v>
      </c>
      <c r="FL8" s="67">
        <v>98.925773620605469</v>
      </c>
      <c r="FM8" s="67">
        <v>99.537773132324219</v>
      </c>
      <c r="FN8" s="67">
        <v>98.392440795898438</v>
      </c>
      <c r="FO8" s="67">
        <v>96.165016174316406</v>
      </c>
      <c r="FP8" s="67">
        <v>92.239448547363281</v>
      </c>
      <c r="FQ8" s="67">
        <v>86.754570007324219</v>
      </c>
      <c r="FR8" s="67">
        <v>82.089797973632813</v>
      </c>
      <c r="FS8" s="67">
        <v>78.467514038085938</v>
      </c>
      <c r="FT8" s="67">
        <v>76.564453125</v>
      </c>
      <c r="FU8" s="68">
        <v>1.1608293056488037</v>
      </c>
      <c r="FV8" s="40">
        <v>14.159999847412109</v>
      </c>
      <c r="FW8" s="40">
        <v>147815.34</v>
      </c>
      <c r="FX8">
        <v>1</v>
      </c>
    </row>
    <row r="9" spans="1:180" x14ac:dyDescent="0.2">
      <c r="A9" t="s">
        <v>189</v>
      </c>
      <c r="B9" t="s">
        <v>207</v>
      </c>
      <c r="C9" t="s">
        <v>3</v>
      </c>
      <c r="D9" t="s">
        <v>1</v>
      </c>
      <c r="E9" t="s">
        <v>1</v>
      </c>
      <c r="F9" s="40" t="s">
        <v>1</v>
      </c>
      <c r="G9" s="69" t="s">
        <v>223</v>
      </c>
      <c r="H9" s="67">
        <v>126343.99681222439</v>
      </c>
      <c r="I9" s="67">
        <v>122.03524780273438</v>
      </c>
      <c r="J9" s="67">
        <v>103.84927368164063</v>
      </c>
      <c r="K9" s="67">
        <v>92.170913696289063</v>
      </c>
      <c r="L9" s="67">
        <v>84.558280944824219</v>
      </c>
      <c r="M9" s="67">
        <v>80.850494384765625</v>
      </c>
      <c r="N9" s="67">
        <v>81.551521301269531</v>
      </c>
      <c r="O9" s="67">
        <v>88.074310302734375</v>
      </c>
      <c r="P9" s="67">
        <v>95.712631225585938</v>
      </c>
      <c r="Q9" s="67">
        <v>101.55561828613281</v>
      </c>
      <c r="R9" s="67">
        <v>108.51849365234375</v>
      </c>
      <c r="S9" s="67">
        <v>118.69206237792969</v>
      </c>
      <c r="T9" s="67">
        <v>132.93070983886719</v>
      </c>
      <c r="U9" s="67">
        <v>150.02622985839844</v>
      </c>
      <c r="V9" s="67">
        <v>167.94502258300781</v>
      </c>
      <c r="W9" s="67">
        <v>184.4244384765625</v>
      </c>
      <c r="X9" s="67">
        <v>200.58433532714844</v>
      </c>
      <c r="Y9" s="67">
        <v>215.29501342773438</v>
      </c>
      <c r="Z9" s="67">
        <v>227.31169128417969</v>
      </c>
      <c r="AA9" s="67">
        <v>229.62672424316406</v>
      </c>
      <c r="AB9" s="67">
        <v>220.25115966796875</v>
      </c>
      <c r="AC9" s="67">
        <v>211.1265869140625</v>
      </c>
      <c r="AD9" s="67">
        <v>199.07017517089844</v>
      </c>
      <c r="AE9" s="67">
        <v>169.65390014648438</v>
      </c>
      <c r="AF9" s="67">
        <v>138.64089965820313</v>
      </c>
      <c r="AG9" s="67">
        <v>-5.4768795967102051</v>
      </c>
      <c r="AH9" s="67">
        <v>-3.8236255645751953</v>
      </c>
      <c r="AI9" s="67">
        <v>-2.5738191604614258</v>
      </c>
      <c r="AJ9" s="67">
        <v>-2.0207855701446533</v>
      </c>
      <c r="AK9" s="67">
        <v>-1.2720526456832886</v>
      </c>
      <c r="AL9" s="67">
        <v>-1.0673695802688599</v>
      </c>
      <c r="AM9" s="67">
        <v>-1.395616888999939</v>
      </c>
      <c r="AN9" s="67">
        <v>-2.460618257522583</v>
      </c>
      <c r="AO9" s="67">
        <v>-3.3266744613647461</v>
      </c>
      <c r="AP9" s="67">
        <v>-4.0376062393188477</v>
      </c>
      <c r="AQ9" s="67">
        <v>-4.7368969917297363</v>
      </c>
      <c r="AR9" s="67">
        <v>-5.4025063514709473</v>
      </c>
      <c r="AS9" s="67">
        <v>-5.5057816505432129</v>
      </c>
      <c r="AT9" s="67">
        <v>-2.2507989406585693</v>
      </c>
      <c r="AU9" s="67">
        <v>25.453990936279297</v>
      </c>
      <c r="AV9" s="67">
        <v>33.855289459228516</v>
      </c>
      <c r="AW9" s="67">
        <v>37.775672912597656</v>
      </c>
      <c r="AX9" s="67">
        <v>39.316791534423828</v>
      </c>
      <c r="AY9" s="67">
        <v>36.703624725341797</v>
      </c>
      <c r="AZ9" s="67">
        <v>-10.608942985534668</v>
      </c>
      <c r="BA9" s="67">
        <v>-19.815914154052734</v>
      </c>
      <c r="BB9" s="67">
        <v>-15.104044914245605</v>
      </c>
      <c r="BC9" s="67">
        <v>-10.502359390258789</v>
      </c>
      <c r="BD9" s="67">
        <v>-6.9938268661499023</v>
      </c>
      <c r="BE9" s="67">
        <v>-4.4966745376586914</v>
      </c>
      <c r="BF9" s="67">
        <v>-2.9189445972442627</v>
      </c>
      <c r="BG9" s="67">
        <v>-1.7281340360641479</v>
      </c>
      <c r="BH9" s="67">
        <v>-1.2173110246658325</v>
      </c>
      <c r="BI9" s="67">
        <v>-0.49368974566459656</v>
      </c>
      <c r="BJ9" s="67">
        <v>-0.28262165188789368</v>
      </c>
      <c r="BK9" s="67">
        <v>-0.55704414844512939</v>
      </c>
      <c r="BL9" s="67">
        <v>-1.5623939037322998</v>
      </c>
      <c r="BM9" s="67">
        <v>-2.3713364601135254</v>
      </c>
      <c r="BN9" s="67">
        <v>-3.0130000114440918</v>
      </c>
      <c r="BO9" s="67">
        <v>-3.6434900760650635</v>
      </c>
      <c r="BP9" s="67">
        <v>-4.243708610534668</v>
      </c>
      <c r="BQ9" s="67">
        <v>-4.2871785163879395</v>
      </c>
      <c r="BR9" s="67">
        <v>-0.98676770925521851</v>
      </c>
      <c r="BS9" s="67">
        <v>26.716554641723633</v>
      </c>
      <c r="BT9" s="67">
        <v>35.13800048828125</v>
      </c>
      <c r="BU9" s="67">
        <v>39.076171875</v>
      </c>
      <c r="BV9" s="67">
        <v>40.629341125488281</v>
      </c>
      <c r="BW9" s="67">
        <v>38.019950866699219</v>
      </c>
      <c r="BX9" s="67">
        <v>-9.2768192291259766</v>
      </c>
      <c r="BY9" s="67">
        <v>-18.509763717651367</v>
      </c>
      <c r="BZ9" s="67">
        <v>-13.848071098327637</v>
      </c>
      <c r="CA9" s="67">
        <v>-9.3225679397583008</v>
      </c>
      <c r="CB9" s="67">
        <v>-5.903681755065918</v>
      </c>
      <c r="CC9" s="67">
        <v>-3.8177876472473145</v>
      </c>
      <c r="CD9" s="67">
        <v>-2.2923653125762939</v>
      </c>
      <c r="CE9" s="67">
        <v>-1.1424151659011841</v>
      </c>
      <c r="CF9" s="67">
        <v>-0.66082710027694702</v>
      </c>
      <c r="CG9" s="67">
        <v>4.5402053743600845E-2</v>
      </c>
      <c r="CH9" s="67">
        <v>0.26089239120483398</v>
      </c>
      <c r="CI9" s="67">
        <v>2.374880388379097E-2</v>
      </c>
      <c r="CJ9" s="67">
        <v>-0.94028645753860474</v>
      </c>
      <c r="CK9" s="67">
        <v>-1.7096723318099976</v>
      </c>
      <c r="CL9" s="67">
        <v>-2.3033607006072998</v>
      </c>
      <c r="CM9" s="67">
        <v>-2.8861997127532959</v>
      </c>
      <c r="CN9" s="67">
        <v>-3.4411284923553467</v>
      </c>
      <c r="CO9" s="67">
        <v>-3.4431777000427246</v>
      </c>
      <c r="CP9" s="67">
        <v>-0.11130354553461075</v>
      </c>
      <c r="CQ9" s="67">
        <v>27.591001510620117</v>
      </c>
      <c r="CR9" s="67">
        <v>36.026405334472656</v>
      </c>
      <c r="CS9" s="67">
        <v>39.976894378662109</v>
      </c>
      <c r="CT9" s="67">
        <v>41.538410186767578</v>
      </c>
      <c r="CU9" s="67">
        <v>38.931632995605469</v>
      </c>
      <c r="CV9" s="67">
        <v>-8.3541936874389648</v>
      </c>
      <c r="CW9" s="67">
        <v>-17.605127334594727</v>
      </c>
      <c r="CX9" s="67">
        <v>-12.978187561035156</v>
      </c>
      <c r="CY9" s="67">
        <v>-8.5054473876953125</v>
      </c>
      <c r="CZ9" s="67">
        <v>-5.1486506462097168</v>
      </c>
      <c r="DA9" s="67">
        <v>-3.1389007568359375</v>
      </c>
      <c r="DB9" s="67">
        <v>-1.6657860279083252</v>
      </c>
      <c r="DC9" s="67">
        <v>-0.55669623613357544</v>
      </c>
      <c r="DD9" s="67">
        <v>-0.10434313863515854</v>
      </c>
      <c r="DE9" s="67">
        <v>0.58449381589889526</v>
      </c>
      <c r="DF9" s="67">
        <v>0.80440646409988403</v>
      </c>
      <c r="DG9" s="67">
        <v>0.60454171895980835</v>
      </c>
      <c r="DH9" s="67">
        <v>-0.31817898154258728</v>
      </c>
      <c r="DI9" s="67">
        <v>-1.0480082035064697</v>
      </c>
      <c r="DJ9" s="67">
        <v>-1.5937213897705078</v>
      </c>
      <c r="DK9" s="67">
        <v>-2.1289093494415283</v>
      </c>
      <c r="DL9" s="67">
        <v>-2.6385483741760254</v>
      </c>
      <c r="DM9" s="67">
        <v>-2.5991768836975098</v>
      </c>
      <c r="DN9" s="67">
        <v>0.76416057348251343</v>
      </c>
      <c r="DO9" s="67">
        <v>28.465448379516602</v>
      </c>
      <c r="DP9" s="67">
        <v>36.914810180664063</v>
      </c>
      <c r="DQ9" s="67">
        <v>40.877616882324219</v>
      </c>
      <c r="DR9" s="67">
        <v>42.447479248046875</v>
      </c>
      <c r="DS9" s="67">
        <v>39.843315124511719</v>
      </c>
      <c r="DT9" s="67">
        <v>-7.4315686225891113</v>
      </c>
      <c r="DU9" s="67">
        <v>-16.700490951538086</v>
      </c>
      <c r="DV9" s="67">
        <v>-12.108304023742676</v>
      </c>
      <c r="DW9" s="67">
        <v>-7.6883273124694824</v>
      </c>
      <c r="DX9" s="67">
        <v>-4.3936195373535156</v>
      </c>
      <c r="DY9" s="67">
        <v>-2.1586959362030029</v>
      </c>
      <c r="DZ9" s="67">
        <v>-0.76110512018203735</v>
      </c>
      <c r="EA9" s="67">
        <v>0.28898885846138</v>
      </c>
      <c r="EB9" s="67">
        <v>0.6991313099861145</v>
      </c>
      <c r="EC9" s="67">
        <v>1.3628567457199097</v>
      </c>
      <c r="ED9" s="67">
        <v>1.5891543626785278</v>
      </c>
      <c r="EE9" s="67">
        <v>1.4431145191192627</v>
      </c>
      <c r="EF9" s="67">
        <v>0.58004540205001831</v>
      </c>
      <c r="EG9" s="67">
        <v>-9.2670232057571411E-2</v>
      </c>
      <c r="EH9" s="67">
        <v>-0.5691150426864624</v>
      </c>
      <c r="EI9" s="67">
        <v>-1.0355023145675659</v>
      </c>
      <c r="EJ9" s="67">
        <v>-1.479750394821167</v>
      </c>
      <c r="EK9" s="67">
        <v>-1.3805737495422363</v>
      </c>
      <c r="EL9" s="67">
        <v>2.0281918048858643</v>
      </c>
      <c r="EM9" s="67">
        <v>29.728012084960938</v>
      </c>
      <c r="EN9" s="67">
        <v>38.197521209716797</v>
      </c>
      <c r="EO9" s="67">
        <v>42.178115844726563</v>
      </c>
      <c r="EP9" s="67">
        <v>43.760028839111328</v>
      </c>
      <c r="EQ9" s="67">
        <v>41.159641265869141</v>
      </c>
      <c r="ER9" s="67">
        <v>-6.0994443893432617</v>
      </c>
      <c r="ES9" s="67">
        <v>-15.394339561462402</v>
      </c>
      <c r="ET9" s="67">
        <v>-10.852330207824707</v>
      </c>
      <c r="EU9" s="67">
        <v>-6.5085353851318359</v>
      </c>
      <c r="EV9" s="67">
        <v>-3.3034746646881104</v>
      </c>
      <c r="EW9" s="67">
        <v>75.215682983398438</v>
      </c>
      <c r="EX9" s="67">
        <v>74.100631713867188</v>
      </c>
      <c r="EY9" s="67">
        <v>72.74163818359375</v>
      </c>
      <c r="EZ9" s="67">
        <v>70.959587097167969</v>
      </c>
      <c r="FA9" s="67">
        <v>69.971092224121094</v>
      </c>
      <c r="FB9" s="67">
        <v>69.062545776367188</v>
      </c>
      <c r="FC9" s="67">
        <v>68.393714904785156</v>
      </c>
      <c r="FD9" s="67">
        <v>69.738868713378906</v>
      </c>
      <c r="FE9" s="67">
        <v>72.960594177246094</v>
      </c>
      <c r="FF9" s="67">
        <v>76.839706420898438</v>
      </c>
      <c r="FG9" s="67">
        <v>80.433372497558594</v>
      </c>
      <c r="FH9" s="67">
        <v>84.302230834960938</v>
      </c>
      <c r="FI9" s="67">
        <v>88.05938720703125</v>
      </c>
      <c r="FJ9" s="67">
        <v>91.157264709472656</v>
      </c>
      <c r="FK9" s="67">
        <v>92.827049255371094</v>
      </c>
      <c r="FL9" s="67">
        <v>93.698806762695313</v>
      </c>
      <c r="FM9" s="67">
        <v>93.891853332519531</v>
      </c>
      <c r="FN9" s="67">
        <v>92.796806335449219</v>
      </c>
      <c r="FO9" s="67">
        <v>90.148223876953125</v>
      </c>
      <c r="FP9" s="67">
        <v>86.228660583496094</v>
      </c>
      <c r="FQ9" s="67">
        <v>82.381874084472656</v>
      </c>
      <c r="FR9" s="67">
        <v>79.733901977539063</v>
      </c>
      <c r="FS9" s="67">
        <v>77.351097106933594</v>
      </c>
      <c r="FT9" s="67">
        <v>75.896614074707031</v>
      </c>
      <c r="FU9" s="68">
        <v>1.1611219644546509</v>
      </c>
      <c r="FV9" s="40">
        <v>14.439999580383301</v>
      </c>
      <c r="FW9" s="40">
        <v>139847.58000000002</v>
      </c>
      <c r="FX9">
        <v>1</v>
      </c>
    </row>
    <row r="10" spans="1:180" x14ac:dyDescent="0.2">
      <c r="A10" t="s">
        <v>189</v>
      </c>
      <c r="B10" t="s">
        <v>207</v>
      </c>
      <c r="C10" t="s">
        <v>3</v>
      </c>
      <c r="D10" t="s">
        <v>1</v>
      </c>
      <c r="E10" t="s">
        <v>1</v>
      </c>
      <c r="F10" s="40" t="s">
        <v>1</v>
      </c>
      <c r="G10" s="69" t="s">
        <v>224</v>
      </c>
      <c r="H10" s="67">
        <v>129859.99913585186</v>
      </c>
      <c r="I10" s="67">
        <v>124.85496520996094</v>
      </c>
      <c r="J10" s="67">
        <v>106.43178558349609</v>
      </c>
      <c r="K10" s="67">
        <v>94.369667053222656</v>
      </c>
      <c r="L10" s="67">
        <v>86.668670654296875</v>
      </c>
      <c r="M10" s="67">
        <v>82.414291381835938</v>
      </c>
      <c r="N10" s="67">
        <v>83.676582336425781</v>
      </c>
      <c r="O10" s="67">
        <v>92.206878662109375</v>
      </c>
      <c r="P10" s="67">
        <v>99.086898803710938</v>
      </c>
      <c r="Q10" s="67">
        <v>101.99891662597656</v>
      </c>
      <c r="R10" s="67">
        <v>110.50202178955078</v>
      </c>
      <c r="S10" s="67">
        <v>124.52884674072266</v>
      </c>
      <c r="T10" s="67">
        <v>143.72111511230469</v>
      </c>
      <c r="U10" s="67">
        <v>166.91197204589844</v>
      </c>
      <c r="V10" s="67">
        <v>190.49679565429688</v>
      </c>
      <c r="W10" s="67">
        <v>213.3485107421875</v>
      </c>
      <c r="X10" s="67">
        <v>237.46333312988281</v>
      </c>
      <c r="Y10" s="67">
        <v>257.64230346679688</v>
      </c>
      <c r="Z10" s="67">
        <v>272.64865112304688</v>
      </c>
      <c r="AA10" s="67">
        <v>275.122802734375</v>
      </c>
      <c r="AB10" s="67">
        <v>262.44345092773438</v>
      </c>
      <c r="AC10" s="67">
        <v>247.191650390625</v>
      </c>
      <c r="AD10" s="67">
        <v>220.75746154785156</v>
      </c>
      <c r="AE10" s="67">
        <v>180.11082458496094</v>
      </c>
      <c r="AF10" s="67">
        <v>142.08963012695313</v>
      </c>
      <c r="AG10" s="67">
        <v>-1.5636259317398071</v>
      </c>
      <c r="AH10" s="67">
        <v>-1.1093250513076782</v>
      </c>
      <c r="AI10" s="67">
        <v>-0.87917238473892212</v>
      </c>
      <c r="AJ10" s="67">
        <v>-0.51619672775268555</v>
      </c>
      <c r="AK10" s="67">
        <v>-0.55809277296066284</v>
      </c>
      <c r="AL10" s="67">
        <v>-0.55597954988479614</v>
      </c>
      <c r="AM10" s="67">
        <v>-1.3073025941848755</v>
      </c>
      <c r="AN10" s="67">
        <v>-1.7118493318557739</v>
      </c>
      <c r="AO10" s="67">
        <v>-2.4841997623443604</v>
      </c>
      <c r="AP10" s="67">
        <v>-3.6097078323364258</v>
      </c>
      <c r="AQ10" s="67">
        <v>-4.3711514472961426</v>
      </c>
      <c r="AR10" s="67">
        <v>-5.0697550773620605</v>
      </c>
      <c r="AS10" s="67">
        <v>-6.1190595626831055</v>
      </c>
      <c r="AT10" s="67">
        <v>-4.3615851402282715</v>
      </c>
      <c r="AU10" s="67">
        <v>29.426357269287109</v>
      </c>
      <c r="AV10" s="67">
        <v>40.855846405029297</v>
      </c>
      <c r="AW10" s="67">
        <v>45.795391082763672</v>
      </c>
      <c r="AX10" s="67">
        <v>47.562202453613281</v>
      </c>
      <c r="AY10" s="67">
        <v>37.321041107177734</v>
      </c>
      <c r="AZ10" s="67">
        <v>-14.796613693237305</v>
      </c>
      <c r="BA10" s="67">
        <v>-23.201440811157227</v>
      </c>
      <c r="BB10" s="67">
        <v>-19.041816711425781</v>
      </c>
      <c r="BC10" s="67">
        <v>-11.58350944519043</v>
      </c>
      <c r="BD10" s="67">
        <v>-7.2072076797485352</v>
      </c>
      <c r="BE10" s="67">
        <v>-0.57108557224273682</v>
      </c>
      <c r="BF10" s="67">
        <v>-0.19310228526592255</v>
      </c>
      <c r="BG10" s="67">
        <v>-2.260901965200901E-2</v>
      </c>
      <c r="BH10" s="67">
        <v>0.29768800735473633</v>
      </c>
      <c r="BI10" s="67">
        <v>0.23037233948707581</v>
      </c>
      <c r="BJ10" s="67">
        <v>0.23887936770915985</v>
      </c>
      <c r="BK10" s="67">
        <v>-0.45811781287193298</v>
      </c>
      <c r="BL10" s="67">
        <v>-0.8025093674659729</v>
      </c>
      <c r="BM10" s="67">
        <v>-1.5170466899871826</v>
      </c>
      <c r="BN10" s="67">
        <v>-2.5724058151245117</v>
      </c>
      <c r="BO10" s="67">
        <v>-3.2641716003417969</v>
      </c>
      <c r="BP10" s="67">
        <v>-3.8966498374938965</v>
      </c>
      <c r="BQ10" s="67">
        <v>-4.8855323791503906</v>
      </c>
      <c r="BR10" s="67">
        <v>-3.0822503566741943</v>
      </c>
      <c r="BS10" s="67">
        <v>30.704565048217773</v>
      </c>
      <c r="BT10" s="67">
        <v>42.154396057128906</v>
      </c>
      <c r="BU10" s="67">
        <v>47.111804962158203</v>
      </c>
      <c r="BV10" s="67">
        <v>48.890750885009766</v>
      </c>
      <c r="BW10" s="67">
        <v>38.653327941894531</v>
      </c>
      <c r="BX10" s="67">
        <v>-13.448845863342285</v>
      </c>
      <c r="BY10" s="67">
        <v>-21.879863739013672</v>
      </c>
      <c r="BZ10" s="67">
        <v>-17.770772933959961</v>
      </c>
      <c r="CA10" s="67">
        <v>-10.389321327209473</v>
      </c>
      <c r="CB10" s="67">
        <v>-6.1035194396972656</v>
      </c>
      <c r="CC10" s="67">
        <v>0.1163448840379715</v>
      </c>
      <c r="CD10" s="67">
        <v>0.44147080183029175</v>
      </c>
      <c r="CE10" s="67">
        <v>0.57064414024353027</v>
      </c>
      <c r="CF10" s="67">
        <v>0.86138206720352173</v>
      </c>
      <c r="CG10" s="67">
        <v>0.77646088600158691</v>
      </c>
      <c r="CH10" s="67">
        <v>0.78939622640609741</v>
      </c>
      <c r="CI10" s="67">
        <v>0.13002501428127289</v>
      </c>
      <c r="CJ10" s="67">
        <v>-0.17270323634147644</v>
      </c>
      <c r="CK10" s="67">
        <v>-0.84719944000244141</v>
      </c>
      <c r="CL10" s="67">
        <v>-1.853973388671875</v>
      </c>
      <c r="CM10" s="67">
        <v>-2.4974806308746338</v>
      </c>
      <c r="CN10" s="67">
        <v>-3.0841608047485352</v>
      </c>
      <c r="CO10" s="67">
        <v>-4.0311951637268066</v>
      </c>
      <c r="CP10" s="67">
        <v>-2.1961872577667236</v>
      </c>
      <c r="CQ10" s="67">
        <v>31.589849472045898</v>
      </c>
      <c r="CR10" s="67">
        <v>43.053768157958984</v>
      </c>
      <c r="CS10" s="67">
        <v>48.023551940917969</v>
      </c>
      <c r="CT10" s="67">
        <v>49.810901641845703</v>
      </c>
      <c r="CU10" s="67">
        <v>39.576065063476563</v>
      </c>
      <c r="CV10" s="67">
        <v>-12.515385627746582</v>
      </c>
      <c r="CW10" s="67">
        <v>-20.964542388916016</v>
      </c>
      <c r="CX10" s="67">
        <v>-16.890451431274414</v>
      </c>
      <c r="CY10" s="67">
        <v>-9.562230110168457</v>
      </c>
      <c r="CZ10" s="67">
        <v>-5.3391084671020508</v>
      </c>
      <c r="DA10" s="67">
        <v>0.80377531051635742</v>
      </c>
      <c r="DB10" s="67">
        <v>1.0760438442230225</v>
      </c>
      <c r="DC10" s="67">
        <v>1.1638972759246826</v>
      </c>
      <c r="DD10" s="67">
        <v>1.4250761270523071</v>
      </c>
      <c r="DE10" s="67">
        <v>1.3225494623184204</v>
      </c>
      <c r="DF10" s="67">
        <v>1.3399131298065186</v>
      </c>
      <c r="DG10" s="67">
        <v>0.71816784143447876</v>
      </c>
      <c r="DH10" s="67">
        <v>0.45710289478302002</v>
      </c>
      <c r="DI10" s="67">
        <v>-0.17735221982002258</v>
      </c>
      <c r="DJ10" s="67">
        <v>-1.1355410814285278</v>
      </c>
      <c r="DK10" s="67">
        <v>-1.7307897806167603</v>
      </c>
      <c r="DL10" s="67">
        <v>-2.2716717720031738</v>
      </c>
      <c r="DM10" s="67">
        <v>-3.1768579483032227</v>
      </c>
      <c r="DN10" s="67">
        <v>-1.3101240396499634</v>
      </c>
      <c r="DO10" s="67">
        <v>32.475131988525391</v>
      </c>
      <c r="DP10" s="67">
        <v>43.953140258789063</v>
      </c>
      <c r="DQ10" s="67">
        <v>48.935298919677734</v>
      </c>
      <c r="DR10" s="67">
        <v>50.731052398681641</v>
      </c>
      <c r="DS10" s="67">
        <v>40.498802185058594</v>
      </c>
      <c r="DT10" s="67">
        <v>-11.581925392150879</v>
      </c>
      <c r="DU10" s="67">
        <v>-20.049221038818359</v>
      </c>
      <c r="DV10" s="67">
        <v>-16.010129928588867</v>
      </c>
      <c r="DW10" s="67">
        <v>-8.7351388931274414</v>
      </c>
      <c r="DX10" s="67">
        <v>-4.5746974945068359</v>
      </c>
      <c r="DY10" s="67">
        <v>1.7963156700134277</v>
      </c>
      <c r="DZ10" s="67">
        <v>1.9922666549682617</v>
      </c>
      <c r="EA10" s="67">
        <v>2.0204606056213379</v>
      </c>
      <c r="EB10" s="67">
        <v>2.2389607429504395</v>
      </c>
      <c r="EC10" s="67">
        <v>2.1110146045684814</v>
      </c>
      <c r="ED10" s="67">
        <v>2.1347720623016357</v>
      </c>
      <c r="EE10" s="67">
        <v>1.5673526525497437</v>
      </c>
      <c r="EF10" s="67">
        <v>1.3664429187774658</v>
      </c>
      <c r="EG10" s="67">
        <v>0.78980076313018799</v>
      </c>
      <c r="EH10" s="67">
        <v>-9.8238877952098846E-2</v>
      </c>
      <c r="EI10" s="67">
        <v>-0.62380993366241455</v>
      </c>
      <c r="EJ10" s="67">
        <v>-1.0985664129257202</v>
      </c>
      <c r="EK10" s="67">
        <v>-1.9433310031890869</v>
      </c>
      <c r="EL10" s="67">
        <v>-3.0789595097303391E-2</v>
      </c>
      <c r="EM10" s="67">
        <v>33.753341674804688</v>
      </c>
      <c r="EN10" s="67">
        <v>45.251689910888672</v>
      </c>
      <c r="EO10" s="67">
        <v>50.251712799072266</v>
      </c>
      <c r="EP10" s="67">
        <v>52.059600830078125</v>
      </c>
      <c r="EQ10" s="67">
        <v>41.831089019775391</v>
      </c>
      <c r="ER10" s="67">
        <v>-10.234157562255859</v>
      </c>
      <c r="ES10" s="67">
        <v>-18.727643966674805</v>
      </c>
      <c r="ET10" s="67">
        <v>-14.739087104797363</v>
      </c>
      <c r="EU10" s="67">
        <v>-7.5409507751464844</v>
      </c>
      <c r="EV10" s="67">
        <v>-3.4710090160369873</v>
      </c>
      <c r="EW10" s="67">
        <v>77.448570251464844</v>
      </c>
      <c r="EX10" s="67">
        <v>75.617332458496094</v>
      </c>
      <c r="EY10" s="67">
        <v>73.949188232421875</v>
      </c>
      <c r="EZ10" s="67">
        <v>72.3489990234375</v>
      </c>
      <c r="FA10" s="67">
        <v>70.742988586425781</v>
      </c>
      <c r="FB10" s="67">
        <v>69.20806884765625</v>
      </c>
      <c r="FC10" s="67">
        <v>68.300514221191406</v>
      </c>
      <c r="FD10" s="67">
        <v>70.531471252441406</v>
      </c>
      <c r="FE10" s="67">
        <v>75.268638610839844</v>
      </c>
      <c r="FF10" s="67">
        <v>80.142494201660156</v>
      </c>
      <c r="FG10" s="67">
        <v>84.966590881347656</v>
      </c>
      <c r="FH10" s="67">
        <v>89.117378234863281</v>
      </c>
      <c r="FI10" s="67">
        <v>92.572456359863281</v>
      </c>
      <c r="FJ10" s="67">
        <v>95.634506225585938</v>
      </c>
      <c r="FK10" s="67">
        <v>97.853126525878906</v>
      </c>
      <c r="FL10" s="67">
        <v>99.2503662109375</v>
      </c>
      <c r="FM10" s="67">
        <v>99.349807739257813</v>
      </c>
      <c r="FN10" s="67">
        <v>98.045913696289063</v>
      </c>
      <c r="FO10" s="67">
        <v>95.252342224121094</v>
      </c>
      <c r="FP10" s="67">
        <v>90.331199645996094</v>
      </c>
      <c r="FQ10" s="67">
        <v>84.762687683105469</v>
      </c>
      <c r="FR10" s="67">
        <v>80.564285278320313</v>
      </c>
      <c r="FS10" s="67">
        <v>76.915985107421875</v>
      </c>
      <c r="FT10" s="67">
        <v>74.711509704589844</v>
      </c>
      <c r="FU10" s="68">
        <v>1.1753569841384888</v>
      </c>
      <c r="FV10" s="40">
        <v>15.279999732971191</v>
      </c>
      <c r="FW10" s="40">
        <v>155001.26</v>
      </c>
      <c r="FX10">
        <v>1</v>
      </c>
    </row>
    <row r="11" spans="1:180" x14ac:dyDescent="0.2">
      <c r="A11" t="s">
        <v>189</v>
      </c>
      <c r="B11" t="s">
        <v>207</v>
      </c>
      <c r="C11" t="s">
        <v>3</v>
      </c>
      <c r="D11" t="s">
        <v>1</v>
      </c>
      <c r="E11" t="s">
        <v>1</v>
      </c>
      <c r="F11" s="40" t="s">
        <v>1</v>
      </c>
      <c r="G11" s="69" t="s">
        <v>225</v>
      </c>
      <c r="H11" s="67">
        <v>130186.00157248974</v>
      </c>
      <c r="I11" s="67">
        <v>116.03349304199219</v>
      </c>
      <c r="J11" s="67">
        <v>99.0826416015625</v>
      </c>
      <c r="K11" s="67">
        <v>88.32177734375</v>
      </c>
      <c r="L11" s="67">
        <v>81.425895690917969</v>
      </c>
      <c r="M11" s="67">
        <v>78.280632019042969</v>
      </c>
      <c r="N11" s="67">
        <v>80.163101196289063</v>
      </c>
      <c r="O11" s="67">
        <v>89.271453857421875</v>
      </c>
      <c r="P11" s="67">
        <v>95.130462646484375</v>
      </c>
      <c r="Q11" s="67">
        <v>96.377197265625</v>
      </c>
      <c r="R11" s="67">
        <v>101.08692169189453</v>
      </c>
      <c r="S11" s="67">
        <v>109.17019653320313</v>
      </c>
      <c r="T11" s="67">
        <v>120.74770355224609</v>
      </c>
      <c r="U11" s="67">
        <v>136.05416870117188</v>
      </c>
      <c r="V11" s="67">
        <v>152.34620666503906</v>
      </c>
      <c r="W11" s="67">
        <v>169.72848510742188</v>
      </c>
      <c r="X11" s="67">
        <v>190.87263488769531</v>
      </c>
      <c r="Y11" s="67">
        <v>210.81175231933594</v>
      </c>
      <c r="Z11" s="67">
        <v>225.38075256347656</v>
      </c>
      <c r="AA11" s="67">
        <v>226.66949462890625</v>
      </c>
      <c r="AB11" s="67">
        <v>215.4002685546875</v>
      </c>
      <c r="AC11" s="67">
        <v>204.76499938964844</v>
      </c>
      <c r="AD11" s="67">
        <v>186.08438110351563</v>
      </c>
      <c r="AE11" s="67">
        <v>154.06600952148438</v>
      </c>
      <c r="AF11" s="67">
        <v>122.32669067382813</v>
      </c>
      <c r="AG11" s="67">
        <v>-4.3045439720153809</v>
      </c>
      <c r="AH11" s="67">
        <v>-2.719261646270752</v>
      </c>
      <c r="AI11" s="67">
        <v>-1.8358650207519531</v>
      </c>
      <c r="AJ11" s="67">
        <v>-1.4593154191970825</v>
      </c>
      <c r="AK11" s="67">
        <v>-1.069481372833252</v>
      </c>
      <c r="AL11" s="67">
        <v>-1.1802355051040649</v>
      </c>
      <c r="AM11" s="67">
        <v>-1.8250143527984619</v>
      </c>
      <c r="AN11" s="67">
        <v>-2.5315299034118652</v>
      </c>
      <c r="AO11" s="67">
        <v>-2.9867031574249268</v>
      </c>
      <c r="AP11" s="67">
        <v>-3.7896065711975098</v>
      </c>
      <c r="AQ11" s="67">
        <v>-4.0226707458496094</v>
      </c>
      <c r="AR11" s="67">
        <v>-4.3915657997131348</v>
      </c>
      <c r="AS11" s="67">
        <v>-4.4614777565002441</v>
      </c>
      <c r="AT11" s="67">
        <v>-2.4323406219482422</v>
      </c>
      <c r="AU11" s="67">
        <v>19.488094329833984</v>
      </c>
      <c r="AV11" s="67">
        <v>27.188180923461914</v>
      </c>
      <c r="AW11" s="67">
        <v>31.892787933349609</v>
      </c>
      <c r="AX11" s="67">
        <v>34.123069763183594</v>
      </c>
      <c r="AY11" s="67">
        <v>24.985942840576172</v>
      </c>
      <c r="AZ11" s="67">
        <v>-11.275413513183594</v>
      </c>
      <c r="BA11" s="67">
        <v>-16.357028961181641</v>
      </c>
      <c r="BB11" s="67">
        <v>-12.081477165222168</v>
      </c>
      <c r="BC11" s="67">
        <v>-7.0255885124206543</v>
      </c>
      <c r="BD11" s="67">
        <v>-3.9901888370513916</v>
      </c>
      <c r="BE11" s="67">
        <v>-3.3109004497528076</v>
      </c>
      <c r="BF11" s="67">
        <v>-1.8020081520080566</v>
      </c>
      <c r="BG11" s="67">
        <v>-0.97833240032196045</v>
      </c>
      <c r="BH11" s="67">
        <v>-0.64450913667678833</v>
      </c>
      <c r="BI11" s="67">
        <v>-0.28013318777084351</v>
      </c>
      <c r="BJ11" s="67">
        <v>-0.38450589776039124</v>
      </c>
      <c r="BK11" s="67">
        <v>-0.97492963075637817</v>
      </c>
      <c r="BL11" s="67">
        <v>-1.6212499141693115</v>
      </c>
      <c r="BM11" s="67">
        <v>-2.0185506343841553</v>
      </c>
      <c r="BN11" s="67">
        <v>-2.7512180805206299</v>
      </c>
      <c r="BO11" s="67">
        <v>-2.9145147800445557</v>
      </c>
      <c r="BP11" s="67">
        <v>-3.2172143459320068</v>
      </c>
      <c r="BQ11" s="67">
        <v>-3.2266433238983154</v>
      </c>
      <c r="BR11" s="67">
        <v>-1.151665210723877</v>
      </c>
      <c r="BS11" s="67">
        <v>20.767684936523438</v>
      </c>
      <c r="BT11" s="67">
        <v>28.488132476806641</v>
      </c>
      <c r="BU11" s="67">
        <v>33.210613250732422</v>
      </c>
      <c r="BV11" s="67">
        <v>35.453025817871094</v>
      </c>
      <c r="BW11" s="67">
        <v>26.319629669189453</v>
      </c>
      <c r="BX11" s="67">
        <v>-9.9262847900390625</v>
      </c>
      <c r="BY11" s="67">
        <v>-15.034101486206055</v>
      </c>
      <c r="BZ11" s="67">
        <v>-10.809112548828125</v>
      </c>
      <c r="CA11" s="67">
        <v>-5.8301281929016113</v>
      </c>
      <c r="CB11" s="67">
        <v>-2.885296106338501</v>
      </c>
      <c r="CC11" s="67">
        <v>-2.6227056980133057</v>
      </c>
      <c r="CD11" s="67">
        <v>-1.1667212247848511</v>
      </c>
      <c r="CE11" s="67">
        <v>-0.38440790772438049</v>
      </c>
      <c r="CF11" s="67">
        <v>-8.017672598361969E-2</v>
      </c>
      <c r="CG11" s="67">
        <v>0.26656699180603027</v>
      </c>
      <c r="CH11" s="67">
        <v>0.16661396622657776</v>
      </c>
      <c r="CI11" s="67">
        <v>-0.38616356253623962</v>
      </c>
      <c r="CJ11" s="67">
        <v>-0.99079287052154541</v>
      </c>
      <c r="CK11" s="67">
        <v>-1.3480112552642822</v>
      </c>
      <c r="CL11" s="67">
        <v>-2.0320332050323486</v>
      </c>
      <c r="CM11" s="67">
        <v>-2.1470093727111816</v>
      </c>
      <c r="CN11" s="67">
        <v>-2.4038619995117188</v>
      </c>
      <c r="CO11" s="67">
        <v>-2.3714005947113037</v>
      </c>
      <c r="CP11" s="67">
        <v>-0.26467329263687134</v>
      </c>
      <c r="CQ11" s="67">
        <v>21.653924942016602</v>
      </c>
      <c r="CR11" s="67">
        <v>29.38847541809082</v>
      </c>
      <c r="CS11" s="67">
        <v>34.123332977294922</v>
      </c>
      <c r="CT11" s="67">
        <v>36.374153137207031</v>
      </c>
      <c r="CU11" s="67">
        <v>27.243337631225586</v>
      </c>
      <c r="CV11" s="67">
        <v>-8.99188232421875</v>
      </c>
      <c r="CW11" s="67">
        <v>-14.11784553527832</v>
      </c>
      <c r="CX11" s="67">
        <v>-9.9278764724731445</v>
      </c>
      <c r="CY11" s="67">
        <v>-5.0021557807922363</v>
      </c>
      <c r="CZ11" s="67">
        <v>-2.1200509071350098</v>
      </c>
      <c r="DA11" s="67">
        <v>-1.9345110654830933</v>
      </c>
      <c r="DB11" s="67">
        <v>-0.53143429756164551</v>
      </c>
      <c r="DC11" s="67">
        <v>0.20951658487319946</v>
      </c>
      <c r="DD11" s="67">
        <v>0.48415565490722656</v>
      </c>
      <c r="DE11" s="67">
        <v>0.81326717138290405</v>
      </c>
      <c r="DF11" s="67">
        <v>0.71773386001586914</v>
      </c>
      <c r="DG11" s="67">
        <v>0.20260250568389893</v>
      </c>
      <c r="DH11" s="67">
        <v>-0.36033579707145691</v>
      </c>
      <c r="DI11" s="67">
        <v>-0.6774718165397644</v>
      </c>
      <c r="DJ11" s="67">
        <v>-1.3128484487533569</v>
      </c>
      <c r="DK11" s="67">
        <v>-1.3795039653778076</v>
      </c>
      <c r="DL11" s="67">
        <v>-1.5905096530914307</v>
      </c>
      <c r="DM11" s="67">
        <v>-1.5161579847335815</v>
      </c>
      <c r="DN11" s="67">
        <v>0.6223185658454895</v>
      </c>
      <c r="DO11" s="67">
        <v>22.540164947509766</v>
      </c>
      <c r="DP11" s="67">
        <v>30.288818359375</v>
      </c>
      <c r="DQ11" s="67">
        <v>35.036052703857422</v>
      </c>
      <c r="DR11" s="67">
        <v>37.295280456542969</v>
      </c>
      <c r="DS11" s="67">
        <v>28.167045593261719</v>
      </c>
      <c r="DT11" s="67">
        <v>-8.0574798583984375</v>
      </c>
      <c r="DU11" s="67">
        <v>-13.201589584350586</v>
      </c>
      <c r="DV11" s="67">
        <v>-9.0466403961181641</v>
      </c>
      <c r="DW11" s="67">
        <v>-4.1741833686828613</v>
      </c>
      <c r="DX11" s="67">
        <v>-1.3548057079315186</v>
      </c>
      <c r="DY11" s="67">
        <v>-0.94086724519729614</v>
      </c>
      <c r="DZ11" s="67">
        <v>0.38581913709640503</v>
      </c>
      <c r="EA11" s="67">
        <v>1.0670492649078369</v>
      </c>
      <c r="EB11" s="67">
        <v>1.2989619970321655</v>
      </c>
      <c r="EC11" s="67">
        <v>1.6026153564453125</v>
      </c>
      <c r="ED11" s="67">
        <v>1.5134633779525757</v>
      </c>
      <c r="EE11" s="67">
        <v>1.0526871681213379</v>
      </c>
      <c r="EF11" s="67">
        <v>0.54994410276412964</v>
      </c>
      <c r="EG11" s="67">
        <v>0.29068061709403992</v>
      </c>
      <c r="EH11" s="67">
        <v>-0.27445977926254272</v>
      </c>
      <c r="EI11" s="67">
        <v>-0.27134817838668823</v>
      </c>
      <c r="EJ11" s="67">
        <v>-0.41615810990333557</v>
      </c>
      <c r="EK11" s="67">
        <v>-0.28132346272468567</v>
      </c>
      <c r="EL11" s="67">
        <v>1.90299391746521</v>
      </c>
      <c r="EM11" s="67">
        <v>23.819755554199219</v>
      </c>
      <c r="EN11" s="67">
        <v>31.588769912719727</v>
      </c>
      <c r="EO11" s="67">
        <v>36.353878021240234</v>
      </c>
      <c r="EP11" s="67">
        <v>38.625236511230469</v>
      </c>
      <c r="EQ11" s="67">
        <v>29.500732421875</v>
      </c>
      <c r="ER11" s="67">
        <v>-6.7083511352539063</v>
      </c>
      <c r="ES11" s="67">
        <v>-11.878662109375</v>
      </c>
      <c r="ET11" s="67">
        <v>-7.7742757797241211</v>
      </c>
      <c r="EU11" s="67">
        <v>-2.9787228107452393</v>
      </c>
      <c r="EV11" s="67">
        <v>-0.2499130517244339</v>
      </c>
      <c r="EW11" s="67">
        <v>72.809761047363281</v>
      </c>
      <c r="EX11" s="67">
        <v>71.106758117675781</v>
      </c>
      <c r="EY11" s="67">
        <v>69.920082092285156</v>
      </c>
      <c r="EZ11" s="67">
        <v>68.946136474609375</v>
      </c>
      <c r="FA11" s="67">
        <v>67.517127990722656</v>
      </c>
      <c r="FB11" s="67">
        <v>66.436912536621094</v>
      </c>
      <c r="FC11" s="67">
        <v>65.681037902832031</v>
      </c>
      <c r="FD11" s="67">
        <v>66.510711669921875</v>
      </c>
      <c r="FE11" s="67">
        <v>69.903480529785156</v>
      </c>
      <c r="FF11" s="67">
        <v>74.263343811035156</v>
      </c>
      <c r="FG11" s="67">
        <v>78.463546752929688</v>
      </c>
      <c r="FH11" s="67">
        <v>82.091232299804688</v>
      </c>
      <c r="FI11" s="67">
        <v>85.789794921875</v>
      </c>
      <c r="FJ11" s="67">
        <v>88.996177673339844</v>
      </c>
      <c r="FK11" s="67">
        <v>91.200691223144531</v>
      </c>
      <c r="FL11" s="67">
        <v>92.7235107421875</v>
      </c>
      <c r="FM11" s="67">
        <v>92.5609130859375</v>
      </c>
      <c r="FN11" s="67">
        <v>91.507827758789063</v>
      </c>
      <c r="FO11" s="67">
        <v>88.60723876953125</v>
      </c>
      <c r="FP11" s="67">
        <v>84.12603759765625</v>
      </c>
      <c r="FQ11" s="67">
        <v>79.338752746582031</v>
      </c>
      <c r="FR11" s="67">
        <v>75.733192443847656</v>
      </c>
      <c r="FS11" s="67">
        <v>73.286308288574219</v>
      </c>
      <c r="FT11" s="67">
        <v>71.392295837402344</v>
      </c>
      <c r="FU11" s="68">
        <v>1.1766121387481689</v>
      </c>
      <c r="FV11" s="40">
        <v>13.989999771118164</v>
      </c>
      <c r="FW11" s="40">
        <v>133499.99</v>
      </c>
      <c r="FX11">
        <v>1</v>
      </c>
    </row>
    <row r="12" spans="1:180" x14ac:dyDescent="0.2">
      <c r="A12" t="s">
        <v>189</v>
      </c>
      <c r="B12" t="s">
        <v>207</v>
      </c>
      <c r="C12" t="s">
        <v>3</v>
      </c>
      <c r="D12" t="s">
        <v>1</v>
      </c>
      <c r="E12" t="s">
        <v>1</v>
      </c>
      <c r="F12" s="40" t="s">
        <v>1</v>
      </c>
      <c r="G12" s="69" t="s">
        <v>226</v>
      </c>
      <c r="H12" s="67">
        <v>132617.00207209587</v>
      </c>
      <c r="I12" s="67">
        <v>104.53396606445313</v>
      </c>
      <c r="J12" s="67">
        <v>90.767921447753906</v>
      </c>
      <c r="K12" s="67">
        <v>82.288650512695313</v>
      </c>
      <c r="L12" s="67">
        <v>77.06402587890625</v>
      </c>
      <c r="M12" s="67">
        <v>75.064521789550781</v>
      </c>
      <c r="N12" s="67">
        <v>78.4224853515625</v>
      </c>
      <c r="O12" s="67">
        <v>89.865371704101563</v>
      </c>
      <c r="P12" s="67">
        <v>96.541580200195313</v>
      </c>
      <c r="Q12" s="67">
        <v>95.706077575683594</v>
      </c>
      <c r="R12" s="67">
        <v>100.19476318359375</v>
      </c>
      <c r="S12" s="67">
        <v>109.15756225585938</v>
      </c>
      <c r="T12" s="67">
        <v>123.30463409423828</v>
      </c>
      <c r="U12" s="67">
        <v>142.20037841796875</v>
      </c>
      <c r="V12" s="67">
        <v>162.82763671875</v>
      </c>
      <c r="W12" s="67">
        <v>184.11714172363281</v>
      </c>
      <c r="X12" s="67">
        <v>208.83990478515625</v>
      </c>
      <c r="Y12" s="67">
        <v>230.96730041503906</v>
      </c>
      <c r="Z12" s="67">
        <v>245.27523803710938</v>
      </c>
      <c r="AA12" s="67">
        <v>246.00558471679688</v>
      </c>
      <c r="AB12" s="67">
        <v>235.50120544433594</v>
      </c>
      <c r="AC12" s="67">
        <v>228.36128234863281</v>
      </c>
      <c r="AD12" s="67">
        <v>207.79225158691406</v>
      </c>
      <c r="AE12" s="67">
        <v>173.31997680664063</v>
      </c>
      <c r="AF12" s="67">
        <v>139.07559204101563</v>
      </c>
      <c r="AG12" s="67">
        <v>-0.19412468373775482</v>
      </c>
      <c r="AH12" s="67">
        <v>-0.24149072170257568</v>
      </c>
      <c r="AI12" s="67">
        <v>-0.38402372598648071</v>
      </c>
      <c r="AJ12" s="67">
        <v>-0.36649560928344727</v>
      </c>
      <c r="AK12" s="67">
        <v>-0.39023888111114502</v>
      </c>
      <c r="AL12" s="67">
        <v>-0.47350305318832397</v>
      </c>
      <c r="AM12" s="67">
        <v>-1.4458556175231934</v>
      </c>
      <c r="AN12" s="67">
        <v>-1.7640821933746338</v>
      </c>
      <c r="AO12" s="67">
        <v>-1.6674689054489136</v>
      </c>
      <c r="AP12" s="67">
        <v>-2.1999189853668213</v>
      </c>
      <c r="AQ12" s="67">
        <v>-2.7175416946411133</v>
      </c>
      <c r="AR12" s="67">
        <v>-2.48232102394104</v>
      </c>
      <c r="AS12" s="67">
        <v>-2.5708363056182861</v>
      </c>
      <c r="AT12" s="67">
        <v>-0.57188570499420166</v>
      </c>
      <c r="AU12" s="67">
        <v>25.716768264770508</v>
      </c>
      <c r="AV12" s="67">
        <v>34.387798309326172</v>
      </c>
      <c r="AW12" s="67">
        <v>39.660987854003906</v>
      </c>
      <c r="AX12" s="67">
        <v>41.4398193359375</v>
      </c>
      <c r="AY12" s="67">
        <v>32.352191925048828</v>
      </c>
      <c r="AZ12" s="67">
        <v>-10.194058418273926</v>
      </c>
      <c r="BA12" s="67">
        <v>-17.553913116455078</v>
      </c>
      <c r="BB12" s="67">
        <v>-14.695383071899414</v>
      </c>
      <c r="BC12" s="67">
        <v>-9.3069753646850586</v>
      </c>
      <c r="BD12" s="67">
        <v>-5.7954483032226563</v>
      </c>
      <c r="BE12" s="67">
        <v>0.80857110023498535</v>
      </c>
      <c r="BF12" s="67">
        <v>0.68419188261032104</v>
      </c>
      <c r="BG12" s="67">
        <v>0.4814402163028717</v>
      </c>
      <c r="BH12" s="67">
        <v>0.45589360594749451</v>
      </c>
      <c r="BI12" s="67">
        <v>0.40643993020057678</v>
      </c>
      <c r="BJ12" s="67">
        <v>0.32956153154373169</v>
      </c>
      <c r="BK12" s="67">
        <v>-0.58805286884307861</v>
      </c>
      <c r="BL12" s="67">
        <v>-0.84568387269973755</v>
      </c>
      <c r="BM12" s="67">
        <v>-0.69070267677307129</v>
      </c>
      <c r="BN12" s="67">
        <v>-1.1522706747055054</v>
      </c>
      <c r="BO12" s="67">
        <v>-1.5994818210601807</v>
      </c>
      <c r="BP12" s="67">
        <v>-1.2975243330001831</v>
      </c>
      <c r="BQ12" s="67">
        <v>-1.3250895738601685</v>
      </c>
      <c r="BR12" s="67">
        <v>0.71998429298400879</v>
      </c>
      <c r="BS12" s="67">
        <v>27.007768630981445</v>
      </c>
      <c r="BT12" s="67">
        <v>35.699317932128906</v>
      </c>
      <c r="BU12" s="67">
        <v>40.990463256835938</v>
      </c>
      <c r="BV12" s="67">
        <v>42.781482696533203</v>
      </c>
      <c r="BW12" s="67">
        <v>33.697555541992188</v>
      </c>
      <c r="BX12" s="67">
        <v>-8.833465576171875</v>
      </c>
      <c r="BY12" s="67">
        <v>-16.219650268554688</v>
      </c>
      <c r="BZ12" s="67">
        <v>-13.411952018737793</v>
      </c>
      <c r="CA12" s="67">
        <v>-8.1009597778320313</v>
      </c>
      <c r="CB12" s="67">
        <v>-4.6806535720825195</v>
      </c>
      <c r="CC12" s="67">
        <v>1.5030351877212524</v>
      </c>
      <c r="CD12" s="67">
        <v>1.3253167867660522</v>
      </c>
      <c r="CE12" s="67">
        <v>1.0808578729629517</v>
      </c>
      <c r="CF12" s="67">
        <v>1.0254778861999512</v>
      </c>
      <c r="CG12" s="67">
        <v>0.95821726322174072</v>
      </c>
      <c r="CH12" s="67">
        <v>0.88576161861419678</v>
      </c>
      <c r="CI12" s="67">
        <v>6.0586621984839439E-3</v>
      </c>
      <c r="CJ12" s="67">
        <v>-0.20960403978824615</v>
      </c>
      <c r="CK12" s="67">
        <v>-1.4197331853210926E-2</v>
      </c>
      <c r="CL12" s="67">
        <v>-0.42667263746261597</v>
      </c>
      <c r="CM12" s="67">
        <v>-0.82511699199676514</v>
      </c>
      <c r="CN12" s="67">
        <v>-0.47693765163421631</v>
      </c>
      <c r="CO12" s="67">
        <v>-0.46228918433189392</v>
      </c>
      <c r="CP12" s="67">
        <v>1.6147295236587524</v>
      </c>
      <c r="CQ12" s="67">
        <v>27.901912689208984</v>
      </c>
      <c r="CR12" s="67">
        <v>36.607673645019531</v>
      </c>
      <c r="CS12" s="67">
        <v>41.911251068115234</v>
      </c>
      <c r="CT12" s="67">
        <v>43.710716247558594</v>
      </c>
      <c r="CU12" s="67">
        <v>34.629348754882813</v>
      </c>
      <c r="CV12" s="67">
        <v>-7.8911232948303223</v>
      </c>
      <c r="CW12" s="67">
        <v>-15.295544624328613</v>
      </c>
      <c r="CX12" s="67">
        <v>-12.523052215576172</v>
      </c>
      <c r="CY12" s="67">
        <v>-7.2656764984130859</v>
      </c>
      <c r="CZ12" s="67">
        <v>-3.9085502624511719</v>
      </c>
      <c r="DA12" s="67">
        <v>2.1974992752075195</v>
      </c>
      <c r="DB12" s="67">
        <v>1.9664417505264282</v>
      </c>
      <c r="DC12" s="67">
        <v>1.680275559425354</v>
      </c>
      <c r="DD12" s="67">
        <v>1.5950621366500854</v>
      </c>
      <c r="DE12" s="67">
        <v>1.5099946260452271</v>
      </c>
      <c r="DF12" s="67">
        <v>1.4419616460800171</v>
      </c>
      <c r="DG12" s="67">
        <v>0.60017019510269165</v>
      </c>
      <c r="DH12" s="67">
        <v>0.42647582292556763</v>
      </c>
      <c r="DI12" s="67">
        <v>0.6623079776763916</v>
      </c>
      <c r="DJ12" s="67">
        <v>0.29892536997795105</v>
      </c>
      <c r="DK12" s="67">
        <v>-5.0752159208059311E-2</v>
      </c>
      <c r="DL12" s="67">
        <v>0.34364897012710571</v>
      </c>
      <c r="DM12" s="67">
        <v>0.400511234998703</v>
      </c>
      <c r="DN12" s="67">
        <v>2.5094747543334961</v>
      </c>
      <c r="DO12" s="67">
        <v>28.796056747436523</v>
      </c>
      <c r="DP12" s="67">
        <v>37.516029357910156</v>
      </c>
      <c r="DQ12" s="67">
        <v>42.832038879394531</v>
      </c>
      <c r="DR12" s="67">
        <v>44.639949798583984</v>
      </c>
      <c r="DS12" s="67">
        <v>35.561141967773438</v>
      </c>
      <c r="DT12" s="67">
        <v>-6.9487810134887695</v>
      </c>
      <c r="DU12" s="67">
        <v>-14.371438980102539</v>
      </c>
      <c r="DV12" s="67">
        <v>-11.634152412414551</v>
      </c>
      <c r="DW12" s="67">
        <v>-6.4303936958312988</v>
      </c>
      <c r="DX12" s="67">
        <v>-3.1364467144012451</v>
      </c>
      <c r="DY12" s="67">
        <v>3.2001950740814209</v>
      </c>
      <c r="DZ12" s="67">
        <v>2.8921241760253906</v>
      </c>
      <c r="EA12" s="67">
        <v>2.5457394123077393</v>
      </c>
      <c r="EB12" s="67">
        <v>2.4174513816833496</v>
      </c>
      <c r="EC12" s="67">
        <v>2.3066732883453369</v>
      </c>
      <c r="ED12" s="67">
        <v>2.2450263500213623</v>
      </c>
      <c r="EE12" s="67">
        <v>1.4579728841781616</v>
      </c>
      <c r="EF12" s="67">
        <v>1.3448741436004639</v>
      </c>
      <c r="EG12" s="67">
        <v>1.6390742063522339</v>
      </c>
      <c r="EH12" s="67">
        <v>1.3465735912322998</v>
      </c>
      <c r="EI12" s="67">
        <v>1.067307710647583</v>
      </c>
      <c r="EJ12" s="67">
        <v>1.5284457206726074</v>
      </c>
      <c r="EK12" s="67">
        <v>1.6462579965591431</v>
      </c>
      <c r="EL12" s="67">
        <v>3.801344633102417</v>
      </c>
      <c r="EM12" s="67">
        <v>30.087057113647461</v>
      </c>
      <c r="EN12" s="67">
        <v>38.827548980712891</v>
      </c>
      <c r="EO12" s="67">
        <v>44.161514282226563</v>
      </c>
      <c r="EP12" s="67">
        <v>45.981613159179688</v>
      </c>
      <c r="EQ12" s="67">
        <v>36.906505584716797</v>
      </c>
      <c r="ER12" s="67">
        <v>-5.5881881713867188</v>
      </c>
      <c r="ES12" s="67">
        <v>-13.037177085876465</v>
      </c>
      <c r="ET12" s="67">
        <v>-10.35072135925293</v>
      </c>
      <c r="EU12" s="67">
        <v>-5.2243776321411133</v>
      </c>
      <c r="EV12" s="67">
        <v>-2.0216519832611084</v>
      </c>
      <c r="EW12" s="67">
        <v>73.97381591796875</v>
      </c>
      <c r="EX12" s="67">
        <v>72.298545837402344</v>
      </c>
      <c r="EY12" s="67">
        <v>71.411376953125</v>
      </c>
      <c r="EZ12" s="67">
        <v>70.056007385253906</v>
      </c>
      <c r="FA12" s="67">
        <v>68.682479858398438</v>
      </c>
      <c r="FB12" s="67">
        <v>67.592369079589844</v>
      </c>
      <c r="FC12" s="67">
        <v>66.983100891113281</v>
      </c>
      <c r="FD12" s="67">
        <v>69.530792236328125</v>
      </c>
      <c r="FE12" s="67">
        <v>74.004875183105469</v>
      </c>
      <c r="FF12" s="67">
        <v>78.589546203613281</v>
      </c>
      <c r="FG12" s="67">
        <v>83.103263854980469</v>
      </c>
      <c r="FH12" s="67">
        <v>87.224739074707031</v>
      </c>
      <c r="FI12" s="67">
        <v>91.025733947753906</v>
      </c>
      <c r="FJ12" s="67">
        <v>93.861763000488281</v>
      </c>
      <c r="FK12" s="67">
        <v>96.09320068359375</v>
      </c>
      <c r="FL12" s="67">
        <v>97.047203063964844</v>
      </c>
      <c r="FM12" s="67">
        <v>96.604957580566406</v>
      </c>
      <c r="FN12" s="67">
        <v>95.015861511230469</v>
      </c>
      <c r="FO12" s="67">
        <v>92.046875</v>
      </c>
      <c r="FP12" s="67">
        <v>87.996429443359375</v>
      </c>
      <c r="FQ12" s="67">
        <v>84.399085998535156</v>
      </c>
      <c r="FR12" s="67">
        <v>81.928970336914063</v>
      </c>
      <c r="FS12" s="67">
        <v>79.576332092285156</v>
      </c>
      <c r="FT12" s="67">
        <v>77.259391784667969</v>
      </c>
      <c r="FU12" s="68">
        <v>1.1870193481445313</v>
      </c>
      <c r="FV12" s="40">
        <v>14.659999847412109</v>
      </c>
      <c r="FW12" s="40">
        <v>138351.99</v>
      </c>
      <c r="FX12">
        <v>1</v>
      </c>
    </row>
    <row r="13" spans="1:180" x14ac:dyDescent="0.2">
      <c r="A13" t="s">
        <v>189</v>
      </c>
      <c r="B13" t="s">
        <v>207</v>
      </c>
      <c r="C13" t="s">
        <v>3</v>
      </c>
      <c r="D13" t="s">
        <v>1</v>
      </c>
      <c r="E13" t="s">
        <v>1</v>
      </c>
      <c r="F13" s="40" t="s">
        <v>1</v>
      </c>
      <c r="G13" s="69" t="s">
        <v>227</v>
      </c>
      <c r="H13" s="67">
        <v>132843.99905788898</v>
      </c>
      <c r="I13" s="67">
        <v>114.99319458007813</v>
      </c>
      <c r="J13" s="67">
        <v>99.430694580078125</v>
      </c>
      <c r="K13" s="67">
        <v>89.336662292480469</v>
      </c>
      <c r="L13" s="67">
        <v>82.909797668457031</v>
      </c>
      <c r="M13" s="67">
        <v>79.963943481445313</v>
      </c>
      <c r="N13" s="67">
        <v>82.416046142578125</v>
      </c>
      <c r="O13" s="67">
        <v>93.120941162109375</v>
      </c>
      <c r="P13" s="67">
        <v>100.21727752685547</v>
      </c>
      <c r="Q13" s="67">
        <v>101.57061767578125</v>
      </c>
      <c r="R13" s="67">
        <v>109.17796325683594</v>
      </c>
      <c r="S13" s="67">
        <v>121.75490570068359</v>
      </c>
      <c r="T13" s="67">
        <v>139.70278930664063</v>
      </c>
      <c r="U13" s="67">
        <v>162.71632385253906</v>
      </c>
      <c r="V13" s="67">
        <v>185.53414916992188</v>
      </c>
      <c r="W13" s="67">
        <v>207.07380676269531</v>
      </c>
      <c r="X13" s="67">
        <v>230.64472961425781</v>
      </c>
      <c r="Y13" s="67">
        <v>248.56745910644531</v>
      </c>
      <c r="Z13" s="67">
        <v>255.26589965820313</v>
      </c>
      <c r="AA13" s="67">
        <v>248.80747985839844</v>
      </c>
      <c r="AB13" s="67">
        <v>233.19160461425781</v>
      </c>
      <c r="AC13" s="67">
        <v>220.93988037109375</v>
      </c>
      <c r="AD13" s="67">
        <v>202.0050048828125</v>
      </c>
      <c r="AE13" s="67">
        <v>175.0526123046875</v>
      </c>
      <c r="AF13" s="67">
        <v>144.80140686035156</v>
      </c>
      <c r="AG13" s="67">
        <v>-2.9946258068084717</v>
      </c>
      <c r="AH13" s="67">
        <v>-1.9351859092712402</v>
      </c>
      <c r="AI13" s="67">
        <v>-1.5210083723068237</v>
      </c>
      <c r="AJ13" s="67">
        <v>-1.2084696292877197</v>
      </c>
      <c r="AK13" s="67">
        <v>-1.0591486692428589</v>
      </c>
      <c r="AL13" s="67">
        <v>-1.0080153942108154</v>
      </c>
      <c r="AM13" s="67">
        <v>-1.901951789855957</v>
      </c>
      <c r="AN13" s="67">
        <v>-2.2897946834564209</v>
      </c>
      <c r="AO13" s="67">
        <v>-2.3776791095733643</v>
      </c>
      <c r="AP13" s="67">
        <v>-3.3787336349487305</v>
      </c>
      <c r="AQ13" s="67">
        <v>-3.7355306148529053</v>
      </c>
      <c r="AR13" s="67">
        <v>-4.7112150192260742</v>
      </c>
      <c r="AS13" s="67">
        <v>-4.7249956130981445</v>
      </c>
      <c r="AT13" s="67">
        <v>-2.7507684230804443</v>
      </c>
      <c r="AU13" s="67">
        <v>26.985204696655273</v>
      </c>
      <c r="AV13" s="67">
        <v>35.264900207519531</v>
      </c>
      <c r="AW13" s="67">
        <v>38.851734161376953</v>
      </c>
      <c r="AX13" s="67">
        <v>38.965152740478516</v>
      </c>
      <c r="AY13" s="67">
        <v>27.519142150878906</v>
      </c>
      <c r="AZ13" s="67">
        <v>-12.463970184326172</v>
      </c>
      <c r="BA13" s="67">
        <v>-16.967323303222656</v>
      </c>
      <c r="BB13" s="67">
        <v>-12.68480396270752</v>
      </c>
      <c r="BC13" s="67">
        <v>-7.7583551406860352</v>
      </c>
      <c r="BD13" s="67">
        <v>-5.1464128494262695</v>
      </c>
      <c r="BE13" s="67">
        <v>-1.991071343421936</v>
      </c>
      <c r="BF13" s="67">
        <v>-1.0087041854858398</v>
      </c>
      <c r="BG13" s="67">
        <v>-0.65479278564453125</v>
      </c>
      <c r="BH13" s="67">
        <v>-0.38536274433135986</v>
      </c>
      <c r="BI13" s="67">
        <v>-0.26177728176116943</v>
      </c>
      <c r="BJ13" s="67">
        <v>-0.2042618989944458</v>
      </c>
      <c r="BK13" s="67">
        <v>-1.0434226989746094</v>
      </c>
      <c r="BL13" s="67">
        <v>-1.3706310987472534</v>
      </c>
      <c r="BM13" s="67">
        <v>-1.4001004695892334</v>
      </c>
      <c r="BN13" s="67">
        <v>-2.330209493637085</v>
      </c>
      <c r="BO13" s="67">
        <v>-2.6165323257446289</v>
      </c>
      <c r="BP13" s="67">
        <v>-3.5254256725311279</v>
      </c>
      <c r="BQ13" s="67">
        <v>-3.4782130718231201</v>
      </c>
      <c r="BR13" s="67">
        <v>-1.4578349590301514</v>
      </c>
      <c r="BS13" s="67">
        <v>28.277286529541016</v>
      </c>
      <c r="BT13" s="67">
        <v>36.5775146484375</v>
      </c>
      <c r="BU13" s="67">
        <v>40.18231201171875</v>
      </c>
      <c r="BV13" s="67">
        <v>40.307926177978516</v>
      </c>
      <c r="BW13" s="67">
        <v>28.865610122680664</v>
      </c>
      <c r="BX13" s="67">
        <v>-11.102289199829102</v>
      </c>
      <c r="BY13" s="67">
        <v>-15.631985664367676</v>
      </c>
      <c r="BZ13" s="67">
        <v>-11.400324821472168</v>
      </c>
      <c r="CA13" s="67">
        <v>-6.5513386726379395</v>
      </c>
      <c r="CB13" s="67">
        <v>-4.0306787490844727</v>
      </c>
      <c r="CC13" s="67">
        <v>-1.2960125207901001</v>
      </c>
      <c r="CD13" s="67">
        <v>-0.36702576279640198</v>
      </c>
      <c r="CE13" s="67">
        <v>-5.4854527115821838E-2</v>
      </c>
      <c r="CF13" s="67">
        <v>0.18471856415271759</v>
      </c>
      <c r="CG13" s="67">
        <v>0.29047971963882446</v>
      </c>
      <c r="CH13" s="67">
        <v>0.3524152934551239</v>
      </c>
      <c r="CI13" s="67">
        <v>-0.44880801439285278</v>
      </c>
      <c r="CJ13" s="67">
        <v>-0.73402124643325806</v>
      </c>
      <c r="CK13" s="67">
        <v>-0.72303253412246704</v>
      </c>
      <c r="CL13" s="67">
        <v>-1.604004979133606</v>
      </c>
      <c r="CM13" s="67">
        <v>-1.8415173292160034</v>
      </c>
      <c r="CN13" s="67">
        <v>-2.7041518688201904</v>
      </c>
      <c r="CO13" s="67">
        <v>-2.6146950721740723</v>
      </c>
      <c r="CP13" s="67">
        <v>-0.56235313415527344</v>
      </c>
      <c r="CQ13" s="67">
        <v>29.172178268432617</v>
      </c>
      <c r="CR13" s="67">
        <v>37.486629486083984</v>
      </c>
      <c r="CS13" s="67">
        <v>41.103866577148438</v>
      </c>
      <c r="CT13" s="67">
        <v>41.237926483154297</v>
      </c>
      <c r="CU13" s="67">
        <v>29.79817008972168</v>
      </c>
      <c r="CV13" s="67">
        <v>-10.15919303894043</v>
      </c>
      <c r="CW13" s="67">
        <v>-14.707135200500488</v>
      </c>
      <c r="CX13" s="67">
        <v>-10.510698318481445</v>
      </c>
      <c r="CY13" s="67">
        <v>-5.715362548828125</v>
      </c>
      <c r="CZ13" s="67">
        <v>-3.2579247951507568</v>
      </c>
      <c r="DA13" s="67">
        <v>-0.60095369815826416</v>
      </c>
      <c r="DB13" s="67">
        <v>0.27465265989303589</v>
      </c>
      <c r="DC13" s="67">
        <v>0.54508376121520996</v>
      </c>
      <c r="DD13" s="67">
        <v>0.75479990243911743</v>
      </c>
      <c r="DE13" s="67">
        <v>0.84273672103881836</v>
      </c>
      <c r="DF13" s="67">
        <v>0.9090924859046936</v>
      </c>
      <c r="DG13" s="67">
        <v>0.14580662548542023</v>
      </c>
      <c r="DH13" s="67">
        <v>-9.7411409020423889E-2</v>
      </c>
      <c r="DI13" s="67">
        <v>-4.5964580029249191E-2</v>
      </c>
      <c r="DJ13" s="67">
        <v>-0.87780040502548218</v>
      </c>
      <c r="DK13" s="67">
        <v>-1.0665024518966675</v>
      </c>
      <c r="DL13" s="67">
        <v>-1.8828779458999634</v>
      </c>
      <c r="DM13" s="67">
        <v>-1.751177191734314</v>
      </c>
      <c r="DN13" s="67">
        <v>0.33312869071960449</v>
      </c>
      <c r="DO13" s="67">
        <v>30.067070007324219</v>
      </c>
      <c r="DP13" s="67">
        <v>38.395744323730469</v>
      </c>
      <c r="DQ13" s="67">
        <v>42.025421142578125</v>
      </c>
      <c r="DR13" s="67">
        <v>42.167926788330078</v>
      </c>
      <c r="DS13" s="67">
        <v>30.730730056762695</v>
      </c>
      <c r="DT13" s="67">
        <v>-9.2160968780517578</v>
      </c>
      <c r="DU13" s="67">
        <v>-13.782284736633301</v>
      </c>
      <c r="DV13" s="67">
        <v>-9.6210718154907227</v>
      </c>
      <c r="DW13" s="67">
        <v>-4.8793864250183105</v>
      </c>
      <c r="DX13" s="67">
        <v>-2.485170841217041</v>
      </c>
      <c r="DY13" s="67">
        <v>0.40260082483291626</v>
      </c>
      <c r="DZ13" s="67">
        <v>1.2011344432830811</v>
      </c>
      <c r="EA13" s="67">
        <v>1.4112993478775024</v>
      </c>
      <c r="EB13" s="67">
        <v>1.5779067277908325</v>
      </c>
      <c r="EC13" s="67">
        <v>1.6401081085205078</v>
      </c>
      <c r="ED13" s="67">
        <v>1.7128459215164185</v>
      </c>
      <c r="EE13" s="67">
        <v>1.0043357610702515</v>
      </c>
      <c r="EF13" s="67">
        <v>0.82175207138061523</v>
      </c>
      <c r="EG13" s="67">
        <v>0.93161404132843018</v>
      </c>
      <c r="EH13" s="67">
        <v>0.17072363197803497</v>
      </c>
      <c r="EI13" s="67">
        <v>5.2496016025543213E-2</v>
      </c>
      <c r="EJ13" s="67">
        <v>-0.69708889722824097</v>
      </c>
      <c r="EK13" s="67">
        <v>-0.50439447164535522</v>
      </c>
      <c r="EL13" s="67">
        <v>1.6260621547698975</v>
      </c>
      <c r="EM13" s="67">
        <v>31.359151840209961</v>
      </c>
      <c r="EN13" s="67">
        <v>39.708358764648438</v>
      </c>
      <c r="EO13" s="67">
        <v>43.355998992919922</v>
      </c>
      <c r="EP13" s="67">
        <v>43.510700225830078</v>
      </c>
      <c r="EQ13" s="67">
        <v>32.077198028564453</v>
      </c>
      <c r="ER13" s="67">
        <v>-7.8544163703918457</v>
      </c>
      <c r="ES13" s="67">
        <v>-12.44694709777832</v>
      </c>
      <c r="ET13" s="67">
        <v>-8.3365926742553711</v>
      </c>
      <c r="EU13" s="67">
        <v>-3.6723699569702148</v>
      </c>
      <c r="EV13" s="67">
        <v>-1.3694367408752441</v>
      </c>
      <c r="EW13" s="67">
        <v>75.751068115234375</v>
      </c>
      <c r="EX13" s="67">
        <v>74.772125244140625</v>
      </c>
      <c r="EY13" s="67">
        <v>73.311431884765625</v>
      </c>
      <c r="EZ13" s="67">
        <v>72.453056335449219</v>
      </c>
      <c r="FA13" s="67">
        <v>70.974449157714844</v>
      </c>
      <c r="FB13" s="67">
        <v>70.028839111328125</v>
      </c>
      <c r="FC13" s="67">
        <v>69.501060485839844</v>
      </c>
      <c r="FD13" s="67">
        <v>72.225799560546875</v>
      </c>
      <c r="FE13" s="67">
        <v>77.051979064941406</v>
      </c>
      <c r="FF13" s="67">
        <v>81.931343078613281</v>
      </c>
      <c r="FG13" s="67">
        <v>85.47442626953125</v>
      </c>
      <c r="FH13" s="67">
        <v>89.124732971191406</v>
      </c>
      <c r="FI13" s="67">
        <v>92.901123046875</v>
      </c>
      <c r="FJ13" s="67">
        <v>95.483230590820313</v>
      </c>
      <c r="FK13" s="67">
        <v>97.310211181640625</v>
      </c>
      <c r="FL13" s="67">
        <v>97.904762268066406</v>
      </c>
      <c r="FM13" s="67">
        <v>96.561248779296875</v>
      </c>
      <c r="FN13" s="67">
        <v>94.460647583007813</v>
      </c>
      <c r="FO13" s="67">
        <v>90.814041137695313</v>
      </c>
      <c r="FP13" s="67">
        <v>86.618095397949219</v>
      </c>
      <c r="FQ13" s="67">
        <v>82.308319091796875</v>
      </c>
      <c r="FR13" s="67">
        <v>79.188728332519531</v>
      </c>
      <c r="FS13" s="67">
        <v>77.469902038574219</v>
      </c>
      <c r="FT13" s="67">
        <v>75.596786499023438</v>
      </c>
      <c r="FU13" s="68">
        <v>1.1880052089691162</v>
      </c>
      <c r="FV13" s="40">
        <v>14.609999656677246</v>
      </c>
      <c r="FW13" s="40">
        <v>147508.01999999999</v>
      </c>
      <c r="FX13">
        <v>1</v>
      </c>
    </row>
    <row r="14" spans="1:180" x14ac:dyDescent="0.2">
      <c r="A14" t="s">
        <v>189</v>
      </c>
      <c r="B14" t="s">
        <v>207</v>
      </c>
      <c r="C14" t="s">
        <v>3</v>
      </c>
      <c r="D14" t="s">
        <v>1</v>
      </c>
      <c r="E14" t="s">
        <v>1</v>
      </c>
      <c r="F14" s="40" t="s">
        <v>1</v>
      </c>
      <c r="G14" s="69" t="s">
        <v>228</v>
      </c>
      <c r="H14" s="67">
        <v>133590.00235295296</v>
      </c>
      <c r="I14" s="67">
        <v>104.16433715820313</v>
      </c>
      <c r="J14" s="67">
        <v>89.889495849609375</v>
      </c>
      <c r="K14" s="67">
        <v>81.1444091796875</v>
      </c>
      <c r="L14" s="67">
        <v>76.372528076171875</v>
      </c>
      <c r="M14" s="67">
        <v>74.521766662597656</v>
      </c>
      <c r="N14" s="67">
        <v>78.083244323730469</v>
      </c>
      <c r="O14" s="67">
        <v>89.814132690429688</v>
      </c>
      <c r="P14" s="67">
        <v>96.632614135742188</v>
      </c>
      <c r="Q14" s="67">
        <v>94.733566284179688</v>
      </c>
      <c r="R14" s="67">
        <v>97.952980041503906</v>
      </c>
      <c r="S14" s="67">
        <v>106.49303436279297</v>
      </c>
      <c r="T14" s="67">
        <v>120.36669158935547</v>
      </c>
      <c r="U14" s="67">
        <v>140.19102478027344</v>
      </c>
      <c r="V14" s="67">
        <v>163.15116882324219</v>
      </c>
      <c r="W14" s="67">
        <v>188.23477172851563</v>
      </c>
      <c r="X14" s="67">
        <v>215.43231201171875</v>
      </c>
      <c r="Y14" s="67">
        <v>238.76536560058594</v>
      </c>
      <c r="Z14" s="67">
        <v>255.29353332519531</v>
      </c>
      <c r="AA14" s="67">
        <v>260.12310791015625</v>
      </c>
      <c r="AB14" s="67">
        <v>254.04454040527344</v>
      </c>
      <c r="AC14" s="67">
        <v>244.15679931640625</v>
      </c>
      <c r="AD14" s="67">
        <v>219.17002868652344</v>
      </c>
      <c r="AE14" s="67">
        <v>180.87405395507813</v>
      </c>
      <c r="AF14" s="67">
        <v>143.86293029785156</v>
      </c>
      <c r="AG14" s="67">
        <v>-1.1534773111343384</v>
      </c>
      <c r="AH14" s="67">
        <v>-1.1918952465057373</v>
      </c>
      <c r="AI14" s="67">
        <v>-1.1136949062347412</v>
      </c>
      <c r="AJ14" s="67">
        <v>-1.3045635223388672</v>
      </c>
      <c r="AK14" s="67">
        <v>-1.3262869119644165</v>
      </c>
      <c r="AL14" s="67">
        <v>-1.1772894859313965</v>
      </c>
      <c r="AM14" s="67">
        <v>-1.6873340606689453</v>
      </c>
      <c r="AN14" s="67">
        <v>-2.3360121250152588</v>
      </c>
      <c r="AO14" s="67">
        <v>-2.3381104469299316</v>
      </c>
      <c r="AP14" s="67">
        <v>-2.934701681137085</v>
      </c>
      <c r="AQ14" s="67">
        <v>-3.2520079612731934</v>
      </c>
      <c r="AR14" s="67">
        <v>-3.4349935054779053</v>
      </c>
      <c r="AS14" s="67">
        <v>-3.7973349094390869</v>
      </c>
      <c r="AT14" s="67">
        <v>-1.6721605062484741</v>
      </c>
      <c r="AU14" s="67">
        <v>26.195520401000977</v>
      </c>
      <c r="AV14" s="67">
        <v>37.241657257080078</v>
      </c>
      <c r="AW14" s="67">
        <v>43.891082763671875</v>
      </c>
      <c r="AX14" s="67">
        <v>46.874500274658203</v>
      </c>
      <c r="AY14" s="67">
        <v>38.200588226318359</v>
      </c>
      <c r="AZ14" s="67">
        <v>-12.595930099487305</v>
      </c>
      <c r="BA14" s="67">
        <v>-22.619501113891602</v>
      </c>
      <c r="BB14" s="67">
        <v>-17.816986083984375</v>
      </c>
      <c r="BC14" s="67">
        <v>-10.91986083984375</v>
      </c>
      <c r="BD14" s="67">
        <v>-6.8688950538635254</v>
      </c>
      <c r="BE14" s="67">
        <v>-0.14684116840362549</v>
      </c>
      <c r="BF14" s="67">
        <v>-0.26252031326293945</v>
      </c>
      <c r="BG14" s="67">
        <v>-0.24473872780799866</v>
      </c>
      <c r="BH14" s="67">
        <v>-0.4788079559803009</v>
      </c>
      <c r="BI14" s="67">
        <v>-0.52632856369018555</v>
      </c>
      <c r="BJ14" s="67">
        <v>-0.37091892957687378</v>
      </c>
      <c r="BK14" s="67">
        <v>-0.82604140043258667</v>
      </c>
      <c r="BL14" s="67">
        <v>-1.4139417409896851</v>
      </c>
      <c r="BM14" s="67">
        <v>-1.3574869632720947</v>
      </c>
      <c r="BN14" s="67">
        <v>-1.8829588890075684</v>
      </c>
      <c r="BO14" s="67">
        <v>-2.1296064853668213</v>
      </c>
      <c r="BP14" s="67">
        <v>-2.2456657886505127</v>
      </c>
      <c r="BQ14" s="67">
        <v>-2.5468986034393311</v>
      </c>
      <c r="BR14" s="67">
        <v>-0.37551721930503845</v>
      </c>
      <c r="BS14" s="67">
        <v>27.491420745849609</v>
      </c>
      <c r="BT14" s="67">
        <v>38.558143615722656</v>
      </c>
      <c r="BU14" s="67">
        <v>45.225547790527344</v>
      </c>
      <c r="BV14" s="67">
        <v>48.221202850341797</v>
      </c>
      <c r="BW14" s="67">
        <v>39.550983428955078</v>
      </c>
      <c r="BX14" s="67">
        <v>-11.230435371398926</v>
      </c>
      <c r="BY14" s="67">
        <v>-21.280368804931641</v>
      </c>
      <c r="BZ14" s="67">
        <v>-16.528787612915039</v>
      </c>
      <c r="CA14" s="67">
        <v>-9.7092809677124023</v>
      </c>
      <c r="CB14" s="67">
        <v>-5.749812126159668</v>
      </c>
      <c r="CC14" s="67">
        <v>0.55035197734832764</v>
      </c>
      <c r="CD14" s="67">
        <v>0.38116192817687988</v>
      </c>
      <c r="CE14" s="67">
        <v>0.35709771513938904</v>
      </c>
      <c r="CF14" s="67">
        <v>9.3107827007770538E-2</v>
      </c>
      <c r="CG14" s="67">
        <v>2.7720214799046516E-2</v>
      </c>
      <c r="CH14" s="67">
        <v>0.18757089972496033</v>
      </c>
      <c r="CI14" s="67">
        <v>-0.22951273620128632</v>
      </c>
      <c r="CJ14" s="67">
        <v>-0.77531856298446655</v>
      </c>
      <c r="CK14" s="67">
        <v>-0.6783100962638855</v>
      </c>
      <c r="CL14" s="67">
        <v>-1.1545249223709106</v>
      </c>
      <c r="CM14" s="67">
        <v>-1.3522347211837769</v>
      </c>
      <c r="CN14" s="67">
        <v>-1.4219409227371216</v>
      </c>
      <c r="CO14" s="67">
        <v>-1.6808503866195679</v>
      </c>
      <c r="CP14" s="67">
        <v>0.52253395318984985</v>
      </c>
      <c r="CQ14" s="67">
        <v>28.388957977294922</v>
      </c>
      <c r="CR14" s="67">
        <v>39.469936370849609</v>
      </c>
      <c r="CS14" s="67">
        <v>46.149791717529297</v>
      </c>
      <c r="CT14" s="67">
        <v>49.153923034667969</v>
      </c>
      <c r="CU14" s="67">
        <v>40.486263275146484</v>
      </c>
      <c r="CV14" s="67">
        <v>-10.284698486328125</v>
      </c>
      <c r="CW14" s="67">
        <v>-20.352890014648438</v>
      </c>
      <c r="CX14" s="67">
        <v>-15.636587142944336</v>
      </c>
      <c r="CY14" s="67">
        <v>-8.8708372116088867</v>
      </c>
      <c r="CZ14" s="67">
        <v>-4.974738597869873</v>
      </c>
      <c r="DA14" s="67">
        <v>1.2475451231002808</v>
      </c>
      <c r="DB14" s="67">
        <v>1.0248441696166992</v>
      </c>
      <c r="DC14" s="67">
        <v>0.95893412828445435</v>
      </c>
      <c r="DD14" s="67">
        <v>0.66502362489700317</v>
      </c>
      <c r="DE14" s="67">
        <v>0.58176898956298828</v>
      </c>
      <c r="DF14" s="67">
        <v>0.74606072902679443</v>
      </c>
      <c r="DG14" s="67">
        <v>0.36701592803001404</v>
      </c>
      <c r="DH14" s="67">
        <v>-0.13669541478157043</v>
      </c>
      <c r="DI14" s="67">
        <v>8.6674944031983614E-4</v>
      </c>
      <c r="DJ14" s="67">
        <v>-0.42609101533889771</v>
      </c>
      <c r="DK14" s="67">
        <v>-0.57486289739608765</v>
      </c>
      <c r="DL14" s="67">
        <v>-0.59821611642837524</v>
      </c>
      <c r="DM14" s="67">
        <v>-0.81480205059051514</v>
      </c>
      <c r="DN14" s="67">
        <v>1.4205851554870605</v>
      </c>
      <c r="DO14" s="67">
        <v>29.286495208740234</v>
      </c>
      <c r="DP14" s="67">
        <v>40.381729125976563</v>
      </c>
      <c r="DQ14" s="67">
        <v>47.07403564453125</v>
      </c>
      <c r="DR14" s="67">
        <v>50.086643218994141</v>
      </c>
      <c r="DS14" s="67">
        <v>41.421543121337891</v>
      </c>
      <c r="DT14" s="67">
        <v>-9.3389616012573242</v>
      </c>
      <c r="DU14" s="67">
        <v>-19.425411224365234</v>
      </c>
      <c r="DV14" s="67">
        <v>-14.744385719299316</v>
      </c>
      <c r="DW14" s="67">
        <v>-8.0323934555053711</v>
      </c>
      <c r="DX14" s="67">
        <v>-4.1996650695800781</v>
      </c>
      <c r="DY14" s="67">
        <v>2.2541813850402832</v>
      </c>
      <c r="DZ14" s="67">
        <v>1.9542191028594971</v>
      </c>
      <c r="EA14" s="67">
        <v>1.8278903961181641</v>
      </c>
      <c r="EB14" s="67">
        <v>1.4907791614532471</v>
      </c>
      <c r="EC14" s="67">
        <v>1.3817273378372192</v>
      </c>
      <c r="ED14" s="67">
        <v>1.5524313449859619</v>
      </c>
      <c r="EE14" s="67">
        <v>1.2283085584640503</v>
      </c>
      <c r="EF14" s="67">
        <v>0.78537499904632568</v>
      </c>
      <c r="EG14" s="67">
        <v>0.98149025440216064</v>
      </c>
      <c r="EH14" s="67">
        <v>0.62565189599990845</v>
      </c>
      <c r="EI14" s="67">
        <v>0.5475386381149292</v>
      </c>
      <c r="EJ14" s="67">
        <v>0.59111166000366211</v>
      </c>
      <c r="EK14" s="67">
        <v>0.43563413619995117</v>
      </c>
      <c r="EL14" s="67">
        <v>2.7172284126281738</v>
      </c>
      <c r="EM14" s="67">
        <v>30.582395553588867</v>
      </c>
      <c r="EN14" s="67">
        <v>41.698215484619141</v>
      </c>
      <c r="EO14" s="67">
        <v>48.408500671386719</v>
      </c>
      <c r="EP14" s="67">
        <v>51.433345794677734</v>
      </c>
      <c r="EQ14" s="67">
        <v>42.771938323974609</v>
      </c>
      <c r="ER14" s="67">
        <v>-7.9734668731689453</v>
      </c>
      <c r="ES14" s="67">
        <v>-18.086278915405273</v>
      </c>
      <c r="ET14" s="67">
        <v>-13.456189155578613</v>
      </c>
      <c r="EU14" s="67">
        <v>-6.8218135833740234</v>
      </c>
      <c r="EV14" s="67">
        <v>-3.0805821418762207</v>
      </c>
      <c r="EW14" s="67">
        <v>74.259445190429688</v>
      </c>
      <c r="EX14" s="67">
        <v>72.472145080566406</v>
      </c>
      <c r="EY14" s="67">
        <v>70.854637145996094</v>
      </c>
      <c r="EZ14" s="67">
        <v>69.86981201171875</v>
      </c>
      <c r="FA14" s="67">
        <v>68.359832763671875</v>
      </c>
      <c r="FB14" s="67">
        <v>67.262657165527344</v>
      </c>
      <c r="FC14" s="67">
        <v>66.977005004882813</v>
      </c>
      <c r="FD14" s="67">
        <v>68.953659057617188</v>
      </c>
      <c r="FE14" s="67">
        <v>74.400482177734375</v>
      </c>
      <c r="FF14" s="67">
        <v>79.837043762207031</v>
      </c>
      <c r="FG14" s="67">
        <v>85.098464965820313</v>
      </c>
      <c r="FH14" s="67">
        <v>89.507102966308594</v>
      </c>
      <c r="FI14" s="67">
        <v>93.1591796875</v>
      </c>
      <c r="FJ14" s="67">
        <v>96.43341064453125</v>
      </c>
      <c r="FK14" s="67">
        <v>98.147064208984375</v>
      </c>
      <c r="FL14" s="67">
        <v>99.368331909179688</v>
      </c>
      <c r="FM14" s="67">
        <v>99.5367431640625</v>
      </c>
      <c r="FN14" s="67">
        <v>98.5155029296875</v>
      </c>
      <c r="FO14" s="67">
        <v>95.965873718261719</v>
      </c>
      <c r="FP14" s="67">
        <v>90.588287353515625</v>
      </c>
      <c r="FQ14" s="67">
        <v>85.485855102539063</v>
      </c>
      <c r="FR14" s="67">
        <v>82.38311767578125</v>
      </c>
      <c r="FS14" s="67">
        <v>79.937896728515625</v>
      </c>
      <c r="FT14" s="67">
        <v>77.928001403808594</v>
      </c>
      <c r="FU14" s="68">
        <v>1.1914942264556885</v>
      </c>
      <c r="FV14" s="40">
        <v>14.590000152587891</v>
      </c>
      <c r="FW14" s="40">
        <v>141827.23000000001</v>
      </c>
      <c r="FX14">
        <v>1</v>
      </c>
    </row>
    <row r="15" spans="1:180" x14ac:dyDescent="0.2">
      <c r="A15" t="s">
        <v>189</v>
      </c>
      <c r="B15" t="s">
        <v>207</v>
      </c>
      <c r="C15" t="s">
        <v>3</v>
      </c>
      <c r="D15" t="s">
        <v>1</v>
      </c>
      <c r="E15" t="s">
        <v>1</v>
      </c>
      <c r="F15" s="40" t="s">
        <v>1</v>
      </c>
      <c r="G15" s="69" t="s">
        <v>229</v>
      </c>
      <c r="H15" s="67">
        <v>133657.00074100494</v>
      </c>
      <c r="I15" s="67">
        <v>118.61491394042969</v>
      </c>
      <c r="J15" s="67">
        <v>101.99644470214844</v>
      </c>
      <c r="K15" s="67">
        <v>91.723007202148438</v>
      </c>
      <c r="L15" s="67">
        <v>85.219528198242188</v>
      </c>
      <c r="M15" s="67">
        <v>81.98492431640625</v>
      </c>
      <c r="N15" s="67">
        <v>84.616851806640625</v>
      </c>
      <c r="O15" s="67">
        <v>95.836296081542969</v>
      </c>
      <c r="P15" s="67">
        <v>102.05500030517578</v>
      </c>
      <c r="Q15" s="67">
        <v>100.31983184814453</v>
      </c>
      <c r="R15" s="67">
        <v>105.19230651855469</v>
      </c>
      <c r="S15" s="67">
        <v>116.90916442871094</v>
      </c>
      <c r="T15" s="67">
        <v>134.09272766113281</v>
      </c>
      <c r="U15" s="67">
        <v>157.63385009765625</v>
      </c>
      <c r="V15" s="67">
        <v>182.26298522949219</v>
      </c>
      <c r="W15" s="67">
        <v>206.29817199707031</v>
      </c>
      <c r="X15" s="67">
        <v>231.36053466796875</v>
      </c>
      <c r="Y15" s="67">
        <v>252.43696594238281</v>
      </c>
      <c r="Z15" s="67">
        <v>264.88348388671875</v>
      </c>
      <c r="AA15" s="67">
        <v>265.17758178710938</v>
      </c>
      <c r="AB15" s="67">
        <v>257.81744384765625</v>
      </c>
      <c r="AC15" s="67">
        <v>246.66659545898438</v>
      </c>
      <c r="AD15" s="67">
        <v>221.88748168945313</v>
      </c>
      <c r="AE15" s="67">
        <v>183.91920471191406</v>
      </c>
      <c r="AF15" s="67">
        <v>147.80471801757813</v>
      </c>
      <c r="AG15" s="67">
        <v>-4.1104097366333008</v>
      </c>
      <c r="AH15" s="67">
        <v>-2.8691887855529785</v>
      </c>
      <c r="AI15" s="67">
        <v>-2.1225204467773438</v>
      </c>
      <c r="AJ15" s="67">
        <v>-1.6910228729248047</v>
      </c>
      <c r="AK15" s="67">
        <v>-1.2269711494445801</v>
      </c>
      <c r="AL15" s="67">
        <v>-1.0782077312469482</v>
      </c>
      <c r="AM15" s="67">
        <v>-2.1735379695892334</v>
      </c>
      <c r="AN15" s="67">
        <v>-2.77683424949646</v>
      </c>
      <c r="AO15" s="67">
        <v>-2.5445680618286133</v>
      </c>
      <c r="AP15" s="67">
        <v>-4.1194519996643066</v>
      </c>
      <c r="AQ15" s="67">
        <v>-4.1461262702941895</v>
      </c>
      <c r="AR15" s="67">
        <v>-4.5897259712219238</v>
      </c>
      <c r="AS15" s="67">
        <v>-4.4924206733703613</v>
      </c>
      <c r="AT15" s="67">
        <v>-1.6417243480682373</v>
      </c>
      <c r="AU15" s="67">
        <v>30.295726776123047</v>
      </c>
      <c r="AV15" s="67">
        <v>40.275501251220703</v>
      </c>
      <c r="AW15" s="67">
        <v>45.684818267822266</v>
      </c>
      <c r="AX15" s="67">
        <v>46.761676788330078</v>
      </c>
      <c r="AY15" s="67">
        <v>35.390727996826172</v>
      </c>
      <c r="AZ15" s="67">
        <v>-16.045654296875</v>
      </c>
      <c r="BA15" s="67">
        <v>-24.902982711791992</v>
      </c>
      <c r="BB15" s="67">
        <v>-19.58296012878418</v>
      </c>
      <c r="BC15" s="67">
        <v>-13.149754524230957</v>
      </c>
      <c r="BD15" s="67">
        <v>-8.0295257568359375</v>
      </c>
      <c r="BE15" s="67">
        <v>-3.1034598350524902</v>
      </c>
      <c r="BF15" s="67">
        <v>-1.9395145177841187</v>
      </c>
      <c r="BG15" s="67">
        <v>-1.2532809972763062</v>
      </c>
      <c r="BH15" s="67">
        <v>-0.8649936318397522</v>
      </c>
      <c r="BI15" s="67">
        <v>-0.42674443125724792</v>
      </c>
      <c r="BJ15" s="67">
        <v>-0.27156507968902588</v>
      </c>
      <c r="BK15" s="67">
        <v>-1.3119653463363647</v>
      </c>
      <c r="BL15" s="67">
        <v>-1.8544741868972778</v>
      </c>
      <c r="BM15" s="67">
        <v>-1.5636402368545532</v>
      </c>
      <c r="BN15" s="67">
        <v>-3.0673847198486328</v>
      </c>
      <c r="BO15" s="67">
        <v>-3.0233824253082275</v>
      </c>
      <c r="BP15" s="67">
        <v>-3.4000442028045654</v>
      </c>
      <c r="BQ15" s="67">
        <v>-3.2416157722473145</v>
      </c>
      <c r="BR15" s="67">
        <v>-0.34470349550247192</v>
      </c>
      <c r="BS15" s="67">
        <v>31.592016220092773</v>
      </c>
      <c r="BT15" s="67">
        <v>41.592380523681641</v>
      </c>
      <c r="BU15" s="67">
        <v>47.019680023193359</v>
      </c>
      <c r="BV15" s="67">
        <v>48.108779907226563</v>
      </c>
      <c r="BW15" s="67">
        <v>36.741527557373047</v>
      </c>
      <c r="BX15" s="67">
        <v>-14.679767608642578</v>
      </c>
      <c r="BY15" s="67">
        <v>-23.563459396362305</v>
      </c>
      <c r="BZ15" s="67">
        <v>-18.294382095336914</v>
      </c>
      <c r="CA15" s="67">
        <v>-11.938809394836426</v>
      </c>
      <c r="CB15" s="67">
        <v>-6.9100995063781738</v>
      </c>
      <c r="CC15" s="67">
        <v>-2.4060492515563965</v>
      </c>
      <c r="CD15" s="67">
        <v>-1.2956249713897705</v>
      </c>
      <c r="CE15" s="67">
        <v>-0.65124839544296265</v>
      </c>
      <c r="CF15" s="67">
        <v>-0.29288825392723083</v>
      </c>
      <c r="CG15" s="67">
        <v>0.12749016284942627</v>
      </c>
      <c r="CH15" s="67">
        <v>0.28711315989494324</v>
      </c>
      <c r="CI15" s="67">
        <v>-0.71524274349212646</v>
      </c>
      <c r="CJ15" s="67">
        <v>-1.2156503200531006</v>
      </c>
      <c r="CK15" s="67">
        <v>-0.88425254821777344</v>
      </c>
      <c r="CL15" s="67">
        <v>-2.338726282119751</v>
      </c>
      <c r="CM15" s="67">
        <v>-2.2457733154296875</v>
      </c>
      <c r="CN15" s="67">
        <v>-2.5760741233825684</v>
      </c>
      <c r="CO15" s="67">
        <v>-2.3753120899200439</v>
      </c>
      <c r="CP15" s="67">
        <v>0.55360919237136841</v>
      </c>
      <c r="CQ15" s="67">
        <v>32.489822387695313</v>
      </c>
      <c r="CR15" s="67">
        <v>42.504447937011719</v>
      </c>
      <c r="CS15" s="67">
        <v>47.944202423095703</v>
      </c>
      <c r="CT15" s="67">
        <v>49.041782379150391</v>
      </c>
      <c r="CU15" s="67">
        <v>37.677089691162109</v>
      </c>
      <c r="CV15" s="67">
        <v>-13.733758926391602</v>
      </c>
      <c r="CW15" s="67">
        <v>-22.635707855224609</v>
      </c>
      <c r="CX15" s="67">
        <v>-17.40191650390625</v>
      </c>
      <c r="CY15" s="67">
        <v>-11.100111961364746</v>
      </c>
      <c r="CZ15" s="67">
        <v>-6.1347885131835938</v>
      </c>
      <c r="DA15" s="67">
        <v>-1.7086387872695923</v>
      </c>
      <c r="DB15" s="67">
        <v>-0.65173536539077759</v>
      </c>
      <c r="DC15" s="67">
        <v>-4.9215789884328842E-2</v>
      </c>
      <c r="DD15" s="67">
        <v>0.27921712398529053</v>
      </c>
      <c r="DE15" s="67">
        <v>0.68172478675842285</v>
      </c>
      <c r="DF15" s="67">
        <v>0.84579139947891235</v>
      </c>
      <c r="DG15" s="67">
        <v>-0.11852014809846878</v>
      </c>
      <c r="DH15" s="67">
        <v>-0.57682651281356812</v>
      </c>
      <c r="DI15" s="67">
        <v>-0.20486490428447723</v>
      </c>
      <c r="DJ15" s="67">
        <v>-1.6100678443908691</v>
      </c>
      <c r="DK15" s="67">
        <v>-1.4681642055511475</v>
      </c>
      <c r="DL15" s="67">
        <v>-1.7521040439605713</v>
      </c>
      <c r="DM15" s="67">
        <v>-1.5090082883834839</v>
      </c>
      <c r="DN15" s="67">
        <v>1.451921820640564</v>
      </c>
      <c r="DO15" s="67">
        <v>33.387630462646484</v>
      </c>
      <c r="DP15" s="67">
        <v>43.416515350341797</v>
      </c>
      <c r="DQ15" s="67">
        <v>48.868724822998047</v>
      </c>
      <c r="DR15" s="67">
        <v>49.974784851074219</v>
      </c>
      <c r="DS15" s="67">
        <v>38.612651824951172</v>
      </c>
      <c r="DT15" s="67">
        <v>-12.787750244140625</v>
      </c>
      <c r="DU15" s="67">
        <v>-21.707956314086914</v>
      </c>
      <c r="DV15" s="67">
        <v>-16.509450912475586</v>
      </c>
      <c r="DW15" s="67">
        <v>-10.261414527893066</v>
      </c>
      <c r="DX15" s="67">
        <v>-5.3594775199890137</v>
      </c>
      <c r="DY15" s="67">
        <v>-0.70168870687484741</v>
      </c>
      <c r="DZ15" s="67">
        <v>0.27793890237808228</v>
      </c>
      <c r="EA15" s="67">
        <v>0.82002365589141846</v>
      </c>
      <c r="EB15" s="67">
        <v>1.1052464246749878</v>
      </c>
      <c r="EC15" s="67">
        <v>1.4819514751434326</v>
      </c>
      <c r="ED15" s="67">
        <v>1.6524341106414795</v>
      </c>
      <c r="EE15" s="67">
        <v>0.74305248260498047</v>
      </c>
      <c r="EF15" s="67">
        <v>0.34553360939025879</v>
      </c>
      <c r="EG15" s="67">
        <v>0.77606296539306641</v>
      </c>
      <c r="EH15" s="67">
        <v>-0.55800074338912964</v>
      </c>
      <c r="EI15" s="67">
        <v>-0.34542021155357361</v>
      </c>
      <c r="EJ15" s="67">
        <v>-0.56242221593856812</v>
      </c>
      <c r="EK15" s="67">
        <v>-0.25820332765579224</v>
      </c>
      <c r="EL15" s="67">
        <v>2.7489426136016846</v>
      </c>
      <c r="EM15" s="67">
        <v>34.683917999267578</v>
      </c>
      <c r="EN15" s="67">
        <v>44.733394622802734</v>
      </c>
      <c r="EO15" s="67">
        <v>50.203586578369141</v>
      </c>
      <c r="EP15" s="67">
        <v>51.321887969970703</v>
      </c>
      <c r="EQ15" s="67">
        <v>39.963451385498047</v>
      </c>
      <c r="ER15" s="67">
        <v>-11.421863555908203</v>
      </c>
      <c r="ES15" s="67">
        <v>-20.368432998657227</v>
      </c>
      <c r="ET15" s="67">
        <v>-15.220871925354004</v>
      </c>
      <c r="EU15" s="67">
        <v>-9.0504693984985352</v>
      </c>
      <c r="EV15" s="67">
        <v>-4.24005126953125</v>
      </c>
      <c r="EW15" s="67">
        <v>76.329238891601563</v>
      </c>
      <c r="EX15" s="67">
        <v>74.763992309570313</v>
      </c>
      <c r="EY15" s="67">
        <v>73.255264282226563</v>
      </c>
      <c r="EZ15" s="67">
        <v>71.770828247070313</v>
      </c>
      <c r="FA15" s="67">
        <v>70.76373291015625</v>
      </c>
      <c r="FB15" s="67">
        <v>69.850395202636719</v>
      </c>
      <c r="FC15" s="67">
        <v>68.878982543945313</v>
      </c>
      <c r="FD15" s="67">
        <v>69.844825744628906</v>
      </c>
      <c r="FE15" s="67">
        <v>74.419906616210938</v>
      </c>
      <c r="FF15" s="67">
        <v>79.893295288085938</v>
      </c>
      <c r="FG15" s="67">
        <v>85.000709533691406</v>
      </c>
      <c r="FH15" s="67">
        <v>89.521858215332031</v>
      </c>
      <c r="FI15" s="67">
        <v>93.468475341796875</v>
      </c>
      <c r="FJ15" s="67">
        <v>96.892532348632813</v>
      </c>
      <c r="FK15" s="67">
        <v>98.802566528320313</v>
      </c>
      <c r="FL15" s="67">
        <v>99.400337219238281</v>
      </c>
      <c r="FM15" s="67">
        <v>99.374221801757813</v>
      </c>
      <c r="FN15" s="67">
        <v>97.695709228515625</v>
      </c>
      <c r="FO15" s="67">
        <v>94.33892822265625</v>
      </c>
      <c r="FP15" s="67">
        <v>89.442893981933594</v>
      </c>
      <c r="FQ15" s="67">
        <v>85.631187438964844</v>
      </c>
      <c r="FR15" s="67">
        <v>82.494483947753906</v>
      </c>
      <c r="FS15" s="67">
        <v>79.882080078125</v>
      </c>
      <c r="FT15" s="67">
        <v>78.182220458984375</v>
      </c>
      <c r="FU15" s="68">
        <v>1.1918507814407349</v>
      </c>
      <c r="FV15" s="40">
        <v>14.869999885559082</v>
      </c>
      <c r="FW15" s="40">
        <v>151470.01999999999</v>
      </c>
      <c r="FX15">
        <v>1</v>
      </c>
    </row>
    <row r="16" spans="1:180" x14ac:dyDescent="0.2">
      <c r="A16" t="s">
        <v>189</v>
      </c>
      <c r="B16" t="s">
        <v>207</v>
      </c>
      <c r="C16" t="s">
        <v>3</v>
      </c>
      <c r="D16" t="s">
        <v>1</v>
      </c>
      <c r="E16" t="s">
        <v>1</v>
      </c>
      <c r="F16" s="40" t="s">
        <v>1</v>
      </c>
      <c r="G16" s="69" t="s">
        <v>230</v>
      </c>
      <c r="H16" s="67">
        <v>133719.99891281128</v>
      </c>
      <c r="I16" s="67">
        <v>122.07013702392578</v>
      </c>
      <c r="J16" s="67">
        <v>105.20153045654297</v>
      </c>
      <c r="K16" s="67">
        <v>94.248756408691406</v>
      </c>
      <c r="L16" s="67">
        <v>87.336921691894531</v>
      </c>
      <c r="M16" s="67">
        <v>84.06689453125</v>
      </c>
      <c r="N16" s="67">
        <v>86.254463195800781</v>
      </c>
      <c r="O16" s="67">
        <v>97.463111877441406</v>
      </c>
      <c r="P16" s="67">
        <v>104.55693817138672</v>
      </c>
      <c r="Q16" s="67">
        <v>102.62101745605469</v>
      </c>
      <c r="R16" s="67">
        <v>107.40559387207031</v>
      </c>
      <c r="S16" s="67">
        <v>117.08647918701172</v>
      </c>
      <c r="T16" s="67">
        <v>131.07908630371094</v>
      </c>
      <c r="U16" s="67">
        <v>150.76437377929688</v>
      </c>
      <c r="V16" s="67">
        <v>171.665771484375</v>
      </c>
      <c r="W16" s="67">
        <v>192.17715454101563</v>
      </c>
      <c r="X16" s="67">
        <v>215.09226989746094</v>
      </c>
      <c r="Y16" s="67">
        <v>233.85723876953125</v>
      </c>
      <c r="Z16" s="67">
        <v>243.28762817382813</v>
      </c>
      <c r="AA16" s="67">
        <v>240.23222351074219</v>
      </c>
      <c r="AB16" s="67">
        <v>231.56463623046875</v>
      </c>
      <c r="AC16" s="67">
        <v>220.31526184082031</v>
      </c>
      <c r="AD16" s="67">
        <v>200.88241577148438</v>
      </c>
      <c r="AE16" s="67">
        <v>172.25927734375</v>
      </c>
      <c r="AF16" s="67">
        <v>141.98606872558594</v>
      </c>
      <c r="AG16" s="67">
        <v>-4.9032177925109863</v>
      </c>
      <c r="AH16" s="67">
        <v>-3.2080140113830566</v>
      </c>
      <c r="AI16" s="67">
        <v>-2.121225118637085</v>
      </c>
      <c r="AJ16" s="67">
        <v>-1.5631154775619507</v>
      </c>
      <c r="AK16" s="67">
        <v>-1.023215651512146</v>
      </c>
      <c r="AL16" s="67">
        <v>-1.1677544116973877</v>
      </c>
      <c r="AM16" s="67">
        <v>-1.7096951007843018</v>
      </c>
      <c r="AN16" s="67">
        <v>-2.532127857208252</v>
      </c>
      <c r="AO16" s="67">
        <v>-2.877131462097168</v>
      </c>
      <c r="AP16" s="67">
        <v>-4.1646747589111328</v>
      </c>
      <c r="AQ16" s="67">
        <v>-4.9234552383422852</v>
      </c>
      <c r="AR16" s="67">
        <v>-5.4730477333068848</v>
      </c>
      <c r="AS16" s="67">
        <v>-5.4422411918640137</v>
      </c>
      <c r="AT16" s="67">
        <v>-2.0602006912231445</v>
      </c>
      <c r="AU16" s="67">
        <v>27.338823318481445</v>
      </c>
      <c r="AV16" s="67">
        <v>35.937946319580078</v>
      </c>
      <c r="AW16" s="67">
        <v>39.375381469726563</v>
      </c>
      <c r="AX16" s="67">
        <v>39.870082855224609</v>
      </c>
      <c r="AY16" s="67">
        <v>27.888338088989258</v>
      </c>
      <c r="AZ16" s="67">
        <v>-14.573032379150391</v>
      </c>
      <c r="BA16" s="67">
        <v>-18.550317764282227</v>
      </c>
      <c r="BB16" s="67">
        <v>-12.964727401733398</v>
      </c>
      <c r="BC16" s="67">
        <v>-8.2600574493408203</v>
      </c>
      <c r="BD16" s="67">
        <v>-5.3279275894165039</v>
      </c>
      <c r="BE16" s="67">
        <v>-3.896005392074585</v>
      </c>
      <c r="BF16" s="67">
        <v>-2.2780911922454834</v>
      </c>
      <c r="BG16" s="67">
        <v>-1.2517441511154175</v>
      </c>
      <c r="BH16" s="67">
        <v>-0.7368474006652832</v>
      </c>
      <c r="BI16" s="67">
        <v>-0.22275273501873016</v>
      </c>
      <c r="BJ16" s="67">
        <v>-0.36087244749069214</v>
      </c>
      <c r="BK16" s="67">
        <v>-0.84787243604660034</v>
      </c>
      <c r="BL16" s="67">
        <v>-1.6095014810562134</v>
      </c>
      <c r="BM16" s="67">
        <v>-1.8959311246871948</v>
      </c>
      <c r="BN16" s="67">
        <v>-3.1123225688934326</v>
      </c>
      <c r="BO16" s="67">
        <v>-3.8004162311553955</v>
      </c>
      <c r="BP16" s="67">
        <v>-4.2830605506896973</v>
      </c>
      <c r="BQ16" s="67">
        <v>-4.1911220550537109</v>
      </c>
      <c r="BR16" s="67">
        <v>-0.76286321878433228</v>
      </c>
      <c r="BS16" s="67">
        <v>28.635438919067383</v>
      </c>
      <c r="BT16" s="67">
        <v>37.255153656005859</v>
      </c>
      <c r="BU16" s="67">
        <v>40.7105712890625</v>
      </c>
      <c r="BV16" s="67">
        <v>41.217517852783203</v>
      </c>
      <c r="BW16" s="67">
        <v>29.239467620849609</v>
      </c>
      <c r="BX16" s="67">
        <v>-13.206828117370605</v>
      </c>
      <c r="BY16" s="67">
        <v>-17.210477828979492</v>
      </c>
      <c r="BZ16" s="67">
        <v>-11.675839424133301</v>
      </c>
      <c r="CA16" s="67">
        <v>-7.0488138198852539</v>
      </c>
      <c r="CB16" s="67">
        <v>-4.2082200050354004</v>
      </c>
      <c r="CC16" s="67">
        <v>-3.1984128952026367</v>
      </c>
      <c r="CD16" s="67">
        <v>-1.6340295076370239</v>
      </c>
      <c r="CE16" s="67">
        <v>-0.64954429864883423</v>
      </c>
      <c r="CF16" s="67">
        <v>-0.16457661986351013</v>
      </c>
      <c r="CG16" s="67">
        <v>0.33164539933204651</v>
      </c>
      <c r="CH16" s="67">
        <v>0.19797158241271973</v>
      </c>
      <c r="CI16" s="67">
        <v>-0.25097668170928955</v>
      </c>
      <c r="CJ16" s="67">
        <v>-0.97049343585968018</v>
      </c>
      <c r="CK16" s="67">
        <v>-1.2163547277450562</v>
      </c>
      <c r="CL16" s="67">
        <v>-2.3834664821624756</v>
      </c>
      <c r="CM16" s="67">
        <v>-3.0226027965545654</v>
      </c>
      <c r="CN16" s="67">
        <v>-3.4588794708251953</v>
      </c>
      <c r="CO16" s="67">
        <v>-3.3246009349822998</v>
      </c>
      <c r="CP16" s="67">
        <v>0.13566875457763672</v>
      </c>
      <c r="CQ16" s="67">
        <v>29.533470153808594</v>
      </c>
      <c r="CR16" s="67">
        <v>38.167446136474609</v>
      </c>
      <c r="CS16" s="67">
        <v>41.635318756103516</v>
      </c>
      <c r="CT16" s="67">
        <v>42.150745391845703</v>
      </c>
      <c r="CU16" s="67">
        <v>30.175256729125977</v>
      </c>
      <c r="CV16" s="67">
        <v>-12.260599136352539</v>
      </c>
      <c r="CW16" s="67">
        <v>-16.282508850097656</v>
      </c>
      <c r="CX16" s="67">
        <v>-10.783159255981445</v>
      </c>
      <c r="CY16" s="67">
        <v>-6.2099099159240723</v>
      </c>
      <c r="CZ16" s="67">
        <v>-3.4327142238616943</v>
      </c>
      <c r="DA16" s="67">
        <v>-2.5008203983306885</v>
      </c>
      <c r="DB16" s="67">
        <v>-0.98996782302856445</v>
      </c>
      <c r="DC16" s="67">
        <v>-4.7344405204057693E-2</v>
      </c>
      <c r="DD16" s="67">
        <v>0.40769416093826294</v>
      </c>
      <c r="DE16" s="67">
        <v>0.88604354858398438</v>
      </c>
      <c r="DF16" s="67">
        <v>0.75681561231613159</v>
      </c>
      <c r="DG16" s="67">
        <v>0.34591907262802124</v>
      </c>
      <c r="DH16" s="67">
        <v>-0.3314853310585022</v>
      </c>
      <c r="DI16" s="67">
        <v>-0.53677833080291748</v>
      </c>
      <c r="DJ16" s="67">
        <v>-1.6546105146408081</v>
      </c>
      <c r="DK16" s="67">
        <v>-2.2447893619537354</v>
      </c>
      <c r="DL16" s="67">
        <v>-2.6346981525421143</v>
      </c>
      <c r="DM16" s="67">
        <v>-2.4580798149108887</v>
      </c>
      <c r="DN16" s="67">
        <v>1.0342006683349609</v>
      </c>
      <c r="DO16" s="67">
        <v>30.431501388549805</v>
      </c>
      <c r="DP16" s="67">
        <v>39.079738616943359</v>
      </c>
      <c r="DQ16" s="67">
        <v>42.560066223144531</v>
      </c>
      <c r="DR16" s="67">
        <v>43.083972930908203</v>
      </c>
      <c r="DS16" s="67">
        <v>31.111045837402344</v>
      </c>
      <c r="DT16" s="67">
        <v>-11.314370155334473</v>
      </c>
      <c r="DU16" s="67">
        <v>-15.35453987121582</v>
      </c>
      <c r="DV16" s="67">
        <v>-9.8904790878295898</v>
      </c>
      <c r="DW16" s="67">
        <v>-5.3710060119628906</v>
      </c>
      <c r="DX16" s="67">
        <v>-2.6572082042694092</v>
      </c>
      <c r="DY16" s="67">
        <v>-1.493607759475708</v>
      </c>
      <c r="DZ16" s="67">
        <v>-6.0045037418603897E-2</v>
      </c>
      <c r="EA16" s="67">
        <v>0.82213658094406128</v>
      </c>
      <c r="EB16" s="67">
        <v>1.2339622974395752</v>
      </c>
      <c r="EC16" s="67">
        <v>1.6865063905715942</v>
      </c>
      <c r="ED16" s="67">
        <v>1.5636975765228271</v>
      </c>
      <c r="EE16" s="67">
        <v>1.2077417373657227</v>
      </c>
      <c r="EF16" s="67">
        <v>0.59114086627960205</v>
      </c>
      <c r="EG16" s="67">
        <v>0.44442197680473328</v>
      </c>
      <c r="EH16" s="67">
        <v>-0.60225814580917358</v>
      </c>
      <c r="EI16" s="67">
        <v>-1.1217502355575562</v>
      </c>
      <c r="EJ16" s="67">
        <v>-1.4447113275527954</v>
      </c>
      <c r="EK16" s="67">
        <v>-1.2069607973098755</v>
      </c>
      <c r="EL16" s="67">
        <v>2.331538200378418</v>
      </c>
      <c r="EM16" s="67">
        <v>31.728116989135742</v>
      </c>
      <c r="EN16" s="67">
        <v>40.396945953369141</v>
      </c>
      <c r="EO16" s="67">
        <v>43.895256042480469</v>
      </c>
      <c r="EP16" s="67">
        <v>44.431407928466797</v>
      </c>
      <c r="EQ16" s="67">
        <v>32.462173461914063</v>
      </c>
      <c r="ER16" s="67">
        <v>-9.9481658935546875</v>
      </c>
      <c r="ES16" s="67">
        <v>-14.014700889587402</v>
      </c>
      <c r="ET16" s="67">
        <v>-8.6015911102294922</v>
      </c>
      <c r="EU16" s="67">
        <v>-4.1597623825073242</v>
      </c>
      <c r="EV16" s="67">
        <v>-1.5375008583068848</v>
      </c>
      <c r="EW16" s="67">
        <v>76.643585205078125</v>
      </c>
      <c r="EX16" s="67">
        <v>75.382415771484375</v>
      </c>
      <c r="EY16" s="67">
        <v>73.658676147460938</v>
      </c>
      <c r="EZ16" s="67">
        <v>72.356979370117188</v>
      </c>
      <c r="FA16" s="67">
        <v>71.229667663574219</v>
      </c>
      <c r="FB16" s="67">
        <v>70.933792114257813</v>
      </c>
      <c r="FC16" s="67">
        <v>70.355278015136719</v>
      </c>
      <c r="FD16" s="67">
        <v>70.266426086425781</v>
      </c>
      <c r="FE16" s="67">
        <v>73.344902038574219</v>
      </c>
      <c r="FF16" s="67">
        <v>77.741744995117188</v>
      </c>
      <c r="FG16" s="67">
        <v>82.280532836914063</v>
      </c>
      <c r="FH16" s="67">
        <v>85.976829528808594</v>
      </c>
      <c r="FI16" s="67">
        <v>90.065963745117188</v>
      </c>
      <c r="FJ16" s="67">
        <v>93.140083312988281</v>
      </c>
      <c r="FK16" s="67">
        <v>94.769821166992188</v>
      </c>
      <c r="FL16" s="67">
        <v>96.178848266601563</v>
      </c>
      <c r="FM16" s="67">
        <v>95.950599670410156</v>
      </c>
      <c r="FN16" s="67">
        <v>94.336746215820313</v>
      </c>
      <c r="FO16" s="67">
        <v>91.050430297851563</v>
      </c>
      <c r="FP16" s="67">
        <v>86.702796936035156</v>
      </c>
      <c r="FQ16" s="67">
        <v>82.722747802734375</v>
      </c>
      <c r="FR16" s="67">
        <v>79.782005310058594</v>
      </c>
      <c r="FS16" s="67">
        <v>77.314369201660156</v>
      </c>
      <c r="FT16" s="67">
        <v>75.353469848632813</v>
      </c>
      <c r="FU16" s="68">
        <v>1.1921449899673462</v>
      </c>
      <c r="FV16" s="40">
        <v>15.390000343322754</v>
      </c>
      <c r="FW16" s="40">
        <v>144361.42000000001</v>
      </c>
      <c r="FX16">
        <v>1</v>
      </c>
    </row>
    <row r="17" spans="1:180" x14ac:dyDescent="0.2">
      <c r="A17" t="s">
        <v>189</v>
      </c>
      <c r="B17" t="s">
        <v>207</v>
      </c>
      <c r="C17" t="s">
        <v>3</v>
      </c>
      <c r="D17" t="s">
        <v>1</v>
      </c>
      <c r="E17" t="s">
        <v>1</v>
      </c>
      <c r="F17" s="40" t="s">
        <v>1</v>
      </c>
      <c r="G17" s="69" t="s">
        <v>2</v>
      </c>
      <c r="H17" s="67">
        <v>128886.2670643568</v>
      </c>
      <c r="I17" s="67">
        <v>113.10353851318359</v>
      </c>
      <c r="J17" s="67">
        <v>96.961456298828125</v>
      </c>
      <c r="K17" s="67">
        <v>86.737327575683594</v>
      </c>
      <c r="L17" s="67">
        <v>80.366935729980469</v>
      </c>
      <c r="M17" s="67">
        <v>77.394294738769531</v>
      </c>
      <c r="N17" s="67">
        <v>79.47607421875</v>
      </c>
      <c r="O17" s="67">
        <v>88.40936279296875</v>
      </c>
      <c r="P17" s="67">
        <v>96.240982055664063</v>
      </c>
      <c r="Q17" s="67">
        <v>99.44757080078125</v>
      </c>
      <c r="R17" s="67">
        <v>106.22471618652344</v>
      </c>
      <c r="S17" s="67">
        <v>117.56449890136719</v>
      </c>
      <c r="T17" s="67">
        <v>133.24433898925781</v>
      </c>
      <c r="U17" s="67">
        <v>152.69338989257813</v>
      </c>
      <c r="V17" s="67">
        <v>172.59274291992188</v>
      </c>
      <c r="W17" s="67">
        <v>192.07545471191406</v>
      </c>
      <c r="X17" s="67">
        <v>213.09857177734375</v>
      </c>
      <c r="Y17" s="67">
        <v>231.81134033203125</v>
      </c>
      <c r="Z17" s="67">
        <v>245.01910400390625</v>
      </c>
      <c r="AA17" s="67">
        <v>246.71290588378906</v>
      </c>
      <c r="AB17" s="67">
        <v>237.55442810058594</v>
      </c>
      <c r="AC17" s="67">
        <v>225.57337951660156</v>
      </c>
      <c r="AD17" s="67">
        <v>208.34512329101563</v>
      </c>
      <c r="AE17" s="67">
        <v>176.15650939941406</v>
      </c>
      <c r="AF17" s="67">
        <v>142.28929138183594</v>
      </c>
      <c r="AG17" s="67">
        <v>-2.3928914070129395</v>
      </c>
      <c r="AH17" s="67">
        <v>-1.5091383457183838</v>
      </c>
      <c r="AI17" s="67">
        <v>-1.0461732149124146</v>
      </c>
      <c r="AJ17" s="67">
        <v>-0.78765362501144409</v>
      </c>
      <c r="AK17" s="67">
        <v>-0.59445476531982422</v>
      </c>
      <c r="AL17" s="67">
        <v>-0.60803288221359253</v>
      </c>
      <c r="AM17" s="67">
        <v>-1.207922101020813</v>
      </c>
      <c r="AN17" s="67">
        <v>-1.8485640287399292</v>
      </c>
      <c r="AO17" s="67">
        <v>-2.3950948715209961</v>
      </c>
      <c r="AP17" s="67">
        <v>-3.1337356567382813</v>
      </c>
      <c r="AQ17" s="67">
        <v>-3.3307421207427979</v>
      </c>
      <c r="AR17" s="67">
        <v>-3.5873816013336182</v>
      </c>
      <c r="AS17" s="67">
        <v>-3.7061874866485596</v>
      </c>
      <c r="AT17" s="67">
        <v>-0.8295329213142395</v>
      </c>
      <c r="AU17" s="67">
        <v>28.466188430786133</v>
      </c>
      <c r="AV17" s="67">
        <v>37.654911041259766</v>
      </c>
      <c r="AW17" s="67">
        <v>42.344268798828125</v>
      </c>
      <c r="AX17" s="67">
        <v>44.113899230957031</v>
      </c>
      <c r="AY17" s="67">
        <v>37.917068481445313</v>
      </c>
      <c r="AZ17" s="67">
        <v>-8.901667594909668</v>
      </c>
      <c r="BA17" s="67">
        <v>-18.477746963500977</v>
      </c>
      <c r="BB17" s="67">
        <v>-14.934879302978516</v>
      </c>
      <c r="BC17" s="67">
        <v>-9.8157215118408203</v>
      </c>
      <c r="BD17" s="67">
        <v>-6.3540253639221191</v>
      </c>
      <c r="BE17" s="67">
        <v>-1.7627487182617188</v>
      </c>
      <c r="BF17" s="67">
        <v>-0.92754155397415161</v>
      </c>
      <c r="BG17" s="67">
        <v>-0.50250840187072754</v>
      </c>
      <c r="BH17" s="67">
        <v>-0.27114573121070862</v>
      </c>
      <c r="BI17" s="67">
        <v>-9.4129636883735657E-2</v>
      </c>
      <c r="BJ17" s="67">
        <v>-0.10366837680339813</v>
      </c>
      <c r="BK17" s="67">
        <v>-0.6690409779548645</v>
      </c>
      <c r="BL17" s="67">
        <v>-1.2713801860809326</v>
      </c>
      <c r="BM17" s="67">
        <v>-1.7811938524246216</v>
      </c>
      <c r="BN17" s="67">
        <v>-2.4752242565155029</v>
      </c>
      <c r="BO17" s="67">
        <v>-2.6279678344726563</v>
      </c>
      <c r="BP17" s="67">
        <v>-2.8425447940826416</v>
      </c>
      <c r="BQ17" s="67">
        <v>-2.922926664352417</v>
      </c>
      <c r="BR17" s="67">
        <v>-1.7100738361477852E-2</v>
      </c>
      <c r="BS17" s="67">
        <v>29.277799606323242</v>
      </c>
      <c r="BT17" s="67">
        <v>38.479503631591797</v>
      </c>
      <c r="BU17" s="67">
        <v>43.180278778076172</v>
      </c>
      <c r="BV17" s="67">
        <v>44.957637786865234</v>
      </c>
      <c r="BW17" s="67">
        <v>38.763397216796875</v>
      </c>
      <c r="BX17" s="67">
        <v>-8.0454835891723633</v>
      </c>
      <c r="BY17" s="67">
        <v>-17.638206481933594</v>
      </c>
      <c r="BZ17" s="67">
        <v>-14.127574920654297</v>
      </c>
      <c r="CA17" s="67">
        <v>-9.0573148727416992</v>
      </c>
      <c r="CB17" s="67">
        <v>-5.653256893157959</v>
      </c>
      <c r="CC17" s="67">
        <v>-1.326313853263855</v>
      </c>
      <c r="CD17" s="67">
        <v>-0.52472943067550659</v>
      </c>
      <c r="CE17" s="67">
        <v>-0.12596789002418518</v>
      </c>
      <c r="CF17" s="67">
        <v>8.658609539270401E-2</v>
      </c>
      <c r="CG17" s="67">
        <v>0.25239402055740356</v>
      </c>
      <c r="CH17" s="67">
        <v>0.2456529438495636</v>
      </c>
      <c r="CI17" s="67">
        <v>-0.29581359028816223</v>
      </c>
      <c r="CJ17" s="67">
        <v>-0.8716244101524353</v>
      </c>
      <c r="CK17" s="67">
        <v>-1.3560079336166382</v>
      </c>
      <c r="CL17" s="67">
        <v>-2.0191411972045898</v>
      </c>
      <c r="CM17" s="67">
        <v>-2.1412286758422852</v>
      </c>
      <c r="CN17" s="67">
        <v>-2.3266730308532715</v>
      </c>
      <c r="CO17" s="67">
        <v>-2.3804426193237305</v>
      </c>
      <c r="CP17" s="67">
        <v>0.54558730125427246</v>
      </c>
      <c r="CQ17" s="67">
        <v>29.839920043945313</v>
      </c>
      <c r="CR17" s="67">
        <v>39.050617218017578</v>
      </c>
      <c r="CS17" s="67">
        <v>43.759296417236328</v>
      </c>
      <c r="CT17" s="67">
        <v>45.542007446289063</v>
      </c>
      <c r="CU17" s="67">
        <v>39.349563598632813</v>
      </c>
      <c r="CV17" s="67">
        <v>-7.4524931907653809</v>
      </c>
      <c r="CW17" s="67">
        <v>-17.056743621826172</v>
      </c>
      <c r="CX17" s="67">
        <v>-13.568437576293945</v>
      </c>
      <c r="CY17" s="67">
        <v>-8.5320444107055664</v>
      </c>
      <c r="CZ17" s="67">
        <v>-5.1679067611694336</v>
      </c>
      <c r="DA17" s="67">
        <v>-0.88987892866134644</v>
      </c>
      <c r="DB17" s="67">
        <v>-0.12191728502511978</v>
      </c>
      <c r="DC17" s="67">
        <v>0.25057265162467957</v>
      </c>
      <c r="DD17" s="67">
        <v>0.44431790709495544</v>
      </c>
      <c r="DE17" s="67">
        <v>0.59891766309738159</v>
      </c>
      <c r="DF17" s="67">
        <v>0.59497427940368652</v>
      </c>
      <c r="DG17" s="67">
        <v>7.7413797378540039E-2</v>
      </c>
      <c r="DH17" s="67">
        <v>-0.47186863422393799</v>
      </c>
      <c r="DI17" s="67">
        <v>-0.93082201480865479</v>
      </c>
      <c r="DJ17" s="67">
        <v>-1.5630581378936768</v>
      </c>
      <c r="DK17" s="67">
        <v>-1.6544893980026245</v>
      </c>
      <c r="DL17" s="67">
        <v>-1.8108012676239014</v>
      </c>
      <c r="DM17" s="67">
        <v>-1.8379585742950439</v>
      </c>
      <c r="DN17" s="67">
        <v>1.108275294303894</v>
      </c>
      <c r="DO17" s="67">
        <v>30.402040481567383</v>
      </c>
      <c r="DP17" s="67">
        <v>39.621730804443359</v>
      </c>
      <c r="DQ17" s="67">
        <v>44.338314056396484</v>
      </c>
      <c r="DR17" s="67">
        <v>46.126377105712891</v>
      </c>
      <c r="DS17" s="67">
        <v>39.93572998046875</v>
      </c>
      <c r="DT17" s="67">
        <v>-6.8595027923583984</v>
      </c>
      <c r="DU17" s="67">
        <v>-16.47528076171875</v>
      </c>
      <c r="DV17" s="67">
        <v>-13.009300231933594</v>
      </c>
      <c r="DW17" s="67">
        <v>-8.0067739486694336</v>
      </c>
      <c r="DX17" s="67">
        <v>-4.6825566291809082</v>
      </c>
      <c r="DY17" s="67">
        <v>-0.25973621010780334</v>
      </c>
      <c r="DZ17" s="67">
        <v>0.45967948436737061</v>
      </c>
      <c r="EA17" s="67">
        <v>0.79423737525939941</v>
      </c>
      <c r="EB17" s="67">
        <v>0.96082586050033569</v>
      </c>
      <c r="EC17" s="67">
        <v>1.0992428064346313</v>
      </c>
      <c r="ED17" s="67">
        <v>1.0993387699127197</v>
      </c>
      <c r="EE17" s="67">
        <v>0.61629486083984375</v>
      </c>
      <c r="EF17" s="67">
        <v>0.105315200984478</v>
      </c>
      <c r="EG17" s="67">
        <v>-0.31692108511924744</v>
      </c>
      <c r="EH17" s="67">
        <v>-0.90454673767089844</v>
      </c>
      <c r="EI17" s="67">
        <v>-0.95171529054641724</v>
      </c>
      <c r="EJ17" s="67">
        <v>-1.0659644603729248</v>
      </c>
      <c r="EK17" s="67">
        <v>-1.0546976327896118</v>
      </c>
      <c r="EL17" s="67">
        <v>1.9207074642181396</v>
      </c>
      <c r="EM17" s="67">
        <v>31.213651657104492</v>
      </c>
      <c r="EN17" s="67">
        <v>40.446323394775391</v>
      </c>
      <c r="EO17" s="67">
        <v>45.174324035644531</v>
      </c>
      <c r="EP17" s="67">
        <v>46.970115661621094</v>
      </c>
      <c r="EQ17" s="67">
        <v>40.782058715820313</v>
      </c>
      <c r="ER17" s="67">
        <v>-6.003319263458252</v>
      </c>
      <c r="ES17" s="67">
        <v>-15.635741233825684</v>
      </c>
      <c r="ET17" s="67">
        <v>-12.201995849609375</v>
      </c>
      <c r="EU17" s="67">
        <v>-7.2483673095703125</v>
      </c>
      <c r="EV17" s="67">
        <v>-3.981788158416748</v>
      </c>
      <c r="EW17" s="67">
        <v>75.069221496582031</v>
      </c>
      <c r="EX17" s="67">
        <v>73.586395263671875</v>
      </c>
      <c r="EY17" s="67">
        <v>72.01220703125</v>
      </c>
      <c r="EZ17" s="67">
        <v>70.602729797363281</v>
      </c>
      <c r="FA17" s="67">
        <v>69.314346313476563</v>
      </c>
      <c r="FB17" s="67">
        <v>68.295318603515625</v>
      </c>
      <c r="FC17" s="67">
        <v>67.988609313964844</v>
      </c>
      <c r="FD17" s="67">
        <v>70.05084228515625</v>
      </c>
      <c r="FE17" s="67">
        <v>74.303672790527344</v>
      </c>
      <c r="FF17" s="67">
        <v>79.034004211425781</v>
      </c>
      <c r="FG17" s="67">
        <v>83.452522277832031</v>
      </c>
      <c r="FH17" s="67">
        <v>87.414047241210938</v>
      </c>
      <c r="FI17" s="67">
        <v>90.992042541503906</v>
      </c>
      <c r="FJ17" s="67">
        <v>93.863029479980469</v>
      </c>
      <c r="FK17" s="67">
        <v>95.655838012695313</v>
      </c>
      <c r="FL17" s="67">
        <v>96.839309692382813</v>
      </c>
      <c r="FM17" s="67">
        <v>96.891593933105469</v>
      </c>
      <c r="FN17" s="67">
        <v>95.848907470703125</v>
      </c>
      <c r="FO17" s="67">
        <v>93.301109313964844</v>
      </c>
      <c r="FP17" s="67">
        <v>89.389900207519531</v>
      </c>
      <c r="FQ17" s="67">
        <v>84.799430847167969</v>
      </c>
      <c r="FR17" s="67">
        <v>81.293365478515625</v>
      </c>
      <c r="FS17" s="67">
        <v>78.573997497558594</v>
      </c>
      <c r="FT17" s="67">
        <v>76.646903991699219</v>
      </c>
      <c r="FU17" s="68">
        <v>0.74642384052276611</v>
      </c>
      <c r="FV17" s="40">
        <v>14.460000038146973</v>
      </c>
      <c r="FW17" s="40">
        <v>142633.69</v>
      </c>
      <c r="FX17">
        <v>1</v>
      </c>
    </row>
    <row r="18" spans="1:180" x14ac:dyDescent="0.2">
      <c r="A18" t="s">
        <v>189</v>
      </c>
      <c r="B18" t="s">
        <v>207</v>
      </c>
      <c r="C18" t="s">
        <v>3</v>
      </c>
      <c r="D18" t="s">
        <v>1</v>
      </c>
      <c r="E18" t="s">
        <v>1</v>
      </c>
      <c r="F18" s="40" t="s">
        <v>193</v>
      </c>
      <c r="G18" s="69" t="s">
        <v>216</v>
      </c>
      <c r="H18" s="67">
        <v>89045.002559781075</v>
      </c>
      <c r="I18" s="67">
        <v>68.852035522460938</v>
      </c>
      <c r="J18" s="67">
        <v>59.358760833740234</v>
      </c>
      <c r="K18" s="67">
        <v>53.489387512207031</v>
      </c>
      <c r="L18" s="67">
        <v>50.065372467041016</v>
      </c>
      <c r="M18" s="67">
        <v>48.706912994384766</v>
      </c>
      <c r="N18" s="67">
        <v>50.475536346435547</v>
      </c>
      <c r="O18" s="67">
        <v>56.325191497802734</v>
      </c>
      <c r="P18" s="67">
        <v>63.25115966796875</v>
      </c>
      <c r="Q18" s="67">
        <v>67.0189208984375</v>
      </c>
      <c r="R18" s="67">
        <v>71.265922546386719</v>
      </c>
      <c r="S18" s="67">
        <v>77.490936279296875</v>
      </c>
      <c r="T18" s="67">
        <v>85.693824768066406</v>
      </c>
      <c r="U18" s="67">
        <v>94.890380859375</v>
      </c>
      <c r="V18" s="67">
        <v>103.50051116943359</v>
      </c>
      <c r="W18" s="67">
        <v>112.93743133544922</v>
      </c>
      <c r="X18" s="67">
        <v>123.52323913574219</v>
      </c>
      <c r="Y18" s="67">
        <v>133.55589294433594</v>
      </c>
      <c r="Z18" s="67">
        <v>142.02006530761719</v>
      </c>
      <c r="AA18" s="67">
        <v>144.57162475585938</v>
      </c>
      <c r="AB18" s="67">
        <v>140.6407470703125</v>
      </c>
      <c r="AC18" s="67">
        <v>134.55741882324219</v>
      </c>
      <c r="AD18" s="67">
        <v>129.30900573730469</v>
      </c>
      <c r="AE18" s="67">
        <v>113.66021728515625</v>
      </c>
      <c r="AF18" s="67">
        <v>94.035064697265625</v>
      </c>
      <c r="AG18" s="67">
        <v>-1.107623815536499</v>
      </c>
      <c r="AH18" s="67">
        <v>-1.0214356184005737</v>
      </c>
      <c r="AI18" s="67">
        <v>-1.1070818901062012</v>
      </c>
      <c r="AJ18" s="67">
        <v>-0.94157296419143677</v>
      </c>
      <c r="AK18" s="67">
        <v>-1.0625125169754028</v>
      </c>
      <c r="AL18" s="67">
        <v>-1.3369671106338501</v>
      </c>
      <c r="AM18" s="67">
        <v>-1.5815082788467407</v>
      </c>
      <c r="AN18" s="67">
        <v>-1.9089010953903198</v>
      </c>
      <c r="AO18" s="67">
        <v>-2.5114438533782959</v>
      </c>
      <c r="AP18" s="67">
        <v>-2.8578367233276367</v>
      </c>
      <c r="AQ18" s="67">
        <v>-2.7070243358612061</v>
      </c>
      <c r="AR18" s="67">
        <v>-2.3209502696990967</v>
      </c>
      <c r="AS18" s="67">
        <v>-2.4855656623840332</v>
      </c>
      <c r="AT18" s="67">
        <v>-0.88222908973693848</v>
      </c>
      <c r="AU18" s="67">
        <v>11.633893966674805</v>
      </c>
      <c r="AV18" s="67">
        <v>15.47950553894043</v>
      </c>
      <c r="AW18" s="67">
        <v>17.479068756103516</v>
      </c>
      <c r="AX18" s="67">
        <v>18.707527160644531</v>
      </c>
      <c r="AY18" s="67">
        <v>17.750743865966797</v>
      </c>
      <c r="AZ18" s="67">
        <v>2.6375162601470947</v>
      </c>
      <c r="BA18" s="67">
        <v>-3.3648681640625</v>
      </c>
      <c r="BB18" s="67">
        <v>-4.3061370849609375</v>
      </c>
      <c r="BC18" s="67">
        <v>-4.0950455665588379</v>
      </c>
      <c r="BD18" s="67">
        <v>-3.0791583061218262</v>
      </c>
      <c r="BE18" s="67">
        <v>-0.33800703287124634</v>
      </c>
      <c r="BF18" s="67">
        <v>-0.30752760171890259</v>
      </c>
      <c r="BG18" s="67">
        <v>-0.43674692511558533</v>
      </c>
      <c r="BH18" s="67">
        <v>-0.30121743679046631</v>
      </c>
      <c r="BI18" s="67">
        <v>-0.43937060236930847</v>
      </c>
      <c r="BJ18" s="67">
        <v>-0.70722717046737671</v>
      </c>
      <c r="BK18" s="67">
        <v>-0.91044563055038452</v>
      </c>
      <c r="BL18" s="67">
        <v>-1.1931285858154297</v>
      </c>
      <c r="BM18" s="67">
        <v>-1.7545223236083984</v>
      </c>
      <c r="BN18" s="67">
        <v>-2.0513160228729248</v>
      </c>
      <c r="BO18" s="67">
        <v>-1.8510823249816895</v>
      </c>
      <c r="BP18" s="67">
        <v>-1.4208247661590576</v>
      </c>
      <c r="BQ18" s="67">
        <v>-1.5448473691940308</v>
      </c>
      <c r="BR18" s="67">
        <v>8.7007805705070496E-2</v>
      </c>
      <c r="BS18" s="67">
        <v>12.610013961791992</v>
      </c>
      <c r="BT18" s="67">
        <v>16.47026252746582</v>
      </c>
      <c r="BU18" s="67">
        <v>18.481643676757813</v>
      </c>
      <c r="BV18" s="67">
        <v>19.720464706420898</v>
      </c>
      <c r="BW18" s="67">
        <v>18.766384124755859</v>
      </c>
      <c r="BX18" s="67">
        <v>3.6528642177581787</v>
      </c>
      <c r="BY18" s="67">
        <v>-2.3646464347839355</v>
      </c>
      <c r="BZ18" s="67">
        <v>-3.3376021385192871</v>
      </c>
      <c r="CA18" s="67">
        <v>-3.1805768013000488</v>
      </c>
      <c r="CB18" s="67">
        <v>-2.2302935123443604</v>
      </c>
      <c r="CC18" s="67">
        <v>0.19502721726894379</v>
      </c>
      <c r="CD18" s="67">
        <v>0.18692295253276825</v>
      </c>
      <c r="CE18" s="67">
        <v>2.7524992823600769E-2</v>
      </c>
      <c r="CF18" s="67">
        <v>0.14229083061218262</v>
      </c>
      <c r="CG18" s="67">
        <v>-7.7843950130045414E-3</v>
      </c>
      <c r="CH18" s="67">
        <v>-0.27107125520706177</v>
      </c>
      <c r="CI18" s="67">
        <v>-0.44566968083381653</v>
      </c>
      <c r="CJ18" s="67">
        <v>-0.69738668203353882</v>
      </c>
      <c r="CK18" s="67">
        <v>-1.2302807569503784</v>
      </c>
      <c r="CL18" s="67">
        <v>-1.4927223920822144</v>
      </c>
      <c r="CM18" s="67">
        <v>-1.2582595348358154</v>
      </c>
      <c r="CN18" s="67">
        <v>-0.79740059375762939</v>
      </c>
      <c r="CO18" s="67">
        <v>-0.89330881834030151</v>
      </c>
      <c r="CP18" s="67">
        <v>0.75829833745956421</v>
      </c>
      <c r="CQ18" s="67">
        <v>13.286072731018066</v>
      </c>
      <c r="CR18" s="67">
        <v>17.156457901000977</v>
      </c>
      <c r="CS18" s="67">
        <v>19.176025390625</v>
      </c>
      <c r="CT18" s="67">
        <v>20.422021865844727</v>
      </c>
      <c r="CU18" s="67">
        <v>19.469814300537109</v>
      </c>
      <c r="CV18" s="67">
        <v>4.3560910224914551</v>
      </c>
      <c r="CW18" s="67">
        <v>-1.6718957424163818</v>
      </c>
      <c r="CX18" s="67">
        <v>-2.6667978763580322</v>
      </c>
      <c r="CY18" s="67">
        <v>-2.5472183227539063</v>
      </c>
      <c r="CZ18" s="67">
        <v>-1.6423721313476563</v>
      </c>
      <c r="DA18" s="67">
        <v>0.72806143760681152</v>
      </c>
      <c r="DB18" s="67">
        <v>0.68137353658676147</v>
      </c>
      <c r="DC18" s="67">
        <v>0.49179691076278687</v>
      </c>
      <c r="DD18" s="67">
        <v>0.58579909801483154</v>
      </c>
      <c r="DE18" s="67">
        <v>0.42380180954933167</v>
      </c>
      <c r="DF18" s="67">
        <v>0.16508467495441437</v>
      </c>
      <c r="DG18" s="67">
        <v>1.9106257706880569E-2</v>
      </c>
      <c r="DH18" s="67">
        <v>-0.20164479315280914</v>
      </c>
      <c r="DI18" s="67">
        <v>-0.7060391902923584</v>
      </c>
      <c r="DJ18" s="67">
        <v>-0.93412864208221436</v>
      </c>
      <c r="DK18" s="67">
        <v>-0.66543674468994141</v>
      </c>
      <c r="DL18" s="67">
        <v>-0.17397639155387878</v>
      </c>
      <c r="DM18" s="67">
        <v>-0.24177020788192749</v>
      </c>
      <c r="DN18" s="67">
        <v>1.4295889139175415</v>
      </c>
      <c r="DO18" s="67">
        <v>13.962131500244141</v>
      </c>
      <c r="DP18" s="67">
        <v>17.842653274536133</v>
      </c>
      <c r="DQ18" s="67">
        <v>19.870407104492188</v>
      </c>
      <c r="DR18" s="67">
        <v>21.123579025268555</v>
      </c>
      <c r="DS18" s="67">
        <v>20.173244476318359</v>
      </c>
      <c r="DT18" s="67">
        <v>5.0593180656433105</v>
      </c>
      <c r="DU18" s="67">
        <v>-0.9791451096534729</v>
      </c>
      <c r="DV18" s="67">
        <v>-1.9959934949874878</v>
      </c>
      <c r="DW18" s="67">
        <v>-1.9138599634170532</v>
      </c>
      <c r="DX18" s="67">
        <v>-1.0544508695602417</v>
      </c>
      <c r="DY18" s="67">
        <v>1.497678279876709</v>
      </c>
      <c r="DZ18" s="67">
        <v>1.3952815532684326</v>
      </c>
      <c r="EA18" s="67">
        <v>1.1621317863464355</v>
      </c>
      <c r="EB18" s="67">
        <v>1.2261546850204468</v>
      </c>
      <c r="EC18" s="67">
        <v>1.0469436645507813</v>
      </c>
      <c r="ED18" s="67">
        <v>0.79482454061508179</v>
      </c>
      <c r="EE18" s="67">
        <v>0.69016891717910767</v>
      </c>
      <c r="EF18" s="67">
        <v>0.51412779092788696</v>
      </c>
      <c r="EG18" s="67">
        <v>5.0882305949926376E-2</v>
      </c>
      <c r="EH18" s="67">
        <v>-0.1276080459356308</v>
      </c>
      <c r="EI18" s="67">
        <v>0.19050528109073639</v>
      </c>
      <c r="EJ18" s="67">
        <v>0.72614914178848267</v>
      </c>
      <c r="EK18" s="67">
        <v>0.69894802570343018</v>
      </c>
      <c r="EL18" s="67">
        <v>2.3988258838653564</v>
      </c>
      <c r="EM18" s="67">
        <v>14.938251495361328</v>
      </c>
      <c r="EN18" s="67">
        <v>18.833410263061523</v>
      </c>
      <c r="EO18" s="67">
        <v>20.872982025146484</v>
      </c>
      <c r="EP18" s="67">
        <v>22.136516571044922</v>
      </c>
      <c r="EQ18" s="67">
        <v>21.188884735107422</v>
      </c>
      <c r="ER18" s="67">
        <v>6.0746660232543945</v>
      </c>
      <c r="ES18" s="67">
        <v>2.1076779812574387E-2</v>
      </c>
      <c r="ET18" s="67">
        <v>-1.0274585485458374</v>
      </c>
      <c r="EU18" s="67">
        <v>-0.99939101934432983</v>
      </c>
      <c r="EV18" s="67">
        <v>-0.20558592677116394</v>
      </c>
      <c r="EW18" s="67">
        <v>70.500213623046875</v>
      </c>
      <c r="EX18" s="67">
        <v>69.236488342285156</v>
      </c>
      <c r="EY18" s="67">
        <v>67.751190185546875</v>
      </c>
      <c r="EZ18" s="67">
        <v>66.32440185546875</v>
      </c>
      <c r="FA18" s="67">
        <v>65.25341796875</v>
      </c>
      <c r="FB18" s="67">
        <v>64.364151000976563</v>
      </c>
      <c r="FC18" s="67">
        <v>64.783073425292969</v>
      </c>
      <c r="FD18" s="67">
        <v>67.492927551269531</v>
      </c>
      <c r="FE18" s="67">
        <v>71.428497314453125</v>
      </c>
      <c r="FF18" s="67">
        <v>75.67388916015625</v>
      </c>
      <c r="FG18" s="67">
        <v>79.714347839355469</v>
      </c>
      <c r="FH18" s="67">
        <v>83.6483154296875</v>
      </c>
      <c r="FI18" s="67">
        <v>87.025947570800781</v>
      </c>
      <c r="FJ18" s="67">
        <v>89.133705139160156</v>
      </c>
      <c r="FK18" s="67">
        <v>90.768531799316406</v>
      </c>
      <c r="FL18" s="67">
        <v>92.513847351074219</v>
      </c>
      <c r="FM18" s="67">
        <v>93.328628540039063</v>
      </c>
      <c r="FN18" s="67">
        <v>93.19952392578125</v>
      </c>
      <c r="FO18" s="67">
        <v>91.38824462890625</v>
      </c>
      <c r="FP18" s="67">
        <v>87.95831298828125</v>
      </c>
      <c r="FQ18" s="67">
        <v>82.691787719726563</v>
      </c>
      <c r="FR18" s="67">
        <v>79.360816955566406</v>
      </c>
      <c r="FS18" s="67">
        <v>76.731178283691406</v>
      </c>
      <c r="FT18" s="67">
        <v>74.988082885742188</v>
      </c>
      <c r="FU18" s="68">
        <v>0.89666974544525146</v>
      </c>
      <c r="FV18" s="40">
        <v>14.270000457763672</v>
      </c>
      <c r="FW18" s="40">
        <v>87987.51</v>
      </c>
      <c r="FX18">
        <v>1</v>
      </c>
    </row>
    <row r="19" spans="1:180" x14ac:dyDescent="0.2">
      <c r="A19" t="s">
        <v>189</v>
      </c>
      <c r="B19" t="s">
        <v>207</v>
      </c>
      <c r="C19" t="s">
        <v>3</v>
      </c>
      <c r="D19" t="s">
        <v>1</v>
      </c>
      <c r="E19" t="s">
        <v>1</v>
      </c>
      <c r="F19" s="40" t="s">
        <v>193</v>
      </c>
      <c r="G19" s="69" t="s">
        <v>217</v>
      </c>
      <c r="H19" s="67">
        <v>88435.001871347427</v>
      </c>
      <c r="I19" s="67">
        <v>69.420692443847656</v>
      </c>
      <c r="J19" s="67">
        <v>59.638690948486328</v>
      </c>
      <c r="K19" s="67">
        <v>53.503738403320313</v>
      </c>
      <c r="L19" s="67">
        <v>49.976589202880859</v>
      </c>
      <c r="M19" s="67">
        <v>48.544506072998047</v>
      </c>
      <c r="N19" s="67">
        <v>50.184528350830078</v>
      </c>
      <c r="O19" s="67">
        <v>55.669952392578125</v>
      </c>
      <c r="P19" s="67">
        <v>62.150501251220703</v>
      </c>
      <c r="Q19" s="67">
        <v>65.848747253417969</v>
      </c>
      <c r="R19" s="67">
        <v>70.684638977050781</v>
      </c>
      <c r="S19" s="67">
        <v>78.40350341796875</v>
      </c>
      <c r="T19" s="67">
        <v>88.025215148925781</v>
      </c>
      <c r="U19" s="67">
        <v>99.024063110351563</v>
      </c>
      <c r="V19" s="67">
        <v>109.12637329101563</v>
      </c>
      <c r="W19" s="67">
        <v>119.79750823974609</v>
      </c>
      <c r="X19" s="67">
        <v>130.77012634277344</v>
      </c>
      <c r="Y19" s="67">
        <v>141.12199401855469</v>
      </c>
      <c r="Z19" s="67">
        <v>150.02590942382813</v>
      </c>
      <c r="AA19" s="67">
        <v>153.34268188476563</v>
      </c>
      <c r="AB19" s="67">
        <v>149.72943115234375</v>
      </c>
      <c r="AC19" s="67">
        <v>143.09536743164063</v>
      </c>
      <c r="AD19" s="67">
        <v>137.57649230957031</v>
      </c>
      <c r="AE19" s="67">
        <v>118.31680297851563</v>
      </c>
      <c r="AF19" s="67">
        <v>96.019828796386719</v>
      </c>
      <c r="AG19" s="67">
        <v>-1.3190311193466187</v>
      </c>
      <c r="AH19" s="67">
        <v>-1.0653986930847168</v>
      </c>
      <c r="AI19" s="67">
        <v>-1.231894850730896</v>
      </c>
      <c r="AJ19" s="67">
        <v>-1.2043423652648926</v>
      </c>
      <c r="AK19" s="67">
        <v>-1.2523825168609619</v>
      </c>
      <c r="AL19" s="67">
        <v>-1.1792838573455811</v>
      </c>
      <c r="AM19" s="67">
        <v>-1.6150751113891602</v>
      </c>
      <c r="AN19" s="67">
        <v>-1.8592232465744019</v>
      </c>
      <c r="AO19" s="67">
        <v>-2.511390209197998</v>
      </c>
      <c r="AP19" s="67">
        <v>-2.8400099277496338</v>
      </c>
      <c r="AQ19" s="67">
        <v>-2.3415505886077881</v>
      </c>
      <c r="AR19" s="67">
        <v>-2.3375372886657715</v>
      </c>
      <c r="AS19" s="67">
        <v>-2.5034806728363037</v>
      </c>
      <c r="AT19" s="67">
        <v>-0.778797447681427</v>
      </c>
      <c r="AU19" s="67">
        <v>13.663980484008789</v>
      </c>
      <c r="AV19" s="67">
        <v>17.622709274291992</v>
      </c>
      <c r="AW19" s="67">
        <v>19.537557601928711</v>
      </c>
      <c r="AX19" s="67">
        <v>20.482976913452148</v>
      </c>
      <c r="AY19" s="67">
        <v>19.388469696044922</v>
      </c>
      <c r="AZ19" s="67">
        <v>1.7018237113952637</v>
      </c>
      <c r="BA19" s="67">
        <v>-5.0943927764892578</v>
      </c>
      <c r="BB19" s="67">
        <v>-6.2248177528381348</v>
      </c>
      <c r="BC19" s="67">
        <v>-5.772953987121582</v>
      </c>
      <c r="BD19" s="67">
        <v>-4.4463744163513184</v>
      </c>
      <c r="BE19" s="67">
        <v>-0.5544772744178772</v>
      </c>
      <c r="BF19" s="67">
        <v>-0.35611376166343689</v>
      </c>
      <c r="BG19" s="67">
        <v>-0.56584221124649048</v>
      </c>
      <c r="BH19" s="67">
        <v>-0.56802064180374146</v>
      </c>
      <c r="BI19" s="67">
        <v>-0.63317382335662842</v>
      </c>
      <c r="BJ19" s="67">
        <v>-0.55365735292434692</v>
      </c>
      <c r="BK19" s="67">
        <v>-0.94853520393371582</v>
      </c>
      <c r="BL19" s="67">
        <v>-1.1483572721481323</v>
      </c>
      <c r="BM19" s="67">
        <v>-1.7596797943115234</v>
      </c>
      <c r="BN19" s="67">
        <v>-2.0390069484710693</v>
      </c>
      <c r="BO19" s="67">
        <v>-1.4914246797561646</v>
      </c>
      <c r="BP19" s="67">
        <v>-1.4434493780136108</v>
      </c>
      <c r="BQ19" s="67">
        <v>-1.5690954923629761</v>
      </c>
      <c r="BR19" s="67">
        <v>0.18386226892471313</v>
      </c>
      <c r="BS19" s="67">
        <v>14.633410453796387</v>
      </c>
      <c r="BT19" s="67">
        <v>18.606607437133789</v>
      </c>
      <c r="BU19" s="67">
        <v>20.533100128173828</v>
      </c>
      <c r="BV19" s="67">
        <v>21.488809585571289</v>
      </c>
      <c r="BW19" s="67">
        <v>20.397026062011719</v>
      </c>
      <c r="BX19" s="67">
        <v>2.710097074508667</v>
      </c>
      <c r="BY19" s="67">
        <v>-4.1010746955871582</v>
      </c>
      <c r="BZ19" s="67">
        <v>-5.26287841796875</v>
      </c>
      <c r="CA19" s="67">
        <v>-4.864626407623291</v>
      </c>
      <c r="CB19" s="67">
        <v>-3.6031272411346436</v>
      </c>
      <c r="CC19" s="67">
        <v>-2.4949625134468079E-2</v>
      </c>
      <c r="CD19" s="67">
        <v>0.13513486087322235</v>
      </c>
      <c r="CE19" s="67">
        <v>-0.10453619062900543</v>
      </c>
      <c r="CF19" s="67">
        <v>-0.12730619311332703</v>
      </c>
      <c r="CG19" s="67">
        <v>-0.20431183278560638</v>
      </c>
      <c r="CH19" s="67">
        <v>-0.12035041302442551</v>
      </c>
      <c r="CI19" s="67">
        <v>-0.48689171671867371</v>
      </c>
      <c r="CJ19" s="67">
        <v>-0.65601378679275513</v>
      </c>
      <c r="CK19" s="67">
        <v>-1.2390475273132324</v>
      </c>
      <c r="CL19" s="67">
        <v>-1.4842346906661987</v>
      </c>
      <c r="CM19" s="67">
        <v>-0.90263015031814575</v>
      </c>
      <c r="CN19" s="67">
        <v>-0.82420676946640015</v>
      </c>
      <c r="CO19" s="67">
        <v>-0.92194312810897827</v>
      </c>
      <c r="CP19" s="67">
        <v>0.85059744119644165</v>
      </c>
      <c r="CQ19" s="67">
        <v>15.304835319519043</v>
      </c>
      <c r="CR19" s="67">
        <v>19.288053512573242</v>
      </c>
      <c r="CS19" s="67">
        <v>21.222610473632813</v>
      </c>
      <c r="CT19" s="67">
        <v>22.185447692871094</v>
      </c>
      <c r="CU19" s="67">
        <v>21.095548629760742</v>
      </c>
      <c r="CV19" s="67">
        <v>3.4084241390228271</v>
      </c>
      <c r="CW19" s="67">
        <v>-3.4131059646606445</v>
      </c>
      <c r="CX19" s="67">
        <v>-4.596642017364502</v>
      </c>
      <c r="CY19" s="67">
        <v>-4.2355217933654785</v>
      </c>
      <c r="CZ19" s="67">
        <v>-3.019096851348877</v>
      </c>
      <c r="DA19" s="67">
        <v>0.50457805395126343</v>
      </c>
      <c r="DB19" s="67">
        <v>0.62638348340988159</v>
      </c>
      <c r="DC19" s="67">
        <v>0.356769859790802</v>
      </c>
      <c r="DD19" s="67">
        <v>0.31340828537940979</v>
      </c>
      <c r="DE19" s="67">
        <v>0.22455018758773804</v>
      </c>
      <c r="DF19" s="67">
        <v>0.3129565417766571</v>
      </c>
      <c r="DG19" s="67">
        <v>-2.5248231366276741E-2</v>
      </c>
      <c r="DH19" s="67">
        <v>-0.16367024183273315</v>
      </c>
      <c r="DI19" s="67">
        <v>-0.71841520071029663</v>
      </c>
      <c r="DJ19" s="67">
        <v>-0.9294624924659729</v>
      </c>
      <c r="DK19" s="67">
        <v>-0.31383556127548218</v>
      </c>
      <c r="DL19" s="67">
        <v>-0.20496416091918945</v>
      </c>
      <c r="DM19" s="67">
        <v>-0.27479076385498047</v>
      </c>
      <c r="DN19" s="67">
        <v>1.5173326730728149</v>
      </c>
      <c r="DO19" s="67">
        <v>15.976260185241699</v>
      </c>
      <c r="DP19" s="67">
        <v>19.969499588012695</v>
      </c>
      <c r="DQ19" s="67">
        <v>21.912120819091797</v>
      </c>
      <c r="DR19" s="67">
        <v>22.882085800170898</v>
      </c>
      <c r="DS19" s="67">
        <v>21.794071197509766</v>
      </c>
      <c r="DT19" s="67">
        <v>4.1067514419555664</v>
      </c>
      <c r="DU19" s="67">
        <v>-2.7251369953155518</v>
      </c>
      <c r="DV19" s="67">
        <v>-3.9304056167602539</v>
      </c>
      <c r="DW19" s="67">
        <v>-3.6064169406890869</v>
      </c>
      <c r="DX19" s="67">
        <v>-2.4350664615631104</v>
      </c>
      <c r="DY19" s="67">
        <v>1.2691318988800049</v>
      </c>
      <c r="DZ19" s="67">
        <v>1.3356684446334839</v>
      </c>
      <c r="EA19" s="67">
        <v>1.0228224992752075</v>
      </c>
      <c r="EB19" s="67">
        <v>0.94972997903823853</v>
      </c>
      <c r="EC19" s="67">
        <v>0.84375882148742676</v>
      </c>
      <c r="ED19" s="67">
        <v>0.93858301639556885</v>
      </c>
      <c r="EE19" s="67">
        <v>0.64129161834716797</v>
      </c>
      <c r="EF19" s="67">
        <v>0.54719561338424683</v>
      </c>
      <c r="EG19" s="67">
        <v>3.3295121043920517E-2</v>
      </c>
      <c r="EH19" s="67">
        <v>-0.12845949828624725</v>
      </c>
      <c r="EI19" s="67">
        <v>0.53629028797149658</v>
      </c>
      <c r="EJ19" s="67">
        <v>0.68912380933761597</v>
      </c>
      <c r="EK19" s="67">
        <v>0.65959441661834717</v>
      </c>
      <c r="EL19" s="67">
        <v>2.4799923896789551</v>
      </c>
      <c r="EM19" s="67">
        <v>16.945690155029297</v>
      </c>
      <c r="EN19" s="67">
        <v>20.953397750854492</v>
      </c>
      <c r="EO19" s="67">
        <v>22.907663345336914</v>
      </c>
      <c r="EP19" s="67">
        <v>23.887918472290039</v>
      </c>
      <c r="EQ19" s="67">
        <v>22.802627563476563</v>
      </c>
      <c r="ER19" s="67">
        <v>5.1150245666503906</v>
      </c>
      <c r="ES19" s="67">
        <v>-1.7318191528320313</v>
      </c>
      <c r="ET19" s="67">
        <v>-2.9684662818908691</v>
      </c>
      <c r="EU19" s="67">
        <v>-2.698089599609375</v>
      </c>
      <c r="EV19" s="67">
        <v>-1.5918190479278564</v>
      </c>
      <c r="EW19" s="67">
        <v>71.346961975097656</v>
      </c>
      <c r="EX19" s="67">
        <v>70.125358581542969</v>
      </c>
      <c r="EY19" s="67">
        <v>68.744621276855469</v>
      </c>
      <c r="EZ19" s="67">
        <v>67.125312805175781</v>
      </c>
      <c r="FA19" s="67">
        <v>66.038970947265625</v>
      </c>
      <c r="FB19" s="67">
        <v>65.273574829101563</v>
      </c>
      <c r="FC19" s="67">
        <v>65.547256469726563</v>
      </c>
      <c r="FD19" s="67">
        <v>68.983688354492188</v>
      </c>
      <c r="FE19" s="67">
        <v>73.504608154296875</v>
      </c>
      <c r="FF19" s="67">
        <v>78.057594299316406</v>
      </c>
      <c r="FG19" s="67">
        <v>82.174896240234375</v>
      </c>
      <c r="FH19" s="67">
        <v>85.889083862304688</v>
      </c>
      <c r="FI19" s="67">
        <v>89.507644653320313</v>
      </c>
      <c r="FJ19" s="67">
        <v>92.540367126464844</v>
      </c>
      <c r="FK19" s="67">
        <v>94.535125732421875</v>
      </c>
      <c r="FL19" s="67">
        <v>95.884109497070313</v>
      </c>
      <c r="FM19" s="67">
        <v>96.200325012207031</v>
      </c>
      <c r="FN19" s="67">
        <v>95.668174743652344</v>
      </c>
      <c r="FO19" s="67">
        <v>93.901069641113281</v>
      </c>
      <c r="FP19" s="67">
        <v>90.161720275878906</v>
      </c>
      <c r="FQ19" s="67">
        <v>84.811752319335938</v>
      </c>
      <c r="FR19" s="67">
        <v>80.950675964355469</v>
      </c>
      <c r="FS19" s="67">
        <v>78.333381652832031</v>
      </c>
      <c r="FT19" s="67">
        <v>76.547004699707031</v>
      </c>
      <c r="FU19" s="68">
        <v>0.89043247699737549</v>
      </c>
      <c r="FV19" s="40">
        <v>14.010000228881836</v>
      </c>
      <c r="FW19" s="40">
        <v>91268.650000000009</v>
      </c>
      <c r="FX19">
        <v>1</v>
      </c>
    </row>
    <row r="20" spans="1:180" x14ac:dyDescent="0.2">
      <c r="A20" t="s">
        <v>189</v>
      </c>
      <c r="B20" t="s">
        <v>207</v>
      </c>
      <c r="C20" t="s">
        <v>3</v>
      </c>
      <c r="D20" t="s">
        <v>1</v>
      </c>
      <c r="E20" t="s">
        <v>1</v>
      </c>
      <c r="F20" s="40" t="s">
        <v>193</v>
      </c>
      <c r="G20" s="69" t="s">
        <v>218</v>
      </c>
      <c r="H20" s="67">
        <v>88412.997393012047</v>
      </c>
      <c r="I20" s="67">
        <v>79.102409362792969</v>
      </c>
      <c r="J20" s="67">
        <v>67.465171813964844</v>
      </c>
      <c r="K20" s="67">
        <v>59.900791168212891</v>
      </c>
      <c r="L20" s="67">
        <v>55.186656951904297</v>
      </c>
      <c r="M20" s="67">
        <v>52.875316619873047</v>
      </c>
      <c r="N20" s="67">
        <v>53.563690185546875</v>
      </c>
      <c r="O20" s="67">
        <v>58.331863403320313</v>
      </c>
      <c r="P20" s="67">
        <v>65.157402038574219</v>
      </c>
      <c r="Q20" s="67">
        <v>69.988960266113281</v>
      </c>
      <c r="R20" s="67">
        <v>75.825035095214844</v>
      </c>
      <c r="S20" s="67">
        <v>83.823837280273438</v>
      </c>
      <c r="T20" s="67">
        <v>93.868362426757813</v>
      </c>
      <c r="U20" s="67">
        <v>104.78816986083984</v>
      </c>
      <c r="V20" s="67">
        <v>115.71889495849609</v>
      </c>
      <c r="W20" s="67">
        <v>126.32410430908203</v>
      </c>
      <c r="X20" s="67">
        <v>135.95585632324219</v>
      </c>
      <c r="Y20" s="67">
        <v>144.13700866699219</v>
      </c>
      <c r="Z20" s="67">
        <v>150.63850402832031</v>
      </c>
      <c r="AA20" s="67">
        <v>150.55039978027344</v>
      </c>
      <c r="AB20" s="67">
        <v>143.879638671875</v>
      </c>
      <c r="AC20" s="67">
        <v>135.65673828125</v>
      </c>
      <c r="AD20" s="67">
        <v>129.32156372070313</v>
      </c>
      <c r="AE20" s="67">
        <v>112.84447479248047</v>
      </c>
      <c r="AF20" s="67">
        <v>93.371299743652344</v>
      </c>
      <c r="AG20" s="67">
        <v>-2.7094972133636475</v>
      </c>
      <c r="AH20" s="67">
        <v>-1.9929240942001343</v>
      </c>
      <c r="AI20" s="67">
        <v>-1.7334835529327393</v>
      </c>
      <c r="AJ20" s="67">
        <v>-1.4242329597473145</v>
      </c>
      <c r="AK20" s="67">
        <v>-1.2046984434127808</v>
      </c>
      <c r="AL20" s="67">
        <v>-1.3529088497161865</v>
      </c>
      <c r="AM20" s="67">
        <v>-1.3594264984130859</v>
      </c>
      <c r="AN20" s="67">
        <v>-1.8066325187683105</v>
      </c>
      <c r="AO20" s="67">
        <v>-2.5075919628143311</v>
      </c>
      <c r="AP20" s="67">
        <v>-3.0321114063262939</v>
      </c>
      <c r="AQ20" s="67">
        <v>-3.0878782272338867</v>
      </c>
      <c r="AR20" s="67">
        <v>-2.4976630210876465</v>
      </c>
      <c r="AS20" s="67">
        <v>-2.40193772315979</v>
      </c>
      <c r="AT20" s="67">
        <v>-5.1258471794426441E-3</v>
      </c>
      <c r="AU20" s="67">
        <v>13.302430152893066</v>
      </c>
      <c r="AV20" s="67">
        <v>16.369901657104492</v>
      </c>
      <c r="AW20" s="67">
        <v>17.136571884155273</v>
      </c>
      <c r="AX20" s="67">
        <v>17.4605712890625</v>
      </c>
      <c r="AY20" s="67">
        <v>16.159158706665039</v>
      </c>
      <c r="AZ20" s="67">
        <v>0.36098501086235046</v>
      </c>
      <c r="BA20" s="67">
        <v>-4.7152066230773926</v>
      </c>
      <c r="BB20" s="67">
        <v>-4.4401278495788574</v>
      </c>
      <c r="BC20" s="67">
        <v>-3.9008052349090576</v>
      </c>
      <c r="BD20" s="67">
        <v>-3.3051595687866211</v>
      </c>
      <c r="BE20" s="67">
        <v>-1.945502758026123</v>
      </c>
      <c r="BF20" s="67">
        <v>-1.2841566801071167</v>
      </c>
      <c r="BG20" s="67">
        <v>-1.067919135093689</v>
      </c>
      <c r="BH20" s="67">
        <v>-0.78837126493453979</v>
      </c>
      <c r="BI20" s="67">
        <v>-0.58594292402267456</v>
      </c>
      <c r="BJ20" s="67">
        <v>-0.72773641347885132</v>
      </c>
      <c r="BK20" s="67">
        <v>-0.69335919618606567</v>
      </c>
      <c r="BL20" s="67">
        <v>-1.0962799787521362</v>
      </c>
      <c r="BM20" s="67">
        <v>-1.7564212083816528</v>
      </c>
      <c r="BN20" s="67">
        <v>-2.2316794395446777</v>
      </c>
      <c r="BO20" s="67">
        <v>-2.2383713722229004</v>
      </c>
      <c r="BP20" s="67">
        <v>-1.6042290925979614</v>
      </c>
      <c r="BQ20" s="67">
        <v>-1.4682389497756958</v>
      </c>
      <c r="BR20" s="67">
        <v>0.95682531595230103</v>
      </c>
      <c r="BS20" s="67">
        <v>14.271145820617676</v>
      </c>
      <c r="BT20" s="67">
        <v>17.35307502746582</v>
      </c>
      <c r="BU20" s="67">
        <v>18.131378173828125</v>
      </c>
      <c r="BV20" s="67">
        <v>18.465667724609375</v>
      </c>
      <c r="BW20" s="67">
        <v>17.166975021362305</v>
      </c>
      <c r="BX20" s="67">
        <v>1.3685216903686523</v>
      </c>
      <c r="BY20" s="67">
        <v>-3.722618579864502</v>
      </c>
      <c r="BZ20" s="67">
        <v>-3.4788963794708252</v>
      </c>
      <c r="CA20" s="67">
        <v>-2.9931433200836182</v>
      </c>
      <c r="CB20" s="67">
        <v>-2.4625313282012939</v>
      </c>
      <c r="CC20" s="67">
        <v>-1.4163625240325928</v>
      </c>
      <c r="CD20" s="67">
        <v>-0.79326659440994263</v>
      </c>
      <c r="CE20" s="67">
        <v>-0.60695111751556396</v>
      </c>
      <c r="CF20" s="67">
        <v>-0.34797531366348267</v>
      </c>
      <c r="CG20" s="67">
        <v>-0.15739475190639496</v>
      </c>
      <c r="CH20" s="67">
        <v>-0.2947438657283783</v>
      </c>
      <c r="CI20" s="67">
        <v>-0.23204299807548523</v>
      </c>
      <c r="CJ20" s="67">
        <v>-0.60429203510284424</v>
      </c>
      <c r="CK20" s="67">
        <v>-1.2361626625061035</v>
      </c>
      <c r="CL20" s="67">
        <v>-1.6773027181625366</v>
      </c>
      <c r="CM20" s="67">
        <v>-1.650005578994751</v>
      </c>
      <c r="CN20" s="67">
        <v>-0.98543953895568848</v>
      </c>
      <c r="CO20" s="67">
        <v>-0.82156211137771606</v>
      </c>
      <c r="CP20" s="67">
        <v>1.6230697631835938</v>
      </c>
      <c r="CQ20" s="67">
        <v>14.942074775695801</v>
      </c>
      <c r="CR20" s="67">
        <v>18.034017562866211</v>
      </c>
      <c r="CS20" s="67">
        <v>18.820379257202148</v>
      </c>
      <c r="CT20" s="67">
        <v>19.161794662475586</v>
      </c>
      <c r="CU20" s="67">
        <v>17.864986419677734</v>
      </c>
      <c r="CV20" s="67">
        <v>2.0663385391235352</v>
      </c>
      <c r="CW20" s="67">
        <v>-3.0351552963256836</v>
      </c>
      <c r="CX20" s="67">
        <v>-2.81315016746521</v>
      </c>
      <c r="CY20" s="67">
        <v>-2.3644993305206299</v>
      </c>
      <c r="CZ20" s="67">
        <v>-1.8789297342300415</v>
      </c>
      <c r="DA20" s="67">
        <v>-0.88722223043441772</v>
      </c>
      <c r="DB20" s="67">
        <v>-0.30237644910812378</v>
      </c>
      <c r="DC20" s="67">
        <v>-0.14598314464092255</v>
      </c>
      <c r="DD20" s="67">
        <v>9.2420615255832672E-2</v>
      </c>
      <c r="DE20" s="67">
        <v>0.27115342020988464</v>
      </c>
      <c r="DF20" s="67">
        <v>0.13824869692325592</v>
      </c>
      <c r="DG20" s="67">
        <v>0.22927320003509521</v>
      </c>
      <c r="DH20" s="67">
        <v>-0.11230406910181046</v>
      </c>
      <c r="DI20" s="67">
        <v>-0.71590405702590942</v>
      </c>
      <c r="DJ20" s="67">
        <v>-1.1229259967803955</v>
      </c>
      <c r="DK20" s="67">
        <v>-1.0616397857666016</v>
      </c>
      <c r="DL20" s="67">
        <v>-0.36664995551109314</v>
      </c>
      <c r="DM20" s="67">
        <v>-0.17488524317741394</v>
      </c>
      <c r="DN20" s="67">
        <v>2.2893142700195313</v>
      </c>
      <c r="DO20" s="67">
        <v>15.613003730773926</v>
      </c>
      <c r="DP20" s="67">
        <v>18.714960098266602</v>
      </c>
      <c r="DQ20" s="67">
        <v>19.509380340576172</v>
      </c>
      <c r="DR20" s="67">
        <v>19.857921600341797</v>
      </c>
      <c r="DS20" s="67">
        <v>18.562997817993164</v>
      </c>
      <c r="DT20" s="67">
        <v>2.764155387878418</v>
      </c>
      <c r="DU20" s="67">
        <v>-2.3476920127868652</v>
      </c>
      <c r="DV20" s="67">
        <v>-2.1474039554595947</v>
      </c>
      <c r="DW20" s="67">
        <v>-1.7358554601669312</v>
      </c>
      <c r="DX20" s="67">
        <v>-1.2953281402587891</v>
      </c>
      <c r="DY20" s="67">
        <v>-0.12322772294282913</v>
      </c>
      <c r="DZ20" s="67">
        <v>0.40639093518257141</v>
      </c>
      <c r="EA20" s="67">
        <v>0.5195813775062561</v>
      </c>
      <c r="EB20" s="67">
        <v>0.7282823920249939</v>
      </c>
      <c r="EC20" s="67">
        <v>0.88990890979766846</v>
      </c>
      <c r="ED20" s="67">
        <v>0.76342117786407471</v>
      </c>
      <c r="EE20" s="67">
        <v>0.89534050226211548</v>
      </c>
      <c r="EF20" s="67">
        <v>0.59804838895797729</v>
      </c>
      <c r="EG20" s="67">
        <v>3.5266708582639694E-2</v>
      </c>
      <c r="EH20" s="67">
        <v>-0.32249411940574646</v>
      </c>
      <c r="EI20" s="67">
        <v>-0.2121330052614212</v>
      </c>
      <c r="EJ20" s="67">
        <v>0.52678388357162476</v>
      </c>
      <c r="EK20" s="67">
        <v>0.75881344079971313</v>
      </c>
      <c r="EL20" s="67">
        <v>3.251265287399292</v>
      </c>
      <c r="EM20" s="67">
        <v>16.581718444824219</v>
      </c>
      <c r="EN20" s="67">
        <v>19.69813346862793</v>
      </c>
      <c r="EO20" s="67">
        <v>20.504186630249023</v>
      </c>
      <c r="EP20" s="67">
        <v>20.863018035888672</v>
      </c>
      <c r="EQ20" s="67">
        <v>19.57081413269043</v>
      </c>
      <c r="ER20" s="67">
        <v>3.7716920375823975</v>
      </c>
      <c r="ES20" s="67">
        <v>-1.3551042079925537</v>
      </c>
      <c r="ET20" s="67">
        <v>-1.1861723661422729</v>
      </c>
      <c r="EU20" s="67">
        <v>-0.8281935453414917</v>
      </c>
      <c r="EV20" s="67">
        <v>-0.45269998908042908</v>
      </c>
      <c r="EW20" s="67">
        <v>75.021293640136719</v>
      </c>
      <c r="EX20" s="67">
        <v>73.246307373046875</v>
      </c>
      <c r="EY20" s="67">
        <v>71.389480590820313</v>
      </c>
      <c r="EZ20" s="67">
        <v>69.518226623535156</v>
      </c>
      <c r="FA20" s="67">
        <v>68.440086364746094</v>
      </c>
      <c r="FB20" s="67">
        <v>67.373680114746094</v>
      </c>
      <c r="FC20" s="67">
        <v>67.461723327636719</v>
      </c>
      <c r="FD20" s="67">
        <v>69.941802978515625</v>
      </c>
      <c r="FE20" s="67">
        <v>73.392295837402344</v>
      </c>
      <c r="FF20" s="67">
        <v>77.954681396484375</v>
      </c>
      <c r="FG20" s="67">
        <v>82.102188110351563</v>
      </c>
      <c r="FH20" s="67">
        <v>85.608299255371094</v>
      </c>
      <c r="FI20" s="67">
        <v>88.674713134765625</v>
      </c>
      <c r="FJ20" s="67">
        <v>91.446258544921875</v>
      </c>
      <c r="FK20" s="67">
        <v>93.436073303222656</v>
      </c>
      <c r="FL20" s="67">
        <v>94.599891662597656</v>
      </c>
      <c r="FM20" s="67">
        <v>94.486366271972656</v>
      </c>
      <c r="FN20" s="67">
        <v>93.703498840332031</v>
      </c>
      <c r="FO20" s="67">
        <v>91.198562622070313</v>
      </c>
      <c r="FP20" s="67">
        <v>87.458320617675781</v>
      </c>
      <c r="FQ20" s="67">
        <v>82.480560302734375</v>
      </c>
      <c r="FR20" s="67">
        <v>77.868560791015625</v>
      </c>
      <c r="FS20" s="67">
        <v>75.037628173828125</v>
      </c>
      <c r="FT20" s="67">
        <v>73.226768493652344</v>
      </c>
      <c r="FU20" s="68">
        <v>0.88977783918380737</v>
      </c>
      <c r="FV20" s="40">
        <v>14.75</v>
      </c>
      <c r="FW20" s="40">
        <v>94039.64</v>
      </c>
      <c r="FX20">
        <v>1</v>
      </c>
    </row>
    <row r="21" spans="1:180" x14ac:dyDescent="0.2">
      <c r="A21" t="s">
        <v>189</v>
      </c>
      <c r="B21" t="s">
        <v>207</v>
      </c>
      <c r="C21" t="s">
        <v>3</v>
      </c>
      <c r="D21" t="s">
        <v>1</v>
      </c>
      <c r="E21" t="s">
        <v>1</v>
      </c>
      <c r="F21" s="40" t="s">
        <v>193</v>
      </c>
      <c r="G21" s="69" t="s">
        <v>219</v>
      </c>
      <c r="H21" s="67">
        <v>88247.999419093132</v>
      </c>
      <c r="I21" s="67">
        <v>73.936508178710938</v>
      </c>
      <c r="J21" s="67">
        <v>63.873428344726563</v>
      </c>
      <c r="K21" s="67">
        <v>57.728355407714844</v>
      </c>
      <c r="L21" s="67">
        <v>53.791435241699219</v>
      </c>
      <c r="M21" s="67">
        <v>52.232891082763672</v>
      </c>
      <c r="N21" s="67">
        <v>53.736480712890625</v>
      </c>
      <c r="O21" s="67">
        <v>59.393867492675781</v>
      </c>
      <c r="P21" s="67">
        <v>65.864540100097656</v>
      </c>
      <c r="Q21" s="67">
        <v>70.10955810546875</v>
      </c>
      <c r="R21" s="67">
        <v>76.446029663085938</v>
      </c>
      <c r="S21" s="67">
        <v>85.424102783203125</v>
      </c>
      <c r="T21" s="67">
        <v>96.513275146484375</v>
      </c>
      <c r="U21" s="67">
        <v>109.3763427734375</v>
      </c>
      <c r="V21" s="67">
        <v>120.86864471435547</v>
      </c>
      <c r="W21" s="67">
        <v>131.84664916992188</v>
      </c>
      <c r="X21" s="67">
        <v>143.22714233398438</v>
      </c>
      <c r="Y21" s="67">
        <v>154.41012573242188</v>
      </c>
      <c r="Z21" s="67">
        <v>164.13343811035156</v>
      </c>
      <c r="AA21" s="67">
        <v>168.18359375</v>
      </c>
      <c r="AB21" s="67">
        <v>165.27580261230469</v>
      </c>
      <c r="AC21" s="67">
        <v>160.17417907714844</v>
      </c>
      <c r="AD21" s="67">
        <v>154.49327087402344</v>
      </c>
      <c r="AE21" s="67">
        <v>134.96939086914063</v>
      </c>
      <c r="AF21" s="67">
        <v>111.17141723632813</v>
      </c>
      <c r="AG21" s="67">
        <v>-0.97018569707870483</v>
      </c>
      <c r="AH21" s="67">
        <v>-0.81125670671463013</v>
      </c>
      <c r="AI21" s="67">
        <v>-0.84271907806396484</v>
      </c>
      <c r="AJ21" s="67">
        <v>-1.0690704584121704</v>
      </c>
      <c r="AK21" s="67">
        <v>-0.8692547082901001</v>
      </c>
      <c r="AL21" s="67">
        <v>-0.65580368041992188</v>
      </c>
      <c r="AM21" s="67">
        <v>-0.79375576972961426</v>
      </c>
      <c r="AN21" s="67">
        <v>-1.1903815269470215</v>
      </c>
      <c r="AO21" s="67">
        <v>-2.2791130542755127</v>
      </c>
      <c r="AP21" s="67">
        <v>-2.2879822254180908</v>
      </c>
      <c r="AQ21" s="67">
        <v>-2.285463809967041</v>
      </c>
      <c r="AR21" s="67">
        <v>-2.3708488941192627</v>
      </c>
      <c r="AS21" s="67">
        <v>-2.0150094032287598</v>
      </c>
      <c r="AT21" s="67">
        <v>-0.47828274965286255</v>
      </c>
      <c r="AU21" s="67">
        <v>15.371768951416016</v>
      </c>
      <c r="AV21" s="67">
        <v>19.061801910400391</v>
      </c>
      <c r="AW21" s="67">
        <v>21.063268661499023</v>
      </c>
      <c r="AX21" s="67">
        <v>21.751913070678711</v>
      </c>
      <c r="AY21" s="67">
        <v>20.50505256652832</v>
      </c>
      <c r="AZ21" s="67">
        <v>-0.29094913601875305</v>
      </c>
      <c r="BA21" s="67">
        <v>-7.372067928314209</v>
      </c>
      <c r="BB21" s="67">
        <v>-8.5137548446655273</v>
      </c>
      <c r="BC21" s="67">
        <v>-6.8470039367675781</v>
      </c>
      <c r="BD21" s="67">
        <v>-5.3781728744506836</v>
      </c>
      <c r="BE21" s="67">
        <v>-0.2079075425863266</v>
      </c>
      <c r="BF21" s="67">
        <v>-0.10407504439353943</v>
      </c>
      <c r="BG21" s="67">
        <v>-0.1786353588104248</v>
      </c>
      <c r="BH21" s="67">
        <v>-0.43461951613426208</v>
      </c>
      <c r="BI21" s="67">
        <v>-0.25185540318489075</v>
      </c>
      <c r="BJ21" s="67">
        <v>-3.1985286623239517E-2</v>
      </c>
      <c r="BK21" s="67">
        <v>-0.12912449240684509</v>
      </c>
      <c r="BL21" s="67">
        <v>-0.48154294490814209</v>
      </c>
      <c r="BM21" s="67">
        <v>-1.5295536518096924</v>
      </c>
      <c r="BN21" s="67">
        <v>-1.4892959594726563</v>
      </c>
      <c r="BO21" s="67">
        <v>-1.4378296136856079</v>
      </c>
      <c r="BP21" s="67">
        <v>-1.4794183969497681</v>
      </c>
      <c r="BQ21" s="67">
        <v>-1.0834239721298218</v>
      </c>
      <c r="BR21" s="67">
        <v>0.4814736545085907</v>
      </c>
      <c r="BS21" s="67">
        <v>16.338266372680664</v>
      </c>
      <c r="BT21" s="67">
        <v>20.042718887329102</v>
      </c>
      <c r="BU21" s="67">
        <v>22.055793762207031</v>
      </c>
      <c r="BV21" s="67">
        <v>22.754720687866211</v>
      </c>
      <c r="BW21" s="67">
        <v>21.510587692260742</v>
      </c>
      <c r="BX21" s="67">
        <v>0.71432232856750488</v>
      </c>
      <c r="BY21" s="67">
        <v>-6.3817038536071777</v>
      </c>
      <c r="BZ21" s="67">
        <v>-7.5546746253967285</v>
      </c>
      <c r="CA21" s="67">
        <v>-5.9413824081420898</v>
      </c>
      <c r="CB21" s="67">
        <v>-4.5374479293823242</v>
      </c>
      <c r="CC21" s="67">
        <v>0.32004398107528687</v>
      </c>
      <c r="CD21" s="67">
        <v>0.38571682572364807</v>
      </c>
      <c r="CE21" s="67">
        <v>0.28130701184272766</v>
      </c>
      <c r="CF21" s="67">
        <v>4.7992696054279804E-3</v>
      </c>
      <c r="CG21" s="67">
        <v>0.17575350403785706</v>
      </c>
      <c r="CH21" s="67">
        <v>0.40006944537162781</v>
      </c>
      <c r="CI21" s="67">
        <v>0.3311971127986908</v>
      </c>
      <c r="CJ21" s="67">
        <v>9.3965064734220505E-3</v>
      </c>
      <c r="CK21" s="67">
        <v>-1.0104111433029175</v>
      </c>
      <c r="CL21" s="67">
        <v>-0.93612819910049438</v>
      </c>
      <c r="CM21" s="67">
        <v>-0.850760817527771</v>
      </c>
      <c r="CN21" s="67">
        <v>-0.86201632022857666</v>
      </c>
      <c r="CO21" s="67">
        <v>-0.43821075558662415</v>
      </c>
      <c r="CP21" s="67">
        <v>1.146198034286499</v>
      </c>
      <c r="CQ21" s="67">
        <v>17.007658004760742</v>
      </c>
      <c r="CR21" s="67">
        <v>20.722097396850586</v>
      </c>
      <c r="CS21" s="67">
        <v>22.743213653564453</v>
      </c>
      <c r="CT21" s="67">
        <v>23.449260711669922</v>
      </c>
      <c r="CU21" s="67">
        <v>22.20701789855957</v>
      </c>
      <c r="CV21" s="67">
        <v>1.4105702638626099</v>
      </c>
      <c r="CW21" s="67">
        <v>-5.6957807540893555</v>
      </c>
      <c r="CX21" s="67">
        <v>-6.8904190063476563</v>
      </c>
      <c r="CY21" s="67">
        <v>-5.3141517639160156</v>
      </c>
      <c r="CZ21" s="67">
        <v>-3.9551646709442139</v>
      </c>
      <c r="DA21" s="67">
        <v>0.84799551963806152</v>
      </c>
      <c r="DB21" s="67">
        <v>0.87550866603851318</v>
      </c>
      <c r="DC21" s="67">
        <v>0.74124938249588013</v>
      </c>
      <c r="DD21" s="67">
        <v>0.44421803951263428</v>
      </c>
      <c r="DE21" s="67">
        <v>0.60336238145828247</v>
      </c>
      <c r="DF21" s="67">
        <v>0.83212417364120483</v>
      </c>
      <c r="DG21" s="67">
        <v>0.79151874780654907</v>
      </c>
      <c r="DH21" s="67">
        <v>0.50033599138259888</v>
      </c>
      <c r="DI21" s="67">
        <v>-0.49126863479614258</v>
      </c>
      <c r="DJ21" s="67">
        <v>-0.38296043872833252</v>
      </c>
      <c r="DK21" s="67">
        <v>-0.26369199156761169</v>
      </c>
      <c r="DL21" s="67">
        <v>-0.24461422860622406</v>
      </c>
      <c r="DM21" s="67">
        <v>0.20700249075889587</v>
      </c>
      <c r="DN21" s="67">
        <v>1.810922384262085</v>
      </c>
      <c r="DO21" s="67">
        <v>17.67704963684082</v>
      </c>
      <c r="DP21" s="67">
        <v>21.40147590637207</v>
      </c>
      <c r="DQ21" s="67">
        <v>23.430633544921875</v>
      </c>
      <c r="DR21" s="67">
        <v>24.143800735473633</v>
      </c>
      <c r="DS21" s="67">
        <v>22.903448104858398</v>
      </c>
      <c r="DT21" s="67">
        <v>2.1068181991577148</v>
      </c>
      <c r="DU21" s="67">
        <v>-5.0098576545715332</v>
      </c>
      <c r="DV21" s="67">
        <v>-6.226163387298584</v>
      </c>
      <c r="DW21" s="67">
        <v>-4.6869211196899414</v>
      </c>
      <c r="DX21" s="67">
        <v>-3.3728814125061035</v>
      </c>
      <c r="DY21" s="67">
        <v>1.6102735996246338</v>
      </c>
      <c r="DZ21" s="67">
        <v>1.5826903581619263</v>
      </c>
      <c r="EA21" s="67">
        <v>1.4053331613540649</v>
      </c>
      <c r="EB21" s="67">
        <v>1.0786689519882202</v>
      </c>
      <c r="EC21" s="67">
        <v>1.220761775970459</v>
      </c>
      <c r="ED21" s="67">
        <v>1.4559426307678223</v>
      </c>
      <c r="EE21" s="67">
        <v>1.4561500549316406</v>
      </c>
      <c r="EF21" s="67">
        <v>1.2091745138168335</v>
      </c>
      <c r="EG21" s="67">
        <v>0.25829070806503296</v>
      </c>
      <c r="EH21" s="67">
        <v>0.41572591662406921</v>
      </c>
      <c r="EI21" s="67">
        <v>0.58394217491149902</v>
      </c>
      <c r="EJ21" s="67">
        <v>0.64681631326675415</v>
      </c>
      <c r="EK21" s="67">
        <v>1.1385879516601563</v>
      </c>
      <c r="EL21" s="67">
        <v>2.7706787586212158</v>
      </c>
      <c r="EM21" s="67">
        <v>18.643547058105469</v>
      </c>
      <c r="EN21" s="67">
        <v>22.382392883300781</v>
      </c>
      <c r="EO21" s="67">
        <v>24.423158645629883</v>
      </c>
      <c r="EP21" s="67">
        <v>25.146608352661133</v>
      </c>
      <c r="EQ21" s="67">
        <v>23.90898323059082</v>
      </c>
      <c r="ER21" s="67">
        <v>3.1120896339416504</v>
      </c>
      <c r="ES21" s="67">
        <v>-4.019493579864502</v>
      </c>
      <c r="ET21" s="67">
        <v>-5.2670831680297852</v>
      </c>
      <c r="EU21" s="67">
        <v>-3.781299352645874</v>
      </c>
      <c r="EV21" s="67">
        <v>-2.5321567058563232</v>
      </c>
      <c r="EW21" s="67">
        <v>73.308822631835938</v>
      </c>
      <c r="EX21" s="67">
        <v>71.913482666015625</v>
      </c>
      <c r="EY21" s="67">
        <v>70.799819946289063</v>
      </c>
      <c r="EZ21" s="67">
        <v>69.5279541015625</v>
      </c>
      <c r="FA21" s="67">
        <v>68.504707336425781</v>
      </c>
      <c r="FB21" s="67">
        <v>67.336097717285156</v>
      </c>
      <c r="FC21" s="67">
        <v>67.568496704101563</v>
      </c>
      <c r="FD21" s="67">
        <v>70.391021728515625</v>
      </c>
      <c r="FE21" s="67">
        <v>75.005317687988281</v>
      </c>
      <c r="FF21" s="67">
        <v>79.583648681640625</v>
      </c>
      <c r="FG21" s="67">
        <v>84.148719787597656</v>
      </c>
      <c r="FH21" s="67">
        <v>88.200653076171875</v>
      </c>
      <c r="FI21" s="67">
        <v>92.182350158691406</v>
      </c>
      <c r="FJ21" s="67">
        <v>95.107002258300781</v>
      </c>
      <c r="FK21" s="67">
        <v>97.035354614257813</v>
      </c>
      <c r="FL21" s="67">
        <v>98.718185424804688</v>
      </c>
      <c r="FM21" s="67">
        <v>99.248031616210938</v>
      </c>
      <c r="FN21" s="67">
        <v>99.025070190429688</v>
      </c>
      <c r="FO21" s="67">
        <v>97.047203063964844</v>
      </c>
      <c r="FP21" s="67">
        <v>93.849159240722656</v>
      </c>
      <c r="FQ21" s="67">
        <v>88.870231628417969</v>
      </c>
      <c r="FR21" s="67">
        <v>84.770912170410156</v>
      </c>
      <c r="FS21" s="67">
        <v>82.149620056152344</v>
      </c>
      <c r="FT21" s="67">
        <v>80.364944458007813</v>
      </c>
      <c r="FU21" s="68">
        <v>0.8877413272857666</v>
      </c>
      <c r="FV21" s="40">
        <v>13.890000343322754</v>
      </c>
      <c r="FW21" s="40">
        <v>100478.99</v>
      </c>
      <c r="FX21">
        <v>1</v>
      </c>
    </row>
    <row r="22" spans="1:180" x14ac:dyDescent="0.2">
      <c r="A22" t="s">
        <v>189</v>
      </c>
      <c r="B22" t="s">
        <v>207</v>
      </c>
      <c r="C22" t="s">
        <v>3</v>
      </c>
      <c r="D22" t="s">
        <v>1</v>
      </c>
      <c r="E22" t="s">
        <v>1</v>
      </c>
      <c r="F22" s="40" t="s">
        <v>193</v>
      </c>
      <c r="G22" s="69" t="s">
        <v>220</v>
      </c>
      <c r="H22" s="67">
        <v>88178.001498222351</v>
      </c>
      <c r="I22" s="67">
        <v>92.186988830566406</v>
      </c>
      <c r="J22" s="67">
        <v>78.679420471191406</v>
      </c>
      <c r="K22" s="67">
        <v>69.966064453125</v>
      </c>
      <c r="L22" s="67">
        <v>63.978195190429688</v>
      </c>
      <c r="M22" s="67">
        <v>60.856464385986328</v>
      </c>
      <c r="N22" s="67">
        <v>61.1351318359375</v>
      </c>
      <c r="O22" s="67">
        <v>66.022270202636719</v>
      </c>
      <c r="P22" s="67">
        <v>71.716712951660156</v>
      </c>
      <c r="Q22" s="67">
        <v>74.879531860351563</v>
      </c>
      <c r="R22" s="67">
        <v>79.340766906738281</v>
      </c>
      <c r="S22" s="67">
        <v>87.118804931640625</v>
      </c>
      <c r="T22" s="67">
        <v>97.328361511230469</v>
      </c>
      <c r="U22" s="67">
        <v>107.68085479736328</v>
      </c>
      <c r="V22" s="67">
        <v>115.13321685791016</v>
      </c>
      <c r="W22" s="67">
        <v>120.00901794433594</v>
      </c>
      <c r="X22" s="67">
        <v>126.26795959472656</v>
      </c>
      <c r="Y22" s="67">
        <v>133.66889953613281</v>
      </c>
      <c r="Z22" s="67">
        <v>140.74154663085938</v>
      </c>
      <c r="AA22" s="67">
        <v>143.09561157226563</v>
      </c>
      <c r="AB22" s="67">
        <v>140.66592407226563</v>
      </c>
      <c r="AC22" s="67">
        <v>137.74313354492188</v>
      </c>
      <c r="AD22" s="67">
        <v>133.97517395019531</v>
      </c>
      <c r="AE22" s="67">
        <v>117.34230804443359</v>
      </c>
      <c r="AF22" s="67">
        <v>97.057151794433594</v>
      </c>
      <c r="AG22" s="67">
        <v>-3.3797998428344727</v>
      </c>
      <c r="AH22" s="67">
        <v>-2.5936899185180664</v>
      </c>
      <c r="AI22" s="67">
        <v>-1.5639306306838989</v>
      </c>
      <c r="AJ22" s="67">
        <v>-1.3546279668807983</v>
      </c>
      <c r="AK22" s="67">
        <v>-0.96952486038208008</v>
      </c>
      <c r="AL22" s="67">
        <v>-1.1795216798782349</v>
      </c>
      <c r="AM22" s="67">
        <v>-1.4608396291732788</v>
      </c>
      <c r="AN22" s="67">
        <v>-1.7926219701766968</v>
      </c>
      <c r="AO22" s="67">
        <v>-2.5349729061126709</v>
      </c>
      <c r="AP22" s="67">
        <v>-2.9036450386047363</v>
      </c>
      <c r="AQ22" s="67">
        <v>-2.4999747276306152</v>
      </c>
      <c r="AR22" s="67">
        <v>-2.3311281204223633</v>
      </c>
      <c r="AS22" s="67">
        <v>-2.6094160079956055</v>
      </c>
      <c r="AT22" s="67">
        <v>-0.21586392819881439</v>
      </c>
      <c r="AU22" s="67">
        <v>12.764119148254395</v>
      </c>
      <c r="AV22" s="67">
        <v>16.047264099121094</v>
      </c>
      <c r="AW22" s="67">
        <v>17.13481330871582</v>
      </c>
      <c r="AX22" s="67">
        <v>17.437057495117188</v>
      </c>
      <c r="AY22" s="67">
        <v>15.839106559753418</v>
      </c>
      <c r="AZ22" s="67">
        <v>-0.78216314315795898</v>
      </c>
      <c r="BA22" s="67">
        <v>-6.1810746192932129</v>
      </c>
      <c r="BB22" s="67">
        <v>-6.9695568084716797</v>
      </c>
      <c r="BC22" s="67">
        <v>-5.7085170745849609</v>
      </c>
      <c r="BD22" s="67">
        <v>-4.2988529205322266</v>
      </c>
      <c r="BE22" s="67">
        <v>-2.6183078289031982</v>
      </c>
      <c r="BF22" s="67">
        <v>-1.8872343301773071</v>
      </c>
      <c r="BG22" s="67">
        <v>-0.90052396059036255</v>
      </c>
      <c r="BH22" s="67">
        <v>-0.72081291675567627</v>
      </c>
      <c r="BI22" s="67">
        <v>-0.35274037718772888</v>
      </c>
      <c r="BJ22" s="67">
        <v>-0.55632203817367554</v>
      </c>
      <c r="BK22" s="67">
        <v>-0.79686975479125977</v>
      </c>
      <c r="BL22" s="67">
        <v>-1.0844820737838745</v>
      </c>
      <c r="BM22" s="67">
        <v>-1.7861702442169189</v>
      </c>
      <c r="BN22" s="67">
        <v>-2.1057674884796143</v>
      </c>
      <c r="BO22" s="67">
        <v>-1.6531997919082642</v>
      </c>
      <c r="BP22" s="67">
        <v>-1.4406263828277588</v>
      </c>
      <c r="BQ22" s="67">
        <v>-1.6788142919540405</v>
      </c>
      <c r="BR22" s="67">
        <v>0.74286580085754395</v>
      </c>
      <c r="BS22" s="67">
        <v>13.72959041595459</v>
      </c>
      <c r="BT22" s="67">
        <v>17.027133941650391</v>
      </c>
      <c r="BU22" s="67">
        <v>18.126274108886719</v>
      </c>
      <c r="BV22" s="67">
        <v>18.438798904418945</v>
      </c>
      <c r="BW22" s="67">
        <v>16.843576431274414</v>
      </c>
      <c r="BX22" s="67">
        <v>0.22204908728599548</v>
      </c>
      <c r="BY22" s="67">
        <v>-5.1917433738708496</v>
      </c>
      <c r="BZ22" s="67">
        <v>-6.0114703178405762</v>
      </c>
      <c r="CA22" s="67">
        <v>-4.8038330078125</v>
      </c>
      <c r="CB22" s="67">
        <v>-3.4590041637420654</v>
      </c>
      <c r="CC22" s="67">
        <v>-2.0909006595611572</v>
      </c>
      <c r="CD22" s="67">
        <v>-1.3979452848434448</v>
      </c>
      <c r="CE22" s="67">
        <v>-0.44105052947998047</v>
      </c>
      <c r="CF22" s="67">
        <v>-0.28183457255363464</v>
      </c>
      <c r="CG22" s="67">
        <v>7.4442677199840546E-2</v>
      </c>
      <c r="CH22" s="67">
        <v>-0.12469591200351715</v>
      </c>
      <c r="CI22" s="67">
        <v>-0.33700630068778992</v>
      </c>
      <c r="CJ22" s="67">
        <v>-0.59402644634246826</v>
      </c>
      <c r="CK22" s="67">
        <v>-1.2675517797470093</v>
      </c>
      <c r="CL22" s="67">
        <v>-1.5531599521636963</v>
      </c>
      <c r="CM22" s="67">
        <v>-1.0667262077331543</v>
      </c>
      <c r="CN22" s="67">
        <v>-0.82386749982833862</v>
      </c>
      <c r="CO22" s="67">
        <v>-1.0342824459075928</v>
      </c>
      <c r="CP22" s="67">
        <v>1.4068790674209595</v>
      </c>
      <c r="CQ22" s="67">
        <v>14.398272514343262</v>
      </c>
      <c r="CR22" s="67">
        <v>17.705789566040039</v>
      </c>
      <c r="CS22" s="67">
        <v>18.812957763671875</v>
      </c>
      <c r="CT22" s="67">
        <v>19.132600784301758</v>
      </c>
      <c r="CU22" s="67">
        <v>17.539268493652344</v>
      </c>
      <c r="CV22" s="67">
        <v>0.91756343841552734</v>
      </c>
      <c r="CW22" s="67">
        <v>-4.506535530090332</v>
      </c>
      <c r="CX22" s="67">
        <v>-5.347902774810791</v>
      </c>
      <c r="CY22" s="67">
        <v>-4.1772513389587402</v>
      </c>
      <c r="CZ22" s="67">
        <v>-2.8773274421691895</v>
      </c>
      <c r="DA22" s="67">
        <v>-1.5634936094284058</v>
      </c>
      <c r="DB22" s="67">
        <v>-0.90865629911422729</v>
      </c>
      <c r="DC22" s="67">
        <v>1.8422896042466164E-2</v>
      </c>
      <c r="DD22" s="67">
        <v>0.15714380145072937</v>
      </c>
      <c r="DE22" s="67">
        <v>0.50162571668624878</v>
      </c>
      <c r="DF22" s="67">
        <v>0.30693021416664124</v>
      </c>
      <c r="DG22" s="67">
        <v>0.12285717576742172</v>
      </c>
      <c r="DH22" s="67">
        <v>-0.10357087105512619</v>
      </c>
      <c r="DI22" s="67">
        <v>-0.74893331527709961</v>
      </c>
      <c r="DJ22" s="67">
        <v>-1.0005524158477783</v>
      </c>
      <c r="DK22" s="67">
        <v>-0.48025256395339966</v>
      </c>
      <c r="DL22" s="67">
        <v>-0.20710867643356323</v>
      </c>
      <c r="DM22" s="67">
        <v>-0.38975059986114502</v>
      </c>
      <c r="DN22" s="67">
        <v>2.070892333984375</v>
      </c>
      <c r="DO22" s="67">
        <v>15.066954612731934</v>
      </c>
      <c r="DP22" s="67">
        <v>18.384445190429688</v>
      </c>
      <c r="DQ22" s="67">
        <v>19.499641418457031</v>
      </c>
      <c r="DR22" s="67">
        <v>19.82640266418457</v>
      </c>
      <c r="DS22" s="67">
        <v>18.234960556030273</v>
      </c>
      <c r="DT22" s="67">
        <v>1.6130777597427368</v>
      </c>
      <c r="DU22" s="67">
        <v>-3.8213276863098145</v>
      </c>
      <c r="DV22" s="67">
        <v>-4.6843352317810059</v>
      </c>
      <c r="DW22" s="67">
        <v>-3.5506699085235596</v>
      </c>
      <c r="DX22" s="67">
        <v>-2.2956507205963135</v>
      </c>
      <c r="DY22" s="67">
        <v>-0.8020014762878418</v>
      </c>
      <c r="DZ22" s="67">
        <v>-0.20220065116882324</v>
      </c>
      <c r="EA22" s="67">
        <v>0.68182957172393799</v>
      </c>
      <c r="EB22" s="67">
        <v>0.79095882177352905</v>
      </c>
      <c r="EC22" s="67">
        <v>1.1184102296829224</v>
      </c>
      <c r="ED22" s="67">
        <v>0.93012982606887817</v>
      </c>
      <c r="EE22" s="67">
        <v>0.78682702779769897</v>
      </c>
      <c r="EF22" s="67">
        <v>0.60456907749176025</v>
      </c>
      <c r="EG22" s="67">
        <v>-1.3055717863608152E-4</v>
      </c>
      <c r="EH22" s="67">
        <v>-0.2026749849319458</v>
      </c>
      <c r="EI22" s="67">
        <v>0.36652222275733948</v>
      </c>
      <c r="EJ22" s="67">
        <v>0.68339312076568604</v>
      </c>
      <c r="EK22" s="67">
        <v>0.54085105657577515</v>
      </c>
      <c r="EL22" s="67">
        <v>3.0296220779418945</v>
      </c>
      <c r="EM22" s="67">
        <v>16.032426834106445</v>
      </c>
      <c r="EN22" s="67">
        <v>19.364315032958984</v>
      </c>
      <c r="EO22" s="67">
        <v>20.49110221862793</v>
      </c>
      <c r="EP22" s="67">
        <v>20.828144073486328</v>
      </c>
      <c r="EQ22" s="67">
        <v>19.239429473876953</v>
      </c>
      <c r="ER22" s="67">
        <v>2.6172900199890137</v>
      </c>
      <c r="ES22" s="67">
        <v>-2.8319962024688721</v>
      </c>
      <c r="ET22" s="67">
        <v>-3.7262487411499023</v>
      </c>
      <c r="EU22" s="67">
        <v>-2.6459856033325195</v>
      </c>
      <c r="EV22" s="67">
        <v>-1.4558020830154419</v>
      </c>
      <c r="EW22" s="67">
        <v>78.803810119628906</v>
      </c>
      <c r="EX22" s="67">
        <v>77.368377685546875</v>
      </c>
      <c r="EY22" s="67">
        <v>75.18719482421875</v>
      </c>
      <c r="EZ22" s="67">
        <v>73.441909790039063</v>
      </c>
      <c r="FA22" s="67">
        <v>72.559471130371094</v>
      </c>
      <c r="FB22" s="67">
        <v>71.559524536132813</v>
      </c>
      <c r="FC22" s="67">
        <v>71.588150024414063</v>
      </c>
      <c r="FD22" s="67">
        <v>72.350395202636719</v>
      </c>
      <c r="FE22" s="67">
        <v>75.542221069335938</v>
      </c>
      <c r="FF22" s="67">
        <v>79.873634338378906</v>
      </c>
      <c r="FG22" s="67">
        <v>84.299392700195313</v>
      </c>
      <c r="FH22" s="67">
        <v>87.844139099121094</v>
      </c>
      <c r="FI22" s="67">
        <v>90.17498779296875</v>
      </c>
      <c r="FJ22" s="67">
        <v>91.538894653320313</v>
      </c>
      <c r="FK22" s="67">
        <v>91.5660400390625</v>
      </c>
      <c r="FL22" s="67">
        <v>92.291923522949219</v>
      </c>
      <c r="FM22" s="67">
        <v>92.390083312988281</v>
      </c>
      <c r="FN22" s="67">
        <v>91.41339111328125</v>
      </c>
      <c r="FO22" s="67">
        <v>89.286209106445313</v>
      </c>
      <c r="FP22" s="67">
        <v>87.012504577636719</v>
      </c>
      <c r="FQ22" s="67">
        <v>84.2738037109375</v>
      </c>
      <c r="FR22" s="67">
        <v>81.824638366699219</v>
      </c>
      <c r="FS22" s="67">
        <v>78.903938293457031</v>
      </c>
      <c r="FT22" s="67">
        <v>77.342308044433594</v>
      </c>
      <c r="FU22" s="68">
        <v>0.88679277896881104</v>
      </c>
      <c r="FV22" s="40">
        <v>14.600000381469727</v>
      </c>
      <c r="FW22" s="40">
        <v>96853.83</v>
      </c>
      <c r="FX22">
        <v>1</v>
      </c>
    </row>
    <row r="23" spans="1:180" x14ac:dyDescent="0.2">
      <c r="A23" t="s">
        <v>189</v>
      </c>
      <c r="B23" t="s">
        <v>207</v>
      </c>
      <c r="C23" t="s">
        <v>3</v>
      </c>
      <c r="D23" t="s">
        <v>1</v>
      </c>
      <c r="E23" t="s">
        <v>1</v>
      </c>
      <c r="F23" s="40" t="s">
        <v>193</v>
      </c>
      <c r="G23" s="69" t="s">
        <v>221</v>
      </c>
      <c r="H23" s="67">
        <v>89444.000457525253</v>
      </c>
      <c r="I23" s="67">
        <v>68.095809936523438</v>
      </c>
      <c r="J23" s="67">
        <v>58.600555419921875</v>
      </c>
      <c r="K23" s="67">
        <v>52.8280029296875</v>
      </c>
      <c r="L23" s="67">
        <v>49.545719146728516</v>
      </c>
      <c r="M23" s="67">
        <v>48.299640655517578</v>
      </c>
      <c r="N23" s="67">
        <v>49.816310882568359</v>
      </c>
      <c r="O23" s="67">
        <v>54.682483673095703</v>
      </c>
      <c r="P23" s="67">
        <v>60.021308898925781</v>
      </c>
      <c r="Q23" s="67">
        <v>63.184352874755859</v>
      </c>
      <c r="R23" s="67">
        <v>66.908042907714844</v>
      </c>
      <c r="S23" s="67">
        <v>73.114158630371094</v>
      </c>
      <c r="T23" s="67">
        <v>81.779151916503906</v>
      </c>
      <c r="U23" s="67">
        <v>92.490104675292969</v>
      </c>
      <c r="V23" s="67">
        <v>103.26518249511719</v>
      </c>
      <c r="W23" s="67">
        <v>115.27158355712891</v>
      </c>
      <c r="X23" s="67">
        <v>127.50115966796875</v>
      </c>
      <c r="Y23" s="67">
        <v>139.66239929199219</v>
      </c>
      <c r="Z23" s="67">
        <v>150.72328186035156</v>
      </c>
      <c r="AA23" s="67">
        <v>155.65895080566406</v>
      </c>
      <c r="AB23" s="67">
        <v>152.50679016113281</v>
      </c>
      <c r="AC23" s="67">
        <v>146.61988830566406</v>
      </c>
      <c r="AD23" s="67">
        <v>138.55998229980469</v>
      </c>
      <c r="AE23" s="67">
        <v>117.91240692138672</v>
      </c>
      <c r="AF23" s="67">
        <v>95.068359375</v>
      </c>
      <c r="AG23" s="67">
        <v>-0.93291151523590088</v>
      </c>
      <c r="AH23" s="67">
        <v>-0.73623561859130859</v>
      </c>
      <c r="AI23" s="67">
        <v>-0.71580225229263306</v>
      </c>
      <c r="AJ23" s="67">
        <v>-0.5550224781036377</v>
      </c>
      <c r="AK23" s="67">
        <v>-0.56296288967132568</v>
      </c>
      <c r="AL23" s="67">
        <v>-0.60745418071746826</v>
      </c>
      <c r="AM23" s="67">
        <v>-1.0324058532714844</v>
      </c>
      <c r="AN23" s="67">
        <v>-1.3865398168563843</v>
      </c>
      <c r="AO23" s="67">
        <v>-1.6164813041687012</v>
      </c>
      <c r="AP23" s="67">
        <v>-1.8351044654846191</v>
      </c>
      <c r="AQ23" s="67">
        <v>-1.7821894884109497</v>
      </c>
      <c r="AR23" s="67">
        <v>-1.8124176263809204</v>
      </c>
      <c r="AS23" s="67">
        <v>-2.1979918479919434</v>
      </c>
      <c r="AT23" s="67">
        <v>-0.1310776025056839</v>
      </c>
      <c r="AU23" s="67">
        <v>13.556868553161621</v>
      </c>
      <c r="AV23" s="67">
        <v>18.017848968505859</v>
      </c>
      <c r="AW23" s="67">
        <v>20.558706283569336</v>
      </c>
      <c r="AX23" s="67">
        <v>21.716543197631836</v>
      </c>
      <c r="AY23" s="67">
        <v>20.946098327636719</v>
      </c>
      <c r="AZ23" s="67">
        <v>2.3269555568695068</v>
      </c>
      <c r="BA23" s="67">
        <v>-4.7051987648010254</v>
      </c>
      <c r="BB23" s="67">
        <v>-5.8226900100708008</v>
      </c>
      <c r="BC23" s="67">
        <v>-4.8577933311462402</v>
      </c>
      <c r="BD23" s="67">
        <v>-3.4640300273895264</v>
      </c>
      <c r="BE23" s="67">
        <v>-0.17721632122993469</v>
      </c>
      <c r="BF23" s="67">
        <v>-3.5151321440935135E-2</v>
      </c>
      <c r="BG23" s="67">
        <v>-5.7372510433197021E-2</v>
      </c>
      <c r="BH23" s="67">
        <v>7.4124746024608612E-2</v>
      </c>
      <c r="BI23" s="67">
        <v>4.9426402896642685E-2</v>
      </c>
      <c r="BJ23" s="67">
        <v>1.1486050672829151E-2</v>
      </c>
      <c r="BK23" s="67">
        <v>-0.37283441424369812</v>
      </c>
      <c r="BL23" s="67">
        <v>-0.68302160501480103</v>
      </c>
      <c r="BM23" s="67">
        <v>-0.87267911434173584</v>
      </c>
      <c r="BN23" s="67">
        <v>-1.0428692102432251</v>
      </c>
      <c r="BO23" s="67">
        <v>-0.94163095951080322</v>
      </c>
      <c r="BP23" s="67">
        <v>-0.92863833904266357</v>
      </c>
      <c r="BQ23" s="67">
        <v>-1.2746057510375977</v>
      </c>
      <c r="BR23" s="67">
        <v>0.82010436058044434</v>
      </c>
      <c r="BS23" s="67">
        <v>14.514629364013672</v>
      </c>
      <c r="BT23" s="67">
        <v>18.989875793457031</v>
      </c>
      <c r="BU23" s="67">
        <v>21.542261123657227</v>
      </c>
      <c r="BV23" s="67">
        <v>22.710451126098633</v>
      </c>
      <c r="BW23" s="67">
        <v>21.942873001098633</v>
      </c>
      <c r="BX23" s="67">
        <v>3.3236250877380371</v>
      </c>
      <c r="BY23" s="67">
        <v>-3.7232565879821777</v>
      </c>
      <c r="BZ23" s="67">
        <v>-4.8717212677001953</v>
      </c>
      <c r="CA23" s="67">
        <v>-3.9598960876464844</v>
      </c>
      <c r="CB23" s="67">
        <v>-2.6306037902832031</v>
      </c>
      <c r="CC23" s="67">
        <v>0.34617584943771362</v>
      </c>
      <c r="CD23" s="67">
        <v>0.45041754841804504</v>
      </c>
      <c r="CE23" s="67">
        <v>0.39865392446517944</v>
      </c>
      <c r="CF23" s="67">
        <v>0.50987017154693604</v>
      </c>
      <c r="CG23" s="67">
        <v>0.47356534004211426</v>
      </c>
      <c r="CH23" s="67">
        <v>0.44016218185424805</v>
      </c>
      <c r="CI23" s="67">
        <v>8.3982788026332855E-2</v>
      </c>
      <c r="CJ23" s="67">
        <v>-0.19576705992221832</v>
      </c>
      <c r="CK23" s="67">
        <v>-0.35752403736114502</v>
      </c>
      <c r="CL23" s="67">
        <v>-0.49416953325271606</v>
      </c>
      <c r="CM23" s="67">
        <v>-0.35946276783943176</v>
      </c>
      <c r="CN23" s="67">
        <v>-0.31653553247451782</v>
      </c>
      <c r="CO23" s="67">
        <v>-0.63507139682769775</v>
      </c>
      <c r="CP23" s="67">
        <v>1.478890061378479</v>
      </c>
      <c r="CQ23" s="67">
        <v>15.177971839904785</v>
      </c>
      <c r="CR23" s="67">
        <v>19.663097381591797</v>
      </c>
      <c r="CS23" s="67">
        <v>22.223466873168945</v>
      </c>
      <c r="CT23" s="67">
        <v>23.398830413818359</v>
      </c>
      <c r="CU23" s="67">
        <v>22.633234024047852</v>
      </c>
      <c r="CV23" s="67">
        <v>4.0139155387878418</v>
      </c>
      <c r="CW23" s="67">
        <v>-3.0431663990020752</v>
      </c>
      <c r="CX23" s="67">
        <v>-4.2130832672119141</v>
      </c>
      <c r="CY23" s="67">
        <v>-3.3380153179168701</v>
      </c>
      <c r="CZ23" s="67">
        <v>-2.053375244140625</v>
      </c>
      <c r="DA23" s="67">
        <v>0.86956804990768433</v>
      </c>
      <c r="DB23" s="67">
        <v>0.93598639965057373</v>
      </c>
      <c r="DC23" s="67">
        <v>0.85468035936355591</v>
      </c>
      <c r="DD23" s="67">
        <v>0.94561558961868286</v>
      </c>
      <c r="DE23" s="67">
        <v>0.89770430326461792</v>
      </c>
      <c r="DF23" s="67">
        <v>0.86883831024169922</v>
      </c>
      <c r="DG23" s="67">
        <v>0.54079997539520264</v>
      </c>
      <c r="DH23" s="67">
        <v>0.29148751497268677</v>
      </c>
      <c r="DI23" s="67">
        <v>0.15763105452060699</v>
      </c>
      <c r="DJ23" s="67">
        <v>5.4530192166566849E-2</v>
      </c>
      <c r="DK23" s="67">
        <v>0.22270545363426208</v>
      </c>
      <c r="DL23" s="67">
        <v>0.29556730389595032</v>
      </c>
      <c r="DM23" s="67">
        <v>4.4629434123635292E-3</v>
      </c>
      <c r="DN23" s="67">
        <v>2.1376757621765137</v>
      </c>
      <c r="DO23" s="67">
        <v>15.841314315795898</v>
      </c>
      <c r="DP23" s="67">
        <v>20.336318969726563</v>
      </c>
      <c r="DQ23" s="67">
        <v>22.904672622680664</v>
      </c>
      <c r="DR23" s="67">
        <v>24.087209701538086</v>
      </c>
      <c r="DS23" s="67">
        <v>23.32359504699707</v>
      </c>
      <c r="DT23" s="67">
        <v>4.7042059898376465</v>
      </c>
      <c r="DU23" s="67">
        <v>-2.3630762100219727</v>
      </c>
      <c r="DV23" s="67">
        <v>-3.5544452667236328</v>
      </c>
      <c r="DW23" s="67">
        <v>-2.7161345481872559</v>
      </c>
      <c r="DX23" s="67">
        <v>-1.4761466979980469</v>
      </c>
      <c r="DY23" s="67">
        <v>1.6252632141113281</v>
      </c>
      <c r="DZ23" s="67">
        <v>1.6370707750320435</v>
      </c>
      <c r="EA23" s="67">
        <v>1.5131101608276367</v>
      </c>
      <c r="EB23" s="67">
        <v>1.5747628211975098</v>
      </c>
      <c r="EC23" s="67">
        <v>1.5100935697555542</v>
      </c>
      <c r="ED23" s="67">
        <v>1.4877785444259644</v>
      </c>
      <c r="EE23" s="67">
        <v>1.2003715038299561</v>
      </c>
      <c r="EF23" s="67">
        <v>0.99500572681427002</v>
      </c>
      <c r="EG23" s="67">
        <v>0.90143316984176636</v>
      </c>
      <c r="EH23" s="67">
        <v>0.84676545858383179</v>
      </c>
      <c r="EI23" s="67">
        <v>1.0632638931274414</v>
      </c>
      <c r="EJ23" s="67">
        <v>1.1793465614318848</v>
      </c>
      <c r="EK23" s="67">
        <v>0.9278489351272583</v>
      </c>
      <c r="EL23" s="67">
        <v>3.0888576507568359</v>
      </c>
      <c r="EM23" s="67">
        <v>16.799074172973633</v>
      </c>
      <c r="EN23" s="67">
        <v>21.308345794677734</v>
      </c>
      <c r="EO23" s="67">
        <v>23.888227462768555</v>
      </c>
      <c r="EP23" s="67">
        <v>25.081117630004883</v>
      </c>
      <c r="EQ23" s="67">
        <v>24.320369720458984</v>
      </c>
      <c r="ER23" s="67">
        <v>5.7008757591247559</v>
      </c>
      <c r="ES23" s="67">
        <v>-1.3811339139938354</v>
      </c>
      <c r="ET23" s="67">
        <v>-2.6034765243530273</v>
      </c>
      <c r="EU23" s="67">
        <v>-1.8182374238967896</v>
      </c>
      <c r="EV23" s="67">
        <v>-0.64272040128707886</v>
      </c>
      <c r="EW23" s="67">
        <v>70.568923950195313</v>
      </c>
      <c r="EX23" s="67">
        <v>69.270950317382813</v>
      </c>
      <c r="EY23" s="67">
        <v>67.487098693847656</v>
      </c>
      <c r="EZ23" s="67">
        <v>66.297157287597656</v>
      </c>
      <c r="FA23" s="67">
        <v>64.901924133300781</v>
      </c>
      <c r="FB23" s="67">
        <v>63.899524688720703</v>
      </c>
      <c r="FC23" s="67">
        <v>63.967689514160156</v>
      </c>
      <c r="FD23" s="67">
        <v>67.777969360351563</v>
      </c>
      <c r="FE23" s="67">
        <v>72.726577758789063</v>
      </c>
      <c r="FF23" s="67">
        <v>77.805892944335938</v>
      </c>
      <c r="FG23" s="67">
        <v>82.291366577148438</v>
      </c>
      <c r="FH23" s="67">
        <v>86.459617614746094</v>
      </c>
      <c r="FI23" s="67">
        <v>90.163124084472656</v>
      </c>
      <c r="FJ23" s="67">
        <v>93.006057739257813</v>
      </c>
      <c r="FK23" s="67">
        <v>94.795860290527344</v>
      </c>
      <c r="FL23" s="67">
        <v>96.041854858398438</v>
      </c>
      <c r="FM23" s="67">
        <v>96.478302001953125</v>
      </c>
      <c r="FN23" s="67">
        <v>96.125297546386719</v>
      </c>
      <c r="FO23" s="67">
        <v>94.474418640136719</v>
      </c>
      <c r="FP23" s="67">
        <v>90.842926025390625</v>
      </c>
      <c r="FQ23" s="67">
        <v>85.813827514648438</v>
      </c>
      <c r="FR23" s="67">
        <v>81.752517700195313</v>
      </c>
      <c r="FS23" s="67">
        <v>79.196670532226563</v>
      </c>
      <c r="FT23" s="67">
        <v>77.038711547851563</v>
      </c>
      <c r="FU23" s="68">
        <v>0.87979888916015625</v>
      </c>
      <c r="FV23" s="40">
        <v>13.329999923706055</v>
      </c>
      <c r="FW23" s="40">
        <v>89093.96</v>
      </c>
      <c r="FX23">
        <v>1</v>
      </c>
    </row>
    <row r="24" spans="1:180" x14ac:dyDescent="0.2">
      <c r="A24" t="s">
        <v>189</v>
      </c>
      <c r="B24" t="s">
        <v>207</v>
      </c>
      <c r="C24" t="s">
        <v>3</v>
      </c>
      <c r="D24" t="s">
        <v>1</v>
      </c>
      <c r="E24" t="s">
        <v>1</v>
      </c>
      <c r="F24" s="40" t="s">
        <v>193</v>
      </c>
      <c r="G24" s="69" t="s">
        <v>222</v>
      </c>
      <c r="H24" s="67">
        <v>89633.999452352524</v>
      </c>
      <c r="I24" s="67">
        <v>78.445442199707031</v>
      </c>
      <c r="J24" s="67">
        <v>67.24627685546875</v>
      </c>
      <c r="K24" s="67">
        <v>59.912761688232422</v>
      </c>
      <c r="L24" s="67">
        <v>55.495716094970703</v>
      </c>
      <c r="M24" s="67">
        <v>53.234424591064453</v>
      </c>
      <c r="N24" s="67">
        <v>54.075901031494141</v>
      </c>
      <c r="O24" s="67">
        <v>58.545608520507813</v>
      </c>
      <c r="P24" s="67">
        <v>64.286674499511719</v>
      </c>
      <c r="Q24" s="67">
        <v>68.369949340820313</v>
      </c>
      <c r="R24" s="67">
        <v>74.090705871582031</v>
      </c>
      <c r="S24" s="67">
        <v>82.958663940429688</v>
      </c>
      <c r="T24" s="67">
        <v>94.511947631835938</v>
      </c>
      <c r="U24" s="67">
        <v>107.55995941162109</v>
      </c>
      <c r="V24" s="67">
        <v>120.41139984130859</v>
      </c>
      <c r="W24" s="67">
        <v>133.02485656738281</v>
      </c>
      <c r="X24" s="67">
        <v>145.1583251953125</v>
      </c>
      <c r="Y24" s="67">
        <v>156.00624084472656</v>
      </c>
      <c r="Z24" s="67">
        <v>165.45318603515625</v>
      </c>
      <c r="AA24" s="67">
        <v>168.44844055175781</v>
      </c>
      <c r="AB24" s="67">
        <v>162.75393676757813</v>
      </c>
      <c r="AC24" s="67">
        <v>155.30088806152344</v>
      </c>
      <c r="AD24" s="67">
        <v>146.33683776855469</v>
      </c>
      <c r="AE24" s="67">
        <v>124.94180297851563</v>
      </c>
      <c r="AF24" s="67">
        <v>101.40863800048828</v>
      </c>
      <c r="AG24" s="67">
        <v>-2.2999744415283203</v>
      </c>
      <c r="AH24" s="67">
        <v>-1.4556602239608765</v>
      </c>
      <c r="AI24" s="67">
        <v>-1.2633767127990723</v>
      </c>
      <c r="AJ24" s="67">
        <v>-0.97831445932388306</v>
      </c>
      <c r="AK24" s="67">
        <v>-0.72096943855285645</v>
      </c>
      <c r="AL24" s="67">
        <v>-0.61183029413223267</v>
      </c>
      <c r="AM24" s="67">
        <v>-0.94241267442703247</v>
      </c>
      <c r="AN24" s="67">
        <v>-1.0819113254547119</v>
      </c>
      <c r="AO24" s="67">
        <v>-1.9969607591629028</v>
      </c>
      <c r="AP24" s="67">
        <v>-2.2223324775695801</v>
      </c>
      <c r="AQ24" s="67">
        <v>-2.0743386745452881</v>
      </c>
      <c r="AR24" s="67">
        <v>-2.2572407722473145</v>
      </c>
      <c r="AS24" s="67">
        <v>-1.9075201749801636</v>
      </c>
      <c r="AT24" s="67">
        <v>0.69805067777633667</v>
      </c>
      <c r="AU24" s="67">
        <v>15.894179344177246</v>
      </c>
      <c r="AV24" s="67">
        <v>19.37860107421875</v>
      </c>
      <c r="AW24" s="67">
        <v>20.79524040222168</v>
      </c>
      <c r="AX24" s="67">
        <v>22.584991455078125</v>
      </c>
      <c r="AY24" s="67">
        <v>21.347314834594727</v>
      </c>
      <c r="AZ24" s="67">
        <v>1.4103292226791382</v>
      </c>
      <c r="BA24" s="67">
        <v>-5.5876002311706543</v>
      </c>
      <c r="BB24" s="67">
        <v>-6.7023758888244629</v>
      </c>
      <c r="BC24" s="67">
        <v>-5.5586733818054199</v>
      </c>
      <c r="BD24" s="67">
        <v>-4.3638701438903809</v>
      </c>
      <c r="BE24" s="67">
        <v>-1.5437068939208984</v>
      </c>
      <c r="BF24" s="67">
        <v>-0.75405317544937134</v>
      </c>
      <c r="BG24" s="67">
        <v>-0.60446345806121826</v>
      </c>
      <c r="BH24" s="67">
        <v>-0.34871092438697815</v>
      </c>
      <c r="BI24" s="67">
        <v>-0.10814406722784042</v>
      </c>
      <c r="BJ24" s="67">
        <v>7.5433920137584209E-3</v>
      </c>
      <c r="BK24" s="67">
        <v>-0.28238210082054138</v>
      </c>
      <c r="BL24" s="67">
        <v>-0.37790185213088989</v>
      </c>
      <c r="BM24" s="67">
        <v>-1.2526309490203857</v>
      </c>
      <c r="BN24" s="67">
        <v>-1.4295204877853394</v>
      </c>
      <c r="BO24" s="67">
        <v>-1.2331465482711792</v>
      </c>
      <c r="BP24" s="67">
        <v>-1.3727867603302002</v>
      </c>
      <c r="BQ24" s="67">
        <v>-0.98341941833496094</v>
      </c>
      <c r="BR24" s="67">
        <v>1.6499724388122559</v>
      </c>
      <c r="BS24" s="67">
        <v>16.852693557739258</v>
      </c>
      <c r="BT24" s="67">
        <v>20.35139274597168</v>
      </c>
      <c r="BU24" s="67">
        <v>21.779563903808594</v>
      </c>
      <c r="BV24" s="67">
        <v>23.579671859741211</v>
      </c>
      <c r="BW24" s="67">
        <v>22.344852447509766</v>
      </c>
      <c r="BX24" s="67">
        <v>2.4077579975128174</v>
      </c>
      <c r="BY24" s="67">
        <v>-4.6049108505249023</v>
      </c>
      <c r="BZ24" s="67">
        <v>-5.7506823539733887</v>
      </c>
      <c r="CA24" s="67">
        <v>-4.660088062286377</v>
      </c>
      <c r="CB24" s="67">
        <v>-3.5298037528991699</v>
      </c>
      <c r="CC24" s="67">
        <v>-1.0199183225631714</v>
      </c>
      <c r="CD24" s="67">
        <v>-0.26812228560447693</v>
      </c>
      <c r="CE24" s="67">
        <v>-0.14810213446617126</v>
      </c>
      <c r="CF24" s="67">
        <v>8.7350577116012573E-2</v>
      </c>
      <c r="CG24" s="67">
        <v>0.31629693508148193</v>
      </c>
      <c r="CH24" s="67">
        <v>0.43651971220970154</v>
      </c>
      <c r="CI24" s="67">
        <v>0.17475304007530212</v>
      </c>
      <c r="CJ24" s="67">
        <v>0.10969302803277969</v>
      </c>
      <c r="CK24" s="67">
        <v>-0.73711037635803223</v>
      </c>
      <c r="CL24" s="67">
        <v>-0.88042134046554565</v>
      </c>
      <c r="CM24" s="67">
        <v>-0.6505393385887146</v>
      </c>
      <c r="CN24" s="67">
        <v>-0.76021659374237061</v>
      </c>
      <c r="CO24" s="67">
        <v>-0.34339004755020142</v>
      </c>
      <c r="CP24" s="67">
        <v>2.3092706203460693</v>
      </c>
      <c r="CQ24" s="67">
        <v>17.516557693481445</v>
      </c>
      <c r="CR24" s="67">
        <v>21.025144577026367</v>
      </c>
      <c r="CS24" s="67">
        <v>22.4613037109375</v>
      </c>
      <c r="CT24" s="67">
        <v>24.268585205078125</v>
      </c>
      <c r="CU24" s="67">
        <v>23.035745620727539</v>
      </c>
      <c r="CV24" s="67">
        <v>3.0985739231109619</v>
      </c>
      <c r="CW24" s="67">
        <v>-3.9243035316467285</v>
      </c>
      <c r="CX24" s="67">
        <v>-5.0915427207946777</v>
      </c>
      <c r="CY24" s="67">
        <v>-4.0377306938171387</v>
      </c>
      <c r="CZ24" s="67">
        <v>-2.952131986618042</v>
      </c>
      <c r="DA24" s="67">
        <v>-0.49612972140312195</v>
      </c>
      <c r="DB24" s="67">
        <v>0.21780863404273987</v>
      </c>
      <c r="DC24" s="67">
        <v>0.30825918912887573</v>
      </c>
      <c r="DD24" s="67">
        <v>0.52341204881668091</v>
      </c>
      <c r="DE24" s="67">
        <v>0.7407379150390625</v>
      </c>
      <c r="DF24" s="67">
        <v>0.86549603939056396</v>
      </c>
      <c r="DG24" s="67">
        <v>0.63188821077346802</v>
      </c>
      <c r="DH24" s="67">
        <v>0.59728789329528809</v>
      </c>
      <c r="DI24" s="67">
        <v>-0.2215898334980011</v>
      </c>
      <c r="DJ24" s="67">
        <v>-0.33132222294807434</v>
      </c>
      <c r="DK24" s="67">
        <v>-6.7932151257991791E-2</v>
      </c>
      <c r="DL24" s="67">
        <v>-0.1476464718580246</v>
      </c>
      <c r="DM24" s="67">
        <v>0.29663932323455811</v>
      </c>
      <c r="DN24" s="67">
        <v>2.9685688018798828</v>
      </c>
      <c r="DO24" s="67">
        <v>18.180421829223633</v>
      </c>
      <c r="DP24" s="67">
        <v>21.698896408081055</v>
      </c>
      <c r="DQ24" s="67">
        <v>23.143043518066406</v>
      </c>
      <c r="DR24" s="67">
        <v>24.957498550415039</v>
      </c>
      <c r="DS24" s="67">
        <v>23.726638793945313</v>
      </c>
      <c r="DT24" s="67">
        <v>3.7893898487091064</v>
      </c>
      <c r="DU24" s="67">
        <v>-3.2436959743499756</v>
      </c>
      <c r="DV24" s="67">
        <v>-4.4324030876159668</v>
      </c>
      <c r="DW24" s="67">
        <v>-3.4153733253479004</v>
      </c>
      <c r="DX24" s="67">
        <v>-2.3744602203369141</v>
      </c>
      <c r="DY24" s="67">
        <v>0.26013782620429993</v>
      </c>
      <c r="DZ24" s="67">
        <v>0.91941571235656738</v>
      </c>
      <c r="EA24" s="67">
        <v>0.96717244386672974</v>
      </c>
      <c r="EB24" s="67">
        <v>1.1530156135559082</v>
      </c>
      <c r="EC24" s="67">
        <v>1.3535633087158203</v>
      </c>
      <c r="ED24" s="67">
        <v>1.4848697185516357</v>
      </c>
      <c r="EE24" s="67">
        <v>1.2919187545776367</v>
      </c>
      <c r="EF24" s="67">
        <v>1.3012974262237549</v>
      </c>
      <c r="EG24" s="67">
        <v>0.5227399468421936</v>
      </c>
      <c r="EH24" s="67">
        <v>0.46148970723152161</v>
      </c>
      <c r="EI24" s="67">
        <v>0.77326011657714844</v>
      </c>
      <c r="EJ24" s="67">
        <v>0.73680746555328369</v>
      </c>
      <c r="EK24" s="67">
        <v>1.2207400798797607</v>
      </c>
      <c r="EL24" s="67">
        <v>3.9204905033111572</v>
      </c>
      <c r="EM24" s="67">
        <v>19.138935089111328</v>
      </c>
      <c r="EN24" s="67">
        <v>22.671688079833984</v>
      </c>
      <c r="EO24" s="67">
        <v>24.12736701965332</v>
      </c>
      <c r="EP24" s="67">
        <v>25.952178955078125</v>
      </c>
      <c r="EQ24" s="67">
        <v>24.724176406860352</v>
      </c>
      <c r="ER24" s="67">
        <v>4.7868185043334961</v>
      </c>
      <c r="ES24" s="67">
        <v>-2.2610068321228027</v>
      </c>
      <c r="ET24" s="67">
        <v>-3.4807095527648926</v>
      </c>
      <c r="EU24" s="67">
        <v>-2.5167880058288574</v>
      </c>
      <c r="EV24" s="67">
        <v>-1.5403937101364136</v>
      </c>
      <c r="EW24" s="67">
        <v>75.033279418945313</v>
      </c>
      <c r="EX24" s="67">
        <v>73.474052429199219</v>
      </c>
      <c r="EY24" s="67">
        <v>72.043907165527344</v>
      </c>
      <c r="EZ24" s="67">
        <v>70.863128662109375</v>
      </c>
      <c r="FA24" s="67">
        <v>68.932510375976563</v>
      </c>
      <c r="FB24" s="67">
        <v>67.510101318359375</v>
      </c>
      <c r="FC24" s="67">
        <v>67.140373229980469</v>
      </c>
      <c r="FD24" s="67">
        <v>69.832611083984375</v>
      </c>
      <c r="FE24" s="67">
        <v>74.134834289550781</v>
      </c>
      <c r="FF24" s="67">
        <v>79.010658264160156</v>
      </c>
      <c r="FG24" s="67">
        <v>83.709022521972656</v>
      </c>
      <c r="FH24" s="67">
        <v>88.252937316894531</v>
      </c>
      <c r="FI24" s="67">
        <v>91.511428833007813</v>
      </c>
      <c r="FJ24" s="67">
        <v>94.546592712402344</v>
      </c>
      <c r="FK24" s="67">
        <v>96.633308410644531</v>
      </c>
      <c r="FL24" s="67">
        <v>97.912193298339844</v>
      </c>
      <c r="FM24" s="67">
        <v>98.499397277832031</v>
      </c>
      <c r="FN24" s="67">
        <v>97.282173156738281</v>
      </c>
      <c r="FO24" s="67">
        <v>94.983177185058594</v>
      </c>
      <c r="FP24" s="67">
        <v>90.961387634277344</v>
      </c>
      <c r="FQ24" s="67">
        <v>85.560981750488281</v>
      </c>
      <c r="FR24" s="67">
        <v>81.117233276367188</v>
      </c>
      <c r="FS24" s="67">
        <v>77.694755554199219</v>
      </c>
      <c r="FT24" s="67">
        <v>75.885292053222656</v>
      </c>
      <c r="FU24" s="68">
        <v>0.88048321008682251</v>
      </c>
      <c r="FV24" s="40">
        <v>14.159999847412109</v>
      </c>
      <c r="FW24" s="40">
        <v>98893.33</v>
      </c>
      <c r="FX24">
        <v>1</v>
      </c>
    </row>
    <row r="25" spans="1:180" x14ac:dyDescent="0.2">
      <c r="A25" t="s">
        <v>189</v>
      </c>
      <c r="B25" t="s">
        <v>207</v>
      </c>
      <c r="C25" t="s">
        <v>3</v>
      </c>
      <c r="D25" t="s">
        <v>1</v>
      </c>
      <c r="E25" t="s">
        <v>1</v>
      </c>
      <c r="F25" s="40" t="s">
        <v>193</v>
      </c>
      <c r="G25" s="69" t="s">
        <v>223</v>
      </c>
      <c r="H25" s="67">
        <v>89798.997590899467</v>
      </c>
      <c r="I25" s="67">
        <v>84.233375549316406</v>
      </c>
      <c r="J25" s="67">
        <v>72.006080627441406</v>
      </c>
      <c r="K25" s="67">
        <v>64.150627136230469</v>
      </c>
      <c r="L25" s="67">
        <v>58.974220275878906</v>
      </c>
      <c r="M25" s="67">
        <v>56.515140533447266</v>
      </c>
      <c r="N25" s="67">
        <v>56.956661224365234</v>
      </c>
      <c r="O25" s="67">
        <v>61.399642944335938</v>
      </c>
      <c r="P25" s="67">
        <v>66.791610717773438</v>
      </c>
      <c r="Q25" s="67">
        <v>70.603584289550781</v>
      </c>
      <c r="R25" s="67">
        <v>74.948005676269531</v>
      </c>
      <c r="S25" s="67">
        <v>81.164283752441406</v>
      </c>
      <c r="T25" s="67">
        <v>89.956222534179688</v>
      </c>
      <c r="U25" s="67">
        <v>100.35997009277344</v>
      </c>
      <c r="V25" s="67">
        <v>110.51921844482422</v>
      </c>
      <c r="W25" s="67">
        <v>119.87912750244141</v>
      </c>
      <c r="X25" s="67">
        <v>128.83660888671875</v>
      </c>
      <c r="Y25" s="67">
        <v>137.03022766113281</v>
      </c>
      <c r="Z25" s="67">
        <v>144.42144775390625</v>
      </c>
      <c r="AA25" s="67">
        <v>146.67410278320313</v>
      </c>
      <c r="AB25" s="67">
        <v>142.19903564453125</v>
      </c>
      <c r="AC25" s="67">
        <v>139.15068054199219</v>
      </c>
      <c r="AD25" s="67">
        <v>133.27192687988281</v>
      </c>
      <c r="AE25" s="67">
        <v>115.19856262207031</v>
      </c>
      <c r="AF25" s="67">
        <v>95.213996887207031</v>
      </c>
      <c r="AG25" s="67">
        <v>-2.5129659175872803</v>
      </c>
      <c r="AH25" s="67">
        <v>-1.9818853139877319</v>
      </c>
      <c r="AI25" s="67">
        <v>-1.4221750497817993</v>
      </c>
      <c r="AJ25" s="67">
        <v>-1.316449761390686</v>
      </c>
      <c r="AK25" s="67">
        <v>-0.79868614673614502</v>
      </c>
      <c r="AL25" s="67">
        <v>-0.59919404983520508</v>
      </c>
      <c r="AM25" s="67">
        <v>-0.82698988914489746</v>
      </c>
      <c r="AN25" s="67">
        <v>-1.2624400854110718</v>
      </c>
      <c r="AO25" s="67">
        <v>-1.898084282875061</v>
      </c>
      <c r="AP25" s="67">
        <v>-2.14980149269104</v>
      </c>
      <c r="AQ25" s="67">
        <v>-2.7423238754272461</v>
      </c>
      <c r="AR25" s="67">
        <v>-2.6117746829986572</v>
      </c>
      <c r="AS25" s="67">
        <v>-2.2943689823150635</v>
      </c>
      <c r="AT25" s="67">
        <v>-1.9985252991318703E-2</v>
      </c>
      <c r="AU25" s="67">
        <v>12.556236267089844</v>
      </c>
      <c r="AV25" s="67">
        <v>16.015480041503906</v>
      </c>
      <c r="AW25" s="67">
        <v>17.313087463378906</v>
      </c>
      <c r="AX25" s="67">
        <v>17.739078521728516</v>
      </c>
      <c r="AY25" s="67">
        <v>16.741170883178711</v>
      </c>
      <c r="AZ25" s="67">
        <v>-0.97318804264068604</v>
      </c>
      <c r="BA25" s="67">
        <v>-6.7237186431884766</v>
      </c>
      <c r="BB25" s="67">
        <v>-6.4723477363586426</v>
      </c>
      <c r="BC25" s="67">
        <v>-5.0416250228881836</v>
      </c>
      <c r="BD25" s="67">
        <v>-3.5777759552001953</v>
      </c>
      <c r="BE25" s="67">
        <v>-1.756274938583374</v>
      </c>
      <c r="BF25" s="67">
        <v>-1.2798875570297241</v>
      </c>
      <c r="BG25" s="67">
        <v>-0.76289969682693481</v>
      </c>
      <c r="BH25" s="67">
        <v>-0.68650448322296143</v>
      </c>
      <c r="BI25" s="67">
        <v>-0.18553204834461212</v>
      </c>
      <c r="BJ25" s="67">
        <v>2.0516743883490562E-2</v>
      </c>
      <c r="BK25" s="67">
        <v>-0.16659937798976898</v>
      </c>
      <c r="BL25" s="67">
        <v>-0.55805039405822754</v>
      </c>
      <c r="BM25" s="67">
        <v>-1.1533534526824951</v>
      </c>
      <c r="BN25" s="67">
        <v>-1.3565555810928345</v>
      </c>
      <c r="BO25" s="67">
        <v>-1.9006665945053101</v>
      </c>
      <c r="BP25" s="67">
        <v>-1.7268211841583252</v>
      </c>
      <c r="BQ25" s="67">
        <v>-1.3697360754013062</v>
      </c>
      <c r="BR25" s="67">
        <v>0.93249338865280151</v>
      </c>
      <c r="BS25" s="67">
        <v>13.515316009521484</v>
      </c>
      <c r="BT25" s="67">
        <v>16.988849639892578</v>
      </c>
      <c r="BU25" s="67">
        <v>18.298000335693359</v>
      </c>
      <c r="BV25" s="67">
        <v>18.734344482421875</v>
      </c>
      <c r="BW25" s="67">
        <v>17.739294052124023</v>
      </c>
      <c r="BX25" s="67">
        <v>2.4819506332278252E-2</v>
      </c>
      <c r="BY25" s="67">
        <v>-5.7404608726501465</v>
      </c>
      <c r="BZ25" s="67">
        <v>-5.5201106071472168</v>
      </c>
      <c r="CA25" s="67">
        <v>-4.1425280570983887</v>
      </c>
      <c r="CB25" s="67">
        <v>-2.743234395980835</v>
      </c>
      <c r="CC25" s="67">
        <v>-1.2321929931640625</v>
      </c>
      <c r="CD25" s="67">
        <v>-0.79368603229522705</v>
      </c>
      <c r="CE25" s="67">
        <v>-0.30628764629364014</v>
      </c>
      <c r="CF25" s="67">
        <v>-0.25020626187324524</v>
      </c>
      <c r="CG25" s="67">
        <v>0.23913659155368805</v>
      </c>
      <c r="CH25" s="67">
        <v>0.44972655177116394</v>
      </c>
      <c r="CI25" s="67">
        <v>0.29078507423400879</v>
      </c>
      <c r="CJ25" s="67">
        <v>-7.019217312335968E-2</v>
      </c>
      <c r="CK25" s="67">
        <v>-0.63755512237548828</v>
      </c>
      <c r="CL25" s="67">
        <v>-0.80715590715408325</v>
      </c>
      <c r="CM25" s="67">
        <v>-1.317737340927124</v>
      </c>
      <c r="CN25" s="67">
        <v>-1.1139049530029297</v>
      </c>
      <c r="CO25" s="67">
        <v>-0.72933816909790039</v>
      </c>
      <c r="CP25" s="67">
        <v>1.592177152633667</v>
      </c>
      <c r="CQ25" s="67">
        <v>14.179571151733398</v>
      </c>
      <c r="CR25" s="67">
        <v>17.663003921508789</v>
      </c>
      <c r="CS25" s="67">
        <v>18.980148315429688</v>
      </c>
      <c r="CT25" s="67">
        <v>19.423664093017578</v>
      </c>
      <c r="CU25" s="67">
        <v>18.43058967590332</v>
      </c>
      <c r="CV25" s="67">
        <v>0.71603649854660034</v>
      </c>
      <c r="CW25" s="67">
        <v>-5.0594592094421387</v>
      </c>
      <c r="CX25" s="67">
        <v>-4.8605942726135254</v>
      </c>
      <c r="CY25" s="67">
        <v>-3.5198163986206055</v>
      </c>
      <c r="CZ25" s="67">
        <v>-2.1652336120605469</v>
      </c>
      <c r="DA25" s="67">
        <v>-0.70811104774475098</v>
      </c>
      <c r="DB25" s="67">
        <v>-0.30748453736305237</v>
      </c>
      <c r="DC25" s="67">
        <v>0.15032441914081573</v>
      </c>
      <c r="DD25" s="67">
        <v>0.18609194457530975</v>
      </c>
      <c r="DE25" s="67">
        <v>0.66380524635314941</v>
      </c>
      <c r="DF25" s="67">
        <v>0.87893635034561157</v>
      </c>
      <c r="DG25" s="67">
        <v>0.74816954135894775</v>
      </c>
      <c r="DH25" s="67">
        <v>0.41766601800918579</v>
      </c>
      <c r="DI25" s="67">
        <v>-0.12175682932138443</v>
      </c>
      <c r="DJ25" s="67">
        <v>-0.25775620341300964</v>
      </c>
      <c r="DK25" s="67">
        <v>-0.73480808734893799</v>
      </c>
      <c r="DL25" s="67">
        <v>-0.50098878145217896</v>
      </c>
      <c r="DM25" s="67">
        <v>-8.8940270245075226E-2</v>
      </c>
      <c r="DN25" s="67">
        <v>2.2518608570098877</v>
      </c>
      <c r="DO25" s="67">
        <v>14.843826293945313</v>
      </c>
      <c r="DP25" s="67">
        <v>18.337158203125</v>
      </c>
      <c r="DQ25" s="67">
        <v>19.662296295166016</v>
      </c>
      <c r="DR25" s="67">
        <v>20.112983703613281</v>
      </c>
      <c r="DS25" s="67">
        <v>19.121885299682617</v>
      </c>
      <c r="DT25" s="67">
        <v>1.4072535037994385</v>
      </c>
      <c r="DU25" s="67">
        <v>-4.3784575462341309</v>
      </c>
      <c r="DV25" s="67">
        <v>-4.201077938079834</v>
      </c>
      <c r="DW25" s="67">
        <v>-2.8971045017242432</v>
      </c>
      <c r="DX25" s="67">
        <v>-1.5872327089309692</v>
      </c>
      <c r="DY25" s="67">
        <v>4.8580043017864227E-2</v>
      </c>
      <c r="DZ25" s="67">
        <v>0.39451321959495544</v>
      </c>
      <c r="EA25" s="67">
        <v>0.80959969758987427</v>
      </c>
      <c r="EB25" s="67">
        <v>0.81603723764419556</v>
      </c>
      <c r="EC25" s="67">
        <v>1.2769593000411987</v>
      </c>
      <c r="ED25" s="67">
        <v>1.4986470937728882</v>
      </c>
      <c r="EE25" s="67">
        <v>1.408560037612915</v>
      </c>
      <c r="EF25" s="67">
        <v>1.1220557689666748</v>
      </c>
      <c r="EG25" s="67">
        <v>0.6229739785194397</v>
      </c>
      <c r="EH25" s="67">
        <v>0.53548967838287354</v>
      </c>
      <c r="EI25" s="67">
        <v>0.10684917867183685</v>
      </c>
      <c r="EJ25" s="67">
        <v>0.38396486639976501</v>
      </c>
      <c r="EK25" s="67">
        <v>0.83569258451461792</v>
      </c>
      <c r="EL25" s="67">
        <v>3.2043395042419434</v>
      </c>
      <c r="EM25" s="67">
        <v>15.802906036376953</v>
      </c>
      <c r="EN25" s="67">
        <v>19.310527801513672</v>
      </c>
      <c r="EO25" s="67">
        <v>20.647209167480469</v>
      </c>
      <c r="EP25" s="67">
        <v>21.108249664306641</v>
      </c>
      <c r="EQ25" s="67">
        <v>20.12000846862793</v>
      </c>
      <c r="ER25" s="67">
        <v>2.4052610397338867</v>
      </c>
      <c r="ES25" s="67">
        <v>-3.3951997756958008</v>
      </c>
      <c r="ET25" s="67">
        <v>-3.2488408088684082</v>
      </c>
      <c r="EU25" s="67">
        <v>-1.9980076551437378</v>
      </c>
      <c r="EV25" s="67">
        <v>-0.75269126892089844</v>
      </c>
      <c r="EW25" s="67">
        <v>74.660171508789063</v>
      </c>
      <c r="EX25" s="67">
        <v>73.608863830566406</v>
      </c>
      <c r="EY25" s="67">
        <v>72.334335327148438</v>
      </c>
      <c r="EZ25" s="67">
        <v>70.583084106445313</v>
      </c>
      <c r="FA25" s="67">
        <v>69.602684020996094</v>
      </c>
      <c r="FB25" s="67">
        <v>68.667411804199219</v>
      </c>
      <c r="FC25" s="67">
        <v>68.002983093261719</v>
      </c>
      <c r="FD25" s="67">
        <v>69.245468139648438</v>
      </c>
      <c r="FE25" s="67">
        <v>72.2666015625</v>
      </c>
      <c r="FF25" s="67">
        <v>75.986717224121094</v>
      </c>
      <c r="FG25" s="67">
        <v>79.541015625</v>
      </c>
      <c r="FH25" s="67">
        <v>83.29107666015625</v>
      </c>
      <c r="FI25" s="67">
        <v>86.973014831542969</v>
      </c>
      <c r="FJ25" s="67">
        <v>90.019195556640625</v>
      </c>
      <c r="FK25" s="67">
        <v>91.71649169921875</v>
      </c>
      <c r="FL25" s="67">
        <v>92.648483276367188</v>
      </c>
      <c r="FM25" s="67">
        <v>92.862319946289063</v>
      </c>
      <c r="FN25" s="67">
        <v>91.74395751953125</v>
      </c>
      <c r="FO25" s="67">
        <v>89.085304260253906</v>
      </c>
      <c r="FP25" s="67">
        <v>85.084686279296875</v>
      </c>
      <c r="FQ25" s="67">
        <v>81.258087158203125</v>
      </c>
      <c r="FR25" s="67">
        <v>78.692947387695313</v>
      </c>
      <c r="FS25" s="67">
        <v>76.50732421875</v>
      </c>
      <c r="FT25" s="67">
        <v>75.203125</v>
      </c>
      <c r="FU25" s="68">
        <v>0.8810042142868042</v>
      </c>
      <c r="FV25" s="40">
        <v>14.439999580383301</v>
      </c>
      <c r="FW25" s="40">
        <v>93802.05</v>
      </c>
      <c r="FX25">
        <v>1</v>
      </c>
    </row>
    <row r="26" spans="1:180" x14ac:dyDescent="0.2">
      <c r="A26" t="s">
        <v>189</v>
      </c>
      <c r="B26" t="s">
        <v>207</v>
      </c>
      <c r="C26" t="s">
        <v>3</v>
      </c>
      <c r="D26" t="s">
        <v>1</v>
      </c>
      <c r="E26" t="s">
        <v>1</v>
      </c>
      <c r="F26" s="40" t="s">
        <v>193</v>
      </c>
      <c r="G26" s="69" t="s">
        <v>224</v>
      </c>
      <c r="H26" s="67">
        <v>93495.999614357948</v>
      </c>
      <c r="I26" s="67">
        <v>88.208900451660156</v>
      </c>
      <c r="J26" s="67">
        <v>75.4752197265625</v>
      </c>
      <c r="K26" s="67">
        <v>67.107025146484375</v>
      </c>
      <c r="L26" s="67">
        <v>61.773914337158203</v>
      </c>
      <c r="M26" s="67">
        <v>58.844806671142578</v>
      </c>
      <c r="N26" s="67">
        <v>59.634304046630859</v>
      </c>
      <c r="O26" s="67">
        <v>65.425918579101563</v>
      </c>
      <c r="P26" s="67">
        <v>70.468879699707031</v>
      </c>
      <c r="Q26" s="67">
        <v>72.208168029785156</v>
      </c>
      <c r="R26" s="67">
        <v>77.907447814941406</v>
      </c>
      <c r="S26" s="67">
        <v>86.850051879882813</v>
      </c>
      <c r="T26" s="67">
        <v>99.164817810058594</v>
      </c>
      <c r="U26" s="67">
        <v>113.75878143310547</v>
      </c>
      <c r="V26" s="67">
        <v>127.80496978759766</v>
      </c>
      <c r="W26" s="67">
        <v>141.42535400390625</v>
      </c>
      <c r="X26" s="67">
        <v>155.82937622070313</v>
      </c>
      <c r="Y26" s="67">
        <v>168.09770202636719</v>
      </c>
      <c r="Z26" s="67">
        <v>177.62185668945313</v>
      </c>
      <c r="AA26" s="67">
        <v>180.20274353027344</v>
      </c>
      <c r="AB26" s="67">
        <v>173.65267944335938</v>
      </c>
      <c r="AC26" s="67">
        <v>166.86715698242188</v>
      </c>
      <c r="AD26" s="67">
        <v>151.14369201660156</v>
      </c>
      <c r="AE26" s="67">
        <v>125.09393310546875</v>
      </c>
      <c r="AF26" s="67">
        <v>99.848678588867188</v>
      </c>
      <c r="AG26" s="67">
        <v>-0.92763763666152954</v>
      </c>
      <c r="AH26" s="67">
        <v>-0.73058223724365234</v>
      </c>
      <c r="AI26" s="67">
        <v>-0.72652715444564819</v>
      </c>
      <c r="AJ26" s="67">
        <v>-0.52641963958740234</v>
      </c>
      <c r="AK26" s="67">
        <v>-0.57460194826126099</v>
      </c>
      <c r="AL26" s="67">
        <v>-0.61095094680786133</v>
      </c>
      <c r="AM26" s="67">
        <v>-1.2517522573471069</v>
      </c>
      <c r="AN26" s="67">
        <v>-1.2947466373443604</v>
      </c>
      <c r="AO26" s="67">
        <v>-1.6047683954238892</v>
      </c>
      <c r="AP26" s="67">
        <v>-2.0770621299743652</v>
      </c>
      <c r="AQ26" s="67">
        <v>-2.5181925296783447</v>
      </c>
      <c r="AR26" s="67">
        <v>-2.7227389812469482</v>
      </c>
      <c r="AS26" s="67">
        <v>-3.2414653301239014</v>
      </c>
      <c r="AT26" s="67">
        <v>-1.5264939069747925</v>
      </c>
      <c r="AU26" s="67">
        <v>14.747727394104004</v>
      </c>
      <c r="AV26" s="67">
        <v>19.254550933837891</v>
      </c>
      <c r="AW26" s="67">
        <v>21.398347854614258</v>
      </c>
      <c r="AX26" s="67">
        <v>21.816987991333008</v>
      </c>
      <c r="AY26" s="67">
        <v>20.404973983764648</v>
      </c>
      <c r="AZ26" s="67">
        <v>-1.8910468816757202</v>
      </c>
      <c r="BA26" s="67">
        <v>-9.0043907165527344</v>
      </c>
      <c r="BB26" s="67">
        <v>-8.7980995178222656</v>
      </c>
      <c r="BC26" s="67">
        <v>-5.7174544334411621</v>
      </c>
      <c r="BD26" s="67">
        <v>-3.563645601272583</v>
      </c>
      <c r="BE26" s="67">
        <v>-0.15436562895774841</v>
      </c>
      <c r="BF26" s="67">
        <v>-1.3174616731703281E-2</v>
      </c>
      <c r="BG26" s="67">
        <v>-5.2807014435529709E-2</v>
      </c>
      <c r="BH26" s="67">
        <v>0.11726219952106476</v>
      </c>
      <c r="BI26" s="67">
        <v>5.1809459924697876E-2</v>
      </c>
      <c r="BJ26" s="67">
        <v>2.2022807970643044E-2</v>
      </c>
      <c r="BK26" s="67">
        <v>-0.57736283540725708</v>
      </c>
      <c r="BL26" s="67">
        <v>-0.5756072998046875</v>
      </c>
      <c r="BM26" s="67">
        <v>-0.84424060583114624</v>
      </c>
      <c r="BN26" s="67">
        <v>-1.2667229175567627</v>
      </c>
      <c r="BO26" s="67">
        <v>-1.6581553220748901</v>
      </c>
      <c r="BP26" s="67">
        <v>-1.8182289600372314</v>
      </c>
      <c r="BQ26" s="67">
        <v>-2.296273946762085</v>
      </c>
      <c r="BR26" s="67">
        <v>-0.55274862051010132</v>
      </c>
      <c r="BS26" s="67">
        <v>15.728321075439453</v>
      </c>
      <c r="BT26" s="67">
        <v>20.249736785888672</v>
      </c>
      <c r="BU26" s="67">
        <v>22.405256271362305</v>
      </c>
      <c r="BV26" s="67">
        <v>22.834341049194336</v>
      </c>
      <c r="BW26" s="67">
        <v>21.425132751464844</v>
      </c>
      <c r="BX26" s="67">
        <v>-0.87111729383468628</v>
      </c>
      <c r="BY26" s="67">
        <v>-7.9996504783630371</v>
      </c>
      <c r="BZ26" s="67">
        <v>-7.8250765800476074</v>
      </c>
      <c r="CA26" s="67">
        <v>-4.7986550331115723</v>
      </c>
      <c r="CB26" s="67">
        <v>-2.7106986045837402</v>
      </c>
      <c r="CC26" s="67">
        <v>0.38120022416114807</v>
      </c>
      <c r="CD26" s="67">
        <v>0.48369970917701721</v>
      </c>
      <c r="CE26" s="67">
        <v>0.41380950808525085</v>
      </c>
      <c r="CF26" s="67">
        <v>0.56307429075241089</v>
      </c>
      <c r="CG26" s="67">
        <v>0.48566007614135742</v>
      </c>
      <c r="CH26" s="67">
        <v>0.46041849255561829</v>
      </c>
      <c r="CI26" s="67">
        <v>-0.11028276383876801</v>
      </c>
      <c r="CJ26" s="67">
        <v>-7.7533617615699768E-2</v>
      </c>
      <c r="CK26" s="67">
        <v>-0.31750133633613586</v>
      </c>
      <c r="CL26" s="67">
        <v>-0.70548450946807861</v>
      </c>
      <c r="CM26" s="67">
        <v>-1.0624961853027344</v>
      </c>
      <c r="CN26" s="67">
        <v>-1.1917681694030762</v>
      </c>
      <c r="CO26" s="67">
        <v>-1.6416373252868652</v>
      </c>
      <c r="CP26" s="67">
        <v>0.12166439741849899</v>
      </c>
      <c r="CQ26" s="67">
        <v>16.407476425170898</v>
      </c>
      <c r="CR26" s="67">
        <v>20.939001083374023</v>
      </c>
      <c r="CS26" s="67">
        <v>23.102638244628906</v>
      </c>
      <c r="CT26" s="67">
        <v>23.538957595825195</v>
      </c>
      <c r="CU26" s="67">
        <v>22.131690979003906</v>
      </c>
      <c r="CV26" s="67">
        <v>-0.1647171825170517</v>
      </c>
      <c r="CW26" s="67">
        <v>-7.3037705421447754</v>
      </c>
      <c r="CX26" s="67">
        <v>-7.1511640548706055</v>
      </c>
      <c r="CY26" s="67">
        <v>-4.162297248840332</v>
      </c>
      <c r="CZ26" s="67">
        <v>-2.1199500560760498</v>
      </c>
      <c r="DA26" s="67">
        <v>0.91676604747772217</v>
      </c>
      <c r="DB26" s="67">
        <v>0.98057401180267334</v>
      </c>
      <c r="DC26" s="67">
        <v>0.88042604923248291</v>
      </c>
      <c r="DD26" s="67">
        <v>1.0088863372802734</v>
      </c>
      <c r="DE26" s="67">
        <v>0.91951066255569458</v>
      </c>
      <c r="DF26" s="67">
        <v>0.89881420135498047</v>
      </c>
      <c r="DG26" s="67">
        <v>0.35679730772972107</v>
      </c>
      <c r="DH26" s="67">
        <v>0.42054009437561035</v>
      </c>
      <c r="DI26" s="67">
        <v>0.20923793315887451</v>
      </c>
      <c r="DJ26" s="67">
        <v>-0.14424608647823334</v>
      </c>
      <c r="DK26" s="67">
        <v>-0.46683701872825623</v>
      </c>
      <c r="DL26" s="67">
        <v>-0.56530731916427612</v>
      </c>
      <c r="DM26" s="67">
        <v>-0.98700070381164551</v>
      </c>
      <c r="DN26" s="67">
        <v>0.7960774302482605</v>
      </c>
      <c r="DO26" s="67">
        <v>17.086631774902344</v>
      </c>
      <c r="DP26" s="67">
        <v>21.628265380859375</v>
      </c>
      <c r="DQ26" s="67">
        <v>23.800020217895508</v>
      </c>
      <c r="DR26" s="67">
        <v>24.243574142456055</v>
      </c>
      <c r="DS26" s="67">
        <v>22.838249206542969</v>
      </c>
      <c r="DT26" s="67">
        <v>0.54168295860290527</v>
      </c>
      <c r="DU26" s="67">
        <v>-6.6078906059265137</v>
      </c>
      <c r="DV26" s="67">
        <v>-6.4772515296936035</v>
      </c>
      <c r="DW26" s="67">
        <v>-3.5259394645690918</v>
      </c>
      <c r="DX26" s="67">
        <v>-1.5292015075683594</v>
      </c>
      <c r="DY26" s="67">
        <v>1.6900380849838257</v>
      </c>
      <c r="DZ26" s="67">
        <v>1.697981595993042</v>
      </c>
      <c r="EA26" s="67">
        <v>1.5541461706161499</v>
      </c>
      <c r="EB26" s="67">
        <v>1.6525682210922241</v>
      </c>
      <c r="EC26" s="67">
        <v>1.5459220409393311</v>
      </c>
      <c r="ED26" s="67">
        <v>1.5317878723144531</v>
      </c>
      <c r="EE26" s="67">
        <v>1.0311866998672485</v>
      </c>
      <c r="EF26" s="67">
        <v>1.1396794319152832</v>
      </c>
      <c r="EG26" s="67">
        <v>0.96976578235626221</v>
      </c>
      <c r="EH26" s="67">
        <v>0.66609305143356323</v>
      </c>
      <c r="EI26" s="67">
        <v>0.39320024847984314</v>
      </c>
      <c r="EJ26" s="67">
        <v>0.3392026424407959</v>
      </c>
      <c r="EK26" s="67">
        <v>-4.1809342801570892E-2</v>
      </c>
      <c r="EL26" s="67">
        <v>1.7698227167129517</v>
      </c>
      <c r="EM26" s="67">
        <v>18.067224502563477</v>
      </c>
      <c r="EN26" s="67">
        <v>22.623451232910156</v>
      </c>
      <c r="EO26" s="67">
        <v>24.806928634643555</v>
      </c>
      <c r="EP26" s="67">
        <v>25.260927200317383</v>
      </c>
      <c r="EQ26" s="67">
        <v>23.858407974243164</v>
      </c>
      <c r="ER26" s="67">
        <v>1.5616124868392944</v>
      </c>
      <c r="ES26" s="67">
        <v>-5.6031503677368164</v>
      </c>
      <c r="ET26" s="67">
        <v>-5.5042285919189453</v>
      </c>
      <c r="EU26" s="67">
        <v>-2.607140064239502</v>
      </c>
      <c r="EV26" s="67">
        <v>-0.67625457048416138</v>
      </c>
      <c r="EW26" s="67">
        <v>76.953086853027344</v>
      </c>
      <c r="EX26" s="67">
        <v>75.10699462890625</v>
      </c>
      <c r="EY26" s="67">
        <v>73.436965942382813</v>
      </c>
      <c r="EZ26" s="67">
        <v>71.8277587890625</v>
      </c>
      <c r="FA26" s="67">
        <v>70.281990051269531</v>
      </c>
      <c r="FB26" s="67">
        <v>68.773284912109375</v>
      </c>
      <c r="FC26" s="67">
        <v>67.844512939453125</v>
      </c>
      <c r="FD26" s="67">
        <v>69.950080871582031</v>
      </c>
      <c r="FE26" s="67">
        <v>74.524246215820313</v>
      </c>
      <c r="FF26" s="67">
        <v>79.265670776367188</v>
      </c>
      <c r="FG26" s="67">
        <v>84.025642395019531</v>
      </c>
      <c r="FH26" s="67">
        <v>88.188735961914063</v>
      </c>
      <c r="FI26" s="67">
        <v>91.648490905761719</v>
      </c>
      <c r="FJ26" s="67">
        <v>94.774658203125</v>
      </c>
      <c r="FK26" s="67">
        <v>97.0228271484375</v>
      </c>
      <c r="FL26" s="67">
        <v>98.474494934082031</v>
      </c>
      <c r="FM26" s="67">
        <v>98.563697814941406</v>
      </c>
      <c r="FN26" s="67">
        <v>97.173851013183594</v>
      </c>
      <c r="FO26" s="67">
        <v>94.23895263671875</v>
      </c>
      <c r="FP26" s="67">
        <v>89.242439270019531</v>
      </c>
      <c r="FQ26" s="67">
        <v>83.738029479980469</v>
      </c>
      <c r="FR26" s="67">
        <v>79.625823974609375</v>
      </c>
      <c r="FS26" s="67">
        <v>76.172233581542969</v>
      </c>
      <c r="FT26" s="67">
        <v>74.135406494140625</v>
      </c>
      <c r="FU26" s="68">
        <v>0.90062206983566284</v>
      </c>
      <c r="FV26" s="40">
        <v>15.279999732971191</v>
      </c>
      <c r="FW26" s="40">
        <v>106213.21</v>
      </c>
      <c r="FX26">
        <v>1</v>
      </c>
    </row>
    <row r="27" spans="1:180" x14ac:dyDescent="0.2">
      <c r="A27" t="s">
        <v>189</v>
      </c>
      <c r="B27" t="s">
        <v>207</v>
      </c>
      <c r="C27" t="s">
        <v>3</v>
      </c>
      <c r="D27" t="s">
        <v>1</v>
      </c>
      <c r="E27" t="s">
        <v>1</v>
      </c>
      <c r="F27" s="40" t="s">
        <v>193</v>
      </c>
      <c r="G27" s="69" t="s">
        <v>225</v>
      </c>
      <c r="H27" s="67">
        <v>93850.001702785492</v>
      </c>
      <c r="I27" s="67">
        <v>82.238960266113281</v>
      </c>
      <c r="J27" s="67">
        <v>70.53411865234375</v>
      </c>
      <c r="K27" s="67">
        <v>63.005374908447266</v>
      </c>
      <c r="L27" s="67">
        <v>58.205852508544922</v>
      </c>
      <c r="M27" s="67">
        <v>56.002410888671875</v>
      </c>
      <c r="N27" s="67">
        <v>57.243717193603516</v>
      </c>
      <c r="O27" s="67">
        <v>63.597362518310547</v>
      </c>
      <c r="P27" s="67">
        <v>68.050811767578125</v>
      </c>
      <c r="Q27" s="67">
        <v>68.736953735351563</v>
      </c>
      <c r="R27" s="67">
        <v>71.845535278320313</v>
      </c>
      <c r="S27" s="67">
        <v>77.395858764648438</v>
      </c>
      <c r="T27" s="67">
        <v>85.046943664550781</v>
      </c>
      <c r="U27" s="67">
        <v>94.836395263671875</v>
      </c>
      <c r="V27" s="67">
        <v>104.89747619628906</v>
      </c>
      <c r="W27" s="67">
        <v>115.78076171875</v>
      </c>
      <c r="X27" s="67">
        <v>128.72801208496094</v>
      </c>
      <c r="Y27" s="67">
        <v>140.64781188964844</v>
      </c>
      <c r="Z27" s="67">
        <v>150.1236572265625</v>
      </c>
      <c r="AA27" s="67">
        <v>152.05940246582031</v>
      </c>
      <c r="AB27" s="67">
        <v>146.01106262207031</v>
      </c>
      <c r="AC27" s="67">
        <v>141.59213256835938</v>
      </c>
      <c r="AD27" s="67">
        <v>130.18582153320313</v>
      </c>
      <c r="AE27" s="67">
        <v>109.12960815429688</v>
      </c>
      <c r="AF27" s="67">
        <v>87.592308044433594</v>
      </c>
      <c r="AG27" s="67">
        <v>-2.0336413383483887</v>
      </c>
      <c r="AH27" s="67">
        <v>-1.3397611379623413</v>
      </c>
      <c r="AI27" s="67">
        <v>-0.97682660818099976</v>
      </c>
      <c r="AJ27" s="67">
        <v>-0.89893078804016113</v>
      </c>
      <c r="AK27" s="67">
        <v>-0.60151594877243042</v>
      </c>
      <c r="AL27" s="67">
        <v>-0.74331134557723999</v>
      </c>
      <c r="AM27" s="67">
        <v>-1.3421752452850342</v>
      </c>
      <c r="AN27" s="67">
        <v>-1.6163187026977539</v>
      </c>
      <c r="AO27" s="67">
        <v>-1.771160364151001</v>
      </c>
      <c r="AP27" s="67">
        <v>-2.2655439376831055</v>
      </c>
      <c r="AQ27" s="67">
        <v>-2.4183938503265381</v>
      </c>
      <c r="AR27" s="67">
        <v>-2.3300487995147705</v>
      </c>
      <c r="AS27" s="67">
        <v>-2.1940517425537109</v>
      </c>
      <c r="AT27" s="67">
        <v>-0.76898866891860962</v>
      </c>
      <c r="AU27" s="67">
        <v>10.370903968811035</v>
      </c>
      <c r="AV27" s="67">
        <v>13.939971923828125</v>
      </c>
      <c r="AW27" s="67">
        <v>15.777850151062012</v>
      </c>
      <c r="AX27" s="67">
        <v>16.755474090576172</v>
      </c>
      <c r="AY27" s="67">
        <v>15.051788330078125</v>
      </c>
      <c r="AZ27" s="67">
        <v>-2.4317824840545654</v>
      </c>
      <c r="BA27" s="67">
        <v>-7.9374823570251465</v>
      </c>
      <c r="BB27" s="67">
        <v>-6.813438892364502</v>
      </c>
      <c r="BC27" s="67">
        <v>-4.2729372978210449</v>
      </c>
      <c r="BD27" s="67">
        <v>-2.3444867134094238</v>
      </c>
      <c r="BE27" s="67">
        <v>-1.2588489055633545</v>
      </c>
      <c r="BF27" s="67">
        <v>-0.62094426155090332</v>
      </c>
      <c r="BG27" s="67">
        <v>-0.30178987979888916</v>
      </c>
      <c r="BH27" s="67">
        <v>-0.2540055513381958</v>
      </c>
      <c r="BI27" s="67">
        <v>2.60810237377882E-2</v>
      </c>
      <c r="BJ27" s="67">
        <v>-0.10917272418737411</v>
      </c>
      <c r="BK27" s="67">
        <v>-0.66657751798629761</v>
      </c>
      <c r="BL27" s="67">
        <v>-0.89590585231781006</v>
      </c>
      <c r="BM27" s="67">
        <v>-1.0092685222625732</v>
      </c>
      <c r="BN27" s="67">
        <v>-1.4537123441696167</v>
      </c>
      <c r="BO27" s="67">
        <v>-1.5567319393157959</v>
      </c>
      <c r="BP27" s="67">
        <v>-1.4238026142120361</v>
      </c>
      <c r="BQ27" s="67">
        <v>-1.2470245361328125</v>
      </c>
      <c r="BR27" s="67">
        <v>0.20665784180164337</v>
      </c>
      <c r="BS27" s="67">
        <v>11.353432655334473</v>
      </c>
      <c r="BT27" s="67">
        <v>14.937127113342285</v>
      </c>
      <c r="BU27" s="67">
        <v>16.7867431640625</v>
      </c>
      <c r="BV27" s="67">
        <v>17.774814605712891</v>
      </c>
      <c r="BW27" s="67">
        <v>16.073923110961914</v>
      </c>
      <c r="BX27" s="67">
        <v>-1.4098938703536987</v>
      </c>
      <c r="BY27" s="67">
        <v>-6.9308128356933594</v>
      </c>
      <c r="BZ27" s="67">
        <v>-5.8385453224182129</v>
      </c>
      <c r="CA27" s="67">
        <v>-3.3523509502410889</v>
      </c>
      <c r="CB27" s="67">
        <v>-1.4898627996444702</v>
      </c>
      <c r="CC27" s="67">
        <v>-0.72223007678985596</v>
      </c>
      <c r="CD27" s="67">
        <v>-0.12309388071298599</v>
      </c>
      <c r="CE27" s="67">
        <v>0.16573849320411682</v>
      </c>
      <c r="CF27" s="67">
        <v>0.19266769289970398</v>
      </c>
      <c r="CG27" s="67">
        <v>0.46075278520584106</v>
      </c>
      <c r="CH27" s="67">
        <v>0.33002975583076477</v>
      </c>
      <c r="CI27" s="67">
        <v>-0.19866053760051727</v>
      </c>
      <c r="CJ27" s="67">
        <v>-0.39695009589195251</v>
      </c>
      <c r="CK27" s="67">
        <v>-0.48158466815948486</v>
      </c>
      <c r="CL27" s="67">
        <v>-0.89144015312194824</v>
      </c>
      <c r="CM27" s="67">
        <v>-0.95994746685028076</v>
      </c>
      <c r="CN27" s="67">
        <v>-0.79613929986953735</v>
      </c>
      <c r="CO27" s="67">
        <v>-0.59111624956130981</v>
      </c>
      <c r="CP27" s="67">
        <v>0.88238763809204102</v>
      </c>
      <c r="CQ27" s="67">
        <v>12.033928871154785</v>
      </c>
      <c r="CR27" s="67">
        <v>15.627754211425781</v>
      </c>
      <c r="CS27" s="67">
        <v>17.485500335693359</v>
      </c>
      <c r="CT27" s="67">
        <v>18.480806350708008</v>
      </c>
      <c r="CU27" s="67">
        <v>16.781850814819336</v>
      </c>
      <c r="CV27" s="67">
        <v>-0.70213693380355835</v>
      </c>
      <c r="CW27" s="67">
        <v>-6.2335963249206543</v>
      </c>
      <c r="CX27" s="67">
        <v>-5.163337230682373</v>
      </c>
      <c r="CY27" s="67">
        <v>-2.7147555351257324</v>
      </c>
      <c r="CZ27" s="67">
        <v>-0.89795303344726563</v>
      </c>
      <c r="DA27" s="67">
        <v>-0.18561118841171265</v>
      </c>
      <c r="DB27" s="67">
        <v>0.37475648522377014</v>
      </c>
      <c r="DC27" s="67">
        <v>0.6332668662071228</v>
      </c>
      <c r="DD27" s="67">
        <v>0.63934093713760376</v>
      </c>
      <c r="DE27" s="67">
        <v>0.89542454481124878</v>
      </c>
      <c r="DF27" s="67">
        <v>0.76923221349716187</v>
      </c>
      <c r="DG27" s="67">
        <v>0.26925641298294067</v>
      </c>
      <c r="DH27" s="67">
        <v>0.10200567543506622</v>
      </c>
      <c r="DI27" s="67">
        <v>4.6099238097667694E-2</v>
      </c>
      <c r="DJ27" s="67">
        <v>-0.32916802167892456</v>
      </c>
      <c r="DK27" s="67">
        <v>-0.36316299438476563</v>
      </c>
      <c r="DL27" s="67">
        <v>-0.16847594082355499</v>
      </c>
      <c r="DM27" s="67">
        <v>6.4791977405548096E-2</v>
      </c>
      <c r="DN27" s="67">
        <v>1.5581173896789551</v>
      </c>
      <c r="DO27" s="67">
        <v>12.714425086975098</v>
      </c>
      <c r="DP27" s="67">
        <v>16.318380355834961</v>
      </c>
      <c r="DQ27" s="67">
        <v>18.184257507324219</v>
      </c>
      <c r="DR27" s="67">
        <v>19.186798095703125</v>
      </c>
      <c r="DS27" s="67">
        <v>17.489778518676758</v>
      </c>
      <c r="DT27" s="67">
        <v>5.6200437247753143E-3</v>
      </c>
      <c r="DU27" s="67">
        <v>-5.5363798141479492</v>
      </c>
      <c r="DV27" s="67">
        <v>-4.4881291389465332</v>
      </c>
      <c r="DW27" s="67">
        <v>-2.077160120010376</v>
      </c>
      <c r="DX27" s="67">
        <v>-0.30604323744773865</v>
      </c>
      <c r="DY27" s="67">
        <v>0.58918124437332153</v>
      </c>
      <c r="DZ27" s="67">
        <v>1.0935733318328857</v>
      </c>
      <c r="EA27" s="67">
        <v>1.3083035945892334</v>
      </c>
      <c r="EB27" s="67">
        <v>1.2842661142349243</v>
      </c>
      <c r="EC27" s="67">
        <v>1.5230215787887573</v>
      </c>
      <c r="ED27" s="67">
        <v>1.4033708572387695</v>
      </c>
      <c r="EE27" s="67">
        <v>0.94485419988632202</v>
      </c>
      <c r="EF27" s="67">
        <v>0.82241857051849365</v>
      </c>
      <c r="EG27" s="67">
        <v>0.80799096822738647</v>
      </c>
      <c r="EH27" s="67">
        <v>0.48266366124153137</v>
      </c>
      <c r="EI27" s="67">
        <v>0.49849900603294373</v>
      </c>
      <c r="EJ27" s="67">
        <v>0.73777025938034058</v>
      </c>
      <c r="EK27" s="67">
        <v>1.0118192434310913</v>
      </c>
      <c r="EL27" s="67">
        <v>2.5337638854980469</v>
      </c>
      <c r="EM27" s="67">
        <v>13.696953773498535</v>
      </c>
      <c r="EN27" s="67">
        <v>17.315536499023438</v>
      </c>
      <c r="EO27" s="67">
        <v>19.193149566650391</v>
      </c>
      <c r="EP27" s="67">
        <v>20.206138610839844</v>
      </c>
      <c r="EQ27" s="67">
        <v>18.511913299560547</v>
      </c>
      <c r="ER27" s="67">
        <v>1.0275087356567383</v>
      </c>
      <c r="ES27" s="67">
        <v>-4.5297102928161621</v>
      </c>
      <c r="ET27" s="67">
        <v>-3.513235330581665</v>
      </c>
      <c r="EU27" s="67">
        <v>-1.1565738916397095</v>
      </c>
      <c r="EV27" s="67">
        <v>0.54858052730560303</v>
      </c>
      <c r="EW27" s="67">
        <v>72.386177062988281</v>
      </c>
      <c r="EX27" s="67">
        <v>70.741401672363281</v>
      </c>
      <c r="EY27" s="67">
        <v>69.625411987304688</v>
      </c>
      <c r="EZ27" s="67">
        <v>68.706687927246094</v>
      </c>
      <c r="FA27" s="67">
        <v>67.301040649414063</v>
      </c>
      <c r="FB27" s="67">
        <v>66.263023376464844</v>
      </c>
      <c r="FC27" s="67">
        <v>65.456878662109375</v>
      </c>
      <c r="FD27" s="67">
        <v>66.212997436523438</v>
      </c>
      <c r="FE27" s="67">
        <v>69.416053771972656</v>
      </c>
      <c r="FF27" s="67">
        <v>73.728080749511719</v>
      </c>
      <c r="FG27" s="67">
        <v>77.878631591796875</v>
      </c>
      <c r="FH27" s="67">
        <v>81.512939453125</v>
      </c>
      <c r="FI27" s="67">
        <v>85.110435485839844</v>
      </c>
      <c r="FJ27" s="67">
        <v>88.314544677734375</v>
      </c>
      <c r="FK27" s="67">
        <v>90.589004516601563</v>
      </c>
      <c r="FL27" s="67">
        <v>92.081825256347656</v>
      </c>
      <c r="FM27" s="67">
        <v>91.942359924316406</v>
      </c>
      <c r="FN27" s="67">
        <v>90.892402648925781</v>
      </c>
      <c r="FO27" s="67">
        <v>87.918327331542969</v>
      </c>
      <c r="FP27" s="67">
        <v>83.380805969238281</v>
      </c>
      <c r="FQ27" s="67">
        <v>78.719978332519531</v>
      </c>
      <c r="FR27" s="67">
        <v>75.314155578613281</v>
      </c>
      <c r="FS27" s="67">
        <v>73.000213623046875</v>
      </c>
      <c r="FT27" s="67">
        <v>71.239654541015625</v>
      </c>
      <c r="FU27" s="68">
        <v>0.90238869190216064</v>
      </c>
      <c r="FV27" s="40">
        <v>13.989999771118164</v>
      </c>
      <c r="FW27" s="40">
        <v>93046.92</v>
      </c>
      <c r="FX27">
        <v>1</v>
      </c>
    </row>
    <row r="28" spans="1:180" x14ac:dyDescent="0.2">
      <c r="A28" t="s">
        <v>189</v>
      </c>
      <c r="B28" t="s">
        <v>207</v>
      </c>
      <c r="C28" t="s">
        <v>3</v>
      </c>
      <c r="D28" t="s">
        <v>1</v>
      </c>
      <c r="E28" t="s">
        <v>1</v>
      </c>
      <c r="F28" s="40" t="s">
        <v>193</v>
      </c>
      <c r="G28" s="69" t="s">
        <v>226</v>
      </c>
      <c r="H28" s="67">
        <v>96355.001828193665</v>
      </c>
      <c r="I28" s="67">
        <v>75.581459045410156</v>
      </c>
      <c r="J28" s="67">
        <v>65.7415771484375</v>
      </c>
      <c r="K28" s="67">
        <v>59.636543273925781</v>
      </c>
      <c r="L28" s="67">
        <v>55.869922637939453</v>
      </c>
      <c r="M28" s="67">
        <v>54.323184967041016</v>
      </c>
      <c r="N28" s="67">
        <v>56.512294769287109</v>
      </c>
      <c r="O28" s="67">
        <v>64.625129699707031</v>
      </c>
      <c r="P28" s="67">
        <v>69.538177490234375</v>
      </c>
      <c r="Q28" s="67">
        <v>68.64520263671875</v>
      </c>
      <c r="R28" s="67">
        <v>71.62786865234375</v>
      </c>
      <c r="S28" s="67">
        <v>77.610443115234375</v>
      </c>
      <c r="T28" s="67">
        <v>86.999496459960938</v>
      </c>
      <c r="U28" s="67">
        <v>99.107582092285156</v>
      </c>
      <c r="V28" s="67">
        <v>111.82274627685547</v>
      </c>
      <c r="W28" s="67">
        <v>124.96421813964844</v>
      </c>
      <c r="X28" s="67">
        <v>140.33061218261719</v>
      </c>
      <c r="Y28" s="67">
        <v>154.09375</v>
      </c>
      <c r="Z28" s="67">
        <v>163.58453369140625</v>
      </c>
      <c r="AA28" s="67">
        <v>164.69961547851563</v>
      </c>
      <c r="AB28" s="67">
        <v>159.43946838378906</v>
      </c>
      <c r="AC28" s="67">
        <v>157.34182739257813</v>
      </c>
      <c r="AD28" s="67">
        <v>144.68150329589844</v>
      </c>
      <c r="AE28" s="67">
        <v>121.96287536621094</v>
      </c>
      <c r="AF28" s="67">
        <v>98.896865844726563</v>
      </c>
      <c r="AG28" s="67">
        <v>-0.28687095642089844</v>
      </c>
      <c r="AH28" s="67">
        <v>-0.34332013130187988</v>
      </c>
      <c r="AI28" s="67">
        <v>-0.42689007520675659</v>
      </c>
      <c r="AJ28" s="67">
        <v>-0.37546047568321228</v>
      </c>
      <c r="AK28" s="67">
        <v>-0.39987599849700928</v>
      </c>
      <c r="AL28" s="67">
        <v>-0.56205004453659058</v>
      </c>
      <c r="AM28" s="67">
        <v>-1.3265916109085083</v>
      </c>
      <c r="AN28" s="67">
        <v>-1.4172056913375854</v>
      </c>
      <c r="AO28" s="67">
        <v>-1.2283849716186523</v>
      </c>
      <c r="AP28" s="67">
        <v>-1.6295299530029297</v>
      </c>
      <c r="AQ28" s="67">
        <v>-1.8031504154205322</v>
      </c>
      <c r="AR28" s="67">
        <v>-1.2240481376647949</v>
      </c>
      <c r="AS28" s="67">
        <v>-1.1612012386322021</v>
      </c>
      <c r="AT28" s="67">
        <v>0.37656211853027344</v>
      </c>
      <c r="AU28" s="67">
        <v>13.428810119628906</v>
      </c>
      <c r="AV28" s="67">
        <v>17.159626007080078</v>
      </c>
      <c r="AW28" s="67">
        <v>19.393413543701172</v>
      </c>
      <c r="AX28" s="67">
        <v>20.284519195556641</v>
      </c>
      <c r="AY28" s="67">
        <v>18.817541122436523</v>
      </c>
      <c r="AZ28" s="67">
        <v>-0.48950695991516113</v>
      </c>
      <c r="BA28" s="67">
        <v>-7.2956128120422363</v>
      </c>
      <c r="BB28" s="67">
        <v>-7.5659537315368652</v>
      </c>
      <c r="BC28" s="67">
        <v>-5.4053611755371094</v>
      </c>
      <c r="BD28" s="67">
        <v>-3.5440900325775146</v>
      </c>
      <c r="BE28" s="67">
        <v>0.49967470765113831</v>
      </c>
      <c r="BF28" s="67">
        <v>0.38637951016426086</v>
      </c>
      <c r="BG28" s="67">
        <v>0.2583349347114563</v>
      </c>
      <c r="BH28" s="67">
        <v>0.27914592623710632</v>
      </c>
      <c r="BI28" s="67">
        <v>0.23704272508621216</v>
      </c>
      <c r="BJ28" s="67">
        <v>8.1400997936725616E-2</v>
      </c>
      <c r="BK28" s="67">
        <v>-0.64115893840789795</v>
      </c>
      <c r="BL28" s="67">
        <v>-0.68638664484024048</v>
      </c>
      <c r="BM28" s="67">
        <v>-0.45539194345474243</v>
      </c>
      <c r="BN28" s="67">
        <v>-0.80569356679916382</v>
      </c>
      <c r="BO28" s="67">
        <v>-0.9285847544670105</v>
      </c>
      <c r="BP28" s="67">
        <v>-0.30408227443695068</v>
      </c>
      <c r="BQ28" s="67">
        <v>-0.19973771274089813</v>
      </c>
      <c r="BR28" s="67">
        <v>1.3671368360519409</v>
      </c>
      <c r="BS28" s="67">
        <v>14.426427841186523</v>
      </c>
      <c r="BT28" s="67">
        <v>18.172101974487305</v>
      </c>
      <c r="BU28" s="67">
        <v>20.417768478393555</v>
      </c>
      <c r="BV28" s="67">
        <v>21.319381713867188</v>
      </c>
      <c r="BW28" s="67">
        <v>19.855159759521484</v>
      </c>
      <c r="BX28" s="67">
        <v>0.5477834939956665</v>
      </c>
      <c r="BY28" s="67">
        <v>-6.2737960815429688</v>
      </c>
      <c r="BZ28" s="67">
        <v>-6.576385498046875</v>
      </c>
      <c r="CA28" s="67">
        <v>-4.4708590507507324</v>
      </c>
      <c r="CB28" s="67">
        <v>-2.6764817237854004</v>
      </c>
      <c r="CC28" s="67">
        <v>1.0444338321685791</v>
      </c>
      <c r="CD28" s="67">
        <v>0.89176726341247559</v>
      </c>
      <c r="CE28" s="67">
        <v>0.73291969299316406</v>
      </c>
      <c r="CF28" s="67">
        <v>0.7325243353843689</v>
      </c>
      <c r="CG28" s="67">
        <v>0.67817068099975586</v>
      </c>
      <c r="CH28" s="67">
        <v>0.52705323696136475</v>
      </c>
      <c r="CI28" s="67">
        <v>-0.16643032431602478</v>
      </c>
      <c r="CJ28" s="67">
        <v>-0.18022358417510986</v>
      </c>
      <c r="CK28" s="67">
        <v>7.9980671405792236E-2</v>
      </c>
      <c r="CL28" s="67">
        <v>-0.2351069450378418</v>
      </c>
      <c r="CM28" s="67">
        <v>-0.32286322116851807</v>
      </c>
      <c r="CN28" s="67">
        <v>0.33308330178260803</v>
      </c>
      <c r="CO28" s="67">
        <v>0.46616896986961365</v>
      </c>
      <c r="CP28" s="67">
        <v>2.0532059669494629</v>
      </c>
      <c r="CQ28" s="67">
        <v>15.117374420166016</v>
      </c>
      <c r="CR28" s="67">
        <v>18.87333869934082</v>
      </c>
      <c r="CS28" s="67">
        <v>21.127233505249023</v>
      </c>
      <c r="CT28" s="67">
        <v>22.036125183105469</v>
      </c>
      <c r="CU28" s="67">
        <v>20.573810577392578</v>
      </c>
      <c r="CV28" s="67">
        <v>1.2662076950073242</v>
      </c>
      <c r="CW28" s="67">
        <v>-5.5660886764526367</v>
      </c>
      <c r="CX28" s="67">
        <v>-5.8910136222839355</v>
      </c>
      <c r="CY28" s="67">
        <v>-3.8236260414123535</v>
      </c>
      <c r="CZ28" s="67">
        <v>-2.0755786895751953</v>
      </c>
      <c r="DA28" s="67">
        <v>1.5891929864883423</v>
      </c>
      <c r="DB28" s="67">
        <v>1.3971550464630127</v>
      </c>
      <c r="DC28" s="67">
        <v>1.2075045108795166</v>
      </c>
      <c r="DD28" s="67">
        <v>1.1859027147293091</v>
      </c>
      <c r="DE28" s="67">
        <v>1.1192986965179443</v>
      </c>
      <c r="DF28" s="67">
        <v>0.97270548343658447</v>
      </c>
      <c r="DG28" s="67">
        <v>0.30829828977584839</v>
      </c>
      <c r="DH28" s="67">
        <v>0.32593944668769836</v>
      </c>
      <c r="DI28" s="67">
        <v>0.6153532862663269</v>
      </c>
      <c r="DJ28" s="67">
        <v>0.33547967672348022</v>
      </c>
      <c r="DK28" s="67">
        <v>0.28285831212997437</v>
      </c>
      <c r="DL28" s="67">
        <v>0.97024887800216675</v>
      </c>
      <c r="DM28" s="67">
        <v>1.1320756673812866</v>
      </c>
      <c r="DN28" s="67">
        <v>2.7392749786376953</v>
      </c>
      <c r="DO28" s="67">
        <v>15.808320999145508</v>
      </c>
      <c r="DP28" s="67">
        <v>19.574575424194336</v>
      </c>
      <c r="DQ28" s="67">
        <v>21.836698532104492</v>
      </c>
      <c r="DR28" s="67">
        <v>22.75286865234375</v>
      </c>
      <c r="DS28" s="67">
        <v>21.292461395263672</v>
      </c>
      <c r="DT28" s="67">
        <v>1.9846318960189819</v>
      </c>
      <c r="DU28" s="67">
        <v>-4.8583812713623047</v>
      </c>
      <c r="DV28" s="67">
        <v>-5.2056417465209961</v>
      </c>
      <c r="DW28" s="67">
        <v>-3.1763927936553955</v>
      </c>
      <c r="DX28" s="67">
        <v>-1.4746757745742798</v>
      </c>
      <c r="DY28" s="67">
        <v>2.3757386207580566</v>
      </c>
      <c r="DZ28" s="67">
        <v>2.1268546581268311</v>
      </c>
      <c r="EA28" s="67">
        <v>1.8927295207977295</v>
      </c>
      <c r="EB28" s="67">
        <v>1.8405091762542725</v>
      </c>
      <c r="EC28" s="67">
        <v>1.756217360496521</v>
      </c>
      <c r="ED28" s="67">
        <v>1.6161565780639648</v>
      </c>
      <c r="EE28" s="67">
        <v>0.99373096227645874</v>
      </c>
      <c r="EF28" s="67">
        <v>1.0567585229873657</v>
      </c>
      <c r="EG28" s="67">
        <v>1.3883463144302368</v>
      </c>
      <c r="EH28" s="67">
        <v>1.1593160629272461</v>
      </c>
      <c r="EI28" s="67">
        <v>1.1574239730834961</v>
      </c>
      <c r="EJ28" s="67">
        <v>1.8902148008346558</v>
      </c>
      <c r="EK28" s="67">
        <v>2.0935392379760742</v>
      </c>
      <c r="EL28" s="67">
        <v>3.7298498153686523</v>
      </c>
      <c r="EM28" s="67">
        <v>16.805938720703125</v>
      </c>
      <c r="EN28" s="67">
        <v>20.587051391601563</v>
      </c>
      <c r="EO28" s="67">
        <v>22.861053466796875</v>
      </c>
      <c r="EP28" s="67">
        <v>23.787731170654297</v>
      </c>
      <c r="EQ28" s="67">
        <v>22.330080032348633</v>
      </c>
      <c r="ER28" s="67">
        <v>3.0219223499298096</v>
      </c>
      <c r="ES28" s="67">
        <v>-3.8365645408630371</v>
      </c>
      <c r="ET28" s="67">
        <v>-4.2160735130310059</v>
      </c>
      <c r="EU28" s="67">
        <v>-2.2418909072875977</v>
      </c>
      <c r="EV28" s="67">
        <v>-0.60706734657287598</v>
      </c>
      <c r="EW28" s="67">
        <v>73.525123596191406</v>
      </c>
      <c r="EX28" s="67">
        <v>71.866416931152344</v>
      </c>
      <c r="EY28" s="67">
        <v>70.966087341308594</v>
      </c>
      <c r="EZ28" s="67">
        <v>69.612701416015625</v>
      </c>
      <c r="FA28" s="67">
        <v>68.325920104980469</v>
      </c>
      <c r="FB28" s="67">
        <v>67.215179443359375</v>
      </c>
      <c r="FC28" s="67">
        <v>66.522315979003906</v>
      </c>
      <c r="FD28" s="67">
        <v>69.034599304199219</v>
      </c>
      <c r="FE28" s="67">
        <v>73.496200561523438</v>
      </c>
      <c r="FF28" s="67">
        <v>77.95782470703125</v>
      </c>
      <c r="FG28" s="67">
        <v>82.40228271484375</v>
      </c>
      <c r="FH28" s="67">
        <v>86.5982666015625</v>
      </c>
      <c r="FI28" s="67">
        <v>90.420394897460938</v>
      </c>
      <c r="FJ28" s="67">
        <v>93.249465942382813</v>
      </c>
      <c r="FK28" s="67">
        <v>95.542930603027344</v>
      </c>
      <c r="FL28" s="67">
        <v>96.494789123535156</v>
      </c>
      <c r="FM28" s="67">
        <v>96.026382446289063</v>
      </c>
      <c r="FN28" s="67">
        <v>94.404678344726563</v>
      </c>
      <c r="FO28" s="67">
        <v>91.454597473144531</v>
      </c>
      <c r="FP28" s="67">
        <v>87.439628601074219</v>
      </c>
      <c r="FQ28" s="67">
        <v>83.8544921875</v>
      </c>
      <c r="FR28" s="67">
        <v>81.432723999023438</v>
      </c>
      <c r="FS28" s="67">
        <v>79.117683410644531</v>
      </c>
      <c r="FT28" s="67">
        <v>76.897933959960938</v>
      </c>
      <c r="FU28" s="68">
        <v>0.91617625951766968</v>
      </c>
      <c r="FV28" s="40">
        <v>14.659999847412109</v>
      </c>
      <c r="FW28" s="40">
        <v>96749.91</v>
      </c>
      <c r="FX28">
        <v>1</v>
      </c>
    </row>
    <row r="29" spans="1:180" x14ac:dyDescent="0.2">
      <c r="A29" t="s">
        <v>189</v>
      </c>
      <c r="B29" t="s">
        <v>207</v>
      </c>
      <c r="C29" t="s">
        <v>3</v>
      </c>
      <c r="D29" t="s">
        <v>1</v>
      </c>
      <c r="E29" t="s">
        <v>1</v>
      </c>
      <c r="F29" s="40" t="s">
        <v>193</v>
      </c>
      <c r="G29" s="69" t="s">
        <v>227</v>
      </c>
      <c r="H29" s="67">
        <v>96589.998451948166</v>
      </c>
      <c r="I29" s="67">
        <v>82.433975219726563</v>
      </c>
      <c r="J29" s="67">
        <v>71.425590515136719</v>
      </c>
      <c r="K29" s="67">
        <v>64.336677551269531</v>
      </c>
      <c r="L29" s="67">
        <v>59.795322418212891</v>
      </c>
      <c r="M29" s="67">
        <v>57.725021362304688</v>
      </c>
      <c r="N29" s="67">
        <v>59.335182189941406</v>
      </c>
      <c r="O29" s="67">
        <v>66.893051147460938</v>
      </c>
      <c r="P29" s="67">
        <v>71.898689270019531</v>
      </c>
      <c r="Q29" s="67">
        <v>72.604804992675781</v>
      </c>
      <c r="R29" s="67">
        <v>77.613319396972656</v>
      </c>
      <c r="S29" s="67">
        <v>85.839988708496094</v>
      </c>
      <c r="T29" s="67">
        <v>97.435768127441406</v>
      </c>
      <c r="U29" s="67">
        <v>111.98239898681641</v>
      </c>
      <c r="V29" s="67">
        <v>126.05313873291016</v>
      </c>
      <c r="W29" s="67">
        <v>139.26167297363281</v>
      </c>
      <c r="X29" s="67">
        <v>153.95516967773438</v>
      </c>
      <c r="Y29" s="67">
        <v>165.30369567871094</v>
      </c>
      <c r="Z29" s="67">
        <v>170.28585815429688</v>
      </c>
      <c r="AA29" s="67">
        <v>167.74392700195313</v>
      </c>
      <c r="AB29" s="67">
        <v>159.37518310546875</v>
      </c>
      <c r="AC29" s="67">
        <v>153.42274475097656</v>
      </c>
      <c r="AD29" s="67">
        <v>141.94258117675781</v>
      </c>
      <c r="AE29" s="67">
        <v>124.10781860351563</v>
      </c>
      <c r="AF29" s="67">
        <v>103.61663055419922</v>
      </c>
      <c r="AG29" s="67">
        <v>-1.9348639249801636</v>
      </c>
      <c r="AH29" s="67">
        <v>-1.3175499439239502</v>
      </c>
      <c r="AI29" s="67">
        <v>-0.97163218259811401</v>
      </c>
      <c r="AJ29" s="67">
        <v>-0.8636278510093689</v>
      </c>
      <c r="AK29" s="67">
        <v>-0.71548551321029663</v>
      </c>
      <c r="AL29" s="67">
        <v>-0.62173491716384888</v>
      </c>
      <c r="AM29" s="67">
        <v>-1.3357715606689453</v>
      </c>
      <c r="AN29" s="67">
        <v>-1.6464018821716309</v>
      </c>
      <c r="AO29" s="67">
        <v>-1.3583855628967285</v>
      </c>
      <c r="AP29" s="67">
        <v>-2.0662868022918701</v>
      </c>
      <c r="AQ29" s="67">
        <v>-2.157494068145752</v>
      </c>
      <c r="AR29" s="67">
        <v>-2.5536396503448486</v>
      </c>
      <c r="AS29" s="67">
        <v>-2.276198148727417</v>
      </c>
      <c r="AT29" s="67">
        <v>-0.47511515021324158</v>
      </c>
      <c r="AU29" s="67">
        <v>13.309370040893555</v>
      </c>
      <c r="AV29" s="67">
        <v>16.602680206298828</v>
      </c>
      <c r="AW29" s="67">
        <v>17.5633544921875</v>
      </c>
      <c r="AX29" s="67">
        <v>17.912542343139648</v>
      </c>
      <c r="AY29" s="67">
        <v>16.22563362121582</v>
      </c>
      <c r="AZ29" s="67">
        <v>-0.80497300624847412</v>
      </c>
      <c r="BA29" s="67">
        <v>-5.7768182754516602</v>
      </c>
      <c r="BB29" s="67">
        <v>-5.1100125312805176</v>
      </c>
      <c r="BC29" s="67">
        <v>-3.6933729648590088</v>
      </c>
      <c r="BD29" s="67">
        <v>-2.6872503757476807</v>
      </c>
      <c r="BE29" s="67">
        <v>-1.1472302675247192</v>
      </c>
      <c r="BF29" s="67">
        <v>-0.58684325218200684</v>
      </c>
      <c r="BG29" s="67">
        <v>-0.28546372056007385</v>
      </c>
      <c r="BH29" s="67">
        <v>-0.20812571048736572</v>
      </c>
      <c r="BI29" s="67">
        <v>-7.7705830335617065E-2</v>
      </c>
      <c r="BJ29" s="67">
        <v>2.2572491317987442E-2</v>
      </c>
      <c r="BK29" s="67">
        <v>-0.64943337440490723</v>
      </c>
      <c r="BL29" s="67">
        <v>-0.91462618112564087</v>
      </c>
      <c r="BM29" s="67">
        <v>-0.58437138795852661</v>
      </c>
      <c r="BN29" s="67">
        <v>-1.2413433790206909</v>
      </c>
      <c r="BO29" s="67">
        <v>-1.2817370891571045</v>
      </c>
      <c r="BP29" s="67">
        <v>-1.6324057579040527</v>
      </c>
      <c r="BQ29" s="67">
        <v>-1.3134028911590576</v>
      </c>
      <c r="BR29" s="67">
        <v>0.51683610677719116</v>
      </c>
      <c r="BS29" s="67">
        <v>14.308377265930176</v>
      </c>
      <c r="BT29" s="67">
        <v>17.616565704345703</v>
      </c>
      <c r="BU29" s="67">
        <v>18.589134216308594</v>
      </c>
      <c r="BV29" s="67">
        <v>18.948835372924805</v>
      </c>
      <c r="BW29" s="67">
        <v>17.264680862426758</v>
      </c>
      <c r="BX29" s="67">
        <v>0.2337401956319809</v>
      </c>
      <c r="BY29" s="67">
        <v>-4.7536020278930664</v>
      </c>
      <c r="BZ29" s="67">
        <v>-4.1190900802612305</v>
      </c>
      <c r="CA29" s="67">
        <v>-2.7575860023498535</v>
      </c>
      <c r="CB29" s="67">
        <v>-1.8184409141540527</v>
      </c>
      <c r="CC29" s="67">
        <v>-0.60171765089035034</v>
      </c>
      <c r="CD29" s="67">
        <v>-8.0758102238178253E-2</v>
      </c>
      <c r="CE29" s="67">
        <v>0.18977446854114532</v>
      </c>
      <c r="CF29" s="67">
        <v>0.24587307870388031</v>
      </c>
      <c r="CG29" s="67">
        <v>0.36401844024658203</v>
      </c>
      <c r="CH29" s="67">
        <v>0.46881783008575439</v>
      </c>
      <c r="CI29" s="67">
        <v>-0.17407768964767456</v>
      </c>
      <c r="CJ29" s="67">
        <v>-0.40780052542686462</v>
      </c>
      <c r="CK29" s="67">
        <v>-4.829154908657074E-2</v>
      </c>
      <c r="CL29" s="67">
        <v>-0.66999012231826782</v>
      </c>
      <c r="CM29" s="67">
        <v>-0.67519044876098633</v>
      </c>
      <c r="CN29" s="67">
        <v>-0.99436187744140625</v>
      </c>
      <c r="CO29" s="67">
        <v>-0.64657378196716309</v>
      </c>
      <c r="CP29" s="67">
        <v>1.203858494758606</v>
      </c>
      <c r="CQ29" s="67">
        <v>15.000286102294922</v>
      </c>
      <c r="CR29" s="67">
        <v>18.318780899047852</v>
      </c>
      <c r="CS29" s="67">
        <v>19.299587249755859</v>
      </c>
      <c r="CT29" s="67">
        <v>19.666570663452148</v>
      </c>
      <c r="CU29" s="67">
        <v>17.984321594238281</v>
      </c>
      <c r="CV29" s="67">
        <v>0.95314979553222656</v>
      </c>
      <c r="CW29" s="67">
        <v>-4.0449256896972656</v>
      </c>
      <c r="CX29" s="67">
        <v>-3.4327802658081055</v>
      </c>
      <c r="CY29" s="67">
        <v>-2.1094627380371094</v>
      </c>
      <c r="CZ29" s="67">
        <v>-1.2167061567306519</v>
      </c>
      <c r="DA29" s="67">
        <v>-5.6204982101917267E-2</v>
      </c>
      <c r="DB29" s="67">
        <v>0.42532706260681152</v>
      </c>
      <c r="DC29" s="67">
        <v>0.6650126576423645</v>
      </c>
      <c r="DD29" s="67">
        <v>0.69987183809280396</v>
      </c>
      <c r="DE29" s="67">
        <v>0.80574274063110352</v>
      </c>
      <c r="DF29" s="67">
        <v>0.91506314277648926</v>
      </c>
      <c r="DG29" s="67">
        <v>0.30127802491188049</v>
      </c>
      <c r="DH29" s="67">
        <v>9.9025122821331024E-2</v>
      </c>
      <c r="DI29" s="67">
        <v>0.48778828978538513</v>
      </c>
      <c r="DJ29" s="67">
        <v>-9.8636850714683533E-2</v>
      </c>
      <c r="DK29" s="67">
        <v>-6.8643808364868164E-2</v>
      </c>
      <c r="DL29" s="67">
        <v>-0.35631805658340454</v>
      </c>
      <c r="DM29" s="67">
        <v>2.0255289971828461E-2</v>
      </c>
      <c r="DN29" s="67">
        <v>1.8908809423446655</v>
      </c>
      <c r="DO29" s="67">
        <v>15.692194938659668</v>
      </c>
      <c r="DP29" s="67">
        <v>19.02099609375</v>
      </c>
      <c r="DQ29" s="67">
        <v>20.010040283203125</v>
      </c>
      <c r="DR29" s="67">
        <v>20.384305953979492</v>
      </c>
      <c r="DS29" s="67">
        <v>18.703962326049805</v>
      </c>
      <c r="DT29" s="67">
        <v>1.672559380531311</v>
      </c>
      <c r="DU29" s="67">
        <v>-3.3362493515014648</v>
      </c>
      <c r="DV29" s="67">
        <v>-2.7464704513549805</v>
      </c>
      <c r="DW29" s="67">
        <v>-1.4613394737243652</v>
      </c>
      <c r="DX29" s="67">
        <v>-0.61497139930725098</v>
      </c>
      <c r="DY29" s="67">
        <v>0.73142868280410767</v>
      </c>
      <c r="DZ29" s="67">
        <v>1.1560336351394653</v>
      </c>
      <c r="EA29" s="67">
        <v>1.3511811494827271</v>
      </c>
      <c r="EB29" s="67">
        <v>1.3553739786148071</v>
      </c>
      <c r="EC29" s="67">
        <v>1.4435224533081055</v>
      </c>
      <c r="ED29" s="67">
        <v>1.5593705177307129</v>
      </c>
      <c r="EE29" s="67">
        <v>0.98761618137359619</v>
      </c>
      <c r="EF29" s="67">
        <v>0.83080089092254639</v>
      </c>
      <c r="EG29" s="67">
        <v>1.2618024349212646</v>
      </c>
      <c r="EH29" s="67">
        <v>0.72630655765533447</v>
      </c>
      <c r="EI29" s="67">
        <v>0.8071131706237793</v>
      </c>
      <c r="EJ29" s="67">
        <v>0.56491589546203613</v>
      </c>
      <c r="EK29" s="67">
        <v>0.98305058479309082</v>
      </c>
      <c r="EL29" s="67">
        <v>2.8828320503234863</v>
      </c>
      <c r="EM29" s="67">
        <v>16.691202163696289</v>
      </c>
      <c r="EN29" s="67">
        <v>20.034881591796875</v>
      </c>
      <c r="EO29" s="67">
        <v>21.035820007324219</v>
      </c>
      <c r="EP29" s="67">
        <v>21.420598983764648</v>
      </c>
      <c r="EQ29" s="67">
        <v>19.743009567260742</v>
      </c>
      <c r="ER29" s="67">
        <v>2.7112727165222168</v>
      </c>
      <c r="ES29" s="67">
        <v>-2.3130331039428711</v>
      </c>
      <c r="ET29" s="67">
        <v>-1.7555481195449829</v>
      </c>
      <c r="EU29" s="67">
        <v>-0.52555245161056519</v>
      </c>
      <c r="EV29" s="67">
        <v>0.2538379430770874</v>
      </c>
      <c r="EW29" s="67">
        <v>75.439750671386719</v>
      </c>
      <c r="EX29" s="67">
        <v>74.458366394042969</v>
      </c>
      <c r="EY29" s="67">
        <v>72.988372802734375</v>
      </c>
      <c r="EZ29" s="67">
        <v>72.098297119140625</v>
      </c>
      <c r="FA29" s="67">
        <v>70.668708801269531</v>
      </c>
      <c r="FB29" s="67">
        <v>69.754096984863281</v>
      </c>
      <c r="FC29" s="67">
        <v>69.264625549316406</v>
      </c>
      <c r="FD29" s="67">
        <v>71.889350891113281</v>
      </c>
      <c r="FE29" s="67">
        <v>76.611946105957031</v>
      </c>
      <c r="FF29" s="67">
        <v>81.481430053710938</v>
      </c>
      <c r="FG29" s="67">
        <v>85.045059204101563</v>
      </c>
      <c r="FH29" s="67">
        <v>88.678268432617188</v>
      </c>
      <c r="FI29" s="67">
        <v>92.433242797851563</v>
      </c>
      <c r="FJ29" s="67">
        <v>95.076820373535156</v>
      </c>
      <c r="FK29" s="67">
        <v>96.930885314941406</v>
      </c>
      <c r="FL29" s="67">
        <v>97.481986999511719</v>
      </c>
      <c r="FM29" s="67">
        <v>96.115081787109375</v>
      </c>
      <c r="FN29" s="67">
        <v>93.919700622558594</v>
      </c>
      <c r="FO29" s="67">
        <v>90.2132568359375</v>
      </c>
      <c r="FP29" s="67">
        <v>85.9429931640625</v>
      </c>
      <c r="FQ29" s="67">
        <v>81.727279663085938</v>
      </c>
      <c r="FR29" s="67">
        <v>78.745719909667969</v>
      </c>
      <c r="FS29" s="67">
        <v>77.083305358886719</v>
      </c>
      <c r="FT29" s="67">
        <v>75.286758422851563</v>
      </c>
      <c r="FU29" s="68">
        <v>0.91744774580001831</v>
      </c>
      <c r="FV29" s="40">
        <v>14.609999656677246</v>
      </c>
      <c r="FW29" s="40">
        <v>102737.41</v>
      </c>
      <c r="FX29">
        <v>1</v>
      </c>
    </row>
    <row r="30" spans="1:180" x14ac:dyDescent="0.2">
      <c r="A30" t="s">
        <v>189</v>
      </c>
      <c r="B30" t="s">
        <v>207</v>
      </c>
      <c r="C30" t="s">
        <v>3</v>
      </c>
      <c r="D30" t="s">
        <v>1</v>
      </c>
      <c r="E30" t="s">
        <v>1</v>
      </c>
      <c r="F30" s="40" t="s">
        <v>193</v>
      </c>
      <c r="G30" s="69" t="s">
        <v>228</v>
      </c>
      <c r="H30" s="67">
        <v>97521.002353191376</v>
      </c>
      <c r="I30" s="67">
        <v>75.97857666015625</v>
      </c>
      <c r="J30" s="67">
        <v>65.755325317382813</v>
      </c>
      <c r="K30" s="67">
        <v>59.473308563232422</v>
      </c>
      <c r="L30" s="67">
        <v>55.949146270751953</v>
      </c>
      <c r="M30" s="67">
        <v>54.493644714355469</v>
      </c>
      <c r="N30" s="67">
        <v>56.907032012939453</v>
      </c>
      <c r="O30" s="67">
        <v>65.193626403808594</v>
      </c>
      <c r="P30" s="67">
        <v>70.158462524414063</v>
      </c>
      <c r="Q30" s="67">
        <v>68.620895385742188</v>
      </c>
      <c r="R30" s="67">
        <v>70.846466064453125</v>
      </c>
      <c r="S30" s="67">
        <v>76.729843139648438</v>
      </c>
      <c r="T30" s="67">
        <v>85.895713806152344</v>
      </c>
      <c r="U30" s="67">
        <v>99.002029418945313</v>
      </c>
      <c r="V30" s="67">
        <v>113.44137573242188</v>
      </c>
      <c r="W30" s="67">
        <v>129.13253784179688</v>
      </c>
      <c r="X30" s="67">
        <v>145.80816650390625</v>
      </c>
      <c r="Y30" s="67">
        <v>160.02363586425781</v>
      </c>
      <c r="Z30" s="67">
        <v>170.98490905761719</v>
      </c>
      <c r="AA30" s="67">
        <v>174.75172424316406</v>
      </c>
      <c r="AB30" s="67">
        <v>172.58723449707031</v>
      </c>
      <c r="AC30" s="67">
        <v>168.49093627929688</v>
      </c>
      <c r="AD30" s="67">
        <v>153.19319152832031</v>
      </c>
      <c r="AE30" s="67">
        <v>127.99968719482422</v>
      </c>
      <c r="AF30" s="67">
        <v>102.97611999511719</v>
      </c>
      <c r="AG30" s="67">
        <v>-0.82994896173477173</v>
      </c>
      <c r="AH30" s="67">
        <v>-0.96440613269805908</v>
      </c>
      <c r="AI30" s="67">
        <v>-0.74972742795944214</v>
      </c>
      <c r="AJ30" s="67">
        <v>-0.91721320152282715</v>
      </c>
      <c r="AK30" s="67">
        <v>-0.98795074224472046</v>
      </c>
      <c r="AL30" s="67">
        <v>-0.84288525581359863</v>
      </c>
      <c r="AM30" s="67">
        <v>-1.3434517383575439</v>
      </c>
      <c r="AN30" s="67">
        <v>-1.7949219942092896</v>
      </c>
      <c r="AO30" s="67">
        <v>-1.4102431535720825</v>
      </c>
      <c r="AP30" s="67">
        <v>-1.7173595428466797</v>
      </c>
      <c r="AQ30" s="67">
        <v>-1.770196795463562</v>
      </c>
      <c r="AR30" s="67">
        <v>-1.7616524696350098</v>
      </c>
      <c r="AS30" s="67">
        <v>-1.6794136762619019</v>
      </c>
      <c r="AT30" s="67">
        <v>-0.297628253698349</v>
      </c>
      <c r="AU30" s="67">
        <v>14.352859497070313</v>
      </c>
      <c r="AV30" s="67">
        <v>19.132757186889648</v>
      </c>
      <c r="AW30" s="67">
        <v>21.605897903442383</v>
      </c>
      <c r="AX30" s="67">
        <v>23.206253051757813</v>
      </c>
      <c r="AY30" s="67">
        <v>21.813358306884766</v>
      </c>
      <c r="AZ30" s="67">
        <v>-1.0709055662155151</v>
      </c>
      <c r="BA30" s="67">
        <v>-9.8878335952758789</v>
      </c>
      <c r="BB30" s="67">
        <v>-8.6940507888793945</v>
      </c>
      <c r="BC30" s="67">
        <v>-5.5298819541931152</v>
      </c>
      <c r="BD30" s="67">
        <v>-3.5042543411254883</v>
      </c>
      <c r="BE30" s="67">
        <v>-3.7447322160005569E-2</v>
      </c>
      <c r="BF30" s="67">
        <v>-0.22918081283569336</v>
      </c>
      <c r="BG30" s="67">
        <v>-5.9317495673894882E-2</v>
      </c>
      <c r="BH30" s="67">
        <v>-0.257659912109375</v>
      </c>
      <c r="BI30" s="67">
        <v>-0.34624636173248291</v>
      </c>
      <c r="BJ30" s="67">
        <v>-0.19462049007415771</v>
      </c>
      <c r="BK30" s="67">
        <v>-0.65291440486907959</v>
      </c>
      <c r="BL30" s="67">
        <v>-1.0586893558502197</v>
      </c>
      <c r="BM30" s="67">
        <v>-0.6315072774887085</v>
      </c>
      <c r="BN30" s="67">
        <v>-0.88735777139663696</v>
      </c>
      <c r="BO30" s="67">
        <v>-0.88903498649597168</v>
      </c>
      <c r="BP30" s="67">
        <v>-0.83471453189849854</v>
      </c>
      <c r="BQ30" s="67">
        <v>-0.71064215898513794</v>
      </c>
      <c r="BR30" s="67">
        <v>0.70048516988754272</v>
      </c>
      <c r="BS30" s="67">
        <v>15.358087539672852</v>
      </c>
      <c r="BT30" s="67">
        <v>20.152961730957031</v>
      </c>
      <c r="BU30" s="67">
        <v>22.638057708740234</v>
      </c>
      <c r="BV30" s="67">
        <v>24.248983383178711</v>
      </c>
      <c r="BW30" s="67">
        <v>22.858842849731445</v>
      </c>
      <c r="BX30" s="67">
        <v>-2.5763928890228271E-2</v>
      </c>
      <c r="BY30" s="67">
        <v>-8.8582925796508789</v>
      </c>
      <c r="BZ30" s="67">
        <v>-7.6970171928405762</v>
      </c>
      <c r="CA30" s="67">
        <v>-4.5883102416992188</v>
      </c>
      <c r="CB30" s="67">
        <v>-2.6300668716430664</v>
      </c>
      <c r="CC30" s="67">
        <v>0.51143687963485718</v>
      </c>
      <c r="CD30" s="67">
        <v>0.28003400564193726</v>
      </c>
      <c r="CE30" s="67">
        <v>0.41885831952095032</v>
      </c>
      <c r="CF30" s="67">
        <v>0.19914470613002777</v>
      </c>
      <c r="CG30" s="67">
        <v>9.8196111619472504E-2</v>
      </c>
      <c r="CH30" s="67">
        <v>0.2543657124042511</v>
      </c>
      <c r="CI30" s="67">
        <v>-0.1746504008769989</v>
      </c>
      <c r="CJ30" s="67">
        <v>-0.54877680540084839</v>
      </c>
      <c r="CK30" s="67">
        <v>-9.215719997882843E-2</v>
      </c>
      <c r="CL30" s="67">
        <v>-0.31250107288360596</v>
      </c>
      <c r="CM30" s="67">
        <v>-0.27874496579170227</v>
      </c>
      <c r="CN30" s="67">
        <v>-0.19272015988826752</v>
      </c>
      <c r="CO30" s="67">
        <v>-3.9673961699008942E-2</v>
      </c>
      <c r="CP30" s="67">
        <v>1.3917754888534546</v>
      </c>
      <c r="CQ30" s="67">
        <v>16.054306030273438</v>
      </c>
      <c r="CR30" s="67">
        <v>20.859550476074219</v>
      </c>
      <c r="CS30" s="67">
        <v>23.352928161621094</v>
      </c>
      <c r="CT30" s="67">
        <v>24.971174240112305</v>
      </c>
      <c r="CU30" s="67">
        <v>23.582942962646484</v>
      </c>
      <c r="CV30" s="67">
        <v>0.69809800386428833</v>
      </c>
      <c r="CW30" s="67">
        <v>-8.1452350616455078</v>
      </c>
      <c r="CX30" s="67">
        <v>-7.006474494934082</v>
      </c>
      <c r="CY30" s="67">
        <v>-3.936180591583252</v>
      </c>
      <c r="CZ30" s="67">
        <v>-2.0246071815490723</v>
      </c>
      <c r="DA30" s="67">
        <v>1.0603210926055908</v>
      </c>
      <c r="DB30" s="67">
        <v>0.78924882411956787</v>
      </c>
      <c r="DC30" s="67">
        <v>0.89703410863876343</v>
      </c>
      <c r="DD30" s="67">
        <v>0.65594929456710815</v>
      </c>
      <c r="DE30" s="67">
        <v>0.54263859987258911</v>
      </c>
      <c r="DF30" s="67">
        <v>0.70335191488265991</v>
      </c>
      <c r="DG30" s="67">
        <v>0.30361363291740417</v>
      </c>
      <c r="DH30" s="67">
        <v>-3.8864307105541229E-2</v>
      </c>
      <c r="DI30" s="67">
        <v>0.44719290733337402</v>
      </c>
      <c r="DJ30" s="67">
        <v>0.26235562562942505</v>
      </c>
      <c r="DK30" s="67">
        <v>0.33154502511024475</v>
      </c>
      <c r="DL30" s="67">
        <v>0.4492742121219635</v>
      </c>
      <c r="DM30" s="67">
        <v>0.63129425048828125</v>
      </c>
      <c r="DN30" s="67">
        <v>2.0830657482147217</v>
      </c>
      <c r="DO30" s="67">
        <v>16.750524520874023</v>
      </c>
      <c r="DP30" s="67">
        <v>21.566139221191406</v>
      </c>
      <c r="DQ30" s="67">
        <v>24.067798614501953</v>
      </c>
      <c r="DR30" s="67">
        <v>25.693365097045898</v>
      </c>
      <c r="DS30" s="67">
        <v>24.307043075561523</v>
      </c>
      <c r="DT30" s="67">
        <v>1.4219599962234497</v>
      </c>
      <c r="DU30" s="67">
        <v>-7.4321780204772949</v>
      </c>
      <c r="DV30" s="67">
        <v>-6.3159317970275879</v>
      </c>
      <c r="DW30" s="67">
        <v>-3.2840509414672852</v>
      </c>
      <c r="DX30" s="67">
        <v>-1.4191476106643677</v>
      </c>
      <c r="DY30" s="67">
        <v>1.8528226613998413</v>
      </c>
      <c r="DZ30" s="67">
        <v>1.5244741439819336</v>
      </c>
      <c r="EA30" s="67">
        <v>1.5874440670013428</v>
      </c>
      <c r="EB30" s="67">
        <v>1.3155026435852051</v>
      </c>
      <c r="EC30" s="67">
        <v>1.1843429803848267</v>
      </c>
      <c r="ED30" s="67">
        <v>1.3516167402267456</v>
      </c>
      <c r="EE30" s="67">
        <v>0.99415087699890137</v>
      </c>
      <c r="EF30" s="67">
        <v>0.697368323802948</v>
      </c>
      <c r="EG30" s="67">
        <v>1.225928783416748</v>
      </c>
      <c r="EH30" s="67">
        <v>1.0923573970794678</v>
      </c>
      <c r="EI30" s="67">
        <v>1.2127069234848022</v>
      </c>
      <c r="EJ30" s="67">
        <v>1.3762121200561523</v>
      </c>
      <c r="EK30" s="67">
        <v>1.6000658273696899</v>
      </c>
      <c r="EL30" s="67">
        <v>3.081179141998291</v>
      </c>
      <c r="EM30" s="67">
        <v>17.755752563476563</v>
      </c>
      <c r="EN30" s="67">
        <v>22.586343765258789</v>
      </c>
      <c r="EO30" s="67">
        <v>25.099958419799805</v>
      </c>
      <c r="EP30" s="67">
        <v>26.736095428466797</v>
      </c>
      <c r="EQ30" s="67">
        <v>25.352527618408203</v>
      </c>
      <c r="ER30" s="67">
        <v>2.4671015739440918</v>
      </c>
      <c r="ES30" s="67">
        <v>-6.4026365280151367</v>
      </c>
      <c r="ET30" s="67">
        <v>-5.3188982009887695</v>
      </c>
      <c r="EU30" s="67">
        <v>-2.3424789905548096</v>
      </c>
      <c r="EV30" s="67">
        <v>-0.54496008157730103</v>
      </c>
      <c r="EW30" s="67">
        <v>74.06927490234375</v>
      </c>
      <c r="EX30" s="67">
        <v>72.313758850097656</v>
      </c>
      <c r="EY30" s="67">
        <v>70.711380004882813</v>
      </c>
      <c r="EZ30" s="67">
        <v>69.685096740722656</v>
      </c>
      <c r="FA30" s="67">
        <v>68.209808349609375</v>
      </c>
      <c r="FB30" s="67">
        <v>67.112907409667969</v>
      </c>
      <c r="FC30" s="67">
        <v>66.780708312988281</v>
      </c>
      <c r="FD30" s="67">
        <v>68.897323608398438</v>
      </c>
      <c r="FE30" s="67">
        <v>74.338851928710938</v>
      </c>
      <c r="FF30" s="67">
        <v>79.527168273925781</v>
      </c>
      <c r="FG30" s="67">
        <v>84.695075988769531</v>
      </c>
      <c r="FH30" s="67">
        <v>89.050605773925781</v>
      </c>
      <c r="FI30" s="67">
        <v>92.695381164550781</v>
      </c>
      <c r="FJ30" s="67">
        <v>95.992057800292969</v>
      </c>
      <c r="FK30" s="67">
        <v>97.633285522460938</v>
      </c>
      <c r="FL30" s="67">
        <v>98.826789855957031</v>
      </c>
      <c r="FM30" s="67">
        <v>98.922599792480469</v>
      </c>
      <c r="FN30" s="67">
        <v>97.841224670410156</v>
      </c>
      <c r="FO30" s="67">
        <v>95.176864624023438</v>
      </c>
      <c r="FP30" s="67">
        <v>89.6949462890625</v>
      </c>
      <c r="FQ30" s="67">
        <v>84.664085388183594</v>
      </c>
      <c r="FR30" s="67">
        <v>81.523681640625</v>
      </c>
      <c r="FS30" s="67">
        <v>79.196395874023438</v>
      </c>
      <c r="FT30" s="67">
        <v>77.296257019042969</v>
      </c>
      <c r="FU30" s="68">
        <v>0.92315250635147095</v>
      </c>
      <c r="FV30" s="40">
        <v>14.590000152587891</v>
      </c>
      <c r="FW30" s="40">
        <v>99500.27</v>
      </c>
      <c r="FX30">
        <v>1</v>
      </c>
    </row>
    <row r="31" spans="1:180" x14ac:dyDescent="0.2">
      <c r="A31" t="s">
        <v>189</v>
      </c>
      <c r="B31" t="s">
        <v>207</v>
      </c>
      <c r="C31" t="s">
        <v>3</v>
      </c>
      <c r="D31" t="s">
        <v>1</v>
      </c>
      <c r="E31" t="s">
        <v>1</v>
      </c>
      <c r="F31" s="40" t="s">
        <v>193</v>
      </c>
      <c r="G31" s="69" t="s">
        <v>229</v>
      </c>
      <c r="H31" s="67">
        <v>97613.001252651215</v>
      </c>
      <c r="I31" s="67">
        <v>85.426567077636719</v>
      </c>
      <c r="J31" s="67">
        <v>73.742683410644531</v>
      </c>
      <c r="K31" s="67">
        <v>66.450523376464844</v>
      </c>
      <c r="L31" s="67">
        <v>61.821956634521484</v>
      </c>
      <c r="M31" s="67">
        <v>59.492652893066406</v>
      </c>
      <c r="N31" s="67">
        <v>61.278209686279297</v>
      </c>
      <c r="O31" s="67">
        <v>69.350250244140625</v>
      </c>
      <c r="P31" s="67">
        <v>73.847976684570313</v>
      </c>
      <c r="Q31" s="67">
        <v>72.251998901367188</v>
      </c>
      <c r="R31" s="67">
        <v>75.537406921386719</v>
      </c>
      <c r="S31" s="67">
        <v>83.390144348144531</v>
      </c>
      <c r="T31" s="67">
        <v>94.717872619628906</v>
      </c>
      <c r="U31" s="67">
        <v>109.86133575439453</v>
      </c>
      <c r="V31" s="67">
        <v>124.97415161132813</v>
      </c>
      <c r="W31" s="67">
        <v>139.79566955566406</v>
      </c>
      <c r="X31" s="67">
        <v>155.14260864257813</v>
      </c>
      <c r="Y31" s="67">
        <v>168.16368103027344</v>
      </c>
      <c r="Z31" s="67">
        <v>176.59213256835938</v>
      </c>
      <c r="AA31" s="67">
        <v>177.90190124511719</v>
      </c>
      <c r="AB31" s="67">
        <v>175.12208557128906</v>
      </c>
      <c r="AC31" s="67">
        <v>170.07234191894531</v>
      </c>
      <c r="AD31" s="67">
        <v>154.69500732421875</v>
      </c>
      <c r="AE31" s="67">
        <v>129.71347045898438</v>
      </c>
      <c r="AF31" s="67">
        <v>105.41897583007813</v>
      </c>
      <c r="AG31" s="67">
        <v>-2.213252067565918</v>
      </c>
      <c r="AH31" s="67">
        <v>-1.6390419006347656</v>
      </c>
      <c r="AI31" s="67">
        <v>-1.3667711019515991</v>
      </c>
      <c r="AJ31" s="67">
        <v>-1.1777259111404419</v>
      </c>
      <c r="AK31" s="67">
        <v>-0.89848101139068604</v>
      </c>
      <c r="AL31" s="67">
        <v>-0.88541537523269653</v>
      </c>
      <c r="AM31" s="67">
        <v>-1.4562456607818604</v>
      </c>
      <c r="AN31" s="67">
        <v>-1.7438278198242188</v>
      </c>
      <c r="AO31" s="67">
        <v>-1.2676609754562378</v>
      </c>
      <c r="AP31" s="67">
        <v>-2.0994188785552979</v>
      </c>
      <c r="AQ31" s="67">
        <v>-1.8255743980407715</v>
      </c>
      <c r="AR31" s="67">
        <v>-1.6716078519821167</v>
      </c>
      <c r="AS31" s="67">
        <v>-1.4482384920120239</v>
      </c>
      <c r="AT31" s="67">
        <v>0.29177543520927429</v>
      </c>
      <c r="AU31" s="67">
        <v>16.090564727783203</v>
      </c>
      <c r="AV31" s="67">
        <v>19.919973373413086</v>
      </c>
      <c r="AW31" s="67">
        <v>21.908039093017578</v>
      </c>
      <c r="AX31" s="67">
        <v>22.36070442199707</v>
      </c>
      <c r="AY31" s="67">
        <v>20.36370849609375</v>
      </c>
      <c r="AZ31" s="67">
        <v>-2.9286079406738281</v>
      </c>
      <c r="BA31" s="67">
        <v>-10.750965118408203</v>
      </c>
      <c r="BB31" s="67">
        <v>-9.5566768646240234</v>
      </c>
      <c r="BC31" s="67">
        <v>-6.8809776306152344</v>
      </c>
      <c r="BD31" s="67">
        <v>-4.3679914474487305</v>
      </c>
      <c r="BE31" s="67">
        <v>-1.4202470779418945</v>
      </c>
      <c r="BF31" s="67">
        <v>-0.90334403514862061</v>
      </c>
      <c r="BG31" s="67">
        <v>-0.67591655254364014</v>
      </c>
      <c r="BH31" s="67">
        <v>-0.51774609088897705</v>
      </c>
      <c r="BI31" s="67">
        <v>-0.25636270642280579</v>
      </c>
      <c r="BJ31" s="67">
        <v>-0.23673485219478607</v>
      </c>
      <c r="BK31" s="67">
        <v>-0.76527112722396851</v>
      </c>
      <c r="BL31" s="67">
        <v>-1.0071334838867188</v>
      </c>
      <c r="BM31" s="67">
        <v>-0.48843485116958618</v>
      </c>
      <c r="BN31" s="67">
        <v>-1.2688922882080078</v>
      </c>
      <c r="BO31" s="67">
        <v>-0.94385391473770142</v>
      </c>
      <c r="BP31" s="67">
        <v>-0.74408197402954102</v>
      </c>
      <c r="BQ31" s="67">
        <v>-0.47884941101074219</v>
      </c>
      <c r="BR31" s="67">
        <v>1.2905305624008179</v>
      </c>
      <c r="BS31" s="67">
        <v>17.096443176269531</v>
      </c>
      <c r="BT31" s="67">
        <v>20.940835952758789</v>
      </c>
      <c r="BU31" s="67">
        <v>22.940866470336914</v>
      </c>
      <c r="BV31" s="67">
        <v>23.404109954833984</v>
      </c>
      <c r="BW31" s="67">
        <v>21.409870147705078</v>
      </c>
      <c r="BX31" s="67">
        <v>-1.8827908039093018</v>
      </c>
      <c r="BY31" s="67">
        <v>-9.7207574844360352</v>
      </c>
      <c r="BZ31" s="67">
        <v>-8.5590038299560547</v>
      </c>
      <c r="CA31" s="67">
        <v>-5.9388036727905273</v>
      </c>
      <c r="CB31" s="67">
        <v>-3.4932460784912109</v>
      </c>
      <c r="CC31" s="67">
        <v>-0.87101423740386963</v>
      </c>
      <c r="CD31" s="67">
        <v>-0.3938019871711731</v>
      </c>
      <c r="CE31" s="67">
        <v>-0.19743281602859497</v>
      </c>
      <c r="CF31" s="67">
        <v>-6.0646101832389832E-2</v>
      </c>
      <c r="CG31" s="67">
        <v>0.18836647272109985</v>
      </c>
      <c r="CH31" s="67">
        <v>0.21253933012485504</v>
      </c>
      <c r="CI31" s="67">
        <v>-0.28670427203178406</v>
      </c>
      <c r="CJ31" s="67">
        <v>-0.49690127372741699</v>
      </c>
      <c r="CK31" s="67">
        <v>5.1254823803901672E-2</v>
      </c>
      <c r="CL31" s="67">
        <v>-0.69367218017578125</v>
      </c>
      <c r="CM31" s="67">
        <v>-0.33317703008651733</v>
      </c>
      <c r="CN31" s="67">
        <v>-0.10168038308620453</v>
      </c>
      <c r="CO31" s="67">
        <v>0.19254650175571442</v>
      </c>
      <c r="CP31" s="67">
        <v>1.9822652339935303</v>
      </c>
      <c r="CQ31" s="67">
        <v>17.793109893798828</v>
      </c>
      <c r="CR31" s="67">
        <v>21.647882461547852</v>
      </c>
      <c r="CS31" s="67">
        <v>23.656200408935547</v>
      </c>
      <c r="CT31" s="67">
        <v>24.12677001953125</v>
      </c>
      <c r="CU31" s="67">
        <v>22.134437561035156</v>
      </c>
      <c r="CV31" s="67">
        <v>-1.1584610939025879</v>
      </c>
      <c r="CW31" s="67">
        <v>-9.0072393417358398</v>
      </c>
      <c r="CX31" s="67">
        <v>-7.8680181503295898</v>
      </c>
      <c r="CY31" s="67">
        <v>-5.2862567901611328</v>
      </c>
      <c r="CZ31" s="67">
        <v>-2.8873999118804932</v>
      </c>
      <c r="DA31" s="67">
        <v>-0.32178139686584473</v>
      </c>
      <c r="DB31" s="67">
        <v>0.1157400906085968</v>
      </c>
      <c r="DC31" s="67">
        <v>0.28105095028877258</v>
      </c>
      <c r="DD31" s="67">
        <v>0.39645388722419739</v>
      </c>
      <c r="DE31" s="67">
        <v>0.63309562206268311</v>
      </c>
      <c r="DF31" s="67">
        <v>0.66181349754333496</v>
      </c>
      <c r="DG31" s="67">
        <v>0.1918625682592392</v>
      </c>
      <c r="DH31" s="67">
        <v>1.3330980204045773E-2</v>
      </c>
      <c r="DI31" s="67">
        <v>0.59094446897506714</v>
      </c>
      <c r="DJ31" s="67">
        <v>-0.11845201253890991</v>
      </c>
      <c r="DK31" s="67">
        <v>0.27749985456466675</v>
      </c>
      <c r="DL31" s="67">
        <v>0.54072117805480957</v>
      </c>
      <c r="DM31" s="67">
        <v>0.86394244432449341</v>
      </c>
      <c r="DN31" s="67">
        <v>2.6740000247955322</v>
      </c>
      <c r="DO31" s="67">
        <v>18.489776611328125</v>
      </c>
      <c r="DP31" s="67">
        <v>22.354928970336914</v>
      </c>
      <c r="DQ31" s="67">
        <v>24.37153434753418</v>
      </c>
      <c r="DR31" s="67">
        <v>24.849430084228516</v>
      </c>
      <c r="DS31" s="67">
        <v>22.859004974365234</v>
      </c>
      <c r="DT31" s="67">
        <v>-0.43413138389587402</v>
      </c>
      <c r="DU31" s="67">
        <v>-8.2937211990356445</v>
      </c>
      <c r="DV31" s="67">
        <v>-7.177032470703125</v>
      </c>
      <c r="DW31" s="67">
        <v>-4.6337099075317383</v>
      </c>
      <c r="DX31" s="67">
        <v>-2.2815537452697754</v>
      </c>
      <c r="DY31" s="67">
        <v>0.47122359275817871</v>
      </c>
      <c r="DZ31" s="67">
        <v>0.85143792629241943</v>
      </c>
      <c r="EA31" s="67">
        <v>0.97190546989440918</v>
      </c>
      <c r="EB31" s="67">
        <v>1.0564336776733398</v>
      </c>
      <c r="EC31" s="67">
        <v>1.2752139568328857</v>
      </c>
      <c r="ED31" s="67">
        <v>1.310494065284729</v>
      </c>
      <c r="EE31" s="67">
        <v>0.88283705711364746</v>
      </c>
      <c r="EF31" s="67">
        <v>0.75002533197402954</v>
      </c>
      <c r="EG31" s="67">
        <v>1.3701707124710083</v>
      </c>
      <c r="EH31" s="67">
        <v>0.71207451820373535</v>
      </c>
      <c r="EI31" s="67">
        <v>1.1592203378677368</v>
      </c>
      <c r="EJ31" s="67">
        <v>1.4682470560073853</v>
      </c>
      <c r="EK31" s="67">
        <v>1.8333314657211304</v>
      </c>
      <c r="EL31" s="67">
        <v>3.6727550029754639</v>
      </c>
      <c r="EM31" s="67">
        <v>19.495655059814453</v>
      </c>
      <c r="EN31" s="67">
        <v>23.375791549682617</v>
      </c>
      <c r="EO31" s="67">
        <v>25.404361724853516</v>
      </c>
      <c r="EP31" s="67">
        <v>25.89283561706543</v>
      </c>
      <c r="EQ31" s="67">
        <v>23.905166625976563</v>
      </c>
      <c r="ER31" s="67">
        <v>0.61168569326400757</v>
      </c>
      <c r="ES31" s="67">
        <v>-7.2635130882263184</v>
      </c>
      <c r="ET31" s="67">
        <v>-6.1793594360351563</v>
      </c>
      <c r="EU31" s="67">
        <v>-3.6915361881256104</v>
      </c>
      <c r="EV31" s="67">
        <v>-1.4068083763122559</v>
      </c>
      <c r="EW31" s="67">
        <v>75.738395690917969</v>
      </c>
      <c r="EX31" s="67">
        <v>74.157646179199219</v>
      </c>
      <c r="EY31" s="67">
        <v>72.696586608886719</v>
      </c>
      <c r="EZ31" s="67">
        <v>71.254020690917969</v>
      </c>
      <c r="FA31" s="67">
        <v>70.244003295898438</v>
      </c>
      <c r="FB31" s="67">
        <v>69.295547485351563</v>
      </c>
      <c r="FC31" s="67">
        <v>68.322807312011719</v>
      </c>
      <c r="FD31" s="67">
        <v>69.318397521972656</v>
      </c>
      <c r="FE31" s="67">
        <v>73.885215759277344</v>
      </c>
      <c r="FF31" s="67">
        <v>79.258865356445313</v>
      </c>
      <c r="FG31" s="67">
        <v>84.290451049804688</v>
      </c>
      <c r="FH31" s="67">
        <v>88.886009216308594</v>
      </c>
      <c r="FI31" s="67">
        <v>92.844757080078125</v>
      </c>
      <c r="FJ31" s="67">
        <v>96.266998291015625</v>
      </c>
      <c r="FK31" s="67">
        <v>98.100166320800781</v>
      </c>
      <c r="FL31" s="67">
        <v>98.698623657226563</v>
      </c>
      <c r="FM31" s="67">
        <v>98.657707214355469</v>
      </c>
      <c r="FN31" s="67">
        <v>97.015396118164063</v>
      </c>
      <c r="FO31" s="67">
        <v>93.632583618164063</v>
      </c>
      <c r="FP31" s="67">
        <v>88.671501159667969</v>
      </c>
      <c r="FQ31" s="67">
        <v>84.789054870605469</v>
      </c>
      <c r="FR31" s="67">
        <v>81.725601196289063</v>
      </c>
      <c r="FS31" s="67">
        <v>79.183555603027344</v>
      </c>
      <c r="FT31" s="67">
        <v>77.498100280761719</v>
      </c>
      <c r="FU31" s="68">
        <v>0.9237484335899353</v>
      </c>
      <c r="FV31" s="40">
        <v>14.869999885559082</v>
      </c>
      <c r="FW31" s="40">
        <v>105481</v>
      </c>
      <c r="FX31">
        <v>1</v>
      </c>
    </row>
    <row r="32" spans="1:180" x14ac:dyDescent="0.2">
      <c r="A32" t="s">
        <v>189</v>
      </c>
      <c r="B32" t="s">
        <v>207</v>
      </c>
      <c r="C32" t="s">
        <v>3</v>
      </c>
      <c r="D32" t="s">
        <v>1</v>
      </c>
      <c r="E32" t="s">
        <v>1</v>
      </c>
      <c r="F32" s="40" t="s">
        <v>193</v>
      </c>
      <c r="G32" s="69" t="s">
        <v>230</v>
      </c>
      <c r="H32" s="67">
        <v>97703.998578071594</v>
      </c>
      <c r="I32" s="67">
        <v>87.740608215332031</v>
      </c>
      <c r="J32" s="67">
        <v>75.865638732910156</v>
      </c>
      <c r="K32" s="67">
        <v>68.090362548828125</v>
      </c>
      <c r="L32" s="67">
        <v>63.249942779541016</v>
      </c>
      <c r="M32" s="67">
        <v>60.9296875</v>
      </c>
      <c r="N32" s="67">
        <v>62.370273590087891</v>
      </c>
      <c r="O32" s="67">
        <v>70.305229187011719</v>
      </c>
      <c r="P32" s="67">
        <v>75.393318176269531</v>
      </c>
      <c r="Q32" s="67">
        <v>73.905380249023438</v>
      </c>
      <c r="R32" s="67">
        <v>77.061698913574219</v>
      </c>
      <c r="S32" s="67">
        <v>83.475807189941406</v>
      </c>
      <c r="T32" s="67">
        <v>92.507011413574219</v>
      </c>
      <c r="U32" s="67">
        <v>105.47604370117188</v>
      </c>
      <c r="V32" s="67">
        <v>118.12027740478516</v>
      </c>
      <c r="W32" s="67">
        <v>130.722412109375</v>
      </c>
      <c r="X32" s="67">
        <v>144.97222900390625</v>
      </c>
      <c r="Y32" s="67">
        <v>156.70120239257813</v>
      </c>
      <c r="Z32" s="67">
        <v>163.12278747558594</v>
      </c>
      <c r="AA32" s="67">
        <v>162.26992797851563</v>
      </c>
      <c r="AB32" s="67">
        <v>158.33462524414063</v>
      </c>
      <c r="AC32" s="67">
        <v>152.95188903808594</v>
      </c>
      <c r="AD32" s="67">
        <v>140.83912658691406</v>
      </c>
      <c r="AE32" s="67">
        <v>121.75864410400391</v>
      </c>
      <c r="AF32" s="67">
        <v>101.46442413330078</v>
      </c>
      <c r="AG32" s="67">
        <v>-2.8207850456237793</v>
      </c>
      <c r="AH32" s="67">
        <v>-1.9812676906585693</v>
      </c>
      <c r="AI32" s="67">
        <v>-1.4829245805740356</v>
      </c>
      <c r="AJ32" s="67">
        <v>-1.1258149147033691</v>
      </c>
      <c r="AK32" s="67">
        <v>-0.82063549757003784</v>
      </c>
      <c r="AL32" s="67">
        <v>-0.89831382036209106</v>
      </c>
      <c r="AM32" s="67">
        <v>-1.1239422559738159</v>
      </c>
      <c r="AN32" s="67">
        <v>-1.8238943815231323</v>
      </c>
      <c r="AO32" s="67">
        <v>-1.5168675184249878</v>
      </c>
      <c r="AP32" s="67">
        <v>-2.2331671714782715</v>
      </c>
      <c r="AQ32" s="67">
        <v>-2.6119234561920166</v>
      </c>
      <c r="AR32" s="67">
        <v>-2.9630279541015625</v>
      </c>
      <c r="AS32" s="67">
        <v>-2.2781805992126465</v>
      </c>
      <c r="AT32" s="67">
        <v>-0.23025166988372803</v>
      </c>
      <c r="AU32" s="67">
        <v>13.944037437438965</v>
      </c>
      <c r="AV32" s="67">
        <v>17.812210083007813</v>
      </c>
      <c r="AW32" s="67">
        <v>19.125864028930664</v>
      </c>
      <c r="AX32" s="67">
        <v>19.54319953918457</v>
      </c>
      <c r="AY32" s="67">
        <v>17.2210693359375</v>
      </c>
      <c r="AZ32" s="67">
        <v>-2.9770877361297607</v>
      </c>
      <c r="BA32" s="67">
        <v>-7.4747037887573242</v>
      </c>
      <c r="BB32" s="67">
        <v>-6.0674176216125488</v>
      </c>
      <c r="BC32" s="67">
        <v>-4.5340485572814941</v>
      </c>
      <c r="BD32" s="67">
        <v>-3.16507887840271</v>
      </c>
      <c r="BE32" s="67">
        <v>-2.027336597442627</v>
      </c>
      <c r="BF32" s="67">
        <v>-1.2451574802398682</v>
      </c>
      <c r="BG32" s="67">
        <v>-0.79167848825454712</v>
      </c>
      <c r="BH32" s="67">
        <v>-0.46545812487602234</v>
      </c>
      <c r="BI32" s="67">
        <v>-0.17814944684505463</v>
      </c>
      <c r="BJ32" s="67">
        <v>-0.24926210939884186</v>
      </c>
      <c r="BK32" s="67">
        <v>-0.43257695436477661</v>
      </c>
      <c r="BL32" s="67">
        <v>-1.0867812633514404</v>
      </c>
      <c r="BM32" s="67">
        <v>-0.73720252513885498</v>
      </c>
      <c r="BN32" s="67">
        <v>-1.4021730422973633</v>
      </c>
      <c r="BO32" s="67">
        <v>-1.7297097444534302</v>
      </c>
      <c r="BP32" s="67">
        <v>-2.0349817276000977</v>
      </c>
      <c r="BQ32" s="67">
        <v>-1.3082464933395386</v>
      </c>
      <c r="BR32" s="67">
        <v>0.76906591653823853</v>
      </c>
      <c r="BS32" s="67">
        <v>14.950483322143555</v>
      </c>
      <c r="BT32" s="67">
        <v>18.833650588989258</v>
      </c>
      <c r="BU32" s="67">
        <v>20.159275054931641</v>
      </c>
      <c r="BV32" s="67">
        <v>20.587192535400391</v>
      </c>
      <c r="BW32" s="67">
        <v>18.267818450927734</v>
      </c>
      <c r="BX32" s="67">
        <v>-1.9306826591491699</v>
      </c>
      <c r="BY32" s="67">
        <v>-6.4439206123352051</v>
      </c>
      <c r="BZ32" s="67">
        <v>-5.069188117980957</v>
      </c>
      <c r="CA32" s="67">
        <v>-3.5913488864898682</v>
      </c>
      <c r="CB32" s="67">
        <v>-2.2898449897766113</v>
      </c>
      <c r="CC32" s="67">
        <v>-1.4777965545654297</v>
      </c>
      <c r="CD32" s="67">
        <v>-0.73532980680465698</v>
      </c>
      <c r="CE32" s="67">
        <v>-0.31292352080345154</v>
      </c>
      <c r="CF32" s="67">
        <v>-8.0970637500286102E-3</v>
      </c>
      <c r="CG32" s="67">
        <v>0.26683443784713745</v>
      </c>
      <c r="CH32" s="67">
        <v>0.20026911795139313</v>
      </c>
      <c r="CI32" s="67">
        <v>4.6260520815849304E-2</v>
      </c>
      <c r="CJ32" s="67">
        <v>-0.57625895738601685</v>
      </c>
      <c r="CK32" s="67">
        <v>-0.19720891118049622</v>
      </c>
      <c r="CL32" s="67">
        <v>-0.82662910223007202</v>
      </c>
      <c r="CM32" s="67">
        <v>-1.1186913251876831</v>
      </c>
      <c r="CN32" s="67">
        <v>-1.3922196626663208</v>
      </c>
      <c r="CO32" s="67">
        <v>-0.63647300004959106</v>
      </c>
      <c r="CP32" s="67">
        <v>1.4611902236938477</v>
      </c>
      <c r="CQ32" s="67">
        <v>15.647543907165527</v>
      </c>
      <c r="CR32" s="67">
        <v>19.541095733642578</v>
      </c>
      <c r="CS32" s="67">
        <v>20.875011444091797</v>
      </c>
      <c r="CT32" s="67">
        <v>21.310258865356445</v>
      </c>
      <c r="CU32" s="67">
        <v>18.992794036865234</v>
      </c>
      <c r="CV32" s="67">
        <v>-1.2059457302093506</v>
      </c>
      <c r="CW32" s="67">
        <v>-5.7300028800964355</v>
      </c>
      <c r="CX32" s="67">
        <v>-4.3778171539306641</v>
      </c>
      <c r="CY32" s="67">
        <v>-2.9384379386901855</v>
      </c>
      <c r="CZ32" s="67">
        <v>-1.6836605072021484</v>
      </c>
      <c r="DA32" s="67">
        <v>-0.9282565712928772</v>
      </c>
      <c r="DB32" s="67">
        <v>-0.22550210356712341</v>
      </c>
      <c r="DC32" s="67">
        <v>0.16583144664764404</v>
      </c>
      <c r="DD32" s="67">
        <v>0.44926398992538452</v>
      </c>
      <c r="DE32" s="67">
        <v>0.71181833744049072</v>
      </c>
      <c r="DF32" s="67">
        <v>0.64980036020278931</v>
      </c>
      <c r="DG32" s="67">
        <v>0.52509802579879761</v>
      </c>
      <c r="DH32" s="67">
        <v>-6.5736643970012665E-2</v>
      </c>
      <c r="DI32" s="67">
        <v>0.34278470277786255</v>
      </c>
      <c r="DJ32" s="67">
        <v>-0.25108510255813599</v>
      </c>
      <c r="DK32" s="67">
        <v>-0.50767284631729126</v>
      </c>
      <c r="DL32" s="67">
        <v>-0.74945765733718872</v>
      </c>
      <c r="DM32" s="67">
        <v>3.5300444811582565E-2</v>
      </c>
      <c r="DN32" s="67">
        <v>2.1533145904541016</v>
      </c>
      <c r="DO32" s="67">
        <v>16.3446044921875</v>
      </c>
      <c r="DP32" s="67">
        <v>20.248540878295898</v>
      </c>
      <c r="DQ32" s="67">
        <v>21.590747833251953</v>
      </c>
      <c r="DR32" s="67">
        <v>22.0333251953125</v>
      </c>
      <c r="DS32" s="67">
        <v>19.717769622802734</v>
      </c>
      <c r="DT32" s="67">
        <v>-0.48120880126953125</v>
      </c>
      <c r="DU32" s="67">
        <v>-5.016085147857666</v>
      </c>
      <c r="DV32" s="67">
        <v>-3.6864461898803711</v>
      </c>
      <c r="DW32" s="67">
        <v>-2.2855269908905029</v>
      </c>
      <c r="DX32" s="67">
        <v>-1.0774760246276855</v>
      </c>
      <c r="DY32" s="67">
        <v>-0.13480815291404724</v>
      </c>
      <c r="DZ32" s="67">
        <v>0.51060813665390015</v>
      </c>
      <c r="EA32" s="67">
        <v>0.85707759857177734</v>
      </c>
      <c r="EB32" s="67">
        <v>1.1096206903457642</v>
      </c>
      <c r="EC32" s="67">
        <v>1.354304313659668</v>
      </c>
      <c r="ED32" s="67">
        <v>1.2988520860671997</v>
      </c>
      <c r="EE32" s="67">
        <v>1.2164633274078369</v>
      </c>
      <c r="EF32" s="67">
        <v>0.67137652635574341</v>
      </c>
      <c r="EG32" s="67">
        <v>1.1224497556686401</v>
      </c>
      <c r="EH32" s="67">
        <v>0.57990896701812744</v>
      </c>
      <c r="EI32" s="67">
        <v>0.374540776014328</v>
      </c>
      <c r="EJ32" s="67">
        <v>0.17858865857124329</v>
      </c>
      <c r="EK32" s="67">
        <v>1.0052345991134644</v>
      </c>
      <c r="EL32" s="67">
        <v>3.1526319980621338</v>
      </c>
      <c r="EM32" s="67">
        <v>17.351049423217773</v>
      </c>
      <c r="EN32" s="67">
        <v>21.269981384277344</v>
      </c>
      <c r="EO32" s="67">
        <v>22.62415885925293</v>
      </c>
      <c r="EP32" s="67">
        <v>23.07731819152832</v>
      </c>
      <c r="EQ32" s="67">
        <v>20.764518737792969</v>
      </c>
      <c r="ER32" s="67">
        <v>0.56519621610641479</v>
      </c>
      <c r="ES32" s="67">
        <v>-3.9853017330169678</v>
      </c>
      <c r="ET32" s="67">
        <v>-2.6882164478302002</v>
      </c>
      <c r="EU32" s="67">
        <v>-1.3428274393081665</v>
      </c>
      <c r="EV32" s="67">
        <v>-0.20224203169345856</v>
      </c>
      <c r="EW32" s="67">
        <v>75.978622436523438</v>
      </c>
      <c r="EX32" s="67">
        <v>74.742805480957031</v>
      </c>
      <c r="EY32" s="67">
        <v>73.030120849609375</v>
      </c>
      <c r="EZ32" s="67">
        <v>71.749671936035156</v>
      </c>
      <c r="FA32" s="67">
        <v>70.66595458984375</v>
      </c>
      <c r="FB32" s="67">
        <v>70.316757202148438</v>
      </c>
      <c r="FC32" s="67">
        <v>69.655075073242188</v>
      </c>
      <c r="FD32" s="67">
        <v>69.613899230957031</v>
      </c>
      <c r="FE32" s="67">
        <v>72.607917785644531</v>
      </c>
      <c r="FF32" s="67">
        <v>77.027511596679688</v>
      </c>
      <c r="FG32" s="67">
        <v>81.497177124023438</v>
      </c>
      <c r="FH32" s="67">
        <v>85.230522155761719</v>
      </c>
      <c r="FI32" s="67">
        <v>89.328811645507813</v>
      </c>
      <c r="FJ32" s="67">
        <v>92.421928405761719</v>
      </c>
      <c r="FK32" s="67">
        <v>94.05914306640625</v>
      </c>
      <c r="FL32" s="67">
        <v>95.483955383300781</v>
      </c>
      <c r="FM32" s="67">
        <v>95.249931335449219</v>
      </c>
      <c r="FN32" s="67">
        <v>93.666778564453125</v>
      </c>
      <c r="FO32" s="67">
        <v>90.22186279296875</v>
      </c>
      <c r="FP32" s="67">
        <v>85.785118103027344</v>
      </c>
      <c r="FQ32" s="67">
        <v>81.883216857910156</v>
      </c>
      <c r="FR32" s="67">
        <v>78.923637390136719</v>
      </c>
      <c r="FS32" s="67">
        <v>76.4627685546875</v>
      </c>
      <c r="FT32" s="67">
        <v>74.596908569335938</v>
      </c>
      <c r="FU32" s="68">
        <v>0.92426937818527222</v>
      </c>
      <c r="FV32" s="40">
        <v>15.390000343322754</v>
      </c>
      <c r="FW32" s="40">
        <v>100947.96</v>
      </c>
      <c r="FX32">
        <v>1</v>
      </c>
    </row>
    <row r="33" spans="1:180" x14ac:dyDescent="0.2">
      <c r="A33" t="s">
        <v>189</v>
      </c>
      <c r="B33" t="s">
        <v>207</v>
      </c>
      <c r="C33" t="s">
        <v>3</v>
      </c>
      <c r="D33" t="s">
        <v>1</v>
      </c>
      <c r="E33" t="s">
        <v>1</v>
      </c>
      <c r="F33" s="40" t="s">
        <v>193</v>
      </c>
      <c r="G33" s="69" t="s">
        <v>2</v>
      </c>
      <c r="H33" s="67">
        <v>92288.333601562175</v>
      </c>
      <c r="I33" s="67">
        <v>79.458816528320313</v>
      </c>
      <c r="J33" s="67">
        <v>68.360572814941406</v>
      </c>
      <c r="K33" s="67">
        <v>61.305301666259766</v>
      </c>
      <c r="L33" s="67">
        <v>56.911998748779297</v>
      </c>
      <c r="M33" s="67">
        <v>54.871780395507813</v>
      </c>
      <c r="N33" s="67">
        <v>56.215015411376953</v>
      </c>
      <c r="O33" s="67">
        <v>62.384098052978516</v>
      </c>
      <c r="P33" s="67">
        <v>67.906417846679688</v>
      </c>
      <c r="Q33" s="67">
        <v>69.798469543457031</v>
      </c>
      <c r="R33" s="67">
        <v>74.129928588867188</v>
      </c>
      <c r="S33" s="67">
        <v>81.386032104492188</v>
      </c>
      <c r="T33" s="67">
        <v>91.2962646484375</v>
      </c>
      <c r="U33" s="67">
        <v>103.34629821777344</v>
      </c>
      <c r="V33" s="67">
        <v>115.04383850097656</v>
      </c>
      <c r="W33" s="67">
        <v>126.67819213867188</v>
      </c>
      <c r="X33" s="67">
        <v>139.06710815429688</v>
      </c>
      <c r="Y33" s="67">
        <v>150.17495727539063</v>
      </c>
      <c r="Z33" s="67">
        <v>158.69821166992188</v>
      </c>
      <c r="AA33" s="67">
        <v>160.67697143554688</v>
      </c>
      <c r="AB33" s="67">
        <v>156.14491271972656</v>
      </c>
      <c r="AC33" s="67">
        <v>150.86915588378906</v>
      </c>
      <c r="AD33" s="67">
        <v>141.30168151855469</v>
      </c>
      <c r="AE33" s="67">
        <v>120.99679565429688</v>
      </c>
      <c r="AF33" s="67">
        <v>98.8773193359375</v>
      </c>
      <c r="AG33" s="67">
        <v>-1.2693469524383545</v>
      </c>
      <c r="AH33" s="67">
        <v>-0.88392627239227295</v>
      </c>
      <c r="AI33" s="67">
        <v>-0.68505120277404785</v>
      </c>
      <c r="AJ33" s="67">
        <v>-0.58031702041625977</v>
      </c>
      <c r="AK33" s="67">
        <v>-0.43854886293411255</v>
      </c>
      <c r="AL33" s="67">
        <v>-0.45107126235961914</v>
      </c>
      <c r="AM33" s="67">
        <v>-0.83228909969329834</v>
      </c>
      <c r="AN33" s="67">
        <v>-1.1267086267471313</v>
      </c>
      <c r="AO33" s="67">
        <v>-1.3933188915252686</v>
      </c>
      <c r="AP33" s="67">
        <v>-1.7757223844528198</v>
      </c>
      <c r="AQ33" s="67">
        <v>-1.7717936038970947</v>
      </c>
      <c r="AR33" s="67">
        <v>-1.6865947246551514</v>
      </c>
      <c r="AS33" s="67">
        <v>-1.5896111726760864</v>
      </c>
      <c r="AT33" s="67">
        <v>0.31168028712272644</v>
      </c>
      <c r="AU33" s="67">
        <v>14.278037071228027</v>
      </c>
      <c r="AV33" s="67">
        <v>18.075647354125977</v>
      </c>
      <c r="AW33" s="67">
        <v>19.814712524414063</v>
      </c>
      <c r="AX33" s="67">
        <v>20.619081497192383</v>
      </c>
      <c r="AY33" s="67">
        <v>19.208391189575195</v>
      </c>
      <c r="AZ33" s="67">
        <v>0.22299207746982574</v>
      </c>
      <c r="BA33" s="67">
        <v>-6.164513111114502</v>
      </c>
      <c r="BB33" s="67">
        <v>-6.1966638565063477</v>
      </c>
      <c r="BC33" s="67">
        <v>-4.6143865585327148</v>
      </c>
      <c r="BD33" s="67">
        <v>-3.1403355598449707</v>
      </c>
      <c r="BE33" s="67">
        <v>-0.78167659044265747</v>
      </c>
      <c r="BF33" s="67">
        <v>-0.4315018355846405</v>
      </c>
      <c r="BG33" s="67">
        <v>-0.26017862558364868</v>
      </c>
      <c r="BH33" s="67">
        <v>-0.17438125610351563</v>
      </c>
      <c r="BI33" s="67">
        <v>-4.3497700244188309E-2</v>
      </c>
      <c r="BJ33" s="67">
        <v>-5.1874876022338867E-2</v>
      </c>
      <c r="BK33" s="67">
        <v>-0.40695065259933472</v>
      </c>
      <c r="BL33" s="67">
        <v>-0.67306268215179443</v>
      </c>
      <c r="BM33" s="67">
        <v>-0.91363656520843506</v>
      </c>
      <c r="BN33" s="67">
        <v>-1.2646450996398926</v>
      </c>
      <c r="BO33" s="67">
        <v>-1.2294447422027588</v>
      </c>
      <c r="BP33" s="67">
        <v>-1.1162865161895752</v>
      </c>
      <c r="BQ33" s="67">
        <v>-0.99367088079452515</v>
      </c>
      <c r="BR33" s="67">
        <v>0.92558985948562622</v>
      </c>
      <c r="BS33" s="67">
        <v>14.89627742767334</v>
      </c>
      <c r="BT33" s="67">
        <v>18.703098297119141</v>
      </c>
      <c r="BU33" s="67">
        <v>20.449575424194336</v>
      </c>
      <c r="BV33" s="67">
        <v>21.260566711425781</v>
      </c>
      <c r="BW33" s="67">
        <v>19.851669311523438</v>
      </c>
      <c r="BX33" s="67">
        <v>0.8661389946937561</v>
      </c>
      <c r="BY33" s="67">
        <v>-5.5308742523193359</v>
      </c>
      <c r="BZ33" s="67">
        <v>-5.5830416679382324</v>
      </c>
      <c r="CA33" s="67">
        <v>-4.034977912902832</v>
      </c>
      <c r="CB33" s="67">
        <v>-2.6024818420410156</v>
      </c>
      <c r="CC33" s="67">
        <v>-0.44391763210296631</v>
      </c>
      <c r="CD33" s="67">
        <v>-0.11815405637025833</v>
      </c>
      <c r="CE33" s="67">
        <v>3.4086834639310837E-2</v>
      </c>
      <c r="CF33" s="67">
        <v>0.10676863044500351</v>
      </c>
      <c r="CG33" s="67">
        <v>0.23011353611946106</v>
      </c>
      <c r="CH33" s="67">
        <v>0.22460731863975525</v>
      </c>
      <c r="CI33" s="67">
        <v>-0.11236254125833511</v>
      </c>
      <c r="CJ33" s="67">
        <v>-0.35886889696121216</v>
      </c>
      <c r="CK33" s="67">
        <v>-0.58141010999679565</v>
      </c>
      <c r="CL33" s="67">
        <v>-0.9106745719909668</v>
      </c>
      <c r="CM33" s="67">
        <v>-0.85381549596786499</v>
      </c>
      <c r="CN33" s="67">
        <v>-0.72129291296005249</v>
      </c>
      <c r="CO33" s="67">
        <v>-0.580924391746521</v>
      </c>
      <c r="CP33" s="67">
        <v>1.3507817983627319</v>
      </c>
      <c r="CQ33" s="67">
        <v>15.324469566345215</v>
      </c>
      <c r="CR33" s="67">
        <v>19.137670516967773</v>
      </c>
      <c r="CS33" s="67">
        <v>20.889280319213867</v>
      </c>
      <c r="CT33" s="67">
        <v>21.704858779907227</v>
      </c>
      <c r="CU33" s="67">
        <v>20.297203063964844</v>
      </c>
      <c r="CV33" s="67">
        <v>1.3115805387496948</v>
      </c>
      <c r="CW33" s="67">
        <v>-5.092017650604248</v>
      </c>
      <c r="CX33" s="67">
        <v>-5.1580491065979004</v>
      </c>
      <c r="CY33" s="67">
        <v>-3.6336815357208252</v>
      </c>
      <c r="CZ33" s="67">
        <v>-2.2299659252166748</v>
      </c>
      <c r="DA33" s="67">
        <v>-0.10615866631269455</v>
      </c>
      <c r="DB33" s="67">
        <v>0.19519373774528503</v>
      </c>
      <c r="DC33" s="67">
        <v>0.32835227251052856</v>
      </c>
      <c r="DD33" s="67">
        <v>0.38791850209236145</v>
      </c>
      <c r="DE33" s="67">
        <v>0.50372475385665894</v>
      </c>
      <c r="DF33" s="67">
        <v>0.50108951330184937</v>
      </c>
      <c r="DG33" s="67">
        <v>0.18222557008266449</v>
      </c>
      <c r="DH33" s="67">
        <v>-4.4675111770629883E-2</v>
      </c>
      <c r="DI33" s="67">
        <v>-0.24918363988399506</v>
      </c>
      <c r="DJ33" s="67">
        <v>-0.55670398473739624</v>
      </c>
      <c r="DK33" s="67">
        <v>-0.47818630933761597</v>
      </c>
      <c r="DL33" s="67">
        <v>-0.32629925012588501</v>
      </c>
      <c r="DM33" s="67">
        <v>-0.16817793250083923</v>
      </c>
      <c r="DN33" s="67">
        <v>1.7759736776351929</v>
      </c>
      <c r="DO33" s="67">
        <v>15.75266170501709</v>
      </c>
      <c r="DP33" s="67">
        <v>19.572242736816406</v>
      </c>
      <c r="DQ33" s="67">
        <v>21.328985214233398</v>
      </c>
      <c r="DR33" s="67">
        <v>22.149150848388672</v>
      </c>
      <c r="DS33" s="67">
        <v>20.74273681640625</v>
      </c>
      <c r="DT33" s="67">
        <v>1.7570221424102783</v>
      </c>
      <c r="DU33" s="67">
        <v>-4.6531610488891602</v>
      </c>
      <c r="DV33" s="67">
        <v>-4.7330565452575684</v>
      </c>
      <c r="DW33" s="67">
        <v>-3.2323849201202393</v>
      </c>
      <c r="DX33" s="67">
        <v>-1.857450008392334</v>
      </c>
      <c r="DY33" s="67">
        <v>0.3815116286277771</v>
      </c>
      <c r="DZ33" s="67">
        <v>0.64761817455291748</v>
      </c>
      <c r="EA33" s="67">
        <v>0.75322484970092773</v>
      </c>
      <c r="EB33" s="67">
        <v>0.79385429620742798</v>
      </c>
      <c r="EC33" s="67">
        <v>0.89877593517303467</v>
      </c>
      <c r="ED33" s="67">
        <v>0.90028589963912964</v>
      </c>
      <c r="EE33" s="67">
        <v>0.60756403207778931</v>
      </c>
      <c r="EF33" s="67">
        <v>0.40897080302238464</v>
      </c>
      <c r="EG33" s="67">
        <v>0.23049861192703247</v>
      </c>
      <c r="EH33" s="67">
        <v>-4.5626714825630188E-2</v>
      </c>
      <c r="EI33" s="67">
        <v>6.4162574708461761E-2</v>
      </c>
      <c r="EJ33" s="67">
        <v>0.24400883913040161</v>
      </c>
      <c r="EK33" s="67">
        <v>0.42776241898536682</v>
      </c>
      <c r="EL33" s="67">
        <v>2.389883279800415</v>
      </c>
      <c r="EM33" s="67">
        <v>16.370903015136719</v>
      </c>
      <c r="EN33" s="67">
        <v>20.19969367980957</v>
      </c>
      <c r="EO33" s="67">
        <v>21.963848114013672</v>
      </c>
      <c r="EP33" s="67">
        <v>22.79063606262207</v>
      </c>
      <c r="EQ33" s="67">
        <v>21.386014938354492</v>
      </c>
      <c r="ER33" s="67">
        <v>2.4001688957214355</v>
      </c>
      <c r="ES33" s="67">
        <v>-4.0195221900939941</v>
      </c>
      <c r="ET33" s="67">
        <v>-4.1194343566894531</v>
      </c>
      <c r="EU33" s="67">
        <v>-2.6529765129089355</v>
      </c>
      <c r="EV33" s="67">
        <v>-1.3195962905883789</v>
      </c>
      <c r="EW33" s="67">
        <v>74.423187255859375</v>
      </c>
      <c r="EX33" s="67">
        <v>72.96783447265625</v>
      </c>
      <c r="EY33" s="67">
        <v>71.449806213378906</v>
      </c>
      <c r="EZ33" s="67">
        <v>70.062744140625</v>
      </c>
      <c r="FA33" s="67">
        <v>68.805068969726563</v>
      </c>
      <c r="FB33" s="67">
        <v>67.780120849609375</v>
      </c>
      <c r="FC33" s="67">
        <v>67.4306640625</v>
      </c>
      <c r="FD33" s="67">
        <v>69.434883117675781</v>
      </c>
      <c r="FE33" s="67">
        <v>73.554435729980469</v>
      </c>
      <c r="FF33" s="67">
        <v>78.180213928222656</v>
      </c>
      <c r="FG33" s="67">
        <v>82.566596984863281</v>
      </c>
      <c r="FH33" s="67">
        <v>86.55389404296875</v>
      </c>
      <c r="FI33" s="67">
        <v>90.130729675292969</v>
      </c>
      <c r="FJ33" s="67">
        <v>93.009346008300781</v>
      </c>
      <c r="FK33" s="67">
        <v>94.826591491699219</v>
      </c>
      <c r="FL33" s="67">
        <v>96.028549194335938</v>
      </c>
      <c r="FM33" s="67">
        <v>96.069755554199219</v>
      </c>
      <c r="FN33" s="67">
        <v>94.982925415039063</v>
      </c>
      <c r="FO33" s="67">
        <v>92.374740600585938</v>
      </c>
      <c r="FP33" s="67">
        <v>88.308662414550781</v>
      </c>
      <c r="FQ33" s="67">
        <v>83.750503540039063</v>
      </c>
      <c r="FR33" s="67">
        <v>80.337028503417969</v>
      </c>
      <c r="FS33" s="67">
        <v>77.747512817382813</v>
      </c>
      <c r="FT33" s="67">
        <v>75.933624267578125</v>
      </c>
      <c r="FU33" s="68">
        <v>0.56788432598114014</v>
      </c>
      <c r="FV33" s="40">
        <v>14.460000038146973</v>
      </c>
      <c r="FW33" s="40">
        <v>97139.64</v>
      </c>
      <c r="FX33">
        <v>1</v>
      </c>
    </row>
    <row r="34" spans="1:180" x14ac:dyDescent="0.2">
      <c r="A34" t="s">
        <v>189</v>
      </c>
      <c r="B34" t="s">
        <v>207</v>
      </c>
      <c r="C34" t="s">
        <v>3</v>
      </c>
      <c r="D34" t="s">
        <v>1</v>
      </c>
      <c r="E34" t="s">
        <v>1</v>
      </c>
      <c r="F34" s="40" t="s">
        <v>194</v>
      </c>
      <c r="G34" s="69" t="s">
        <v>216</v>
      </c>
      <c r="H34" s="67">
        <v>37606.999893188477</v>
      </c>
      <c r="I34" s="67">
        <v>30.217390060424805</v>
      </c>
      <c r="J34" s="67">
        <v>26.012399673461914</v>
      </c>
      <c r="K34" s="67">
        <v>23.234560012817383</v>
      </c>
      <c r="L34" s="67">
        <v>21.765872955322266</v>
      </c>
      <c r="M34" s="67">
        <v>21.08283805847168</v>
      </c>
      <c r="N34" s="67">
        <v>22.119609832763672</v>
      </c>
      <c r="O34" s="67">
        <v>24.913286209106445</v>
      </c>
      <c r="P34" s="67">
        <v>28.102384567260742</v>
      </c>
      <c r="Q34" s="67">
        <v>29.990634918212891</v>
      </c>
      <c r="R34" s="67">
        <v>32.774261474609375</v>
      </c>
      <c r="S34" s="67">
        <v>36.425907135009766</v>
      </c>
      <c r="T34" s="67">
        <v>41.525959014892578</v>
      </c>
      <c r="U34" s="67">
        <v>47.880176544189453</v>
      </c>
      <c r="V34" s="67">
        <v>55.237049102783203</v>
      </c>
      <c r="W34" s="67">
        <v>62.201126098632813</v>
      </c>
      <c r="X34" s="67">
        <v>70.607490539550781</v>
      </c>
      <c r="Y34" s="67">
        <v>78.211502075195313</v>
      </c>
      <c r="Z34" s="67">
        <v>83.578239440917969</v>
      </c>
      <c r="AA34" s="67">
        <v>84.058647155761719</v>
      </c>
      <c r="AB34" s="67">
        <v>80.261627197265625</v>
      </c>
      <c r="AC34" s="67">
        <v>72.939262390136719</v>
      </c>
      <c r="AD34" s="67">
        <v>66.60223388671875</v>
      </c>
      <c r="AE34" s="67">
        <v>55.886123657226563</v>
      </c>
      <c r="AF34" s="67">
        <v>44.362514495849609</v>
      </c>
      <c r="AG34" s="67">
        <v>-0.45846045017242432</v>
      </c>
      <c r="AH34" s="67">
        <v>-0.21981760859489441</v>
      </c>
      <c r="AI34" s="67">
        <v>-0.47505241632461548</v>
      </c>
      <c r="AJ34" s="67">
        <v>-0.4856569766998291</v>
      </c>
      <c r="AK34" s="67">
        <v>-0.56792593002319336</v>
      </c>
      <c r="AL34" s="67">
        <v>-0.67387992143630981</v>
      </c>
      <c r="AM34" s="67">
        <v>-0.94870966672897339</v>
      </c>
      <c r="AN34" s="67">
        <v>-0.92511135339736938</v>
      </c>
      <c r="AO34" s="67">
        <v>-1.3182646036148071</v>
      </c>
      <c r="AP34" s="67">
        <v>-1.26929771900177</v>
      </c>
      <c r="AQ34" s="67">
        <v>-1.0990141630172729</v>
      </c>
      <c r="AR34" s="67">
        <v>-1.2159613370895386</v>
      </c>
      <c r="AS34" s="67">
        <v>-1.427046537399292</v>
      </c>
      <c r="AT34" s="67">
        <v>0.14837358891963959</v>
      </c>
      <c r="AU34" s="67">
        <v>13.132370948791504</v>
      </c>
      <c r="AV34" s="67">
        <v>17.805110931396484</v>
      </c>
      <c r="AW34" s="67">
        <v>20.553815841674805</v>
      </c>
      <c r="AX34" s="67">
        <v>21.914682388305664</v>
      </c>
      <c r="AY34" s="67">
        <v>20.819297790527344</v>
      </c>
      <c r="AZ34" s="67">
        <v>-5.8808078765869141</v>
      </c>
      <c r="BA34" s="67">
        <v>-10.620240211486816</v>
      </c>
      <c r="BB34" s="67">
        <v>-7.4040179252624512</v>
      </c>
      <c r="BC34" s="67">
        <v>-4.5671114921569824</v>
      </c>
      <c r="BD34" s="67">
        <v>-2.976576566696167</v>
      </c>
      <c r="BE34" s="67">
        <v>0.17276369035243988</v>
      </c>
      <c r="BF34" s="67">
        <v>0.35829216241836548</v>
      </c>
      <c r="BG34" s="67">
        <v>6.1513554304838181E-2</v>
      </c>
      <c r="BH34" s="67">
        <v>1.9580438733100891E-2</v>
      </c>
      <c r="BI34" s="67">
        <v>-8.2167245447635651E-2</v>
      </c>
      <c r="BJ34" s="67">
        <v>-0.18613453209400177</v>
      </c>
      <c r="BK34" s="67">
        <v>-0.42504826188087463</v>
      </c>
      <c r="BL34" s="67">
        <v>-0.36033841967582703</v>
      </c>
      <c r="BM34" s="67">
        <v>-0.71190738677978516</v>
      </c>
      <c r="BN34" s="67">
        <v>-0.612113356590271</v>
      </c>
      <c r="BO34" s="67">
        <v>-0.39174020290374756</v>
      </c>
      <c r="BP34" s="67">
        <v>-0.45788159966468811</v>
      </c>
      <c r="BQ34" s="67">
        <v>-0.62273889780044556</v>
      </c>
      <c r="BR34" s="67">
        <v>0.99043899774551392</v>
      </c>
      <c r="BS34" s="67">
        <v>13.964442253112793</v>
      </c>
      <c r="BT34" s="67">
        <v>18.651708602905273</v>
      </c>
      <c r="BU34" s="67">
        <v>21.41448974609375</v>
      </c>
      <c r="BV34" s="67">
        <v>22.781896591186523</v>
      </c>
      <c r="BW34" s="67">
        <v>21.689010620117188</v>
      </c>
      <c r="BX34" s="67">
        <v>-4.9866189956665039</v>
      </c>
      <c r="BY34" s="67">
        <v>-9.748957633972168</v>
      </c>
      <c r="BZ34" s="67">
        <v>-6.5741562843322754</v>
      </c>
      <c r="CA34" s="67">
        <v>-3.7931575775146484</v>
      </c>
      <c r="CB34" s="67">
        <v>-2.2660098075866699</v>
      </c>
      <c r="CC34" s="67">
        <v>0.60994762182235718</v>
      </c>
      <c r="CD34" s="67">
        <v>0.75868922472000122</v>
      </c>
      <c r="CE34" s="67">
        <v>0.43313750624656677</v>
      </c>
      <c r="CF34" s="67">
        <v>0.36950632929801941</v>
      </c>
      <c r="CG34" s="67">
        <v>0.25426775217056274</v>
      </c>
      <c r="CH34" s="67">
        <v>0.15167644619941711</v>
      </c>
      <c r="CI34" s="67">
        <v>-6.2361940741539001E-2</v>
      </c>
      <c r="CJ34" s="67">
        <v>3.0821597203612328E-2</v>
      </c>
      <c r="CK34" s="67">
        <v>-0.2919461727142334</v>
      </c>
      <c r="CL34" s="67">
        <v>-0.15694943070411682</v>
      </c>
      <c r="CM34" s="67">
        <v>9.8115548491477966E-2</v>
      </c>
      <c r="CN34" s="67">
        <v>6.7162126302719116E-2</v>
      </c>
      <c r="CO34" s="67">
        <v>-6.5677888691425323E-2</v>
      </c>
      <c r="CP34" s="67">
        <v>1.5736509561538696</v>
      </c>
      <c r="CQ34" s="67">
        <v>14.540732383728027</v>
      </c>
      <c r="CR34" s="67">
        <v>19.238059997558594</v>
      </c>
      <c r="CS34" s="67">
        <v>22.010589599609375</v>
      </c>
      <c r="CT34" s="67">
        <v>23.382526397705078</v>
      </c>
      <c r="CU34" s="67">
        <v>22.291372299194336</v>
      </c>
      <c r="CV34" s="67">
        <v>-4.3673067092895508</v>
      </c>
      <c r="CW34" s="67">
        <v>-9.1455097198486328</v>
      </c>
      <c r="CX34" s="67">
        <v>-5.999396800994873</v>
      </c>
      <c r="CY34" s="67">
        <v>-3.2571194171905518</v>
      </c>
      <c r="CZ34" s="67">
        <v>-1.7738732099533081</v>
      </c>
      <c r="DA34" s="67">
        <v>1.0471315383911133</v>
      </c>
      <c r="DB34" s="67">
        <v>1.1590863466262817</v>
      </c>
      <c r="DC34" s="67">
        <v>0.80476146936416626</v>
      </c>
      <c r="DD34" s="67">
        <v>0.71943223476409912</v>
      </c>
      <c r="DE34" s="67">
        <v>0.59070277214050293</v>
      </c>
      <c r="DF34" s="67">
        <v>0.48948743939399719</v>
      </c>
      <c r="DG34" s="67">
        <v>0.30032438039779663</v>
      </c>
      <c r="DH34" s="67">
        <v>0.42198160290718079</v>
      </c>
      <c r="DI34" s="67">
        <v>0.12801502645015717</v>
      </c>
      <c r="DJ34" s="67">
        <v>0.29821446537971497</v>
      </c>
      <c r="DK34" s="67">
        <v>0.58797132968902588</v>
      </c>
      <c r="DL34" s="67">
        <v>0.59220582246780396</v>
      </c>
      <c r="DM34" s="67">
        <v>0.4913831353187561</v>
      </c>
      <c r="DN34" s="67">
        <v>2.1568629741668701</v>
      </c>
      <c r="DO34" s="67">
        <v>15.117022514343262</v>
      </c>
      <c r="DP34" s="67">
        <v>19.824411392211914</v>
      </c>
      <c r="DQ34" s="67">
        <v>22.606689453125</v>
      </c>
      <c r="DR34" s="67">
        <v>23.983156204223633</v>
      </c>
      <c r="DS34" s="67">
        <v>22.893733978271484</v>
      </c>
      <c r="DT34" s="67">
        <v>-3.7479944229125977</v>
      </c>
      <c r="DU34" s="67">
        <v>-8.5420618057250977</v>
      </c>
      <c r="DV34" s="67">
        <v>-5.4246373176574707</v>
      </c>
      <c r="DW34" s="67">
        <v>-2.7210812568664551</v>
      </c>
      <c r="DX34" s="67">
        <v>-1.2817367315292358</v>
      </c>
      <c r="DY34" s="67">
        <v>1.6783556938171387</v>
      </c>
      <c r="DZ34" s="67">
        <v>1.7371960878372192</v>
      </c>
      <c r="EA34" s="67">
        <v>1.341327428817749</v>
      </c>
      <c r="EB34" s="67">
        <v>1.2246695756912231</v>
      </c>
      <c r="EC34" s="67">
        <v>1.0764614343643188</v>
      </c>
      <c r="ED34" s="67">
        <v>0.97723281383514404</v>
      </c>
      <c r="EE34" s="67">
        <v>0.82398581504821777</v>
      </c>
      <c r="EF34" s="67">
        <v>0.98675453662872314</v>
      </c>
      <c r="EG34" s="67">
        <v>0.73437231779098511</v>
      </c>
      <c r="EH34" s="67">
        <v>0.95539885759353638</v>
      </c>
      <c r="EI34" s="67">
        <v>1.2952451705932617</v>
      </c>
      <c r="EJ34" s="67">
        <v>1.350285530090332</v>
      </c>
      <c r="EK34" s="67">
        <v>1.2956907749176025</v>
      </c>
      <c r="EL34" s="67">
        <v>2.9989283084869385</v>
      </c>
      <c r="EM34" s="67">
        <v>15.949093818664551</v>
      </c>
      <c r="EN34" s="67">
        <v>20.671009063720703</v>
      </c>
      <c r="EO34" s="67">
        <v>23.467363357543945</v>
      </c>
      <c r="EP34" s="67">
        <v>24.850370407104492</v>
      </c>
      <c r="EQ34" s="67">
        <v>23.763446807861328</v>
      </c>
      <c r="ER34" s="67">
        <v>-2.8538057804107666</v>
      </c>
      <c r="ES34" s="67">
        <v>-7.6707797050476074</v>
      </c>
      <c r="ET34" s="67">
        <v>-4.5947756767272949</v>
      </c>
      <c r="EU34" s="67">
        <v>-1.9471273422241211</v>
      </c>
      <c r="EV34" s="67">
        <v>-0.57116979360580444</v>
      </c>
      <c r="EW34" s="67">
        <v>73.339027404785156</v>
      </c>
      <c r="EX34" s="67">
        <v>72.0745849609375</v>
      </c>
      <c r="EY34" s="67">
        <v>70.221199035644531</v>
      </c>
      <c r="EZ34" s="67">
        <v>68.554702758789063</v>
      </c>
      <c r="FA34" s="67">
        <v>67.56683349609375</v>
      </c>
      <c r="FB34" s="67">
        <v>66.67535400390625</v>
      </c>
      <c r="FC34" s="67">
        <v>67.168212890625</v>
      </c>
      <c r="FD34" s="67">
        <v>70.239158630371094</v>
      </c>
      <c r="FE34" s="67">
        <v>74.632530212402344</v>
      </c>
      <c r="FF34" s="67">
        <v>79.058174133300781</v>
      </c>
      <c r="FG34" s="67">
        <v>83.120162963867188</v>
      </c>
      <c r="FH34" s="67">
        <v>86.91412353515625</v>
      </c>
      <c r="FI34" s="67">
        <v>90.472564697265625</v>
      </c>
      <c r="FJ34" s="67">
        <v>92.818580627441406</v>
      </c>
      <c r="FK34" s="67">
        <v>94.742095947265625</v>
      </c>
      <c r="FL34" s="67">
        <v>96.465103149414063</v>
      </c>
      <c r="FM34" s="67">
        <v>96.898048400878906</v>
      </c>
      <c r="FN34" s="67">
        <v>96.751869201660156</v>
      </c>
      <c r="FO34" s="67">
        <v>94.922958374023438</v>
      </c>
      <c r="FP34" s="67">
        <v>91.295181274414063</v>
      </c>
      <c r="FQ34" s="67">
        <v>85.835319519042969</v>
      </c>
      <c r="FR34" s="67">
        <v>82.643867492675781</v>
      </c>
      <c r="FS34" s="67">
        <v>79.858772277832031</v>
      </c>
      <c r="FT34" s="67">
        <v>77.835136413574219</v>
      </c>
      <c r="FU34" s="68">
        <v>0.76648509502410889</v>
      </c>
      <c r="FV34" s="40">
        <v>8.7799997329711914</v>
      </c>
      <c r="FW34" s="40">
        <v>43030.950000000004</v>
      </c>
      <c r="FX34">
        <v>1</v>
      </c>
    </row>
    <row r="35" spans="1:180" x14ac:dyDescent="0.2">
      <c r="A35" t="s">
        <v>189</v>
      </c>
      <c r="B35" t="s">
        <v>207</v>
      </c>
      <c r="C35" t="s">
        <v>3</v>
      </c>
      <c r="D35" t="s">
        <v>1</v>
      </c>
      <c r="E35" t="s">
        <v>1</v>
      </c>
      <c r="F35" s="40" t="s">
        <v>194</v>
      </c>
      <c r="G35" s="69" t="s">
        <v>217</v>
      </c>
      <c r="H35" s="67">
        <v>37215.000466108322</v>
      </c>
      <c r="I35" s="67">
        <v>30.927652359008789</v>
      </c>
      <c r="J35" s="67">
        <v>26.332431793212891</v>
      </c>
      <c r="K35" s="67">
        <v>23.53571891784668</v>
      </c>
      <c r="L35" s="67">
        <v>21.796869277954102</v>
      </c>
      <c r="M35" s="67">
        <v>21.122188568115234</v>
      </c>
      <c r="N35" s="67">
        <v>22.084897994995117</v>
      </c>
      <c r="O35" s="67">
        <v>24.732341766357422</v>
      </c>
      <c r="P35" s="67">
        <v>27.791225433349609</v>
      </c>
      <c r="Q35" s="67">
        <v>30.040752410888672</v>
      </c>
      <c r="R35" s="67">
        <v>32.797504425048828</v>
      </c>
      <c r="S35" s="67">
        <v>37.355899810791016</v>
      </c>
      <c r="T35" s="67">
        <v>43.326297760009766</v>
      </c>
      <c r="U35" s="67">
        <v>50.882644653320313</v>
      </c>
      <c r="V35" s="67">
        <v>59.080551147460938</v>
      </c>
      <c r="W35" s="67">
        <v>66.925224304199219</v>
      </c>
      <c r="X35" s="67">
        <v>75.356590270996094</v>
      </c>
      <c r="Y35" s="67">
        <v>82.967643737792969</v>
      </c>
      <c r="Z35" s="67">
        <v>88.340362548828125</v>
      </c>
      <c r="AA35" s="67">
        <v>89.162483215332031</v>
      </c>
      <c r="AB35" s="67">
        <v>85.413688659667969</v>
      </c>
      <c r="AC35" s="67">
        <v>78.047683715820313</v>
      </c>
      <c r="AD35" s="67">
        <v>71.077415466308594</v>
      </c>
      <c r="AE35" s="67">
        <v>58.433605194091797</v>
      </c>
      <c r="AF35" s="67">
        <v>45.828571319580078</v>
      </c>
      <c r="AG35" s="67">
        <v>-0.42465147376060486</v>
      </c>
      <c r="AH35" s="67">
        <v>-0.35044258832931519</v>
      </c>
      <c r="AI35" s="67">
        <v>-0.40282168984413147</v>
      </c>
      <c r="AJ35" s="67">
        <v>-0.61554670333862305</v>
      </c>
      <c r="AK35" s="67">
        <v>-0.61084169149398804</v>
      </c>
      <c r="AL35" s="67">
        <v>-0.67453902959823608</v>
      </c>
      <c r="AM35" s="67">
        <v>-0.90154296159744263</v>
      </c>
      <c r="AN35" s="67">
        <v>-1.183734655380249</v>
      </c>
      <c r="AO35" s="67">
        <v>-1.3607907295227051</v>
      </c>
      <c r="AP35" s="67">
        <v>-1.6819621324539185</v>
      </c>
      <c r="AQ35" s="67">
        <v>-1.8980952501296997</v>
      </c>
      <c r="AR35" s="67">
        <v>-2.3222494125366211</v>
      </c>
      <c r="AS35" s="67">
        <v>-2.2831389904022217</v>
      </c>
      <c r="AT35" s="67">
        <v>-0.78692978620529175</v>
      </c>
      <c r="AU35" s="67">
        <v>14.609539031982422</v>
      </c>
      <c r="AV35" s="67">
        <v>20.083309173583984</v>
      </c>
      <c r="AW35" s="67">
        <v>23.173116683959961</v>
      </c>
      <c r="AX35" s="67">
        <v>24.835702896118164</v>
      </c>
      <c r="AY35" s="67">
        <v>23.593023300170898</v>
      </c>
      <c r="AZ35" s="67">
        <v>-7.2268366813659668</v>
      </c>
      <c r="BA35" s="67">
        <v>-13.401318550109863</v>
      </c>
      <c r="BB35" s="67">
        <v>-10.308060646057129</v>
      </c>
      <c r="BC35" s="67">
        <v>-6.9389843940734863</v>
      </c>
      <c r="BD35" s="67">
        <v>-4.6243352890014648</v>
      </c>
      <c r="BE35" s="67">
        <v>0.20352227985858917</v>
      </c>
      <c r="BF35" s="67">
        <v>0.22487775981426239</v>
      </c>
      <c r="BG35" s="67">
        <v>0.13117998838424683</v>
      </c>
      <c r="BH35" s="67">
        <v>-0.11271069198846817</v>
      </c>
      <c r="BI35" s="67">
        <v>-0.12740115821361542</v>
      </c>
      <c r="BJ35" s="67">
        <v>-0.18911756575107574</v>
      </c>
      <c r="BK35" s="67">
        <v>-0.38041028380393982</v>
      </c>
      <c r="BL35" s="67">
        <v>-0.62170761823654175</v>
      </c>
      <c r="BM35" s="67">
        <v>-0.75740617513656616</v>
      </c>
      <c r="BN35" s="67">
        <v>-1.0279710292816162</v>
      </c>
      <c r="BO35" s="67">
        <v>-1.1942521333694458</v>
      </c>
      <c r="BP35" s="67">
        <v>-1.5678566694259644</v>
      </c>
      <c r="BQ35" s="67">
        <v>-1.4827649593353271</v>
      </c>
      <c r="BR35" s="67">
        <v>5.0957459956407547E-2</v>
      </c>
      <c r="BS35" s="67">
        <v>15.437433242797852</v>
      </c>
      <c r="BT35" s="67">
        <v>20.92559814453125</v>
      </c>
      <c r="BU35" s="67">
        <v>24.029361724853516</v>
      </c>
      <c r="BV35" s="67">
        <v>25.698436737060547</v>
      </c>
      <c r="BW35" s="67">
        <v>24.45823860168457</v>
      </c>
      <c r="BX35" s="67">
        <v>-6.337247371673584</v>
      </c>
      <c r="BY35" s="67">
        <v>-12.534461975097656</v>
      </c>
      <c r="BZ35" s="67">
        <v>-9.482365608215332</v>
      </c>
      <c r="CA35" s="67">
        <v>-6.1688199043273926</v>
      </c>
      <c r="CB35" s="67">
        <v>-3.9171757698059082</v>
      </c>
      <c r="CC35" s="67">
        <v>0.63859349489212036</v>
      </c>
      <c r="CD35" s="67">
        <v>0.62334287166595459</v>
      </c>
      <c r="CE35" s="67">
        <v>0.50102794170379639</v>
      </c>
      <c r="CF35" s="67">
        <v>0.23555199801921844</v>
      </c>
      <c r="CG35" s="67">
        <v>0.20742827653884888</v>
      </c>
      <c r="CH35" s="67">
        <v>0.14708384871482849</v>
      </c>
      <c r="CI35" s="67">
        <v>-1.9475366920232773E-2</v>
      </c>
      <c r="CJ35" s="67">
        <v>-0.23244938254356384</v>
      </c>
      <c r="CK35" s="67">
        <v>-0.33950385451316833</v>
      </c>
      <c r="CL35" s="67">
        <v>-0.57501882314682007</v>
      </c>
      <c r="CM35" s="67">
        <v>-0.70677250623703003</v>
      </c>
      <c r="CN35" s="67">
        <v>-1.0453665256500244</v>
      </c>
      <c r="CO35" s="67">
        <v>-0.92842835187911987</v>
      </c>
      <c r="CP35" s="67">
        <v>0.63127559423446655</v>
      </c>
      <c r="CQ35" s="67">
        <v>16.010829925537109</v>
      </c>
      <c r="CR35" s="67">
        <v>21.508966445922852</v>
      </c>
      <c r="CS35" s="67">
        <v>24.622392654418945</v>
      </c>
      <c r="CT35" s="67">
        <v>26.295963287353516</v>
      </c>
      <c r="CU35" s="67">
        <v>25.057485580444336</v>
      </c>
      <c r="CV35" s="67">
        <v>-5.7211203575134277</v>
      </c>
      <c r="CW35" s="67">
        <v>-11.934080123901367</v>
      </c>
      <c r="CX35" s="67">
        <v>-8.910491943359375</v>
      </c>
      <c r="CY35" s="67">
        <v>-5.635406494140625</v>
      </c>
      <c r="CZ35" s="67">
        <v>-3.4273991584777832</v>
      </c>
      <c r="DA35" s="67">
        <v>1.073664665222168</v>
      </c>
      <c r="DB35" s="67">
        <v>1.0218080282211304</v>
      </c>
      <c r="DC35" s="67">
        <v>0.87087589502334595</v>
      </c>
      <c r="DD35" s="67">
        <v>0.58381468057632446</v>
      </c>
      <c r="DE35" s="67">
        <v>0.54225772619247437</v>
      </c>
      <c r="DF35" s="67">
        <v>0.48328527808189392</v>
      </c>
      <c r="DG35" s="67">
        <v>0.34145954251289368</v>
      </c>
      <c r="DH35" s="67">
        <v>0.15680885314941406</v>
      </c>
      <c r="DI35" s="67">
        <v>7.8398466110229492E-2</v>
      </c>
      <c r="DJ35" s="67">
        <v>-0.12206660956144333</v>
      </c>
      <c r="DK35" s="67">
        <v>-0.21929287910461426</v>
      </c>
      <c r="DL35" s="67">
        <v>-0.52287644147872925</v>
      </c>
      <c r="DM35" s="67">
        <v>-0.37409171462059021</v>
      </c>
      <c r="DN35" s="67">
        <v>1.2115937471389771</v>
      </c>
      <c r="DO35" s="67">
        <v>16.584226608276367</v>
      </c>
      <c r="DP35" s="67">
        <v>22.092334747314453</v>
      </c>
      <c r="DQ35" s="67">
        <v>25.215423583984375</v>
      </c>
      <c r="DR35" s="67">
        <v>26.893489837646484</v>
      </c>
      <c r="DS35" s="67">
        <v>25.656732559204102</v>
      </c>
      <c r="DT35" s="67">
        <v>-5.1049933433532715</v>
      </c>
      <c r="DU35" s="67">
        <v>-11.333698272705078</v>
      </c>
      <c r="DV35" s="67">
        <v>-8.338618278503418</v>
      </c>
      <c r="DW35" s="67">
        <v>-5.1019930839538574</v>
      </c>
      <c r="DX35" s="67">
        <v>-2.9376225471496582</v>
      </c>
      <c r="DY35" s="67">
        <v>1.701838493347168</v>
      </c>
      <c r="DZ35" s="67">
        <v>1.5971283912658691</v>
      </c>
      <c r="EA35" s="67">
        <v>1.4048775434494019</v>
      </c>
      <c r="EB35" s="67">
        <v>1.0866507291793823</v>
      </c>
      <c r="EC35" s="67">
        <v>1.025698184967041</v>
      </c>
      <c r="ED35" s="67">
        <v>0.96870672702789307</v>
      </c>
      <c r="EE35" s="67">
        <v>0.86259222030639648</v>
      </c>
      <c r="EF35" s="67">
        <v>0.71883594989776611</v>
      </c>
      <c r="EG35" s="67">
        <v>0.68178302049636841</v>
      </c>
      <c r="EH35" s="67">
        <v>0.53192442655563354</v>
      </c>
      <c r="EI35" s="67">
        <v>0.48455026745796204</v>
      </c>
      <c r="EJ35" s="67">
        <v>0.23151630163192749</v>
      </c>
      <c r="EK35" s="67">
        <v>0.42628231644630432</v>
      </c>
      <c r="EL35" s="67">
        <v>2.0494809150695801</v>
      </c>
      <c r="EM35" s="67">
        <v>17.412120819091797</v>
      </c>
      <c r="EN35" s="67">
        <v>22.934623718261719</v>
      </c>
      <c r="EO35" s="67">
        <v>26.07166862487793</v>
      </c>
      <c r="EP35" s="67">
        <v>27.756223678588867</v>
      </c>
      <c r="EQ35" s="67">
        <v>26.521947860717773</v>
      </c>
      <c r="ER35" s="67">
        <v>-4.2154040336608887</v>
      </c>
      <c r="ES35" s="67">
        <v>-10.466841697692871</v>
      </c>
      <c r="ET35" s="67">
        <v>-7.5129237174987793</v>
      </c>
      <c r="EU35" s="67">
        <v>-4.3318285942077637</v>
      </c>
      <c r="EV35" s="67">
        <v>-2.2304627895355225</v>
      </c>
      <c r="EW35" s="67">
        <v>74.170257568359375</v>
      </c>
      <c r="EX35" s="67">
        <v>72.957763671875</v>
      </c>
      <c r="EY35" s="67">
        <v>71.397727966308594</v>
      </c>
      <c r="EZ35" s="67">
        <v>69.728515625</v>
      </c>
      <c r="FA35" s="67">
        <v>68.506851196289063</v>
      </c>
      <c r="FB35" s="67">
        <v>67.634895324707031</v>
      </c>
      <c r="FC35" s="67">
        <v>67.806259155273438</v>
      </c>
      <c r="FD35" s="67">
        <v>71.442481994628906</v>
      </c>
      <c r="FE35" s="67">
        <v>76.374275207519531</v>
      </c>
      <c r="FF35" s="67">
        <v>81.299240112304688</v>
      </c>
      <c r="FG35" s="67">
        <v>85.535171508789063</v>
      </c>
      <c r="FH35" s="67">
        <v>89.072746276855469</v>
      </c>
      <c r="FI35" s="67">
        <v>92.476791381835938</v>
      </c>
      <c r="FJ35" s="67">
        <v>95.449028015136719</v>
      </c>
      <c r="FK35" s="67">
        <v>97.658859252929688</v>
      </c>
      <c r="FL35" s="67">
        <v>98.983055114746094</v>
      </c>
      <c r="FM35" s="67">
        <v>99.069175720214844</v>
      </c>
      <c r="FN35" s="67">
        <v>98.643096923828125</v>
      </c>
      <c r="FO35" s="67">
        <v>96.829757690429688</v>
      </c>
      <c r="FP35" s="67">
        <v>93.186698913574219</v>
      </c>
      <c r="FQ35" s="67">
        <v>87.829689025878906</v>
      </c>
      <c r="FR35" s="67">
        <v>84.083534240722656</v>
      </c>
      <c r="FS35" s="67">
        <v>81.393203735351563</v>
      </c>
      <c r="FT35" s="67">
        <v>79.385780334472656</v>
      </c>
      <c r="FU35" s="68">
        <v>0.762553870677948</v>
      </c>
      <c r="FV35" s="40">
        <v>8.9600000381469727</v>
      </c>
      <c r="FW35" s="40">
        <v>45372.25</v>
      </c>
      <c r="FX35">
        <v>1</v>
      </c>
    </row>
    <row r="36" spans="1:180" x14ac:dyDescent="0.2">
      <c r="A36" t="s">
        <v>189</v>
      </c>
      <c r="B36" t="s">
        <v>207</v>
      </c>
      <c r="C36" t="s">
        <v>3</v>
      </c>
      <c r="D36" t="s">
        <v>1</v>
      </c>
      <c r="E36" t="s">
        <v>1</v>
      </c>
      <c r="F36" s="40" t="s">
        <v>194</v>
      </c>
      <c r="G36" s="69" t="s">
        <v>218</v>
      </c>
      <c r="H36" s="67">
        <v>37146.000263690948</v>
      </c>
      <c r="I36" s="67">
        <v>36.7679443359375</v>
      </c>
      <c r="J36" s="67">
        <v>30.861034393310547</v>
      </c>
      <c r="K36" s="67">
        <v>27.136651992797852</v>
      </c>
      <c r="L36" s="67">
        <v>24.724563598632813</v>
      </c>
      <c r="M36" s="67">
        <v>23.468179702758789</v>
      </c>
      <c r="N36" s="67">
        <v>23.857860565185547</v>
      </c>
      <c r="O36" s="67">
        <v>26.239625930786133</v>
      </c>
      <c r="P36" s="67">
        <v>29.298654556274414</v>
      </c>
      <c r="Q36" s="67">
        <v>32.251518249511719</v>
      </c>
      <c r="R36" s="67">
        <v>35.665187835693359</v>
      </c>
      <c r="S36" s="67">
        <v>40.661624908447266</v>
      </c>
      <c r="T36" s="67">
        <v>47.432239532470703</v>
      </c>
      <c r="U36" s="67">
        <v>55.061801910400391</v>
      </c>
      <c r="V36" s="67">
        <v>63.672447204589844</v>
      </c>
      <c r="W36" s="67">
        <v>71.290702819824219</v>
      </c>
      <c r="X36" s="67">
        <v>79.282135009765625</v>
      </c>
      <c r="Y36" s="67">
        <v>85.582771301269531</v>
      </c>
      <c r="Z36" s="67">
        <v>88.67498779296875</v>
      </c>
      <c r="AA36" s="67">
        <v>86.947769165039063</v>
      </c>
      <c r="AB36" s="67">
        <v>81.170417785644531</v>
      </c>
      <c r="AC36" s="67">
        <v>72.52459716796875</v>
      </c>
      <c r="AD36" s="67">
        <v>65.398414611816406</v>
      </c>
      <c r="AE36" s="67">
        <v>54.823394775390625</v>
      </c>
      <c r="AF36" s="67">
        <v>43.476158142089844</v>
      </c>
      <c r="AG36" s="67">
        <v>-2.8818449974060059</v>
      </c>
      <c r="AH36" s="67">
        <v>-1.9326025247573853</v>
      </c>
      <c r="AI36" s="67">
        <v>-1.3323013782501221</v>
      </c>
      <c r="AJ36" s="67">
        <v>-0.83469283580780029</v>
      </c>
      <c r="AK36" s="67">
        <v>-0.77999418973922729</v>
      </c>
      <c r="AL36" s="67">
        <v>-1.0090581178665161</v>
      </c>
      <c r="AM36" s="67">
        <v>-1.2286441326141357</v>
      </c>
      <c r="AN36" s="67">
        <v>-1.8111857175827026</v>
      </c>
      <c r="AO36" s="67">
        <v>-1.8457589149475098</v>
      </c>
      <c r="AP36" s="67">
        <v>-2.4624242782592773</v>
      </c>
      <c r="AQ36" s="67">
        <v>-2.5579800605773926</v>
      </c>
      <c r="AR36" s="67">
        <v>-2.3523986339569092</v>
      </c>
      <c r="AS36" s="67">
        <v>-2.7884006500244141</v>
      </c>
      <c r="AT36" s="67">
        <v>-1.5100544691085815</v>
      </c>
      <c r="AU36" s="67">
        <v>14.969442367553711</v>
      </c>
      <c r="AV36" s="67">
        <v>20.460834503173828</v>
      </c>
      <c r="AW36" s="67">
        <v>22.68086051940918</v>
      </c>
      <c r="AX36" s="67">
        <v>22.917440414428711</v>
      </c>
      <c r="AY36" s="67">
        <v>20.565910339355469</v>
      </c>
      <c r="AZ36" s="67">
        <v>-8.5308866500854492</v>
      </c>
      <c r="BA36" s="67">
        <v>-13.105331420898438</v>
      </c>
      <c r="BB36" s="67">
        <v>-9.5921554565429688</v>
      </c>
      <c r="BC36" s="67">
        <v>-5.8197431564331055</v>
      </c>
      <c r="BD36" s="67">
        <v>-3.8276185989379883</v>
      </c>
      <c r="BE36" s="67">
        <v>-2.2541573047637939</v>
      </c>
      <c r="BF36" s="67">
        <v>-1.3577276468276978</v>
      </c>
      <c r="BG36" s="67">
        <v>-0.79871314764022827</v>
      </c>
      <c r="BH36" s="67">
        <v>-0.3322460949420929</v>
      </c>
      <c r="BI36" s="67">
        <v>-0.29692751169204712</v>
      </c>
      <c r="BJ36" s="67">
        <v>-0.52401089668273926</v>
      </c>
      <c r="BK36" s="67">
        <v>-0.70791298151016235</v>
      </c>
      <c r="BL36" s="67">
        <v>-1.2495914697647095</v>
      </c>
      <c r="BM36" s="67">
        <v>-1.2428377866744995</v>
      </c>
      <c r="BN36" s="67">
        <v>-1.8089354038238525</v>
      </c>
      <c r="BO36" s="67">
        <v>-1.8546762466430664</v>
      </c>
      <c r="BP36" s="67">
        <v>-1.5985814332962036</v>
      </c>
      <c r="BQ36" s="67">
        <v>-1.9886350631713867</v>
      </c>
      <c r="BR36" s="67">
        <v>-0.67280089855194092</v>
      </c>
      <c r="BS36" s="67">
        <v>15.796712875366211</v>
      </c>
      <c r="BT36" s="67">
        <v>21.302488327026367</v>
      </c>
      <c r="BU36" s="67">
        <v>23.536458969116211</v>
      </c>
      <c r="BV36" s="67">
        <v>23.779520034790039</v>
      </c>
      <c r="BW36" s="67">
        <v>21.43046760559082</v>
      </c>
      <c r="BX36" s="67">
        <v>-7.6419816017150879</v>
      </c>
      <c r="BY36" s="67">
        <v>-12.23914623260498</v>
      </c>
      <c r="BZ36" s="67">
        <v>-8.7671003341674805</v>
      </c>
      <c r="CA36" s="67">
        <v>-5.0501761436462402</v>
      </c>
      <c r="CB36" s="67">
        <v>-3.1210095882415771</v>
      </c>
      <c r="CC36" s="67">
        <v>-1.8194228410720825</v>
      </c>
      <c r="CD36" s="67">
        <v>-0.95957112312316895</v>
      </c>
      <c r="CE36" s="67">
        <v>-0.42915159463882446</v>
      </c>
      <c r="CF36" s="67">
        <v>1.5747010707855225E-2</v>
      </c>
      <c r="CG36" s="67">
        <v>3.7642993032932281E-2</v>
      </c>
      <c r="CH36" s="67">
        <v>-0.18806871771812439</v>
      </c>
      <c r="CI36" s="67">
        <v>-0.34725624322891235</v>
      </c>
      <c r="CJ36" s="67">
        <v>-0.86063301563262939</v>
      </c>
      <c r="CK36" s="67">
        <v>-0.82525652647018433</v>
      </c>
      <c r="CL36" s="67">
        <v>-1.3563308715820313</v>
      </c>
      <c r="CM36" s="67">
        <v>-1.367570161819458</v>
      </c>
      <c r="CN36" s="67">
        <v>-1.076490044593811</v>
      </c>
      <c r="CO36" s="67">
        <v>-1.4347198009490967</v>
      </c>
      <c r="CP36" s="67">
        <v>-9.2921584844589233E-2</v>
      </c>
      <c r="CQ36" s="67">
        <v>16.369678497314453</v>
      </c>
      <c r="CR36" s="67">
        <v>21.885416030883789</v>
      </c>
      <c r="CS36" s="67">
        <v>24.12904167175293</v>
      </c>
      <c r="CT36" s="67">
        <v>24.376594543457031</v>
      </c>
      <c r="CU36" s="67">
        <v>22.029256820678711</v>
      </c>
      <c r="CV36" s="67">
        <v>-7.0263285636901855</v>
      </c>
      <c r="CW36" s="67">
        <v>-11.639228820800781</v>
      </c>
      <c r="CX36" s="67">
        <v>-8.1956701278686523</v>
      </c>
      <c r="CY36" s="67">
        <v>-4.517176628112793</v>
      </c>
      <c r="CZ36" s="67">
        <v>-2.6316144466400146</v>
      </c>
      <c r="DA36" s="67">
        <v>-1.3846882581710815</v>
      </c>
      <c r="DB36" s="67">
        <v>-0.56141453981399536</v>
      </c>
      <c r="DC36" s="67">
        <v>-5.9590023010969162E-2</v>
      </c>
      <c r="DD36" s="67">
        <v>0.36374011635780334</v>
      </c>
      <c r="DE36" s="67">
        <v>0.37221348285675049</v>
      </c>
      <c r="DF36" s="67">
        <v>0.14787349104881287</v>
      </c>
      <c r="DG36" s="67">
        <v>1.3400512747466564E-2</v>
      </c>
      <c r="DH36" s="67">
        <v>-0.47167456150054932</v>
      </c>
      <c r="DI36" s="67">
        <v>-0.40767523646354675</v>
      </c>
      <c r="DJ36" s="67">
        <v>-0.90372639894485474</v>
      </c>
      <c r="DK36" s="67">
        <v>-0.88046413660049438</v>
      </c>
      <c r="DL36" s="67">
        <v>-0.55439859628677368</v>
      </c>
      <c r="DM36" s="67">
        <v>-0.88080459833145142</v>
      </c>
      <c r="DN36" s="67">
        <v>0.48695769906044006</v>
      </c>
      <c r="DO36" s="67">
        <v>16.942644119262695</v>
      </c>
      <c r="DP36" s="67">
        <v>22.468343734741211</v>
      </c>
      <c r="DQ36" s="67">
        <v>24.721624374389648</v>
      </c>
      <c r="DR36" s="67">
        <v>24.973669052124023</v>
      </c>
      <c r="DS36" s="67">
        <v>22.628046035766602</v>
      </c>
      <c r="DT36" s="67">
        <v>-6.4106755256652832</v>
      </c>
      <c r="DU36" s="67">
        <v>-11.039311408996582</v>
      </c>
      <c r="DV36" s="67">
        <v>-7.6242399215698242</v>
      </c>
      <c r="DW36" s="67">
        <v>-3.9841771125793457</v>
      </c>
      <c r="DX36" s="67">
        <v>-2.1422193050384521</v>
      </c>
      <c r="DY36" s="67">
        <v>-0.75700068473815918</v>
      </c>
      <c r="DZ36" s="67">
        <v>1.3460327871143818E-2</v>
      </c>
      <c r="EA36" s="67">
        <v>0.47399818897247314</v>
      </c>
      <c r="EB36" s="67">
        <v>0.86618685722351074</v>
      </c>
      <c r="EC36" s="67">
        <v>0.85528016090393066</v>
      </c>
      <c r="ED36" s="67">
        <v>0.63292068243026733</v>
      </c>
      <c r="EE36" s="67">
        <v>0.53413158655166626</v>
      </c>
      <c r="EF36" s="67">
        <v>8.9919663965702057E-2</v>
      </c>
      <c r="EG36" s="67">
        <v>0.19524580240249634</v>
      </c>
      <c r="EH36" s="67">
        <v>-0.25023740530014038</v>
      </c>
      <c r="EI36" s="67">
        <v>-0.1771603524684906</v>
      </c>
      <c r="EJ36" s="67">
        <v>0.19941847026348114</v>
      </c>
      <c r="EK36" s="67">
        <v>-8.1038974225521088E-2</v>
      </c>
      <c r="EL36" s="67">
        <v>1.3242113590240479</v>
      </c>
      <c r="EM36" s="67">
        <v>17.769914627075195</v>
      </c>
      <c r="EN36" s="67">
        <v>23.30999755859375</v>
      </c>
      <c r="EO36" s="67">
        <v>25.57722282409668</v>
      </c>
      <c r="EP36" s="67">
        <v>25.835748672485352</v>
      </c>
      <c r="EQ36" s="67">
        <v>23.492603302001953</v>
      </c>
      <c r="ER36" s="67">
        <v>-5.5217700004577637</v>
      </c>
      <c r="ES36" s="67">
        <v>-10.173126220703125</v>
      </c>
      <c r="ET36" s="67">
        <v>-6.7991847991943359</v>
      </c>
      <c r="EU36" s="67">
        <v>-3.2146103382110596</v>
      </c>
      <c r="EV36" s="67">
        <v>-1.4356104135513306</v>
      </c>
      <c r="EW36" s="67">
        <v>77.668418884277344</v>
      </c>
      <c r="EX36" s="67">
        <v>75.575981140136719</v>
      </c>
      <c r="EY36" s="67">
        <v>73.564430236816406</v>
      </c>
      <c r="EZ36" s="67">
        <v>71.722198486328125</v>
      </c>
      <c r="FA36" s="67">
        <v>70.684135437011719</v>
      </c>
      <c r="FB36" s="67">
        <v>69.809066772460938</v>
      </c>
      <c r="FC36" s="67">
        <v>70.119186401367188</v>
      </c>
      <c r="FD36" s="67">
        <v>72.841018676757813</v>
      </c>
      <c r="FE36" s="67">
        <v>76.889472961425781</v>
      </c>
      <c r="FF36" s="67">
        <v>81.604324340820313</v>
      </c>
      <c r="FG36" s="67">
        <v>85.691154479980469</v>
      </c>
      <c r="FH36" s="67">
        <v>89.033096313476563</v>
      </c>
      <c r="FI36" s="67">
        <v>92.187431335449219</v>
      </c>
      <c r="FJ36" s="67">
        <v>94.979209899902344</v>
      </c>
      <c r="FK36" s="67">
        <v>96.930389404296875</v>
      </c>
      <c r="FL36" s="67">
        <v>97.922477722167969</v>
      </c>
      <c r="FM36" s="67">
        <v>97.765739440917969</v>
      </c>
      <c r="FN36" s="67">
        <v>96.740333557128906</v>
      </c>
      <c r="FO36" s="67">
        <v>94.009681701660156</v>
      </c>
      <c r="FP36" s="67">
        <v>90.257110595703125</v>
      </c>
      <c r="FQ36" s="67">
        <v>85.391860961914063</v>
      </c>
      <c r="FR36" s="67">
        <v>80.916801452636719</v>
      </c>
      <c r="FS36" s="67">
        <v>77.890846252441406</v>
      </c>
      <c r="FT36" s="67">
        <v>75.725944519042969</v>
      </c>
      <c r="FU36" s="68">
        <v>0.7619749903678894</v>
      </c>
      <c r="FV36" s="40">
        <v>8.4600000381469727</v>
      </c>
      <c r="FW36" s="40">
        <v>47213.85</v>
      </c>
      <c r="FX36">
        <v>1</v>
      </c>
    </row>
    <row r="37" spans="1:180" x14ac:dyDescent="0.2">
      <c r="A37" t="s">
        <v>189</v>
      </c>
      <c r="B37" t="s">
        <v>207</v>
      </c>
      <c r="C37" t="s">
        <v>3</v>
      </c>
      <c r="D37" t="s">
        <v>1</v>
      </c>
      <c r="E37" t="s">
        <v>1</v>
      </c>
      <c r="F37" s="40" t="s">
        <v>194</v>
      </c>
      <c r="G37" s="69" t="s">
        <v>219</v>
      </c>
      <c r="H37" s="67">
        <v>36989.00038254261</v>
      </c>
      <c r="I37" s="67">
        <v>32.915393829345703</v>
      </c>
      <c r="J37" s="67">
        <v>28.230106353759766</v>
      </c>
      <c r="K37" s="67">
        <v>25.28297233581543</v>
      </c>
      <c r="L37" s="67">
        <v>23.565458297729492</v>
      </c>
      <c r="M37" s="67">
        <v>22.732654571533203</v>
      </c>
      <c r="N37" s="67">
        <v>23.587310791015625</v>
      </c>
      <c r="O37" s="67">
        <v>26.354162216186523</v>
      </c>
      <c r="P37" s="67">
        <v>29.353628158569336</v>
      </c>
      <c r="Q37" s="67">
        <v>32.185977935791016</v>
      </c>
      <c r="R37" s="67">
        <v>36.113315582275391</v>
      </c>
      <c r="S37" s="67">
        <v>41.701793670654297</v>
      </c>
      <c r="T37" s="67">
        <v>48.834159851074219</v>
      </c>
      <c r="U37" s="67">
        <v>57.506702423095703</v>
      </c>
      <c r="V37" s="67">
        <v>66.837921142578125</v>
      </c>
      <c r="W37" s="67">
        <v>75.173126220703125</v>
      </c>
      <c r="X37" s="67">
        <v>83.818519592285156</v>
      </c>
      <c r="Y37" s="67">
        <v>91.905502319335938</v>
      </c>
      <c r="Z37" s="67">
        <v>97.863571166992188</v>
      </c>
      <c r="AA37" s="67">
        <v>99.619537353515625</v>
      </c>
      <c r="AB37" s="67">
        <v>96.840232849121094</v>
      </c>
      <c r="AC37" s="67">
        <v>90.3194580078125</v>
      </c>
      <c r="AD37" s="67">
        <v>83.110923767089844</v>
      </c>
      <c r="AE37" s="67">
        <v>70.037727355957031</v>
      </c>
      <c r="AF37" s="67">
        <v>55.404033660888672</v>
      </c>
      <c r="AG37" s="67">
        <v>-0.60709166526794434</v>
      </c>
      <c r="AH37" s="67">
        <v>-0.50013071298599243</v>
      </c>
      <c r="AI37" s="67">
        <v>-0.56773167848587036</v>
      </c>
      <c r="AJ37" s="67">
        <v>-0.53190970420837402</v>
      </c>
      <c r="AK37" s="67">
        <v>-0.65533047914505005</v>
      </c>
      <c r="AL37" s="67">
        <v>-0.59036940336227417</v>
      </c>
      <c r="AM37" s="67">
        <v>-1.0214964151382446</v>
      </c>
      <c r="AN37" s="67">
        <v>-1.7087745666503906</v>
      </c>
      <c r="AO37" s="67">
        <v>-1.9182170629501343</v>
      </c>
      <c r="AP37" s="67">
        <v>-2.3450446128845215</v>
      </c>
      <c r="AQ37" s="67">
        <v>-2.7036726474761963</v>
      </c>
      <c r="AR37" s="67">
        <v>-3.5322742462158203</v>
      </c>
      <c r="AS37" s="67">
        <v>-3.8396844863891602</v>
      </c>
      <c r="AT37" s="67">
        <v>-2.3640024662017822</v>
      </c>
      <c r="AU37" s="67">
        <v>16.147052764892578</v>
      </c>
      <c r="AV37" s="67">
        <v>22.944272994995117</v>
      </c>
      <c r="AW37" s="67">
        <v>25.930135726928711</v>
      </c>
      <c r="AX37" s="67">
        <v>27.296390533447266</v>
      </c>
      <c r="AY37" s="67">
        <v>26.377586364746094</v>
      </c>
      <c r="AZ37" s="67">
        <v>-9.1416130065917969</v>
      </c>
      <c r="BA37" s="67">
        <v>-18.105106353759766</v>
      </c>
      <c r="BB37" s="67">
        <v>-15.116711616516113</v>
      </c>
      <c r="BC37" s="67">
        <v>-10.114547729492188</v>
      </c>
      <c r="BD37" s="67">
        <v>-7.6567039489746094</v>
      </c>
      <c r="BE37" s="67">
        <v>1.9327683374285698E-2</v>
      </c>
      <c r="BF37" s="67">
        <v>7.3582187294960022E-2</v>
      </c>
      <c r="BG37" s="67">
        <v>-3.522607684135437E-2</v>
      </c>
      <c r="BH37" s="67">
        <v>-3.0481038615107536E-2</v>
      </c>
      <c r="BI37" s="67">
        <v>-0.17325036227703094</v>
      </c>
      <c r="BJ37" s="67">
        <v>-0.10629779100418091</v>
      </c>
      <c r="BK37" s="67">
        <v>-0.50181770324707031</v>
      </c>
      <c r="BL37" s="67">
        <v>-1.1483204364776611</v>
      </c>
      <c r="BM37" s="67">
        <v>-1.3165277242660522</v>
      </c>
      <c r="BN37" s="67">
        <v>-1.6929090023040771</v>
      </c>
      <c r="BO37" s="67">
        <v>-2.0018279552459717</v>
      </c>
      <c r="BP37" s="67">
        <v>-2.7800083160400391</v>
      </c>
      <c r="BQ37" s="67">
        <v>-3.0415432453155518</v>
      </c>
      <c r="BR37" s="67">
        <v>-1.5284316539764404</v>
      </c>
      <c r="BS37" s="67">
        <v>16.97265625</v>
      </c>
      <c r="BT37" s="67">
        <v>23.78424072265625</v>
      </c>
      <c r="BU37" s="67">
        <v>26.784027099609375</v>
      </c>
      <c r="BV37" s="67">
        <v>28.156757354736328</v>
      </c>
      <c r="BW37" s="67">
        <v>27.240428924560547</v>
      </c>
      <c r="BX37" s="67">
        <v>-8.2544784545898438</v>
      </c>
      <c r="BY37" s="67">
        <v>-17.240653991699219</v>
      </c>
      <c r="BZ37" s="67">
        <v>-14.293301582336426</v>
      </c>
      <c r="CA37" s="67">
        <v>-9.3465290069580078</v>
      </c>
      <c r="CB37" s="67">
        <v>-6.9515228271484375</v>
      </c>
      <c r="CC37" s="67">
        <v>0.45318379998207092</v>
      </c>
      <c r="CD37" s="67">
        <v>0.47093400359153748</v>
      </c>
      <c r="CE37" s="67">
        <v>0.33358567953109741</v>
      </c>
      <c r="CF37" s="67">
        <v>0.31680694222450256</v>
      </c>
      <c r="CG37" s="67">
        <v>0.16063687205314636</v>
      </c>
      <c r="CH37" s="67">
        <v>0.22896873950958252</v>
      </c>
      <c r="CI37" s="67">
        <v>-0.14188976585865021</v>
      </c>
      <c r="CJ37" s="67">
        <v>-0.76015156507492065</v>
      </c>
      <c r="CK37" s="67">
        <v>-0.89979946613311768</v>
      </c>
      <c r="CL37" s="67">
        <v>-1.2412418127059937</v>
      </c>
      <c r="CM37" s="67">
        <v>-1.5157326459884644</v>
      </c>
      <c r="CN37" s="67">
        <v>-2.2589914798736572</v>
      </c>
      <c r="CO37" s="67">
        <v>-2.488753080368042</v>
      </c>
      <c r="CP37" s="67">
        <v>-0.94971776008605957</v>
      </c>
      <c r="CQ37" s="67">
        <v>17.544466018676758</v>
      </c>
      <c r="CR37" s="67">
        <v>24.366001129150391</v>
      </c>
      <c r="CS37" s="67">
        <v>27.375429153442383</v>
      </c>
      <c r="CT37" s="67">
        <v>28.752645492553711</v>
      </c>
      <c r="CU37" s="67">
        <v>27.838031768798828</v>
      </c>
      <c r="CV37" s="67">
        <v>-7.6400513648986816</v>
      </c>
      <c r="CW37" s="67">
        <v>-16.641935348510742</v>
      </c>
      <c r="CX37" s="67">
        <v>-13.723010063171387</v>
      </c>
      <c r="CY37" s="67">
        <v>-8.814600944519043</v>
      </c>
      <c r="CZ37" s="67">
        <v>-6.4631161689758301</v>
      </c>
      <c r="DA37" s="67">
        <v>0.8870398998260498</v>
      </c>
      <c r="DB37" s="67">
        <v>0.86828583478927612</v>
      </c>
      <c r="DC37" s="67">
        <v>0.70239740610122681</v>
      </c>
      <c r="DD37" s="67">
        <v>0.66409492492675781</v>
      </c>
      <c r="DE37" s="67">
        <v>0.49452409148216248</v>
      </c>
      <c r="DF37" s="67">
        <v>0.56423527002334595</v>
      </c>
      <c r="DG37" s="67">
        <v>0.21803814172744751</v>
      </c>
      <c r="DH37" s="67">
        <v>-0.37198272347450256</v>
      </c>
      <c r="DI37" s="67">
        <v>-0.48307123780250549</v>
      </c>
      <c r="DJ37" s="67">
        <v>-0.78957468271255493</v>
      </c>
      <c r="DK37" s="67">
        <v>-1.0296372175216675</v>
      </c>
      <c r="DL37" s="67">
        <v>-1.7379745244979858</v>
      </c>
      <c r="DM37" s="67">
        <v>-1.9359627962112427</v>
      </c>
      <c r="DN37" s="67">
        <v>-0.3710038959980011</v>
      </c>
      <c r="DO37" s="67">
        <v>18.116275787353516</v>
      </c>
      <c r="DP37" s="67">
        <v>24.947761535644531</v>
      </c>
      <c r="DQ37" s="67">
        <v>27.966831207275391</v>
      </c>
      <c r="DR37" s="67">
        <v>29.348533630371094</v>
      </c>
      <c r="DS37" s="67">
        <v>28.435634613037109</v>
      </c>
      <c r="DT37" s="67">
        <v>-7.0256247520446777</v>
      </c>
      <c r="DU37" s="67">
        <v>-16.043216705322266</v>
      </c>
      <c r="DV37" s="67">
        <v>-13.152718544006348</v>
      </c>
      <c r="DW37" s="67">
        <v>-8.2826728820800781</v>
      </c>
      <c r="DX37" s="67">
        <v>-5.9747095108032227</v>
      </c>
      <c r="DY37" s="67">
        <v>1.5134592056274414</v>
      </c>
      <c r="DZ37" s="67">
        <v>1.4419987201690674</v>
      </c>
      <c r="EA37" s="67">
        <v>1.2349029779434204</v>
      </c>
      <c r="EB37" s="67">
        <v>1.1655236482620239</v>
      </c>
      <c r="EC37" s="67">
        <v>0.97660422325134277</v>
      </c>
      <c r="ED37" s="67">
        <v>1.048306941986084</v>
      </c>
      <c r="EE37" s="67">
        <v>0.7377169132232666</v>
      </c>
      <c r="EF37" s="67">
        <v>0.18847145140171051</v>
      </c>
      <c r="EG37" s="67">
        <v>0.11861812323331833</v>
      </c>
      <c r="EH37" s="67">
        <v>-0.13743901252746582</v>
      </c>
      <c r="EI37" s="67">
        <v>-0.32779273390769958</v>
      </c>
      <c r="EJ37" s="67">
        <v>-0.98570883274078369</v>
      </c>
      <c r="EK37" s="67">
        <v>-1.1378215551376343</v>
      </c>
      <c r="EL37" s="67">
        <v>0.46456697583198547</v>
      </c>
      <c r="EM37" s="67">
        <v>18.941879272460938</v>
      </c>
      <c r="EN37" s="67">
        <v>25.787729263305664</v>
      </c>
      <c r="EO37" s="67">
        <v>28.820722579956055</v>
      </c>
      <c r="EP37" s="67">
        <v>30.208900451660156</v>
      </c>
      <c r="EQ37" s="67">
        <v>29.298477172851563</v>
      </c>
      <c r="ER37" s="67">
        <v>-6.1384897232055664</v>
      </c>
      <c r="ES37" s="67">
        <v>-15.178764343261719</v>
      </c>
      <c r="ET37" s="67">
        <v>-12.32930850982666</v>
      </c>
      <c r="EU37" s="67">
        <v>-7.5146536827087402</v>
      </c>
      <c r="EV37" s="67">
        <v>-5.2695283889770508</v>
      </c>
      <c r="EW37" s="67">
        <v>75.86444091796875</v>
      </c>
      <c r="EX37" s="67">
        <v>74.413139343261719</v>
      </c>
      <c r="EY37" s="67">
        <v>73.255500793457031</v>
      </c>
      <c r="EZ37" s="67">
        <v>71.99542236328125</v>
      </c>
      <c r="FA37" s="67">
        <v>70.875686645507813</v>
      </c>
      <c r="FB37" s="67">
        <v>69.87091064453125</v>
      </c>
      <c r="FC37" s="67">
        <v>70.269523620605469</v>
      </c>
      <c r="FD37" s="67">
        <v>73.509178161621094</v>
      </c>
      <c r="FE37" s="67">
        <v>78.65087890625</v>
      </c>
      <c r="FF37" s="67">
        <v>83.311630249023438</v>
      </c>
      <c r="FG37" s="67">
        <v>87.7265625</v>
      </c>
      <c r="FH37" s="67">
        <v>91.654350280761719</v>
      </c>
      <c r="FI37" s="67">
        <v>95.493476867675781</v>
      </c>
      <c r="FJ37" s="67">
        <v>98.192634582519531</v>
      </c>
      <c r="FK37" s="67">
        <v>100.00706481933594</v>
      </c>
      <c r="FL37" s="67">
        <v>101.54238128662109</v>
      </c>
      <c r="FM37" s="67">
        <v>102.38739776611328</v>
      </c>
      <c r="FN37" s="67">
        <v>102.44276428222656</v>
      </c>
      <c r="FO37" s="67">
        <v>100.76054382324219</v>
      </c>
      <c r="FP37" s="67">
        <v>97.654487609863281</v>
      </c>
      <c r="FQ37" s="67">
        <v>92.604263305664063</v>
      </c>
      <c r="FR37" s="67">
        <v>88.431282043457031</v>
      </c>
      <c r="FS37" s="67">
        <v>85.612014770507813</v>
      </c>
      <c r="FT37" s="67">
        <v>83.595062255859375</v>
      </c>
      <c r="FU37" s="68">
        <v>0.76045089960098267</v>
      </c>
      <c r="FV37" s="40">
        <v>10.979999542236328</v>
      </c>
      <c r="FW37" s="40">
        <v>51788.78</v>
      </c>
      <c r="FX37">
        <v>1</v>
      </c>
    </row>
    <row r="38" spans="1:180" x14ac:dyDescent="0.2">
      <c r="A38" t="s">
        <v>189</v>
      </c>
      <c r="B38" t="s">
        <v>207</v>
      </c>
      <c r="C38" t="s">
        <v>3</v>
      </c>
      <c r="D38" t="s">
        <v>1</v>
      </c>
      <c r="E38" t="s">
        <v>1</v>
      </c>
      <c r="F38" s="40" t="s">
        <v>194</v>
      </c>
      <c r="G38" s="69" t="s">
        <v>220</v>
      </c>
      <c r="H38" s="67">
        <v>36938.000625729561</v>
      </c>
      <c r="I38" s="67">
        <v>44.991054534912109</v>
      </c>
      <c r="J38" s="67">
        <v>37.923995971679688</v>
      </c>
      <c r="K38" s="67">
        <v>33.186023712158203</v>
      </c>
      <c r="L38" s="67">
        <v>29.901451110839844</v>
      </c>
      <c r="M38" s="67">
        <v>28.101650238037109</v>
      </c>
      <c r="N38" s="67">
        <v>28.212081909179688</v>
      </c>
      <c r="O38" s="67">
        <v>30.654966354370117</v>
      </c>
      <c r="P38" s="67">
        <v>33.261955261230469</v>
      </c>
      <c r="Q38" s="67">
        <v>35.617000579833984</v>
      </c>
      <c r="R38" s="67">
        <v>38.715133666992188</v>
      </c>
      <c r="S38" s="67">
        <v>43.743915557861328</v>
      </c>
      <c r="T38" s="67">
        <v>50.460037231445313</v>
      </c>
      <c r="U38" s="67">
        <v>57.821090698242188</v>
      </c>
      <c r="V38" s="67">
        <v>63.592445373535156</v>
      </c>
      <c r="W38" s="67">
        <v>67.538543701171875</v>
      </c>
      <c r="X38" s="67">
        <v>72.600715637207031</v>
      </c>
      <c r="Y38" s="67">
        <v>78.229812622070313</v>
      </c>
      <c r="Z38" s="67">
        <v>82.1748046875</v>
      </c>
      <c r="AA38" s="67">
        <v>81.402725219726563</v>
      </c>
      <c r="AB38" s="67">
        <v>78.557182312011719</v>
      </c>
      <c r="AC38" s="67">
        <v>73.736190795898438</v>
      </c>
      <c r="AD38" s="67">
        <v>68.951026916503906</v>
      </c>
      <c r="AE38" s="67">
        <v>58.137561798095703</v>
      </c>
      <c r="AF38" s="67">
        <v>46.617427825927734</v>
      </c>
      <c r="AG38" s="67">
        <v>-4.5932846069335938</v>
      </c>
      <c r="AH38" s="67">
        <v>-2.9539453983306885</v>
      </c>
      <c r="AI38" s="67">
        <v>-2.0226411819458008</v>
      </c>
      <c r="AJ38" s="67">
        <v>-1.417457103729248</v>
      </c>
      <c r="AK38" s="67">
        <v>-0.9829135537147522</v>
      </c>
      <c r="AL38" s="67">
        <v>-1.0878993272781372</v>
      </c>
      <c r="AM38" s="67">
        <v>-1.6136614084243774</v>
      </c>
      <c r="AN38" s="67">
        <v>-2.635915994644165</v>
      </c>
      <c r="AO38" s="67">
        <v>-2.9882926940917969</v>
      </c>
      <c r="AP38" s="67">
        <v>-3.6587862968444824</v>
      </c>
      <c r="AQ38" s="67">
        <v>-4.1988530158996582</v>
      </c>
      <c r="AR38" s="67">
        <v>-4.302588939666748</v>
      </c>
      <c r="AS38" s="67">
        <v>-3.945009708404541</v>
      </c>
      <c r="AT38" s="67">
        <v>-3.0017318725585938</v>
      </c>
      <c r="AU38" s="67">
        <v>13.484552383422852</v>
      </c>
      <c r="AV38" s="67">
        <v>16.956329345703125</v>
      </c>
      <c r="AW38" s="67">
        <v>19.161970138549805</v>
      </c>
      <c r="AX38" s="67">
        <v>19.77708625793457</v>
      </c>
      <c r="AY38" s="67">
        <v>17.839366912841797</v>
      </c>
      <c r="AZ38" s="67">
        <v>-9.7177925109863281</v>
      </c>
      <c r="BA38" s="67">
        <v>-13.351252555847168</v>
      </c>
      <c r="BB38" s="67">
        <v>-9.3009548187255859</v>
      </c>
      <c r="BC38" s="67">
        <v>-6.0346908569335938</v>
      </c>
      <c r="BD38" s="67">
        <v>-3.8640339374542236</v>
      </c>
      <c r="BE38" s="67">
        <v>-3.9671754837036133</v>
      </c>
      <c r="BF38" s="67">
        <v>-2.3805184364318848</v>
      </c>
      <c r="BG38" s="67">
        <v>-1.4904012680053711</v>
      </c>
      <c r="BH38" s="67">
        <v>-0.91627746820449829</v>
      </c>
      <c r="BI38" s="67">
        <v>-0.5010719895362854</v>
      </c>
      <c r="BJ38" s="67">
        <v>-0.60406482219696045</v>
      </c>
      <c r="BK38" s="67">
        <v>-1.094233512878418</v>
      </c>
      <c r="BL38" s="67">
        <v>-2.0757300853729248</v>
      </c>
      <c r="BM38" s="67">
        <v>-2.3868904113769531</v>
      </c>
      <c r="BN38" s="67">
        <v>-3.0069618225097656</v>
      </c>
      <c r="BO38" s="67">
        <v>-3.497344970703125</v>
      </c>
      <c r="BP38" s="67">
        <v>-3.5506818294525146</v>
      </c>
      <c r="BQ38" s="67">
        <v>-3.1472454071044922</v>
      </c>
      <c r="BR38" s="67">
        <v>-2.1665513515472412</v>
      </c>
      <c r="BS38" s="67">
        <v>14.309770584106445</v>
      </c>
      <c r="BT38" s="67">
        <v>17.795907974243164</v>
      </c>
      <c r="BU38" s="67">
        <v>20.015464782714844</v>
      </c>
      <c r="BV38" s="67">
        <v>20.637054443359375</v>
      </c>
      <c r="BW38" s="67">
        <v>18.701810836791992</v>
      </c>
      <c r="BX38" s="67">
        <v>-8.8310718536376953</v>
      </c>
      <c r="BY38" s="67">
        <v>-12.487207412719727</v>
      </c>
      <c r="BZ38" s="67">
        <v>-8.4779386520385742</v>
      </c>
      <c r="CA38" s="67">
        <v>-5.2670440673828125</v>
      </c>
      <c r="CB38" s="67">
        <v>-3.1591992378234863</v>
      </c>
      <c r="CC38" s="67">
        <v>-3.5335342884063721</v>
      </c>
      <c r="CD38" s="67">
        <v>-1.9833648204803467</v>
      </c>
      <c r="CE38" s="67">
        <v>-1.1217734813690186</v>
      </c>
      <c r="CF38" s="67">
        <v>-0.56916201114654541</v>
      </c>
      <c r="CG38" s="67">
        <v>-0.16734996438026428</v>
      </c>
      <c r="CH38" s="67">
        <v>-0.268962562084198</v>
      </c>
      <c r="CI38" s="67">
        <v>-0.73447936773300171</v>
      </c>
      <c r="CJ38" s="67">
        <v>-1.6877471208572388</v>
      </c>
      <c r="CK38" s="67">
        <v>-1.9703608751296997</v>
      </c>
      <c r="CL38" s="67">
        <v>-2.5555102825164795</v>
      </c>
      <c r="CM38" s="67">
        <v>-3.0114824771881104</v>
      </c>
      <c r="CN38" s="67">
        <v>-3.0299131870269775</v>
      </c>
      <c r="CO38" s="67">
        <v>-2.5947160720825195</v>
      </c>
      <c r="CP38" s="67">
        <v>-1.5881079435348511</v>
      </c>
      <c r="CQ38" s="67">
        <v>14.881314277648926</v>
      </c>
      <c r="CR38" s="67">
        <v>18.377397537231445</v>
      </c>
      <c r="CS38" s="67">
        <v>20.606594085693359</v>
      </c>
      <c r="CT38" s="67">
        <v>21.232666015625</v>
      </c>
      <c r="CU38" s="67">
        <v>19.299135208129883</v>
      </c>
      <c r="CV38" s="67">
        <v>-8.2169322967529297</v>
      </c>
      <c r="CW38" s="67">
        <v>-11.888772964477539</v>
      </c>
      <c r="CX38" s="67">
        <v>-7.9079194068908691</v>
      </c>
      <c r="CY38" s="67">
        <v>-4.7353744506835938</v>
      </c>
      <c r="CZ38" s="67">
        <v>-2.6710329055786133</v>
      </c>
      <c r="DA38" s="67">
        <v>-3.0998930931091309</v>
      </c>
      <c r="DB38" s="67">
        <v>-1.586211085319519</v>
      </c>
      <c r="DC38" s="67">
        <v>-0.75314569473266602</v>
      </c>
      <c r="DD38" s="67">
        <v>-0.22204653918743134</v>
      </c>
      <c r="DE38" s="67">
        <v>0.16637204587459564</v>
      </c>
      <c r="DF38" s="67">
        <v>6.6139712929725647E-2</v>
      </c>
      <c r="DG38" s="67">
        <v>-0.37472519278526306</v>
      </c>
      <c r="DH38" s="67">
        <v>-1.2997640371322632</v>
      </c>
      <c r="DI38" s="67">
        <v>-1.5538314580917358</v>
      </c>
      <c r="DJ38" s="67">
        <v>-2.1040587425231934</v>
      </c>
      <c r="DK38" s="67">
        <v>-2.5256199836730957</v>
      </c>
      <c r="DL38" s="67">
        <v>-2.5091445446014404</v>
      </c>
      <c r="DM38" s="67">
        <v>-2.0421867370605469</v>
      </c>
      <c r="DN38" s="67">
        <v>-1.0096644163131714</v>
      </c>
      <c r="DO38" s="67">
        <v>15.452857971191406</v>
      </c>
      <c r="DP38" s="67">
        <v>18.958887100219727</v>
      </c>
      <c r="DQ38" s="67">
        <v>21.197723388671875</v>
      </c>
      <c r="DR38" s="67">
        <v>21.828277587890625</v>
      </c>
      <c r="DS38" s="67">
        <v>19.896459579467773</v>
      </c>
      <c r="DT38" s="67">
        <v>-7.6027927398681641</v>
      </c>
      <c r="DU38" s="67">
        <v>-11.290338516235352</v>
      </c>
      <c r="DV38" s="67">
        <v>-7.3379006385803223</v>
      </c>
      <c r="DW38" s="67">
        <v>-4.203704833984375</v>
      </c>
      <c r="DX38" s="67">
        <v>-2.1828665733337402</v>
      </c>
      <c r="DY38" s="67">
        <v>-2.4737842082977295</v>
      </c>
      <c r="DZ38" s="67">
        <v>-1.0127842426300049</v>
      </c>
      <c r="EA38" s="67">
        <v>-0.22090566158294678</v>
      </c>
      <c r="EB38" s="67">
        <v>0.27913308143615723</v>
      </c>
      <c r="EC38" s="67">
        <v>0.64821362495422363</v>
      </c>
      <c r="ED38" s="67">
        <v>0.54997414350509644</v>
      </c>
      <c r="EE38" s="67">
        <v>0.1447027325630188</v>
      </c>
      <c r="EF38" s="67">
        <v>-0.73957812786102295</v>
      </c>
      <c r="EG38" s="67">
        <v>-0.95242899656295776</v>
      </c>
      <c r="EH38" s="67">
        <v>-1.452234148979187</v>
      </c>
      <c r="EI38" s="67">
        <v>-1.8241119384765625</v>
      </c>
      <c r="EJ38" s="67">
        <v>-1.7572373151779175</v>
      </c>
      <c r="EK38" s="67">
        <v>-1.2444223165512085</v>
      </c>
      <c r="EL38" s="67">
        <v>-0.17448394000530243</v>
      </c>
      <c r="EM38" s="67">
        <v>16.278076171875</v>
      </c>
      <c r="EN38" s="67">
        <v>19.798465728759766</v>
      </c>
      <c r="EO38" s="67">
        <v>22.051218032836914</v>
      </c>
      <c r="EP38" s="67">
        <v>22.68824577331543</v>
      </c>
      <c r="EQ38" s="67">
        <v>20.758903503417969</v>
      </c>
      <c r="ER38" s="67">
        <v>-6.7160725593566895</v>
      </c>
      <c r="ES38" s="67">
        <v>-10.42629337310791</v>
      </c>
      <c r="ET38" s="67">
        <v>-6.5148839950561523</v>
      </c>
      <c r="EU38" s="67">
        <v>-3.4360578060150146</v>
      </c>
      <c r="EV38" s="67">
        <v>-1.4780317544937134</v>
      </c>
      <c r="EW38" s="67">
        <v>81.9207763671875</v>
      </c>
      <c r="EX38" s="67">
        <v>80.465202331542969</v>
      </c>
      <c r="EY38" s="67">
        <v>77.976737976074219</v>
      </c>
      <c r="EZ38" s="67">
        <v>76.235740661621094</v>
      </c>
      <c r="FA38" s="67">
        <v>75.432975769042969</v>
      </c>
      <c r="FB38" s="67">
        <v>74.371421813964844</v>
      </c>
      <c r="FC38" s="67">
        <v>74.551498413085938</v>
      </c>
      <c r="FD38" s="67">
        <v>75.463211059570313</v>
      </c>
      <c r="FE38" s="67">
        <v>79.027885437011719</v>
      </c>
      <c r="FF38" s="67">
        <v>83.609504699707031</v>
      </c>
      <c r="FG38" s="67">
        <v>87.685462951660156</v>
      </c>
      <c r="FH38" s="67">
        <v>90.625831604003906</v>
      </c>
      <c r="FI38" s="67">
        <v>92.9129638671875</v>
      </c>
      <c r="FJ38" s="67">
        <v>94.377372741699219</v>
      </c>
      <c r="FK38" s="67">
        <v>94.95941162109375</v>
      </c>
      <c r="FL38" s="67">
        <v>95.8560791015625</v>
      </c>
      <c r="FM38" s="67">
        <v>95.965400695800781</v>
      </c>
      <c r="FN38" s="67">
        <v>95.158370971679688</v>
      </c>
      <c r="FO38" s="67">
        <v>93.412200927734375</v>
      </c>
      <c r="FP38" s="67">
        <v>91.229576110839844</v>
      </c>
      <c r="FQ38" s="67">
        <v>88.30426025390625</v>
      </c>
      <c r="FR38" s="67">
        <v>85.422920227050781</v>
      </c>
      <c r="FS38" s="67">
        <v>81.837791442871094</v>
      </c>
      <c r="FT38" s="67">
        <v>79.859405517578125</v>
      </c>
      <c r="FU38" s="68">
        <v>0.7600972056388855</v>
      </c>
      <c r="FV38" s="40">
        <v>8.5799999237060547</v>
      </c>
      <c r="FW38" s="40">
        <v>49966.340000000004</v>
      </c>
      <c r="FX38">
        <v>1</v>
      </c>
    </row>
    <row r="39" spans="1:180" x14ac:dyDescent="0.2">
      <c r="A39" t="s">
        <v>189</v>
      </c>
      <c r="B39" t="s">
        <v>207</v>
      </c>
      <c r="C39" t="s">
        <v>3</v>
      </c>
      <c r="D39" t="s">
        <v>1</v>
      </c>
      <c r="E39" t="s">
        <v>1</v>
      </c>
      <c r="F39" s="40" t="s">
        <v>194</v>
      </c>
      <c r="G39" s="69" t="s">
        <v>221</v>
      </c>
      <c r="H39" s="67">
        <v>36611.000563621521</v>
      </c>
      <c r="I39" s="67">
        <v>28.724010467529297</v>
      </c>
      <c r="J39" s="67">
        <v>24.381437301635742</v>
      </c>
      <c r="K39" s="67">
        <v>22.023221969604492</v>
      </c>
      <c r="L39" s="67">
        <v>20.562746047973633</v>
      </c>
      <c r="M39" s="67">
        <v>20.052820205688477</v>
      </c>
      <c r="N39" s="67">
        <v>20.976463317871094</v>
      </c>
      <c r="O39" s="67">
        <v>23.35028076171875</v>
      </c>
      <c r="P39" s="67">
        <v>25.684452056884766</v>
      </c>
      <c r="Q39" s="67">
        <v>27.343906402587891</v>
      </c>
      <c r="R39" s="67">
        <v>29.356719970703125</v>
      </c>
      <c r="S39" s="67">
        <v>32.734954833984375</v>
      </c>
      <c r="T39" s="67">
        <v>37.569404602050781</v>
      </c>
      <c r="U39" s="67">
        <v>44.296070098876953</v>
      </c>
      <c r="V39" s="67">
        <v>52.009998321533203</v>
      </c>
      <c r="W39" s="67">
        <v>60.036949157714844</v>
      </c>
      <c r="X39" s="67">
        <v>69.187332153320313</v>
      </c>
      <c r="Y39" s="67">
        <v>78.286270141601563</v>
      </c>
      <c r="Z39" s="67">
        <v>85.101432800292969</v>
      </c>
      <c r="AA39" s="67">
        <v>87.279273986816406</v>
      </c>
      <c r="AB39" s="67">
        <v>83.942230224609375</v>
      </c>
      <c r="AC39" s="67">
        <v>76.608299255371094</v>
      </c>
      <c r="AD39" s="67">
        <v>68.846488952636719</v>
      </c>
      <c r="AE39" s="67">
        <v>55.740238189697266</v>
      </c>
      <c r="AF39" s="67">
        <v>43.126579284667969</v>
      </c>
      <c r="AG39" s="67">
        <v>-0.77402269840240479</v>
      </c>
      <c r="AH39" s="67">
        <v>-0.82718050479888916</v>
      </c>
      <c r="AI39" s="67">
        <v>-0.61099517345428467</v>
      </c>
      <c r="AJ39" s="67">
        <v>-0.73583245277404785</v>
      </c>
      <c r="AK39" s="67">
        <v>-0.81188404560089111</v>
      </c>
      <c r="AL39" s="67">
        <v>-0.81140321493148804</v>
      </c>
      <c r="AM39" s="67">
        <v>-0.95252096652984619</v>
      </c>
      <c r="AN39" s="67">
        <v>-1.2733852863311768</v>
      </c>
      <c r="AO39" s="67">
        <v>-1.4377789497375488</v>
      </c>
      <c r="AP39" s="67">
        <v>-1.4865072965621948</v>
      </c>
      <c r="AQ39" s="67">
        <v>-1.5977416038513184</v>
      </c>
      <c r="AR39" s="67">
        <v>-1.9706516265869141</v>
      </c>
      <c r="AS39" s="67">
        <v>-2.4526791572570801</v>
      </c>
      <c r="AT39" s="67">
        <v>-1.5843839645385742</v>
      </c>
      <c r="AU39" s="67">
        <v>12.900982856750488</v>
      </c>
      <c r="AV39" s="67">
        <v>17.949762344360352</v>
      </c>
      <c r="AW39" s="67">
        <v>21.897121429443359</v>
      </c>
      <c r="AX39" s="67">
        <v>23.645074844360352</v>
      </c>
      <c r="AY39" s="67">
        <v>22.921144485473633</v>
      </c>
      <c r="AZ39" s="67">
        <v>-8.1624879837036133</v>
      </c>
      <c r="BA39" s="67">
        <v>-14.422229766845703</v>
      </c>
      <c r="BB39" s="67">
        <v>-10.788206100463867</v>
      </c>
      <c r="BC39" s="67">
        <v>-6.9069390296936035</v>
      </c>
      <c r="BD39" s="67">
        <v>-4.6197357177734375</v>
      </c>
      <c r="BE39" s="67">
        <v>-0.15056632459163666</v>
      </c>
      <c r="BF39" s="67">
        <v>-0.25617715716362</v>
      </c>
      <c r="BG39" s="67">
        <v>-8.101239800453186E-2</v>
      </c>
      <c r="BH39" s="67">
        <v>-0.2367909848690033</v>
      </c>
      <c r="BI39" s="67">
        <v>-0.33212307095527649</v>
      </c>
      <c r="BJ39" s="67">
        <v>-0.32966554164886475</v>
      </c>
      <c r="BK39" s="67">
        <v>-0.43539667129516602</v>
      </c>
      <c r="BL39" s="67">
        <v>-0.71568608283996582</v>
      </c>
      <c r="BM39" s="67">
        <v>-0.83903568983078003</v>
      </c>
      <c r="BN39" s="67">
        <v>-0.83758258819580078</v>
      </c>
      <c r="BO39" s="67">
        <v>-0.89934295415878296</v>
      </c>
      <c r="BP39" s="67">
        <v>-1.222074031829834</v>
      </c>
      <c r="BQ39" s="67">
        <v>-1.6584289073944092</v>
      </c>
      <c r="BR39" s="67">
        <v>-0.75286626815795898</v>
      </c>
      <c r="BS39" s="67">
        <v>13.722610473632813</v>
      </c>
      <c r="BT39" s="67">
        <v>18.785690307617188</v>
      </c>
      <c r="BU39" s="67">
        <v>22.746912002563477</v>
      </c>
      <c r="BV39" s="67">
        <v>24.501316070556641</v>
      </c>
      <c r="BW39" s="67">
        <v>23.779855728149414</v>
      </c>
      <c r="BX39" s="67">
        <v>-7.2795877456665039</v>
      </c>
      <c r="BY39" s="67">
        <v>-13.56190299987793</v>
      </c>
      <c r="BZ39" s="67">
        <v>-9.968719482421875</v>
      </c>
      <c r="CA39" s="67">
        <v>-6.1425685882568359</v>
      </c>
      <c r="CB39" s="67">
        <v>-3.9179055690765381</v>
      </c>
      <c r="CC39" s="67">
        <v>0.28123766183853149</v>
      </c>
      <c r="CD39" s="67">
        <v>0.13929803669452667</v>
      </c>
      <c r="CE39" s="67">
        <v>0.28605204820632935</v>
      </c>
      <c r="CF39" s="67">
        <v>0.1088436171412468</v>
      </c>
      <c r="CG39" s="67">
        <v>1.5791031182743609E-4</v>
      </c>
      <c r="CH39" s="67">
        <v>3.9845001883804798E-3</v>
      </c>
      <c r="CI39" s="67">
        <v>-7.7237941324710846E-2</v>
      </c>
      <c r="CJ39" s="67">
        <v>-0.32942530512809753</v>
      </c>
      <c r="CK39" s="67">
        <v>-0.42434790730476379</v>
      </c>
      <c r="CL39" s="67">
        <v>-0.38813936710357666</v>
      </c>
      <c r="CM39" s="67">
        <v>-0.41563418507575989</v>
      </c>
      <c r="CN39" s="67">
        <v>-0.70361143350601196</v>
      </c>
      <c r="CO39" s="67">
        <v>-1.1083337068557739</v>
      </c>
      <c r="CP39" s="67">
        <v>-0.17695961892604828</v>
      </c>
      <c r="CQ39" s="67">
        <v>14.291667938232422</v>
      </c>
      <c r="CR39" s="67">
        <v>19.364650726318359</v>
      </c>
      <c r="CS39" s="67">
        <v>23.335475921630859</v>
      </c>
      <c r="CT39" s="67">
        <v>25.094345092773438</v>
      </c>
      <c r="CU39" s="67">
        <v>24.374597549438477</v>
      </c>
      <c r="CV39" s="67">
        <v>-6.6680936813354492</v>
      </c>
      <c r="CW39" s="67">
        <v>-12.966043472290039</v>
      </c>
      <c r="CX39" s="67">
        <v>-9.4011449813842773</v>
      </c>
      <c r="CY39" s="67">
        <v>-5.6131682395935059</v>
      </c>
      <c r="CZ39" s="67">
        <v>-3.4318199157714844</v>
      </c>
      <c r="DA39" s="67">
        <v>0.71304166316986084</v>
      </c>
      <c r="DB39" s="67">
        <v>0.53477323055267334</v>
      </c>
      <c r="DC39" s="67">
        <v>0.65311646461486816</v>
      </c>
      <c r="DD39" s="67">
        <v>0.45447820425033569</v>
      </c>
      <c r="DE39" s="67">
        <v>0.3324388861656189</v>
      </c>
      <c r="DF39" s="67">
        <v>0.33763456344604492</v>
      </c>
      <c r="DG39" s="67">
        <v>0.28092077374458313</v>
      </c>
      <c r="DH39" s="67">
        <v>5.6835442781448364E-2</v>
      </c>
      <c r="DI39" s="67">
        <v>-9.6601527184247971E-3</v>
      </c>
      <c r="DJ39" s="67">
        <v>6.1303876340389252E-2</v>
      </c>
      <c r="DK39" s="67">
        <v>6.8074598908424377E-2</v>
      </c>
      <c r="DL39" s="67">
        <v>-0.18514885008335114</v>
      </c>
      <c r="DM39" s="67">
        <v>-0.55823850631713867</v>
      </c>
      <c r="DN39" s="67">
        <v>0.39894700050354004</v>
      </c>
      <c r="DO39" s="67">
        <v>14.860725402832031</v>
      </c>
      <c r="DP39" s="67">
        <v>19.943611145019531</v>
      </c>
      <c r="DQ39" s="67">
        <v>23.924039840698242</v>
      </c>
      <c r="DR39" s="67">
        <v>25.687374114990234</v>
      </c>
      <c r="DS39" s="67">
        <v>24.969339370727539</v>
      </c>
      <c r="DT39" s="67">
        <v>-6.0565996170043945</v>
      </c>
      <c r="DU39" s="67">
        <v>-12.370183944702148</v>
      </c>
      <c r="DV39" s="67">
        <v>-8.8335704803466797</v>
      </c>
      <c r="DW39" s="67">
        <v>-5.0837678909301758</v>
      </c>
      <c r="DX39" s="67">
        <v>-2.9457342624664307</v>
      </c>
      <c r="DY39" s="67">
        <v>1.3364980220794678</v>
      </c>
      <c r="DZ39" s="67">
        <v>1.1057765483856201</v>
      </c>
      <c r="EA39" s="67">
        <v>1.1830992698669434</v>
      </c>
      <c r="EB39" s="67">
        <v>0.95351970195770264</v>
      </c>
      <c r="EC39" s="67">
        <v>0.81219983100891113</v>
      </c>
      <c r="ED39" s="67">
        <v>0.81937223672866821</v>
      </c>
      <c r="EE39" s="67">
        <v>0.79804509878158569</v>
      </c>
      <c r="EF39" s="67">
        <v>0.61453461647033691</v>
      </c>
      <c r="EG39" s="67">
        <v>0.58908307552337646</v>
      </c>
      <c r="EH39" s="67">
        <v>0.7102285623550415</v>
      </c>
      <c r="EI39" s="67">
        <v>0.76647323369979858</v>
      </c>
      <c r="EJ39" s="67">
        <v>0.56342875957489014</v>
      </c>
      <c r="EK39" s="67">
        <v>0.23601162433624268</v>
      </c>
      <c r="EL39" s="67">
        <v>1.2304646968841553</v>
      </c>
      <c r="EM39" s="67">
        <v>15.682353019714355</v>
      </c>
      <c r="EN39" s="67">
        <v>20.779539108276367</v>
      </c>
      <c r="EO39" s="67">
        <v>24.773830413818359</v>
      </c>
      <c r="EP39" s="67">
        <v>26.543615341186523</v>
      </c>
      <c r="EQ39" s="67">
        <v>25.82805061340332</v>
      </c>
      <c r="ER39" s="67">
        <v>-5.1736993789672852</v>
      </c>
      <c r="ES39" s="67">
        <v>-11.509857177734375</v>
      </c>
      <c r="ET39" s="67">
        <v>-8.0140838623046875</v>
      </c>
      <c r="EU39" s="67">
        <v>-4.3193974494934082</v>
      </c>
      <c r="EV39" s="67">
        <v>-2.2439038753509521</v>
      </c>
      <c r="EW39" s="67">
        <v>72.839996337890625</v>
      </c>
      <c r="EX39" s="67">
        <v>71.284553527832031</v>
      </c>
      <c r="EY39" s="67">
        <v>69.154808044433594</v>
      </c>
      <c r="EZ39" s="67">
        <v>67.907379150390625</v>
      </c>
      <c r="FA39" s="67">
        <v>66.447608947753906</v>
      </c>
      <c r="FB39" s="67">
        <v>65.260772705078125</v>
      </c>
      <c r="FC39" s="67">
        <v>65.395614624023438</v>
      </c>
      <c r="FD39" s="67">
        <v>69.297386169433594</v>
      </c>
      <c r="FE39" s="67">
        <v>74.74945068359375</v>
      </c>
      <c r="FF39" s="67">
        <v>80.256065368652344</v>
      </c>
      <c r="FG39" s="67">
        <v>84.925437927246094</v>
      </c>
      <c r="FH39" s="67">
        <v>88.980979919433594</v>
      </c>
      <c r="FI39" s="67">
        <v>92.26336669921875</v>
      </c>
      <c r="FJ39" s="67">
        <v>95.054534912109375</v>
      </c>
      <c r="FK39" s="67">
        <v>97.046852111816406</v>
      </c>
      <c r="FL39" s="67">
        <v>98.3299560546875</v>
      </c>
      <c r="FM39" s="67">
        <v>98.831291198730469</v>
      </c>
      <c r="FN39" s="67">
        <v>98.748817443847656</v>
      </c>
      <c r="FO39" s="67">
        <v>97.25115966796875</v>
      </c>
      <c r="FP39" s="67">
        <v>93.600563049316406</v>
      </c>
      <c r="FQ39" s="67">
        <v>88.588180541992188</v>
      </c>
      <c r="FR39" s="67">
        <v>84.394943237304688</v>
      </c>
      <c r="FS39" s="67">
        <v>81.531425476074219</v>
      </c>
      <c r="FT39" s="67">
        <v>79.057907104492188</v>
      </c>
      <c r="FU39" s="68">
        <v>0.75680291652679443</v>
      </c>
      <c r="FV39" s="40">
        <v>10.079999923706055</v>
      </c>
      <c r="FW39" s="40">
        <v>42727.79</v>
      </c>
      <c r="FX39">
        <v>1</v>
      </c>
    </row>
    <row r="40" spans="1:180" x14ac:dyDescent="0.2">
      <c r="A40" t="s">
        <v>189</v>
      </c>
      <c r="B40" t="s">
        <v>207</v>
      </c>
      <c r="C40" t="s">
        <v>3</v>
      </c>
      <c r="D40" t="s">
        <v>1</v>
      </c>
      <c r="E40" t="s">
        <v>1</v>
      </c>
      <c r="F40" s="40" t="s">
        <v>194</v>
      </c>
      <c r="G40" s="69" t="s">
        <v>222</v>
      </c>
      <c r="H40" s="67">
        <v>36573.000461816788</v>
      </c>
      <c r="I40" s="67">
        <v>34.669521331787109</v>
      </c>
      <c r="J40" s="67">
        <v>29.168308258056641</v>
      </c>
      <c r="K40" s="67">
        <v>25.727867126464844</v>
      </c>
      <c r="L40" s="67">
        <v>23.591764450073242</v>
      </c>
      <c r="M40" s="67">
        <v>22.456460952758789</v>
      </c>
      <c r="N40" s="67">
        <v>23.131053924560547</v>
      </c>
      <c r="O40" s="67">
        <v>25.272066116333008</v>
      </c>
      <c r="P40" s="67">
        <v>27.740718841552734</v>
      </c>
      <c r="Q40" s="67">
        <v>30.000885009765625</v>
      </c>
      <c r="R40" s="67">
        <v>33.356452941894531</v>
      </c>
      <c r="S40" s="67">
        <v>38.717151641845703</v>
      </c>
      <c r="T40" s="67">
        <v>45.851375579833984</v>
      </c>
      <c r="U40" s="67">
        <v>54.644092559814453</v>
      </c>
      <c r="V40" s="67">
        <v>64.206695556640625</v>
      </c>
      <c r="W40" s="67">
        <v>73.352424621582031</v>
      </c>
      <c r="X40" s="67">
        <v>82.931915283203125</v>
      </c>
      <c r="Y40" s="67">
        <v>91.080513000488281</v>
      </c>
      <c r="Z40" s="67">
        <v>96.470466613769531</v>
      </c>
      <c r="AA40" s="67">
        <v>96.606781005859375</v>
      </c>
      <c r="AB40" s="67">
        <v>91.464370727539063</v>
      </c>
      <c r="AC40" s="67">
        <v>82.754585266113281</v>
      </c>
      <c r="AD40" s="67">
        <v>73.96893310546875</v>
      </c>
      <c r="AE40" s="67">
        <v>60.045711517333984</v>
      </c>
      <c r="AF40" s="67">
        <v>46.804325103759766</v>
      </c>
      <c r="AG40" s="67">
        <v>-2.7174208164215088</v>
      </c>
      <c r="AH40" s="67">
        <v>-1.9773958921432495</v>
      </c>
      <c r="AI40" s="67">
        <v>-1.322054386138916</v>
      </c>
      <c r="AJ40" s="67">
        <v>-0.97624975442886353</v>
      </c>
      <c r="AK40" s="67">
        <v>-1.013136625289917</v>
      </c>
      <c r="AL40" s="67">
        <v>-0.79856729507446289</v>
      </c>
      <c r="AM40" s="67">
        <v>-1.1468746662139893</v>
      </c>
      <c r="AN40" s="67">
        <v>-1.5410797595977783</v>
      </c>
      <c r="AO40" s="67">
        <v>-2.1027901172637939</v>
      </c>
      <c r="AP40" s="67">
        <v>-2.4969332218170166</v>
      </c>
      <c r="AQ40" s="67">
        <v>-2.8246464729309082</v>
      </c>
      <c r="AR40" s="67">
        <v>-3.1825764179229736</v>
      </c>
      <c r="AS40" s="67">
        <v>-3.0385022163391113</v>
      </c>
      <c r="AT40" s="67">
        <v>-1.8854725360870361</v>
      </c>
      <c r="AU40" s="67">
        <v>16.615438461303711</v>
      </c>
      <c r="AV40" s="67">
        <v>23.305002212524414</v>
      </c>
      <c r="AW40" s="67">
        <v>26.543970108032227</v>
      </c>
      <c r="AX40" s="67">
        <v>27.509590148925781</v>
      </c>
      <c r="AY40" s="67">
        <v>25.537918090820313</v>
      </c>
      <c r="AZ40" s="67">
        <v>-8.721980094909668</v>
      </c>
      <c r="BA40" s="67">
        <v>-15.83990478515625</v>
      </c>
      <c r="BB40" s="67">
        <v>-12.503942489624023</v>
      </c>
      <c r="BC40" s="67">
        <v>-8.4549331665039063</v>
      </c>
      <c r="BD40" s="67">
        <v>-5.6122426986694336</v>
      </c>
      <c r="BE40" s="67">
        <v>-2.0942196846008301</v>
      </c>
      <c r="BF40" s="67">
        <v>-1.4066246747970581</v>
      </c>
      <c r="BG40" s="67">
        <v>-0.79228705167770386</v>
      </c>
      <c r="BH40" s="67">
        <v>-0.47740989923477173</v>
      </c>
      <c r="BI40" s="67">
        <v>-0.53357017040252686</v>
      </c>
      <c r="BJ40" s="67">
        <v>-0.31702667474746704</v>
      </c>
      <c r="BK40" s="67">
        <v>-0.62996453046798706</v>
      </c>
      <c r="BL40" s="67">
        <v>-0.98361372947692871</v>
      </c>
      <c r="BM40" s="67">
        <v>-1.5042989253997803</v>
      </c>
      <c r="BN40" s="67">
        <v>-1.8482816219329834</v>
      </c>
      <c r="BO40" s="67">
        <v>-2.1265416145324707</v>
      </c>
      <c r="BP40" s="67">
        <v>-2.4343128204345703</v>
      </c>
      <c r="BQ40" s="67">
        <v>-2.2445845603942871</v>
      </c>
      <c r="BR40" s="67">
        <v>-1.0543029308319092</v>
      </c>
      <c r="BS40" s="67">
        <v>17.436723709106445</v>
      </c>
      <c r="BT40" s="67">
        <v>24.140581130981445</v>
      </c>
      <c r="BU40" s="67">
        <v>27.393409729003906</v>
      </c>
      <c r="BV40" s="67">
        <v>28.365474700927734</v>
      </c>
      <c r="BW40" s="67">
        <v>26.396272659301758</v>
      </c>
      <c r="BX40" s="67">
        <v>-7.8394484519958496</v>
      </c>
      <c r="BY40" s="67">
        <v>-14.979937553405762</v>
      </c>
      <c r="BZ40" s="67">
        <v>-11.684799194335938</v>
      </c>
      <c r="CA40" s="67">
        <v>-7.6908812522888184</v>
      </c>
      <c r="CB40" s="67">
        <v>-4.9107036590576172</v>
      </c>
      <c r="CC40" s="67">
        <v>-1.6625926494598389</v>
      </c>
      <c r="CD40" s="67">
        <v>-1.011310338973999</v>
      </c>
      <c r="CE40" s="67">
        <v>-0.42537182569503784</v>
      </c>
      <c r="CF40" s="67">
        <v>-0.13191497325897217</v>
      </c>
      <c r="CG40" s="67">
        <v>-0.20142394304275513</v>
      </c>
      <c r="CH40" s="67">
        <v>1.6486918553709984E-2</v>
      </c>
      <c r="CI40" s="67">
        <v>-0.27195414900779724</v>
      </c>
      <c r="CJ40" s="67">
        <v>-0.59751445055007935</v>
      </c>
      <c r="CK40" s="67">
        <v>-1.0897856950759888</v>
      </c>
      <c r="CL40" s="67">
        <v>-1.3990274667739868</v>
      </c>
      <c r="CM40" s="67">
        <v>-1.6430361270904541</v>
      </c>
      <c r="CN40" s="67">
        <v>-1.9160677194595337</v>
      </c>
      <c r="CO40" s="67">
        <v>-1.6947195529937744</v>
      </c>
      <c r="CP40" s="67">
        <v>-0.47863739728927612</v>
      </c>
      <c r="CQ40" s="67">
        <v>18.005544662475586</v>
      </c>
      <c r="CR40" s="67">
        <v>24.719301223754883</v>
      </c>
      <c r="CS40" s="67">
        <v>27.981727600097656</v>
      </c>
      <c r="CT40" s="67">
        <v>28.958257675170898</v>
      </c>
      <c r="CU40" s="67">
        <v>26.990766525268555</v>
      </c>
      <c r="CV40" s="67">
        <v>-7.2282099723815918</v>
      </c>
      <c r="CW40" s="67">
        <v>-14.384326934814453</v>
      </c>
      <c r="CX40" s="67">
        <v>-11.117463111877441</v>
      </c>
      <c r="CY40" s="67">
        <v>-7.1617012023925781</v>
      </c>
      <c r="CZ40" s="67">
        <v>-4.4248194694519043</v>
      </c>
      <c r="DA40" s="67">
        <v>-1.2309654951095581</v>
      </c>
      <c r="DB40" s="67">
        <v>-0.61599594354629517</v>
      </c>
      <c r="DC40" s="67">
        <v>-5.8456569910049438E-2</v>
      </c>
      <c r="DD40" s="67">
        <v>0.21357996761798859</v>
      </c>
      <c r="DE40" s="67">
        <v>0.1307222843170166</v>
      </c>
      <c r="DF40" s="67">
        <v>0.35000050067901611</v>
      </c>
      <c r="DG40" s="67">
        <v>8.6056225001811981E-2</v>
      </c>
      <c r="DH40" s="67">
        <v>-0.21141517162322998</v>
      </c>
      <c r="DI40" s="67">
        <v>-0.67527252435684204</v>
      </c>
      <c r="DJ40" s="67">
        <v>-0.94977331161499023</v>
      </c>
      <c r="DK40" s="67">
        <v>-1.1595307588577271</v>
      </c>
      <c r="DL40" s="67">
        <v>-1.3978226184844971</v>
      </c>
      <c r="DM40" s="67">
        <v>-1.1448545455932617</v>
      </c>
      <c r="DN40" s="67">
        <v>9.7028113901615143E-2</v>
      </c>
      <c r="DO40" s="67">
        <v>18.574365615844727</v>
      </c>
      <c r="DP40" s="67">
        <v>25.29802131652832</v>
      </c>
      <c r="DQ40" s="67">
        <v>28.570045471191406</v>
      </c>
      <c r="DR40" s="67">
        <v>29.551040649414063</v>
      </c>
      <c r="DS40" s="67">
        <v>27.585260391235352</v>
      </c>
      <c r="DT40" s="67">
        <v>-6.616971492767334</v>
      </c>
      <c r="DU40" s="67">
        <v>-13.788716316223145</v>
      </c>
      <c r="DV40" s="67">
        <v>-10.550127029418945</v>
      </c>
      <c r="DW40" s="67">
        <v>-6.6325211524963379</v>
      </c>
      <c r="DX40" s="67">
        <v>-3.9389355182647705</v>
      </c>
      <c r="DY40" s="67">
        <v>-0.60776454210281372</v>
      </c>
      <c r="DZ40" s="67">
        <v>-4.5224782079458237E-2</v>
      </c>
      <c r="EA40" s="67">
        <v>0.47131079435348511</v>
      </c>
      <c r="EB40" s="67">
        <v>0.71241980791091919</v>
      </c>
      <c r="EC40" s="67">
        <v>0.61028867959976196</v>
      </c>
      <c r="ED40" s="67">
        <v>0.83154118061065674</v>
      </c>
      <c r="EE40" s="67">
        <v>0.60296636819839478</v>
      </c>
      <c r="EF40" s="67">
        <v>0.34605085849761963</v>
      </c>
      <c r="EG40" s="67">
        <v>-7.6781302690505981E-2</v>
      </c>
      <c r="EH40" s="67">
        <v>-0.30112162232398987</v>
      </c>
      <c r="EI40" s="67">
        <v>-0.46142572164535522</v>
      </c>
      <c r="EJ40" s="67">
        <v>-0.64955902099609375</v>
      </c>
      <c r="EK40" s="67">
        <v>-0.3509368896484375</v>
      </c>
      <c r="EL40" s="67">
        <v>0.92819768190383911</v>
      </c>
      <c r="EM40" s="67">
        <v>19.395650863647461</v>
      </c>
      <c r="EN40" s="67">
        <v>26.133600234985352</v>
      </c>
      <c r="EO40" s="67">
        <v>29.419485092163086</v>
      </c>
      <c r="EP40" s="67">
        <v>30.406925201416016</v>
      </c>
      <c r="EQ40" s="67">
        <v>28.443614959716797</v>
      </c>
      <c r="ER40" s="67">
        <v>-5.7344403266906738</v>
      </c>
      <c r="ES40" s="67">
        <v>-12.928749084472656</v>
      </c>
      <c r="ET40" s="67">
        <v>-9.7309837341308594</v>
      </c>
      <c r="EU40" s="67">
        <v>-5.86846923828125</v>
      </c>
      <c r="EV40" s="67">
        <v>-3.2373960018157959</v>
      </c>
      <c r="EW40" s="67">
        <v>76.864524841308594</v>
      </c>
      <c r="EX40" s="67">
        <v>75.561996459960938</v>
      </c>
      <c r="EY40" s="67">
        <v>73.988876342773438</v>
      </c>
      <c r="EZ40" s="67">
        <v>72.795669555664063</v>
      </c>
      <c r="FA40" s="67">
        <v>70.533309936523438</v>
      </c>
      <c r="FB40" s="67">
        <v>69.337692260742188</v>
      </c>
      <c r="FC40" s="67">
        <v>69.272476196289063</v>
      </c>
      <c r="FD40" s="67">
        <v>72.051429748535156</v>
      </c>
      <c r="FE40" s="67">
        <v>77.061065673828125</v>
      </c>
      <c r="FF40" s="67">
        <v>82.497085571289063</v>
      </c>
      <c r="FG40" s="67">
        <v>87.042610168457031</v>
      </c>
      <c r="FH40" s="67">
        <v>91.439323425292969</v>
      </c>
      <c r="FI40" s="67">
        <v>94.673980712890625</v>
      </c>
      <c r="FJ40" s="67">
        <v>97.573509216308594</v>
      </c>
      <c r="FK40" s="67">
        <v>99.851119995117188</v>
      </c>
      <c r="FL40" s="67">
        <v>101.08713531494141</v>
      </c>
      <c r="FM40" s="67">
        <v>101.73543548583984</v>
      </c>
      <c r="FN40" s="67">
        <v>100.71427154541016</v>
      </c>
      <c r="FO40" s="67">
        <v>98.633613586425781</v>
      </c>
      <c r="FP40" s="67">
        <v>94.306976318359375</v>
      </c>
      <c r="FQ40" s="67">
        <v>88.711036682128906</v>
      </c>
      <c r="FR40" s="67">
        <v>83.8206787109375</v>
      </c>
      <c r="FS40" s="67">
        <v>79.950531005859375</v>
      </c>
      <c r="FT40" s="67">
        <v>77.947998046875</v>
      </c>
      <c r="FU40" s="68">
        <v>0.75648802518844604</v>
      </c>
      <c r="FV40" s="40">
        <v>9.1000003814697266</v>
      </c>
      <c r="FW40" s="40">
        <v>48922</v>
      </c>
      <c r="FX40">
        <v>1</v>
      </c>
    </row>
    <row r="41" spans="1:180" x14ac:dyDescent="0.2">
      <c r="A41" t="s">
        <v>189</v>
      </c>
      <c r="B41" t="s">
        <v>207</v>
      </c>
      <c r="C41" t="s">
        <v>3</v>
      </c>
      <c r="D41" t="s">
        <v>1</v>
      </c>
      <c r="E41" t="s">
        <v>1</v>
      </c>
      <c r="F41" s="40" t="s">
        <v>194</v>
      </c>
      <c r="G41" s="69" t="s">
        <v>223</v>
      </c>
      <c r="H41" s="67">
        <v>36544.999221324921</v>
      </c>
      <c r="I41" s="67">
        <v>37.801872253417969</v>
      </c>
      <c r="J41" s="67">
        <v>31.843193054199219</v>
      </c>
      <c r="K41" s="67">
        <v>28.020282745361328</v>
      </c>
      <c r="L41" s="67">
        <v>25.58405876159668</v>
      </c>
      <c r="M41" s="67">
        <v>24.335351943969727</v>
      </c>
      <c r="N41" s="67">
        <v>24.594860076904297</v>
      </c>
      <c r="O41" s="67">
        <v>26.674665451049805</v>
      </c>
      <c r="P41" s="67">
        <v>28.921022415161133</v>
      </c>
      <c r="Q41" s="67">
        <v>30.952033996582031</v>
      </c>
      <c r="R41" s="67">
        <v>33.570484161376953</v>
      </c>
      <c r="S41" s="67">
        <v>37.527778625488281</v>
      </c>
      <c r="T41" s="67">
        <v>42.974483489990234</v>
      </c>
      <c r="U41" s="67">
        <v>49.666255950927734</v>
      </c>
      <c r="V41" s="67">
        <v>57.425811767578125</v>
      </c>
      <c r="W41" s="67">
        <v>64.545310974121094</v>
      </c>
      <c r="X41" s="67">
        <v>71.747718811035156</v>
      </c>
      <c r="Y41" s="67">
        <v>78.264793395996094</v>
      </c>
      <c r="Z41" s="67">
        <v>82.890243530273438</v>
      </c>
      <c r="AA41" s="67">
        <v>82.952613830566406</v>
      </c>
      <c r="AB41" s="67">
        <v>78.0521240234375</v>
      </c>
      <c r="AC41" s="67">
        <v>71.975898742675781</v>
      </c>
      <c r="AD41" s="67">
        <v>65.798255920410156</v>
      </c>
      <c r="AE41" s="67">
        <v>54.455345153808594</v>
      </c>
      <c r="AF41" s="67">
        <v>43.426910400390625</v>
      </c>
      <c r="AG41" s="67">
        <v>-3.6402065753936768</v>
      </c>
      <c r="AH41" s="67">
        <v>-2.4645674228668213</v>
      </c>
      <c r="AI41" s="67">
        <v>-1.7326279878616333</v>
      </c>
      <c r="AJ41" s="67">
        <v>-1.254784107208252</v>
      </c>
      <c r="AK41" s="67">
        <v>-1.005282998085022</v>
      </c>
      <c r="AL41" s="67">
        <v>-1.0037240982055664</v>
      </c>
      <c r="AM41" s="67">
        <v>-1.1417807340621948</v>
      </c>
      <c r="AN41" s="67">
        <v>-1.8134678602218628</v>
      </c>
      <c r="AO41" s="67">
        <v>-2.084916353225708</v>
      </c>
      <c r="AP41" s="67">
        <v>-2.5938889980316162</v>
      </c>
      <c r="AQ41" s="67">
        <v>-2.7498321533203125</v>
      </c>
      <c r="AR41" s="67">
        <v>-3.5934739112854004</v>
      </c>
      <c r="AS41" s="67">
        <v>-4.057347297668457</v>
      </c>
      <c r="AT41" s="67">
        <v>-3.1100270748138428</v>
      </c>
      <c r="AU41" s="67">
        <v>12.021611213684082</v>
      </c>
      <c r="AV41" s="67">
        <v>16.949394226074219</v>
      </c>
      <c r="AW41" s="67">
        <v>19.559288024902344</v>
      </c>
      <c r="AX41" s="67">
        <v>20.666379928588867</v>
      </c>
      <c r="AY41" s="67">
        <v>19.048496246337891</v>
      </c>
      <c r="AZ41" s="67">
        <v>-10.563686370849609</v>
      </c>
      <c r="BA41" s="67">
        <v>-14.000941276550293</v>
      </c>
      <c r="BB41" s="67">
        <v>-9.5037822723388672</v>
      </c>
      <c r="BC41" s="67">
        <v>-6.278594970703125</v>
      </c>
      <c r="BD41" s="67">
        <v>-4.170598030090332</v>
      </c>
      <c r="BE41" s="67">
        <v>-3.0171332359313965</v>
      </c>
      <c r="BF41" s="67">
        <v>-1.8939127922058105</v>
      </c>
      <c r="BG41" s="67">
        <v>-1.2029682397842407</v>
      </c>
      <c r="BH41" s="67">
        <v>-0.7560456395149231</v>
      </c>
      <c r="BI41" s="67">
        <v>-0.52581357955932617</v>
      </c>
      <c r="BJ41" s="67">
        <v>-0.52228051424026489</v>
      </c>
      <c r="BK41" s="67">
        <v>-0.62497460842132568</v>
      </c>
      <c r="BL41" s="67">
        <v>-1.2561150789260864</v>
      </c>
      <c r="BM41" s="67">
        <v>-1.4865463972091675</v>
      </c>
      <c r="BN41" s="67">
        <v>-1.9453681707382202</v>
      </c>
      <c r="BO41" s="67">
        <v>-2.0518693923950195</v>
      </c>
      <c r="BP41" s="67">
        <v>-2.8453629016876221</v>
      </c>
      <c r="BQ41" s="67">
        <v>-3.263592004776001</v>
      </c>
      <c r="BR41" s="67">
        <v>-2.2790281772613525</v>
      </c>
      <c r="BS41" s="67">
        <v>12.842728614807129</v>
      </c>
      <c r="BT41" s="67">
        <v>17.784801483154297</v>
      </c>
      <c r="BU41" s="67">
        <v>20.408548355102539</v>
      </c>
      <c r="BV41" s="67">
        <v>21.522087097167969</v>
      </c>
      <c r="BW41" s="67">
        <v>19.906671524047852</v>
      </c>
      <c r="BX41" s="67">
        <v>-9.681340217590332</v>
      </c>
      <c r="BY41" s="67">
        <v>-13.141154289245605</v>
      </c>
      <c r="BZ41" s="67">
        <v>-8.6848106384277344</v>
      </c>
      <c r="CA41" s="67">
        <v>-5.5147013664245605</v>
      </c>
      <c r="CB41" s="67">
        <v>-3.4692018032073975</v>
      </c>
      <c r="CC41" s="67">
        <v>-2.585594654083252</v>
      </c>
      <c r="CD41" s="67">
        <v>-1.4986791610717773</v>
      </c>
      <c r="CE41" s="67">
        <v>-0.83612757921218872</v>
      </c>
      <c r="CF41" s="67">
        <v>-0.41062086820602417</v>
      </c>
      <c r="CG41" s="67">
        <v>-0.1937345415353775</v>
      </c>
      <c r="CH41" s="67">
        <v>-0.18883414566516876</v>
      </c>
      <c r="CI41" s="67">
        <v>-0.26703625917434692</v>
      </c>
      <c r="CJ41" s="67">
        <v>-0.87009423971176147</v>
      </c>
      <c r="CK41" s="67">
        <v>-1.0721172094345093</v>
      </c>
      <c r="CL41" s="67">
        <v>-1.4962047338485718</v>
      </c>
      <c r="CM41" s="67">
        <v>-1.5684624910354614</v>
      </c>
      <c r="CN41" s="67">
        <v>-2.327223539352417</v>
      </c>
      <c r="CO41" s="67">
        <v>-2.7138395309448242</v>
      </c>
      <c r="CP41" s="67">
        <v>-1.7034807205200195</v>
      </c>
      <c r="CQ41" s="67">
        <v>13.411431312561035</v>
      </c>
      <c r="CR41" s="67">
        <v>18.363401412963867</v>
      </c>
      <c r="CS41" s="67">
        <v>20.996744155883789</v>
      </c>
      <c r="CT41" s="67">
        <v>22.11474609375</v>
      </c>
      <c r="CU41" s="67">
        <v>20.501041412353516</v>
      </c>
      <c r="CV41" s="67">
        <v>-9.0702295303344727</v>
      </c>
      <c r="CW41" s="67">
        <v>-12.54566764831543</v>
      </c>
      <c r="CX41" s="67">
        <v>-8.1175928115844727</v>
      </c>
      <c r="CY41" s="67">
        <v>-4.985630989074707</v>
      </c>
      <c r="CZ41" s="67">
        <v>-2.9834170341491699</v>
      </c>
      <c r="DA41" s="67">
        <v>-2.1540560722351074</v>
      </c>
      <c r="DB41" s="67">
        <v>-1.1034455299377441</v>
      </c>
      <c r="DC41" s="67">
        <v>-0.46928685903549194</v>
      </c>
      <c r="DD41" s="67">
        <v>-6.5196096897125244E-2</v>
      </c>
      <c r="DE41" s="67">
        <v>0.13834448158740997</v>
      </c>
      <c r="DF41" s="67">
        <v>0.14461220800876617</v>
      </c>
      <c r="DG41" s="67">
        <v>9.0902097523212433E-2</v>
      </c>
      <c r="DH41" s="67">
        <v>-0.48407343029975891</v>
      </c>
      <c r="DI41" s="67">
        <v>-0.65768802165985107</v>
      </c>
      <c r="DJ41" s="67">
        <v>-1.0470412969589233</v>
      </c>
      <c r="DK41" s="67">
        <v>-1.0850555896759033</v>
      </c>
      <c r="DL41" s="67">
        <v>-1.8090841770172119</v>
      </c>
      <c r="DM41" s="67">
        <v>-2.1640870571136475</v>
      </c>
      <c r="DN41" s="67">
        <v>-1.1279333829879761</v>
      </c>
      <c r="DO41" s="67">
        <v>13.980134010314941</v>
      </c>
      <c r="DP41" s="67">
        <v>18.942001342773438</v>
      </c>
      <c r="DQ41" s="67">
        <v>21.584939956665039</v>
      </c>
      <c r="DR41" s="67">
        <v>22.707405090332031</v>
      </c>
      <c r="DS41" s="67">
        <v>21.09541130065918</v>
      </c>
      <c r="DT41" s="67">
        <v>-8.4591188430786133</v>
      </c>
      <c r="DU41" s="67">
        <v>-11.950181007385254</v>
      </c>
      <c r="DV41" s="67">
        <v>-7.5503754615783691</v>
      </c>
      <c r="DW41" s="67">
        <v>-4.4565606117248535</v>
      </c>
      <c r="DX41" s="67">
        <v>-2.4976322650909424</v>
      </c>
      <c r="DY41" s="67">
        <v>-1.5309828519821167</v>
      </c>
      <c r="DZ41" s="67">
        <v>-0.5327908992767334</v>
      </c>
      <c r="EA41" s="67">
        <v>6.0372848063707352E-2</v>
      </c>
      <c r="EB41" s="67">
        <v>0.433542400598526</v>
      </c>
      <c r="EC41" s="67">
        <v>0.61781388521194458</v>
      </c>
      <c r="ED41" s="67">
        <v>0.62605577707290649</v>
      </c>
      <c r="EE41" s="67">
        <v>0.60770821571350098</v>
      </c>
      <c r="EF41" s="67">
        <v>7.3279343545436859E-2</v>
      </c>
      <c r="EG41" s="67">
        <v>-5.9318069368600845E-2</v>
      </c>
      <c r="EH41" s="67">
        <v>-0.39852049946784973</v>
      </c>
      <c r="EI41" s="67">
        <v>-0.3870929479598999</v>
      </c>
      <c r="EJ41" s="67">
        <v>-1.060973048210144</v>
      </c>
      <c r="EK41" s="67">
        <v>-1.3703315258026123</v>
      </c>
      <c r="EL41" s="67">
        <v>-0.29693436622619629</v>
      </c>
      <c r="EM41" s="67">
        <v>14.801251411437988</v>
      </c>
      <c r="EN41" s="67">
        <v>19.777408599853516</v>
      </c>
      <c r="EO41" s="67">
        <v>22.434200286865234</v>
      </c>
      <c r="EP41" s="67">
        <v>23.563112258911133</v>
      </c>
      <c r="EQ41" s="67">
        <v>21.953586578369141</v>
      </c>
      <c r="ER41" s="67">
        <v>-7.5767722129821777</v>
      </c>
      <c r="ES41" s="67">
        <v>-11.090394020080566</v>
      </c>
      <c r="ET41" s="67">
        <v>-6.7314033508300781</v>
      </c>
      <c r="EU41" s="67">
        <v>-3.69266676902771</v>
      </c>
      <c r="EV41" s="67">
        <v>-1.7962360382080078</v>
      </c>
      <c r="EW41" s="67">
        <v>76.391220092773438</v>
      </c>
      <c r="EX41" s="67">
        <v>75.174369812011719</v>
      </c>
      <c r="EY41" s="67">
        <v>73.651443481445313</v>
      </c>
      <c r="EZ41" s="67">
        <v>71.817367553710938</v>
      </c>
      <c r="FA41" s="67">
        <v>70.816299438476563</v>
      </c>
      <c r="FB41" s="67">
        <v>69.963447570800781</v>
      </c>
      <c r="FC41" s="67">
        <v>69.279960632324219</v>
      </c>
      <c r="FD41" s="67">
        <v>70.846244812011719</v>
      </c>
      <c r="FE41" s="67">
        <v>74.50445556640625</v>
      </c>
      <c r="FF41" s="67">
        <v>78.682426452636719</v>
      </c>
      <c r="FG41" s="67">
        <v>82.31597900390625</v>
      </c>
      <c r="FH41" s="67">
        <v>86.334953308105469</v>
      </c>
      <c r="FI41" s="67">
        <v>90.155990600585938</v>
      </c>
      <c r="FJ41" s="67">
        <v>93.253791809082031</v>
      </c>
      <c r="FK41" s="67">
        <v>95.122695922851563</v>
      </c>
      <c r="FL41" s="67">
        <v>95.8861083984375</v>
      </c>
      <c r="FM41" s="67">
        <v>96.014106750488281</v>
      </c>
      <c r="FN41" s="67">
        <v>94.96221923828125</v>
      </c>
      <c r="FO41" s="67">
        <v>92.330909729003906</v>
      </c>
      <c r="FP41" s="67">
        <v>88.08642578125</v>
      </c>
      <c r="FQ41" s="67">
        <v>84.299270629882813</v>
      </c>
      <c r="FR41" s="67">
        <v>81.679222106933594</v>
      </c>
      <c r="FS41" s="67">
        <v>79.036323547363281</v>
      </c>
      <c r="FT41" s="67">
        <v>77.351699829101563</v>
      </c>
      <c r="FU41" s="68">
        <v>0.75633049011230469</v>
      </c>
      <c r="FV41" s="40">
        <v>8.6099996566772461</v>
      </c>
      <c r="FW41" s="40">
        <v>46045.53</v>
      </c>
      <c r="FX41">
        <v>1</v>
      </c>
    </row>
    <row r="42" spans="1:180" x14ac:dyDescent="0.2">
      <c r="A42" t="s">
        <v>189</v>
      </c>
      <c r="B42" t="s">
        <v>207</v>
      </c>
      <c r="C42" t="s">
        <v>3</v>
      </c>
      <c r="D42" t="s">
        <v>1</v>
      </c>
      <c r="E42" t="s">
        <v>1</v>
      </c>
      <c r="F42" s="40" t="s">
        <v>194</v>
      </c>
      <c r="G42" s="69" t="s">
        <v>224</v>
      </c>
      <c r="H42" s="67">
        <v>36363.999521493912</v>
      </c>
      <c r="I42" s="67">
        <v>36.646064758300781</v>
      </c>
      <c r="J42" s="67">
        <v>30.956565856933594</v>
      </c>
      <c r="K42" s="67">
        <v>27.262639999389648</v>
      </c>
      <c r="L42" s="67">
        <v>24.894756317138672</v>
      </c>
      <c r="M42" s="67">
        <v>23.569480895996094</v>
      </c>
      <c r="N42" s="67">
        <v>24.042276382446289</v>
      </c>
      <c r="O42" s="67">
        <v>26.78095817565918</v>
      </c>
      <c r="P42" s="67">
        <v>28.618021011352539</v>
      </c>
      <c r="Q42" s="67">
        <v>29.790744781494141</v>
      </c>
      <c r="R42" s="67">
        <v>32.594577789306641</v>
      </c>
      <c r="S42" s="67">
        <v>37.678794860839844</v>
      </c>
      <c r="T42" s="67">
        <v>44.556304931640625</v>
      </c>
      <c r="U42" s="67">
        <v>53.153190612792969</v>
      </c>
      <c r="V42" s="67">
        <v>62.691822052001953</v>
      </c>
      <c r="W42" s="67">
        <v>71.923164367675781</v>
      </c>
      <c r="X42" s="67">
        <v>81.633956909179688</v>
      </c>
      <c r="Y42" s="67">
        <v>89.544609069824219</v>
      </c>
      <c r="Z42" s="67">
        <v>95.026786804199219</v>
      </c>
      <c r="AA42" s="67">
        <v>94.920051574707031</v>
      </c>
      <c r="AB42" s="67">
        <v>88.790786743164063</v>
      </c>
      <c r="AC42" s="67">
        <v>80.324501037597656</v>
      </c>
      <c r="AD42" s="67">
        <v>69.61376953125</v>
      </c>
      <c r="AE42" s="67">
        <v>55.016895294189453</v>
      </c>
      <c r="AF42" s="67">
        <v>42.240943908691406</v>
      </c>
      <c r="AG42" s="67">
        <v>-1.3180623054504395</v>
      </c>
      <c r="AH42" s="67">
        <v>-1.00684654712677</v>
      </c>
      <c r="AI42" s="67">
        <v>-0.73848676681518555</v>
      </c>
      <c r="AJ42" s="67">
        <v>-0.54473799467086792</v>
      </c>
      <c r="AK42" s="67">
        <v>-0.51967930793762207</v>
      </c>
      <c r="AL42" s="67">
        <v>-0.48478105664253235</v>
      </c>
      <c r="AM42" s="67">
        <v>-0.63316702842712402</v>
      </c>
      <c r="AN42" s="67">
        <v>-1.0371692180633545</v>
      </c>
      <c r="AO42" s="67">
        <v>-1.540990948677063</v>
      </c>
      <c r="AP42" s="67">
        <v>-2.244563102722168</v>
      </c>
      <c r="AQ42" s="67">
        <v>-2.6146409511566162</v>
      </c>
      <c r="AR42" s="67">
        <v>-3.1567950248718262</v>
      </c>
      <c r="AS42" s="67">
        <v>-3.7310969829559326</v>
      </c>
      <c r="AT42" s="67">
        <v>-3.7223165035247803</v>
      </c>
      <c r="AU42" s="67">
        <v>13.794591903686523</v>
      </c>
      <c r="AV42" s="67">
        <v>20.702857971191406</v>
      </c>
      <c r="AW42" s="67">
        <v>23.485607147216797</v>
      </c>
      <c r="AX42" s="67">
        <v>24.825750350952148</v>
      </c>
      <c r="AY42" s="67">
        <v>15.993999481201172</v>
      </c>
      <c r="AZ42" s="67">
        <v>-13.84190559387207</v>
      </c>
      <c r="BA42" s="67">
        <v>-15.113908767700195</v>
      </c>
      <c r="BB42" s="67">
        <v>-11.123473167419434</v>
      </c>
      <c r="BC42" s="67">
        <v>-6.6910781860351563</v>
      </c>
      <c r="BD42" s="67">
        <v>-4.4047126770019531</v>
      </c>
      <c r="BE42" s="67">
        <v>-0.69581907987594604</v>
      </c>
      <c r="BF42" s="67">
        <v>-0.43694263696670532</v>
      </c>
      <c r="BG42" s="67">
        <v>-0.20952363312244415</v>
      </c>
      <c r="BH42" s="67">
        <v>-4.6659708023071289E-2</v>
      </c>
      <c r="BI42" s="67">
        <v>-4.0841065347194672E-2</v>
      </c>
      <c r="BJ42" s="67">
        <v>-4.0057720616459846E-3</v>
      </c>
      <c r="BK42" s="67">
        <v>-0.11711103469133377</v>
      </c>
      <c r="BL42" s="67">
        <v>-0.48062822222709656</v>
      </c>
      <c r="BM42" s="67">
        <v>-0.94351094961166382</v>
      </c>
      <c r="BN42" s="67">
        <v>-1.5969935655593872</v>
      </c>
      <c r="BO42" s="67">
        <v>-1.9176902770996094</v>
      </c>
      <c r="BP42" s="67">
        <v>-2.4097757339477539</v>
      </c>
      <c r="BQ42" s="67">
        <v>-2.938504695892334</v>
      </c>
      <c r="BR42" s="67">
        <v>-2.8925473690032959</v>
      </c>
      <c r="BS42" s="67">
        <v>14.614504814147949</v>
      </c>
      <c r="BT42" s="67">
        <v>21.537025451660156</v>
      </c>
      <c r="BU42" s="67">
        <v>24.333597183227539</v>
      </c>
      <c r="BV42" s="67">
        <v>25.680171966552734</v>
      </c>
      <c r="BW42" s="67">
        <v>16.850893020629883</v>
      </c>
      <c r="BX42" s="67">
        <v>-12.960870742797852</v>
      </c>
      <c r="BY42" s="67">
        <v>-14.255383491516113</v>
      </c>
      <c r="BZ42" s="67">
        <v>-10.305684089660645</v>
      </c>
      <c r="CA42" s="67">
        <v>-5.9282588958740234</v>
      </c>
      <c r="CB42" s="67">
        <v>-3.704277515411377</v>
      </c>
      <c r="CC42" s="67">
        <v>-0.26485532522201538</v>
      </c>
      <c r="CD42" s="67">
        <v>-4.2228925973176956E-2</v>
      </c>
      <c r="CE42" s="67">
        <v>0.15683463215827942</v>
      </c>
      <c r="CF42" s="67">
        <v>0.29830780625343323</v>
      </c>
      <c r="CG42" s="67">
        <v>0.29080083966255188</v>
      </c>
      <c r="CH42" s="67">
        <v>0.32897773385047913</v>
      </c>
      <c r="CI42" s="67">
        <v>0.24030777812004089</v>
      </c>
      <c r="CJ42" s="67">
        <v>-9.5169618725776672E-2</v>
      </c>
      <c r="CK42" s="67">
        <v>-0.52969813346862793</v>
      </c>
      <c r="CL42" s="67">
        <v>-1.1484888792037964</v>
      </c>
      <c r="CM42" s="67">
        <v>-1.4349843263626099</v>
      </c>
      <c r="CN42" s="67">
        <v>-1.892392635345459</v>
      </c>
      <c r="CO42" s="67">
        <v>-2.3895578384399414</v>
      </c>
      <c r="CP42" s="67">
        <v>-2.3178517818450928</v>
      </c>
      <c r="CQ42" s="67">
        <v>15.182373046875</v>
      </c>
      <c r="CR42" s="67">
        <v>22.114767074584961</v>
      </c>
      <c r="CS42" s="67">
        <v>24.920913696289063</v>
      </c>
      <c r="CT42" s="67">
        <v>26.271942138671875</v>
      </c>
      <c r="CU42" s="67">
        <v>17.444374084472656</v>
      </c>
      <c r="CV42" s="67">
        <v>-12.350668907165527</v>
      </c>
      <c r="CW42" s="67">
        <v>-13.660771369934082</v>
      </c>
      <c r="CX42" s="67">
        <v>-9.7392864227294922</v>
      </c>
      <c r="CY42" s="67">
        <v>-5.399932861328125</v>
      </c>
      <c r="CZ42" s="67">
        <v>-3.219158411026001</v>
      </c>
      <c r="DA42" s="67">
        <v>0.16610845923423767</v>
      </c>
      <c r="DB42" s="67">
        <v>0.35248479247093201</v>
      </c>
      <c r="DC42" s="67">
        <v>0.5231928825378418</v>
      </c>
      <c r="DD42" s="67">
        <v>0.64327532052993774</v>
      </c>
      <c r="DE42" s="67">
        <v>0.62244272232055664</v>
      </c>
      <c r="DF42" s="67">
        <v>0.66196125745773315</v>
      </c>
      <c r="DG42" s="67">
        <v>0.59772658348083496</v>
      </c>
      <c r="DH42" s="67">
        <v>0.29028898477554321</v>
      </c>
      <c r="DI42" s="67">
        <v>-0.11588531732559204</v>
      </c>
      <c r="DJ42" s="67">
        <v>-0.69998419284820557</v>
      </c>
      <c r="DK42" s="67">
        <v>-0.95227843523025513</v>
      </c>
      <c r="DL42" s="67">
        <v>-1.3750094175338745</v>
      </c>
      <c r="DM42" s="67">
        <v>-1.8406108617782593</v>
      </c>
      <c r="DN42" s="67">
        <v>-1.7431561946868896</v>
      </c>
      <c r="DO42" s="67">
        <v>15.750241279602051</v>
      </c>
      <c r="DP42" s="67">
        <v>22.692508697509766</v>
      </c>
      <c r="DQ42" s="67">
        <v>25.508230209350586</v>
      </c>
      <c r="DR42" s="67">
        <v>26.863712310791016</v>
      </c>
      <c r="DS42" s="67">
        <v>18.03785514831543</v>
      </c>
      <c r="DT42" s="67">
        <v>-11.740467071533203</v>
      </c>
      <c r="DU42" s="67">
        <v>-13.066159248352051</v>
      </c>
      <c r="DV42" s="67">
        <v>-9.1728887557983398</v>
      </c>
      <c r="DW42" s="67">
        <v>-4.8716068267822266</v>
      </c>
      <c r="DX42" s="67">
        <v>-2.734039306640625</v>
      </c>
      <c r="DY42" s="67">
        <v>0.78835171461105347</v>
      </c>
      <c r="DZ42" s="67">
        <v>0.92238873243331909</v>
      </c>
      <c r="EA42" s="67">
        <v>1.0521560907363892</v>
      </c>
      <c r="EB42" s="67">
        <v>1.1413536071777344</v>
      </c>
      <c r="EC42" s="67">
        <v>1.1012809276580811</v>
      </c>
      <c r="ED42" s="67">
        <v>1.142736554145813</v>
      </c>
      <c r="EE42" s="67">
        <v>1.1137826442718506</v>
      </c>
      <c r="EF42" s="67">
        <v>0.84683001041412354</v>
      </c>
      <c r="EG42" s="67">
        <v>0.48159468173980713</v>
      </c>
      <c r="EH42" s="67">
        <v>-5.2414707839488983E-2</v>
      </c>
      <c r="EI42" s="67">
        <v>-0.2553277313709259</v>
      </c>
      <c r="EJ42" s="67">
        <v>-0.62799036502838135</v>
      </c>
      <c r="EK42" s="67">
        <v>-1.0480186939239502</v>
      </c>
      <c r="EL42" s="67">
        <v>-0.9133870005607605</v>
      </c>
      <c r="EM42" s="67">
        <v>16.570154190063477</v>
      </c>
      <c r="EN42" s="67">
        <v>23.526676177978516</v>
      </c>
      <c r="EO42" s="67">
        <v>26.356220245361328</v>
      </c>
      <c r="EP42" s="67">
        <v>27.718133926391602</v>
      </c>
      <c r="EQ42" s="67">
        <v>18.894748687744141</v>
      </c>
      <c r="ER42" s="67">
        <v>-10.859432220458984</v>
      </c>
      <c r="ES42" s="67">
        <v>-12.207633972167969</v>
      </c>
      <c r="ET42" s="67">
        <v>-8.3550996780395508</v>
      </c>
      <c r="EU42" s="67">
        <v>-4.1087875366210938</v>
      </c>
      <c r="EV42" s="67">
        <v>-2.0336041450500488</v>
      </c>
      <c r="EW42" s="67">
        <v>78.627540588378906</v>
      </c>
      <c r="EX42" s="67">
        <v>76.8519287109375</v>
      </c>
      <c r="EY42" s="67">
        <v>75.209495544433594</v>
      </c>
      <c r="EZ42" s="67">
        <v>73.646163940429688</v>
      </c>
      <c r="FA42" s="67">
        <v>71.898696899414063</v>
      </c>
      <c r="FB42" s="67">
        <v>70.293014526367188</v>
      </c>
      <c r="FC42" s="67">
        <v>69.426521301269531</v>
      </c>
      <c r="FD42" s="67">
        <v>71.959907531738281</v>
      </c>
      <c r="FE42" s="67">
        <v>77.049217224121094</v>
      </c>
      <c r="FF42" s="67">
        <v>82.185279846191406</v>
      </c>
      <c r="FG42" s="67">
        <v>87.08148193359375</v>
      </c>
      <c r="FH42" s="67">
        <v>91.123779296875</v>
      </c>
      <c r="FI42" s="67">
        <v>94.492156982421875</v>
      </c>
      <c r="FJ42" s="67">
        <v>97.32330322265625</v>
      </c>
      <c r="FK42" s="67">
        <v>99.682540893554688</v>
      </c>
      <c r="FL42" s="67">
        <v>101.00874328613281</v>
      </c>
      <c r="FM42" s="67">
        <v>101.11358642578125</v>
      </c>
      <c r="FN42" s="67">
        <v>100.00025939941406</v>
      </c>
      <c r="FO42" s="67">
        <v>97.319931030273438</v>
      </c>
      <c r="FP42" s="67">
        <v>92.202293395996094</v>
      </c>
      <c r="FQ42" s="67">
        <v>86.661567687988281</v>
      </c>
      <c r="FR42" s="67">
        <v>82.436347961425781</v>
      </c>
      <c r="FS42" s="67">
        <v>78.507171630859375</v>
      </c>
      <c r="FT42" s="67">
        <v>76.003730773925781</v>
      </c>
      <c r="FU42" s="68">
        <v>0.75521117448806763</v>
      </c>
      <c r="FV42" s="40">
        <v>10.210000038146973</v>
      </c>
      <c r="FW42" s="40">
        <v>48788.05</v>
      </c>
      <c r="FX42">
        <v>1</v>
      </c>
    </row>
    <row r="43" spans="1:180" x14ac:dyDescent="0.2">
      <c r="A43" t="s">
        <v>189</v>
      </c>
      <c r="B43" t="s">
        <v>207</v>
      </c>
      <c r="C43" t="s">
        <v>3</v>
      </c>
      <c r="D43" t="s">
        <v>1</v>
      </c>
      <c r="E43" t="s">
        <v>1</v>
      </c>
      <c r="F43" s="40" t="s">
        <v>194</v>
      </c>
      <c r="G43" s="69" t="s">
        <v>225</v>
      </c>
      <c r="H43" s="67">
        <v>36335.999869704247</v>
      </c>
      <c r="I43" s="67">
        <v>33.794532775878906</v>
      </c>
      <c r="J43" s="67">
        <v>28.54852294921875</v>
      </c>
      <c r="K43" s="67">
        <v>25.316402435302734</v>
      </c>
      <c r="L43" s="67">
        <v>23.220043182373047</v>
      </c>
      <c r="M43" s="67">
        <v>22.278217315673828</v>
      </c>
      <c r="N43" s="67">
        <v>22.91938591003418</v>
      </c>
      <c r="O43" s="67">
        <v>25.674095153808594</v>
      </c>
      <c r="P43" s="67">
        <v>27.079654693603516</v>
      </c>
      <c r="Q43" s="67">
        <v>27.640247344970703</v>
      </c>
      <c r="R43" s="67">
        <v>29.241392135620117</v>
      </c>
      <c r="S43" s="67">
        <v>31.774341583251953</v>
      </c>
      <c r="T43" s="67">
        <v>35.700759887695313</v>
      </c>
      <c r="U43" s="67">
        <v>41.2177734375</v>
      </c>
      <c r="V43" s="67">
        <v>47.448726654052734</v>
      </c>
      <c r="W43" s="67">
        <v>53.947723388671875</v>
      </c>
      <c r="X43" s="67">
        <v>62.144630432128906</v>
      </c>
      <c r="Y43" s="67">
        <v>70.1639404296875</v>
      </c>
      <c r="Z43" s="67">
        <v>75.257095336914063</v>
      </c>
      <c r="AA43" s="67">
        <v>74.610092163085938</v>
      </c>
      <c r="AB43" s="67">
        <v>69.389198303222656</v>
      </c>
      <c r="AC43" s="67">
        <v>63.172863006591797</v>
      </c>
      <c r="AD43" s="67">
        <v>55.8985595703125</v>
      </c>
      <c r="AE43" s="67">
        <v>44.936408996582031</v>
      </c>
      <c r="AF43" s="67">
        <v>34.734386444091797</v>
      </c>
      <c r="AG43" s="67">
        <v>-2.9534621238708496</v>
      </c>
      <c r="AH43" s="67">
        <v>-2.0080454349517822</v>
      </c>
      <c r="AI43" s="67">
        <v>-1.4452848434448242</v>
      </c>
      <c r="AJ43" s="67">
        <v>-1.1157182455062866</v>
      </c>
      <c r="AK43" s="67">
        <v>-1.0045008659362793</v>
      </c>
      <c r="AL43" s="67">
        <v>-0.97701400518417358</v>
      </c>
      <c r="AM43" s="67">
        <v>-1.0608102083206177</v>
      </c>
      <c r="AN43" s="67">
        <v>-1.53565514087677</v>
      </c>
      <c r="AO43" s="67">
        <v>-1.8775179386138916</v>
      </c>
      <c r="AP43" s="67">
        <v>-2.2364501953125</v>
      </c>
      <c r="AQ43" s="67">
        <v>-2.3664848804473877</v>
      </c>
      <c r="AR43" s="67">
        <v>-2.8718776702880859</v>
      </c>
      <c r="AS43" s="67">
        <v>-3.1215598583221436</v>
      </c>
      <c r="AT43" s="67">
        <v>-2.5512466430664063</v>
      </c>
      <c r="AU43" s="67">
        <v>8.2324924468994141</v>
      </c>
      <c r="AV43" s="67">
        <v>12.349094390869141</v>
      </c>
      <c r="AW43" s="67">
        <v>15.202820777893066</v>
      </c>
      <c r="AX43" s="67">
        <v>16.447450637817383</v>
      </c>
      <c r="AY43" s="67">
        <v>9.0114154815673828</v>
      </c>
      <c r="AZ43" s="67">
        <v>-9.780665397644043</v>
      </c>
      <c r="BA43" s="67">
        <v>-9.3370790481567383</v>
      </c>
      <c r="BB43" s="67">
        <v>-6.1484317779541016</v>
      </c>
      <c r="BC43" s="67">
        <v>-3.5782723426818848</v>
      </c>
      <c r="BD43" s="67">
        <v>-2.4074063301086426</v>
      </c>
      <c r="BE43" s="67">
        <v>-2.3313491344451904</v>
      </c>
      <c r="BF43" s="67">
        <v>-1.4382593631744385</v>
      </c>
      <c r="BG43" s="67">
        <v>-0.91642981767654419</v>
      </c>
      <c r="BH43" s="67">
        <v>-0.61774158477783203</v>
      </c>
      <c r="BI43" s="67">
        <v>-0.52576017379760742</v>
      </c>
      <c r="BJ43" s="67">
        <v>-0.49633359909057617</v>
      </c>
      <c r="BK43" s="67">
        <v>-0.54485327005386353</v>
      </c>
      <c r="BL43" s="67">
        <v>-0.97922474145889282</v>
      </c>
      <c r="BM43" s="67">
        <v>-1.2801569700241089</v>
      </c>
      <c r="BN43" s="67">
        <v>-1.5890090465545654</v>
      </c>
      <c r="BO43" s="67">
        <v>-1.6696721315383911</v>
      </c>
      <c r="BP43" s="67">
        <v>-2.125004768371582</v>
      </c>
      <c r="BQ43" s="67">
        <v>-2.3291234970092773</v>
      </c>
      <c r="BR43" s="67">
        <v>-1.7216423749923706</v>
      </c>
      <c r="BS43" s="67">
        <v>9.052241325378418</v>
      </c>
      <c r="BT43" s="67">
        <v>13.18309497833252</v>
      </c>
      <c r="BU43" s="67">
        <v>16.050638198852539</v>
      </c>
      <c r="BV43" s="67">
        <v>17.30169677734375</v>
      </c>
      <c r="BW43" s="67">
        <v>9.8681297302246094</v>
      </c>
      <c r="BX43" s="67">
        <v>-8.8998184204101563</v>
      </c>
      <c r="BY43" s="67">
        <v>-8.4787349700927734</v>
      </c>
      <c r="BZ43" s="67">
        <v>-5.3308167457580566</v>
      </c>
      <c r="CA43" s="67">
        <v>-2.8156147003173828</v>
      </c>
      <c r="CB43" s="67">
        <v>-1.7071164846420288</v>
      </c>
      <c r="CC43" s="67">
        <v>-1.9004756212234497</v>
      </c>
      <c r="CD43" s="67">
        <v>-1.0436272621154785</v>
      </c>
      <c r="CE43" s="67">
        <v>-0.55014640092849731</v>
      </c>
      <c r="CF43" s="67">
        <v>-0.27284443378448486</v>
      </c>
      <c r="CG43" s="67">
        <v>-0.19418580830097198</v>
      </c>
      <c r="CH43" s="67">
        <v>-0.16341578960418701</v>
      </c>
      <c r="CI43" s="67">
        <v>-0.18750302493572235</v>
      </c>
      <c r="CJ43" s="67">
        <v>-0.59384274482727051</v>
      </c>
      <c r="CK43" s="67">
        <v>-0.86642658710479736</v>
      </c>
      <c r="CL43" s="67">
        <v>-1.1405931711196899</v>
      </c>
      <c r="CM43" s="67">
        <v>-1.1870617866516113</v>
      </c>
      <c r="CN43" s="67">
        <v>-1.6077226400375366</v>
      </c>
      <c r="CO43" s="67">
        <v>-1.7802844047546387</v>
      </c>
      <c r="CP43" s="67">
        <v>-1.1470609903335571</v>
      </c>
      <c r="CQ43" s="67">
        <v>9.6199970245361328</v>
      </c>
      <c r="CR43" s="67">
        <v>13.760721206665039</v>
      </c>
      <c r="CS43" s="67">
        <v>16.637834548950195</v>
      </c>
      <c r="CT43" s="67">
        <v>17.893344879150391</v>
      </c>
      <c r="CU43" s="67">
        <v>10.461487770080566</v>
      </c>
      <c r="CV43" s="67">
        <v>-8.2897462844848633</v>
      </c>
      <c r="CW43" s="67">
        <v>-7.8842487335205078</v>
      </c>
      <c r="CX43" s="67">
        <v>-4.7645387649536133</v>
      </c>
      <c r="CY43" s="67">
        <v>-2.2874002456665039</v>
      </c>
      <c r="CZ43" s="67">
        <v>-1.2220978736877441</v>
      </c>
      <c r="DA43" s="67">
        <v>-1.469602108001709</v>
      </c>
      <c r="DB43" s="67">
        <v>-0.64899510145187378</v>
      </c>
      <c r="DC43" s="67">
        <v>-0.18386299908161163</v>
      </c>
      <c r="DD43" s="67">
        <v>7.2052724659442902E-2</v>
      </c>
      <c r="DE43" s="67">
        <v>0.13738855719566345</v>
      </c>
      <c r="DF43" s="67">
        <v>0.16950201988220215</v>
      </c>
      <c r="DG43" s="67">
        <v>0.16984720528125763</v>
      </c>
      <c r="DH43" s="67">
        <v>-0.20846074819564819</v>
      </c>
      <c r="DI43" s="67">
        <v>-0.45269620418548584</v>
      </c>
      <c r="DJ43" s="67">
        <v>-0.69217735528945923</v>
      </c>
      <c r="DK43" s="67">
        <v>-0.70445138216018677</v>
      </c>
      <c r="DL43" s="67">
        <v>-1.0904406309127808</v>
      </c>
      <c r="DM43" s="67">
        <v>-1.2314453125</v>
      </c>
      <c r="DN43" s="67">
        <v>-0.57247960567474365</v>
      </c>
      <c r="DO43" s="67">
        <v>10.187752723693848</v>
      </c>
      <c r="DP43" s="67">
        <v>14.338347434997559</v>
      </c>
      <c r="DQ43" s="67">
        <v>17.225030899047852</v>
      </c>
      <c r="DR43" s="67">
        <v>18.484992980957031</v>
      </c>
      <c r="DS43" s="67">
        <v>11.054845809936523</v>
      </c>
      <c r="DT43" s="67">
        <v>-7.6796741485595703</v>
      </c>
      <c r="DU43" s="67">
        <v>-7.289762020111084</v>
      </c>
      <c r="DV43" s="67">
        <v>-4.1982607841491699</v>
      </c>
      <c r="DW43" s="67">
        <v>-1.7591859102249146</v>
      </c>
      <c r="DX43" s="67">
        <v>-0.7370792031288147</v>
      </c>
      <c r="DY43" s="67">
        <v>-0.84748905897140503</v>
      </c>
      <c r="DZ43" s="67">
        <v>-7.9208992421627045E-2</v>
      </c>
      <c r="EA43" s="67">
        <v>0.34499204158782959</v>
      </c>
      <c r="EB43" s="67">
        <v>0.57002943754196167</v>
      </c>
      <c r="EC43" s="67">
        <v>0.61612927913665771</v>
      </c>
      <c r="ED43" s="67">
        <v>0.65018242597579956</v>
      </c>
      <c r="EE43" s="67">
        <v>0.68580418825149536</v>
      </c>
      <c r="EF43" s="67">
        <v>0.347969651222229</v>
      </c>
      <c r="EG43" s="67">
        <v>0.14466477930545807</v>
      </c>
      <c r="EH43" s="67">
        <v>-4.4736091047525406E-2</v>
      </c>
      <c r="EI43" s="67">
        <v>-7.6386434957385063E-3</v>
      </c>
      <c r="EJ43" s="67">
        <v>-0.34356755018234253</v>
      </c>
      <c r="EK43" s="67">
        <v>-0.43900889158248901</v>
      </c>
      <c r="EL43" s="67">
        <v>0.25712469220161438</v>
      </c>
      <c r="EM43" s="67">
        <v>11.007501602172852</v>
      </c>
      <c r="EN43" s="67">
        <v>15.172348022460938</v>
      </c>
      <c r="EO43" s="67">
        <v>18.072849273681641</v>
      </c>
      <c r="EP43" s="67">
        <v>19.339239120483398</v>
      </c>
      <c r="EQ43" s="67">
        <v>11.91156005859375</v>
      </c>
      <c r="ER43" s="67">
        <v>-6.7988271713256836</v>
      </c>
      <c r="ES43" s="67">
        <v>-6.4314179420471191</v>
      </c>
      <c r="ET43" s="67">
        <v>-3.3806459903717041</v>
      </c>
      <c r="EU43" s="67">
        <v>-0.99652814865112305</v>
      </c>
      <c r="EV43" s="67">
        <v>-3.6789309233427048E-2</v>
      </c>
      <c r="EW43" s="67">
        <v>73.794242858886719</v>
      </c>
      <c r="EX43" s="67">
        <v>71.979133605957031</v>
      </c>
      <c r="EY43" s="67">
        <v>70.635948181152344</v>
      </c>
      <c r="EZ43" s="67">
        <v>69.537437438964844</v>
      </c>
      <c r="FA43" s="67">
        <v>68.051200866699219</v>
      </c>
      <c r="FB43" s="67">
        <v>66.865676879882813</v>
      </c>
      <c r="FC43" s="67">
        <v>66.234001159667969</v>
      </c>
      <c r="FD43" s="67">
        <v>67.2470703125</v>
      </c>
      <c r="FE43" s="67">
        <v>71.087020874023438</v>
      </c>
      <c r="FF43" s="67">
        <v>75.544815063476563</v>
      </c>
      <c r="FG43" s="67">
        <v>79.853996276855469</v>
      </c>
      <c r="FH43" s="67">
        <v>83.421836853027344</v>
      </c>
      <c r="FI43" s="67">
        <v>87.297515869140625</v>
      </c>
      <c r="FJ43" s="67">
        <v>90.455154418945313</v>
      </c>
      <c r="FK43" s="67">
        <v>92.632316589355469</v>
      </c>
      <c r="FL43" s="67">
        <v>94.223495483398438</v>
      </c>
      <c r="FM43" s="67">
        <v>93.98419189453125</v>
      </c>
      <c r="FN43" s="67">
        <v>92.920150756835938</v>
      </c>
      <c r="FO43" s="67">
        <v>90.060035705566406</v>
      </c>
      <c r="FP43" s="67">
        <v>85.533561706542969</v>
      </c>
      <c r="FQ43" s="67">
        <v>80.626045227050781</v>
      </c>
      <c r="FR43" s="67">
        <v>76.668136596679688</v>
      </c>
      <c r="FS43" s="67">
        <v>73.963890075683594</v>
      </c>
      <c r="FT43" s="67">
        <v>71.7679443359375</v>
      </c>
      <c r="FU43" s="68">
        <v>0.75505679845809937</v>
      </c>
      <c r="FV43" s="40">
        <v>9.3599996566772461</v>
      </c>
      <c r="FW43" s="40">
        <v>40453.07</v>
      </c>
      <c r="FX43">
        <v>1</v>
      </c>
    </row>
    <row r="44" spans="1:180" x14ac:dyDescent="0.2">
      <c r="A44" t="s">
        <v>189</v>
      </c>
      <c r="B44" t="s">
        <v>207</v>
      </c>
      <c r="C44" t="s">
        <v>3</v>
      </c>
      <c r="D44" t="s">
        <v>1</v>
      </c>
      <c r="E44" t="s">
        <v>1</v>
      </c>
      <c r="F44" s="40" t="s">
        <v>194</v>
      </c>
      <c r="G44" s="69" t="s">
        <v>226</v>
      </c>
      <c r="H44" s="67">
        <v>36262.000243902206</v>
      </c>
      <c r="I44" s="67">
        <v>28.952507019042969</v>
      </c>
      <c r="J44" s="67">
        <v>25.026342391967773</v>
      </c>
      <c r="K44" s="67">
        <v>22.652105331420898</v>
      </c>
      <c r="L44" s="67">
        <v>21.19410514831543</v>
      </c>
      <c r="M44" s="67">
        <v>20.741336822509766</v>
      </c>
      <c r="N44" s="67">
        <v>21.910186767578125</v>
      </c>
      <c r="O44" s="67">
        <v>25.240243911743164</v>
      </c>
      <c r="P44" s="67">
        <v>27.003400802612305</v>
      </c>
      <c r="Q44" s="67">
        <v>27.060874938964844</v>
      </c>
      <c r="R44" s="67">
        <v>28.566898345947266</v>
      </c>
      <c r="S44" s="67">
        <v>31.547115325927734</v>
      </c>
      <c r="T44" s="67">
        <v>36.305130004882813</v>
      </c>
      <c r="U44" s="67">
        <v>43.092796325683594</v>
      </c>
      <c r="V44" s="67">
        <v>51.004898071289063</v>
      </c>
      <c r="W44" s="67">
        <v>59.152927398681641</v>
      </c>
      <c r="X44" s="67">
        <v>68.509307861328125</v>
      </c>
      <c r="Y44" s="67">
        <v>76.873542785644531</v>
      </c>
      <c r="Z44" s="67">
        <v>81.690704345703125</v>
      </c>
      <c r="AA44" s="67">
        <v>81.30596923828125</v>
      </c>
      <c r="AB44" s="67">
        <v>76.061729431152344</v>
      </c>
      <c r="AC44" s="67">
        <v>71.019447326660156</v>
      </c>
      <c r="AD44" s="67">
        <v>63.110752105712891</v>
      </c>
      <c r="AE44" s="67">
        <v>51.357101440429688</v>
      </c>
      <c r="AF44" s="67">
        <v>40.178733825683594</v>
      </c>
      <c r="AG44" s="67">
        <v>-0.59400451183319092</v>
      </c>
      <c r="AH44" s="67">
        <v>-0.53052771091461182</v>
      </c>
      <c r="AI44" s="67">
        <v>-0.54689109325408936</v>
      </c>
      <c r="AJ44" s="67">
        <v>-0.5496375560760498</v>
      </c>
      <c r="AK44" s="67">
        <v>-0.52998387813568115</v>
      </c>
      <c r="AL44" s="67">
        <v>-0.45459017157554626</v>
      </c>
      <c r="AM44" s="67">
        <v>-0.70048320293426514</v>
      </c>
      <c r="AN44" s="67">
        <v>-0.97080373764038086</v>
      </c>
      <c r="AO44" s="67">
        <v>-1.1048641204833984</v>
      </c>
      <c r="AP44" s="67">
        <v>-1.2870045900344849</v>
      </c>
      <c r="AQ44" s="67">
        <v>-1.6812453269958496</v>
      </c>
      <c r="AR44" s="67">
        <v>-2.0737078189849854</v>
      </c>
      <c r="AS44" s="67">
        <v>-2.2692179679870605</v>
      </c>
      <c r="AT44" s="67">
        <v>-1.8420970439910889</v>
      </c>
      <c r="AU44" s="67">
        <v>11.397597312927246</v>
      </c>
      <c r="AV44" s="67">
        <v>16.323291778564453</v>
      </c>
      <c r="AW44" s="67">
        <v>19.349597930908203</v>
      </c>
      <c r="AX44" s="67">
        <v>20.229301452636719</v>
      </c>
      <c r="AY44" s="67">
        <v>12.606066703796387</v>
      </c>
      <c r="AZ44" s="67">
        <v>-10.647624969482422</v>
      </c>
      <c r="BA44" s="67">
        <v>-11.181685447692871</v>
      </c>
      <c r="BB44" s="67">
        <v>-8.0153665542602539</v>
      </c>
      <c r="BC44" s="67">
        <v>-4.7324056625366211</v>
      </c>
      <c r="BD44" s="67">
        <v>-3.017817497253418</v>
      </c>
      <c r="BE44" s="67">
        <v>2.7883568778634071E-2</v>
      </c>
      <c r="BF44" s="67">
        <v>3.9056945592164993E-2</v>
      </c>
      <c r="BG44" s="67">
        <v>-1.8218692392110825E-2</v>
      </c>
      <c r="BH44" s="67">
        <v>-5.1827862858772278E-2</v>
      </c>
      <c r="BI44" s="67">
        <v>-5.1411285996437073E-2</v>
      </c>
      <c r="BJ44" s="67">
        <v>2.591322734951973E-2</v>
      </c>
      <c r="BK44" s="67">
        <v>-0.18472415208816528</v>
      </c>
      <c r="BL44" s="67">
        <v>-0.41460323333740234</v>
      </c>
      <c r="BM44" s="67">
        <v>-0.50774252414703369</v>
      </c>
      <c r="BN44" s="67">
        <v>-0.63981038331985474</v>
      </c>
      <c r="BO44" s="67">
        <v>-0.98468756675720215</v>
      </c>
      <c r="BP44" s="67">
        <v>-1.3271113634109497</v>
      </c>
      <c r="BQ44" s="67">
        <v>-1.4770861864089966</v>
      </c>
      <c r="BR44" s="67">
        <v>-1.0128265619277954</v>
      </c>
      <c r="BS44" s="67">
        <v>12.217013359069824</v>
      </c>
      <c r="BT44" s="67">
        <v>17.156946182250977</v>
      </c>
      <c r="BU44" s="67">
        <v>20.197063446044922</v>
      </c>
      <c r="BV44" s="67">
        <v>21.083189010620117</v>
      </c>
      <c r="BW44" s="67">
        <v>13.46242618560791</v>
      </c>
      <c r="BX44" s="67">
        <v>-9.7671480178833008</v>
      </c>
      <c r="BY44" s="67">
        <v>-10.323696136474609</v>
      </c>
      <c r="BZ44" s="67">
        <v>-7.1980853080749512</v>
      </c>
      <c r="CA44" s="67">
        <v>-3.9700534343719482</v>
      </c>
      <c r="CB44" s="67">
        <v>-2.317800760269165</v>
      </c>
      <c r="CC44" s="67">
        <v>0.45860135555267334</v>
      </c>
      <c r="CD44" s="67">
        <v>0.43354952335357666</v>
      </c>
      <c r="CE44" s="67">
        <v>0.3479381799697876</v>
      </c>
      <c r="CF44" s="67">
        <v>0.29295361042022705</v>
      </c>
      <c r="CG44" s="67">
        <v>0.28004664182662964</v>
      </c>
      <c r="CH44" s="67">
        <v>0.35870841145515442</v>
      </c>
      <c r="CI44" s="67">
        <v>0.1724889874458313</v>
      </c>
      <c r="CJ44" s="67">
        <v>-2.9380442574620247E-2</v>
      </c>
      <c r="CK44" s="67">
        <v>-9.4178006052970886E-2</v>
      </c>
      <c r="CL44" s="67">
        <v>-0.19156569242477417</v>
      </c>
      <c r="CM44" s="67">
        <v>-0.50225377082824707</v>
      </c>
      <c r="CN44" s="67">
        <v>-0.81002098321914673</v>
      </c>
      <c r="CO44" s="67">
        <v>-0.92845815420150757</v>
      </c>
      <c r="CP44" s="67">
        <v>-0.43847635388374329</v>
      </c>
      <c r="CQ44" s="67">
        <v>12.784538269042969</v>
      </c>
      <c r="CR44" s="67">
        <v>17.734333038330078</v>
      </c>
      <c r="CS44" s="67">
        <v>20.784015655517578</v>
      </c>
      <c r="CT44" s="67">
        <v>21.674589157104492</v>
      </c>
      <c r="CU44" s="67">
        <v>14.055538177490234</v>
      </c>
      <c r="CV44" s="67">
        <v>-9.1573314666748047</v>
      </c>
      <c r="CW44" s="67">
        <v>-9.7294549942016602</v>
      </c>
      <c r="CX44" s="67">
        <v>-6.6320385932922363</v>
      </c>
      <c r="CY44" s="67">
        <v>-3.4420506954193115</v>
      </c>
      <c r="CZ44" s="67">
        <v>-1.8329715728759766</v>
      </c>
      <c r="DA44" s="67">
        <v>0.88931912183761597</v>
      </c>
      <c r="DB44" s="67">
        <v>0.82804208993911743</v>
      </c>
      <c r="DC44" s="67">
        <v>0.71409505605697632</v>
      </c>
      <c r="DD44" s="67">
        <v>0.63773506879806519</v>
      </c>
      <c r="DE44" s="67">
        <v>0.61150455474853516</v>
      </c>
      <c r="DF44" s="67">
        <v>0.69150358438491821</v>
      </c>
      <c r="DG44" s="67">
        <v>0.52970212697982788</v>
      </c>
      <c r="DH44" s="67">
        <v>0.35584232211112976</v>
      </c>
      <c r="DI44" s="67">
        <v>0.31938654184341431</v>
      </c>
      <c r="DJ44" s="67">
        <v>0.2566789984703064</v>
      </c>
      <c r="DK44" s="67">
        <v>-1.981998048722744E-2</v>
      </c>
      <c r="DL44" s="67">
        <v>-0.29293060302734375</v>
      </c>
      <c r="DM44" s="67">
        <v>-0.37983006238937378</v>
      </c>
      <c r="DN44" s="67">
        <v>0.13587386906147003</v>
      </c>
      <c r="DO44" s="67">
        <v>13.352063179016113</v>
      </c>
      <c r="DP44" s="67">
        <v>18.31171989440918</v>
      </c>
      <c r="DQ44" s="67">
        <v>21.370967864990234</v>
      </c>
      <c r="DR44" s="67">
        <v>22.265989303588867</v>
      </c>
      <c r="DS44" s="67">
        <v>14.648650169372559</v>
      </c>
      <c r="DT44" s="67">
        <v>-8.5475149154663086</v>
      </c>
      <c r="DU44" s="67">
        <v>-9.1352138519287109</v>
      </c>
      <c r="DV44" s="67">
        <v>-6.0659918785095215</v>
      </c>
      <c r="DW44" s="67">
        <v>-2.9140479564666748</v>
      </c>
      <c r="DX44" s="67">
        <v>-1.3481422662734985</v>
      </c>
      <c r="DY44" s="67">
        <v>1.5112072229385376</v>
      </c>
      <c r="DZ44" s="67">
        <v>1.3976267576217651</v>
      </c>
      <c r="EA44" s="67">
        <v>1.2427674531936646</v>
      </c>
      <c r="EB44" s="67">
        <v>1.1355447769165039</v>
      </c>
      <c r="EC44" s="67">
        <v>1.0900771617889404</v>
      </c>
      <c r="ED44" s="67">
        <v>1.1720069646835327</v>
      </c>
      <c r="EE44" s="67">
        <v>1.0454611778259277</v>
      </c>
      <c r="EF44" s="67">
        <v>0.91204285621643066</v>
      </c>
      <c r="EG44" s="67">
        <v>0.91650807857513428</v>
      </c>
      <c r="EH44" s="67">
        <v>0.90387314558029175</v>
      </c>
      <c r="EI44" s="67">
        <v>0.67673778533935547</v>
      </c>
      <c r="EJ44" s="67">
        <v>0.45366579294204712</v>
      </c>
      <c r="EK44" s="67">
        <v>0.41230174899101257</v>
      </c>
      <c r="EL44" s="67">
        <v>0.96514439582824707</v>
      </c>
      <c r="EM44" s="67">
        <v>14.171479225158691</v>
      </c>
      <c r="EN44" s="67">
        <v>19.145374298095703</v>
      </c>
      <c r="EO44" s="67">
        <v>22.218433380126953</v>
      </c>
      <c r="EP44" s="67">
        <v>23.119876861572266</v>
      </c>
      <c r="EQ44" s="67">
        <v>15.505009651184082</v>
      </c>
      <c r="ER44" s="67">
        <v>-7.6670374870300293</v>
      </c>
      <c r="ES44" s="67">
        <v>-8.2772245407104492</v>
      </c>
      <c r="ET44" s="67">
        <v>-5.2487101554870605</v>
      </c>
      <c r="EU44" s="67">
        <v>-2.1516959667205811</v>
      </c>
      <c r="EV44" s="67">
        <v>-0.64812576770782471</v>
      </c>
      <c r="EW44" s="67">
        <v>75.147544860839844</v>
      </c>
      <c r="EX44" s="67">
        <v>73.438041687011719</v>
      </c>
      <c r="EY44" s="67">
        <v>72.587364196777344</v>
      </c>
      <c r="EZ44" s="67">
        <v>71.225456237792969</v>
      </c>
      <c r="FA44" s="67">
        <v>69.617317199707031</v>
      </c>
      <c r="FB44" s="67">
        <v>68.572227478027344</v>
      </c>
      <c r="FC44" s="67">
        <v>68.174079895019531</v>
      </c>
      <c r="FD44" s="67">
        <v>70.81048583984375</v>
      </c>
      <c r="FE44" s="67">
        <v>75.28924560546875</v>
      </c>
      <c r="FF44" s="67">
        <v>80.168113708496094</v>
      </c>
      <c r="FG44" s="67">
        <v>84.807823181152344</v>
      </c>
      <c r="FH44" s="67">
        <v>88.687591552734375</v>
      </c>
      <c r="FI44" s="67">
        <v>92.382171630859375</v>
      </c>
      <c r="FJ44" s="67">
        <v>95.168281555175781</v>
      </c>
      <c r="FK44" s="67">
        <v>97.39678955078125</v>
      </c>
      <c r="FL44" s="67">
        <v>98.368621826171875</v>
      </c>
      <c r="FM44" s="67">
        <v>97.976531982421875</v>
      </c>
      <c r="FN44" s="67">
        <v>96.457328796386719</v>
      </c>
      <c r="FO44" s="67">
        <v>93.316200256347656</v>
      </c>
      <c r="FP44" s="67">
        <v>89.029899597167969</v>
      </c>
      <c r="FQ44" s="67">
        <v>85.497787475585938</v>
      </c>
      <c r="FR44" s="67">
        <v>83.000350952148438</v>
      </c>
      <c r="FS44" s="67">
        <v>80.629127502441406</v>
      </c>
      <c r="FT44" s="67">
        <v>78.128143310546875</v>
      </c>
      <c r="FU44" s="68">
        <v>0.7547423243522644</v>
      </c>
      <c r="FV44" s="40">
        <v>8.869999885559082</v>
      </c>
      <c r="FW44" s="40">
        <v>41602.080000000002</v>
      </c>
      <c r="FX44">
        <v>1</v>
      </c>
    </row>
    <row r="45" spans="1:180" x14ac:dyDescent="0.2">
      <c r="A45" t="s">
        <v>189</v>
      </c>
      <c r="B45" t="s">
        <v>207</v>
      </c>
      <c r="C45" t="s">
        <v>3</v>
      </c>
      <c r="D45" t="s">
        <v>1</v>
      </c>
      <c r="E45" t="s">
        <v>1</v>
      </c>
      <c r="F45" s="40" t="s">
        <v>194</v>
      </c>
      <c r="G45" s="69" t="s">
        <v>227</v>
      </c>
      <c r="H45" s="67">
        <v>36254.000605940819</v>
      </c>
      <c r="I45" s="67">
        <v>32.559223175048828</v>
      </c>
      <c r="J45" s="67">
        <v>28.005098342895508</v>
      </c>
      <c r="K45" s="67">
        <v>24.999982833862305</v>
      </c>
      <c r="L45" s="67">
        <v>23.114473342895508</v>
      </c>
      <c r="M45" s="67">
        <v>22.238924026489258</v>
      </c>
      <c r="N45" s="67">
        <v>23.080862045288086</v>
      </c>
      <c r="O45" s="67">
        <v>26.227888107299805</v>
      </c>
      <c r="P45" s="67">
        <v>28.318588256835938</v>
      </c>
      <c r="Q45" s="67">
        <v>28.965814590454102</v>
      </c>
      <c r="R45" s="67">
        <v>31.564640045166016</v>
      </c>
      <c r="S45" s="67">
        <v>35.914920806884766</v>
      </c>
      <c r="T45" s="67">
        <v>42.267024993896484</v>
      </c>
      <c r="U45" s="67">
        <v>50.733928680419922</v>
      </c>
      <c r="V45" s="67">
        <v>59.481006622314453</v>
      </c>
      <c r="W45" s="67">
        <v>67.8121337890625</v>
      </c>
      <c r="X45" s="67">
        <v>76.689559936523438</v>
      </c>
      <c r="Y45" s="67">
        <v>83.263763427734375</v>
      </c>
      <c r="Z45" s="67">
        <v>84.980033874511719</v>
      </c>
      <c r="AA45" s="67">
        <v>81.063552856445313</v>
      </c>
      <c r="AB45" s="67">
        <v>73.816413879394531</v>
      </c>
      <c r="AC45" s="67">
        <v>67.517143249511719</v>
      </c>
      <c r="AD45" s="67">
        <v>60.062423706054688</v>
      </c>
      <c r="AE45" s="67">
        <v>50.944786071777344</v>
      </c>
      <c r="AF45" s="67">
        <v>41.184783935546875</v>
      </c>
      <c r="AG45" s="67">
        <v>-1.7469145059585571</v>
      </c>
      <c r="AH45" s="67">
        <v>-1.2503591775894165</v>
      </c>
      <c r="AI45" s="67">
        <v>-1.1394706964492798</v>
      </c>
      <c r="AJ45" s="67">
        <v>-0.90375834703445435</v>
      </c>
      <c r="AK45" s="67">
        <v>-0.88358074426651001</v>
      </c>
      <c r="AL45" s="67">
        <v>-0.92970848083496094</v>
      </c>
      <c r="AM45" s="67">
        <v>-1.1477103233337402</v>
      </c>
      <c r="AN45" s="67">
        <v>-1.2676542997360229</v>
      </c>
      <c r="AO45" s="67">
        <v>-1.6854382753372192</v>
      </c>
      <c r="AP45" s="67">
        <v>-2.0294678211212158</v>
      </c>
      <c r="AQ45" s="67">
        <v>-2.3453359603881836</v>
      </c>
      <c r="AR45" s="67">
        <v>-2.9734969139099121</v>
      </c>
      <c r="AS45" s="67">
        <v>-3.3089020252227783</v>
      </c>
      <c r="AT45" s="67">
        <v>-3.1698529720306396</v>
      </c>
      <c r="AU45" s="67">
        <v>12.784931182861328</v>
      </c>
      <c r="AV45" s="67">
        <v>17.756792068481445</v>
      </c>
      <c r="AW45" s="67">
        <v>20.369850158691406</v>
      </c>
      <c r="AX45" s="67">
        <v>20.126058578491211</v>
      </c>
      <c r="AY45" s="67">
        <v>10.364368438720703</v>
      </c>
      <c r="AZ45" s="67">
        <v>-12.602644920349121</v>
      </c>
      <c r="BA45" s="67">
        <v>-12.114448547363281</v>
      </c>
      <c r="BB45" s="67">
        <v>-8.4612569808959961</v>
      </c>
      <c r="BC45" s="67">
        <v>-4.8962669372558594</v>
      </c>
      <c r="BD45" s="67">
        <v>-3.2260758876800537</v>
      </c>
      <c r="BE45" s="67">
        <v>-1.1250183582305908</v>
      </c>
      <c r="BF45" s="67">
        <v>-0.68076610565185547</v>
      </c>
      <c r="BG45" s="67">
        <v>-0.61079096794128418</v>
      </c>
      <c r="BH45" s="67">
        <v>-0.4059411883354187</v>
      </c>
      <c r="BI45" s="67">
        <v>-0.40500134229660034</v>
      </c>
      <c r="BJ45" s="67">
        <v>-0.44920071959495544</v>
      </c>
      <c r="BK45" s="67">
        <v>-0.63194668292999268</v>
      </c>
      <c r="BL45" s="67">
        <v>-0.71144771575927734</v>
      </c>
      <c r="BM45" s="67">
        <v>-1.0883101224899292</v>
      </c>
      <c r="BN45" s="67">
        <v>-1.3822653293609619</v>
      </c>
      <c r="BO45" s="67">
        <v>-1.6487678289413452</v>
      </c>
      <c r="BP45" s="67">
        <v>-2.2268886566162109</v>
      </c>
      <c r="BQ45" s="67">
        <v>-2.5167579650878906</v>
      </c>
      <c r="BR45" s="67">
        <v>-2.3405702114105225</v>
      </c>
      <c r="BS45" s="67">
        <v>13.604358673095703</v>
      </c>
      <c r="BT45" s="67">
        <v>18.590456008911133</v>
      </c>
      <c r="BU45" s="67">
        <v>21.217323303222656</v>
      </c>
      <c r="BV45" s="67">
        <v>20.979951858520508</v>
      </c>
      <c r="BW45" s="67">
        <v>11.220732688903809</v>
      </c>
      <c r="BX45" s="67">
        <v>-11.722162246704102</v>
      </c>
      <c r="BY45" s="67">
        <v>-11.256453514099121</v>
      </c>
      <c r="BZ45" s="67">
        <v>-7.6439690589904785</v>
      </c>
      <c r="CA45" s="67">
        <v>-4.1339077949523926</v>
      </c>
      <c r="CB45" s="67">
        <v>-2.5260524749755859</v>
      </c>
      <c r="CC45" s="67">
        <v>-0.69429492950439453</v>
      </c>
      <c r="CD45" s="67">
        <v>-0.28626766800880432</v>
      </c>
      <c r="CE45" s="67">
        <v>-0.24462899565696716</v>
      </c>
      <c r="CF45" s="67">
        <v>-6.1154510825872421E-2</v>
      </c>
      <c r="CG45" s="67">
        <v>-7.3538735508918762E-2</v>
      </c>
      <c r="CH45" s="67">
        <v>-0.11640254408121109</v>
      </c>
      <c r="CI45" s="67">
        <v>-0.27473032474517822</v>
      </c>
      <c r="CJ45" s="67">
        <v>-0.32622069120407104</v>
      </c>
      <c r="CK45" s="67">
        <v>-0.67474097013473511</v>
      </c>
      <c r="CL45" s="67">
        <v>-0.93401485681533813</v>
      </c>
      <c r="CM45" s="67">
        <v>-1.1663268804550171</v>
      </c>
      <c r="CN45" s="67">
        <v>-1.7097901105880737</v>
      </c>
      <c r="CO45" s="67">
        <v>-1.9681212902069092</v>
      </c>
      <c r="CP45" s="67">
        <v>-1.7662116289138794</v>
      </c>
      <c r="CQ45" s="67">
        <v>14.171892166137695</v>
      </c>
      <c r="CR45" s="67">
        <v>19.167848587036133</v>
      </c>
      <c r="CS45" s="67">
        <v>21.804281234741211</v>
      </c>
      <c r="CT45" s="67">
        <v>21.571355819702148</v>
      </c>
      <c r="CU45" s="67">
        <v>11.813848495483398</v>
      </c>
      <c r="CV45" s="67">
        <v>-11.112342834472656</v>
      </c>
      <c r="CW45" s="67">
        <v>-10.662209510803223</v>
      </c>
      <c r="CX45" s="67">
        <v>-7.0779180526733398</v>
      </c>
      <c r="CY45" s="67">
        <v>-3.6059000492095947</v>
      </c>
      <c r="CZ45" s="67">
        <v>-2.0412185192108154</v>
      </c>
      <c r="DA45" s="67">
        <v>-0.26357150077819824</v>
      </c>
      <c r="DB45" s="67">
        <v>0.10823075473308563</v>
      </c>
      <c r="DC45" s="67">
        <v>0.12153296917676926</v>
      </c>
      <c r="DD45" s="67">
        <v>0.28363215923309326</v>
      </c>
      <c r="DE45" s="67">
        <v>0.25792387127876282</v>
      </c>
      <c r="DF45" s="67">
        <v>0.21639564633369446</v>
      </c>
      <c r="DG45" s="67">
        <v>8.248603343963623E-2</v>
      </c>
      <c r="DH45" s="67">
        <v>5.9006303548812866E-2</v>
      </c>
      <c r="DI45" s="67">
        <v>-0.26117181777954102</v>
      </c>
      <c r="DJ45" s="67">
        <v>-0.48576432466506958</v>
      </c>
      <c r="DK45" s="67">
        <v>-0.68388587236404419</v>
      </c>
      <c r="DL45" s="67">
        <v>-1.1926915645599365</v>
      </c>
      <c r="DM45" s="67">
        <v>-1.4194847345352173</v>
      </c>
      <c r="DN45" s="67">
        <v>-1.1918529272079468</v>
      </c>
      <c r="DO45" s="67">
        <v>14.739425659179688</v>
      </c>
      <c r="DP45" s="67">
        <v>19.745241165161133</v>
      </c>
      <c r="DQ45" s="67">
        <v>22.391239166259766</v>
      </c>
      <c r="DR45" s="67">
        <v>22.162759780883789</v>
      </c>
      <c r="DS45" s="67">
        <v>12.406964302062988</v>
      </c>
      <c r="DT45" s="67">
        <v>-10.502523422241211</v>
      </c>
      <c r="DU45" s="67">
        <v>-10.067965507507324</v>
      </c>
      <c r="DV45" s="67">
        <v>-6.5118670463562012</v>
      </c>
      <c r="DW45" s="67">
        <v>-3.0778923034667969</v>
      </c>
      <c r="DX45" s="67">
        <v>-1.5563844442367554</v>
      </c>
      <c r="DY45" s="67">
        <v>0.35832467675209045</v>
      </c>
      <c r="DZ45" s="67">
        <v>0.67782384157180786</v>
      </c>
      <c r="EA45" s="67">
        <v>0.65021270513534546</v>
      </c>
      <c r="EB45" s="67">
        <v>0.78144931793212891</v>
      </c>
      <c r="EC45" s="67">
        <v>0.7365032434463501</v>
      </c>
      <c r="ED45" s="67">
        <v>0.69690334796905518</v>
      </c>
      <c r="EE45" s="67">
        <v>0.59824973344802856</v>
      </c>
      <c r="EF45" s="67">
        <v>0.61521291732788086</v>
      </c>
      <c r="EG45" s="67">
        <v>0.33595633506774902</v>
      </c>
      <c r="EH45" s="67">
        <v>0.16143821179866791</v>
      </c>
      <c r="EI45" s="67">
        <v>1.2682248838245869E-2</v>
      </c>
      <c r="EJ45" s="67">
        <v>-0.44608339667320251</v>
      </c>
      <c r="EK45" s="67">
        <v>-0.62734061479568481</v>
      </c>
      <c r="EL45" s="67">
        <v>-0.36257025599479675</v>
      </c>
      <c r="EM45" s="67">
        <v>15.558853149414063</v>
      </c>
      <c r="EN45" s="67">
        <v>20.57890510559082</v>
      </c>
      <c r="EO45" s="67">
        <v>23.238712310791016</v>
      </c>
      <c r="EP45" s="67">
        <v>23.016653060913086</v>
      </c>
      <c r="EQ45" s="67">
        <v>13.263328552246094</v>
      </c>
      <c r="ER45" s="67">
        <v>-9.6220407485961914</v>
      </c>
      <c r="ES45" s="67">
        <v>-9.2099704742431641</v>
      </c>
      <c r="ET45" s="67">
        <v>-5.6945791244506836</v>
      </c>
      <c r="EU45" s="67">
        <v>-2.3155331611633301</v>
      </c>
      <c r="EV45" s="67">
        <v>-0.85636109113693237</v>
      </c>
      <c r="EW45" s="67">
        <v>76.528427124023438</v>
      </c>
      <c r="EX45" s="67">
        <v>75.565155029296875</v>
      </c>
      <c r="EY45" s="67">
        <v>74.13232421875</v>
      </c>
      <c r="EZ45" s="67">
        <v>73.364601135253906</v>
      </c>
      <c r="FA45" s="67">
        <v>71.760444641113281</v>
      </c>
      <c r="FB45" s="67">
        <v>70.726051330566406</v>
      </c>
      <c r="FC45" s="67">
        <v>70.099388122558594</v>
      </c>
      <c r="FD45" s="67">
        <v>73.075080871582031</v>
      </c>
      <c r="FE45" s="67">
        <v>78.13055419921875</v>
      </c>
      <c r="FF45" s="67">
        <v>83.015113830566406</v>
      </c>
      <c r="FG45" s="67">
        <v>86.476211547851563</v>
      </c>
      <c r="FH45" s="67">
        <v>90.1240234375</v>
      </c>
      <c r="FI45" s="67">
        <v>93.901016235351563</v>
      </c>
      <c r="FJ45" s="67">
        <v>96.311683654785156</v>
      </c>
      <c r="FK45" s="67">
        <v>98.18896484375</v>
      </c>
      <c r="FL45" s="67">
        <v>98.901664733886719</v>
      </c>
      <c r="FM45" s="67">
        <v>97.621185302734375</v>
      </c>
      <c r="FN45" s="67">
        <v>95.745590209960938</v>
      </c>
      <c r="FO45" s="67">
        <v>92.113304138183594</v>
      </c>
      <c r="FP45" s="67">
        <v>87.877395629882813</v>
      </c>
      <c r="FQ45" s="67">
        <v>83.4786376953125</v>
      </c>
      <c r="FR45" s="67">
        <v>80.147941589355469</v>
      </c>
      <c r="FS45" s="67">
        <v>78.364402770996094</v>
      </c>
      <c r="FT45" s="67">
        <v>76.348686218261719</v>
      </c>
      <c r="FU45" s="68">
        <v>0.75474905967712402</v>
      </c>
      <c r="FV45" s="40">
        <v>10.880000114440918</v>
      </c>
      <c r="FW45" s="40">
        <v>44770.62</v>
      </c>
      <c r="FX45">
        <v>1</v>
      </c>
    </row>
    <row r="46" spans="1:180" x14ac:dyDescent="0.2">
      <c r="A46" t="s">
        <v>189</v>
      </c>
      <c r="B46" t="s">
        <v>207</v>
      </c>
      <c r="C46" t="s">
        <v>3</v>
      </c>
      <c r="D46" t="s">
        <v>1</v>
      </c>
      <c r="E46" t="s">
        <v>1</v>
      </c>
      <c r="F46" s="40" t="s">
        <v>194</v>
      </c>
      <c r="G46" s="69" t="s">
        <v>228</v>
      </c>
      <c r="H46" s="67">
        <v>36068.999999761581</v>
      </c>
      <c r="I46" s="67">
        <v>28.185758590698242</v>
      </c>
      <c r="J46" s="67">
        <v>24.134170532226563</v>
      </c>
      <c r="K46" s="67">
        <v>21.671102523803711</v>
      </c>
      <c r="L46" s="67">
        <v>20.423379898071289</v>
      </c>
      <c r="M46" s="67">
        <v>20.02812385559082</v>
      </c>
      <c r="N46" s="67">
        <v>21.176212310791016</v>
      </c>
      <c r="O46" s="67">
        <v>24.620504379272461</v>
      </c>
      <c r="P46" s="67">
        <v>26.474145889282227</v>
      </c>
      <c r="Q46" s="67">
        <v>26.112665176391602</v>
      </c>
      <c r="R46" s="67">
        <v>27.106513977050781</v>
      </c>
      <c r="S46" s="67">
        <v>29.763193130493164</v>
      </c>
      <c r="T46" s="67">
        <v>34.470977783203125</v>
      </c>
      <c r="U46" s="67">
        <v>41.188999176025391</v>
      </c>
      <c r="V46" s="67">
        <v>49.709796905517578</v>
      </c>
      <c r="W46" s="67">
        <v>59.102237701416016</v>
      </c>
      <c r="X46" s="67">
        <v>69.6241455078125</v>
      </c>
      <c r="Y46" s="67">
        <v>78.741737365722656</v>
      </c>
      <c r="Z46" s="67">
        <v>84.308631896972656</v>
      </c>
      <c r="AA46" s="67">
        <v>85.371383666992188</v>
      </c>
      <c r="AB46" s="67">
        <v>81.457313537597656</v>
      </c>
      <c r="AC46" s="67">
        <v>75.665870666503906</v>
      </c>
      <c r="AD46" s="67">
        <v>65.976837158203125</v>
      </c>
      <c r="AE46" s="67">
        <v>52.874362945556641</v>
      </c>
      <c r="AF46" s="67">
        <v>40.886814117431641</v>
      </c>
      <c r="AG46" s="67">
        <v>-1.011664867401123</v>
      </c>
      <c r="AH46" s="67">
        <v>-0.86109751462936401</v>
      </c>
      <c r="AI46" s="67">
        <v>-0.95486658811569214</v>
      </c>
      <c r="AJ46" s="67">
        <v>-0.94700652360916138</v>
      </c>
      <c r="AK46" s="67">
        <v>-0.8789438009262085</v>
      </c>
      <c r="AL46" s="67">
        <v>-0.87851166725158691</v>
      </c>
      <c r="AM46" s="67">
        <v>-0.92615258693695068</v>
      </c>
      <c r="AN46" s="67">
        <v>-1.1661622524261475</v>
      </c>
      <c r="AO46" s="67">
        <v>-1.5949077606201172</v>
      </c>
      <c r="AP46" s="67">
        <v>-1.9353680610656738</v>
      </c>
      <c r="AQ46" s="67">
        <v>-2.2502269744873047</v>
      </c>
      <c r="AR46" s="67">
        <v>-2.4905028343200684</v>
      </c>
      <c r="AS46" s="67">
        <v>-2.9793694019317627</v>
      </c>
      <c r="AT46" s="67">
        <v>-2.2701692581176758</v>
      </c>
      <c r="AU46" s="67">
        <v>10.950366020202637</v>
      </c>
      <c r="AV46" s="67">
        <v>17.202051162719727</v>
      </c>
      <c r="AW46" s="67">
        <v>21.365205764770508</v>
      </c>
      <c r="AX46" s="67">
        <v>22.740242004394531</v>
      </c>
      <c r="AY46" s="67">
        <v>15.45664119720459</v>
      </c>
      <c r="AZ46" s="67">
        <v>-12.470216751098633</v>
      </c>
      <c r="BA46" s="67">
        <v>-13.657094955444336</v>
      </c>
      <c r="BB46" s="67">
        <v>-10.010772705078125</v>
      </c>
      <c r="BC46" s="67">
        <v>-6.2225284576416016</v>
      </c>
      <c r="BD46" s="67">
        <v>-4.1327018737792969</v>
      </c>
      <c r="BE46" s="67">
        <v>-0.39097371697425842</v>
      </c>
      <c r="BF46" s="67">
        <v>-0.29260692000389099</v>
      </c>
      <c r="BG46" s="67">
        <v>-0.42721232771873474</v>
      </c>
      <c r="BH46" s="67">
        <v>-0.45015484094619751</v>
      </c>
      <c r="BI46" s="67">
        <v>-0.40129441022872925</v>
      </c>
      <c r="BJ46" s="67">
        <v>-0.39894276857376099</v>
      </c>
      <c r="BK46" s="67">
        <v>-0.41138723492622375</v>
      </c>
      <c r="BL46" s="67">
        <v>-0.6110268235206604</v>
      </c>
      <c r="BM46" s="67">
        <v>-0.99892717599868774</v>
      </c>
      <c r="BN46" s="67">
        <v>-1.2894114255905151</v>
      </c>
      <c r="BO46" s="67">
        <v>-1.5550010204315186</v>
      </c>
      <c r="BP46" s="67">
        <v>-1.7453271150588989</v>
      </c>
      <c r="BQ46" s="67">
        <v>-2.1887540817260742</v>
      </c>
      <c r="BR46" s="67">
        <v>-1.4424897432327271</v>
      </c>
      <c r="BS46" s="67">
        <v>11.768214225769043</v>
      </c>
      <c r="BT46" s="67">
        <v>18.034107208251953</v>
      </c>
      <c r="BU46" s="67">
        <v>22.211042404174805</v>
      </c>
      <c r="BV46" s="67">
        <v>23.592487335205078</v>
      </c>
      <c r="BW46" s="67">
        <v>16.311351776123047</v>
      </c>
      <c r="BX46" s="67">
        <v>-11.591437339782715</v>
      </c>
      <c r="BY46" s="67">
        <v>-12.800754547119141</v>
      </c>
      <c r="BZ46" s="67">
        <v>-9.1950674057006836</v>
      </c>
      <c r="CA46" s="67">
        <v>-5.4616436958312988</v>
      </c>
      <c r="CB46" s="67">
        <v>-3.4340295791625977</v>
      </c>
      <c r="CC46" s="67">
        <v>3.8915108889341354E-2</v>
      </c>
      <c r="CD46" s="67">
        <v>0.10112793743610382</v>
      </c>
      <c r="CE46" s="67">
        <v>-6.1760574579238892E-2</v>
      </c>
      <c r="CF46" s="67">
        <v>-0.10603687912225723</v>
      </c>
      <c r="CG46" s="67">
        <v>-7.0475898683071136E-2</v>
      </c>
      <c r="CH46" s="67">
        <v>-6.6794805228710175E-2</v>
      </c>
      <c r="CI46" s="67">
        <v>-5.4862342774868011E-2</v>
      </c>
      <c r="CJ46" s="67">
        <v>-0.22654172778129578</v>
      </c>
      <c r="CK46" s="67">
        <v>-0.58615285158157349</v>
      </c>
      <c r="CL46" s="67">
        <v>-0.84202378988265991</v>
      </c>
      <c r="CM46" s="67">
        <v>-1.073489785194397</v>
      </c>
      <c r="CN46" s="67">
        <v>-1.2292207479476929</v>
      </c>
      <c r="CO46" s="67">
        <v>-1.6411764621734619</v>
      </c>
      <c r="CP46" s="67">
        <v>-0.86924153566360474</v>
      </c>
      <c r="CQ46" s="67">
        <v>12.334652900695801</v>
      </c>
      <c r="CR46" s="67">
        <v>18.610387802124023</v>
      </c>
      <c r="CS46" s="67">
        <v>22.796865463256836</v>
      </c>
      <c r="CT46" s="67">
        <v>24.182748794555664</v>
      </c>
      <c r="CU46" s="67">
        <v>16.903322219848633</v>
      </c>
      <c r="CV46" s="67">
        <v>-10.982796669006348</v>
      </c>
      <c r="CW46" s="67">
        <v>-12.20765495300293</v>
      </c>
      <c r="CX46" s="67">
        <v>-8.6301126480102539</v>
      </c>
      <c r="CY46" s="67">
        <v>-4.934657096862793</v>
      </c>
      <c r="CZ46" s="67">
        <v>-2.9501311779022217</v>
      </c>
      <c r="DA46" s="67">
        <v>0.46880394220352173</v>
      </c>
      <c r="DB46" s="67">
        <v>0.49486279487609863</v>
      </c>
      <c r="DC46" s="67">
        <v>0.30369117856025696</v>
      </c>
      <c r="DD46" s="67">
        <v>0.23808108270168304</v>
      </c>
      <c r="DE46" s="67">
        <v>0.26034259796142578</v>
      </c>
      <c r="DF46" s="67">
        <v>0.26535314321517944</v>
      </c>
      <c r="DG46" s="67">
        <v>0.30166256427764893</v>
      </c>
      <c r="DH46" s="67">
        <v>0.15794335305690765</v>
      </c>
      <c r="DI46" s="67">
        <v>-0.17337851226329803</v>
      </c>
      <c r="DJ46" s="67">
        <v>-0.39463618397712708</v>
      </c>
      <c r="DK46" s="67">
        <v>-0.59197849035263062</v>
      </c>
      <c r="DL46" s="67">
        <v>-0.71311438083648682</v>
      </c>
      <c r="DM46" s="67">
        <v>-1.0935988426208496</v>
      </c>
      <c r="DN46" s="67">
        <v>-0.29599329829216003</v>
      </c>
      <c r="DO46" s="67">
        <v>12.901091575622559</v>
      </c>
      <c r="DP46" s="67">
        <v>19.186668395996094</v>
      </c>
      <c r="DQ46" s="67">
        <v>23.382688522338867</v>
      </c>
      <c r="DR46" s="67">
        <v>24.77301025390625</v>
      </c>
      <c r="DS46" s="67">
        <v>17.495292663574219</v>
      </c>
      <c r="DT46" s="67">
        <v>-10.37415599822998</v>
      </c>
      <c r="DU46" s="67">
        <v>-11.614555358886719</v>
      </c>
      <c r="DV46" s="67">
        <v>-8.0651578903198242</v>
      </c>
      <c r="DW46" s="67">
        <v>-4.4076704978942871</v>
      </c>
      <c r="DX46" s="67">
        <v>-2.4662327766418457</v>
      </c>
      <c r="DY46" s="67">
        <v>1.0894951820373535</v>
      </c>
      <c r="DZ46" s="67">
        <v>1.063353419303894</v>
      </c>
      <c r="EA46" s="67">
        <v>0.83134543895721436</v>
      </c>
      <c r="EB46" s="67">
        <v>0.73493278026580811</v>
      </c>
      <c r="EC46" s="67">
        <v>0.73799198865890503</v>
      </c>
      <c r="ED46" s="67">
        <v>0.74492204189300537</v>
      </c>
      <c r="EE46" s="67">
        <v>0.81642788648605347</v>
      </c>
      <c r="EF46" s="67">
        <v>0.71307873725891113</v>
      </c>
      <c r="EG46" s="67">
        <v>0.4226020872592926</v>
      </c>
      <c r="EH46" s="67">
        <v>0.251320481300354</v>
      </c>
      <c r="EI46" s="67">
        <v>0.10324730724096298</v>
      </c>
      <c r="EJ46" s="67">
        <v>3.2061297446489334E-2</v>
      </c>
      <c r="EK46" s="67">
        <v>-0.3029836118221283</v>
      </c>
      <c r="EL46" s="67">
        <v>0.53168612718582153</v>
      </c>
      <c r="EM46" s="67">
        <v>13.718939781188965</v>
      </c>
      <c r="EN46" s="67">
        <v>20.01872444152832</v>
      </c>
      <c r="EO46" s="67">
        <v>24.228525161743164</v>
      </c>
      <c r="EP46" s="67">
        <v>25.625255584716797</v>
      </c>
      <c r="EQ46" s="67">
        <v>18.350002288818359</v>
      </c>
      <c r="ER46" s="67">
        <v>-9.4953765869140625</v>
      </c>
      <c r="ES46" s="67">
        <v>-10.758214950561523</v>
      </c>
      <c r="ET46" s="67">
        <v>-7.2494521141052246</v>
      </c>
      <c r="EU46" s="67">
        <v>-3.6467857360839844</v>
      </c>
      <c r="EV46" s="67">
        <v>-1.7675604820251465</v>
      </c>
      <c r="EW46" s="67">
        <v>74.769340515136719</v>
      </c>
      <c r="EX46" s="67">
        <v>72.903648376464844</v>
      </c>
      <c r="EY46" s="67">
        <v>71.243927001953125</v>
      </c>
      <c r="EZ46" s="67">
        <v>70.371452331542969</v>
      </c>
      <c r="FA46" s="67">
        <v>68.765861511230469</v>
      </c>
      <c r="FB46" s="67">
        <v>67.662017822265625</v>
      </c>
      <c r="FC46" s="67">
        <v>67.497024536132813</v>
      </c>
      <c r="FD46" s="67">
        <v>69.102821350097656</v>
      </c>
      <c r="FE46" s="67">
        <v>74.559074401855469</v>
      </c>
      <c r="FF46" s="67">
        <v>80.625999450683594</v>
      </c>
      <c r="FG46" s="67">
        <v>86.105865478515625</v>
      </c>
      <c r="FH46" s="67">
        <v>90.60791015625</v>
      </c>
      <c r="FI46" s="67">
        <v>94.231681823730469</v>
      </c>
      <c r="FJ46" s="67">
        <v>97.411148071289063</v>
      </c>
      <c r="FK46" s="67">
        <v>99.389305114746094</v>
      </c>
      <c r="FL46" s="67">
        <v>100.69473266601563</v>
      </c>
      <c r="FM46" s="67">
        <v>101.03707122802734</v>
      </c>
      <c r="FN46" s="67">
        <v>100.15296936035156</v>
      </c>
      <c r="FO46" s="67">
        <v>97.707908630371094</v>
      </c>
      <c r="FP46" s="67">
        <v>92.249420166015625</v>
      </c>
      <c r="FQ46" s="67">
        <v>87.137710571289063</v>
      </c>
      <c r="FR46" s="67">
        <v>84.228546142578125</v>
      </c>
      <c r="FS46" s="67">
        <v>81.630210876464844</v>
      </c>
      <c r="FT46" s="67">
        <v>79.441200256347656</v>
      </c>
      <c r="FU46" s="68">
        <v>0.75329142808914185</v>
      </c>
      <c r="FV46" s="40">
        <v>7.1700000762939453</v>
      </c>
      <c r="FW46" s="40">
        <v>42326.950000000004</v>
      </c>
      <c r="FX46">
        <v>1</v>
      </c>
    </row>
    <row r="47" spans="1:180" x14ac:dyDescent="0.2">
      <c r="A47" t="s">
        <v>189</v>
      </c>
      <c r="B47" t="s">
        <v>207</v>
      </c>
      <c r="C47" t="s">
        <v>3</v>
      </c>
      <c r="D47" t="s">
        <v>1</v>
      </c>
      <c r="E47" t="s">
        <v>1</v>
      </c>
      <c r="F47" s="40" t="s">
        <v>194</v>
      </c>
      <c r="G47" s="69" t="s">
        <v>229</v>
      </c>
      <c r="H47" s="67">
        <v>36043.999488353729</v>
      </c>
      <c r="I47" s="67">
        <v>33.188343048095703</v>
      </c>
      <c r="J47" s="67">
        <v>28.253759384155273</v>
      </c>
      <c r="K47" s="67">
        <v>25.272483825683594</v>
      </c>
      <c r="L47" s="67">
        <v>23.397573471069336</v>
      </c>
      <c r="M47" s="67">
        <v>22.492267608642578</v>
      </c>
      <c r="N47" s="67">
        <v>23.338638305664063</v>
      </c>
      <c r="O47" s="67">
        <v>26.486042022705078</v>
      </c>
      <c r="P47" s="67">
        <v>28.20701789855957</v>
      </c>
      <c r="Q47" s="67">
        <v>28.067829132080078</v>
      </c>
      <c r="R47" s="67">
        <v>29.654905319213867</v>
      </c>
      <c r="S47" s="67">
        <v>33.519016265869141</v>
      </c>
      <c r="T47" s="67">
        <v>39.374858856201172</v>
      </c>
      <c r="U47" s="67">
        <v>47.772518157958984</v>
      </c>
      <c r="V47" s="67">
        <v>57.288825988769531</v>
      </c>
      <c r="W47" s="67">
        <v>66.50250244140625</v>
      </c>
      <c r="X47" s="67">
        <v>76.217933654785156</v>
      </c>
      <c r="Y47" s="67">
        <v>84.273277282714844</v>
      </c>
      <c r="Z47" s="67">
        <v>88.291343688964844</v>
      </c>
      <c r="AA47" s="67">
        <v>87.275688171386719</v>
      </c>
      <c r="AB47" s="67">
        <v>82.695350646972656</v>
      </c>
      <c r="AC47" s="67">
        <v>76.59423828125</v>
      </c>
      <c r="AD47" s="67">
        <v>67.192466735839844</v>
      </c>
      <c r="AE47" s="67">
        <v>54.205741882324219</v>
      </c>
      <c r="AF47" s="67">
        <v>42.385734558105469</v>
      </c>
      <c r="AG47" s="67">
        <v>-2.5853886604309082</v>
      </c>
      <c r="AH47" s="67">
        <v>-1.8638421297073364</v>
      </c>
      <c r="AI47" s="67">
        <v>-1.3467261791229248</v>
      </c>
      <c r="AJ47" s="67">
        <v>-1.0730234384536743</v>
      </c>
      <c r="AK47" s="67">
        <v>-0.8691636323928833</v>
      </c>
      <c r="AL47" s="67">
        <v>-0.73696589469909668</v>
      </c>
      <c r="AM47" s="67">
        <v>-1.2996286153793335</v>
      </c>
      <c r="AN47" s="67">
        <v>-1.6581474542617798</v>
      </c>
      <c r="AO47" s="67">
        <v>-1.9440256357192993</v>
      </c>
      <c r="AP47" s="67">
        <v>-2.7381503582000732</v>
      </c>
      <c r="AQ47" s="67">
        <v>-3.0890707969665527</v>
      </c>
      <c r="AR47" s="67">
        <v>-3.735393762588501</v>
      </c>
      <c r="AS47" s="67">
        <v>-3.9057576656341553</v>
      </c>
      <c r="AT47" s="67">
        <v>-2.8292748928070068</v>
      </c>
      <c r="AU47" s="67">
        <v>13.312735557556152</v>
      </c>
      <c r="AV47" s="67">
        <v>19.448541641235352</v>
      </c>
      <c r="AW47" s="67">
        <v>22.856653213500977</v>
      </c>
      <c r="AX47" s="67">
        <v>23.472827911376953</v>
      </c>
      <c r="AY47" s="67">
        <v>14.096291542053223</v>
      </c>
      <c r="AZ47" s="67">
        <v>-14.06238842010498</v>
      </c>
      <c r="BA47" s="67">
        <v>-15.077592849731445</v>
      </c>
      <c r="BB47" s="67">
        <v>-10.914255142211914</v>
      </c>
      <c r="BC47" s="67">
        <v>-7.1014494895935059</v>
      </c>
      <c r="BD47" s="67">
        <v>-4.4297075271606445</v>
      </c>
      <c r="BE47" s="67">
        <v>-1.9648311138153076</v>
      </c>
      <c r="BF47" s="67">
        <v>-1.2954734563827515</v>
      </c>
      <c r="BG47" s="67">
        <v>-0.81918740272521973</v>
      </c>
      <c r="BH47" s="67">
        <v>-0.5762830376625061</v>
      </c>
      <c r="BI47" s="67">
        <v>-0.391620934009552</v>
      </c>
      <c r="BJ47" s="67">
        <v>-0.25750166177749634</v>
      </c>
      <c r="BK47" s="67">
        <v>-0.78498148918151855</v>
      </c>
      <c r="BL47" s="67">
        <v>-1.1031432151794434</v>
      </c>
      <c r="BM47" s="67">
        <v>-1.3481849431991577</v>
      </c>
      <c r="BN47" s="67">
        <v>-2.0923402309417725</v>
      </c>
      <c r="BO47" s="67">
        <v>-2.3940000534057617</v>
      </c>
      <c r="BP47" s="67">
        <v>-2.990384578704834</v>
      </c>
      <c r="BQ47" s="67">
        <v>-3.1153159141540527</v>
      </c>
      <c r="BR47" s="67">
        <v>-2.0017778873443604</v>
      </c>
      <c r="BS47" s="67">
        <v>14.130401611328125</v>
      </c>
      <c r="BT47" s="67">
        <v>20.280412673950195</v>
      </c>
      <c r="BU47" s="67">
        <v>23.702304840087891</v>
      </c>
      <c r="BV47" s="67">
        <v>24.324882507324219</v>
      </c>
      <c r="BW47" s="67">
        <v>14.950814247131348</v>
      </c>
      <c r="BX47" s="67">
        <v>-13.183802604675293</v>
      </c>
      <c r="BY47" s="67">
        <v>-14.221439361572266</v>
      </c>
      <c r="BZ47" s="67">
        <v>-10.098729133605957</v>
      </c>
      <c r="CA47" s="67">
        <v>-6.3407282829284668</v>
      </c>
      <c r="CB47" s="67">
        <v>-3.7311840057373047</v>
      </c>
      <c r="CC47" s="67">
        <v>-1.5350350141525269</v>
      </c>
      <c r="CD47" s="67">
        <v>-0.90182298421859741</v>
      </c>
      <c r="CE47" s="67">
        <v>-0.45381560921669006</v>
      </c>
      <c r="CF47" s="67">
        <v>-0.23224213719367981</v>
      </c>
      <c r="CG47" s="67">
        <v>-6.0876309871673584E-2</v>
      </c>
      <c r="CH47" s="67">
        <v>7.4573814868927002E-2</v>
      </c>
      <c r="CI47" s="67">
        <v>-0.42853850126266479</v>
      </c>
      <c r="CJ47" s="67">
        <v>-0.71874904632568359</v>
      </c>
      <c r="CK47" s="67">
        <v>-0.93550741672515869</v>
      </c>
      <c r="CL47" s="67">
        <v>-1.6450541019439697</v>
      </c>
      <c r="CM47" s="67">
        <v>-1.9125963449478149</v>
      </c>
      <c r="CN47" s="67">
        <v>-2.4743936061859131</v>
      </c>
      <c r="CO47" s="67">
        <v>-2.5678584575653076</v>
      </c>
      <c r="CP47" s="67">
        <v>-1.4286561012268066</v>
      </c>
      <c r="CQ47" s="67">
        <v>14.696714401245117</v>
      </c>
      <c r="CR47" s="67">
        <v>20.856565475463867</v>
      </c>
      <c r="CS47" s="67">
        <v>24.288000106811523</v>
      </c>
      <c r="CT47" s="67">
        <v>24.915012359619141</v>
      </c>
      <c r="CU47" s="67">
        <v>15.542654037475586</v>
      </c>
      <c r="CV47" s="67">
        <v>-12.575297355651855</v>
      </c>
      <c r="CW47" s="67">
        <v>-13.628469467163086</v>
      </c>
      <c r="CX47" s="67">
        <v>-9.5338983535766602</v>
      </c>
      <c r="CY47" s="67">
        <v>-5.8138546943664551</v>
      </c>
      <c r="CZ47" s="67">
        <v>-3.2473886013031006</v>
      </c>
      <c r="DA47" s="67">
        <v>-1.1052389144897461</v>
      </c>
      <c r="DB47" s="67">
        <v>-0.50817251205444336</v>
      </c>
      <c r="DC47" s="67">
        <v>-8.8443845510482788E-2</v>
      </c>
      <c r="DD47" s="67">
        <v>0.11179877072572708</v>
      </c>
      <c r="DE47" s="67">
        <v>0.26986831426620483</v>
      </c>
      <c r="DF47" s="67">
        <v>0.40664929151535034</v>
      </c>
      <c r="DG47" s="67">
        <v>-7.2095490992069244E-2</v>
      </c>
      <c r="DH47" s="67">
        <v>-0.33435484766960144</v>
      </c>
      <c r="DI47" s="67">
        <v>-0.52282994985580444</v>
      </c>
      <c r="DJ47" s="67">
        <v>-1.197767972946167</v>
      </c>
      <c r="DK47" s="67">
        <v>-1.4311925172805786</v>
      </c>
      <c r="DL47" s="67">
        <v>-1.9584025144577026</v>
      </c>
      <c r="DM47" s="67">
        <v>-2.0204010009765625</v>
      </c>
      <c r="DN47" s="67">
        <v>-0.85553419589996338</v>
      </c>
      <c r="DO47" s="67">
        <v>15.263027191162109</v>
      </c>
      <c r="DP47" s="67">
        <v>21.432718276977539</v>
      </c>
      <c r="DQ47" s="67">
        <v>24.873695373535156</v>
      </c>
      <c r="DR47" s="67">
        <v>25.505142211914063</v>
      </c>
      <c r="DS47" s="67">
        <v>16.134494781494141</v>
      </c>
      <c r="DT47" s="67">
        <v>-11.966792106628418</v>
      </c>
      <c r="DU47" s="67">
        <v>-13.035499572753906</v>
      </c>
      <c r="DV47" s="67">
        <v>-8.9690675735473633</v>
      </c>
      <c r="DW47" s="67">
        <v>-5.2869811058044434</v>
      </c>
      <c r="DX47" s="67">
        <v>-2.7635931968688965</v>
      </c>
      <c r="DY47" s="67">
        <v>-0.48468148708343506</v>
      </c>
      <c r="DZ47" s="67">
        <v>6.0196217149496078E-2</v>
      </c>
      <c r="EA47" s="67">
        <v>0.43909496068954468</v>
      </c>
      <c r="EB47" s="67">
        <v>0.60853922367095947</v>
      </c>
      <c r="EC47" s="67">
        <v>0.74741101264953613</v>
      </c>
      <c r="ED47" s="67">
        <v>0.88611352443695068</v>
      </c>
      <c r="EE47" s="67">
        <v>0.44255161285400391</v>
      </c>
      <c r="EF47" s="67">
        <v>0.22064930200576782</v>
      </c>
      <c r="EG47" s="67">
        <v>7.3010802268981934E-2</v>
      </c>
      <c r="EH47" s="67">
        <v>-0.55195778608322144</v>
      </c>
      <c r="EI47" s="67">
        <v>-0.73612189292907715</v>
      </c>
      <c r="EJ47" s="67">
        <v>-1.2133933305740356</v>
      </c>
      <c r="EK47" s="67">
        <v>-1.22995924949646</v>
      </c>
      <c r="EL47" s="67">
        <v>-2.8037194162607193E-2</v>
      </c>
      <c r="EM47" s="67">
        <v>16.080694198608398</v>
      </c>
      <c r="EN47" s="67">
        <v>22.264589309692383</v>
      </c>
      <c r="EO47" s="67">
        <v>25.71934700012207</v>
      </c>
      <c r="EP47" s="67">
        <v>26.357196807861328</v>
      </c>
      <c r="EQ47" s="67">
        <v>16.989015579223633</v>
      </c>
      <c r="ER47" s="67">
        <v>-11.08820629119873</v>
      </c>
      <c r="ES47" s="67">
        <v>-12.179346084594727</v>
      </c>
      <c r="ET47" s="67">
        <v>-8.1535415649414063</v>
      </c>
      <c r="EU47" s="67">
        <v>-4.5262598991394043</v>
      </c>
      <c r="EV47" s="67">
        <v>-2.0650696754455566</v>
      </c>
      <c r="EW47" s="67">
        <v>77.797653198242188</v>
      </c>
      <c r="EX47" s="67">
        <v>76.305809020996094</v>
      </c>
      <c r="EY47" s="67">
        <v>74.702613830566406</v>
      </c>
      <c r="EZ47" s="67">
        <v>73.124275207519531</v>
      </c>
      <c r="FA47" s="67">
        <v>72.13037109375</v>
      </c>
      <c r="FB47" s="67">
        <v>71.306816101074219</v>
      </c>
      <c r="FC47" s="67">
        <v>70.3179931640625</v>
      </c>
      <c r="FD47" s="67">
        <v>71.197860717773438</v>
      </c>
      <c r="FE47" s="67">
        <v>75.750968933105469</v>
      </c>
      <c r="FF47" s="67">
        <v>81.438438415527344</v>
      </c>
      <c r="FG47" s="67">
        <v>86.679031372070313</v>
      </c>
      <c r="FH47" s="67">
        <v>90.962516784667969</v>
      </c>
      <c r="FI47" s="67">
        <v>94.827278137207031</v>
      </c>
      <c r="FJ47" s="67">
        <v>98.202804565429688</v>
      </c>
      <c r="FK47" s="67">
        <v>100.45671081542969</v>
      </c>
      <c r="FL47" s="67">
        <v>101.09239959716797</v>
      </c>
      <c r="FM47" s="67">
        <v>101.10034942626953</v>
      </c>
      <c r="FN47" s="67">
        <v>99.332351684570313</v>
      </c>
      <c r="FO47" s="67">
        <v>95.87274169921875</v>
      </c>
      <c r="FP47" s="67">
        <v>90.870208740234375</v>
      </c>
      <c r="FQ47" s="67">
        <v>87.302711486816406</v>
      </c>
      <c r="FR47" s="67">
        <v>84.123558044433594</v>
      </c>
      <c r="FS47" s="67">
        <v>81.4532470703125</v>
      </c>
      <c r="FT47" s="67">
        <v>79.805923461914063</v>
      </c>
      <c r="FU47" s="68">
        <v>0.75312495231628418</v>
      </c>
      <c r="FV47" s="40">
        <v>10.869999885559082</v>
      </c>
      <c r="FW47" s="40">
        <v>45989.020000000004</v>
      </c>
      <c r="FX47">
        <v>1</v>
      </c>
    </row>
    <row r="48" spans="1:180" x14ac:dyDescent="0.2">
      <c r="A48" t="s">
        <v>189</v>
      </c>
      <c r="B48" t="s">
        <v>207</v>
      </c>
      <c r="C48" t="s">
        <v>3</v>
      </c>
      <c r="D48" t="s">
        <v>1</v>
      </c>
      <c r="E48" t="s">
        <v>1</v>
      </c>
      <c r="F48" s="40" t="s">
        <v>194</v>
      </c>
      <c r="G48" s="69" t="s">
        <v>230</v>
      </c>
      <c r="H48" s="67">
        <v>36016.000334739685</v>
      </c>
      <c r="I48" s="67">
        <v>34.329532623291016</v>
      </c>
      <c r="J48" s="67">
        <v>29.335893630981445</v>
      </c>
      <c r="K48" s="67">
        <v>26.158395767211914</v>
      </c>
      <c r="L48" s="67">
        <v>24.086980819702148</v>
      </c>
      <c r="M48" s="67">
        <v>23.137208938598633</v>
      </c>
      <c r="N48" s="67">
        <v>23.884187698364258</v>
      </c>
      <c r="O48" s="67">
        <v>27.157878875732422</v>
      </c>
      <c r="P48" s="67">
        <v>29.16362190246582</v>
      </c>
      <c r="Q48" s="67">
        <v>28.715631484985352</v>
      </c>
      <c r="R48" s="67">
        <v>30.343893051147461</v>
      </c>
      <c r="S48" s="67">
        <v>33.610668182373047</v>
      </c>
      <c r="T48" s="67">
        <v>38.572067260742188</v>
      </c>
      <c r="U48" s="67">
        <v>45.288326263427734</v>
      </c>
      <c r="V48" s="67">
        <v>53.545494079589844</v>
      </c>
      <c r="W48" s="67">
        <v>61.454738616943359</v>
      </c>
      <c r="X48" s="67">
        <v>70.120033264160156</v>
      </c>
      <c r="Y48" s="67">
        <v>77.156036376953125</v>
      </c>
      <c r="Z48" s="67">
        <v>80.164840698242188</v>
      </c>
      <c r="AA48" s="67">
        <v>77.962295532226563</v>
      </c>
      <c r="AB48" s="67">
        <v>73.230003356933594</v>
      </c>
      <c r="AC48" s="67">
        <v>67.363372802734375</v>
      </c>
      <c r="AD48" s="67">
        <v>60.043285369873047</v>
      </c>
      <c r="AE48" s="67">
        <v>50.500633239746094</v>
      </c>
      <c r="AF48" s="67">
        <v>40.521636962890625</v>
      </c>
      <c r="AG48" s="67">
        <v>-2.7707316875457764</v>
      </c>
      <c r="AH48" s="67">
        <v>-1.8605029582977295</v>
      </c>
      <c r="AI48" s="67">
        <v>-1.2293369770050049</v>
      </c>
      <c r="AJ48" s="67">
        <v>-0.99708527326583862</v>
      </c>
      <c r="AK48" s="67">
        <v>-0.7433086633682251</v>
      </c>
      <c r="AL48" s="67">
        <v>-0.81366872787475586</v>
      </c>
      <c r="AM48" s="67">
        <v>-1.1681474447250366</v>
      </c>
      <c r="AN48" s="67">
        <v>-1.3334403038024902</v>
      </c>
      <c r="AO48" s="67">
        <v>-2.027451753616333</v>
      </c>
      <c r="AP48" s="67">
        <v>-2.6497023105621338</v>
      </c>
      <c r="AQ48" s="67">
        <v>-3.0801334381103516</v>
      </c>
      <c r="AR48" s="67">
        <v>-3.327387809753418</v>
      </c>
      <c r="AS48" s="67">
        <v>-4.0257363319396973</v>
      </c>
      <c r="AT48" s="67">
        <v>-2.7258310317993164</v>
      </c>
      <c r="AU48" s="67">
        <v>12.502256393432617</v>
      </c>
      <c r="AV48" s="67">
        <v>17.218645095825195</v>
      </c>
      <c r="AW48" s="67">
        <v>19.329292297363281</v>
      </c>
      <c r="AX48" s="67">
        <v>19.398639678955078</v>
      </c>
      <c r="AY48" s="67">
        <v>9.7364387512207031</v>
      </c>
      <c r="AZ48" s="67">
        <v>-12.541396141052246</v>
      </c>
      <c r="BA48" s="67">
        <v>-12.001289367675781</v>
      </c>
      <c r="BB48" s="67">
        <v>-7.7853741645812988</v>
      </c>
      <c r="BC48" s="67">
        <v>-4.5587682723999023</v>
      </c>
      <c r="BD48" s="67">
        <v>-2.9310998916625977</v>
      </c>
      <c r="BE48" s="67">
        <v>-2.1503150463104248</v>
      </c>
      <c r="BF48" s="67">
        <v>-1.2922617197036743</v>
      </c>
      <c r="BG48" s="67">
        <v>-0.70191299915313721</v>
      </c>
      <c r="BH48" s="67">
        <v>-0.50044858455657959</v>
      </c>
      <c r="BI48" s="67">
        <v>-0.26586505770683289</v>
      </c>
      <c r="BJ48" s="67">
        <v>-0.33430403470993042</v>
      </c>
      <c r="BK48" s="67">
        <v>-0.6536065936088562</v>
      </c>
      <c r="BL48" s="67">
        <v>-0.77854984998703003</v>
      </c>
      <c r="BM48" s="67">
        <v>-1.4317364692687988</v>
      </c>
      <c r="BN48" s="67">
        <v>-2.0040287971496582</v>
      </c>
      <c r="BO48" s="67">
        <v>-2.3852119445800781</v>
      </c>
      <c r="BP48" s="67">
        <v>-2.5825395584106445</v>
      </c>
      <c r="BQ48" s="67">
        <v>-3.235466480255127</v>
      </c>
      <c r="BR48" s="67">
        <v>-1.8985167741775513</v>
      </c>
      <c r="BS48" s="67">
        <v>13.319740295410156</v>
      </c>
      <c r="BT48" s="67">
        <v>18.050327301025391</v>
      </c>
      <c r="BU48" s="67">
        <v>20.174747467041016</v>
      </c>
      <c r="BV48" s="67">
        <v>20.250495910644531</v>
      </c>
      <c r="BW48" s="67">
        <v>10.590761184692383</v>
      </c>
      <c r="BX48" s="67">
        <v>-11.663016319274902</v>
      </c>
      <c r="BY48" s="67">
        <v>-11.145337104797363</v>
      </c>
      <c r="BZ48" s="67">
        <v>-6.9700398445129395</v>
      </c>
      <c r="CA48" s="67">
        <v>-3.7982232570648193</v>
      </c>
      <c r="CB48" s="67">
        <v>-2.2327375411987305</v>
      </c>
      <c r="CC48" s="67">
        <v>-1.720616340637207</v>
      </c>
      <c r="CD48" s="67">
        <v>-0.89869964122772217</v>
      </c>
      <c r="CE48" s="67">
        <v>-0.33662077784538269</v>
      </c>
      <c r="CF48" s="67">
        <v>-0.15647955238819122</v>
      </c>
      <c r="CG48" s="67">
        <v>6.4810961484909058E-2</v>
      </c>
      <c r="CH48" s="67">
        <v>-2.2975346073508263E-3</v>
      </c>
      <c r="CI48" s="67">
        <v>-0.29723718762397766</v>
      </c>
      <c r="CJ48" s="67">
        <v>-0.39423447847366333</v>
      </c>
      <c r="CK48" s="67">
        <v>-1.0191458463668823</v>
      </c>
      <c r="CL48" s="67">
        <v>-1.5568374395370483</v>
      </c>
      <c r="CM48" s="67">
        <v>-1.9039113521575928</v>
      </c>
      <c r="CN48" s="67">
        <v>-2.0666599273681641</v>
      </c>
      <c r="CO48" s="67">
        <v>-2.6881279945373535</v>
      </c>
      <c r="CP48" s="67">
        <v>-1.3255214691162109</v>
      </c>
      <c r="CQ48" s="67">
        <v>13.885926246643066</v>
      </c>
      <c r="CR48" s="67">
        <v>18.626348495483398</v>
      </c>
      <c r="CS48" s="67">
        <v>20.760307312011719</v>
      </c>
      <c r="CT48" s="67">
        <v>20.840488433837891</v>
      </c>
      <c r="CU48" s="67">
        <v>11.182462692260742</v>
      </c>
      <c r="CV48" s="67">
        <v>-11.054653167724609</v>
      </c>
      <c r="CW48" s="67">
        <v>-10.552506446838379</v>
      </c>
      <c r="CX48" s="67">
        <v>-6.405341625213623</v>
      </c>
      <c r="CY48" s="67">
        <v>-3.2714719772338867</v>
      </c>
      <c r="CZ48" s="67">
        <v>-1.7490538358688354</v>
      </c>
      <c r="DA48" s="67">
        <v>-1.2909176349639893</v>
      </c>
      <c r="DB48" s="67">
        <v>-0.50513750314712524</v>
      </c>
      <c r="DC48" s="67">
        <v>2.8671473264694214E-2</v>
      </c>
      <c r="DD48" s="67">
        <v>0.18748949468135834</v>
      </c>
      <c r="DE48" s="67">
        <v>0.395486980676651</v>
      </c>
      <c r="DF48" s="67">
        <v>0.32970899343490601</v>
      </c>
      <c r="DG48" s="67">
        <v>5.913224071264267E-2</v>
      </c>
      <c r="DH48" s="67">
        <v>-9.9190846085548401E-3</v>
      </c>
      <c r="DI48" s="67">
        <v>-0.6065552830696106</v>
      </c>
      <c r="DJ48" s="67">
        <v>-1.1096459627151489</v>
      </c>
      <c r="DK48" s="67">
        <v>-1.422610878944397</v>
      </c>
      <c r="DL48" s="67">
        <v>-1.5507802963256836</v>
      </c>
      <c r="DM48" s="67">
        <v>-2.1407895088195801</v>
      </c>
      <c r="DN48" s="67">
        <v>-0.75252616405487061</v>
      </c>
      <c r="DO48" s="67">
        <v>14.452112197875977</v>
      </c>
      <c r="DP48" s="67">
        <v>19.202369689941406</v>
      </c>
      <c r="DQ48" s="67">
        <v>21.345867156982422</v>
      </c>
      <c r="DR48" s="67">
        <v>21.43048095703125</v>
      </c>
      <c r="DS48" s="67">
        <v>11.774164199829102</v>
      </c>
      <c r="DT48" s="67">
        <v>-10.446290016174316</v>
      </c>
      <c r="DU48" s="67">
        <v>-9.9596757888793945</v>
      </c>
      <c r="DV48" s="67">
        <v>-5.8406434059143066</v>
      </c>
      <c r="DW48" s="67">
        <v>-2.7447206974029541</v>
      </c>
      <c r="DX48" s="67">
        <v>-1.2653701305389404</v>
      </c>
      <c r="DY48" s="67">
        <v>-0.67050087451934814</v>
      </c>
      <c r="DZ48" s="67">
        <v>6.310369074344635E-2</v>
      </c>
      <c r="EA48" s="67">
        <v>0.55609548091888428</v>
      </c>
      <c r="EB48" s="67">
        <v>0.68412619829177856</v>
      </c>
      <c r="EC48" s="67">
        <v>0.87293058633804321</v>
      </c>
      <c r="ED48" s="67">
        <v>0.80907368659973145</v>
      </c>
      <c r="EE48" s="67">
        <v>0.5736730694770813</v>
      </c>
      <c r="EF48" s="67">
        <v>0.5449712872505188</v>
      </c>
      <c r="EG48" s="67">
        <v>-1.0839983820915222E-2</v>
      </c>
      <c r="EH48" s="67">
        <v>-0.46397256851196289</v>
      </c>
      <c r="EI48" s="67">
        <v>-0.72768932580947876</v>
      </c>
      <c r="EJ48" s="67">
        <v>-0.80593216419219971</v>
      </c>
      <c r="EK48" s="67">
        <v>-1.3505196571350098</v>
      </c>
      <c r="EL48" s="67">
        <v>7.478807121515274E-2</v>
      </c>
      <c r="EM48" s="67">
        <v>15.269596099853516</v>
      </c>
      <c r="EN48" s="67">
        <v>20.034051895141602</v>
      </c>
      <c r="EO48" s="67">
        <v>22.191322326660156</v>
      </c>
      <c r="EP48" s="67">
        <v>22.282337188720703</v>
      </c>
      <c r="EQ48" s="67">
        <v>12.628486633300781</v>
      </c>
      <c r="ER48" s="67">
        <v>-9.5679101943969727</v>
      </c>
      <c r="ES48" s="67">
        <v>-9.1037235260009766</v>
      </c>
      <c r="ET48" s="67">
        <v>-5.0253090858459473</v>
      </c>
      <c r="EU48" s="67">
        <v>-1.9841755628585815</v>
      </c>
      <c r="EV48" s="67">
        <v>-0.56700772047042847</v>
      </c>
      <c r="EW48" s="67">
        <v>78.28924560546875</v>
      </c>
      <c r="EX48" s="67">
        <v>77.002899169921875</v>
      </c>
      <c r="EY48" s="67">
        <v>75.281425476074219</v>
      </c>
      <c r="EZ48" s="67">
        <v>73.941627502441406</v>
      </c>
      <c r="FA48" s="67">
        <v>72.711814880371094</v>
      </c>
      <c r="FB48" s="67">
        <v>72.539772033691406</v>
      </c>
      <c r="FC48" s="67">
        <v>72.147132873535156</v>
      </c>
      <c r="FD48" s="67">
        <v>71.943550109863281</v>
      </c>
      <c r="FE48" s="67">
        <v>75.181541442871094</v>
      </c>
      <c r="FF48" s="67">
        <v>79.485610961914063</v>
      </c>
      <c r="FG48" s="67">
        <v>84.146476745605469</v>
      </c>
      <c r="FH48" s="67">
        <v>87.701240539550781</v>
      </c>
      <c r="FI48" s="67">
        <v>91.69635009765625</v>
      </c>
      <c r="FJ48" s="67">
        <v>94.666908264160156</v>
      </c>
      <c r="FK48" s="67">
        <v>96.489036560058594</v>
      </c>
      <c r="FL48" s="67">
        <v>97.871498107910156</v>
      </c>
      <c r="FM48" s="67">
        <v>97.63812255859375</v>
      </c>
      <c r="FN48" s="67">
        <v>95.93829345703125</v>
      </c>
      <c r="FO48" s="67">
        <v>92.828125</v>
      </c>
      <c r="FP48" s="67">
        <v>88.439857482910156</v>
      </c>
      <c r="FQ48" s="67">
        <v>84.432518005371094</v>
      </c>
      <c r="FR48" s="67">
        <v>81.657890319824219</v>
      </c>
      <c r="FS48" s="67">
        <v>79.289230346679688</v>
      </c>
      <c r="FT48" s="67">
        <v>77.199607849121094</v>
      </c>
      <c r="FU48" s="68">
        <v>0.75295132398605347</v>
      </c>
      <c r="FV48" s="40">
        <v>8.5299997329711914</v>
      </c>
      <c r="FW48" s="40">
        <v>43413.47</v>
      </c>
      <c r="FX48">
        <v>1</v>
      </c>
    </row>
    <row r="49" spans="1:180" x14ac:dyDescent="0.2">
      <c r="A49" t="s">
        <v>189</v>
      </c>
      <c r="B49" t="s">
        <v>207</v>
      </c>
      <c r="C49" t="s">
        <v>3</v>
      </c>
      <c r="D49" t="s">
        <v>1</v>
      </c>
      <c r="E49" t="s">
        <v>1</v>
      </c>
      <c r="F49" s="40" t="s">
        <v>194</v>
      </c>
      <c r="G49" s="69" t="s">
        <v>2</v>
      </c>
      <c r="H49" s="67">
        <v>36597.933462794623</v>
      </c>
      <c r="I49" s="67">
        <v>33.644718170166016</v>
      </c>
      <c r="J49" s="67">
        <v>28.600883483886719</v>
      </c>
      <c r="K49" s="67">
        <v>25.432027816772461</v>
      </c>
      <c r="L49" s="67">
        <v>23.454938888549805</v>
      </c>
      <c r="M49" s="67">
        <v>22.522514343261719</v>
      </c>
      <c r="N49" s="67">
        <v>23.261058807373047</v>
      </c>
      <c r="O49" s="67">
        <v>26.025266647338867</v>
      </c>
      <c r="P49" s="67">
        <v>28.334566116333008</v>
      </c>
      <c r="Q49" s="67">
        <v>29.649101257324219</v>
      </c>
      <c r="R49" s="67">
        <v>32.094791412353516</v>
      </c>
      <c r="S49" s="67">
        <v>36.178470611572266</v>
      </c>
      <c r="T49" s="67">
        <v>41.948074340820313</v>
      </c>
      <c r="U49" s="67">
        <v>49.347091674804688</v>
      </c>
      <c r="V49" s="67">
        <v>57.548900604248047</v>
      </c>
      <c r="W49" s="67">
        <v>65.397254943847656</v>
      </c>
      <c r="X49" s="67">
        <v>74.031463623046875</v>
      </c>
      <c r="Y49" s="67">
        <v>81.636383056640625</v>
      </c>
      <c r="Z49" s="67">
        <v>86.320907592773438</v>
      </c>
      <c r="AA49" s="67">
        <v>86.035926818847656</v>
      </c>
      <c r="AB49" s="67">
        <v>81.409507751464844</v>
      </c>
      <c r="AC49" s="67">
        <v>74.704231262207031</v>
      </c>
      <c r="AD49" s="67">
        <v>67.043449401855469</v>
      </c>
      <c r="AE49" s="67">
        <v>55.159709930419922</v>
      </c>
      <c r="AF49" s="67">
        <v>43.411972045898438</v>
      </c>
      <c r="AG49" s="67">
        <v>-1.5578622817993164</v>
      </c>
      <c r="AH49" s="67">
        <v>-1.0251655578613281</v>
      </c>
      <c r="AI49" s="67">
        <v>-0.73417860269546509</v>
      </c>
      <c r="AJ49" s="67">
        <v>-0.56074565649032593</v>
      </c>
      <c r="AK49" s="67">
        <v>-0.49737650156021118</v>
      </c>
      <c r="AL49" s="67">
        <v>-0.50071859359741211</v>
      </c>
      <c r="AM49" s="67">
        <v>-0.74349361658096313</v>
      </c>
      <c r="AN49" s="67">
        <v>-1.1167697906494141</v>
      </c>
      <c r="AO49" s="67">
        <v>-1.4230618476867676</v>
      </c>
      <c r="AP49" s="67">
        <v>-1.811327338218689</v>
      </c>
      <c r="AQ49" s="67">
        <v>-2.0438907146453857</v>
      </c>
      <c r="AR49" s="67">
        <v>-2.4162924289703369</v>
      </c>
      <c r="AS49" s="67">
        <v>-2.6598381996154785</v>
      </c>
      <c r="AT49" s="67">
        <v>-1.7058742046356201</v>
      </c>
      <c r="AU49" s="67">
        <v>13.62544059753418</v>
      </c>
      <c r="AV49" s="67">
        <v>19.007349014282227</v>
      </c>
      <c r="AW49" s="67">
        <v>21.949356079101563</v>
      </c>
      <c r="AX49" s="67">
        <v>22.909473419189453</v>
      </c>
      <c r="AY49" s="67">
        <v>18.121482849121094</v>
      </c>
      <c r="AZ49" s="67">
        <v>-9.720672607421875</v>
      </c>
      <c r="BA49" s="67">
        <v>-12.896927833557129</v>
      </c>
      <c r="BB49" s="67">
        <v>-9.2983312606811523</v>
      </c>
      <c r="BC49" s="67">
        <v>-5.7266416549682617</v>
      </c>
      <c r="BD49" s="67">
        <v>-3.6982729434967041</v>
      </c>
      <c r="BE49" s="67">
        <v>-1.1587914228439331</v>
      </c>
      <c r="BF49" s="67">
        <v>-0.65969741344451904</v>
      </c>
      <c r="BG49" s="67">
        <v>-0.39498156309127808</v>
      </c>
      <c r="BH49" s="67">
        <v>-0.24137656390666962</v>
      </c>
      <c r="BI49" s="67">
        <v>-0.19035895168781281</v>
      </c>
      <c r="BJ49" s="67">
        <v>-0.19245608150959015</v>
      </c>
      <c r="BK49" s="67">
        <v>-0.41261592507362366</v>
      </c>
      <c r="BL49" s="67">
        <v>-0.75991326570510864</v>
      </c>
      <c r="BM49" s="67">
        <v>-1.039944052696228</v>
      </c>
      <c r="BN49" s="67">
        <v>-1.3960715532302856</v>
      </c>
      <c r="BO49" s="67">
        <v>-1.5969576835632324</v>
      </c>
      <c r="BP49" s="67">
        <v>-1.9371988773345947</v>
      </c>
      <c r="BQ49" s="67">
        <v>-2.1515541076660156</v>
      </c>
      <c r="BR49" s="67">
        <v>-1.1737453937530518</v>
      </c>
      <c r="BS49" s="67">
        <v>14.151266098022461</v>
      </c>
      <c r="BT49" s="67">
        <v>19.542381286621094</v>
      </c>
      <c r="BU49" s="67">
        <v>22.493288040161133</v>
      </c>
      <c r="BV49" s="67">
        <v>23.457551956176758</v>
      </c>
      <c r="BW49" s="67">
        <v>18.671451568603516</v>
      </c>
      <c r="BX49" s="67">
        <v>-9.1555070877075195</v>
      </c>
      <c r="BY49" s="67">
        <v>-12.346175193786621</v>
      </c>
      <c r="BZ49" s="67">
        <v>-8.7737274169921875</v>
      </c>
      <c r="CA49" s="67">
        <v>-5.2372879981994629</v>
      </c>
      <c r="CB49" s="67">
        <v>-3.2490625381469727</v>
      </c>
      <c r="CC49" s="67">
        <v>-0.8823961615562439</v>
      </c>
      <c r="CD49" s="67">
        <v>-0.40657535195350647</v>
      </c>
      <c r="CE49" s="67">
        <v>-0.16005471348762512</v>
      </c>
      <c r="CF49" s="67">
        <v>-2.018253318965435E-2</v>
      </c>
      <c r="CG49" s="67">
        <v>2.2280469536781311E-2</v>
      </c>
      <c r="CH49" s="67">
        <v>2.1045621484518051E-2</v>
      </c>
      <c r="CI49" s="67">
        <v>-0.18345104157924652</v>
      </c>
      <c r="CJ49" s="67">
        <v>-0.51275551319122314</v>
      </c>
      <c r="CK49" s="67">
        <v>-0.77459782361984253</v>
      </c>
      <c r="CL49" s="67">
        <v>-1.1084667444229126</v>
      </c>
      <c r="CM49" s="67">
        <v>-1.2874132394790649</v>
      </c>
      <c r="CN49" s="67">
        <v>-1.6053801774978638</v>
      </c>
      <c r="CO49" s="67">
        <v>-1.7995182275772095</v>
      </c>
      <c r="CP49" s="67">
        <v>-0.80519455671310425</v>
      </c>
      <c r="CQ49" s="67">
        <v>14.515450477600098</v>
      </c>
      <c r="CR49" s="67">
        <v>19.912944793701172</v>
      </c>
      <c r="CS49" s="67">
        <v>22.870014190673828</v>
      </c>
      <c r="CT49" s="67">
        <v>23.837148666381836</v>
      </c>
      <c r="CU49" s="67">
        <v>19.052358627319336</v>
      </c>
      <c r="CV49" s="67">
        <v>-8.7640743255615234</v>
      </c>
      <c r="CW49" s="67">
        <v>-11.964725494384766</v>
      </c>
      <c r="CX49" s="67">
        <v>-8.4103879928588867</v>
      </c>
      <c r="CY49" s="67">
        <v>-4.8983631134033203</v>
      </c>
      <c r="CZ49" s="67">
        <v>-2.9379408359527588</v>
      </c>
      <c r="DA49" s="67">
        <v>-0.60600090026855469</v>
      </c>
      <c r="DB49" s="67">
        <v>-0.15345326066017151</v>
      </c>
      <c r="DC49" s="67">
        <v>7.4872128665447235E-2</v>
      </c>
      <c r="DD49" s="67">
        <v>0.20101150870323181</v>
      </c>
      <c r="DE49" s="67">
        <v>0.23491989076137543</v>
      </c>
      <c r="DF49" s="67">
        <v>0.23454731702804565</v>
      </c>
      <c r="DG49" s="67">
        <v>4.571383073925972E-2</v>
      </c>
      <c r="DH49" s="67">
        <v>-0.26559776067733765</v>
      </c>
      <c r="DI49" s="67">
        <v>-0.50925159454345703</v>
      </c>
      <c r="DJ49" s="67">
        <v>-0.82086187601089478</v>
      </c>
      <c r="DK49" s="67">
        <v>-0.97786873579025269</v>
      </c>
      <c r="DL49" s="67">
        <v>-1.2735614776611328</v>
      </c>
      <c r="DM49" s="67">
        <v>-1.4474822282791138</v>
      </c>
      <c r="DN49" s="67">
        <v>-0.43664374947547913</v>
      </c>
      <c r="DO49" s="67">
        <v>14.879634857177734</v>
      </c>
      <c r="DP49" s="67">
        <v>20.28350830078125</v>
      </c>
      <c r="DQ49" s="67">
        <v>23.246740341186523</v>
      </c>
      <c r="DR49" s="67">
        <v>24.216745376586914</v>
      </c>
      <c r="DS49" s="67">
        <v>19.433265686035156</v>
      </c>
      <c r="DT49" s="67">
        <v>-8.3726415634155273</v>
      </c>
      <c r="DU49" s="67">
        <v>-11.58327579498291</v>
      </c>
      <c r="DV49" s="67">
        <v>-8.0470485687255859</v>
      </c>
      <c r="DW49" s="67">
        <v>-4.5594382286071777</v>
      </c>
      <c r="DX49" s="67">
        <v>-2.6268191337585449</v>
      </c>
      <c r="DY49" s="67">
        <v>-0.20693010091781616</v>
      </c>
      <c r="DZ49" s="67">
        <v>0.21201483905315399</v>
      </c>
      <c r="EA49" s="67">
        <v>0.41406917572021484</v>
      </c>
      <c r="EB49" s="67">
        <v>0.52038055658340454</v>
      </c>
      <c r="EC49" s="67">
        <v>0.54193741083145142</v>
      </c>
      <c r="ED49" s="67">
        <v>0.54280984401702881</v>
      </c>
      <c r="EE49" s="67">
        <v>0.37659150362014771</v>
      </c>
      <c r="EF49" s="67">
        <v>9.1258764266967773E-2</v>
      </c>
      <c r="EG49" s="67">
        <v>-0.12613373994827271</v>
      </c>
      <c r="EH49" s="67">
        <v>-0.40560615062713623</v>
      </c>
      <c r="EI49" s="67">
        <v>-0.53093570470809937</v>
      </c>
      <c r="EJ49" s="67">
        <v>-0.79446786642074585</v>
      </c>
      <c r="EK49" s="67">
        <v>-0.93919825553894043</v>
      </c>
      <c r="EL49" s="67">
        <v>9.548504650592804E-2</v>
      </c>
      <c r="EM49" s="67">
        <v>15.405460357666016</v>
      </c>
      <c r="EN49" s="67">
        <v>20.818540573120117</v>
      </c>
      <c r="EO49" s="67">
        <v>23.790672302246094</v>
      </c>
      <c r="EP49" s="67">
        <v>24.764823913574219</v>
      </c>
      <c r="EQ49" s="67">
        <v>19.983234405517578</v>
      </c>
      <c r="ER49" s="67">
        <v>-7.8074760437011719</v>
      </c>
      <c r="ES49" s="67">
        <v>-11.032523155212402</v>
      </c>
      <c r="ET49" s="67">
        <v>-7.5224447250366211</v>
      </c>
      <c r="EU49" s="67">
        <v>-4.0700845718383789</v>
      </c>
      <c r="EV49" s="67">
        <v>-2.1776087284088135</v>
      </c>
      <c r="EW49" s="67">
        <v>76.564292907714844</v>
      </c>
      <c r="EX49" s="67">
        <v>75.046653747558594</v>
      </c>
      <c r="EY49" s="67">
        <v>73.358673095703125</v>
      </c>
      <c r="EZ49" s="67">
        <v>71.909408569335938</v>
      </c>
      <c r="FA49" s="67">
        <v>70.551132202148438</v>
      </c>
      <c r="FB49" s="67">
        <v>69.536544799804688</v>
      </c>
      <c r="FC49" s="67">
        <v>69.319046020507813</v>
      </c>
      <c r="FD49" s="67">
        <v>71.508460998535156</v>
      </c>
      <c r="FE49" s="67">
        <v>76.036918640136719</v>
      </c>
      <c r="FF49" s="67">
        <v>80.963607788085938</v>
      </c>
      <c r="FG49" s="67">
        <v>85.397186279296875</v>
      </c>
      <c r="FH49" s="67">
        <v>89.2313232421875</v>
      </c>
      <c r="FI49" s="67">
        <v>92.742179870605469</v>
      </c>
      <c r="FJ49" s="67">
        <v>95.526290893554688</v>
      </c>
      <c r="FK49" s="67">
        <v>97.470619201660156</v>
      </c>
      <c r="FL49" s="67">
        <v>98.635986328125</v>
      </c>
      <c r="FM49" s="67">
        <v>98.699638366699219</v>
      </c>
      <c r="FN49" s="67">
        <v>97.747535705566406</v>
      </c>
      <c r="FO49" s="67">
        <v>95.242546081542969</v>
      </c>
      <c r="FP49" s="67">
        <v>91.246444702148438</v>
      </c>
      <c r="FQ49" s="67">
        <v>86.686981201171875</v>
      </c>
      <c r="FR49" s="67">
        <v>83.149665832519531</v>
      </c>
      <c r="FS49" s="67">
        <v>80.289085388183594</v>
      </c>
      <c r="FT49" s="67">
        <v>78.202842712402344</v>
      </c>
      <c r="FU49" s="68">
        <v>0.48441299796104431</v>
      </c>
      <c r="FV49" s="40">
        <v>9.3000001907348633</v>
      </c>
      <c r="FW49" s="40">
        <v>45494.05</v>
      </c>
      <c r="FX49">
        <v>1</v>
      </c>
    </row>
    <row r="50" spans="1:180" x14ac:dyDescent="0.2">
      <c r="A50" t="s">
        <v>189</v>
      </c>
      <c r="B50" t="s">
        <v>207</v>
      </c>
      <c r="C50" t="s">
        <v>3</v>
      </c>
      <c r="D50" t="s">
        <v>1</v>
      </c>
      <c r="E50" t="s">
        <v>214</v>
      </c>
      <c r="F50" s="40" t="s">
        <v>1</v>
      </c>
      <c r="G50" s="69" t="s">
        <v>216</v>
      </c>
      <c r="H50" s="67">
        <v>34128.999914526939</v>
      </c>
      <c r="I50" s="67">
        <v>30.939165115356445</v>
      </c>
      <c r="J50" s="67">
        <v>26.488502502441406</v>
      </c>
      <c r="K50" s="67">
        <v>23.563243865966797</v>
      </c>
      <c r="L50" s="67">
        <v>21.651798248291016</v>
      </c>
      <c r="M50" s="67">
        <v>20.71600341796875</v>
      </c>
      <c r="N50" s="67">
        <v>20.547885894775391</v>
      </c>
      <c r="O50" s="67">
        <v>21.938636779785156</v>
      </c>
      <c r="P50" s="67">
        <v>24.339284896850586</v>
      </c>
      <c r="Q50" s="67">
        <v>26.726339340209961</v>
      </c>
      <c r="R50" s="67">
        <v>30.078525543212891</v>
      </c>
      <c r="S50" s="67">
        <v>34.687526702880859</v>
      </c>
      <c r="T50" s="67">
        <v>40.3272705078125</v>
      </c>
      <c r="U50" s="67">
        <v>46.465267181396484</v>
      </c>
      <c r="V50" s="67">
        <v>52.036666870117188</v>
      </c>
      <c r="W50" s="67">
        <v>57.179157257080078</v>
      </c>
      <c r="X50" s="67">
        <v>62.511367797851563</v>
      </c>
      <c r="Y50" s="67">
        <v>67.025581359863281</v>
      </c>
      <c r="Z50" s="67">
        <v>69.978073120117188</v>
      </c>
      <c r="AA50" s="67">
        <v>69.694435119628906</v>
      </c>
      <c r="AB50" s="67">
        <v>66.742233276367188</v>
      </c>
      <c r="AC50" s="67">
        <v>62.361904144287109</v>
      </c>
      <c r="AD50" s="67">
        <v>59.107097625732422</v>
      </c>
      <c r="AE50" s="67">
        <v>51.912109375</v>
      </c>
      <c r="AF50" s="67">
        <v>43.302410125732422</v>
      </c>
      <c r="AG50" s="67">
        <v>-0.9353330135345459</v>
      </c>
      <c r="AH50" s="67">
        <v>-0.82084375619888306</v>
      </c>
      <c r="AI50" s="67">
        <v>-0.79124236106872559</v>
      </c>
      <c r="AJ50" s="67">
        <v>-0.73630911111831665</v>
      </c>
      <c r="AK50" s="67">
        <v>-0.58032232522964478</v>
      </c>
      <c r="AL50" s="67">
        <v>-0.81786859035491943</v>
      </c>
      <c r="AM50" s="67">
        <v>-0.93133705854415894</v>
      </c>
      <c r="AN50" s="67">
        <v>-1.0045715570449829</v>
      </c>
      <c r="AO50" s="67">
        <v>-1.0451209545135498</v>
      </c>
      <c r="AP50" s="67">
        <v>-1.292769193649292</v>
      </c>
      <c r="AQ50" s="67">
        <v>-1.1155862808227539</v>
      </c>
      <c r="AR50" s="67">
        <v>-1.2080799341201782</v>
      </c>
      <c r="AS50" s="67">
        <v>-1.347585916519165</v>
      </c>
      <c r="AT50" s="67">
        <v>-0.96818250417709351</v>
      </c>
      <c r="AU50" s="67">
        <v>4.496119499206543</v>
      </c>
      <c r="AV50" s="67">
        <v>6.2699446678161621</v>
      </c>
      <c r="AW50" s="67">
        <v>7.2251534461975098</v>
      </c>
      <c r="AX50" s="67">
        <v>7.1953058242797852</v>
      </c>
      <c r="AY50" s="67">
        <v>6.3652768135070801</v>
      </c>
      <c r="AZ50" s="67">
        <v>-2.4620277881622314</v>
      </c>
      <c r="BA50" s="67">
        <v>-4.4955129623413086</v>
      </c>
      <c r="BB50" s="67">
        <v>-3.9223587512969971</v>
      </c>
      <c r="BC50" s="67">
        <v>-3.1475327014923096</v>
      </c>
      <c r="BD50" s="67">
        <v>-2.3326191902160645</v>
      </c>
      <c r="BE50" s="67">
        <v>-0.31726041436195374</v>
      </c>
      <c r="BF50" s="67">
        <v>-0.2490888386964798</v>
      </c>
      <c r="BG50" s="67">
        <v>-0.25614279508590698</v>
      </c>
      <c r="BH50" s="67">
        <v>-0.22777824103832245</v>
      </c>
      <c r="BI50" s="67">
        <v>-8.9256614446640015E-2</v>
      </c>
      <c r="BJ50" s="67">
        <v>-0.32785353064537048</v>
      </c>
      <c r="BK50" s="67">
        <v>-0.41299808025360107</v>
      </c>
      <c r="BL50" s="67">
        <v>-0.45085522532463074</v>
      </c>
      <c r="BM50" s="67">
        <v>-0.45556974411010742</v>
      </c>
      <c r="BN50" s="67">
        <v>-0.65471178293228149</v>
      </c>
      <c r="BO50" s="67">
        <v>-0.42928501963615417</v>
      </c>
      <c r="BP50" s="67">
        <v>-0.47888019680976868</v>
      </c>
      <c r="BQ50" s="67">
        <v>-0.58296972513198853</v>
      </c>
      <c r="BR50" s="67">
        <v>-0.17918045818805695</v>
      </c>
      <c r="BS50" s="67">
        <v>5.2851428985595703</v>
      </c>
      <c r="BT50" s="67">
        <v>7.0643405914306641</v>
      </c>
      <c r="BU50" s="67">
        <v>8.0244598388671875</v>
      </c>
      <c r="BV50" s="67">
        <v>7.9958944320678711</v>
      </c>
      <c r="BW50" s="67">
        <v>7.1646304130554199</v>
      </c>
      <c r="BX50" s="67">
        <v>-1.6568586826324463</v>
      </c>
      <c r="BY50" s="67">
        <v>-3.7026357650756836</v>
      </c>
      <c r="BZ50" s="67">
        <v>-3.154233455657959</v>
      </c>
      <c r="CA50" s="67">
        <v>-2.4190437793731689</v>
      </c>
      <c r="CB50" s="67">
        <v>-1.6527253389358521</v>
      </c>
      <c r="CC50" s="67">
        <v>0.11081478744745255</v>
      </c>
      <c r="CD50" s="67">
        <v>0.14690686762332916</v>
      </c>
      <c r="CE50" s="67">
        <v>0.11446552723646164</v>
      </c>
      <c r="CF50" s="67">
        <v>0.12442869693040848</v>
      </c>
      <c r="CG50" s="67">
        <v>0.2508540153503418</v>
      </c>
      <c r="CH50" s="67">
        <v>1.1529422365128994E-2</v>
      </c>
      <c r="CI50" s="67">
        <v>-5.399809405207634E-2</v>
      </c>
      <c r="CJ50" s="67">
        <v>-6.7353010177612305E-2</v>
      </c>
      <c r="CK50" s="67">
        <v>-4.7248341143131256E-2</v>
      </c>
      <c r="CL50" s="67">
        <v>-0.2127951979637146</v>
      </c>
      <c r="CM50" s="67">
        <v>4.6045109629631042E-2</v>
      </c>
      <c r="CN50" s="67">
        <v>2.6161273941397667E-2</v>
      </c>
      <c r="CO50" s="67">
        <v>-5.3398851305246353E-2</v>
      </c>
      <c r="CP50" s="67">
        <v>0.36727997660636902</v>
      </c>
      <c r="CQ50" s="67">
        <v>5.8316183090209961</v>
      </c>
      <c r="CR50" s="67">
        <v>7.614537239074707</v>
      </c>
      <c r="CS50" s="67">
        <v>8.5780572891235352</v>
      </c>
      <c r="CT50" s="67">
        <v>8.550379753112793</v>
      </c>
      <c r="CU50" s="67">
        <v>7.7182602882385254</v>
      </c>
      <c r="CV50" s="67">
        <v>-1.099200963973999</v>
      </c>
      <c r="CW50" s="67">
        <v>-3.1534914970397949</v>
      </c>
      <c r="CX50" s="67">
        <v>-2.62223219871521</v>
      </c>
      <c r="CY50" s="67">
        <v>-1.914494514465332</v>
      </c>
      <c r="CZ50" s="67">
        <v>-1.1818329095840454</v>
      </c>
      <c r="DA50" s="67">
        <v>0.53889000415802002</v>
      </c>
      <c r="DB50" s="67">
        <v>0.54290258884429932</v>
      </c>
      <c r="DC50" s="67">
        <v>0.48507386445999146</v>
      </c>
      <c r="DD50" s="67">
        <v>0.4766356348991394</v>
      </c>
      <c r="DE50" s="67">
        <v>0.59096461534500122</v>
      </c>
      <c r="DF50" s="67">
        <v>0.35091236233711243</v>
      </c>
      <c r="DG50" s="67">
        <v>0.30500191450119019</v>
      </c>
      <c r="DH50" s="67">
        <v>0.31614920496940613</v>
      </c>
      <c r="DI50" s="67">
        <v>0.36107304692268372</v>
      </c>
      <c r="DJ50" s="67">
        <v>0.22912140190601349</v>
      </c>
      <c r="DK50" s="67">
        <v>0.52137523889541626</v>
      </c>
      <c r="DL50" s="67">
        <v>0.53120273351669312</v>
      </c>
      <c r="DM50" s="67">
        <v>0.47617202997207642</v>
      </c>
      <c r="DN50" s="67">
        <v>0.91374039649963379</v>
      </c>
      <c r="DO50" s="67">
        <v>6.3780937194824219</v>
      </c>
      <c r="DP50" s="67">
        <v>8.16473388671875</v>
      </c>
      <c r="DQ50" s="67">
        <v>9.1316547393798828</v>
      </c>
      <c r="DR50" s="67">
        <v>9.1048650741577148</v>
      </c>
      <c r="DS50" s="67">
        <v>8.2718906402587891</v>
      </c>
      <c r="DT50" s="67">
        <v>-0.54154324531555176</v>
      </c>
      <c r="DU50" s="67">
        <v>-2.6043472290039063</v>
      </c>
      <c r="DV50" s="67">
        <v>-2.0902309417724609</v>
      </c>
      <c r="DW50" s="67">
        <v>-1.4099452495574951</v>
      </c>
      <c r="DX50" s="67">
        <v>-0.71094048023223877</v>
      </c>
      <c r="DY50" s="67">
        <v>1.156962513923645</v>
      </c>
      <c r="DZ50" s="67">
        <v>1.1146575212478638</v>
      </c>
      <c r="EA50" s="67">
        <v>1.0201734304428101</v>
      </c>
      <c r="EB50" s="67">
        <v>0.98516654968261719</v>
      </c>
      <c r="EC50" s="67">
        <v>1.0820304155349731</v>
      </c>
      <c r="ED50" s="67">
        <v>0.84092742204666138</v>
      </c>
      <c r="EE50" s="67">
        <v>0.82334089279174805</v>
      </c>
      <c r="EF50" s="67">
        <v>0.86986547708511353</v>
      </c>
      <c r="EG50" s="67">
        <v>0.95062428712844849</v>
      </c>
      <c r="EH50" s="67">
        <v>0.86717879772186279</v>
      </c>
      <c r="EI50" s="67">
        <v>1.2076765298843384</v>
      </c>
      <c r="EJ50" s="67">
        <v>1.2604024410247803</v>
      </c>
      <c r="EK50" s="67">
        <v>1.2407882213592529</v>
      </c>
      <c r="EL50" s="67">
        <v>1.7027424573898315</v>
      </c>
      <c r="EM50" s="67">
        <v>7.1671171188354492</v>
      </c>
      <c r="EN50" s="67">
        <v>8.9591302871704102</v>
      </c>
      <c r="EO50" s="67">
        <v>9.9309606552124023</v>
      </c>
      <c r="EP50" s="67">
        <v>9.9054536819458008</v>
      </c>
      <c r="EQ50" s="67">
        <v>9.0712442398071289</v>
      </c>
      <c r="ER50" s="67">
        <v>0.26362591981887817</v>
      </c>
      <c r="ES50" s="67">
        <v>-1.8114701509475708</v>
      </c>
      <c r="ET50" s="67">
        <v>-1.3221057653427124</v>
      </c>
      <c r="EU50" s="67">
        <v>-0.68145626783370972</v>
      </c>
      <c r="EV50" s="67">
        <v>-3.1046578660607338E-2</v>
      </c>
      <c r="EW50" s="67">
        <v>75.694190979003906</v>
      </c>
      <c r="EX50" s="67">
        <v>74.231880187988281</v>
      </c>
      <c r="EY50" s="67">
        <v>72.574722290039063</v>
      </c>
      <c r="EZ50" s="67">
        <v>70.93109130859375</v>
      </c>
      <c r="FA50" s="67">
        <v>69.677253723144531</v>
      </c>
      <c r="FB50" s="67">
        <v>68.762542724609375</v>
      </c>
      <c r="FC50" s="67">
        <v>69.198760986328125</v>
      </c>
      <c r="FD50" s="67">
        <v>72.103157043457031</v>
      </c>
      <c r="FE50" s="67">
        <v>75.859764099121094</v>
      </c>
      <c r="FF50" s="67">
        <v>79.806159973144531</v>
      </c>
      <c r="FG50" s="67">
        <v>83.42333984375</v>
      </c>
      <c r="FH50" s="67">
        <v>87.117256164550781</v>
      </c>
      <c r="FI50" s="67">
        <v>90.335052490234375</v>
      </c>
      <c r="FJ50" s="67">
        <v>92.413177490234375</v>
      </c>
      <c r="FK50" s="67">
        <v>93.91546630859375</v>
      </c>
      <c r="FL50" s="67">
        <v>95.876678466796875</v>
      </c>
      <c r="FM50" s="67">
        <v>96.801712036132813</v>
      </c>
      <c r="FN50" s="67">
        <v>97.238273620605469</v>
      </c>
      <c r="FO50" s="67">
        <v>96.121421813964844</v>
      </c>
      <c r="FP50" s="67">
        <v>93.176864624023438</v>
      </c>
      <c r="FQ50" s="67">
        <v>88.51934814453125</v>
      </c>
      <c r="FR50" s="67">
        <v>85.592811584472656</v>
      </c>
      <c r="FS50" s="67">
        <v>82.98516845703125</v>
      </c>
      <c r="FT50" s="67">
        <v>80.982200622558594</v>
      </c>
      <c r="FU50" s="68">
        <v>0.71267521381378174</v>
      </c>
      <c r="FV50" s="40">
        <v>9.7299995422363281</v>
      </c>
      <c r="FW50" s="40">
        <v>41708.080000000002</v>
      </c>
      <c r="FX50">
        <v>1</v>
      </c>
    </row>
    <row r="51" spans="1:180" x14ac:dyDescent="0.2">
      <c r="A51" t="s">
        <v>189</v>
      </c>
      <c r="B51" t="s">
        <v>207</v>
      </c>
      <c r="C51" t="s">
        <v>3</v>
      </c>
      <c r="D51" t="s">
        <v>1</v>
      </c>
      <c r="E51" t="s">
        <v>214</v>
      </c>
      <c r="F51" s="40" t="s">
        <v>1</v>
      </c>
      <c r="G51" s="69" t="s">
        <v>217</v>
      </c>
      <c r="H51" s="67">
        <v>33906.999841690063</v>
      </c>
      <c r="I51" s="67">
        <v>32.045883178710938</v>
      </c>
      <c r="J51" s="67">
        <v>27.179050445556641</v>
      </c>
      <c r="K51" s="67">
        <v>23.921113967895508</v>
      </c>
      <c r="L51" s="67">
        <v>21.814506530761719</v>
      </c>
      <c r="M51" s="67">
        <v>20.742015838623047</v>
      </c>
      <c r="N51" s="67">
        <v>20.4859619140625</v>
      </c>
      <c r="O51" s="67">
        <v>21.718423843383789</v>
      </c>
      <c r="P51" s="67">
        <v>24.053806304931641</v>
      </c>
      <c r="Q51" s="67">
        <v>26.582216262817383</v>
      </c>
      <c r="R51" s="67">
        <v>30.66253662109375</v>
      </c>
      <c r="S51" s="67">
        <v>36.364368438720703</v>
      </c>
      <c r="T51" s="67">
        <v>43.122001647949219</v>
      </c>
      <c r="U51" s="67">
        <v>50.29022216796875</v>
      </c>
      <c r="V51" s="67">
        <v>56.77398681640625</v>
      </c>
      <c r="W51" s="67">
        <v>62.862556457519531</v>
      </c>
      <c r="X51" s="67">
        <v>68.437767028808594</v>
      </c>
      <c r="Y51" s="67">
        <v>73.089218139648438</v>
      </c>
      <c r="Z51" s="67">
        <v>75.724159240722656</v>
      </c>
      <c r="AA51" s="67">
        <v>75.45819091796875</v>
      </c>
      <c r="AB51" s="67">
        <v>71.994552612304688</v>
      </c>
      <c r="AC51" s="67">
        <v>66.78631591796875</v>
      </c>
      <c r="AD51" s="67">
        <v>63.059173583984375</v>
      </c>
      <c r="AE51" s="67">
        <v>54.391487121582031</v>
      </c>
      <c r="AF51" s="67">
        <v>44.365100860595703</v>
      </c>
      <c r="AG51" s="67">
        <v>-0.97225141525268555</v>
      </c>
      <c r="AH51" s="67">
        <v>-0.82786917686462402</v>
      </c>
      <c r="AI51" s="67">
        <v>-0.87796282768249512</v>
      </c>
      <c r="AJ51" s="67">
        <v>-0.86595505475997925</v>
      </c>
      <c r="AK51" s="67">
        <v>-0.86367452144622803</v>
      </c>
      <c r="AL51" s="67">
        <v>-0.82909750938415527</v>
      </c>
      <c r="AM51" s="67">
        <v>-0.89809858798980713</v>
      </c>
      <c r="AN51" s="67">
        <v>-1.0713036060333252</v>
      </c>
      <c r="AO51" s="67">
        <v>-1.1895408630371094</v>
      </c>
      <c r="AP51" s="67">
        <v>-1.2723069190979004</v>
      </c>
      <c r="AQ51" s="67">
        <v>-1.2579605579376221</v>
      </c>
      <c r="AR51" s="67">
        <v>-1.3837313652038574</v>
      </c>
      <c r="AS51" s="67">
        <v>-1.6675111055374146</v>
      </c>
      <c r="AT51" s="67">
        <v>-1.5410902500152588</v>
      </c>
      <c r="AU51" s="67">
        <v>5.2008500099182129</v>
      </c>
      <c r="AV51" s="67">
        <v>7.258516788482666</v>
      </c>
      <c r="AW51" s="67">
        <v>8.0274276733398438</v>
      </c>
      <c r="AX51" s="67">
        <v>8.2510147094726563</v>
      </c>
      <c r="AY51" s="67">
        <v>7.3255410194396973</v>
      </c>
      <c r="AZ51" s="67">
        <v>-3.222010612487793</v>
      </c>
      <c r="BA51" s="67">
        <v>-5.7919349670410156</v>
      </c>
      <c r="BB51" s="67">
        <v>-5.0707783699035645</v>
      </c>
      <c r="BC51" s="67">
        <v>-4.231010913848877</v>
      </c>
      <c r="BD51" s="67">
        <v>-3.3769392967224121</v>
      </c>
      <c r="BE51" s="67">
        <v>-0.35721376538276672</v>
      </c>
      <c r="BF51" s="67">
        <v>-0.2589040994644165</v>
      </c>
      <c r="BG51" s="67">
        <v>-0.34544631838798523</v>
      </c>
      <c r="BH51" s="67">
        <v>-0.35984659194946289</v>
      </c>
      <c r="BI51" s="67">
        <v>-0.37500253319740295</v>
      </c>
      <c r="BJ51" s="67">
        <v>-0.34156200289726257</v>
      </c>
      <c r="BK51" s="67">
        <v>-0.38237860798835754</v>
      </c>
      <c r="BL51" s="67">
        <v>-0.52042293548583984</v>
      </c>
      <c r="BM51" s="67">
        <v>-0.60304701328277588</v>
      </c>
      <c r="BN51" s="67">
        <v>-0.63747107982635498</v>
      </c>
      <c r="BO51" s="67">
        <v>-0.57506299018859863</v>
      </c>
      <c r="BP51" s="67">
        <v>-0.65805482864379883</v>
      </c>
      <c r="BQ51" s="67">
        <v>-0.90658116340637207</v>
      </c>
      <c r="BR51" s="67">
        <v>-0.75585764646530151</v>
      </c>
      <c r="BS51" s="67">
        <v>5.9860758781433105</v>
      </c>
      <c r="BT51" s="67">
        <v>8.049067497253418</v>
      </c>
      <c r="BU51" s="67">
        <v>8.8228092193603516</v>
      </c>
      <c r="BV51" s="67">
        <v>9.0476531982421875</v>
      </c>
      <c r="BW51" s="67">
        <v>8.1209335327148438</v>
      </c>
      <c r="BX51" s="67">
        <v>-2.4208426475524902</v>
      </c>
      <c r="BY51" s="67">
        <v>-5.0029826164245605</v>
      </c>
      <c r="BZ51" s="67">
        <v>-4.3064465522766113</v>
      </c>
      <c r="CA51" s="67">
        <v>-3.50608229637146</v>
      </c>
      <c r="CB51" s="67">
        <v>-2.7003428936004639</v>
      </c>
      <c r="CC51" s="67">
        <v>6.8759433925151825E-2</v>
      </c>
      <c r="CD51" s="67">
        <v>0.13515938818454742</v>
      </c>
      <c r="CE51" s="67">
        <v>2.3372961208224297E-2</v>
      </c>
      <c r="CF51" s="67">
        <v>-9.3174092471599579E-3</v>
      </c>
      <c r="CG51" s="67">
        <v>-3.6549795418977737E-2</v>
      </c>
      <c r="CH51" s="67">
        <v>-3.8964031264185905E-3</v>
      </c>
      <c r="CI51" s="67">
        <v>-2.5192532688379288E-2</v>
      </c>
      <c r="CJ51" s="67">
        <v>-0.13888472318649292</v>
      </c>
      <c r="CK51" s="67">
        <v>-0.19684308767318726</v>
      </c>
      <c r="CL51" s="67">
        <v>-0.19778575003147125</v>
      </c>
      <c r="CM51" s="67">
        <v>-0.10209020972251892</v>
      </c>
      <c r="CN51" s="67">
        <v>-0.15545350313186646</v>
      </c>
      <c r="CO51" s="67">
        <v>-0.37956342101097107</v>
      </c>
      <c r="CP51" s="67">
        <v>-0.21200789511203766</v>
      </c>
      <c r="CQ51" s="67">
        <v>6.5299205780029297</v>
      </c>
      <c r="CR51" s="67">
        <v>8.5966005325317383</v>
      </c>
      <c r="CS51" s="67">
        <v>9.3736886978149414</v>
      </c>
      <c r="CT51" s="67">
        <v>9.5994033813476563</v>
      </c>
      <c r="CU51" s="67">
        <v>8.6718196868896484</v>
      </c>
      <c r="CV51" s="67">
        <v>-1.8659560680389404</v>
      </c>
      <c r="CW51" s="67">
        <v>-4.4565567970275879</v>
      </c>
      <c r="CX51" s="67">
        <v>-3.7770729064941406</v>
      </c>
      <c r="CY51" s="67">
        <v>-3.0039987564086914</v>
      </c>
      <c r="CZ51" s="67">
        <v>-2.2317342758178711</v>
      </c>
      <c r="DA51" s="67">
        <v>0.49473264813423157</v>
      </c>
      <c r="DB51" s="67">
        <v>0.52922284603118896</v>
      </c>
      <c r="DC51" s="67">
        <v>0.39219224452972412</v>
      </c>
      <c r="DD51" s="67">
        <v>0.34121176600456238</v>
      </c>
      <c r="DE51" s="67">
        <v>0.30190294981002808</v>
      </c>
      <c r="DF51" s="67">
        <v>0.33376920223236084</v>
      </c>
      <c r="DG51" s="67">
        <v>0.33199355006217957</v>
      </c>
      <c r="DH51" s="67">
        <v>0.24265351891517639</v>
      </c>
      <c r="DI51" s="67">
        <v>0.20936080813407898</v>
      </c>
      <c r="DJ51" s="67">
        <v>0.24189957976341248</v>
      </c>
      <c r="DK51" s="67">
        <v>0.3708825409412384</v>
      </c>
      <c r="DL51" s="67">
        <v>0.34714782238006592</v>
      </c>
      <c r="DM51" s="67">
        <v>0.14745433628559113</v>
      </c>
      <c r="DN51" s="67">
        <v>0.3318418562412262</v>
      </c>
      <c r="DO51" s="67">
        <v>7.0737652778625488</v>
      </c>
      <c r="DP51" s="67">
        <v>9.1441335678100586</v>
      </c>
      <c r="DQ51" s="67">
        <v>9.9245681762695313</v>
      </c>
      <c r="DR51" s="67">
        <v>10.151153564453125</v>
      </c>
      <c r="DS51" s="67">
        <v>9.2227058410644531</v>
      </c>
      <c r="DT51" s="67">
        <v>-1.3110696077346802</v>
      </c>
      <c r="DU51" s="67">
        <v>-3.9101309776306152</v>
      </c>
      <c r="DV51" s="67">
        <v>-3.2476992607116699</v>
      </c>
      <c r="DW51" s="67">
        <v>-2.5019152164459229</v>
      </c>
      <c r="DX51" s="67">
        <v>-1.7631256580352783</v>
      </c>
      <c r="DY51" s="67">
        <v>1.1097702980041504</v>
      </c>
      <c r="DZ51" s="67">
        <v>1.0981879234313965</v>
      </c>
      <c r="EA51" s="67">
        <v>0.92470872402191162</v>
      </c>
      <c r="EB51" s="67">
        <v>0.84732019901275635</v>
      </c>
      <c r="EC51" s="67">
        <v>0.79057496786117554</v>
      </c>
      <c r="ED51" s="67">
        <v>0.82130467891693115</v>
      </c>
      <c r="EE51" s="67">
        <v>0.84771353006362915</v>
      </c>
      <c r="EF51" s="67">
        <v>0.79353410005569458</v>
      </c>
      <c r="EG51" s="67">
        <v>0.79585474729537964</v>
      </c>
      <c r="EH51" s="67">
        <v>0.8767353892326355</v>
      </c>
      <c r="EI51" s="67">
        <v>1.0537800788879395</v>
      </c>
      <c r="EJ51" s="67">
        <v>1.0728243589401245</v>
      </c>
      <c r="EK51" s="67">
        <v>0.90838426351547241</v>
      </c>
      <c r="EL51" s="67">
        <v>1.1170744895935059</v>
      </c>
      <c r="EM51" s="67">
        <v>7.8589911460876465</v>
      </c>
      <c r="EN51" s="67">
        <v>9.9346837997436523</v>
      </c>
      <c r="EO51" s="67">
        <v>10.719949722290039</v>
      </c>
      <c r="EP51" s="67">
        <v>10.947792053222656</v>
      </c>
      <c r="EQ51" s="67">
        <v>10.018098831176758</v>
      </c>
      <c r="ER51" s="67">
        <v>-0.50990164279937744</v>
      </c>
      <c r="ES51" s="67">
        <v>-3.1211786270141602</v>
      </c>
      <c r="ET51" s="67">
        <v>-2.4833676815032959</v>
      </c>
      <c r="EU51" s="67">
        <v>-1.7769864797592163</v>
      </c>
      <c r="EV51" s="67">
        <v>-1.0865292549133301</v>
      </c>
      <c r="EW51" s="67">
        <v>76.876213073730469</v>
      </c>
      <c r="EX51" s="67">
        <v>75.323379516601563</v>
      </c>
      <c r="EY51" s="67">
        <v>73.53094482421875</v>
      </c>
      <c r="EZ51" s="67">
        <v>71.500801086425781</v>
      </c>
      <c r="FA51" s="67">
        <v>70.162948608398438</v>
      </c>
      <c r="FB51" s="67">
        <v>69.172889709472656</v>
      </c>
      <c r="FC51" s="67">
        <v>69.363861083984375</v>
      </c>
      <c r="FD51" s="67">
        <v>72.7724609375</v>
      </c>
      <c r="FE51" s="67">
        <v>77.543212890625</v>
      </c>
      <c r="FF51" s="67">
        <v>82.04583740234375</v>
      </c>
      <c r="FG51" s="67">
        <v>86.023857116699219</v>
      </c>
      <c r="FH51" s="67">
        <v>89.628494262695313</v>
      </c>
      <c r="FI51" s="67">
        <v>93.108535766601563</v>
      </c>
      <c r="FJ51" s="67">
        <v>96.073410034179688</v>
      </c>
      <c r="FK51" s="67">
        <v>98.204544067382813</v>
      </c>
      <c r="FL51" s="67">
        <v>99.547744750976563</v>
      </c>
      <c r="FM51" s="67">
        <v>100.21907043457031</v>
      </c>
      <c r="FN51" s="67">
        <v>100.08391571044922</v>
      </c>
      <c r="FO51" s="67">
        <v>98.659011840820313</v>
      </c>
      <c r="FP51" s="67">
        <v>95.351051330566406</v>
      </c>
      <c r="FQ51" s="67">
        <v>90.461082458496094</v>
      </c>
      <c r="FR51" s="67">
        <v>86.694099426269531</v>
      </c>
      <c r="FS51" s="67">
        <v>83.954277038574219</v>
      </c>
      <c r="FT51" s="67">
        <v>81.771995544433594</v>
      </c>
      <c r="FU51" s="68">
        <v>0.70918571949005127</v>
      </c>
      <c r="FV51" s="40">
        <v>11.310000419616699</v>
      </c>
      <c r="FW51" s="40">
        <v>44391.040000000001</v>
      </c>
      <c r="FX51">
        <v>1</v>
      </c>
    </row>
    <row r="52" spans="1:180" x14ac:dyDescent="0.2">
      <c r="A52" t="s">
        <v>189</v>
      </c>
      <c r="B52" t="s">
        <v>207</v>
      </c>
      <c r="C52" t="s">
        <v>3</v>
      </c>
      <c r="D52" t="s">
        <v>1</v>
      </c>
      <c r="E52" t="s">
        <v>214</v>
      </c>
      <c r="F52" s="40" t="s">
        <v>1</v>
      </c>
      <c r="G52" s="69" t="s">
        <v>218</v>
      </c>
      <c r="H52" s="67">
        <v>33890.999418854713</v>
      </c>
      <c r="I52" s="67">
        <v>36.672576904296875</v>
      </c>
      <c r="J52" s="67">
        <v>31.178653717041016</v>
      </c>
      <c r="K52" s="67">
        <v>27.347578048706055</v>
      </c>
      <c r="L52" s="67">
        <v>24.635040283203125</v>
      </c>
      <c r="M52" s="67">
        <v>23.127494812011719</v>
      </c>
      <c r="N52" s="67">
        <v>22.469179153442383</v>
      </c>
      <c r="O52" s="67">
        <v>23.278142929077148</v>
      </c>
      <c r="P52" s="67">
        <v>25.523679733276367</v>
      </c>
      <c r="Q52" s="67">
        <v>28.424325942993164</v>
      </c>
      <c r="R52" s="67">
        <v>32.709758758544922</v>
      </c>
      <c r="S52" s="67">
        <v>38.206478118896484</v>
      </c>
      <c r="T52" s="67">
        <v>44.882064819335938</v>
      </c>
      <c r="U52" s="67">
        <v>51.782936096191406</v>
      </c>
      <c r="V52" s="67">
        <v>58.679958343505859</v>
      </c>
      <c r="W52" s="67">
        <v>64.731407165527344</v>
      </c>
      <c r="X52" s="67">
        <v>69.834030151367188</v>
      </c>
      <c r="Y52" s="67">
        <v>73.493110656738281</v>
      </c>
      <c r="Z52" s="67">
        <v>75.453407287597656</v>
      </c>
      <c r="AA52" s="67">
        <v>74.240997314453125</v>
      </c>
      <c r="AB52" s="67">
        <v>70.278823852539063</v>
      </c>
      <c r="AC52" s="67">
        <v>64.570030212402344</v>
      </c>
      <c r="AD52" s="67">
        <v>60.461029052734375</v>
      </c>
      <c r="AE52" s="67">
        <v>52.674461364746094</v>
      </c>
      <c r="AF52" s="67">
        <v>43.671260833740234</v>
      </c>
      <c r="AG52" s="67">
        <v>-2.2533252239227295</v>
      </c>
      <c r="AH52" s="67">
        <v>-1.4695022106170654</v>
      </c>
      <c r="AI52" s="67">
        <v>-1.2398297786712646</v>
      </c>
      <c r="AJ52" s="67">
        <v>-0.98589390516281128</v>
      </c>
      <c r="AK52" s="67">
        <v>-0.79689395427703857</v>
      </c>
      <c r="AL52" s="67">
        <v>-0.91300201416015625</v>
      </c>
      <c r="AM52" s="67">
        <v>-0.93671780824661255</v>
      </c>
      <c r="AN52" s="67">
        <v>-1.1686099767684937</v>
      </c>
      <c r="AO52" s="67">
        <v>-1.2596858739852905</v>
      </c>
      <c r="AP52" s="67">
        <v>-1.7770531177520752</v>
      </c>
      <c r="AQ52" s="67">
        <v>-1.8737689256668091</v>
      </c>
      <c r="AR52" s="67">
        <v>-1.6314486265182495</v>
      </c>
      <c r="AS52" s="67">
        <v>-2.0425641536712646</v>
      </c>
      <c r="AT52" s="67">
        <v>-1.7491812705993652</v>
      </c>
      <c r="AU52" s="67">
        <v>4.6606359481811523</v>
      </c>
      <c r="AV52" s="67">
        <v>6.6495375633239746</v>
      </c>
      <c r="AW52" s="67">
        <v>6.915769100189209</v>
      </c>
      <c r="AX52" s="67">
        <v>7.0573468208312988</v>
      </c>
      <c r="AY52" s="67">
        <v>6.1379714012145996</v>
      </c>
      <c r="AZ52" s="67">
        <v>-3.577000617980957</v>
      </c>
      <c r="BA52" s="67">
        <v>-5.7531652450561523</v>
      </c>
      <c r="BB52" s="67">
        <v>-4.2279529571533203</v>
      </c>
      <c r="BC52" s="67">
        <v>-3.1940197944641113</v>
      </c>
      <c r="BD52" s="67">
        <v>-2.4111406803131104</v>
      </c>
      <c r="BE52" s="67">
        <v>-1.6387251615524292</v>
      </c>
      <c r="BF52" s="67">
        <v>-0.90094119310379028</v>
      </c>
      <c r="BG52" s="67">
        <v>-0.70769411325454712</v>
      </c>
      <c r="BH52" s="67">
        <v>-0.48014000058174133</v>
      </c>
      <c r="BI52" s="67">
        <v>-0.308571457862854</v>
      </c>
      <c r="BJ52" s="67">
        <v>-0.42581266164779663</v>
      </c>
      <c r="BK52" s="67">
        <v>-0.42135488986968994</v>
      </c>
      <c r="BL52" s="67">
        <v>-0.61812704801559448</v>
      </c>
      <c r="BM52" s="67">
        <v>-0.67360824346542358</v>
      </c>
      <c r="BN52" s="67">
        <v>-1.1426563262939453</v>
      </c>
      <c r="BO52" s="67">
        <v>-1.1913553476333618</v>
      </c>
      <c r="BP52" s="67">
        <v>-0.90628385543823242</v>
      </c>
      <c r="BQ52" s="67">
        <v>-1.2821706533432007</v>
      </c>
      <c r="BR52" s="67">
        <v>-0.9645003080368042</v>
      </c>
      <c r="BS52" s="67">
        <v>5.4453067779541016</v>
      </c>
      <c r="BT52" s="67">
        <v>7.4395308494567871</v>
      </c>
      <c r="BU52" s="67">
        <v>7.7105908393859863</v>
      </c>
      <c r="BV52" s="67">
        <v>7.8534283638000488</v>
      </c>
      <c r="BW52" s="67">
        <v>6.9328045845031738</v>
      </c>
      <c r="BX52" s="67">
        <v>-2.7763948440551758</v>
      </c>
      <c r="BY52" s="67">
        <v>-4.964775562286377</v>
      </c>
      <c r="BZ52" s="67">
        <v>-3.4641695022583008</v>
      </c>
      <c r="CA52" s="67">
        <v>-2.4696061611175537</v>
      </c>
      <c r="CB52" s="67">
        <v>-1.735026478767395</v>
      </c>
      <c r="CC52" s="67">
        <v>-1.2130550146102905</v>
      </c>
      <c r="CD52" s="67">
        <v>-0.50715750455856323</v>
      </c>
      <c r="CE52" s="67">
        <v>-0.33913859724998474</v>
      </c>
      <c r="CF52" s="67">
        <v>-0.12985637784004211</v>
      </c>
      <c r="CG52" s="67">
        <v>2.9639227315783501E-2</v>
      </c>
      <c r="CH52" s="67">
        <v>-8.8386841118335724E-2</v>
      </c>
      <c r="CI52" s="67">
        <v>-6.4416073262691498E-2</v>
      </c>
      <c r="CJ52" s="67">
        <v>-0.23686426877975464</v>
      </c>
      <c r="CK52" s="67">
        <v>-0.2676926851272583</v>
      </c>
      <c r="CL52" s="67">
        <v>-0.70327514410018921</v>
      </c>
      <c r="CM52" s="67">
        <v>-0.71871775388717651</v>
      </c>
      <c r="CN52" s="67">
        <v>-0.4040369987487793</v>
      </c>
      <c r="CO52" s="67">
        <v>-0.75552445650100708</v>
      </c>
      <c r="CP52" s="67">
        <v>-0.42103272676467896</v>
      </c>
      <c r="CQ52" s="67">
        <v>5.988767147064209</v>
      </c>
      <c r="CR52" s="67">
        <v>7.9866781234741211</v>
      </c>
      <c r="CS52" s="67">
        <v>8.2610816955566406</v>
      </c>
      <c r="CT52" s="67">
        <v>8.4047918319702148</v>
      </c>
      <c r="CU52" s="67">
        <v>7.4833040237426758</v>
      </c>
      <c r="CV52" s="67">
        <v>-2.2218978404998779</v>
      </c>
      <c r="CW52" s="67">
        <v>-4.4187393188476563</v>
      </c>
      <c r="CX52" s="67">
        <v>-2.9351754188537598</v>
      </c>
      <c r="CY52" s="67">
        <v>-1.9678795337677002</v>
      </c>
      <c r="CZ52" s="67">
        <v>-1.2667518854141235</v>
      </c>
      <c r="DA52" s="67">
        <v>-0.78738486766815186</v>
      </c>
      <c r="DB52" s="67">
        <v>-0.11337383091449738</v>
      </c>
      <c r="DC52" s="67">
        <v>2.9416946694254875E-2</v>
      </c>
      <c r="DD52" s="67">
        <v>0.2204272449016571</v>
      </c>
      <c r="DE52" s="67">
        <v>0.3678499162197113</v>
      </c>
      <c r="DF52" s="67">
        <v>0.24903899431228638</v>
      </c>
      <c r="DG52" s="67">
        <v>0.29252272844314575</v>
      </c>
      <c r="DH52" s="67">
        <v>0.14439854025840759</v>
      </c>
      <c r="DI52" s="67">
        <v>0.13822287321090698</v>
      </c>
      <c r="DJ52" s="67">
        <v>-0.26389390230178833</v>
      </c>
      <c r="DK52" s="67">
        <v>-0.24608016014099121</v>
      </c>
      <c r="DL52" s="67">
        <v>9.8209887742996216E-2</v>
      </c>
      <c r="DM52" s="67">
        <v>-0.2288782149553299</v>
      </c>
      <c r="DN52" s="67">
        <v>0.12243487685918808</v>
      </c>
      <c r="DO52" s="67">
        <v>6.5322275161743164</v>
      </c>
      <c r="DP52" s="67">
        <v>8.5338249206542969</v>
      </c>
      <c r="DQ52" s="67">
        <v>8.8115730285644531</v>
      </c>
      <c r="DR52" s="67">
        <v>8.9561557769775391</v>
      </c>
      <c r="DS52" s="67">
        <v>8.0338029861450195</v>
      </c>
      <c r="DT52" s="67">
        <v>-1.6674008369445801</v>
      </c>
      <c r="DU52" s="67">
        <v>-3.8727030754089355</v>
      </c>
      <c r="DV52" s="67">
        <v>-2.4061813354492188</v>
      </c>
      <c r="DW52" s="67">
        <v>-1.4661529064178467</v>
      </c>
      <c r="DX52" s="67">
        <v>-0.79847723245620728</v>
      </c>
      <c r="DY52" s="67">
        <v>-0.1727847158908844</v>
      </c>
      <c r="DZ52" s="67">
        <v>0.45518726110458374</v>
      </c>
      <c r="EA52" s="67">
        <v>0.56155264377593994</v>
      </c>
      <c r="EB52" s="67">
        <v>0.72618114948272705</v>
      </c>
      <c r="EC52" s="67">
        <v>0.85617244243621826</v>
      </c>
      <c r="ED52" s="67">
        <v>0.73622828722000122</v>
      </c>
      <c r="EE52" s="67">
        <v>0.80788564682006836</v>
      </c>
      <c r="EF52" s="67">
        <v>0.69488143920898438</v>
      </c>
      <c r="EG52" s="67">
        <v>0.72430050373077393</v>
      </c>
      <c r="EH52" s="67">
        <v>0.37050282955169678</v>
      </c>
      <c r="EI52" s="67">
        <v>0.43633344769477844</v>
      </c>
      <c r="EJ52" s="67">
        <v>0.82337462902069092</v>
      </c>
      <c r="EK52" s="67">
        <v>0.53151530027389526</v>
      </c>
      <c r="EL52" s="67">
        <v>0.90711575746536255</v>
      </c>
      <c r="EM52" s="67">
        <v>7.3168983459472656</v>
      </c>
      <c r="EN52" s="67">
        <v>9.3238191604614258</v>
      </c>
      <c r="EO52" s="67">
        <v>9.6063938140869141</v>
      </c>
      <c r="EP52" s="67">
        <v>9.7522373199462891</v>
      </c>
      <c r="EQ52" s="67">
        <v>8.8286371231079102</v>
      </c>
      <c r="ER52" s="67">
        <v>-0.86679518222808838</v>
      </c>
      <c r="ES52" s="67">
        <v>-3.0843131542205811</v>
      </c>
      <c r="ET52" s="67">
        <v>-1.6423981189727783</v>
      </c>
      <c r="EU52" s="67">
        <v>-0.74173927307128906</v>
      </c>
      <c r="EV52" s="67">
        <v>-0.12236306816339493</v>
      </c>
      <c r="EW52" s="67">
        <v>80.145339965820313</v>
      </c>
      <c r="EX52" s="67">
        <v>78.117431640625</v>
      </c>
      <c r="EY52" s="67">
        <v>76.001953125</v>
      </c>
      <c r="EZ52" s="67">
        <v>73.648040771484375</v>
      </c>
      <c r="FA52" s="67">
        <v>72.216361999511719</v>
      </c>
      <c r="FB52" s="67">
        <v>71.150154113769531</v>
      </c>
      <c r="FC52" s="67">
        <v>71.278984069824219</v>
      </c>
      <c r="FD52" s="67">
        <v>73.828659057617188</v>
      </c>
      <c r="FE52" s="67">
        <v>77.307571411132813</v>
      </c>
      <c r="FF52" s="67">
        <v>82.022048950195313</v>
      </c>
      <c r="FG52" s="67">
        <v>86.126731872558594</v>
      </c>
      <c r="FH52" s="67">
        <v>89.483863830566406</v>
      </c>
      <c r="FI52" s="67">
        <v>92.659202575683594</v>
      </c>
      <c r="FJ52" s="67">
        <v>95.421440124511719</v>
      </c>
      <c r="FK52" s="67">
        <v>97.799880981445313</v>
      </c>
      <c r="FL52" s="67">
        <v>99.291259765625</v>
      </c>
      <c r="FM52" s="67">
        <v>99.770462036132813</v>
      </c>
      <c r="FN52" s="67">
        <v>99.58465576171875</v>
      </c>
      <c r="FO52" s="67">
        <v>97.38385009765625</v>
      </c>
      <c r="FP52" s="67">
        <v>93.972381591796875</v>
      </c>
      <c r="FQ52" s="67">
        <v>89.410301208496094</v>
      </c>
      <c r="FR52" s="67">
        <v>84.356918334960938</v>
      </c>
      <c r="FS52" s="67">
        <v>80.984855651855469</v>
      </c>
      <c r="FT52" s="67">
        <v>79.047439575195313</v>
      </c>
      <c r="FU52" s="68">
        <v>0.70868843793869019</v>
      </c>
      <c r="FV52" s="40">
        <v>8.7600002288818359</v>
      </c>
      <c r="FW52" s="40">
        <v>45769.64</v>
      </c>
      <c r="FX52">
        <v>1</v>
      </c>
    </row>
    <row r="53" spans="1:180" x14ac:dyDescent="0.2">
      <c r="A53" t="s">
        <v>189</v>
      </c>
      <c r="B53" t="s">
        <v>207</v>
      </c>
      <c r="C53" t="s">
        <v>3</v>
      </c>
      <c r="D53" t="s">
        <v>1</v>
      </c>
      <c r="E53" t="s">
        <v>214</v>
      </c>
      <c r="F53" s="40" t="s">
        <v>1</v>
      </c>
      <c r="G53" s="69" t="s">
        <v>219</v>
      </c>
      <c r="H53" s="67">
        <v>33797.999708652496</v>
      </c>
      <c r="I53" s="67">
        <v>34.378940582275391</v>
      </c>
      <c r="J53" s="67">
        <v>29.513008117675781</v>
      </c>
      <c r="K53" s="67">
        <v>26.361566543579102</v>
      </c>
      <c r="L53" s="67">
        <v>24.155582427978516</v>
      </c>
      <c r="M53" s="67">
        <v>22.959636688232422</v>
      </c>
      <c r="N53" s="67">
        <v>22.654653549194336</v>
      </c>
      <c r="O53" s="67">
        <v>23.921121597290039</v>
      </c>
      <c r="P53" s="67">
        <v>26.031679153442383</v>
      </c>
      <c r="Q53" s="67">
        <v>29.154865264892578</v>
      </c>
      <c r="R53" s="67">
        <v>33.904571533203125</v>
      </c>
      <c r="S53" s="67">
        <v>40.195228576660156</v>
      </c>
      <c r="T53" s="67">
        <v>47.159442901611328</v>
      </c>
      <c r="U53" s="67">
        <v>54.829463958740234</v>
      </c>
      <c r="V53" s="67">
        <v>61.714282989501953</v>
      </c>
      <c r="W53" s="67">
        <v>67.463264465332031</v>
      </c>
      <c r="X53" s="67">
        <v>73.137939453125</v>
      </c>
      <c r="Y53" s="67">
        <v>77.816047668457031</v>
      </c>
      <c r="Z53" s="67">
        <v>80.625495910644531</v>
      </c>
      <c r="AA53" s="67">
        <v>80.688125610351563</v>
      </c>
      <c r="AB53" s="67">
        <v>77.976272583007813</v>
      </c>
      <c r="AC53" s="67">
        <v>74.202491760253906</v>
      </c>
      <c r="AD53" s="67">
        <v>70.626724243164063</v>
      </c>
      <c r="AE53" s="67">
        <v>62.35498046875</v>
      </c>
      <c r="AF53" s="67">
        <v>51.847827911376953</v>
      </c>
      <c r="AG53" s="67">
        <v>-1.0636172294616699</v>
      </c>
      <c r="AH53" s="67">
        <v>-0.98501163721084595</v>
      </c>
      <c r="AI53" s="67">
        <v>-0.8389924168586731</v>
      </c>
      <c r="AJ53" s="67">
        <v>-0.93623608350753784</v>
      </c>
      <c r="AK53" s="67">
        <v>-0.80679130554199219</v>
      </c>
      <c r="AL53" s="67">
        <v>-0.62739253044128418</v>
      </c>
      <c r="AM53" s="67">
        <v>-0.76369011402130127</v>
      </c>
      <c r="AN53" s="67">
        <v>-1.2657124996185303</v>
      </c>
      <c r="AO53" s="67">
        <v>-1.3472825288772583</v>
      </c>
      <c r="AP53" s="67">
        <v>-1.5756088495254517</v>
      </c>
      <c r="AQ53" s="67">
        <v>-1.693866491317749</v>
      </c>
      <c r="AR53" s="67">
        <v>-2.2710831165313721</v>
      </c>
      <c r="AS53" s="67">
        <v>-2.5128078460693359</v>
      </c>
      <c r="AT53" s="67">
        <v>-2.5147857666015625</v>
      </c>
      <c r="AU53" s="67">
        <v>4.450711727142334</v>
      </c>
      <c r="AV53" s="67">
        <v>6.902226448059082</v>
      </c>
      <c r="AW53" s="67">
        <v>7.732363224029541</v>
      </c>
      <c r="AX53" s="67">
        <v>7.4825644493103027</v>
      </c>
      <c r="AY53" s="67">
        <v>6.6124944686889648</v>
      </c>
      <c r="AZ53" s="67">
        <v>-4.7309365272521973</v>
      </c>
      <c r="BA53" s="67">
        <v>-7.5703153610229492</v>
      </c>
      <c r="BB53" s="67">
        <v>-6.4423089027404785</v>
      </c>
      <c r="BC53" s="67">
        <v>-4.719182014465332</v>
      </c>
      <c r="BD53" s="67">
        <v>-3.9034111499786377</v>
      </c>
      <c r="BE53" s="67">
        <v>-0.45049121975898743</v>
      </c>
      <c r="BF53" s="67">
        <v>-0.41781559586524963</v>
      </c>
      <c r="BG53" s="67">
        <v>-0.30812963843345642</v>
      </c>
      <c r="BH53" s="67">
        <v>-0.43169200420379639</v>
      </c>
      <c r="BI53" s="67">
        <v>-0.31963148713111877</v>
      </c>
      <c r="BJ53" s="67">
        <v>-0.14134339988231659</v>
      </c>
      <c r="BK53" s="67">
        <v>-0.24953356385231018</v>
      </c>
      <c r="BL53" s="67">
        <v>-0.71650463342666626</v>
      </c>
      <c r="BM53" s="67">
        <v>-0.76258605718612671</v>
      </c>
      <c r="BN53" s="67">
        <v>-0.94273978471755981</v>
      </c>
      <c r="BO53" s="67">
        <v>-1.0130980014801025</v>
      </c>
      <c r="BP53" s="67">
        <v>-1.547667384147644</v>
      </c>
      <c r="BQ53" s="67">
        <v>-1.7542394399642944</v>
      </c>
      <c r="BR53" s="67">
        <v>-1.7319782972335815</v>
      </c>
      <c r="BS53" s="67">
        <v>5.233497142791748</v>
      </c>
      <c r="BT53" s="67">
        <v>7.6903247833251953</v>
      </c>
      <c r="BU53" s="67">
        <v>8.5252828598022461</v>
      </c>
      <c r="BV53" s="67">
        <v>8.2767505645751953</v>
      </c>
      <c r="BW53" s="67">
        <v>7.4054441452026367</v>
      </c>
      <c r="BX53" s="67">
        <v>-3.9322218894958496</v>
      </c>
      <c r="BY53" s="67">
        <v>-6.783790111541748</v>
      </c>
      <c r="BZ53" s="67">
        <v>-5.6803245544433594</v>
      </c>
      <c r="CA53" s="67">
        <v>-3.9964978694915771</v>
      </c>
      <c r="CB53" s="67">
        <v>-3.2289206981658936</v>
      </c>
      <c r="CC53" s="67">
        <v>-2.5842020288109779E-2</v>
      </c>
      <c r="CD53" s="67">
        <v>-2.4977345019578934E-2</v>
      </c>
      <c r="CE53" s="67">
        <v>5.9544302523136139E-2</v>
      </c>
      <c r="CF53" s="67">
        <v>-8.2246318459510803E-2</v>
      </c>
      <c r="CG53" s="67">
        <v>1.77739467471838E-2</v>
      </c>
      <c r="CH53" s="67">
        <v>0.19529272615909576</v>
      </c>
      <c r="CI53" s="67">
        <v>0.10656967759132385</v>
      </c>
      <c r="CJ53" s="67">
        <v>-0.3361249566078186</v>
      </c>
      <c r="CK53" s="67">
        <v>-0.35762706398963928</v>
      </c>
      <c r="CL53" s="67">
        <v>-0.50441664457321167</v>
      </c>
      <c r="CM53" s="67">
        <v>-0.5415998101234436</v>
      </c>
      <c r="CN53" s="67">
        <v>-1.046631932258606</v>
      </c>
      <c r="CO53" s="67">
        <v>-1.2288572788238525</v>
      </c>
      <c r="CP53" s="67">
        <v>-1.1898082494735718</v>
      </c>
      <c r="CQ53" s="67">
        <v>5.7756519317626953</v>
      </c>
      <c r="CR53" s="67">
        <v>8.2361593246459961</v>
      </c>
      <c r="CS53" s="67">
        <v>9.0744562149047852</v>
      </c>
      <c r="CT53" s="67">
        <v>8.8268013000488281</v>
      </c>
      <c r="CU53" s="67">
        <v>7.9546384811401367</v>
      </c>
      <c r="CV53" s="67">
        <v>-3.3790342807769775</v>
      </c>
      <c r="CW53" s="67">
        <v>-6.2390456199645996</v>
      </c>
      <c r="CX53" s="67">
        <v>-5.1525764465332031</v>
      </c>
      <c r="CY53" s="67">
        <v>-3.4959690570831299</v>
      </c>
      <c r="CZ53" s="67">
        <v>-2.761770486831665</v>
      </c>
      <c r="DA53" s="67">
        <v>0.39880719780921936</v>
      </c>
      <c r="DB53" s="67">
        <v>0.36786091327667236</v>
      </c>
      <c r="DC53" s="67">
        <v>0.42721825838088989</v>
      </c>
      <c r="DD53" s="67">
        <v>0.26719936728477478</v>
      </c>
      <c r="DE53" s="67">
        <v>0.35517936944961548</v>
      </c>
      <c r="DF53" s="67">
        <v>0.53192883729934692</v>
      </c>
      <c r="DG53" s="67">
        <v>0.46267291903495789</v>
      </c>
      <c r="DH53" s="67">
        <v>4.4254716485738754E-2</v>
      </c>
      <c r="DI53" s="67">
        <v>4.7331947833299637E-2</v>
      </c>
      <c r="DJ53" s="67">
        <v>-6.6093474626541138E-2</v>
      </c>
      <c r="DK53" s="67">
        <v>-7.0101618766784668E-2</v>
      </c>
      <c r="DL53" s="67">
        <v>-0.5455964207649231</v>
      </c>
      <c r="DM53" s="67">
        <v>-0.70347511768341064</v>
      </c>
      <c r="DN53" s="67">
        <v>-0.64763826131820679</v>
      </c>
      <c r="DO53" s="67">
        <v>6.3178067207336426</v>
      </c>
      <c r="DP53" s="67">
        <v>8.7819938659667969</v>
      </c>
      <c r="DQ53" s="67">
        <v>9.6236295700073242</v>
      </c>
      <c r="DR53" s="67">
        <v>9.3768520355224609</v>
      </c>
      <c r="DS53" s="67">
        <v>8.5038328170776367</v>
      </c>
      <c r="DT53" s="67">
        <v>-2.8258466720581055</v>
      </c>
      <c r="DU53" s="67">
        <v>-5.6943011283874512</v>
      </c>
      <c r="DV53" s="67">
        <v>-4.6248283386230469</v>
      </c>
      <c r="DW53" s="67">
        <v>-2.9954402446746826</v>
      </c>
      <c r="DX53" s="67">
        <v>-2.2946202754974365</v>
      </c>
      <c r="DY53" s="67">
        <v>1.0119332075119019</v>
      </c>
      <c r="DZ53" s="67">
        <v>0.93505698442459106</v>
      </c>
      <c r="EA53" s="67">
        <v>0.95808106660842896</v>
      </c>
      <c r="EB53" s="67">
        <v>0.77174347639083862</v>
      </c>
      <c r="EC53" s="67">
        <v>0.84233921766281128</v>
      </c>
      <c r="ED53" s="67">
        <v>1.0179779529571533</v>
      </c>
      <c r="EE53" s="67">
        <v>0.97682946920394897</v>
      </c>
      <c r="EF53" s="67">
        <v>0.59346252679824829</v>
      </c>
      <c r="EG53" s="67">
        <v>0.63202846050262451</v>
      </c>
      <c r="EH53" s="67">
        <v>0.56677556037902832</v>
      </c>
      <c r="EI53" s="67">
        <v>0.61066687107086182</v>
      </c>
      <c r="EJ53" s="67">
        <v>0.17781925201416016</v>
      </c>
      <c r="EK53" s="67">
        <v>5.5093277245759964E-2</v>
      </c>
      <c r="EL53" s="67">
        <v>0.13516914844512939</v>
      </c>
      <c r="EM53" s="67">
        <v>7.1005921363830566</v>
      </c>
      <c r="EN53" s="67">
        <v>9.5700922012329102</v>
      </c>
      <c r="EO53" s="67">
        <v>10.416549682617188</v>
      </c>
      <c r="EP53" s="67">
        <v>10.171038627624512</v>
      </c>
      <c r="EQ53" s="67">
        <v>9.2967824935913086</v>
      </c>
      <c r="ER53" s="67">
        <v>-2.0271317958831787</v>
      </c>
      <c r="ES53" s="67">
        <v>-4.90777587890625</v>
      </c>
      <c r="ET53" s="67">
        <v>-3.8628442287445068</v>
      </c>
      <c r="EU53" s="67">
        <v>-2.2727563381195068</v>
      </c>
      <c r="EV53" s="67">
        <v>-1.6201298236846924</v>
      </c>
      <c r="EW53" s="67">
        <v>78.949264526367188</v>
      </c>
      <c r="EX53" s="67">
        <v>77.268722534179688</v>
      </c>
      <c r="EY53" s="67">
        <v>75.876068115234375</v>
      </c>
      <c r="EZ53" s="67">
        <v>74.417747497558594</v>
      </c>
      <c r="FA53" s="67">
        <v>73.259834289550781</v>
      </c>
      <c r="FB53" s="67">
        <v>71.846511840820313</v>
      </c>
      <c r="FC53" s="67">
        <v>71.985153198242188</v>
      </c>
      <c r="FD53" s="67">
        <v>74.89764404296875</v>
      </c>
      <c r="FE53" s="67">
        <v>79.735771179199219</v>
      </c>
      <c r="FF53" s="67">
        <v>84.053878784179688</v>
      </c>
      <c r="FG53" s="67">
        <v>88.227943420410156</v>
      </c>
      <c r="FH53" s="67">
        <v>91.901344299316406</v>
      </c>
      <c r="FI53" s="67">
        <v>95.572456359863281</v>
      </c>
      <c r="FJ53" s="67">
        <v>98.183563232421875</v>
      </c>
      <c r="FK53" s="67">
        <v>100.18630218505859</v>
      </c>
      <c r="FL53" s="67">
        <v>101.95670318603516</v>
      </c>
      <c r="FM53" s="67">
        <v>102.81004333496094</v>
      </c>
      <c r="FN53" s="67">
        <v>102.94585418701172</v>
      </c>
      <c r="FO53" s="67">
        <v>101.47071838378906</v>
      </c>
      <c r="FP53" s="67">
        <v>99.07647705078125</v>
      </c>
      <c r="FQ53" s="67">
        <v>94.810401916503906</v>
      </c>
      <c r="FR53" s="67">
        <v>90.76458740234375</v>
      </c>
      <c r="FS53" s="67">
        <v>87.964775085449219</v>
      </c>
      <c r="FT53" s="67">
        <v>85.857002258300781</v>
      </c>
      <c r="FU53" s="68">
        <v>0.7069886326789856</v>
      </c>
      <c r="FV53" s="40">
        <v>13.260000228881836</v>
      </c>
      <c r="FW53" s="40">
        <v>49143.37</v>
      </c>
      <c r="FX53">
        <v>1</v>
      </c>
    </row>
    <row r="54" spans="1:180" x14ac:dyDescent="0.2">
      <c r="A54" t="s">
        <v>189</v>
      </c>
      <c r="B54" t="s">
        <v>207</v>
      </c>
      <c r="C54" t="s">
        <v>3</v>
      </c>
      <c r="D54" t="s">
        <v>1</v>
      </c>
      <c r="E54" t="s">
        <v>214</v>
      </c>
      <c r="F54" s="40" t="s">
        <v>1</v>
      </c>
      <c r="G54" s="69" t="s">
        <v>220</v>
      </c>
      <c r="H54" s="67">
        <v>33759.00019299984</v>
      </c>
      <c r="I54" s="67">
        <v>43.464714050292969</v>
      </c>
      <c r="J54" s="67">
        <v>37.135334014892578</v>
      </c>
      <c r="K54" s="67">
        <v>32.685920715332031</v>
      </c>
      <c r="L54" s="67">
        <v>29.464601516723633</v>
      </c>
      <c r="M54" s="67">
        <v>27.530464172363281</v>
      </c>
      <c r="N54" s="67">
        <v>26.693901062011719</v>
      </c>
      <c r="O54" s="67">
        <v>27.607643127441406</v>
      </c>
      <c r="P54" s="67">
        <v>29.254837036132813</v>
      </c>
      <c r="Q54" s="67">
        <v>31.201465606689453</v>
      </c>
      <c r="R54" s="67">
        <v>34.454647064208984</v>
      </c>
      <c r="S54" s="67">
        <v>39.417144775390625</v>
      </c>
      <c r="T54" s="67">
        <v>45.555248260498047</v>
      </c>
      <c r="U54" s="67">
        <v>51.782699584960938</v>
      </c>
      <c r="V54" s="67">
        <v>55.998851776123047</v>
      </c>
      <c r="W54" s="67">
        <v>58.754878997802734</v>
      </c>
      <c r="X54" s="67">
        <v>61.973049163818359</v>
      </c>
      <c r="Y54" s="67">
        <v>65.553787231445313</v>
      </c>
      <c r="Z54" s="67">
        <v>68.093452453613281</v>
      </c>
      <c r="AA54" s="67">
        <v>67.583946228027344</v>
      </c>
      <c r="AB54" s="67">
        <v>65.16400146484375</v>
      </c>
      <c r="AC54" s="67">
        <v>62.396697998046875</v>
      </c>
      <c r="AD54" s="67">
        <v>60.287578582763672</v>
      </c>
      <c r="AE54" s="67">
        <v>53.235599517822266</v>
      </c>
      <c r="AF54" s="67">
        <v>44.661087036132813</v>
      </c>
      <c r="AG54" s="67">
        <v>-2.5719003677368164</v>
      </c>
      <c r="AH54" s="67">
        <v>-1.9714326858520508</v>
      </c>
      <c r="AI54" s="67">
        <v>-1.459240198135376</v>
      </c>
      <c r="AJ54" s="67">
        <v>-1.0922484397888184</v>
      </c>
      <c r="AK54" s="67">
        <v>-0.72458797693252563</v>
      </c>
      <c r="AL54" s="67">
        <v>-0.72390758991241455</v>
      </c>
      <c r="AM54" s="67">
        <v>-1.0554248094558716</v>
      </c>
      <c r="AN54" s="67">
        <v>-1.4012409448623657</v>
      </c>
      <c r="AO54" s="67">
        <v>-1.4140387773513794</v>
      </c>
      <c r="AP54" s="67">
        <v>-1.7033028602600098</v>
      </c>
      <c r="AQ54" s="67">
        <v>-2.0453858375549316</v>
      </c>
      <c r="AR54" s="67">
        <v>-2.3268651962280273</v>
      </c>
      <c r="AS54" s="67">
        <v>-2.3561985492706299</v>
      </c>
      <c r="AT54" s="67">
        <v>-2.2550716400146484</v>
      </c>
      <c r="AU54" s="67">
        <v>3.6376235485076904</v>
      </c>
      <c r="AV54" s="67">
        <v>5.2517271041870117</v>
      </c>
      <c r="AW54" s="67">
        <v>5.770930290222168</v>
      </c>
      <c r="AX54" s="67">
        <v>5.7381548881530762</v>
      </c>
      <c r="AY54" s="67">
        <v>4.5137443542480469</v>
      </c>
      <c r="AZ54" s="67">
        <v>-4.8193955421447754</v>
      </c>
      <c r="BA54" s="67">
        <v>-5.9846100807189941</v>
      </c>
      <c r="BB54" s="67">
        <v>-4.8519535064697266</v>
      </c>
      <c r="BC54" s="67">
        <v>-3.4071221351623535</v>
      </c>
      <c r="BD54" s="67">
        <v>-2.5719563961029053</v>
      </c>
      <c r="BE54" s="67">
        <v>-1.9592233896255493</v>
      </c>
      <c r="BF54" s="67">
        <v>-1.4046543836593628</v>
      </c>
      <c r="BG54" s="67">
        <v>-0.92876338958740234</v>
      </c>
      <c r="BH54" s="67">
        <v>-0.5880591869354248</v>
      </c>
      <c r="BI54" s="67">
        <v>-0.23776721954345703</v>
      </c>
      <c r="BJ54" s="67">
        <v>-0.23819150030612946</v>
      </c>
      <c r="BK54" s="67">
        <v>-0.54162192344665527</v>
      </c>
      <c r="BL54" s="67">
        <v>-0.8524022102355957</v>
      </c>
      <c r="BM54" s="67">
        <v>-0.82975119352340698</v>
      </c>
      <c r="BN54" s="67">
        <v>-1.0708695650100708</v>
      </c>
      <c r="BO54" s="67">
        <v>-1.3650778532028198</v>
      </c>
      <c r="BP54" s="67">
        <v>-1.6039530038833618</v>
      </c>
      <c r="BQ54" s="67">
        <v>-1.5981605052947998</v>
      </c>
      <c r="BR54" s="67">
        <v>-1.4728152751922607</v>
      </c>
      <c r="BS54" s="67">
        <v>4.4198689460754395</v>
      </c>
      <c r="BT54" s="67">
        <v>6.0392837524414063</v>
      </c>
      <c r="BU54" s="67">
        <v>6.5633015632629395</v>
      </c>
      <c r="BV54" s="67">
        <v>6.5317974090576172</v>
      </c>
      <c r="BW54" s="67">
        <v>5.3061494827270508</v>
      </c>
      <c r="BX54" s="67">
        <v>-4.0212268829345703</v>
      </c>
      <c r="BY54" s="67">
        <v>-5.1986231803894043</v>
      </c>
      <c r="BZ54" s="67">
        <v>-4.0904970169067383</v>
      </c>
      <c r="CA54" s="67">
        <v>-2.6849462985992432</v>
      </c>
      <c r="CB54" s="67">
        <v>-1.897952675819397</v>
      </c>
      <c r="CC54" s="67">
        <v>-1.5348851680755615</v>
      </c>
      <c r="CD54" s="67">
        <v>-1.0121054649353027</v>
      </c>
      <c r="CE54" s="67">
        <v>-0.56135672330856323</v>
      </c>
      <c r="CF54" s="67">
        <v>-0.23885923624038696</v>
      </c>
      <c r="CG54" s="67">
        <v>9.9403344094753265E-2</v>
      </c>
      <c r="CH54" s="67">
        <v>9.8213985562324524E-2</v>
      </c>
      <c r="CI54" s="67">
        <v>-0.18576362729072571</v>
      </c>
      <c r="CJ54" s="67">
        <v>-0.47227823734283447</v>
      </c>
      <c r="CK54" s="67">
        <v>-0.42507544159889221</v>
      </c>
      <c r="CL54" s="67">
        <v>-0.63284820318222046</v>
      </c>
      <c r="CM54" s="67">
        <v>-0.89389854669570923</v>
      </c>
      <c r="CN54" s="67">
        <v>-1.1032661199569702</v>
      </c>
      <c r="CO54" s="67">
        <v>-1.0731457471847534</v>
      </c>
      <c r="CP54" s="67">
        <v>-0.9310268759727478</v>
      </c>
      <c r="CQ54" s="67">
        <v>4.9616498947143555</v>
      </c>
      <c r="CR54" s="67">
        <v>6.5847430229187012</v>
      </c>
      <c r="CS54" s="67">
        <v>7.1120953559875488</v>
      </c>
      <c r="CT54" s="67">
        <v>7.0814714431762695</v>
      </c>
      <c r="CU54" s="67">
        <v>5.8549671173095703</v>
      </c>
      <c r="CV54" s="67">
        <v>-3.4684181213378906</v>
      </c>
      <c r="CW54" s="67">
        <v>-4.6542510986328125</v>
      </c>
      <c r="CX54" s="67">
        <v>-3.5631148815155029</v>
      </c>
      <c r="CY54" s="67">
        <v>-2.1847696304321289</v>
      </c>
      <c r="CZ54" s="67">
        <v>-1.4311398267745972</v>
      </c>
      <c r="DA54" s="67">
        <v>-1.1105469465255737</v>
      </c>
      <c r="DB54" s="67">
        <v>-0.61955654621124268</v>
      </c>
      <c r="DC54" s="67">
        <v>-0.19395008683204651</v>
      </c>
      <c r="DD54" s="67">
        <v>0.11034068465232849</v>
      </c>
      <c r="DE54" s="67">
        <v>0.43657389283180237</v>
      </c>
      <c r="DF54" s="67">
        <v>0.4346194863319397</v>
      </c>
      <c r="DG54" s="67">
        <v>0.17009465396404266</v>
      </c>
      <c r="DH54" s="67">
        <v>-9.2154242098331451E-2</v>
      </c>
      <c r="DI54" s="67">
        <v>-2.0399678498506546E-2</v>
      </c>
      <c r="DJ54" s="67">
        <v>-0.19482684135437012</v>
      </c>
      <c r="DK54" s="67">
        <v>-0.42271924018859863</v>
      </c>
      <c r="DL54" s="67">
        <v>-0.60257923603057861</v>
      </c>
      <c r="DM54" s="67">
        <v>-0.54813098907470703</v>
      </c>
      <c r="DN54" s="67">
        <v>-0.38923844695091248</v>
      </c>
      <c r="DO54" s="67">
        <v>5.5034308433532715</v>
      </c>
      <c r="DP54" s="67">
        <v>7.1302022933959961</v>
      </c>
      <c r="DQ54" s="67">
        <v>7.6608891487121582</v>
      </c>
      <c r="DR54" s="67">
        <v>7.6311454772949219</v>
      </c>
      <c r="DS54" s="67">
        <v>6.4037847518920898</v>
      </c>
      <c r="DT54" s="67">
        <v>-2.9156091213226318</v>
      </c>
      <c r="DU54" s="67">
        <v>-4.1098790168762207</v>
      </c>
      <c r="DV54" s="67">
        <v>-3.0357325077056885</v>
      </c>
      <c r="DW54" s="67">
        <v>-1.6845928430557251</v>
      </c>
      <c r="DX54" s="67">
        <v>-0.96432697772979736</v>
      </c>
      <c r="DY54" s="67">
        <v>-0.49787008762359619</v>
      </c>
      <c r="DZ54" s="67">
        <v>-5.2778195589780807E-2</v>
      </c>
      <c r="EA54" s="67">
        <v>0.33652675151824951</v>
      </c>
      <c r="EB54" s="67">
        <v>0.61452990770339966</v>
      </c>
      <c r="EC54" s="67">
        <v>0.92339462041854858</v>
      </c>
      <c r="ED54" s="67">
        <v>0.92033559083938599</v>
      </c>
      <c r="EE54" s="67">
        <v>0.68389749526977539</v>
      </c>
      <c r="EF54" s="67">
        <v>0.45668444037437439</v>
      </c>
      <c r="EG54" s="67">
        <v>0.5638878345489502</v>
      </c>
      <c r="EH54" s="67">
        <v>0.43760642409324646</v>
      </c>
      <c r="EI54" s="67">
        <v>0.25758886337280273</v>
      </c>
      <c r="EJ54" s="67">
        <v>0.12033305317163467</v>
      </c>
      <c r="EK54" s="67">
        <v>0.20990696549415588</v>
      </c>
      <c r="EL54" s="67">
        <v>0.39301800727844238</v>
      </c>
      <c r="EM54" s="67">
        <v>6.2856764793395996</v>
      </c>
      <c r="EN54" s="67">
        <v>7.9177589416503906</v>
      </c>
      <c r="EO54" s="67">
        <v>8.4532604217529297</v>
      </c>
      <c r="EP54" s="67">
        <v>8.4247884750366211</v>
      </c>
      <c r="EQ54" s="67">
        <v>7.1961898803710938</v>
      </c>
      <c r="ER54" s="67">
        <v>-2.1174407005310059</v>
      </c>
      <c r="ES54" s="67">
        <v>-3.3238918781280518</v>
      </c>
      <c r="ET54" s="67">
        <v>-2.2742762565612793</v>
      </c>
      <c r="EU54" s="67">
        <v>-0.96241706609725952</v>
      </c>
      <c r="EV54" s="67">
        <v>-0.29032337665557861</v>
      </c>
      <c r="EW54" s="67">
        <v>84.175575256347656</v>
      </c>
      <c r="EX54" s="67">
        <v>82.741470336914063</v>
      </c>
      <c r="EY54" s="67">
        <v>80.604881286621094</v>
      </c>
      <c r="EZ54" s="67">
        <v>78.616752624511719</v>
      </c>
      <c r="FA54" s="67">
        <v>77.666183471679688</v>
      </c>
      <c r="FB54" s="67">
        <v>76.609176635742188</v>
      </c>
      <c r="FC54" s="67">
        <v>76.655075073242188</v>
      </c>
      <c r="FD54" s="67">
        <v>76.921661376953125</v>
      </c>
      <c r="FE54" s="67">
        <v>79.5654296875</v>
      </c>
      <c r="FF54" s="67">
        <v>83.357376098632813</v>
      </c>
      <c r="FG54" s="67">
        <v>87.307907104492188</v>
      </c>
      <c r="FH54" s="67">
        <v>91.004371643066406</v>
      </c>
      <c r="FI54" s="67">
        <v>93.9072265625</v>
      </c>
      <c r="FJ54" s="67">
        <v>95.384201049804688</v>
      </c>
      <c r="FK54" s="67">
        <v>95.360816955566406</v>
      </c>
      <c r="FL54" s="67">
        <v>96.1856689453125</v>
      </c>
      <c r="FM54" s="67">
        <v>96.608108520507813</v>
      </c>
      <c r="FN54" s="67">
        <v>96.077560424804688</v>
      </c>
      <c r="FO54" s="67">
        <v>94.521499633789063</v>
      </c>
      <c r="FP54" s="67">
        <v>92.507560729980469</v>
      </c>
      <c r="FQ54" s="67">
        <v>89.857917785644531</v>
      </c>
      <c r="FR54" s="67">
        <v>87.387542724609375</v>
      </c>
      <c r="FS54" s="67">
        <v>83.971961975097656</v>
      </c>
      <c r="FT54" s="67">
        <v>82.02734375</v>
      </c>
      <c r="FU54" s="68">
        <v>0.70649993419647217</v>
      </c>
      <c r="FV54" s="40">
        <v>12.100000381469727</v>
      </c>
      <c r="FW54" s="40">
        <v>46345.29</v>
      </c>
      <c r="FX54">
        <v>1</v>
      </c>
    </row>
    <row r="55" spans="1:180" x14ac:dyDescent="0.2">
      <c r="A55" t="s">
        <v>189</v>
      </c>
      <c r="B55" t="s">
        <v>207</v>
      </c>
      <c r="C55" t="s">
        <v>3</v>
      </c>
      <c r="D55" t="s">
        <v>1</v>
      </c>
      <c r="E55" t="s">
        <v>214</v>
      </c>
      <c r="F55" s="40" t="s">
        <v>1</v>
      </c>
      <c r="G55" s="69" t="s">
        <v>221</v>
      </c>
      <c r="H55" s="67">
        <v>33874.000673770905</v>
      </c>
      <c r="I55" s="67">
        <v>29.661787033081055</v>
      </c>
      <c r="J55" s="67">
        <v>25.35993766784668</v>
      </c>
      <c r="K55" s="67">
        <v>22.556343078613281</v>
      </c>
      <c r="L55" s="67">
        <v>20.667291641235352</v>
      </c>
      <c r="M55" s="67">
        <v>19.861398696899414</v>
      </c>
      <c r="N55" s="67">
        <v>19.621515274047852</v>
      </c>
      <c r="O55" s="67">
        <v>20.445999145507813</v>
      </c>
      <c r="P55" s="67">
        <v>21.985527038574219</v>
      </c>
      <c r="Q55" s="67">
        <v>24.079004287719727</v>
      </c>
      <c r="R55" s="67">
        <v>27.222393035888672</v>
      </c>
      <c r="S55" s="67">
        <v>31.760490417480469</v>
      </c>
      <c r="T55" s="67">
        <v>37.689723968505859</v>
      </c>
      <c r="U55" s="67">
        <v>44.6485595703125</v>
      </c>
      <c r="V55" s="67">
        <v>51.399154663085938</v>
      </c>
      <c r="W55" s="67">
        <v>57.921554565429688</v>
      </c>
      <c r="X55" s="67">
        <v>64.033172607421875</v>
      </c>
      <c r="Y55" s="67">
        <v>69.483688354492188</v>
      </c>
      <c r="Z55" s="67">
        <v>72.936332702636719</v>
      </c>
      <c r="AA55" s="67">
        <v>72.950050354003906</v>
      </c>
      <c r="AB55" s="67">
        <v>69.480964660644531</v>
      </c>
      <c r="AC55" s="67">
        <v>64.713798522949219</v>
      </c>
      <c r="AD55" s="67">
        <v>60.272258758544922</v>
      </c>
      <c r="AE55" s="67">
        <v>51.906997680664063</v>
      </c>
      <c r="AF55" s="67">
        <v>41.995746612548828</v>
      </c>
      <c r="AG55" s="67">
        <v>-1.0600541830062866</v>
      </c>
      <c r="AH55" s="67">
        <v>-0.85128426551818848</v>
      </c>
      <c r="AI55" s="67">
        <v>-0.58755552768707275</v>
      </c>
      <c r="AJ55" s="67">
        <v>-0.68078792095184326</v>
      </c>
      <c r="AK55" s="67">
        <v>-0.66607767343521118</v>
      </c>
      <c r="AL55" s="67">
        <v>-0.78309094905853271</v>
      </c>
      <c r="AM55" s="67">
        <v>-0.91254425048828125</v>
      </c>
      <c r="AN55" s="67">
        <v>-0.90476042032241821</v>
      </c>
      <c r="AO55" s="67">
        <v>-0.94678699970245361</v>
      </c>
      <c r="AP55" s="67">
        <v>-1.2056131362915039</v>
      </c>
      <c r="AQ55" s="67">
        <v>-1.0191209316253662</v>
      </c>
      <c r="AR55" s="67">
        <v>-1.2252955436706543</v>
      </c>
      <c r="AS55" s="67">
        <v>-1.271228551864624</v>
      </c>
      <c r="AT55" s="67">
        <v>-0.95606464147567749</v>
      </c>
      <c r="AU55" s="67">
        <v>5.0934314727783203</v>
      </c>
      <c r="AV55" s="67">
        <v>6.8754730224609375</v>
      </c>
      <c r="AW55" s="67">
        <v>7.9620761871337891</v>
      </c>
      <c r="AX55" s="67">
        <v>8.0232906341552734</v>
      </c>
      <c r="AY55" s="67">
        <v>7.4888553619384766</v>
      </c>
      <c r="AZ55" s="67">
        <v>-3.0052187442779541</v>
      </c>
      <c r="BA55" s="67">
        <v>-5.2647323608398438</v>
      </c>
      <c r="BB55" s="67">
        <v>-4.4605331420898438</v>
      </c>
      <c r="BC55" s="67">
        <v>-2.8278775215148926</v>
      </c>
      <c r="BD55" s="67">
        <v>-2.5849523544311523</v>
      </c>
      <c r="BE55" s="67">
        <v>-0.45276543498039246</v>
      </c>
      <c r="BF55" s="67">
        <v>-0.28952929377555847</v>
      </c>
      <c r="BG55" s="67">
        <v>-6.176549568772316E-2</v>
      </c>
      <c r="BH55" s="67">
        <v>-0.18104532361030579</v>
      </c>
      <c r="BI55" s="67">
        <v>-0.18347452580928802</v>
      </c>
      <c r="BJ55" s="67">
        <v>-0.30145916342735291</v>
      </c>
      <c r="BK55" s="67">
        <v>-0.40301904082298279</v>
      </c>
      <c r="BL55" s="67">
        <v>-0.36044949293136597</v>
      </c>
      <c r="BM55" s="67">
        <v>-0.3673422634601593</v>
      </c>
      <c r="BN55" s="67">
        <v>-0.57860970497131348</v>
      </c>
      <c r="BO55" s="67">
        <v>-0.3447100818157196</v>
      </c>
      <c r="BP55" s="67">
        <v>-0.50867354869842529</v>
      </c>
      <c r="BQ55" s="67">
        <v>-0.51986777782440186</v>
      </c>
      <c r="BR55" s="67">
        <v>-0.18072213232517242</v>
      </c>
      <c r="BS55" s="67">
        <v>5.8686490058898926</v>
      </c>
      <c r="BT55" s="67">
        <v>7.6559324264526367</v>
      </c>
      <c r="BU55" s="67">
        <v>8.7473373413085938</v>
      </c>
      <c r="BV55" s="67">
        <v>8.8098821640014648</v>
      </c>
      <c r="BW55" s="67">
        <v>8.2743301391601563</v>
      </c>
      <c r="BX55" s="67">
        <v>-2.2138521671295166</v>
      </c>
      <c r="BY55" s="67">
        <v>-4.485445499420166</v>
      </c>
      <c r="BZ55" s="67">
        <v>-3.7055797576904297</v>
      </c>
      <c r="CA55" s="67">
        <v>-2.1119217872619629</v>
      </c>
      <c r="CB55" s="67">
        <v>-1.9168493747711182</v>
      </c>
      <c r="CC55" s="67">
        <v>-3.2159086316823959E-2</v>
      </c>
      <c r="CD55" s="67">
        <v>9.9540509283542633E-2</v>
      </c>
      <c r="CE55" s="67">
        <v>0.30239507555961609</v>
      </c>
      <c r="CF55" s="67">
        <v>0.16507486999034882</v>
      </c>
      <c r="CG55" s="67">
        <v>0.15077494084835052</v>
      </c>
      <c r="CH55" s="67">
        <v>3.2117530703544617E-2</v>
      </c>
      <c r="CI55" s="67">
        <v>-5.0123464316129684E-2</v>
      </c>
      <c r="CJ55" s="67">
        <v>1.6538577154278755E-2</v>
      </c>
      <c r="CK55" s="67">
        <v>3.3979367464780807E-2</v>
      </c>
      <c r="CL55" s="67">
        <v>-0.14434908330440521</v>
      </c>
      <c r="CM55" s="67">
        <v>0.12238481640815735</v>
      </c>
      <c r="CN55" s="67">
        <v>-1.2343289330601692E-2</v>
      </c>
      <c r="CO55" s="67">
        <v>5.2237266208976507E-4</v>
      </c>
      <c r="CP55" s="67">
        <v>0.3562777042388916</v>
      </c>
      <c r="CQ55" s="67">
        <v>6.4055619239807129</v>
      </c>
      <c r="CR55" s="67">
        <v>8.1964759826660156</v>
      </c>
      <c r="CS55" s="67">
        <v>9.2912073135375977</v>
      </c>
      <c r="CT55" s="67">
        <v>9.3546724319458008</v>
      </c>
      <c r="CU55" s="67">
        <v>8.8183469772338867</v>
      </c>
      <c r="CV55" s="67">
        <v>-1.6657540798187256</v>
      </c>
      <c r="CW55" s="67">
        <v>-3.9457132816314697</v>
      </c>
      <c r="CX55" s="67">
        <v>-3.1827011108398438</v>
      </c>
      <c r="CY55" s="67">
        <v>-1.6160528659820557</v>
      </c>
      <c r="CZ55" s="67">
        <v>-1.4541232585906982</v>
      </c>
      <c r="DA55" s="67">
        <v>0.38844725489616394</v>
      </c>
      <c r="DB55" s="67">
        <v>0.48861029744148254</v>
      </c>
      <c r="DC55" s="67">
        <v>0.66655564308166504</v>
      </c>
      <c r="DD55" s="67">
        <v>0.51119506359100342</v>
      </c>
      <c r="DE55" s="67">
        <v>0.48502439260482788</v>
      </c>
      <c r="DF55" s="67">
        <v>0.36569422483444214</v>
      </c>
      <c r="DG55" s="67">
        <v>0.30277213454246521</v>
      </c>
      <c r="DH55" s="67">
        <v>0.39352664351463318</v>
      </c>
      <c r="DI55" s="67">
        <v>0.43530100584030151</v>
      </c>
      <c r="DJ55" s="67">
        <v>0.28991156816482544</v>
      </c>
      <c r="DK55" s="67">
        <v>0.58947974443435669</v>
      </c>
      <c r="DL55" s="67">
        <v>0.48398694396018982</v>
      </c>
      <c r="DM55" s="67">
        <v>0.5209125280380249</v>
      </c>
      <c r="DN55" s="67">
        <v>0.89327752590179443</v>
      </c>
      <c r="DO55" s="67">
        <v>6.9424748420715332</v>
      </c>
      <c r="DP55" s="67">
        <v>8.7370195388793945</v>
      </c>
      <c r="DQ55" s="67">
        <v>9.8350772857666016</v>
      </c>
      <c r="DR55" s="67">
        <v>9.8994626998901367</v>
      </c>
      <c r="DS55" s="67">
        <v>9.3623638153076172</v>
      </c>
      <c r="DT55" s="67">
        <v>-1.1176559925079346</v>
      </c>
      <c r="DU55" s="67">
        <v>-3.4059813022613525</v>
      </c>
      <c r="DV55" s="67">
        <v>-2.6598224639892578</v>
      </c>
      <c r="DW55" s="67">
        <v>-1.120184063911438</v>
      </c>
      <c r="DX55" s="67">
        <v>-0.99139714241027832</v>
      </c>
      <c r="DY55" s="67">
        <v>0.99573600292205811</v>
      </c>
      <c r="DZ55" s="67">
        <v>1.0503653287887573</v>
      </c>
      <c r="EA55" s="67">
        <v>1.1923456192016602</v>
      </c>
      <c r="EB55" s="67">
        <v>1.0109376907348633</v>
      </c>
      <c r="EC55" s="67">
        <v>0.96762752532958984</v>
      </c>
      <c r="ED55" s="67">
        <v>0.84732598066329956</v>
      </c>
      <c r="EE55" s="67">
        <v>0.8122972846031189</v>
      </c>
      <c r="EF55" s="67">
        <v>0.93783754110336304</v>
      </c>
      <c r="EG55" s="67">
        <v>1.0147457122802734</v>
      </c>
      <c r="EH55" s="67">
        <v>0.91691493988037109</v>
      </c>
      <c r="EI55" s="67">
        <v>1.2638906240463257</v>
      </c>
      <c r="EJ55" s="67">
        <v>1.2006089687347412</v>
      </c>
      <c r="EK55" s="67">
        <v>1.2722733020782471</v>
      </c>
      <c r="EL55" s="67">
        <v>1.6686199903488159</v>
      </c>
      <c r="EM55" s="67">
        <v>7.7176923751831055</v>
      </c>
      <c r="EN55" s="67">
        <v>9.5174789428710938</v>
      </c>
      <c r="EO55" s="67">
        <v>10.620338439941406</v>
      </c>
      <c r="EP55" s="67">
        <v>10.686054229736328</v>
      </c>
      <c r="EQ55" s="67">
        <v>10.147838592529297</v>
      </c>
      <c r="ER55" s="67">
        <v>-0.32628953456878662</v>
      </c>
      <c r="ES55" s="67">
        <v>-2.6266939640045166</v>
      </c>
      <c r="ET55" s="67">
        <v>-1.9048689603805542</v>
      </c>
      <c r="EU55" s="67">
        <v>-0.40422812104225159</v>
      </c>
      <c r="EV55" s="67">
        <v>-0.32329410314559937</v>
      </c>
      <c r="EW55" s="67">
        <v>74.753105163574219</v>
      </c>
      <c r="EX55" s="67">
        <v>73.322174072265625</v>
      </c>
      <c r="EY55" s="67">
        <v>71.369926452636719</v>
      </c>
      <c r="EZ55" s="67">
        <v>69.897666931152344</v>
      </c>
      <c r="FA55" s="67">
        <v>68.038856506347656</v>
      </c>
      <c r="FB55" s="67">
        <v>66.873855590820313</v>
      </c>
      <c r="FC55" s="67">
        <v>66.776710510253906</v>
      </c>
      <c r="FD55" s="67">
        <v>70.413276672363281</v>
      </c>
      <c r="FE55" s="67">
        <v>75.332656860351563</v>
      </c>
      <c r="FF55" s="67">
        <v>80.326629638671875</v>
      </c>
      <c r="FG55" s="67">
        <v>84.481956481933594</v>
      </c>
      <c r="FH55" s="67">
        <v>88.519554138183594</v>
      </c>
      <c r="FI55" s="67">
        <v>91.970985412597656</v>
      </c>
      <c r="FJ55" s="67">
        <v>94.542762756347656</v>
      </c>
      <c r="FK55" s="67">
        <v>96.583564758300781</v>
      </c>
      <c r="FL55" s="67">
        <v>97.918960571289063</v>
      </c>
      <c r="FM55" s="67">
        <v>98.666542053222656</v>
      </c>
      <c r="FN55" s="67">
        <v>98.978530883789063</v>
      </c>
      <c r="FO55" s="67">
        <v>97.860252380371094</v>
      </c>
      <c r="FP55" s="67">
        <v>94.657936096191406</v>
      </c>
      <c r="FQ55" s="67">
        <v>89.953994750976563</v>
      </c>
      <c r="FR55" s="67">
        <v>86.050086975097656</v>
      </c>
      <c r="FS55" s="67">
        <v>83.366935729980469</v>
      </c>
      <c r="FT55" s="67">
        <v>80.906204223632813</v>
      </c>
      <c r="FU55" s="68">
        <v>0.70019412040710449</v>
      </c>
      <c r="FV55" s="40">
        <v>11.960000038146973</v>
      </c>
      <c r="FW55" s="40">
        <v>41294.160000000003</v>
      </c>
      <c r="FX55">
        <v>1</v>
      </c>
    </row>
    <row r="56" spans="1:180" x14ac:dyDescent="0.2">
      <c r="A56" t="s">
        <v>189</v>
      </c>
      <c r="B56" t="s">
        <v>207</v>
      </c>
      <c r="C56" t="s">
        <v>3</v>
      </c>
      <c r="D56" t="s">
        <v>1</v>
      </c>
      <c r="E56" t="s">
        <v>214</v>
      </c>
      <c r="F56" s="40" t="s">
        <v>1</v>
      </c>
      <c r="G56" s="69" t="s">
        <v>222</v>
      </c>
      <c r="H56" s="67">
        <v>33937.000262975693</v>
      </c>
      <c r="I56" s="67">
        <v>34.825103759765625</v>
      </c>
      <c r="J56" s="67">
        <v>29.693281173706055</v>
      </c>
      <c r="K56" s="67">
        <v>26.083358764648438</v>
      </c>
      <c r="L56" s="67">
        <v>23.682497024536133</v>
      </c>
      <c r="M56" s="67">
        <v>22.296407699584961</v>
      </c>
      <c r="N56" s="67">
        <v>21.758079528808594</v>
      </c>
      <c r="O56" s="67">
        <v>22.393239974975586</v>
      </c>
      <c r="P56" s="67">
        <v>24.099916458129883</v>
      </c>
      <c r="Q56" s="67">
        <v>26.757974624633789</v>
      </c>
      <c r="R56" s="67">
        <v>31.231563568115234</v>
      </c>
      <c r="S56" s="67">
        <v>37.450710296630859</v>
      </c>
      <c r="T56" s="67">
        <v>44.980270385742188</v>
      </c>
      <c r="U56" s="67">
        <v>53.038860321044922</v>
      </c>
      <c r="V56" s="67">
        <v>60.6873779296875</v>
      </c>
      <c r="W56" s="67">
        <v>67.383010864257813</v>
      </c>
      <c r="X56" s="67">
        <v>73.412071228027344</v>
      </c>
      <c r="Y56" s="67">
        <v>78.146041870117188</v>
      </c>
      <c r="Z56" s="67">
        <v>81.145645141601563</v>
      </c>
      <c r="AA56" s="67">
        <v>80.391960144042969</v>
      </c>
      <c r="AB56" s="67">
        <v>76.424697875976563</v>
      </c>
      <c r="AC56" s="67">
        <v>71.67822265625</v>
      </c>
      <c r="AD56" s="67">
        <v>66.915428161621094</v>
      </c>
      <c r="AE56" s="67">
        <v>57.549415588378906</v>
      </c>
      <c r="AF56" s="67">
        <v>47.138843536376953</v>
      </c>
      <c r="AG56" s="67">
        <v>-1.7479472160339355</v>
      </c>
      <c r="AH56" s="67">
        <v>-1.3428462743759155</v>
      </c>
      <c r="AI56" s="67">
        <v>-1.0889880657196045</v>
      </c>
      <c r="AJ56" s="67">
        <v>-0.94186121225357056</v>
      </c>
      <c r="AK56" s="67">
        <v>-0.91972643136978149</v>
      </c>
      <c r="AL56" s="67">
        <v>-0.82666367292404175</v>
      </c>
      <c r="AM56" s="67">
        <v>-0.8272441029548645</v>
      </c>
      <c r="AN56" s="67">
        <v>-0.96993625164031982</v>
      </c>
      <c r="AO56" s="67">
        <v>-1.3521020412445068</v>
      </c>
      <c r="AP56" s="67">
        <v>-1.3875579833984375</v>
      </c>
      <c r="AQ56" s="67">
        <v>-1.2685669660568237</v>
      </c>
      <c r="AR56" s="67">
        <v>-1.410976767539978</v>
      </c>
      <c r="AS56" s="67">
        <v>-1.6689488887786865</v>
      </c>
      <c r="AT56" s="67">
        <v>-1.1577110290527344</v>
      </c>
      <c r="AU56" s="67">
        <v>5.7821049690246582</v>
      </c>
      <c r="AV56" s="67">
        <v>7.9158649444580078</v>
      </c>
      <c r="AW56" s="67">
        <v>8.4334774017333984</v>
      </c>
      <c r="AX56" s="67">
        <v>8.8950586318969727</v>
      </c>
      <c r="AY56" s="67">
        <v>7.8068666458129883</v>
      </c>
      <c r="AZ56" s="67">
        <v>-3.6739583015441895</v>
      </c>
      <c r="BA56" s="67">
        <v>-5.6148176193237305</v>
      </c>
      <c r="BB56" s="67">
        <v>-5.0243282318115234</v>
      </c>
      <c r="BC56" s="67">
        <v>-3.630662202835083</v>
      </c>
      <c r="BD56" s="67">
        <v>-2.7631275653839111</v>
      </c>
      <c r="BE56" s="67">
        <v>-1.1403344869613647</v>
      </c>
      <c r="BF56" s="67">
        <v>-0.78078824281692505</v>
      </c>
      <c r="BG56" s="67">
        <v>-0.56291228532791138</v>
      </c>
      <c r="BH56" s="67">
        <v>-0.44184103608131409</v>
      </c>
      <c r="BI56" s="67">
        <v>-0.43685460090637207</v>
      </c>
      <c r="BJ56" s="67">
        <v>-0.34476327896118164</v>
      </c>
      <c r="BK56" s="67">
        <v>-0.31744000315666199</v>
      </c>
      <c r="BL56" s="67">
        <v>-0.42532870173454285</v>
      </c>
      <c r="BM56" s="67">
        <v>-0.77234607934951782</v>
      </c>
      <c r="BN56" s="67">
        <v>-0.76022046804428101</v>
      </c>
      <c r="BO56" s="67">
        <v>-0.5937923789024353</v>
      </c>
      <c r="BP56" s="67">
        <v>-0.69397991895675659</v>
      </c>
      <c r="BQ56" s="67">
        <v>-0.91719919443130493</v>
      </c>
      <c r="BR56" s="67">
        <v>-0.38197523355484009</v>
      </c>
      <c r="BS56" s="67">
        <v>6.5577354431152344</v>
      </c>
      <c r="BT56" s="67">
        <v>8.6967401504516602</v>
      </c>
      <c r="BU56" s="67">
        <v>9.2191553115844727</v>
      </c>
      <c r="BV56" s="67">
        <v>9.6820669174194336</v>
      </c>
      <c r="BW56" s="67">
        <v>8.5927553176879883</v>
      </c>
      <c r="BX56" s="67">
        <v>-2.8821916580200195</v>
      </c>
      <c r="BY56" s="67">
        <v>-4.8351306915283203</v>
      </c>
      <c r="BZ56" s="67">
        <v>-4.2689814567565918</v>
      </c>
      <c r="CA56" s="67">
        <v>-2.9143290519714355</v>
      </c>
      <c r="CB56" s="67">
        <v>-2.0946698188781738</v>
      </c>
      <c r="CC56" s="67">
        <v>-0.71950364112854004</v>
      </c>
      <c r="CD56" s="67">
        <v>-0.391508549451828</v>
      </c>
      <c r="CE56" s="67">
        <v>-0.19855380058288574</v>
      </c>
      <c r="CF56" s="67">
        <v>-9.552861750125885E-2</v>
      </c>
      <c r="CG56" s="67">
        <v>-0.10241907089948654</v>
      </c>
      <c r="CH56" s="67">
        <v>-1.1000534519553185E-2</v>
      </c>
      <c r="CI56" s="67">
        <v>3.5648796707391739E-2</v>
      </c>
      <c r="CJ56" s="67">
        <v>-4.8135172575712204E-2</v>
      </c>
      <c r="CK56" s="67">
        <v>-0.37080880999565125</v>
      </c>
      <c r="CL56" s="67">
        <v>-0.32572841644287109</v>
      </c>
      <c r="CM56" s="67">
        <v>-0.12644553184509277</v>
      </c>
      <c r="CN56" s="67">
        <v>-0.19739003479480743</v>
      </c>
      <c r="CO56" s="67">
        <v>-0.39653962850570679</v>
      </c>
      <c r="CP56" s="67">
        <v>0.15529704093933105</v>
      </c>
      <c r="CQ56" s="67">
        <v>7.0949344635009766</v>
      </c>
      <c r="CR56" s="67">
        <v>9.2375717163085938</v>
      </c>
      <c r="CS56" s="67">
        <v>9.7633132934570313</v>
      </c>
      <c r="CT56" s="67">
        <v>10.227146148681641</v>
      </c>
      <c r="CU56" s="67">
        <v>9.1370601654052734</v>
      </c>
      <c r="CV56" s="67">
        <v>-2.3338165283203125</v>
      </c>
      <c r="CW56" s="67">
        <v>-4.2951221466064453</v>
      </c>
      <c r="CX56" s="67">
        <v>-3.7458310127258301</v>
      </c>
      <c r="CY56" s="67">
        <v>-2.418198823928833</v>
      </c>
      <c r="CZ56" s="67">
        <v>-1.6316981315612793</v>
      </c>
      <c r="DA56" s="67">
        <v>-0.29867285490036011</v>
      </c>
      <c r="DB56" s="67">
        <v>-2.2288400214165449E-3</v>
      </c>
      <c r="DC56" s="67">
        <v>0.16580468416213989</v>
      </c>
      <c r="DD56" s="67">
        <v>0.25078380107879639</v>
      </c>
      <c r="DE56" s="67">
        <v>0.23201645910739899</v>
      </c>
      <c r="DF56" s="67">
        <v>0.32276219129562378</v>
      </c>
      <c r="DG56" s="67">
        <v>0.38873758912086487</v>
      </c>
      <c r="DH56" s="67">
        <v>0.32905834913253784</v>
      </c>
      <c r="DI56" s="67">
        <v>3.0728435143828392E-2</v>
      </c>
      <c r="DJ56" s="67">
        <v>0.10876365005970001</v>
      </c>
      <c r="DK56" s="67">
        <v>0.34090131521224976</v>
      </c>
      <c r="DL56" s="67">
        <v>0.29919981956481934</v>
      </c>
      <c r="DM56" s="67">
        <v>0.12411992251873016</v>
      </c>
      <c r="DN56" s="67">
        <v>0.6925693154335022</v>
      </c>
      <c r="DO56" s="67">
        <v>7.6321334838867188</v>
      </c>
      <c r="DP56" s="67">
        <v>9.7784032821655273</v>
      </c>
      <c r="DQ56" s="67">
        <v>10.30747127532959</v>
      </c>
      <c r="DR56" s="67">
        <v>10.772225379943848</v>
      </c>
      <c r="DS56" s="67">
        <v>9.6813650131225586</v>
      </c>
      <c r="DT56" s="67">
        <v>-1.7854413986206055</v>
      </c>
      <c r="DU56" s="67">
        <v>-3.7551133632659912</v>
      </c>
      <c r="DV56" s="67">
        <v>-3.2226803302764893</v>
      </c>
      <c r="DW56" s="67">
        <v>-1.9220685958862305</v>
      </c>
      <c r="DX56" s="67">
        <v>-1.1687264442443848</v>
      </c>
      <c r="DY56" s="67">
        <v>0.30893996357917786</v>
      </c>
      <c r="DZ56" s="67">
        <v>0.5598292350769043</v>
      </c>
      <c r="EA56" s="67">
        <v>0.69188046455383301</v>
      </c>
      <c r="EB56" s="67">
        <v>0.75080394744873047</v>
      </c>
      <c r="EC56" s="67">
        <v>0.71488827466964722</v>
      </c>
      <c r="ED56" s="67">
        <v>0.80466258525848389</v>
      </c>
      <c r="EE56" s="67">
        <v>0.89854168891906738</v>
      </c>
      <c r="EF56" s="67">
        <v>0.87366586923599243</v>
      </c>
      <c r="EG56" s="67">
        <v>0.61048442125320435</v>
      </c>
      <c r="EH56" s="67">
        <v>0.73610121011734009</v>
      </c>
      <c r="EI56" s="67">
        <v>1.0156759023666382</v>
      </c>
      <c r="EJ56" s="67">
        <v>1.0161967277526855</v>
      </c>
      <c r="EK56" s="67">
        <v>0.87586963176727295</v>
      </c>
      <c r="EL56" s="67">
        <v>1.4683051109313965</v>
      </c>
      <c r="EM56" s="67">
        <v>8.4077644348144531</v>
      </c>
      <c r="EN56" s="67">
        <v>10.55927848815918</v>
      </c>
      <c r="EO56" s="67">
        <v>11.093149185180664</v>
      </c>
      <c r="EP56" s="67">
        <v>11.559233665466309</v>
      </c>
      <c r="EQ56" s="67">
        <v>10.467253684997559</v>
      </c>
      <c r="ER56" s="67">
        <v>-0.99367475509643555</v>
      </c>
      <c r="ES56" s="67">
        <v>-2.9754266738891602</v>
      </c>
      <c r="ET56" s="67">
        <v>-2.4673340320587158</v>
      </c>
      <c r="EU56" s="67">
        <v>-1.2057353258132935</v>
      </c>
      <c r="EV56" s="67">
        <v>-0.50026881694793701</v>
      </c>
      <c r="EW56" s="67">
        <v>78.628204345703125</v>
      </c>
      <c r="EX56" s="67">
        <v>77.0435791015625</v>
      </c>
      <c r="EY56" s="67">
        <v>75.643569946289063</v>
      </c>
      <c r="EZ56" s="67">
        <v>74.575592041015625</v>
      </c>
      <c r="FA56" s="67">
        <v>72.399307250976563</v>
      </c>
      <c r="FB56" s="67">
        <v>70.665855407714844</v>
      </c>
      <c r="FC56" s="67">
        <v>70.151473999023438</v>
      </c>
      <c r="FD56" s="67">
        <v>72.71533203125</v>
      </c>
      <c r="FE56" s="67">
        <v>77.512100219726563</v>
      </c>
      <c r="FF56" s="67">
        <v>82.69451904296875</v>
      </c>
      <c r="FG56" s="67">
        <v>87.241798400878906</v>
      </c>
      <c r="FH56" s="67">
        <v>91.748580932617188</v>
      </c>
      <c r="FI56" s="67">
        <v>95.126632690429688</v>
      </c>
      <c r="FJ56" s="67">
        <v>98.144638061523438</v>
      </c>
      <c r="FK56" s="67">
        <v>100.38033294677734</v>
      </c>
      <c r="FL56" s="67">
        <v>101.99458312988281</v>
      </c>
      <c r="FM56" s="67">
        <v>102.89030456542969</v>
      </c>
      <c r="FN56" s="67">
        <v>102.24196624755859</v>
      </c>
      <c r="FO56" s="67">
        <v>100.63157653808594</v>
      </c>
      <c r="FP56" s="67">
        <v>96.939666748046875</v>
      </c>
      <c r="FQ56" s="67">
        <v>92.12066650390625</v>
      </c>
      <c r="FR56" s="67">
        <v>87.42144775390625</v>
      </c>
      <c r="FS56" s="67">
        <v>83.460899353027344</v>
      </c>
      <c r="FT56" s="67">
        <v>81.339401245117188</v>
      </c>
      <c r="FU56" s="68">
        <v>0.70056569576263428</v>
      </c>
      <c r="FV56" s="40">
        <v>10.449999809265137</v>
      </c>
      <c r="FW56" s="40">
        <v>47099.85</v>
      </c>
      <c r="FX56">
        <v>1</v>
      </c>
    </row>
    <row r="57" spans="1:180" x14ac:dyDescent="0.2">
      <c r="A57" t="s">
        <v>189</v>
      </c>
      <c r="B57" t="s">
        <v>207</v>
      </c>
      <c r="C57" t="s">
        <v>3</v>
      </c>
      <c r="D57" t="s">
        <v>1</v>
      </c>
      <c r="E57" t="s">
        <v>214</v>
      </c>
      <c r="F57" s="40" t="s">
        <v>1</v>
      </c>
      <c r="G57" s="69" t="s">
        <v>223</v>
      </c>
      <c r="H57" s="67">
        <v>33981.999627351761</v>
      </c>
      <c r="I57" s="67">
        <v>39.201702117919922</v>
      </c>
      <c r="J57" s="67">
        <v>33.422664642333984</v>
      </c>
      <c r="K57" s="67">
        <v>29.255475997924805</v>
      </c>
      <c r="L57" s="67">
        <v>26.442014694213867</v>
      </c>
      <c r="M57" s="67">
        <v>24.807783126831055</v>
      </c>
      <c r="N57" s="67">
        <v>23.818836212158203</v>
      </c>
      <c r="O57" s="67">
        <v>24.281528472900391</v>
      </c>
      <c r="P57" s="67">
        <v>25.815183639526367</v>
      </c>
      <c r="Q57" s="67">
        <v>28.244796752929688</v>
      </c>
      <c r="R57" s="67">
        <v>31.816741943359375</v>
      </c>
      <c r="S57" s="67">
        <v>36.434371948242188</v>
      </c>
      <c r="T57" s="67">
        <v>42.372745513916016</v>
      </c>
      <c r="U57" s="67">
        <v>48.976245880126953</v>
      </c>
      <c r="V57" s="67">
        <v>55.441749572753906</v>
      </c>
      <c r="W57" s="67">
        <v>60.53070068359375</v>
      </c>
      <c r="X57" s="67">
        <v>64.772048950195313</v>
      </c>
      <c r="Y57" s="67">
        <v>67.785850524902344</v>
      </c>
      <c r="Z57" s="67">
        <v>69.572639465332031</v>
      </c>
      <c r="AA57" s="67">
        <v>68.610275268554688</v>
      </c>
      <c r="AB57" s="67">
        <v>65.554290771484375</v>
      </c>
      <c r="AC57" s="67">
        <v>62.802127838134766</v>
      </c>
      <c r="AD57" s="67">
        <v>59.625316619873047</v>
      </c>
      <c r="AE57" s="67">
        <v>51.700153350830078</v>
      </c>
      <c r="AF57" s="67">
        <v>43.228851318359375</v>
      </c>
      <c r="AG57" s="67">
        <v>-1.7761118412017822</v>
      </c>
      <c r="AH57" s="67">
        <v>-1.3253848552703857</v>
      </c>
      <c r="AI57" s="67">
        <v>-1.0926381349563599</v>
      </c>
      <c r="AJ57" s="67">
        <v>-1.0144752264022827</v>
      </c>
      <c r="AK57" s="67">
        <v>-0.72164392471313477</v>
      </c>
      <c r="AL57" s="67">
        <v>-0.83039695024490356</v>
      </c>
      <c r="AM57" s="67">
        <v>-0.80240017175674438</v>
      </c>
      <c r="AN57" s="67">
        <v>-1.0863276720046997</v>
      </c>
      <c r="AO57" s="67">
        <v>-1.129118800163269</v>
      </c>
      <c r="AP57" s="67">
        <v>-1.2800980806350708</v>
      </c>
      <c r="AQ57" s="67">
        <v>-1.5250235795974731</v>
      </c>
      <c r="AR57" s="67">
        <v>-1.9128153324127197</v>
      </c>
      <c r="AS57" s="67">
        <v>-1.9820727109909058</v>
      </c>
      <c r="AT57" s="67">
        <v>-1.460873007774353</v>
      </c>
      <c r="AU57" s="67">
        <v>4.5102443695068359</v>
      </c>
      <c r="AV57" s="67">
        <v>6.374542236328125</v>
      </c>
      <c r="AW57" s="67">
        <v>6.7757863998413086</v>
      </c>
      <c r="AX57" s="67">
        <v>6.8060665130615234</v>
      </c>
      <c r="AY57" s="67">
        <v>5.9501771926879883</v>
      </c>
      <c r="AZ57" s="67">
        <v>-3.6480166912078857</v>
      </c>
      <c r="BA57" s="67">
        <v>-5.2167515754699707</v>
      </c>
      <c r="BB57" s="67">
        <v>-4.1119780540466309</v>
      </c>
      <c r="BC57" s="67">
        <v>-3.2809932231903076</v>
      </c>
      <c r="BD57" s="67">
        <v>-2.5174601078033447</v>
      </c>
      <c r="BE57" s="67">
        <v>-1.1683652400970459</v>
      </c>
      <c r="BF57" s="67">
        <v>-0.76320189237594604</v>
      </c>
      <c r="BG57" s="67">
        <v>-0.56644463539123535</v>
      </c>
      <c r="BH57" s="67">
        <v>-0.51434248685836792</v>
      </c>
      <c r="BI57" s="67">
        <v>-0.23866371810436249</v>
      </c>
      <c r="BJ57" s="67">
        <v>-0.34838783740997314</v>
      </c>
      <c r="BK57" s="67">
        <v>-0.2924821674823761</v>
      </c>
      <c r="BL57" s="67">
        <v>-0.54160213470458984</v>
      </c>
      <c r="BM57" s="67">
        <v>-0.54923820495605469</v>
      </c>
      <c r="BN57" s="67">
        <v>-0.65262556076049805</v>
      </c>
      <c r="BO57" s="67">
        <v>-0.85010600090026855</v>
      </c>
      <c r="BP57" s="67">
        <v>-1.1956676244735718</v>
      </c>
      <c r="BQ57" s="67">
        <v>-1.2301661968231201</v>
      </c>
      <c r="BR57" s="67">
        <v>-0.68497729301452637</v>
      </c>
      <c r="BS57" s="67">
        <v>5.2860393524169922</v>
      </c>
      <c r="BT57" s="67">
        <v>7.1555838584899902</v>
      </c>
      <c r="BU57" s="67">
        <v>7.5616312026977539</v>
      </c>
      <c r="BV57" s="67">
        <v>7.5932416915893555</v>
      </c>
      <c r="BW57" s="67">
        <v>6.736231803894043</v>
      </c>
      <c r="BX57" s="67">
        <v>-2.8560893535614014</v>
      </c>
      <c r="BY57" s="67">
        <v>-4.4369053840637207</v>
      </c>
      <c r="BZ57" s="67">
        <v>-3.3564739227294922</v>
      </c>
      <c r="CA57" s="67">
        <v>-2.5645084381103516</v>
      </c>
      <c r="CB57" s="67">
        <v>-1.8488576412200928</v>
      </c>
      <c r="CC57" s="67">
        <v>-0.74744176864624023</v>
      </c>
      <c r="CD57" s="67">
        <v>-0.37383574247360229</v>
      </c>
      <c r="CE57" s="67">
        <v>-0.20200461149215698</v>
      </c>
      <c r="CF57" s="67">
        <v>-0.16795209050178528</v>
      </c>
      <c r="CG57" s="67">
        <v>9.5846891403198242E-2</v>
      </c>
      <c r="CH57" s="67">
        <v>-1.4549805782735348E-2</v>
      </c>
      <c r="CI57" s="67">
        <v>6.0685466974973679E-2</v>
      </c>
      <c r="CJ57" s="67">
        <v>-0.16432687640190125</v>
      </c>
      <c r="CK57" s="67">
        <v>-0.14761461317539215</v>
      </c>
      <c r="CL57" s="67">
        <v>-0.21803995966911316</v>
      </c>
      <c r="CM57" s="67">
        <v>-0.3826601505279541</v>
      </c>
      <c r="CN57" s="67">
        <v>-0.69897341728210449</v>
      </c>
      <c r="CO57" s="67">
        <v>-0.70939803123474121</v>
      </c>
      <c r="CP57" s="67">
        <v>-0.14759422838687897</v>
      </c>
      <c r="CQ57" s="67">
        <v>5.8233528137207031</v>
      </c>
      <c r="CR57" s="67">
        <v>7.696530818939209</v>
      </c>
      <c r="CS57" s="67">
        <v>8.1059045791625977</v>
      </c>
      <c r="CT57" s="67">
        <v>8.1384372711181641</v>
      </c>
      <c r="CU57" s="67">
        <v>7.2806510925292969</v>
      </c>
      <c r="CV57" s="67">
        <v>-2.3076028823852539</v>
      </c>
      <c r="CW57" s="67">
        <v>-3.8967864513397217</v>
      </c>
      <c r="CX57" s="67">
        <v>-2.8332140445709229</v>
      </c>
      <c r="CY57" s="67">
        <v>-2.0682733058929443</v>
      </c>
      <c r="CZ57" s="67">
        <v>-1.385785698890686</v>
      </c>
      <c r="DA57" s="67">
        <v>-0.32651832699775696</v>
      </c>
      <c r="DB57" s="67">
        <v>1.5530423261225224E-2</v>
      </c>
      <c r="DC57" s="67">
        <v>0.16243539750576019</v>
      </c>
      <c r="DD57" s="67">
        <v>0.17843832075595856</v>
      </c>
      <c r="DE57" s="67">
        <v>0.43035751581192017</v>
      </c>
      <c r="DF57" s="67">
        <v>0.3192882239818573</v>
      </c>
      <c r="DG57" s="67">
        <v>0.41385310888290405</v>
      </c>
      <c r="DH57" s="67">
        <v>0.21294838190078735</v>
      </c>
      <c r="DI57" s="67">
        <v>0.254008948802948</v>
      </c>
      <c r="DJ57" s="67">
        <v>0.21654562652111053</v>
      </c>
      <c r="DK57" s="67">
        <v>8.4785707294940948E-2</v>
      </c>
      <c r="DL57" s="67">
        <v>-0.20227916538715363</v>
      </c>
      <c r="DM57" s="67">
        <v>-0.18862989544868469</v>
      </c>
      <c r="DN57" s="67">
        <v>0.38978880643844604</v>
      </c>
      <c r="DO57" s="67">
        <v>6.3606662750244141</v>
      </c>
      <c r="DP57" s="67">
        <v>8.2374782562255859</v>
      </c>
      <c r="DQ57" s="67">
        <v>8.6501779556274414</v>
      </c>
      <c r="DR57" s="67">
        <v>8.6836328506469727</v>
      </c>
      <c r="DS57" s="67">
        <v>7.8250703811645508</v>
      </c>
      <c r="DT57" s="67">
        <v>-1.7591164112091064</v>
      </c>
      <c r="DU57" s="67">
        <v>-3.3566672801971436</v>
      </c>
      <c r="DV57" s="67">
        <v>-2.3099541664123535</v>
      </c>
      <c r="DW57" s="67">
        <v>-1.5720381736755371</v>
      </c>
      <c r="DX57" s="67">
        <v>-0.9227137565612793</v>
      </c>
      <c r="DY57" s="67">
        <v>0.28122824430465698</v>
      </c>
      <c r="DZ57" s="67">
        <v>0.57771331071853638</v>
      </c>
      <c r="EA57" s="67">
        <v>0.68862885236740112</v>
      </c>
      <c r="EB57" s="67">
        <v>0.67857104539871216</v>
      </c>
      <c r="EC57" s="67">
        <v>0.91333770751953125</v>
      </c>
      <c r="ED57" s="67">
        <v>0.80129730701446533</v>
      </c>
      <c r="EE57" s="67">
        <v>0.92377108335494995</v>
      </c>
      <c r="EF57" s="67">
        <v>0.75767391920089722</v>
      </c>
      <c r="EG57" s="67">
        <v>0.83388960361480713</v>
      </c>
      <c r="EH57" s="67">
        <v>0.84401816129684448</v>
      </c>
      <c r="EI57" s="67">
        <v>0.75970327854156494</v>
      </c>
      <c r="EJ57" s="67">
        <v>0.51486843824386597</v>
      </c>
      <c r="EK57" s="67">
        <v>0.56327658891677856</v>
      </c>
      <c r="EL57" s="67">
        <v>1.1656845808029175</v>
      </c>
      <c r="EM57" s="67">
        <v>7.1364612579345703</v>
      </c>
      <c r="EN57" s="67">
        <v>9.018519401550293</v>
      </c>
      <c r="EO57" s="67">
        <v>9.4360227584838867</v>
      </c>
      <c r="EP57" s="67">
        <v>9.4708080291748047</v>
      </c>
      <c r="EQ57" s="67">
        <v>8.6111249923706055</v>
      </c>
      <c r="ER57" s="67">
        <v>-0.96718913316726685</v>
      </c>
      <c r="ES57" s="67">
        <v>-2.5768213272094727</v>
      </c>
      <c r="ET57" s="67">
        <v>-1.5544501543045044</v>
      </c>
      <c r="EU57" s="67">
        <v>-0.85555338859558105</v>
      </c>
      <c r="EV57" s="67">
        <v>-0.25411140918731689</v>
      </c>
      <c r="EW57" s="67">
        <v>79.898582458496094</v>
      </c>
      <c r="EX57" s="67">
        <v>78.526626586914063</v>
      </c>
      <c r="EY57" s="67">
        <v>77.295890808105469</v>
      </c>
      <c r="EZ57" s="67">
        <v>74.962562561035156</v>
      </c>
      <c r="FA57" s="67">
        <v>73.636665344238281</v>
      </c>
      <c r="FB57" s="67">
        <v>72.3302001953125</v>
      </c>
      <c r="FC57" s="67">
        <v>71.509567260742188</v>
      </c>
      <c r="FD57" s="67">
        <v>72.854545593261719</v>
      </c>
      <c r="FE57" s="67">
        <v>76.573707580566406</v>
      </c>
      <c r="FF57" s="67">
        <v>80.332618713378906</v>
      </c>
      <c r="FG57" s="67">
        <v>83.558845520019531</v>
      </c>
      <c r="FH57" s="67">
        <v>87.719314575195313</v>
      </c>
      <c r="FI57" s="67">
        <v>91.32086181640625</v>
      </c>
      <c r="FJ57" s="67">
        <v>94.33636474609375</v>
      </c>
      <c r="FK57" s="67">
        <v>96.195343017578125</v>
      </c>
      <c r="FL57" s="67">
        <v>96.767593383789063</v>
      </c>
      <c r="FM57" s="67">
        <v>96.61065673828125</v>
      </c>
      <c r="FN57" s="67">
        <v>95.500328063964844</v>
      </c>
      <c r="FO57" s="67">
        <v>93.367485046386719</v>
      </c>
      <c r="FP57" s="67">
        <v>89.797576904296875</v>
      </c>
      <c r="FQ57" s="67">
        <v>86.624305725097656</v>
      </c>
      <c r="FR57" s="67">
        <v>84.356613159179688</v>
      </c>
      <c r="FS57" s="67">
        <v>81.986930847167969</v>
      </c>
      <c r="FT57" s="67">
        <v>80.585601806640625</v>
      </c>
      <c r="FU57" s="68">
        <v>0.7007145881652832</v>
      </c>
      <c r="FV57" s="40">
        <v>10.199999809265137</v>
      </c>
      <c r="FW57" s="40">
        <v>44307.41</v>
      </c>
      <c r="FX57">
        <v>1</v>
      </c>
    </row>
    <row r="58" spans="1:180" x14ac:dyDescent="0.2">
      <c r="A58" t="s">
        <v>189</v>
      </c>
      <c r="B58" t="s">
        <v>207</v>
      </c>
      <c r="C58" t="s">
        <v>3</v>
      </c>
      <c r="D58" t="s">
        <v>1</v>
      </c>
      <c r="E58" t="s">
        <v>214</v>
      </c>
      <c r="F58" s="40" t="s">
        <v>1</v>
      </c>
      <c r="G58" s="69" t="s">
        <v>224</v>
      </c>
      <c r="H58" s="67">
        <v>35360.999668002129</v>
      </c>
      <c r="I58" s="67">
        <v>38.415237426757813</v>
      </c>
      <c r="J58" s="67">
        <v>32.730579376220703</v>
      </c>
      <c r="K58" s="67">
        <v>28.781332015991211</v>
      </c>
      <c r="L58" s="67">
        <v>26.061813354492188</v>
      </c>
      <c r="M58" s="67">
        <v>24.549947738647461</v>
      </c>
      <c r="N58" s="67">
        <v>23.982593536376953</v>
      </c>
      <c r="O58" s="67">
        <v>25.045894622802734</v>
      </c>
      <c r="P58" s="67">
        <v>26.299837112426758</v>
      </c>
      <c r="Q58" s="67">
        <v>27.897165298461914</v>
      </c>
      <c r="R58" s="67">
        <v>31.908676147460938</v>
      </c>
      <c r="S58" s="67">
        <v>37.884616851806641</v>
      </c>
      <c r="T58" s="67">
        <v>45.457386016845703</v>
      </c>
      <c r="U58" s="67">
        <v>53.968105316162109</v>
      </c>
      <c r="V58" s="67">
        <v>62.2581787109375</v>
      </c>
      <c r="W58" s="67">
        <v>69.640312194824219</v>
      </c>
      <c r="X58" s="67">
        <v>76.667083740234375</v>
      </c>
      <c r="Y58" s="67">
        <v>82.133110046386719</v>
      </c>
      <c r="Z58" s="67">
        <v>84.847549438476563</v>
      </c>
      <c r="AA58" s="67">
        <v>83.929534912109375</v>
      </c>
      <c r="AB58" s="67">
        <v>79.297950744628906</v>
      </c>
      <c r="AC58" s="67">
        <v>74.644981384277344</v>
      </c>
      <c r="AD58" s="67">
        <v>67.395072937011719</v>
      </c>
      <c r="AE58" s="67">
        <v>55.833721160888672</v>
      </c>
      <c r="AF58" s="67">
        <v>44.834163665771484</v>
      </c>
      <c r="AG58" s="67">
        <v>-0.96535223722457886</v>
      </c>
      <c r="AH58" s="67">
        <v>-0.92216652631759644</v>
      </c>
      <c r="AI58" s="67">
        <v>-0.88087552785873413</v>
      </c>
      <c r="AJ58" s="67">
        <v>-0.75806593894958496</v>
      </c>
      <c r="AK58" s="67">
        <v>-0.54558068513870239</v>
      </c>
      <c r="AL58" s="67">
        <v>-0.6004638671875</v>
      </c>
      <c r="AM58" s="67">
        <v>-0.86782383918762207</v>
      </c>
      <c r="AN58" s="67">
        <v>-0.95353686809539795</v>
      </c>
      <c r="AO58" s="67">
        <v>-1.1302201747894287</v>
      </c>
      <c r="AP58" s="67">
        <v>-1.4998801946640015</v>
      </c>
      <c r="AQ58" s="67">
        <v>-1.7808887958526611</v>
      </c>
      <c r="AR58" s="67">
        <v>-1.8925834894180298</v>
      </c>
      <c r="AS58" s="67">
        <v>-2.2496931552886963</v>
      </c>
      <c r="AT58" s="67">
        <v>-2.2082598209381104</v>
      </c>
      <c r="AU58" s="67">
        <v>4.3793854713439941</v>
      </c>
      <c r="AV58" s="67">
        <v>6.4453840255737305</v>
      </c>
      <c r="AW58" s="67">
        <v>7.2897806167602539</v>
      </c>
      <c r="AX58" s="67">
        <v>7.2307453155517578</v>
      </c>
      <c r="AY58" s="67">
        <v>4.2840490341186523</v>
      </c>
      <c r="AZ58" s="67">
        <v>-5.7049045562744141</v>
      </c>
      <c r="BA58" s="67">
        <v>-6.6626567840576172</v>
      </c>
      <c r="BB58" s="67">
        <v>-5.3928170204162598</v>
      </c>
      <c r="BC58" s="67">
        <v>-3.6693470478057861</v>
      </c>
      <c r="BD58" s="67">
        <v>-2.598109245300293</v>
      </c>
      <c r="BE58" s="67">
        <v>-0.34808698296546936</v>
      </c>
      <c r="BF58" s="67">
        <v>-0.35104870796203613</v>
      </c>
      <c r="BG58" s="67">
        <v>-0.34627068042755127</v>
      </c>
      <c r="BH58" s="67">
        <v>-0.24991342425346375</v>
      </c>
      <c r="BI58" s="67">
        <v>-5.4856207221746445E-2</v>
      </c>
      <c r="BJ58" s="67">
        <v>-0.1107662171125412</v>
      </c>
      <c r="BK58" s="67">
        <v>-0.34990513324737549</v>
      </c>
      <c r="BL58" s="67">
        <v>-0.40045225620269775</v>
      </c>
      <c r="BM58" s="67">
        <v>-0.54137253761291504</v>
      </c>
      <c r="BN58" s="67">
        <v>-0.86268985271453857</v>
      </c>
      <c r="BO58" s="67">
        <v>-1.095543384552002</v>
      </c>
      <c r="BP58" s="67">
        <v>-1.1644039154052734</v>
      </c>
      <c r="BQ58" s="67">
        <v>-1.4862760305404663</v>
      </c>
      <c r="BR58" s="67">
        <v>-1.4205907583236694</v>
      </c>
      <c r="BS58" s="67">
        <v>5.1672501564025879</v>
      </c>
      <c r="BT58" s="67">
        <v>7.2385649681091309</v>
      </c>
      <c r="BU58" s="67">
        <v>8.0877590179443359</v>
      </c>
      <c r="BV58" s="67">
        <v>8.0300407409667969</v>
      </c>
      <c r="BW58" s="67">
        <v>5.0821609497070313</v>
      </c>
      <c r="BX58" s="67">
        <v>-4.9011325836181641</v>
      </c>
      <c r="BY58" s="67">
        <v>-5.8711705207824707</v>
      </c>
      <c r="BZ58" s="67">
        <v>-4.6258764266967773</v>
      </c>
      <c r="CA58" s="67">
        <v>-2.9418838024139404</v>
      </c>
      <c r="CB58" s="67">
        <v>-1.9190969467163086</v>
      </c>
      <c r="CC58" s="67">
        <v>7.9429052770137787E-2</v>
      </c>
      <c r="CD58" s="67">
        <v>4.4505741447210312E-2</v>
      </c>
      <c r="CE58" s="67">
        <v>2.3995015770196915E-2</v>
      </c>
      <c r="CF58" s="67">
        <v>0.10203146189451218</v>
      </c>
      <c r="CG58" s="67">
        <v>0.28501805663108826</v>
      </c>
      <c r="CH58" s="67">
        <v>0.22839689254760742</v>
      </c>
      <c r="CI58" s="67">
        <v>8.8037615641951561E-3</v>
      </c>
      <c r="CJ58" s="67">
        <v>-1.7387533560395241E-2</v>
      </c>
      <c r="CK58" s="67">
        <v>-0.13353839516639709</v>
      </c>
      <c r="CL58" s="67">
        <v>-0.42137378454208374</v>
      </c>
      <c r="CM58" s="67">
        <v>-0.62087517976760864</v>
      </c>
      <c r="CN58" s="67">
        <v>-0.6600690484046936</v>
      </c>
      <c r="CO58" s="67">
        <v>-0.95753562450408936</v>
      </c>
      <c r="CP58" s="67">
        <v>-0.87505358457565308</v>
      </c>
      <c r="CQ58" s="67">
        <v>5.7129230499267578</v>
      </c>
      <c r="CR58" s="67">
        <v>7.7879199981689453</v>
      </c>
      <c r="CS58" s="67">
        <v>8.640437126159668</v>
      </c>
      <c r="CT58" s="67">
        <v>8.5836305618286133</v>
      </c>
      <c r="CU58" s="67">
        <v>5.6349306106567383</v>
      </c>
      <c r="CV58" s="67">
        <v>-4.3444428443908691</v>
      </c>
      <c r="CW58" s="67">
        <v>-5.3229894638061523</v>
      </c>
      <c r="CX58" s="67">
        <v>-4.094696044921875</v>
      </c>
      <c r="CY58" s="67">
        <v>-2.4380450248718262</v>
      </c>
      <c r="CZ58" s="67">
        <v>-1.4488151073455811</v>
      </c>
      <c r="DA58" s="67">
        <v>0.50694507360458374</v>
      </c>
      <c r="DB58" s="67">
        <v>0.44006019830703735</v>
      </c>
      <c r="DC58" s="67">
        <v>0.3942607045173645</v>
      </c>
      <c r="DD58" s="67">
        <v>0.45397636294364929</v>
      </c>
      <c r="DE58" s="67">
        <v>0.62489229440689087</v>
      </c>
      <c r="DF58" s="67">
        <v>0.56756001710891724</v>
      </c>
      <c r="DG58" s="67">
        <v>0.36751267313957214</v>
      </c>
      <c r="DH58" s="67">
        <v>0.36567717790603638</v>
      </c>
      <c r="DI58" s="67">
        <v>0.27429574728012085</v>
      </c>
      <c r="DJ58" s="67">
        <v>1.9942276179790497E-2</v>
      </c>
      <c r="DK58" s="67">
        <v>-0.14620698988437653</v>
      </c>
      <c r="DL58" s="67">
        <v>-0.15573415160179138</v>
      </c>
      <c r="DM58" s="67">
        <v>-0.42879524827003479</v>
      </c>
      <c r="DN58" s="67">
        <v>-0.32951641082763672</v>
      </c>
      <c r="DO58" s="67">
        <v>6.2585959434509277</v>
      </c>
      <c r="DP58" s="67">
        <v>8.3372745513916016</v>
      </c>
      <c r="DQ58" s="67">
        <v>9.193115234375</v>
      </c>
      <c r="DR58" s="67">
        <v>9.1372203826904297</v>
      </c>
      <c r="DS58" s="67">
        <v>6.1877002716064453</v>
      </c>
      <c r="DT58" s="67">
        <v>-3.7877528667449951</v>
      </c>
      <c r="DU58" s="67">
        <v>-4.774808406829834</v>
      </c>
      <c r="DV58" s="67">
        <v>-3.5635154247283936</v>
      </c>
      <c r="DW58" s="67">
        <v>-1.9342062473297119</v>
      </c>
      <c r="DX58" s="67">
        <v>-0.97853332757949829</v>
      </c>
      <c r="DY58" s="67">
        <v>1.1242103576660156</v>
      </c>
      <c r="DZ58" s="67">
        <v>1.0111780166625977</v>
      </c>
      <c r="EA58" s="67">
        <v>0.92886555194854736</v>
      </c>
      <c r="EB58" s="67">
        <v>0.96212887763977051</v>
      </c>
      <c r="EC58" s="67">
        <v>1.1156167984008789</v>
      </c>
      <c r="ED58" s="67">
        <v>1.0572576522827148</v>
      </c>
      <c r="EE58" s="67">
        <v>0.88543134927749634</v>
      </c>
      <c r="EF58" s="67">
        <v>0.91876178979873657</v>
      </c>
      <c r="EG58" s="67">
        <v>0.8631434440612793</v>
      </c>
      <c r="EH58" s="67">
        <v>0.65713256597518921</v>
      </c>
      <c r="EI58" s="67">
        <v>0.53913849592208862</v>
      </c>
      <c r="EJ58" s="67">
        <v>0.5724453330039978</v>
      </c>
      <c r="EK58" s="67">
        <v>0.33462187647819519</v>
      </c>
      <c r="EL58" s="67">
        <v>0.45815262198448181</v>
      </c>
      <c r="EM58" s="67">
        <v>7.0464606285095215</v>
      </c>
      <c r="EN58" s="67">
        <v>9.1304559707641602</v>
      </c>
      <c r="EO58" s="67">
        <v>9.991093635559082</v>
      </c>
      <c r="EP58" s="67">
        <v>9.9365158081054688</v>
      </c>
      <c r="EQ58" s="67">
        <v>6.9858121871948242</v>
      </c>
      <c r="ER58" s="67">
        <v>-2.9839811325073242</v>
      </c>
      <c r="ES58" s="67">
        <v>-3.9833221435546875</v>
      </c>
      <c r="ET58" s="67">
        <v>-2.7965750694274902</v>
      </c>
      <c r="EU58" s="67">
        <v>-1.2067430019378662</v>
      </c>
      <c r="EV58" s="67">
        <v>-0.2995210587978363</v>
      </c>
      <c r="EW58" s="67">
        <v>80.142021179199219</v>
      </c>
      <c r="EX58" s="67">
        <v>78.293190002441406</v>
      </c>
      <c r="EY58" s="67">
        <v>76.666618347167969</v>
      </c>
      <c r="EZ58" s="67">
        <v>75.0240478515625</v>
      </c>
      <c r="FA58" s="67">
        <v>73.471206665039063</v>
      </c>
      <c r="FB58" s="67">
        <v>71.839012145996094</v>
      </c>
      <c r="FC58" s="67">
        <v>70.771827697753906</v>
      </c>
      <c r="FD58" s="67">
        <v>73.115859985351563</v>
      </c>
      <c r="FE58" s="67">
        <v>77.870994567871094</v>
      </c>
      <c r="FF58" s="67">
        <v>82.915863037109375</v>
      </c>
      <c r="FG58" s="67">
        <v>87.731391906738281</v>
      </c>
      <c r="FH58" s="67">
        <v>92.095542907714844</v>
      </c>
      <c r="FI58" s="67">
        <v>95.727142333984375</v>
      </c>
      <c r="FJ58" s="67">
        <v>98.719253540039063</v>
      </c>
      <c r="FK58" s="67">
        <v>100.94706726074219</v>
      </c>
      <c r="FL58" s="67">
        <v>102.48377227783203</v>
      </c>
      <c r="FM58" s="67">
        <v>102.81008911132813</v>
      </c>
      <c r="FN58" s="67">
        <v>101.98657989501953</v>
      </c>
      <c r="FO58" s="67">
        <v>99.856208801269531</v>
      </c>
      <c r="FP58" s="67">
        <v>95.384368896484375</v>
      </c>
      <c r="FQ58" s="67">
        <v>90.392097473144531</v>
      </c>
      <c r="FR58" s="67">
        <v>86.050086975097656</v>
      </c>
      <c r="FS58" s="67">
        <v>82.033409118652344</v>
      </c>
      <c r="FT58" s="67">
        <v>79.604698181152344</v>
      </c>
      <c r="FU58" s="68">
        <v>0.71154391765594482</v>
      </c>
      <c r="FV58" s="40">
        <v>11.149999618530273</v>
      </c>
      <c r="FW58" s="40">
        <v>49513.5</v>
      </c>
      <c r="FX58">
        <v>1</v>
      </c>
    </row>
    <row r="59" spans="1:180" x14ac:dyDescent="0.2">
      <c r="A59" t="s">
        <v>189</v>
      </c>
      <c r="B59" t="s">
        <v>207</v>
      </c>
      <c r="C59" t="s">
        <v>3</v>
      </c>
      <c r="D59" t="s">
        <v>1</v>
      </c>
      <c r="E59" t="s">
        <v>214</v>
      </c>
      <c r="F59" s="40" t="s">
        <v>1</v>
      </c>
      <c r="G59" s="69" t="s">
        <v>225</v>
      </c>
      <c r="H59" s="67">
        <v>35511.000163912773</v>
      </c>
      <c r="I59" s="67">
        <v>37.034870147705078</v>
      </c>
      <c r="J59" s="67">
        <v>31.369646072387695</v>
      </c>
      <c r="K59" s="67">
        <v>27.605508804321289</v>
      </c>
      <c r="L59" s="67">
        <v>25.052822113037109</v>
      </c>
      <c r="M59" s="67">
        <v>23.636421203613281</v>
      </c>
      <c r="N59" s="67">
        <v>23.256984710693359</v>
      </c>
      <c r="O59" s="67">
        <v>24.41981315612793</v>
      </c>
      <c r="P59" s="67">
        <v>25.381551742553711</v>
      </c>
      <c r="Q59" s="67">
        <v>26.136877059936523</v>
      </c>
      <c r="R59" s="67">
        <v>28.984426498413086</v>
      </c>
      <c r="S59" s="67">
        <v>33.222743988037109</v>
      </c>
      <c r="T59" s="67">
        <v>38.814716339111328</v>
      </c>
      <c r="U59" s="67">
        <v>45.650630950927734</v>
      </c>
      <c r="V59" s="67">
        <v>52.603988647460938</v>
      </c>
      <c r="W59" s="67">
        <v>59.256717681884766</v>
      </c>
      <c r="X59" s="67">
        <v>66.418586730957031</v>
      </c>
      <c r="Y59" s="67">
        <v>72.079826354980469</v>
      </c>
      <c r="Z59" s="67">
        <v>74.67303466796875</v>
      </c>
      <c r="AA59" s="67">
        <v>73.23681640625</v>
      </c>
      <c r="AB59" s="67">
        <v>68.429885864257813</v>
      </c>
      <c r="AC59" s="67">
        <v>63.795249938964844</v>
      </c>
      <c r="AD59" s="67">
        <v>58.072170257568359</v>
      </c>
      <c r="AE59" s="67">
        <v>48.471458435058594</v>
      </c>
      <c r="AF59" s="67">
        <v>38.754043579101563</v>
      </c>
      <c r="AG59" s="67">
        <v>-1.7589453458786011</v>
      </c>
      <c r="AH59" s="67">
        <v>-1.3043512105941772</v>
      </c>
      <c r="AI59" s="67">
        <v>-1.1100196838378906</v>
      </c>
      <c r="AJ59" s="67">
        <v>-0.93745452165603638</v>
      </c>
      <c r="AK59" s="67">
        <v>-0.83103317022323608</v>
      </c>
      <c r="AL59" s="67">
        <v>-0.81426620483398438</v>
      </c>
      <c r="AM59" s="67">
        <v>-0.94097167253494263</v>
      </c>
      <c r="AN59" s="67">
        <v>-1.2360856533050537</v>
      </c>
      <c r="AO59" s="67">
        <v>-1.400280237197876</v>
      </c>
      <c r="AP59" s="67">
        <v>-1.6735547780990601</v>
      </c>
      <c r="AQ59" s="67">
        <v>-1.7860528230667114</v>
      </c>
      <c r="AR59" s="67">
        <v>-1.6615997552871704</v>
      </c>
      <c r="AS59" s="67">
        <v>-1.4422101974487305</v>
      </c>
      <c r="AT59" s="67">
        <v>-1.0966657400131226</v>
      </c>
      <c r="AU59" s="67">
        <v>3.7621877193450928</v>
      </c>
      <c r="AV59" s="67">
        <v>5.4771523475646973</v>
      </c>
      <c r="AW59" s="67">
        <v>6.2585854530334473</v>
      </c>
      <c r="AX59" s="67">
        <v>6.198249340057373</v>
      </c>
      <c r="AY59" s="67">
        <v>3.3993422985076904</v>
      </c>
      <c r="AZ59" s="67">
        <v>-4.7055931091308594</v>
      </c>
      <c r="BA59" s="67">
        <v>-5.7563352584838867</v>
      </c>
      <c r="BB59" s="67">
        <v>-4.1432609558105469</v>
      </c>
      <c r="BC59" s="67">
        <v>-2.3829379081726074</v>
      </c>
      <c r="BD59" s="67">
        <v>-1.731026291847229</v>
      </c>
      <c r="BE59" s="67">
        <v>-1.1406639814376831</v>
      </c>
      <c r="BF59" s="67">
        <v>-0.73228037357330322</v>
      </c>
      <c r="BG59" s="67">
        <v>-0.57451766729354858</v>
      </c>
      <c r="BH59" s="67">
        <v>-0.42845070362091064</v>
      </c>
      <c r="BI59" s="67">
        <v>-0.33949992060661316</v>
      </c>
      <c r="BJ59" s="67">
        <v>-0.32378292083740234</v>
      </c>
      <c r="BK59" s="67">
        <v>-0.42225223779678345</v>
      </c>
      <c r="BL59" s="67">
        <v>-0.68216496706008911</v>
      </c>
      <c r="BM59" s="67">
        <v>-0.81053739786148071</v>
      </c>
      <c r="BN59" s="67">
        <v>-1.0353850126266479</v>
      </c>
      <c r="BO59" s="67">
        <v>-1.0996377468109131</v>
      </c>
      <c r="BP59" s="67">
        <v>-0.93228191137313843</v>
      </c>
      <c r="BQ59" s="67">
        <v>-0.67759668827056885</v>
      </c>
      <c r="BR59" s="67">
        <v>-0.30776786804199219</v>
      </c>
      <c r="BS59" s="67">
        <v>4.5513186454772949</v>
      </c>
      <c r="BT59" s="67">
        <v>6.2716126441955566</v>
      </c>
      <c r="BU59" s="67">
        <v>7.0578446388244629</v>
      </c>
      <c r="BV59" s="67">
        <v>6.9988231658935547</v>
      </c>
      <c r="BW59" s="67">
        <v>4.1987204551696777</v>
      </c>
      <c r="BX59" s="67">
        <v>-3.900580883026123</v>
      </c>
      <c r="BY59" s="67">
        <v>-4.963620662689209</v>
      </c>
      <c r="BZ59" s="67">
        <v>-3.3751163482666016</v>
      </c>
      <c r="CA59" s="67">
        <v>-1.6543122529983521</v>
      </c>
      <c r="CB59" s="67">
        <v>-1.0509121417999268</v>
      </c>
      <c r="CC59" s="67">
        <v>-0.7124442458152771</v>
      </c>
      <c r="CD59" s="67">
        <v>-0.33606588840484619</v>
      </c>
      <c r="CE59" s="67">
        <v>-0.20363059639930725</v>
      </c>
      <c r="CF59" s="67">
        <v>-7.5916178524494171E-2</v>
      </c>
      <c r="CG59" s="67">
        <v>9.345303988084197E-4</v>
      </c>
      <c r="CH59" s="67">
        <v>1.5924315899610519E-2</v>
      </c>
      <c r="CI59" s="67">
        <v>-6.2988705933094025E-2</v>
      </c>
      <c r="CJ59" s="67">
        <v>-0.29852116107940674</v>
      </c>
      <c r="CK59" s="67">
        <v>-0.40208324790000916</v>
      </c>
      <c r="CL59" s="67">
        <v>-0.59339070320129395</v>
      </c>
      <c r="CM59" s="67">
        <v>-0.624228835105896</v>
      </c>
      <c r="CN59" s="67">
        <v>-0.42715856432914734</v>
      </c>
      <c r="CO59" s="67">
        <v>-0.14802771806716919</v>
      </c>
      <c r="CP59" s="67">
        <v>0.23862037062644958</v>
      </c>
      <c r="CQ59" s="67">
        <v>5.0978684425354004</v>
      </c>
      <c r="CR59" s="67">
        <v>6.8218536376953125</v>
      </c>
      <c r="CS59" s="67">
        <v>7.6114091873168945</v>
      </c>
      <c r="CT59" s="67">
        <v>7.5532984733581543</v>
      </c>
      <c r="CU59" s="67">
        <v>4.7523674964904785</v>
      </c>
      <c r="CV59" s="67">
        <v>-3.3430318832397461</v>
      </c>
      <c r="CW59" s="67">
        <v>-4.4145889282226563</v>
      </c>
      <c r="CX59" s="67">
        <v>-2.8431015014648438</v>
      </c>
      <c r="CY59" s="67">
        <v>-1.1496682167053223</v>
      </c>
      <c r="CZ59" s="67">
        <v>-0.57986706495285034</v>
      </c>
      <c r="DA59" s="67">
        <v>-0.28422448039054871</v>
      </c>
      <c r="DB59" s="67">
        <v>6.0148622840642929E-2</v>
      </c>
      <c r="DC59" s="67">
        <v>0.16725644469261169</v>
      </c>
      <c r="DD59" s="67">
        <v>0.27661833167076111</v>
      </c>
      <c r="DE59" s="67">
        <v>0.34136897325515747</v>
      </c>
      <c r="DF59" s="67">
        <v>0.35563156008720398</v>
      </c>
      <c r="DG59" s="67">
        <v>0.2962748110294342</v>
      </c>
      <c r="DH59" s="67">
        <v>8.5122622549533844E-2</v>
      </c>
      <c r="DI59" s="67">
        <v>6.3708880916237831E-3</v>
      </c>
      <c r="DJ59" s="67">
        <v>-0.15139633417129517</v>
      </c>
      <c r="DK59" s="67">
        <v>-0.14881986379623413</v>
      </c>
      <c r="DL59" s="67">
        <v>7.796478271484375E-2</v>
      </c>
      <c r="DM59" s="67">
        <v>0.38154128193855286</v>
      </c>
      <c r="DN59" s="67">
        <v>0.78500860929489136</v>
      </c>
      <c r="DO59" s="67">
        <v>5.6444182395935059</v>
      </c>
      <c r="DP59" s="67">
        <v>7.3720946311950684</v>
      </c>
      <c r="DQ59" s="67">
        <v>8.164973258972168</v>
      </c>
      <c r="DR59" s="67">
        <v>8.1077737808227539</v>
      </c>
      <c r="DS59" s="67">
        <v>5.3060145378112793</v>
      </c>
      <c r="DT59" s="67">
        <v>-2.7854828834533691</v>
      </c>
      <c r="DU59" s="67">
        <v>-3.8655571937561035</v>
      </c>
      <c r="DV59" s="67">
        <v>-2.3110866546630859</v>
      </c>
      <c r="DW59" s="67">
        <v>-0.64502424001693726</v>
      </c>
      <c r="DX59" s="67">
        <v>-0.10882203280925751</v>
      </c>
      <c r="DY59" s="67">
        <v>0.33405682444572449</v>
      </c>
      <c r="DZ59" s="67">
        <v>0.63221943378448486</v>
      </c>
      <c r="EA59" s="67">
        <v>0.70275843143463135</v>
      </c>
      <c r="EB59" s="67">
        <v>0.78562217950820923</v>
      </c>
      <c r="EC59" s="67">
        <v>0.83290225267410278</v>
      </c>
      <c r="ED59" s="67">
        <v>0.84611481428146362</v>
      </c>
      <c r="EE59" s="67">
        <v>0.81499427556991577</v>
      </c>
      <c r="EF59" s="67">
        <v>0.63904333114624023</v>
      </c>
      <c r="EG59" s="67">
        <v>0.59611380100250244</v>
      </c>
      <c r="EH59" s="67">
        <v>0.48677331209182739</v>
      </c>
      <c r="EI59" s="67">
        <v>0.53759515285491943</v>
      </c>
      <c r="EJ59" s="67">
        <v>0.80728268623352051</v>
      </c>
      <c r="EK59" s="67">
        <v>1.1461547613143921</v>
      </c>
      <c r="EL59" s="67">
        <v>1.573906421661377</v>
      </c>
      <c r="EM59" s="67">
        <v>6.4335489273071289</v>
      </c>
      <c r="EN59" s="67">
        <v>8.1665544509887695</v>
      </c>
      <c r="EO59" s="67">
        <v>8.9642333984375</v>
      </c>
      <c r="EP59" s="67">
        <v>8.9083471298217773</v>
      </c>
      <c r="EQ59" s="67">
        <v>6.1053924560546875</v>
      </c>
      <c r="ER59" s="67">
        <v>-1.9804705381393433</v>
      </c>
      <c r="ES59" s="67">
        <v>-3.0728425979614258</v>
      </c>
      <c r="ET59" s="67">
        <v>-1.5429419279098511</v>
      </c>
      <c r="EU59" s="67">
        <v>8.360154926776886E-2</v>
      </c>
      <c r="EV59" s="67">
        <v>0.57129216194152832</v>
      </c>
      <c r="EW59" s="67">
        <v>77.615982055664063</v>
      </c>
      <c r="EX59" s="67">
        <v>75.604400634765625</v>
      </c>
      <c r="EY59" s="67">
        <v>73.953536987304688</v>
      </c>
      <c r="EZ59" s="67">
        <v>72.757904052734375</v>
      </c>
      <c r="FA59" s="67">
        <v>70.849212646484375</v>
      </c>
      <c r="FB59" s="67">
        <v>69.558021545410156</v>
      </c>
      <c r="FC59" s="67">
        <v>68.508262634277344</v>
      </c>
      <c r="FD59" s="67">
        <v>69.358726501464844</v>
      </c>
      <c r="FE59" s="67">
        <v>73.347122192382813</v>
      </c>
      <c r="FF59" s="67">
        <v>77.9400634765625</v>
      </c>
      <c r="FG59" s="67">
        <v>82.212326049804688</v>
      </c>
      <c r="FH59" s="67">
        <v>85.7802734375</v>
      </c>
      <c r="FI59" s="67">
        <v>89.661331176757813</v>
      </c>
      <c r="FJ59" s="67">
        <v>92.865821838378906</v>
      </c>
      <c r="FK59" s="67">
        <v>95.360939025878906</v>
      </c>
      <c r="FL59" s="67">
        <v>97.033767700195313</v>
      </c>
      <c r="FM59" s="67">
        <v>96.950172424316406</v>
      </c>
      <c r="FN59" s="67">
        <v>96.099662780761719</v>
      </c>
      <c r="FO59" s="67">
        <v>93.551811218261719</v>
      </c>
      <c r="FP59" s="67">
        <v>89.379486083984375</v>
      </c>
      <c r="FQ59" s="67">
        <v>84.988113403320313</v>
      </c>
      <c r="FR59" s="67">
        <v>81.199607849121094</v>
      </c>
      <c r="FS59" s="67">
        <v>78.552406311035156</v>
      </c>
      <c r="FT59" s="67">
        <v>76.131004333496094</v>
      </c>
      <c r="FU59" s="68">
        <v>0.7126847505569458</v>
      </c>
      <c r="FV59" s="40">
        <v>11.600000381469727</v>
      </c>
      <c r="FW59" s="40">
        <v>43763.770000000004</v>
      </c>
      <c r="FX59">
        <v>1</v>
      </c>
    </row>
    <row r="60" spans="1:180" x14ac:dyDescent="0.2">
      <c r="A60" t="s">
        <v>189</v>
      </c>
      <c r="B60" t="s">
        <v>207</v>
      </c>
      <c r="C60" t="s">
        <v>3</v>
      </c>
      <c r="D60" t="s">
        <v>1</v>
      </c>
      <c r="E60" t="s">
        <v>214</v>
      </c>
      <c r="F60" s="40" t="s">
        <v>1</v>
      </c>
      <c r="G60" s="69" t="s">
        <v>226</v>
      </c>
      <c r="H60" s="67">
        <v>36457.000103831291</v>
      </c>
      <c r="I60" s="67">
        <v>33.327610015869141</v>
      </c>
      <c r="J60" s="67">
        <v>28.713138580322266</v>
      </c>
      <c r="K60" s="67">
        <v>25.667835235595703</v>
      </c>
      <c r="L60" s="67">
        <v>23.607509613037109</v>
      </c>
      <c r="M60" s="67">
        <v>22.687191009521484</v>
      </c>
      <c r="N60" s="67">
        <v>22.720407485961914</v>
      </c>
      <c r="O60" s="67">
        <v>24.570505142211914</v>
      </c>
      <c r="P60" s="67">
        <v>25.627553939819336</v>
      </c>
      <c r="Q60" s="67">
        <v>26.045520782470703</v>
      </c>
      <c r="R60" s="67">
        <v>28.636257171630859</v>
      </c>
      <c r="S60" s="67">
        <v>32.884426116943359</v>
      </c>
      <c r="T60" s="67">
        <v>38.847457885742188</v>
      </c>
      <c r="U60" s="67">
        <v>46.204696655273438</v>
      </c>
      <c r="V60" s="67">
        <v>53.828762054443359</v>
      </c>
      <c r="W60" s="67">
        <v>61.302562713623047</v>
      </c>
      <c r="X60" s="67">
        <v>69.562980651855469</v>
      </c>
      <c r="Y60" s="67">
        <v>75.909812927246094</v>
      </c>
      <c r="Z60" s="67">
        <v>78.772499084472656</v>
      </c>
      <c r="AA60" s="67">
        <v>77.298507690429688</v>
      </c>
      <c r="AB60" s="67">
        <v>72.632011413574219</v>
      </c>
      <c r="AC60" s="67">
        <v>69.3839111328125</v>
      </c>
      <c r="AD60" s="67">
        <v>63.103580474853516</v>
      </c>
      <c r="AE60" s="67">
        <v>53.022350311279297</v>
      </c>
      <c r="AF60" s="67">
        <v>43.118087768554688</v>
      </c>
      <c r="AG60" s="67">
        <v>-0.4145999550819397</v>
      </c>
      <c r="AH60" s="67">
        <v>-0.38357901573181152</v>
      </c>
      <c r="AI60" s="67">
        <v>-0.46227502822875977</v>
      </c>
      <c r="AJ60" s="67">
        <v>-0.48778659105300903</v>
      </c>
      <c r="AK60" s="67">
        <v>-0.44823893904685974</v>
      </c>
      <c r="AL60" s="67">
        <v>-0.478769451379776</v>
      </c>
      <c r="AM60" s="67">
        <v>-0.7420685887336731</v>
      </c>
      <c r="AN60" s="67">
        <v>-1.0211021900177002</v>
      </c>
      <c r="AO60" s="67">
        <v>-0.80997514724731445</v>
      </c>
      <c r="AP60" s="67">
        <v>-0.99587750434875488</v>
      </c>
      <c r="AQ60" s="67">
        <v>-0.88661718368530273</v>
      </c>
      <c r="AR60" s="67">
        <v>-0.87704592943191528</v>
      </c>
      <c r="AS60" s="67">
        <v>-1.16990065574646</v>
      </c>
      <c r="AT60" s="67">
        <v>-0.95093971490859985</v>
      </c>
      <c r="AU60" s="67">
        <v>4.7622952461242676</v>
      </c>
      <c r="AV60" s="67">
        <v>6.4487290382385254</v>
      </c>
      <c r="AW60" s="67">
        <v>7.2181582450866699</v>
      </c>
      <c r="AX60" s="67">
        <v>7.4793424606323242</v>
      </c>
      <c r="AY60" s="67">
        <v>4.5230817794799805</v>
      </c>
      <c r="AZ60" s="67">
        <v>-4.3823390007019043</v>
      </c>
      <c r="BA60" s="67">
        <v>-5.4570279121398926</v>
      </c>
      <c r="BB60" s="67">
        <v>-4.3684239387512207</v>
      </c>
      <c r="BC60" s="67">
        <v>-2.8266172409057617</v>
      </c>
      <c r="BD60" s="67">
        <v>-2.1853458881378174</v>
      </c>
      <c r="BE60" s="67">
        <v>0.2106231153011322</v>
      </c>
      <c r="BF60" s="67">
        <v>0.19496490061283112</v>
      </c>
      <c r="BG60" s="67">
        <v>7.9314820468425751E-2</v>
      </c>
      <c r="BH60" s="67">
        <v>2.7022456750273705E-2</v>
      </c>
      <c r="BI60" s="67">
        <v>4.8859957605600357E-2</v>
      </c>
      <c r="BJ60" s="67">
        <v>1.7222410067915916E-2</v>
      </c>
      <c r="BK60" s="67">
        <v>-0.2175990492105484</v>
      </c>
      <c r="BL60" s="67">
        <v>-0.46115094423294067</v>
      </c>
      <c r="BM60" s="67">
        <v>-0.21381360292434692</v>
      </c>
      <c r="BN60" s="67">
        <v>-0.35074037313461304</v>
      </c>
      <c r="BO60" s="67">
        <v>-0.19269654154777527</v>
      </c>
      <c r="BP60" s="67">
        <v>-0.13977774977684021</v>
      </c>
      <c r="BQ60" s="67">
        <v>-0.39697512984275818</v>
      </c>
      <c r="BR60" s="67">
        <v>-0.15352322161197662</v>
      </c>
      <c r="BS60" s="67">
        <v>5.5601191520690918</v>
      </c>
      <c r="BT60" s="67">
        <v>7.2519426345825195</v>
      </c>
      <c r="BU60" s="67">
        <v>8.0261831283569336</v>
      </c>
      <c r="BV60" s="67">
        <v>8.2886590957641602</v>
      </c>
      <c r="BW60" s="67">
        <v>5.3311409950256348</v>
      </c>
      <c r="BX60" s="67">
        <v>-3.5687856674194336</v>
      </c>
      <c r="BY60" s="67">
        <v>-4.6558465957641602</v>
      </c>
      <c r="BZ60" s="67">
        <v>-3.5919640064239502</v>
      </c>
      <c r="CA60" s="67">
        <v>-2.0900149345397949</v>
      </c>
      <c r="CB60" s="67">
        <v>-1.4976875782012939</v>
      </c>
      <c r="CC60" s="67">
        <v>0.64365071058273315</v>
      </c>
      <c r="CD60" s="67">
        <v>0.59566265344619751</v>
      </c>
      <c r="CE60" s="67">
        <v>0.45441830158233643</v>
      </c>
      <c r="CF60" s="67">
        <v>0.38357764482498169</v>
      </c>
      <c r="CG60" s="67">
        <v>0.39314913749694824</v>
      </c>
      <c r="CH60" s="67">
        <v>0.36074486374855042</v>
      </c>
      <c r="CI60" s="67">
        <v>0.14564694464206696</v>
      </c>
      <c r="CJ60" s="67">
        <v>-7.3330424726009369E-2</v>
      </c>
      <c r="CK60" s="67">
        <v>0.19908608496189117</v>
      </c>
      <c r="CL60" s="67">
        <v>9.6079662442207336E-2</v>
      </c>
      <c r="CM60" s="67">
        <v>0.28791078925132751</v>
      </c>
      <c r="CN60" s="67">
        <v>0.37085196375846863</v>
      </c>
      <c r="CO60" s="67">
        <v>0.13835074007511139</v>
      </c>
      <c r="CP60" s="67">
        <v>0.39876502752304077</v>
      </c>
      <c r="CQ60" s="67">
        <v>6.1126894950866699</v>
      </c>
      <c r="CR60" s="67">
        <v>7.8082456588745117</v>
      </c>
      <c r="CS60" s="67">
        <v>8.5858192443847656</v>
      </c>
      <c r="CT60" s="67">
        <v>8.8491897583007813</v>
      </c>
      <c r="CU60" s="67">
        <v>5.8907999992370605</v>
      </c>
      <c r="CV60" s="67">
        <v>-3.0053210258483887</v>
      </c>
      <c r="CW60" s="67">
        <v>-4.1009507179260254</v>
      </c>
      <c r="CX60" s="67">
        <v>-3.0541901588439941</v>
      </c>
      <c r="CY60" s="67">
        <v>-1.5798462629318237</v>
      </c>
      <c r="CZ60" s="67">
        <v>-1.021417498588562</v>
      </c>
      <c r="DA60" s="67">
        <v>1.0766782760620117</v>
      </c>
      <c r="DB60" s="67">
        <v>0.9963604211807251</v>
      </c>
      <c r="DC60" s="67">
        <v>0.8295217752456665</v>
      </c>
      <c r="DD60" s="67">
        <v>0.74013280868530273</v>
      </c>
      <c r="DE60" s="67">
        <v>0.73743832111358643</v>
      </c>
      <c r="DF60" s="67">
        <v>0.70426732301712036</v>
      </c>
      <c r="DG60" s="67">
        <v>0.50889295339584351</v>
      </c>
      <c r="DH60" s="67">
        <v>0.31449010968208313</v>
      </c>
      <c r="DI60" s="67">
        <v>0.61198574304580688</v>
      </c>
      <c r="DJ60" s="67">
        <v>0.54289966821670532</v>
      </c>
      <c r="DK60" s="67">
        <v>0.76851814985275269</v>
      </c>
      <c r="DL60" s="67">
        <v>0.88148170709609985</v>
      </c>
      <c r="DM60" s="67">
        <v>0.67367660999298096</v>
      </c>
      <c r="DN60" s="67">
        <v>0.95105326175689697</v>
      </c>
      <c r="DO60" s="67">
        <v>6.665259838104248</v>
      </c>
      <c r="DP60" s="67">
        <v>8.3645486831665039</v>
      </c>
      <c r="DQ60" s="67">
        <v>9.1454553604125977</v>
      </c>
      <c r="DR60" s="67">
        <v>9.4097204208374023</v>
      </c>
      <c r="DS60" s="67">
        <v>6.4504590034484863</v>
      </c>
      <c r="DT60" s="67">
        <v>-2.4418563842773438</v>
      </c>
      <c r="DU60" s="67">
        <v>-3.5460548400878906</v>
      </c>
      <c r="DV60" s="67">
        <v>-2.5164163112640381</v>
      </c>
      <c r="DW60" s="67">
        <v>-1.0696777105331421</v>
      </c>
      <c r="DX60" s="67">
        <v>-0.54514747858047485</v>
      </c>
      <c r="DY60" s="67">
        <v>1.7019014358520508</v>
      </c>
      <c r="DZ60" s="67">
        <v>1.5749043226242065</v>
      </c>
      <c r="EA60" s="67">
        <v>1.3711116313934326</v>
      </c>
      <c r="EB60" s="67">
        <v>1.2549419403076172</v>
      </c>
      <c r="EC60" s="67">
        <v>1.2345372438430786</v>
      </c>
      <c r="ED60" s="67">
        <v>1.2002592086791992</v>
      </c>
      <c r="EE60" s="67">
        <v>1.0333625078201294</v>
      </c>
      <c r="EF60" s="67">
        <v>0.87444132566452026</v>
      </c>
      <c r="EG60" s="67">
        <v>1.2081472873687744</v>
      </c>
      <c r="EH60" s="67">
        <v>1.1880367994308472</v>
      </c>
      <c r="EI60" s="67">
        <v>1.4624388217926025</v>
      </c>
      <c r="EJ60" s="67">
        <v>1.6187498569488525</v>
      </c>
      <c r="EK60" s="67">
        <v>1.4466021060943604</v>
      </c>
      <c r="EL60" s="67">
        <v>1.7484698295593262</v>
      </c>
      <c r="EM60" s="67">
        <v>7.4630837440490723</v>
      </c>
      <c r="EN60" s="67">
        <v>9.1677627563476563</v>
      </c>
      <c r="EO60" s="67">
        <v>9.9534797668457031</v>
      </c>
      <c r="EP60" s="67">
        <v>10.219037055969238</v>
      </c>
      <c r="EQ60" s="67">
        <v>7.2585182189941406</v>
      </c>
      <c r="ER60" s="67">
        <v>-1.6283029317855835</v>
      </c>
      <c r="ES60" s="67">
        <v>-2.7448732852935791</v>
      </c>
      <c r="ET60" s="67">
        <v>-1.739956259727478</v>
      </c>
      <c r="EU60" s="67">
        <v>-0.33307534456253052</v>
      </c>
      <c r="EV60" s="67">
        <v>0.14251081645488739</v>
      </c>
      <c r="EW60" s="67">
        <v>77.569175720214844</v>
      </c>
      <c r="EX60" s="67">
        <v>75.5164794921875</v>
      </c>
      <c r="EY60" s="67">
        <v>74.617485046386719</v>
      </c>
      <c r="EZ60" s="67">
        <v>73.183822631835938</v>
      </c>
      <c r="FA60" s="67">
        <v>71.444252014160156</v>
      </c>
      <c r="FB60" s="67">
        <v>70.156532287597656</v>
      </c>
      <c r="FC60" s="67">
        <v>69.393882751464844</v>
      </c>
      <c r="FD60" s="67">
        <v>71.756851196289063</v>
      </c>
      <c r="FE60" s="67">
        <v>76.122100830078125</v>
      </c>
      <c r="FF60" s="67">
        <v>80.701995849609375</v>
      </c>
      <c r="FG60" s="67">
        <v>84.932098388671875</v>
      </c>
      <c r="FH60" s="67">
        <v>88.868667602539063</v>
      </c>
      <c r="FI60" s="67">
        <v>92.518455505371094</v>
      </c>
      <c r="FJ60" s="67">
        <v>95.407608032226563</v>
      </c>
      <c r="FK60" s="67">
        <v>97.767471313476563</v>
      </c>
      <c r="FL60" s="67">
        <v>98.925460815429688</v>
      </c>
      <c r="FM60" s="67">
        <v>98.879425048828125</v>
      </c>
      <c r="FN60" s="67">
        <v>97.874366760253906</v>
      </c>
      <c r="FO60" s="67">
        <v>95.260704040527344</v>
      </c>
      <c r="FP60" s="67">
        <v>91.633697509765625</v>
      </c>
      <c r="FQ60" s="67">
        <v>88.319694519042969</v>
      </c>
      <c r="FR60" s="67">
        <v>85.799491882324219</v>
      </c>
      <c r="FS60" s="67">
        <v>83.173423767089844</v>
      </c>
      <c r="FT60" s="67">
        <v>80.225250244140625</v>
      </c>
      <c r="FU60" s="68">
        <v>0.72049742937088013</v>
      </c>
      <c r="FV60" s="40">
        <v>10.760000228881836</v>
      </c>
      <c r="FW60" s="40">
        <v>44520.43</v>
      </c>
      <c r="FX60">
        <v>1</v>
      </c>
    </row>
    <row r="61" spans="1:180" x14ac:dyDescent="0.2">
      <c r="A61" t="s">
        <v>189</v>
      </c>
      <c r="B61" t="s">
        <v>207</v>
      </c>
      <c r="C61" t="s">
        <v>3</v>
      </c>
      <c r="D61" t="s">
        <v>1</v>
      </c>
      <c r="E61" t="s">
        <v>214</v>
      </c>
      <c r="F61" s="40" t="s">
        <v>1</v>
      </c>
      <c r="G61" s="69" t="s">
        <v>227</v>
      </c>
      <c r="H61" s="67">
        <v>36547.000232815742</v>
      </c>
      <c r="I61" s="67">
        <v>35.954093933105469</v>
      </c>
      <c r="J61" s="67">
        <v>31.097385406494141</v>
      </c>
      <c r="K61" s="67">
        <v>27.628541946411133</v>
      </c>
      <c r="L61" s="67">
        <v>25.31451416015625</v>
      </c>
      <c r="M61" s="67">
        <v>24.057355880737305</v>
      </c>
      <c r="N61" s="67">
        <v>23.896650314331055</v>
      </c>
      <c r="O61" s="67">
        <v>25.614675521850586</v>
      </c>
      <c r="P61" s="67">
        <v>26.78266716003418</v>
      </c>
      <c r="Q61" s="67">
        <v>27.723323822021484</v>
      </c>
      <c r="R61" s="67">
        <v>31.282148361206055</v>
      </c>
      <c r="S61" s="67">
        <v>36.425712585449219</v>
      </c>
      <c r="T61" s="67">
        <v>43.280815124511719</v>
      </c>
      <c r="U61" s="67">
        <v>51.546985626220703</v>
      </c>
      <c r="V61" s="67">
        <v>59.332374572753906</v>
      </c>
      <c r="W61" s="67">
        <v>66.282752990722656</v>
      </c>
      <c r="X61" s="67">
        <v>74.035064697265625</v>
      </c>
      <c r="Y61" s="67">
        <v>79.611763000488281</v>
      </c>
      <c r="Z61" s="67">
        <v>80.634994506835938</v>
      </c>
      <c r="AA61" s="67">
        <v>77.99676513671875</v>
      </c>
      <c r="AB61" s="67">
        <v>72.635116577148438</v>
      </c>
      <c r="AC61" s="67">
        <v>68.08099365234375</v>
      </c>
      <c r="AD61" s="67">
        <v>62.133205413818359</v>
      </c>
      <c r="AE61" s="67">
        <v>54.344875335693359</v>
      </c>
      <c r="AF61" s="67">
        <v>45.537364959716797</v>
      </c>
      <c r="AG61" s="67">
        <v>-1.2084048986434937</v>
      </c>
      <c r="AH61" s="67">
        <v>-0.92616063356399536</v>
      </c>
      <c r="AI61" s="67">
        <v>-0.85681849718093872</v>
      </c>
      <c r="AJ61" s="67">
        <v>-0.82294267416000366</v>
      </c>
      <c r="AK61" s="67">
        <v>-0.78629106283187866</v>
      </c>
      <c r="AL61" s="67">
        <v>-0.68079644441604614</v>
      </c>
      <c r="AM61" s="67">
        <v>-0.96604031324386597</v>
      </c>
      <c r="AN61" s="67">
        <v>-1.1745609045028687</v>
      </c>
      <c r="AO61" s="67">
        <v>-0.9533088207244873</v>
      </c>
      <c r="AP61" s="67">
        <v>-1.1451190710067749</v>
      </c>
      <c r="AQ61" s="67">
        <v>-1.2163583040237427</v>
      </c>
      <c r="AR61" s="67">
        <v>-1.6738057136535645</v>
      </c>
      <c r="AS61" s="67">
        <v>-1.6649962663650513</v>
      </c>
      <c r="AT61" s="67">
        <v>-1.9523576498031616</v>
      </c>
      <c r="AU61" s="67">
        <v>3.6752066612243652</v>
      </c>
      <c r="AV61" s="67">
        <v>5.2569832801818848</v>
      </c>
      <c r="AW61" s="67">
        <v>6.3173556327819824</v>
      </c>
      <c r="AX61" s="67">
        <v>6.3144893646240234</v>
      </c>
      <c r="AY61" s="67">
        <v>3.7387158870697021</v>
      </c>
      <c r="AZ61" s="67">
        <v>-4.5320348739624023</v>
      </c>
      <c r="BA61" s="67">
        <v>-5.3618679046630859</v>
      </c>
      <c r="BB61" s="67">
        <v>-4.1026744842529297</v>
      </c>
      <c r="BC61" s="67">
        <v>-2.498530387878418</v>
      </c>
      <c r="BD61" s="67">
        <v>-1.873908519744873</v>
      </c>
      <c r="BE61" s="67">
        <v>-0.58250629901885986</v>
      </c>
      <c r="BF61" s="67">
        <v>-0.346986323595047</v>
      </c>
      <c r="BG61" s="67">
        <v>-0.31463548541069031</v>
      </c>
      <c r="BH61" s="67">
        <v>-0.30756819248199463</v>
      </c>
      <c r="BI61" s="67">
        <v>-0.28865188360214233</v>
      </c>
      <c r="BJ61" s="67">
        <v>-0.18427695333957672</v>
      </c>
      <c r="BK61" s="67">
        <v>-0.44102150201797485</v>
      </c>
      <c r="BL61" s="67">
        <v>-0.61403602361679077</v>
      </c>
      <c r="BM61" s="67">
        <v>-0.35653886198997498</v>
      </c>
      <c r="BN61" s="67">
        <v>-0.49931848049163818</v>
      </c>
      <c r="BO61" s="67">
        <v>-0.52172231674194336</v>
      </c>
      <c r="BP61" s="67">
        <v>-0.93577814102172852</v>
      </c>
      <c r="BQ61" s="67">
        <v>-0.891277015209198</v>
      </c>
      <c r="BR61" s="67">
        <v>-1.1541280746459961</v>
      </c>
      <c r="BS61" s="67">
        <v>4.4738564491271973</v>
      </c>
      <c r="BT61" s="67">
        <v>6.0610284805297852</v>
      </c>
      <c r="BU61" s="67">
        <v>7.1262145042419434</v>
      </c>
      <c r="BV61" s="67">
        <v>7.1246371269226074</v>
      </c>
      <c r="BW61" s="67">
        <v>4.5476012229919434</v>
      </c>
      <c r="BX61" s="67">
        <v>-3.7176640033721924</v>
      </c>
      <c r="BY61" s="67">
        <v>-4.55987548828125</v>
      </c>
      <c r="BZ61" s="67">
        <v>-3.3254165649414063</v>
      </c>
      <c r="CA61" s="67">
        <v>-1.7611584663391113</v>
      </c>
      <c r="CB61" s="67">
        <v>-1.185519814491272</v>
      </c>
      <c r="CC61" s="67">
        <v>-0.14901077747344971</v>
      </c>
      <c r="CD61" s="67">
        <v>5.4148025810718536E-2</v>
      </c>
      <c r="CE61" s="67">
        <v>6.087879091501236E-2</v>
      </c>
      <c r="CF61" s="67">
        <v>4.9378596246242523E-2</v>
      </c>
      <c r="CG61" s="67">
        <v>5.6011494249105453E-2</v>
      </c>
      <c r="CH61" s="67">
        <v>0.15961092710494995</v>
      </c>
      <c r="CI61" s="67">
        <v>-7.7395088970661163E-2</v>
      </c>
      <c r="CJ61" s="67">
        <v>-0.22581818699836731</v>
      </c>
      <c r="CK61" s="67">
        <v>5.6782200932502747E-2</v>
      </c>
      <c r="CL61" s="67">
        <v>-5.2038919180631638E-2</v>
      </c>
      <c r="CM61" s="67">
        <v>-4.061947762966156E-2</v>
      </c>
      <c r="CN61" s="67">
        <v>-0.42462253570556641</v>
      </c>
      <c r="CO61" s="67">
        <v>-0.3554014265537262</v>
      </c>
      <c r="CP61" s="67">
        <v>-0.60127675533294678</v>
      </c>
      <c r="CQ61" s="67">
        <v>5.0269989967346191</v>
      </c>
      <c r="CR61" s="67">
        <v>6.6179075241088867</v>
      </c>
      <c r="CS61" s="67">
        <v>7.6864275932312012</v>
      </c>
      <c r="CT61" s="67">
        <v>7.6857433319091797</v>
      </c>
      <c r="CU61" s="67">
        <v>5.1078324317932129</v>
      </c>
      <c r="CV61" s="67">
        <v>-3.1536328792572021</v>
      </c>
      <c r="CW61" s="67">
        <v>-4.0044183731079102</v>
      </c>
      <c r="CX61" s="67">
        <v>-2.7870903015136719</v>
      </c>
      <c r="CY61" s="67">
        <v>-1.2504569292068481</v>
      </c>
      <c r="CZ61" s="67">
        <v>-0.70874392986297607</v>
      </c>
      <c r="DA61" s="67">
        <v>0.28448474407196045</v>
      </c>
      <c r="DB61" s="67">
        <v>0.45528236031532288</v>
      </c>
      <c r="DC61" s="67">
        <v>0.43639308214187622</v>
      </c>
      <c r="DD61" s="67">
        <v>0.40632539987564087</v>
      </c>
      <c r="DE61" s="67">
        <v>0.40067487955093384</v>
      </c>
      <c r="DF61" s="67">
        <v>0.50349879264831543</v>
      </c>
      <c r="DG61" s="67">
        <v>0.28623133897781372</v>
      </c>
      <c r="DH61" s="67">
        <v>0.16239963471889496</v>
      </c>
      <c r="DI61" s="67">
        <v>0.47010326385498047</v>
      </c>
      <c r="DJ61" s="67">
        <v>0.39524063467979431</v>
      </c>
      <c r="DK61" s="67">
        <v>0.44048333168029785</v>
      </c>
      <c r="DL61" s="67">
        <v>8.6533069610595703E-2</v>
      </c>
      <c r="DM61" s="67">
        <v>0.1804741770029068</v>
      </c>
      <c r="DN61" s="67">
        <v>-4.8425387591123581E-2</v>
      </c>
      <c r="DO61" s="67">
        <v>5.580141544342041</v>
      </c>
      <c r="DP61" s="67">
        <v>7.1747865676879883</v>
      </c>
      <c r="DQ61" s="67">
        <v>8.2466402053833008</v>
      </c>
      <c r="DR61" s="67">
        <v>8.2468490600585938</v>
      </c>
      <c r="DS61" s="67">
        <v>5.6680636405944824</v>
      </c>
      <c r="DT61" s="67">
        <v>-2.5896017551422119</v>
      </c>
      <c r="DU61" s="67">
        <v>-3.4489610195159912</v>
      </c>
      <c r="DV61" s="67">
        <v>-2.2487640380859375</v>
      </c>
      <c r="DW61" s="67">
        <v>-0.73975539207458496</v>
      </c>
      <c r="DX61" s="67">
        <v>-0.23196801543235779</v>
      </c>
      <c r="DY61" s="67">
        <v>0.91038340330123901</v>
      </c>
      <c r="DZ61" s="67">
        <v>1.0344566106796265</v>
      </c>
      <c r="EA61" s="67">
        <v>0.97857606410980225</v>
      </c>
      <c r="EB61" s="67">
        <v>0.9216998815536499</v>
      </c>
      <c r="EC61" s="67">
        <v>0.89831405878067017</v>
      </c>
      <c r="ED61" s="67">
        <v>1.0000182390213013</v>
      </c>
      <c r="EE61" s="67">
        <v>0.81125015020370483</v>
      </c>
      <c r="EF61" s="67">
        <v>0.72292453050613403</v>
      </c>
      <c r="EG61" s="67">
        <v>1.0668731927871704</v>
      </c>
      <c r="EH61" s="67">
        <v>1.0410412549972534</v>
      </c>
      <c r="EI61" s="67">
        <v>1.1351194381713867</v>
      </c>
      <c r="EJ61" s="67">
        <v>0.82456058263778687</v>
      </c>
      <c r="EK61" s="67">
        <v>0.95419341325759888</v>
      </c>
      <c r="EL61" s="67">
        <v>0.74980419874191284</v>
      </c>
      <c r="EM61" s="67">
        <v>6.378791332244873</v>
      </c>
      <c r="EN61" s="67">
        <v>7.9788317680358887</v>
      </c>
      <c r="EO61" s="67">
        <v>9.0554990768432617</v>
      </c>
      <c r="EP61" s="67">
        <v>9.0569972991943359</v>
      </c>
      <c r="EQ61" s="67">
        <v>6.4769487380981445</v>
      </c>
      <c r="ER61" s="67">
        <v>-1.7752306461334229</v>
      </c>
      <c r="ES61" s="67">
        <v>-2.6469688415527344</v>
      </c>
      <c r="ET61" s="67">
        <v>-1.4715061187744141</v>
      </c>
      <c r="EU61" s="67">
        <v>-2.3834716994315386E-3</v>
      </c>
      <c r="EV61" s="67">
        <v>0.45642068982124329</v>
      </c>
      <c r="EW61" s="67">
        <v>78.557426452636719</v>
      </c>
      <c r="EX61" s="67">
        <v>77.677078247070313</v>
      </c>
      <c r="EY61" s="67">
        <v>76.158180236816406</v>
      </c>
      <c r="EZ61" s="67">
        <v>75.232872009277344</v>
      </c>
      <c r="FA61" s="67">
        <v>73.450180053710938</v>
      </c>
      <c r="FB61" s="67">
        <v>72.077552795410156</v>
      </c>
      <c r="FC61" s="67">
        <v>71.184181213378906</v>
      </c>
      <c r="FD61" s="67">
        <v>73.676239013671875</v>
      </c>
      <c r="FE61" s="67">
        <v>78.342857360839844</v>
      </c>
      <c r="FF61" s="67">
        <v>83.1392822265625</v>
      </c>
      <c r="FG61" s="67">
        <v>86.639228820800781</v>
      </c>
      <c r="FH61" s="67">
        <v>90.350746154785156</v>
      </c>
      <c r="FI61" s="67">
        <v>94.126815795898438</v>
      </c>
      <c r="FJ61" s="67">
        <v>96.826240539550781</v>
      </c>
      <c r="FK61" s="67">
        <v>99.036270141601563</v>
      </c>
      <c r="FL61" s="67">
        <v>99.980690002441406</v>
      </c>
      <c r="FM61" s="67">
        <v>99.390419006347656</v>
      </c>
      <c r="FN61" s="67">
        <v>98.283828735351563</v>
      </c>
      <c r="FO61" s="67">
        <v>95.523330688476563</v>
      </c>
      <c r="FP61" s="67">
        <v>91.757881164550781</v>
      </c>
      <c r="FQ61" s="67">
        <v>87.631790161132813</v>
      </c>
      <c r="FR61" s="67">
        <v>84.356338500976563</v>
      </c>
      <c r="FS61" s="67">
        <v>82.432289123535156</v>
      </c>
      <c r="FT61" s="67">
        <v>79.951126098632813</v>
      </c>
      <c r="FU61" s="68">
        <v>0.72124087810516357</v>
      </c>
      <c r="FV61" s="40">
        <v>10.819999694824219</v>
      </c>
      <c r="FW61" s="40">
        <v>47182.87</v>
      </c>
      <c r="FX61">
        <v>1</v>
      </c>
    </row>
    <row r="62" spans="1:180" x14ac:dyDescent="0.2">
      <c r="A62" t="s">
        <v>189</v>
      </c>
      <c r="B62" t="s">
        <v>207</v>
      </c>
      <c r="C62" t="s">
        <v>3</v>
      </c>
      <c r="D62" t="s">
        <v>1</v>
      </c>
      <c r="E62" t="s">
        <v>214</v>
      </c>
      <c r="F62" s="40" t="s">
        <v>1</v>
      </c>
      <c r="G62" s="69" t="s">
        <v>228</v>
      </c>
      <c r="H62" s="67">
        <v>36761.000178813934</v>
      </c>
      <c r="I62" s="67">
        <v>31.251548767089844</v>
      </c>
      <c r="J62" s="67">
        <v>26.807563781738281</v>
      </c>
      <c r="K62" s="67">
        <v>23.887069702148438</v>
      </c>
      <c r="L62" s="67">
        <v>22.171222686767578</v>
      </c>
      <c r="M62" s="67">
        <v>21.449403762817383</v>
      </c>
      <c r="N62" s="67">
        <v>21.800800323486328</v>
      </c>
      <c r="O62" s="67">
        <v>23.849155426025391</v>
      </c>
      <c r="P62" s="67">
        <v>25.086746215820313</v>
      </c>
      <c r="Q62" s="67">
        <v>25.024484634399414</v>
      </c>
      <c r="R62" s="67">
        <v>26.953042984008789</v>
      </c>
      <c r="S62" s="67">
        <v>30.968231201171875</v>
      </c>
      <c r="T62" s="67">
        <v>36.986869812011719</v>
      </c>
      <c r="U62" s="67">
        <v>44.671924591064453</v>
      </c>
      <c r="V62" s="67">
        <v>53.247707366943359</v>
      </c>
      <c r="W62" s="67">
        <v>61.392421722412109</v>
      </c>
      <c r="X62" s="67">
        <v>69.409767150878906</v>
      </c>
      <c r="Y62" s="67">
        <v>75.49371337890625</v>
      </c>
      <c r="Z62" s="67">
        <v>78.905403137207031</v>
      </c>
      <c r="AA62" s="67">
        <v>78.264213562011719</v>
      </c>
      <c r="AB62" s="67">
        <v>74.798530578613281</v>
      </c>
      <c r="AC62" s="67">
        <v>70.993637084960938</v>
      </c>
      <c r="AD62" s="67">
        <v>63.959354400634766</v>
      </c>
      <c r="AE62" s="67">
        <v>53.665702819824219</v>
      </c>
      <c r="AF62" s="67">
        <v>43.4447021484375</v>
      </c>
      <c r="AG62" s="67">
        <v>-0.52532821893692017</v>
      </c>
      <c r="AH62" s="67">
        <v>-0.61582690477371216</v>
      </c>
      <c r="AI62" s="67">
        <v>-0.64287149906158447</v>
      </c>
      <c r="AJ62" s="67">
        <v>-0.78058415651321411</v>
      </c>
      <c r="AK62" s="67">
        <v>-0.72121679782867432</v>
      </c>
      <c r="AL62" s="67">
        <v>-0.65757501125335693</v>
      </c>
      <c r="AM62" s="67">
        <v>-0.75741845369338989</v>
      </c>
      <c r="AN62" s="67">
        <v>-1.0654385089874268</v>
      </c>
      <c r="AO62" s="67">
        <v>-0.900443434715271</v>
      </c>
      <c r="AP62" s="67">
        <v>-1.24528968334198</v>
      </c>
      <c r="AQ62" s="67">
        <v>-1.1726733446121216</v>
      </c>
      <c r="AR62" s="67">
        <v>-0.8852696418762207</v>
      </c>
      <c r="AS62" s="67">
        <v>-0.92063915729522705</v>
      </c>
      <c r="AT62" s="67">
        <v>-0.75204217433929443</v>
      </c>
      <c r="AU62" s="67">
        <v>4.4124107360839844</v>
      </c>
      <c r="AV62" s="67">
        <v>6.4284348487854004</v>
      </c>
      <c r="AW62" s="67">
        <v>7.5231566429138184</v>
      </c>
      <c r="AX62" s="67">
        <v>7.7550439834594727</v>
      </c>
      <c r="AY62" s="67">
        <v>5.2176370620727539</v>
      </c>
      <c r="AZ62" s="67">
        <v>-4.3896374702453613</v>
      </c>
      <c r="BA62" s="67">
        <v>-6.2783994674682617</v>
      </c>
      <c r="BB62" s="67">
        <v>-4.6864352226257324</v>
      </c>
      <c r="BC62" s="67">
        <v>-2.777759313583374</v>
      </c>
      <c r="BD62" s="67">
        <v>-1.9872857332229614</v>
      </c>
      <c r="BE62" s="67">
        <v>0.10258449614048004</v>
      </c>
      <c r="BF62" s="67">
        <v>-3.4768044948577881E-2</v>
      </c>
      <c r="BG62" s="67">
        <v>-9.8907545208930969E-2</v>
      </c>
      <c r="BH62" s="67">
        <v>-0.26349213719367981</v>
      </c>
      <c r="BI62" s="67">
        <v>-0.2219175398349762</v>
      </c>
      <c r="BJ62" s="67">
        <v>-0.15939880907535553</v>
      </c>
      <c r="BK62" s="67">
        <v>-0.230682373046875</v>
      </c>
      <c r="BL62" s="67">
        <v>-0.50309944152832031</v>
      </c>
      <c r="BM62" s="67">
        <v>-0.30176836252212524</v>
      </c>
      <c r="BN62" s="67">
        <v>-0.59743303060531616</v>
      </c>
      <c r="BO62" s="67">
        <v>-0.47582975029945374</v>
      </c>
      <c r="BP62" s="67">
        <v>-0.14493905007839203</v>
      </c>
      <c r="BQ62" s="67">
        <v>-0.14453265070915222</v>
      </c>
      <c r="BR62" s="67">
        <v>4.8611495643854141E-2</v>
      </c>
      <c r="BS62" s="67">
        <v>5.2135734558105469</v>
      </c>
      <c r="BT62" s="67">
        <v>7.2350115776062012</v>
      </c>
      <c r="BU62" s="67">
        <v>8.3345479965209961</v>
      </c>
      <c r="BV62" s="67">
        <v>8.5677270889282227</v>
      </c>
      <c r="BW62" s="67">
        <v>6.0290389060974121</v>
      </c>
      <c r="BX62" s="67">
        <v>-3.5728137493133545</v>
      </c>
      <c r="BY62" s="67">
        <v>-5.4739699363708496</v>
      </c>
      <c r="BZ62" s="67">
        <v>-3.9067833423614502</v>
      </c>
      <c r="CA62" s="67">
        <v>-2.0380833148956299</v>
      </c>
      <c r="CB62" s="67">
        <v>-1.2967151403427124</v>
      </c>
      <c r="CC62" s="67">
        <v>0.53747493028640747</v>
      </c>
      <c r="CD62" s="67">
        <v>0.36767154932022095</v>
      </c>
      <c r="CE62" s="67">
        <v>0.27784022688865662</v>
      </c>
      <c r="CF62" s="67">
        <v>9.4644233584403992E-2</v>
      </c>
      <c r="CG62" s="67">
        <v>0.12389559298753738</v>
      </c>
      <c r="CH62" s="67">
        <v>0.18563653528690338</v>
      </c>
      <c r="CI62" s="67">
        <v>0.13413342833518982</v>
      </c>
      <c r="CJ62" s="67">
        <v>-0.11362510174512863</v>
      </c>
      <c r="CK62" s="67">
        <v>0.11287220567464828</v>
      </c>
      <c r="CL62" s="67">
        <v>-0.14872950315475464</v>
      </c>
      <c r="CM62" s="67">
        <v>6.801944226026535E-3</v>
      </c>
      <c r="CN62" s="67">
        <v>0.3678116500377655</v>
      </c>
      <c r="CO62" s="67">
        <v>0.39299637079238892</v>
      </c>
      <c r="CP62" s="67">
        <v>0.60314178466796875</v>
      </c>
      <c r="CQ62" s="67">
        <v>5.768455982208252</v>
      </c>
      <c r="CR62" s="67">
        <v>7.7936439514160156</v>
      </c>
      <c r="CS62" s="67">
        <v>8.8965158462524414</v>
      </c>
      <c r="CT62" s="67">
        <v>9.130589485168457</v>
      </c>
      <c r="CU62" s="67">
        <v>6.5910134315490723</v>
      </c>
      <c r="CV62" s="67">
        <v>-3.0070841312408447</v>
      </c>
      <c r="CW62" s="67">
        <v>-4.9168243408203125</v>
      </c>
      <c r="CX62" s="67">
        <v>-3.3667988777160645</v>
      </c>
      <c r="CY62" s="67">
        <v>-1.5257858037948608</v>
      </c>
      <c r="CZ62" s="67">
        <v>-0.81842797994613647</v>
      </c>
      <c r="DA62" s="67">
        <v>0.97236537933349609</v>
      </c>
      <c r="DB62" s="67">
        <v>0.77011114358901978</v>
      </c>
      <c r="DC62" s="67">
        <v>0.65458798408508301</v>
      </c>
      <c r="DD62" s="67">
        <v>0.45278060436248779</v>
      </c>
      <c r="DE62" s="67">
        <v>0.46970874071121216</v>
      </c>
      <c r="DF62" s="67">
        <v>0.53067189455032349</v>
      </c>
      <c r="DG62" s="67">
        <v>0.49894922971725464</v>
      </c>
      <c r="DH62" s="67">
        <v>0.27584925293922424</v>
      </c>
      <c r="DI62" s="67">
        <v>0.52751278877258301</v>
      </c>
      <c r="DJ62" s="67">
        <v>0.29997405409812927</v>
      </c>
      <c r="DK62" s="67">
        <v>0.4894336462020874</v>
      </c>
      <c r="DL62" s="67">
        <v>0.88056236505508423</v>
      </c>
      <c r="DM62" s="67">
        <v>0.93052536249160767</v>
      </c>
      <c r="DN62" s="67">
        <v>1.1576720476150513</v>
      </c>
      <c r="DO62" s="67">
        <v>6.323338508605957</v>
      </c>
      <c r="DP62" s="67">
        <v>8.3522768020629883</v>
      </c>
      <c r="DQ62" s="67">
        <v>9.4584836959838867</v>
      </c>
      <c r="DR62" s="67">
        <v>9.6934518814086914</v>
      </c>
      <c r="DS62" s="67">
        <v>7.1529879570007324</v>
      </c>
      <c r="DT62" s="67">
        <v>-2.441354513168335</v>
      </c>
      <c r="DU62" s="67">
        <v>-4.3596787452697754</v>
      </c>
      <c r="DV62" s="67">
        <v>-2.8268144130706787</v>
      </c>
      <c r="DW62" s="67">
        <v>-1.0134884119033813</v>
      </c>
      <c r="DX62" s="67">
        <v>-0.34014084935188293</v>
      </c>
      <c r="DY62" s="67">
        <v>1.6002780199050903</v>
      </c>
      <c r="DZ62" s="67">
        <v>1.3511699438095093</v>
      </c>
      <c r="EA62" s="67">
        <v>1.1985518932342529</v>
      </c>
      <c r="EB62" s="67">
        <v>0.96987265348434448</v>
      </c>
      <c r="EC62" s="67">
        <v>0.96900796890258789</v>
      </c>
      <c r="ED62" s="67">
        <v>1.0288480520248413</v>
      </c>
      <c r="EE62" s="67">
        <v>1.0256853103637695</v>
      </c>
      <c r="EF62" s="67">
        <v>0.83818835020065308</v>
      </c>
      <c r="EG62" s="67">
        <v>1.1261879205703735</v>
      </c>
      <c r="EH62" s="67">
        <v>0.94783073663711548</v>
      </c>
      <c r="EI62" s="67">
        <v>1.1862771511077881</v>
      </c>
      <c r="EJ62" s="67">
        <v>1.6208928823471069</v>
      </c>
      <c r="EK62" s="67">
        <v>1.7066318988800049</v>
      </c>
      <c r="EL62" s="67">
        <v>1.9583257436752319</v>
      </c>
      <c r="EM62" s="67">
        <v>7.1245012283325195</v>
      </c>
      <c r="EN62" s="67">
        <v>9.1588535308837891</v>
      </c>
      <c r="EO62" s="67">
        <v>10.269875526428223</v>
      </c>
      <c r="EP62" s="67">
        <v>10.506134986877441</v>
      </c>
      <c r="EQ62" s="67">
        <v>7.9643898010253906</v>
      </c>
      <c r="ER62" s="67">
        <v>-1.6245306730270386</v>
      </c>
      <c r="ES62" s="67">
        <v>-3.5552492141723633</v>
      </c>
      <c r="ET62" s="67">
        <v>-2.0471627712249756</v>
      </c>
      <c r="EU62" s="67">
        <v>-0.27381229400634766</v>
      </c>
      <c r="EV62" s="67">
        <v>0.35042977333068848</v>
      </c>
      <c r="EW62" s="67">
        <v>76.459686279296875</v>
      </c>
      <c r="EX62" s="67">
        <v>74.682083129882813</v>
      </c>
      <c r="EY62" s="67">
        <v>73.056495666503906</v>
      </c>
      <c r="EZ62" s="67">
        <v>71.909675598144531</v>
      </c>
      <c r="FA62" s="67">
        <v>70.343856811523438</v>
      </c>
      <c r="FB62" s="67">
        <v>69.156242370605469</v>
      </c>
      <c r="FC62" s="67">
        <v>68.676811218261719</v>
      </c>
      <c r="FD62" s="67">
        <v>70.101791381835938</v>
      </c>
      <c r="FE62" s="67">
        <v>75.239425659179688</v>
      </c>
      <c r="FF62" s="67">
        <v>80.696075439453125</v>
      </c>
      <c r="FG62" s="67">
        <v>85.900215148925781</v>
      </c>
      <c r="FH62" s="67">
        <v>90.466453552246094</v>
      </c>
      <c r="FI62" s="67">
        <v>94.111213684082031</v>
      </c>
      <c r="FJ62" s="67">
        <v>97.265876770019531</v>
      </c>
      <c r="FK62" s="67">
        <v>99.167449951171875</v>
      </c>
      <c r="FL62" s="67">
        <v>100.34295654296875</v>
      </c>
      <c r="FM62" s="67">
        <v>100.65052795410156</v>
      </c>
      <c r="FN62" s="67">
        <v>100.15924072265625</v>
      </c>
      <c r="FO62" s="67">
        <v>98.174751281738281</v>
      </c>
      <c r="FP62" s="67">
        <v>93.394645690917969</v>
      </c>
      <c r="FQ62" s="67">
        <v>88.348915100097656</v>
      </c>
      <c r="FR62" s="67">
        <v>85.3114013671875</v>
      </c>
      <c r="FS62" s="67">
        <v>83.0587158203125</v>
      </c>
      <c r="FT62" s="67">
        <v>80.839561462402344</v>
      </c>
      <c r="FU62" s="68">
        <v>0.72350132465362549</v>
      </c>
      <c r="FV62" s="40">
        <v>11.079999923706055</v>
      </c>
      <c r="FW62" s="40">
        <v>44036.58</v>
      </c>
      <c r="FX62">
        <v>1</v>
      </c>
    </row>
    <row r="63" spans="1:180" x14ac:dyDescent="0.2">
      <c r="A63" t="s">
        <v>189</v>
      </c>
      <c r="B63" t="s">
        <v>207</v>
      </c>
      <c r="C63" t="s">
        <v>3</v>
      </c>
      <c r="D63" t="s">
        <v>1</v>
      </c>
      <c r="E63" t="s">
        <v>214</v>
      </c>
      <c r="F63" s="40" t="s">
        <v>1</v>
      </c>
      <c r="G63" s="69" t="s">
        <v>229</v>
      </c>
      <c r="H63" s="67">
        <v>36777.000134944916</v>
      </c>
      <c r="I63" s="67">
        <v>36.214885711669922</v>
      </c>
      <c r="J63" s="67">
        <v>31.163896560668945</v>
      </c>
      <c r="K63" s="67">
        <v>27.727714538574219</v>
      </c>
      <c r="L63" s="67">
        <v>25.49372673034668</v>
      </c>
      <c r="M63" s="67">
        <v>24.272586822509766</v>
      </c>
      <c r="N63" s="67">
        <v>24.188119888305664</v>
      </c>
      <c r="O63" s="67">
        <v>25.888872146606445</v>
      </c>
      <c r="P63" s="67">
        <v>26.871753692626953</v>
      </c>
      <c r="Q63" s="67">
        <v>26.985612869262695</v>
      </c>
      <c r="R63" s="67">
        <v>29.603462219238281</v>
      </c>
      <c r="S63" s="67">
        <v>34.424057006835938</v>
      </c>
      <c r="T63" s="67">
        <v>41.241020202636719</v>
      </c>
      <c r="U63" s="67">
        <v>49.837398529052734</v>
      </c>
      <c r="V63" s="67">
        <v>58.4395751953125</v>
      </c>
      <c r="W63" s="67">
        <v>66.323028564453125</v>
      </c>
      <c r="X63" s="67">
        <v>74.351966857910156</v>
      </c>
      <c r="Y63" s="67">
        <v>80.272148132324219</v>
      </c>
      <c r="Z63" s="67">
        <v>82.304298400878906</v>
      </c>
      <c r="AA63" s="67">
        <v>80.454940795898438</v>
      </c>
      <c r="AB63" s="67">
        <v>76.929359436035156</v>
      </c>
      <c r="AC63" s="67">
        <v>73.056549072265625</v>
      </c>
      <c r="AD63" s="67">
        <v>65.757461547851563</v>
      </c>
      <c r="AE63" s="67">
        <v>55.062046051025391</v>
      </c>
      <c r="AF63" s="67">
        <v>45.113445281982422</v>
      </c>
      <c r="AG63" s="67">
        <v>-1.2591860294342041</v>
      </c>
      <c r="AH63" s="67">
        <v>-0.84821981191635132</v>
      </c>
      <c r="AI63" s="67">
        <v>-0.86336761713027954</v>
      </c>
      <c r="AJ63" s="67">
        <v>-0.78505915403366089</v>
      </c>
      <c r="AK63" s="67">
        <v>-0.65260523557662964</v>
      </c>
      <c r="AL63" s="67">
        <v>-0.64170891046524048</v>
      </c>
      <c r="AM63" s="67">
        <v>-0.89287728071212769</v>
      </c>
      <c r="AN63" s="67">
        <v>-1.238961935043335</v>
      </c>
      <c r="AO63" s="67">
        <v>-0.94123685359954834</v>
      </c>
      <c r="AP63" s="67">
        <v>-1.2876894474029541</v>
      </c>
      <c r="AQ63" s="67">
        <v>-1.4301148653030396</v>
      </c>
      <c r="AR63" s="67">
        <v>-1.617152214050293</v>
      </c>
      <c r="AS63" s="67">
        <v>-1.9776351451873779</v>
      </c>
      <c r="AT63" s="67">
        <v>-1.6572725772857666</v>
      </c>
      <c r="AU63" s="67">
        <v>4.7775111198425293</v>
      </c>
      <c r="AV63" s="67">
        <v>6.7329459190368652</v>
      </c>
      <c r="AW63" s="67">
        <v>7.6502199172973633</v>
      </c>
      <c r="AX63" s="67">
        <v>7.5456600189208984</v>
      </c>
      <c r="AY63" s="67">
        <v>4.315004825592041</v>
      </c>
      <c r="AZ63" s="67">
        <v>-5.701622486114502</v>
      </c>
      <c r="BA63" s="67">
        <v>-6.9305381774902344</v>
      </c>
      <c r="BB63" s="67">
        <v>-5.2563848495483398</v>
      </c>
      <c r="BC63" s="67">
        <v>-3.8311662673950195</v>
      </c>
      <c r="BD63" s="67">
        <v>-2.3928909301757813</v>
      </c>
      <c r="BE63" s="67">
        <v>-0.63112598657608032</v>
      </c>
      <c r="BF63" s="67">
        <v>-0.26701906323432922</v>
      </c>
      <c r="BG63" s="67">
        <v>-0.31926822662353516</v>
      </c>
      <c r="BH63" s="67">
        <v>-0.26783612370491028</v>
      </c>
      <c r="BI63" s="67">
        <v>-0.15317913889884949</v>
      </c>
      <c r="BJ63" s="67">
        <v>-0.14340940117835999</v>
      </c>
      <c r="BK63" s="67">
        <v>-0.36601918935775757</v>
      </c>
      <c r="BL63" s="67">
        <v>-0.67649859189987183</v>
      </c>
      <c r="BM63" s="67">
        <v>-0.3424321711063385</v>
      </c>
      <c r="BN63" s="67">
        <v>-0.63969618082046509</v>
      </c>
      <c r="BO63" s="67">
        <v>-0.73312532901763916</v>
      </c>
      <c r="BP63" s="67">
        <v>-0.87667149305343628</v>
      </c>
      <c r="BQ63" s="67">
        <v>-1.2013732194900513</v>
      </c>
      <c r="BR63" s="67">
        <v>-0.85645991563796997</v>
      </c>
      <c r="BS63" s="67">
        <v>5.5788397789001465</v>
      </c>
      <c r="BT63" s="67">
        <v>7.5396890640258789</v>
      </c>
      <c r="BU63" s="67">
        <v>8.4617795944213867</v>
      </c>
      <c r="BV63" s="67">
        <v>8.3585138320922852</v>
      </c>
      <c r="BW63" s="67">
        <v>5.1265773773193359</v>
      </c>
      <c r="BX63" s="67">
        <v>-4.8846325874328613</v>
      </c>
      <c r="BY63" s="67">
        <v>-6.125941276550293</v>
      </c>
      <c r="BZ63" s="67">
        <v>-4.4765667915344238</v>
      </c>
      <c r="CA63" s="67">
        <v>-3.091327428817749</v>
      </c>
      <c r="CB63" s="67">
        <v>-1.7021638154983521</v>
      </c>
      <c r="CC63" s="67">
        <v>-0.19613344967365265</v>
      </c>
      <c r="CD63" s="67">
        <v>0.13551878929138184</v>
      </c>
      <c r="CE63" s="67">
        <v>5.7573333382606506E-2</v>
      </c>
      <c r="CF63" s="67">
        <v>9.0390987694263458E-2</v>
      </c>
      <c r="CG63" s="67">
        <v>0.19272185862064362</v>
      </c>
      <c r="CH63" s="67">
        <v>0.20171129703521729</v>
      </c>
      <c r="CI63" s="67">
        <v>-1.1189049109816551E-3</v>
      </c>
      <c r="CJ63" s="67">
        <v>-0.28693825006484985</v>
      </c>
      <c r="CK63" s="67">
        <v>7.2298109531402588E-2</v>
      </c>
      <c r="CL63" s="67">
        <v>-0.19089798629283905</v>
      </c>
      <c r="CM63" s="67">
        <v>-0.25039249658584595</v>
      </c>
      <c r="CN63" s="67">
        <v>-0.36381685733795166</v>
      </c>
      <c r="CO63" s="67">
        <v>-0.66373652219772339</v>
      </c>
      <c r="CP63" s="67">
        <v>-0.3018195629119873</v>
      </c>
      <c r="CQ63" s="67">
        <v>6.1338376998901367</v>
      </c>
      <c r="CR63" s="67">
        <v>8.0984373092651367</v>
      </c>
      <c r="CS63" s="67">
        <v>9.0238637924194336</v>
      </c>
      <c r="CT63" s="67">
        <v>8.9214944839477539</v>
      </c>
      <c r="CU63" s="67">
        <v>5.6886701583862305</v>
      </c>
      <c r="CV63" s="67">
        <v>-4.3187875747680664</v>
      </c>
      <c r="CW63" s="67">
        <v>-5.5686798095703125</v>
      </c>
      <c r="CX63" s="67">
        <v>-3.9364676475524902</v>
      </c>
      <c r="CY63" s="67">
        <v>-2.5789172649383545</v>
      </c>
      <c r="CZ63" s="67">
        <v>-1.2237683534622192</v>
      </c>
      <c r="DA63" s="67">
        <v>0.23885907232761383</v>
      </c>
      <c r="DB63" s="67">
        <v>0.53805667161941528</v>
      </c>
      <c r="DC63" s="67">
        <v>0.43441489338874817</v>
      </c>
      <c r="DD63" s="67">
        <v>0.448618084192276</v>
      </c>
      <c r="DE63" s="67">
        <v>0.53862285614013672</v>
      </c>
      <c r="DF63" s="67">
        <v>0.54683202505111694</v>
      </c>
      <c r="DG63" s="67">
        <v>0.3637813925743103</v>
      </c>
      <c r="DH63" s="67">
        <v>0.10262211412191391</v>
      </c>
      <c r="DI63" s="67">
        <v>0.48702839016914368</v>
      </c>
      <c r="DJ63" s="67">
        <v>0.25790020823478699</v>
      </c>
      <c r="DK63" s="67">
        <v>0.23234032094478607</v>
      </c>
      <c r="DL63" s="67">
        <v>0.14903780817985535</v>
      </c>
      <c r="DM63" s="67">
        <v>-0.1260998547077179</v>
      </c>
      <c r="DN63" s="67">
        <v>0.25282081961631775</v>
      </c>
      <c r="DO63" s="67">
        <v>6.688835620880127</v>
      </c>
      <c r="DP63" s="67">
        <v>8.6571855545043945</v>
      </c>
      <c r="DQ63" s="67">
        <v>9.5859479904174805</v>
      </c>
      <c r="DR63" s="67">
        <v>9.4844751358032227</v>
      </c>
      <c r="DS63" s="67">
        <v>6.250762939453125</v>
      </c>
      <c r="DT63" s="67">
        <v>-3.7529425621032715</v>
      </c>
      <c r="DU63" s="67">
        <v>-5.011418342590332</v>
      </c>
      <c r="DV63" s="67">
        <v>-3.3963682651519775</v>
      </c>
      <c r="DW63" s="67">
        <v>-2.06650710105896</v>
      </c>
      <c r="DX63" s="67">
        <v>-0.74537289142608643</v>
      </c>
      <c r="DY63" s="67">
        <v>0.86691915988922119</v>
      </c>
      <c r="DZ63" s="67">
        <v>1.1192574501037598</v>
      </c>
      <c r="EA63" s="67">
        <v>0.97851425409317017</v>
      </c>
      <c r="EB63" s="67">
        <v>0.96584117412567139</v>
      </c>
      <c r="EC63" s="67">
        <v>1.0380489826202393</v>
      </c>
      <c r="ED63" s="67">
        <v>1.0451314449310303</v>
      </c>
      <c r="EE63" s="67">
        <v>0.89063942432403564</v>
      </c>
      <c r="EF63" s="67">
        <v>0.66508543491363525</v>
      </c>
      <c r="EG63" s="67">
        <v>1.0858330726623535</v>
      </c>
      <c r="EH63" s="67">
        <v>0.90589350461959839</v>
      </c>
      <c r="EI63" s="67">
        <v>0.92932987213134766</v>
      </c>
      <c r="EJ63" s="67">
        <v>0.88951849937438965</v>
      </c>
      <c r="EK63" s="67">
        <v>0.65016210079193115</v>
      </c>
      <c r="EL63" s="67">
        <v>1.053633451461792</v>
      </c>
      <c r="EM63" s="67">
        <v>7.4901642799377441</v>
      </c>
      <c r="EN63" s="67">
        <v>9.4639291763305664</v>
      </c>
      <c r="EO63" s="67">
        <v>10.397507667541504</v>
      </c>
      <c r="EP63" s="67">
        <v>10.297328948974609</v>
      </c>
      <c r="EQ63" s="67">
        <v>7.0623354911804199</v>
      </c>
      <c r="ER63" s="67">
        <v>-2.9359524250030518</v>
      </c>
      <c r="ES63" s="67">
        <v>-4.2068214416503906</v>
      </c>
      <c r="ET63" s="67">
        <v>-2.6165504455566406</v>
      </c>
      <c r="EU63" s="67">
        <v>-1.3266682624816895</v>
      </c>
      <c r="EV63" s="67">
        <v>-5.4645765572786331E-2</v>
      </c>
      <c r="EW63" s="67">
        <v>79.227325439453125</v>
      </c>
      <c r="EX63" s="67">
        <v>77.488113403320313</v>
      </c>
      <c r="EY63" s="67">
        <v>75.973281860351563</v>
      </c>
      <c r="EZ63" s="67">
        <v>74.626739501953125</v>
      </c>
      <c r="FA63" s="67">
        <v>73.56488037109375</v>
      </c>
      <c r="FB63" s="67">
        <v>72.655113220214844</v>
      </c>
      <c r="FC63" s="67">
        <v>71.527458190917969</v>
      </c>
      <c r="FD63" s="67">
        <v>72.1373291015625</v>
      </c>
      <c r="FE63" s="67">
        <v>76.201217651367188</v>
      </c>
      <c r="FF63" s="67">
        <v>81.45477294921875</v>
      </c>
      <c r="FG63" s="67">
        <v>86.633544921875</v>
      </c>
      <c r="FH63" s="67">
        <v>90.942657470703125</v>
      </c>
      <c r="FI63" s="67">
        <v>94.840408325195313</v>
      </c>
      <c r="FJ63" s="67">
        <v>98.234672546386719</v>
      </c>
      <c r="FK63" s="67">
        <v>100.64369964599609</v>
      </c>
      <c r="FL63" s="67">
        <v>101.50577545166016</v>
      </c>
      <c r="FM63" s="67">
        <v>101.79452514648438</v>
      </c>
      <c r="FN63" s="67">
        <v>100.26199340820313</v>
      </c>
      <c r="FO63" s="67">
        <v>97.453475952148438</v>
      </c>
      <c r="FP63" s="67">
        <v>92.966987609863281</v>
      </c>
      <c r="FQ63" s="67">
        <v>89.482627868652344</v>
      </c>
      <c r="FR63" s="67">
        <v>86.4189453125</v>
      </c>
      <c r="FS63" s="67">
        <v>83.635383605957031</v>
      </c>
      <c r="FT63" s="67">
        <v>81.979080200195313</v>
      </c>
      <c r="FU63" s="68">
        <v>0.72365260124206543</v>
      </c>
      <c r="FV63" s="40">
        <v>10.569999694824219</v>
      </c>
      <c r="FW63" s="40">
        <v>47622.51</v>
      </c>
      <c r="FX63">
        <v>1</v>
      </c>
    </row>
    <row r="64" spans="1:180" x14ac:dyDescent="0.2">
      <c r="A64" t="s">
        <v>189</v>
      </c>
      <c r="B64" t="s">
        <v>207</v>
      </c>
      <c r="C64" t="s">
        <v>3</v>
      </c>
      <c r="D64" t="s">
        <v>1</v>
      </c>
      <c r="E64" t="s">
        <v>214</v>
      </c>
      <c r="F64" s="40" t="s">
        <v>1</v>
      </c>
      <c r="G64" s="69" t="s">
        <v>230</v>
      </c>
      <c r="H64" s="67">
        <v>36797.000300884247</v>
      </c>
      <c r="I64" s="67">
        <v>37.702491760253906</v>
      </c>
      <c r="J64" s="67">
        <v>32.427989959716797</v>
      </c>
      <c r="K64" s="67">
        <v>28.872842788696289</v>
      </c>
      <c r="L64" s="67">
        <v>26.510217666625977</v>
      </c>
      <c r="M64" s="67">
        <v>25.239522933959961</v>
      </c>
      <c r="N64" s="67">
        <v>24.978010177612305</v>
      </c>
      <c r="O64" s="67">
        <v>26.659912109375</v>
      </c>
      <c r="P64" s="67">
        <v>27.776565551757813</v>
      </c>
      <c r="Q64" s="67">
        <v>27.724880218505859</v>
      </c>
      <c r="R64" s="67">
        <v>30.15254020690918</v>
      </c>
      <c r="S64" s="67">
        <v>34.080524444580078</v>
      </c>
      <c r="T64" s="67">
        <v>39.526107788085938</v>
      </c>
      <c r="U64" s="67">
        <v>46.753334045410156</v>
      </c>
      <c r="V64" s="67">
        <v>54.037891387939453</v>
      </c>
      <c r="W64" s="67">
        <v>61.061435699462891</v>
      </c>
      <c r="X64" s="67">
        <v>68.273406982421875</v>
      </c>
      <c r="Y64" s="67">
        <v>73.530715942382813</v>
      </c>
      <c r="Z64" s="67">
        <v>74.9332275390625</v>
      </c>
      <c r="AA64" s="67">
        <v>72.816596984863281</v>
      </c>
      <c r="AB64" s="67">
        <v>69.091995239257813</v>
      </c>
      <c r="AC64" s="67">
        <v>65.207244873046875</v>
      </c>
      <c r="AD64" s="67">
        <v>59.406047821044922</v>
      </c>
      <c r="AE64" s="67">
        <v>51.269168853759766</v>
      </c>
      <c r="AF64" s="67">
        <v>42.785926818847656</v>
      </c>
      <c r="AG64" s="67">
        <v>-1.5509426593780518</v>
      </c>
      <c r="AH64" s="67">
        <v>-1.1764898300170898</v>
      </c>
      <c r="AI64" s="67">
        <v>-0.90951043367385864</v>
      </c>
      <c r="AJ64" s="67">
        <v>-0.77557367086410522</v>
      </c>
      <c r="AK64" s="67">
        <v>-0.60839200019836426</v>
      </c>
      <c r="AL64" s="67">
        <v>-0.65030771493911743</v>
      </c>
      <c r="AM64" s="67">
        <v>-0.95956450700759888</v>
      </c>
      <c r="AN64" s="67">
        <v>-1.1305017471313477</v>
      </c>
      <c r="AO64" s="67">
        <v>-1.08708655834198</v>
      </c>
      <c r="AP64" s="67">
        <v>-1.4149914979934692</v>
      </c>
      <c r="AQ64" s="67">
        <v>-1.550909161567688</v>
      </c>
      <c r="AR64" s="67">
        <v>-1.7652369737625122</v>
      </c>
      <c r="AS64" s="67">
        <v>-2.0036745071411133</v>
      </c>
      <c r="AT64" s="67">
        <v>-1.4898502826690674</v>
      </c>
      <c r="AU64" s="67">
        <v>4.6198234558105469</v>
      </c>
      <c r="AV64" s="67">
        <v>5.7676291465759277</v>
      </c>
      <c r="AW64" s="67">
        <v>6.3145022392272949</v>
      </c>
      <c r="AX64" s="67">
        <v>6.215796947479248</v>
      </c>
      <c r="AY64" s="67">
        <v>3.3666987419128418</v>
      </c>
      <c r="AZ64" s="67">
        <v>-5.0150437355041504</v>
      </c>
      <c r="BA64" s="67">
        <v>-5.3499150276184082</v>
      </c>
      <c r="BB64" s="67">
        <v>-3.552128791809082</v>
      </c>
      <c r="BC64" s="67">
        <v>-2.5144736766815186</v>
      </c>
      <c r="BD64" s="67">
        <v>-1.9350777864456177</v>
      </c>
      <c r="BE64" s="67">
        <v>-0.92271733283996582</v>
      </c>
      <c r="BF64" s="67">
        <v>-0.59513473510742188</v>
      </c>
      <c r="BG64" s="67">
        <v>-0.36526346206665039</v>
      </c>
      <c r="BH64" s="67">
        <v>-0.2582080066204071</v>
      </c>
      <c r="BI64" s="67">
        <v>-0.10882705450057983</v>
      </c>
      <c r="BJ64" s="67">
        <v>-0.15186981856822968</v>
      </c>
      <c r="BK64" s="67">
        <v>-0.43256238102912903</v>
      </c>
      <c r="BL64" s="67">
        <v>-0.56788527965545654</v>
      </c>
      <c r="BM64" s="67">
        <v>-0.48812180757522583</v>
      </c>
      <c r="BN64" s="67">
        <v>-0.76682555675506592</v>
      </c>
      <c r="BO64" s="67">
        <v>-0.8537367582321167</v>
      </c>
      <c r="BP64" s="67">
        <v>-1.024563193321228</v>
      </c>
      <c r="BQ64" s="67">
        <v>-1.22721266746521</v>
      </c>
      <c r="BR64" s="67">
        <v>-0.6888347864151001</v>
      </c>
      <c r="BS64" s="67">
        <v>5.4213604927062988</v>
      </c>
      <c r="BT64" s="67">
        <v>6.5745820999145508</v>
      </c>
      <c r="BU64" s="67">
        <v>7.1262712478637695</v>
      </c>
      <c r="BV64" s="67">
        <v>7.0288591384887695</v>
      </c>
      <c r="BW64" s="67">
        <v>4.1784777641296387</v>
      </c>
      <c r="BX64" s="67">
        <v>-4.1978535652160645</v>
      </c>
      <c r="BY64" s="67">
        <v>-4.5451221466064453</v>
      </c>
      <c r="BZ64" s="67">
        <v>-2.7721195220947266</v>
      </c>
      <c r="CA64" s="67">
        <v>-1.7744501829147339</v>
      </c>
      <c r="CB64" s="67">
        <v>-1.2441747188568115</v>
      </c>
      <c r="CC64" s="67">
        <v>-0.48761039972305298</v>
      </c>
      <c r="CD64" s="67">
        <v>-0.19248999655246735</v>
      </c>
      <c r="CE64" s="67">
        <v>1.1680358089506626E-2</v>
      </c>
      <c r="CF64" s="67">
        <v>0.10011788457632065</v>
      </c>
      <c r="CG64" s="67">
        <v>0.23717008531093597</v>
      </c>
      <c r="CH64" s="67">
        <v>0.19334675371646881</v>
      </c>
      <c r="CI64" s="67">
        <v>-6.7562326788902283E-2</v>
      </c>
      <c r="CJ64" s="67">
        <v>-0.17821879684925079</v>
      </c>
      <c r="CK64" s="67">
        <v>-7.3280654847621918E-2</v>
      </c>
      <c r="CL64" s="67">
        <v>-0.31790781021118164</v>
      </c>
      <c r="CM64" s="67">
        <v>-0.37087732553482056</v>
      </c>
      <c r="CN64" s="67">
        <v>-0.51157474517822266</v>
      </c>
      <c r="CO64" s="67">
        <v>-0.68943756818771362</v>
      </c>
      <c r="CP64" s="67">
        <v>-0.13405388593673706</v>
      </c>
      <c r="CQ64" s="67">
        <v>5.9765024185180664</v>
      </c>
      <c r="CR64" s="67">
        <v>7.1334753036499023</v>
      </c>
      <c r="CS64" s="67">
        <v>7.688499927520752</v>
      </c>
      <c r="CT64" s="67">
        <v>7.5919833183288574</v>
      </c>
      <c r="CU64" s="67">
        <v>4.7407131195068359</v>
      </c>
      <c r="CV64" s="67">
        <v>-3.6318702697753906</v>
      </c>
      <c r="CW64" s="67">
        <v>-3.9877250194549561</v>
      </c>
      <c r="CX64" s="67">
        <v>-2.2318875789642334</v>
      </c>
      <c r="CY64" s="67">
        <v>-1.2619121074676514</v>
      </c>
      <c r="CZ64" s="67">
        <v>-0.76565730571746826</v>
      </c>
      <c r="DA64" s="67">
        <v>-5.2503451704978943E-2</v>
      </c>
      <c r="DB64" s="67">
        <v>0.21015474200248718</v>
      </c>
      <c r="DC64" s="67">
        <v>0.3886241614818573</v>
      </c>
      <c r="DD64" s="67">
        <v>0.45844376087188721</v>
      </c>
      <c r="DE64" s="67">
        <v>0.58316725492477417</v>
      </c>
      <c r="DF64" s="67">
        <v>0.5385633111000061</v>
      </c>
      <c r="DG64" s="67">
        <v>0.29743772745132446</v>
      </c>
      <c r="DH64" s="67">
        <v>0.21144768595695496</v>
      </c>
      <c r="DI64" s="67">
        <v>0.34156051278114319</v>
      </c>
      <c r="DJ64" s="67">
        <v>0.13100995123386383</v>
      </c>
      <c r="DK64" s="67">
        <v>0.11198211461305618</v>
      </c>
      <c r="DL64" s="67">
        <v>1.4136628014966846E-3</v>
      </c>
      <c r="DM64" s="67">
        <v>-0.1516624391078949</v>
      </c>
      <c r="DN64" s="67">
        <v>0.42072701454162598</v>
      </c>
      <c r="DO64" s="67">
        <v>6.531644344329834</v>
      </c>
      <c r="DP64" s="67">
        <v>7.6923685073852539</v>
      </c>
      <c r="DQ64" s="67">
        <v>8.2507286071777344</v>
      </c>
      <c r="DR64" s="67">
        <v>8.1551074981689453</v>
      </c>
      <c r="DS64" s="67">
        <v>5.3029484748840332</v>
      </c>
      <c r="DT64" s="67">
        <v>-3.0658867359161377</v>
      </c>
      <c r="DU64" s="67">
        <v>-3.4303278923034668</v>
      </c>
      <c r="DV64" s="67">
        <v>-1.6916556358337402</v>
      </c>
      <c r="DW64" s="67">
        <v>-0.74937409162521362</v>
      </c>
      <c r="DX64" s="67">
        <v>-0.28713992238044739</v>
      </c>
      <c r="DY64" s="67">
        <v>0.5757218599319458</v>
      </c>
      <c r="DZ64" s="67">
        <v>0.79150980710983276</v>
      </c>
      <c r="EA64" s="67">
        <v>0.93287116289138794</v>
      </c>
      <c r="EB64" s="67">
        <v>0.97580945491790771</v>
      </c>
      <c r="EC64" s="67">
        <v>1.0827322006225586</v>
      </c>
      <c r="ED64" s="67">
        <v>1.0370012521743774</v>
      </c>
      <c r="EE64" s="67">
        <v>0.8244398832321167</v>
      </c>
      <c r="EF64" s="67">
        <v>0.77406418323516846</v>
      </c>
      <c r="EG64" s="67">
        <v>0.94052523374557495</v>
      </c>
      <c r="EH64" s="67">
        <v>0.77917587757110596</v>
      </c>
      <c r="EI64" s="67">
        <v>0.8091544508934021</v>
      </c>
      <c r="EJ64" s="67">
        <v>0.74208742380142212</v>
      </c>
      <c r="EK64" s="67">
        <v>0.62479943037033081</v>
      </c>
      <c r="EL64" s="67">
        <v>1.2217425107955933</v>
      </c>
      <c r="EM64" s="67">
        <v>7.3331813812255859</v>
      </c>
      <c r="EN64" s="67">
        <v>8.4993209838867188</v>
      </c>
      <c r="EO64" s="67">
        <v>9.0624971389770508</v>
      </c>
      <c r="EP64" s="67">
        <v>8.9681692123413086</v>
      </c>
      <c r="EQ64" s="67">
        <v>6.1147274971008301</v>
      </c>
      <c r="ER64" s="67">
        <v>-2.2486965656280518</v>
      </c>
      <c r="ES64" s="67">
        <v>-2.625535249710083</v>
      </c>
      <c r="ET64" s="67">
        <v>-0.91164642572402954</v>
      </c>
      <c r="EU64" s="67">
        <v>-9.3505652621388435E-3</v>
      </c>
      <c r="EV64" s="67">
        <v>0.40376317501068115</v>
      </c>
      <c r="EW64" s="67">
        <v>80.205337524414063</v>
      </c>
      <c r="EX64" s="67">
        <v>79.051254272460938</v>
      </c>
      <c r="EY64" s="67">
        <v>77.028648376464844</v>
      </c>
      <c r="EZ64" s="67">
        <v>75.665512084960938</v>
      </c>
      <c r="FA64" s="67">
        <v>74.354278564453125</v>
      </c>
      <c r="FB64" s="67">
        <v>73.783721923828125</v>
      </c>
      <c r="FC64" s="67">
        <v>73.061820983886719</v>
      </c>
      <c r="FD64" s="67">
        <v>72.96051025390625</v>
      </c>
      <c r="FE64" s="67">
        <v>76.196578979492188</v>
      </c>
      <c r="FF64" s="67">
        <v>80.23736572265625</v>
      </c>
      <c r="FG64" s="67">
        <v>84.523605346679688</v>
      </c>
      <c r="FH64" s="67">
        <v>88.334754943847656</v>
      </c>
      <c r="FI64" s="67">
        <v>92.428298950195313</v>
      </c>
      <c r="FJ64" s="67">
        <v>95.352455139160156</v>
      </c>
      <c r="FK64" s="67">
        <v>97.041778564453125</v>
      </c>
      <c r="FL64" s="67">
        <v>98.262420654296875</v>
      </c>
      <c r="FM64" s="67">
        <v>97.940818786621094</v>
      </c>
      <c r="FN64" s="67">
        <v>96.661727905273438</v>
      </c>
      <c r="FO64" s="67">
        <v>94.312721252441406</v>
      </c>
      <c r="FP64" s="67">
        <v>90.308326721191406</v>
      </c>
      <c r="FQ64" s="67">
        <v>86.680137634277344</v>
      </c>
      <c r="FR64" s="67">
        <v>83.988258361816406</v>
      </c>
      <c r="FS64" s="67">
        <v>81.461799621582031</v>
      </c>
      <c r="FT64" s="67">
        <v>79.602851867675781</v>
      </c>
      <c r="FU64" s="68">
        <v>0.7238389253616333</v>
      </c>
      <c r="FV64" s="40">
        <v>10.189999580383301</v>
      </c>
      <c r="FW64" s="40">
        <v>45075</v>
      </c>
      <c r="FX64">
        <v>1</v>
      </c>
    </row>
    <row r="65" spans="1:180" x14ac:dyDescent="0.2">
      <c r="A65" t="s">
        <v>189</v>
      </c>
      <c r="B65" t="s">
        <v>207</v>
      </c>
      <c r="C65" t="s">
        <v>3</v>
      </c>
      <c r="D65" t="s">
        <v>1</v>
      </c>
      <c r="E65" t="s">
        <v>214</v>
      </c>
      <c r="F65" s="40" t="s">
        <v>1</v>
      </c>
      <c r="G65" s="69" t="s">
        <v>2</v>
      </c>
      <c r="H65" s="67">
        <v>35032.533361601832</v>
      </c>
      <c r="I65" s="67">
        <v>35.406040191650391</v>
      </c>
      <c r="J65" s="67">
        <v>30.285375595092773</v>
      </c>
      <c r="K65" s="67">
        <v>26.796363830566406</v>
      </c>
      <c r="L65" s="67">
        <v>24.448343276977539</v>
      </c>
      <c r="M65" s="67">
        <v>23.195575714111328</v>
      </c>
      <c r="N65" s="67">
        <v>22.858238220214844</v>
      </c>
      <c r="O65" s="67">
        <v>24.108903884887695</v>
      </c>
      <c r="P65" s="67">
        <v>25.662038803100586</v>
      </c>
      <c r="Q65" s="67">
        <v>27.247257232666016</v>
      </c>
      <c r="R65" s="67">
        <v>30.640085220336914</v>
      </c>
      <c r="S65" s="67">
        <v>35.627109527587891</v>
      </c>
      <c r="T65" s="67">
        <v>42.016208648681641</v>
      </c>
      <c r="U65" s="67">
        <v>49.363155364990234</v>
      </c>
      <c r="V65" s="67">
        <v>56.432033538818359</v>
      </c>
      <c r="W65" s="67">
        <v>62.805717468261719</v>
      </c>
      <c r="X65" s="67">
        <v>69.122016906738281</v>
      </c>
      <c r="Y65" s="67">
        <v>74.094963073730469</v>
      </c>
      <c r="Z65" s="67">
        <v>76.573348999023438</v>
      </c>
      <c r="AA65" s="67">
        <v>75.574356079101563</v>
      </c>
      <c r="AB65" s="67">
        <v>71.828712463378906</v>
      </c>
      <c r="AC65" s="67">
        <v>67.644943237304688</v>
      </c>
      <c r="AD65" s="67">
        <v>62.678768157958984</v>
      </c>
      <c r="AE65" s="67">
        <v>53.826301574707031</v>
      </c>
      <c r="AF65" s="67">
        <v>44.253257751464844</v>
      </c>
      <c r="AG65" s="67">
        <v>-0.95462507009506226</v>
      </c>
      <c r="AH65" s="67">
        <v>-0.69704544544219971</v>
      </c>
      <c r="AI65" s="67">
        <v>-0.58176261186599731</v>
      </c>
      <c r="AJ65" s="67">
        <v>-0.52475172281265259</v>
      </c>
      <c r="AK65" s="67">
        <v>-0.40702736377716064</v>
      </c>
      <c r="AL65" s="67">
        <v>-0.42114952206611633</v>
      </c>
      <c r="AM65" s="67">
        <v>-0.56225907802581787</v>
      </c>
      <c r="AN65" s="67">
        <v>-0.76979130506515503</v>
      </c>
      <c r="AO65" s="67">
        <v>-0.76181334257125854</v>
      </c>
      <c r="AP65" s="67">
        <v>-0.98855775594711304</v>
      </c>
      <c r="AQ65" s="67">
        <v>-1.0164616107940674</v>
      </c>
      <c r="AR65" s="67">
        <v>-1.1313157081604004</v>
      </c>
      <c r="AS65" s="67">
        <v>-1.2784080505371094</v>
      </c>
      <c r="AT65" s="67">
        <v>-1.0255610942840576</v>
      </c>
      <c r="AU65" s="67">
        <v>5.0368094444274902</v>
      </c>
      <c r="AV65" s="67">
        <v>6.8956961631774902</v>
      </c>
      <c r="AW65" s="67">
        <v>7.6559300422668457</v>
      </c>
      <c r="AX65" s="67">
        <v>7.7082390785217285</v>
      </c>
      <c r="AY65" s="67">
        <v>5.8976874351501465</v>
      </c>
      <c r="AZ65" s="67">
        <v>-3.7398409843444824</v>
      </c>
      <c r="BA65" s="67">
        <v>-5.3419976234436035</v>
      </c>
      <c r="BB65" s="67">
        <v>-4.1654839515686035</v>
      </c>
      <c r="BC65" s="67">
        <v>-2.8116843700408936</v>
      </c>
      <c r="BD65" s="67">
        <v>-2.0565340518951416</v>
      </c>
      <c r="BE65" s="67">
        <v>-0.56306034326553345</v>
      </c>
      <c r="BF65" s="67">
        <v>-0.33481490612030029</v>
      </c>
      <c r="BG65" s="67">
        <v>-0.24272072315216064</v>
      </c>
      <c r="BH65" s="67">
        <v>-0.2025153785943985</v>
      </c>
      <c r="BI65" s="67">
        <v>-9.5882818102836609E-2</v>
      </c>
      <c r="BJ65" s="67">
        <v>-0.11070213466882706</v>
      </c>
      <c r="BK65" s="67">
        <v>-0.2338951975107193</v>
      </c>
      <c r="BL65" s="67">
        <v>-0.41902452707290649</v>
      </c>
      <c r="BM65" s="67">
        <v>-0.38840663433074951</v>
      </c>
      <c r="BN65" s="67">
        <v>-0.58441078662872314</v>
      </c>
      <c r="BO65" s="67">
        <v>-0.58171898126602173</v>
      </c>
      <c r="BP65" s="67">
        <v>-0.66933435201644897</v>
      </c>
      <c r="BQ65" s="67">
        <v>-0.79404681921005249</v>
      </c>
      <c r="BR65" s="67">
        <v>-0.52577191591262817</v>
      </c>
      <c r="BS65" s="67">
        <v>5.5365777015686035</v>
      </c>
      <c r="BT65" s="67">
        <v>7.3988809585571289</v>
      </c>
      <c r="BU65" s="67">
        <v>8.1622066497802734</v>
      </c>
      <c r="BV65" s="67">
        <v>8.2153663635253906</v>
      </c>
      <c r="BW65" s="67">
        <v>6.4042096138000488</v>
      </c>
      <c r="BX65" s="67">
        <v>-3.2297072410583496</v>
      </c>
      <c r="BY65" s="67">
        <v>-4.8396501541137695</v>
      </c>
      <c r="BZ65" s="67">
        <v>-3.6788110733032227</v>
      </c>
      <c r="CA65" s="67">
        <v>-2.3500270843505859</v>
      </c>
      <c r="CB65" s="67">
        <v>-1.6257767677307129</v>
      </c>
      <c r="CC65" s="67">
        <v>-0.29186376929283142</v>
      </c>
      <c r="CD65" s="67">
        <v>-8.3935126662254333E-2</v>
      </c>
      <c r="CE65" s="67">
        <v>-7.9013574868440628E-3</v>
      </c>
      <c r="CF65" s="67">
        <v>2.066454291343689E-2</v>
      </c>
      <c r="CG65" s="67">
        <v>0.11961495131254196</v>
      </c>
      <c r="CH65" s="67">
        <v>0.10431277751922607</v>
      </c>
      <c r="CI65" s="67">
        <v>-6.4713829196989536E-3</v>
      </c>
      <c r="CJ65" s="67">
        <v>-0.17608454823493958</v>
      </c>
      <c r="CK65" s="67">
        <v>-0.12978629767894745</v>
      </c>
      <c r="CL65" s="67">
        <v>-0.30449983477592468</v>
      </c>
      <c r="CM65" s="67">
        <v>-0.28061750531196594</v>
      </c>
      <c r="CN65" s="67">
        <v>-0.34936746954917908</v>
      </c>
      <c r="CO65" s="67">
        <v>-0.45857977867126465</v>
      </c>
      <c r="CP65" s="67">
        <v>-0.17961946129798889</v>
      </c>
      <c r="CQ65" s="67">
        <v>5.8827157020568848</v>
      </c>
      <c r="CR65" s="67">
        <v>7.7473855018615723</v>
      </c>
      <c r="CS65" s="67">
        <v>8.5128517150878906</v>
      </c>
      <c r="CT65" s="67">
        <v>8.5666017532348633</v>
      </c>
      <c r="CU65" s="67">
        <v>6.7550249099731445</v>
      </c>
      <c r="CV65" s="67">
        <v>-2.8763902187347412</v>
      </c>
      <c r="CW65" s="67">
        <v>-4.4917254447937012</v>
      </c>
      <c r="CX65" s="67">
        <v>-3.3417432308197021</v>
      </c>
      <c r="CY65" s="67">
        <v>-2.0302846431732178</v>
      </c>
      <c r="CZ65" s="67">
        <v>-1.3274356126785278</v>
      </c>
      <c r="DA65" s="67">
        <v>-2.0667208358645439E-2</v>
      </c>
      <c r="DB65" s="67">
        <v>0.16694463789463043</v>
      </c>
      <c r="DC65" s="67">
        <v>0.22691801190376282</v>
      </c>
      <c r="DD65" s="67">
        <v>0.24384446442127228</v>
      </c>
      <c r="DE65" s="67">
        <v>0.33511272072792053</v>
      </c>
      <c r="DF65" s="67">
        <v>0.31932768225669861</v>
      </c>
      <c r="DG65" s="67">
        <v>0.22095242142677307</v>
      </c>
      <c r="DH65" s="67">
        <v>6.6855438053607941E-2</v>
      </c>
      <c r="DI65" s="67">
        <v>0.12883405387401581</v>
      </c>
      <c r="DJ65" s="67">
        <v>-2.4588871747255325E-2</v>
      </c>
      <c r="DK65" s="67">
        <v>2.0483940839767456E-2</v>
      </c>
      <c r="DL65" s="67">
        <v>-2.9400600120425224E-2</v>
      </c>
      <c r="DM65" s="67">
        <v>-0.12311270833015442</v>
      </c>
      <c r="DN65" s="67">
        <v>0.16653299331665039</v>
      </c>
      <c r="DO65" s="67">
        <v>6.228853702545166</v>
      </c>
      <c r="DP65" s="67">
        <v>8.0958900451660156</v>
      </c>
      <c r="DQ65" s="67">
        <v>8.8634967803955078</v>
      </c>
      <c r="DR65" s="67">
        <v>8.9178371429443359</v>
      </c>
      <c r="DS65" s="67">
        <v>7.1058402061462402</v>
      </c>
      <c r="DT65" s="67">
        <v>-2.5230731964111328</v>
      </c>
      <c r="DU65" s="67">
        <v>-4.1438007354736328</v>
      </c>
      <c r="DV65" s="67">
        <v>-3.0046753883361816</v>
      </c>
      <c r="DW65" s="67">
        <v>-1.7105422019958496</v>
      </c>
      <c r="DX65" s="67">
        <v>-1.0290944576263428</v>
      </c>
      <c r="DY65" s="67">
        <v>0.3708975613117218</v>
      </c>
      <c r="DZ65" s="67">
        <v>0.52917516231536865</v>
      </c>
      <c r="EA65" s="67">
        <v>0.5659598708152771</v>
      </c>
      <c r="EB65" s="67">
        <v>0.56608080863952637</v>
      </c>
      <c r="EC65" s="67">
        <v>0.64625728130340576</v>
      </c>
      <c r="ED65" s="67">
        <v>0.62977510690689087</v>
      </c>
      <c r="EE65" s="67">
        <v>0.54931628704071045</v>
      </c>
      <c r="EF65" s="67">
        <v>0.41762217879295349</v>
      </c>
      <c r="EG65" s="67">
        <v>0.50224077701568604</v>
      </c>
      <c r="EH65" s="67">
        <v>0.37955808639526367</v>
      </c>
      <c r="EI65" s="67">
        <v>0.4552266001701355</v>
      </c>
      <c r="EJ65" s="67">
        <v>0.43258073925971985</v>
      </c>
      <c r="EK65" s="67">
        <v>0.36124846339225769</v>
      </c>
      <c r="EL65" s="67">
        <v>0.66632217168807983</v>
      </c>
      <c r="EM65" s="67">
        <v>6.7286219596862793</v>
      </c>
      <c r="EN65" s="67">
        <v>8.5990753173828125</v>
      </c>
      <c r="EO65" s="67">
        <v>9.3697738647460938</v>
      </c>
      <c r="EP65" s="67">
        <v>9.4249649047851563</v>
      </c>
      <c r="EQ65" s="67">
        <v>7.6123623847961426</v>
      </c>
      <c r="ER65" s="67">
        <v>-2.012939453125</v>
      </c>
      <c r="ES65" s="67">
        <v>-3.6414530277252197</v>
      </c>
      <c r="ET65" s="67">
        <v>-2.5180027484893799</v>
      </c>
      <c r="EU65" s="67">
        <v>-1.248884916305542</v>
      </c>
      <c r="EV65" s="67">
        <v>-0.59833711385726929</v>
      </c>
      <c r="EW65" s="67">
        <v>78.825149536132813</v>
      </c>
      <c r="EX65" s="67">
        <v>77.224372863769531</v>
      </c>
      <c r="EY65" s="67">
        <v>75.57110595703125</v>
      </c>
      <c r="EZ65" s="67">
        <v>73.98486328125</v>
      </c>
      <c r="FA65" s="67">
        <v>72.482688903808594</v>
      </c>
      <c r="FB65" s="67">
        <v>71.274734497070313</v>
      </c>
      <c r="FC65" s="67">
        <v>70.809860229492188</v>
      </c>
      <c r="FD65" s="67">
        <v>72.7197265625</v>
      </c>
      <c r="FE65" s="67">
        <v>76.928550720214844</v>
      </c>
      <c r="FF65" s="67">
        <v>81.525154113769531</v>
      </c>
      <c r="FG65" s="67">
        <v>85.7470703125</v>
      </c>
      <c r="FH65" s="67">
        <v>89.685775756835938</v>
      </c>
      <c r="FI65" s="67">
        <v>93.251907348632813</v>
      </c>
      <c r="FJ65" s="67">
        <v>96.044944763183594</v>
      </c>
      <c r="FK65" s="67">
        <v>98.025924682617188</v>
      </c>
      <c r="FL65" s="67">
        <v>99.334236145019531</v>
      </c>
      <c r="FM65" s="67">
        <v>99.642501831054688</v>
      </c>
      <c r="FN65" s="67">
        <v>99.038612365722656</v>
      </c>
      <c r="FO65" s="67">
        <v>97.034988403320313</v>
      </c>
      <c r="FP65" s="67">
        <v>93.447975158691406</v>
      </c>
      <c r="FQ65" s="67">
        <v>89.265251159667969</v>
      </c>
      <c r="FR65" s="67">
        <v>85.815963745117188</v>
      </c>
      <c r="FS65" s="67">
        <v>82.973045349121094</v>
      </c>
      <c r="FT65" s="67">
        <v>80.842971801757813</v>
      </c>
      <c r="FU65" s="68">
        <v>0.45145592093467712</v>
      </c>
      <c r="FV65" s="40">
        <v>10.930000305175781</v>
      </c>
      <c r="FW65" s="40">
        <v>45451.57</v>
      </c>
      <c r="FX65">
        <v>1</v>
      </c>
    </row>
    <row r="66" spans="1:180" x14ac:dyDescent="0.2">
      <c r="A66" t="s">
        <v>189</v>
      </c>
      <c r="B66" t="s">
        <v>207</v>
      </c>
      <c r="C66" t="s">
        <v>3</v>
      </c>
      <c r="D66" t="s">
        <v>1</v>
      </c>
      <c r="E66" t="s">
        <v>214</v>
      </c>
      <c r="F66" s="40" t="s">
        <v>193</v>
      </c>
      <c r="G66" s="69" t="s">
        <v>216</v>
      </c>
      <c r="H66" s="67">
        <v>24740.999914526939</v>
      </c>
      <c r="I66" s="67">
        <v>22.235734939575195</v>
      </c>
      <c r="J66" s="67">
        <v>19.071283340454102</v>
      </c>
      <c r="K66" s="67">
        <v>17.028234481811523</v>
      </c>
      <c r="L66" s="67">
        <v>15.643731117248535</v>
      </c>
      <c r="M66" s="67">
        <v>14.990114212036133</v>
      </c>
      <c r="N66" s="67">
        <v>14.793975830078125</v>
      </c>
      <c r="O66" s="67">
        <v>15.628564834594727</v>
      </c>
      <c r="P66" s="67">
        <v>17.315729141235352</v>
      </c>
      <c r="Q66" s="67">
        <v>18.945201873779297</v>
      </c>
      <c r="R66" s="67">
        <v>21.199586868286133</v>
      </c>
      <c r="S66" s="67">
        <v>24.204254150390625</v>
      </c>
      <c r="T66" s="67">
        <v>27.875106811523438</v>
      </c>
      <c r="U66" s="67">
        <v>31.871124267578125</v>
      </c>
      <c r="V66" s="67">
        <v>35.176189422607422</v>
      </c>
      <c r="W66" s="67">
        <v>38.469791412353516</v>
      </c>
      <c r="X66" s="67">
        <v>41.817466735839844</v>
      </c>
      <c r="Y66" s="67">
        <v>44.620803833007813</v>
      </c>
      <c r="Z66" s="67">
        <v>46.648040771484375</v>
      </c>
      <c r="AA66" s="67">
        <v>46.553745269775391</v>
      </c>
      <c r="AB66" s="67">
        <v>44.739788055419922</v>
      </c>
      <c r="AC66" s="67">
        <v>42.272060394287109</v>
      </c>
      <c r="AD66" s="67">
        <v>40.631839752197266</v>
      </c>
      <c r="AE66" s="67">
        <v>36.102916717529297</v>
      </c>
      <c r="AF66" s="67">
        <v>30.532577514648438</v>
      </c>
      <c r="AG66" s="67">
        <v>-0.86754989624023438</v>
      </c>
      <c r="AH66" s="67">
        <v>-0.80111145973205566</v>
      </c>
      <c r="AI66" s="67">
        <v>-0.69841700792312622</v>
      </c>
      <c r="AJ66" s="67">
        <v>-0.65316236019134521</v>
      </c>
      <c r="AK66" s="67">
        <v>-0.50936019420623779</v>
      </c>
      <c r="AL66" s="67">
        <v>-0.70184087753295898</v>
      </c>
      <c r="AM66" s="67">
        <v>-0.75205343961715698</v>
      </c>
      <c r="AN66" s="67">
        <v>-0.81437784433364868</v>
      </c>
      <c r="AO66" s="67">
        <v>-0.80885738134384155</v>
      </c>
      <c r="AP66" s="67">
        <v>-1.0289336442947388</v>
      </c>
      <c r="AQ66" s="67">
        <v>-0.96988129615783691</v>
      </c>
      <c r="AR66" s="67">
        <v>-1.0070779323577881</v>
      </c>
      <c r="AS66" s="67">
        <v>-1.063506007194519</v>
      </c>
      <c r="AT66" s="67">
        <v>-0.82402884960174561</v>
      </c>
      <c r="AU66" s="67">
        <v>1.2633018493652344</v>
      </c>
      <c r="AV66" s="67">
        <v>1.9810869693756104</v>
      </c>
      <c r="AW66" s="67">
        <v>2.3545575141906738</v>
      </c>
      <c r="AX66" s="67">
        <v>2.3003330230712891</v>
      </c>
      <c r="AY66" s="67">
        <v>1.8601071834564209</v>
      </c>
      <c r="AZ66" s="67">
        <v>-0.5107046365737915</v>
      </c>
      <c r="BA66" s="67">
        <v>-1.3734585046768188</v>
      </c>
      <c r="BB66" s="67">
        <v>-1.637595534324646</v>
      </c>
      <c r="BC66" s="67">
        <v>-1.7018910646438599</v>
      </c>
      <c r="BD66" s="67">
        <v>-1.2554863691329956</v>
      </c>
      <c r="BE66" s="67">
        <v>-0.38686898350715637</v>
      </c>
      <c r="BF66" s="67">
        <v>-0.35485506057739258</v>
      </c>
      <c r="BG66" s="67">
        <v>-0.27897685766220093</v>
      </c>
      <c r="BH66" s="67">
        <v>-0.25286012887954712</v>
      </c>
      <c r="BI66" s="67">
        <v>-0.12097049504518509</v>
      </c>
      <c r="BJ66" s="67">
        <v>-0.31332460045814514</v>
      </c>
      <c r="BK66" s="67">
        <v>-0.34302049875259399</v>
      </c>
      <c r="BL66" s="67">
        <v>-0.37858757376670837</v>
      </c>
      <c r="BM66" s="67">
        <v>-0.34704327583312988</v>
      </c>
      <c r="BN66" s="67">
        <v>-0.53242373466491699</v>
      </c>
      <c r="BO66" s="67">
        <v>-0.43843421339988708</v>
      </c>
      <c r="BP66" s="67">
        <v>-0.44677898287773132</v>
      </c>
      <c r="BQ66" s="67">
        <v>-0.47839969396591187</v>
      </c>
      <c r="BR66" s="67">
        <v>-0.22372859716415405</v>
      </c>
      <c r="BS66" s="67">
        <v>1.869165301322937</v>
      </c>
      <c r="BT66" s="67">
        <v>2.5909271240234375</v>
      </c>
      <c r="BU66" s="67">
        <v>2.9676659107208252</v>
      </c>
      <c r="BV66" s="67">
        <v>2.915008544921875</v>
      </c>
      <c r="BW66" s="67">
        <v>2.4736542701721191</v>
      </c>
      <c r="BX66" s="67">
        <v>0.10107851773500443</v>
      </c>
      <c r="BY66" s="67">
        <v>-0.76934415102005005</v>
      </c>
      <c r="BZ66" s="67">
        <v>-1.0489012002944946</v>
      </c>
      <c r="CA66" s="67">
        <v>-1.1415771245956421</v>
      </c>
      <c r="CB66" s="67">
        <v>-0.73017787933349609</v>
      </c>
      <c r="CC66" s="67">
        <v>-5.3950827568769455E-2</v>
      </c>
      <c r="CD66" s="67">
        <v>-4.5779205858707428E-2</v>
      </c>
      <c r="CE66" s="67">
        <v>1.1526091024279594E-2</v>
      </c>
      <c r="CF66" s="67">
        <v>2.4387974292039871E-2</v>
      </c>
      <c r="CG66" s="67">
        <v>0.14802703261375427</v>
      </c>
      <c r="CH66" s="67">
        <v>-4.4239435344934464E-2</v>
      </c>
      <c r="CI66" s="67">
        <v>-5.9725537896156311E-2</v>
      </c>
      <c r="CJ66" s="67">
        <v>-7.6760567724704742E-2</v>
      </c>
      <c r="CK66" s="67">
        <v>-2.7192248031497002E-2</v>
      </c>
      <c r="CL66" s="67">
        <v>-0.18854245543479919</v>
      </c>
      <c r="CM66" s="67">
        <v>-7.035558670759201E-2</v>
      </c>
      <c r="CN66" s="67">
        <v>-5.8717671781778336E-2</v>
      </c>
      <c r="CO66" s="67">
        <v>-7.3156796395778656E-2</v>
      </c>
      <c r="CP66" s="67">
        <v>0.19203750789165497</v>
      </c>
      <c r="CQ66" s="67">
        <v>2.2887845039367676</v>
      </c>
      <c r="CR66" s="67">
        <v>3.0133006572723389</v>
      </c>
      <c r="CS66" s="67">
        <v>3.3923029899597168</v>
      </c>
      <c r="CT66" s="67">
        <v>3.3407309055328369</v>
      </c>
      <c r="CU66" s="67">
        <v>2.8985953330993652</v>
      </c>
      <c r="CV66" s="67">
        <v>0.52479767799377441</v>
      </c>
      <c r="CW66" s="67">
        <v>-0.35093635320663452</v>
      </c>
      <c r="CX66" s="67">
        <v>-0.64117324352264404</v>
      </c>
      <c r="CY66" s="67">
        <v>-0.7535054087638855</v>
      </c>
      <c r="CZ66" s="67">
        <v>-0.36635079979896545</v>
      </c>
      <c r="DA66" s="67">
        <v>0.27896732091903687</v>
      </c>
      <c r="DB66" s="67">
        <v>0.26329663395881653</v>
      </c>
      <c r="DC66" s="67">
        <v>0.30202904343605042</v>
      </c>
      <c r="DD66" s="67">
        <v>0.30163607001304626</v>
      </c>
      <c r="DE66" s="67">
        <v>0.41702455282211304</v>
      </c>
      <c r="DF66" s="67">
        <v>0.22484573721885681</v>
      </c>
      <c r="DG66" s="67">
        <v>0.22356943786144257</v>
      </c>
      <c r="DH66" s="67">
        <v>0.22506643831729889</v>
      </c>
      <c r="DI66" s="67">
        <v>0.29265877604484558</v>
      </c>
      <c r="DJ66" s="67">
        <v>0.1553388237953186</v>
      </c>
      <c r="DK66" s="67">
        <v>0.29772305488586426</v>
      </c>
      <c r="DL66" s="67">
        <v>0.32934364676475525</v>
      </c>
      <c r="DM66" s="67">
        <v>0.33208608627319336</v>
      </c>
      <c r="DN66" s="67">
        <v>0.60780364274978638</v>
      </c>
      <c r="DO66" s="67">
        <v>2.7084035873413086</v>
      </c>
      <c r="DP66" s="67">
        <v>3.4356741905212402</v>
      </c>
      <c r="DQ66" s="67">
        <v>3.8169400691986084</v>
      </c>
      <c r="DR66" s="67">
        <v>3.7664532661437988</v>
      </c>
      <c r="DS66" s="67">
        <v>3.3235363960266113</v>
      </c>
      <c r="DT66" s="67">
        <v>0.948516845703125</v>
      </c>
      <c r="DU66" s="67">
        <v>6.7471414804458618E-2</v>
      </c>
      <c r="DV66" s="67">
        <v>-0.23344533145427704</v>
      </c>
      <c r="DW66" s="67">
        <v>-0.36543366312980652</v>
      </c>
      <c r="DX66" s="67">
        <v>-2.5237076915800571E-3</v>
      </c>
      <c r="DY66" s="67">
        <v>0.75964826345443726</v>
      </c>
      <c r="DZ66" s="67">
        <v>0.709553062915802</v>
      </c>
      <c r="EA66" s="67">
        <v>0.72146916389465332</v>
      </c>
      <c r="EB66" s="67">
        <v>0.70193833112716675</v>
      </c>
      <c r="EC66" s="67">
        <v>0.80541425943374634</v>
      </c>
      <c r="ED66" s="67">
        <v>0.61336201429367065</v>
      </c>
      <c r="EE66" s="67">
        <v>0.63260239362716675</v>
      </c>
      <c r="EF66" s="67">
        <v>0.66085672378540039</v>
      </c>
      <c r="EG66" s="67">
        <v>0.75447285175323486</v>
      </c>
      <c r="EH66" s="67">
        <v>0.65184879302978516</v>
      </c>
      <c r="EI66" s="67">
        <v>0.8291701078414917</v>
      </c>
      <c r="EJ66" s="67">
        <v>0.88964259624481201</v>
      </c>
      <c r="EK66" s="67">
        <v>0.91719245910644531</v>
      </c>
      <c r="EL66" s="67">
        <v>1.2081038951873779</v>
      </c>
      <c r="EM66" s="67">
        <v>3.3142671585083008</v>
      </c>
      <c r="EN66" s="67">
        <v>4.0455141067504883</v>
      </c>
      <c r="EO66" s="67">
        <v>4.4300484657287598</v>
      </c>
      <c r="EP66" s="67">
        <v>4.3811287879943848</v>
      </c>
      <c r="EQ66" s="67">
        <v>3.9370834827423096</v>
      </c>
      <c r="ER66" s="67">
        <v>1.5602999925613403</v>
      </c>
      <c r="ES66" s="67">
        <v>0.6715857982635498</v>
      </c>
      <c r="ET66" s="67">
        <v>0.35524901747703552</v>
      </c>
      <c r="EU66" s="67">
        <v>0.19488026201725006</v>
      </c>
      <c r="EV66" s="67">
        <v>0.52278482913970947</v>
      </c>
      <c r="EW66" s="67">
        <v>75.18023681640625</v>
      </c>
      <c r="EX66" s="67">
        <v>73.74151611328125</v>
      </c>
      <c r="EY66" s="67">
        <v>72.146102905273438</v>
      </c>
      <c r="EZ66" s="67">
        <v>70.537887573242188</v>
      </c>
      <c r="FA66" s="67">
        <v>69.24713134765625</v>
      </c>
      <c r="FB66" s="67">
        <v>68.307029724121094</v>
      </c>
      <c r="FC66" s="67">
        <v>68.721961975097656</v>
      </c>
      <c r="FD66" s="67">
        <v>71.609527587890625</v>
      </c>
      <c r="FE66" s="67">
        <v>75.314254760742188</v>
      </c>
      <c r="FF66" s="67">
        <v>79.249992370605469</v>
      </c>
      <c r="FG66" s="67">
        <v>82.903396606445313</v>
      </c>
      <c r="FH66" s="67">
        <v>86.62994384765625</v>
      </c>
      <c r="FI66" s="67">
        <v>89.841377258300781</v>
      </c>
      <c r="FJ66" s="67">
        <v>91.859657287597656</v>
      </c>
      <c r="FK66" s="67">
        <v>93.350738525390625</v>
      </c>
      <c r="FL66" s="67">
        <v>95.313606262207031</v>
      </c>
      <c r="FM66" s="67">
        <v>96.335037231445313</v>
      </c>
      <c r="FN66" s="67">
        <v>96.768974304199219</v>
      </c>
      <c r="FO66" s="67">
        <v>95.66961669921875</v>
      </c>
      <c r="FP66" s="67">
        <v>92.60650634765625</v>
      </c>
      <c r="FQ66" s="67">
        <v>87.876617431640625</v>
      </c>
      <c r="FR66" s="67">
        <v>84.902694702148438</v>
      </c>
      <c r="FS66" s="67">
        <v>82.3336181640625</v>
      </c>
      <c r="FT66" s="67">
        <v>80.384918212890625</v>
      </c>
      <c r="FU66" s="68">
        <v>0.54718053340911865</v>
      </c>
      <c r="FV66" s="40">
        <v>9.7299995422363281</v>
      </c>
      <c r="FW66" s="40">
        <v>28962.61</v>
      </c>
      <c r="FX66">
        <v>1</v>
      </c>
    </row>
    <row r="67" spans="1:180" x14ac:dyDescent="0.2">
      <c r="A67" t="s">
        <v>189</v>
      </c>
      <c r="B67" t="s">
        <v>207</v>
      </c>
      <c r="C67" t="s">
        <v>3</v>
      </c>
      <c r="D67" t="s">
        <v>1</v>
      </c>
      <c r="E67" t="s">
        <v>214</v>
      </c>
      <c r="F67" s="40" t="s">
        <v>193</v>
      </c>
      <c r="G67" s="69" t="s">
        <v>217</v>
      </c>
      <c r="H67" s="67">
        <v>24581.999841690063</v>
      </c>
      <c r="I67" s="67">
        <v>22.892866134643555</v>
      </c>
      <c r="J67" s="67">
        <v>19.486522674560547</v>
      </c>
      <c r="K67" s="67">
        <v>17.220235824584961</v>
      </c>
      <c r="L67" s="67">
        <v>15.722296714782715</v>
      </c>
      <c r="M67" s="67">
        <v>14.97055721282959</v>
      </c>
      <c r="N67" s="67">
        <v>14.685873031616211</v>
      </c>
      <c r="O67" s="67">
        <v>15.479582786560059</v>
      </c>
      <c r="P67" s="67">
        <v>17.018491744995117</v>
      </c>
      <c r="Q67" s="67">
        <v>18.689062118530273</v>
      </c>
      <c r="R67" s="67">
        <v>21.461029052734375</v>
      </c>
      <c r="S67" s="67">
        <v>25.288436889648438</v>
      </c>
      <c r="T67" s="67">
        <v>29.764886856079102</v>
      </c>
      <c r="U67" s="67">
        <v>34.366397857666016</v>
      </c>
      <c r="V67" s="67">
        <v>38.382133483886719</v>
      </c>
      <c r="W67" s="67">
        <v>42.200855255126953</v>
      </c>
      <c r="X67" s="67">
        <v>45.743797302246094</v>
      </c>
      <c r="Y67" s="67">
        <v>48.725833892822266</v>
      </c>
      <c r="Z67" s="67">
        <v>50.440967559814453</v>
      </c>
      <c r="AA67" s="67">
        <v>50.303424835205078</v>
      </c>
      <c r="AB67" s="67">
        <v>48.231014251708984</v>
      </c>
      <c r="AC67" s="67">
        <v>45.225337982177734</v>
      </c>
      <c r="AD67" s="67">
        <v>43.23236083984375</v>
      </c>
      <c r="AE67" s="67">
        <v>37.723892211914063</v>
      </c>
      <c r="AF67" s="67">
        <v>31.17791748046875</v>
      </c>
      <c r="AG67" s="67">
        <v>-0.87097853422164917</v>
      </c>
      <c r="AH67" s="67">
        <v>-0.80507481098175049</v>
      </c>
      <c r="AI67" s="67">
        <v>-0.85948210954666138</v>
      </c>
      <c r="AJ67" s="67">
        <v>-0.800922691822052</v>
      </c>
      <c r="AK67" s="67">
        <v>-0.7194095253944397</v>
      </c>
      <c r="AL67" s="67">
        <v>-0.70584410429000854</v>
      </c>
      <c r="AM67" s="67">
        <v>-0.73430454730987549</v>
      </c>
      <c r="AN67" s="67">
        <v>-0.89743697643280029</v>
      </c>
      <c r="AO67" s="67">
        <v>-1.0139133930206299</v>
      </c>
      <c r="AP67" s="67">
        <v>-1.0322844982147217</v>
      </c>
      <c r="AQ67" s="67">
        <v>-0.94044381380081177</v>
      </c>
      <c r="AR67" s="67">
        <v>-0.92278438806533813</v>
      </c>
      <c r="AS67" s="67">
        <v>-1.1130064725875854</v>
      </c>
      <c r="AT67" s="67">
        <v>-1.0740066766738892</v>
      </c>
      <c r="AU67" s="67">
        <v>1.639986515045166</v>
      </c>
      <c r="AV67" s="67">
        <v>2.3025472164154053</v>
      </c>
      <c r="AW67" s="67">
        <v>2.4668285846710205</v>
      </c>
      <c r="AX67" s="67">
        <v>2.4961831569671631</v>
      </c>
      <c r="AY67" s="67">
        <v>1.8805738687515259</v>
      </c>
      <c r="AZ67" s="67">
        <v>-0.87723249197006226</v>
      </c>
      <c r="BA67" s="67">
        <v>-1.9442732334136963</v>
      </c>
      <c r="BB67" s="67">
        <v>-2.2394285202026367</v>
      </c>
      <c r="BC67" s="67">
        <v>-2.1879138946533203</v>
      </c>
      <c r="BD67" s="67">
        <v>-1.8715941905975342</v>
      </c>
      <c r="BE67" s="67">
        <v>-0.3931979238986969</v>
      </c>
      <c r="BF67" s="67">
        <v>-0.36147013306617737</v>
      </c>
      <c r="BG67" s="67">
        <v>-0.44250330328941345</v>
      </c>
      <c r="BH67" s="67">
        <v>-0.40290838479995728</v>
      </c>
      <c r="BI67" s="67">
        <v>-0.33329328894615173</v>
      </c>
      <c r="BJ67" s="67">
        <v>-0.3197188675403595</v>
      </c>
      <c r="BK67" s="67">
        <v>-0.32779353857040405</v>
      </c>
      <c r="BL67" s="67">
        <v>-0.46438673138618469</v>
      </c>
      <c r="BM67" s="67">
        <v>-0.55507028102874756</v>
      </c>
      <c r="BN67" s="67">
        <v>-0.53886991739273071</v>
      </c>
      <c r="BO67" s="67">
        <v>-0.41223862767219543</v>
      </c>
      <c r="BP67" s="67">
        <v>-0.36580398678779602</v>
      </c>
      <c r="BQ67" s="67">
        <v>-0.53134596347808838</v>
      </c>
      <c r="BR67" s="67">
        <v>-0.47721430659294128</v>
      </c>
      <c r="BS67" s="67">
        <v>2.2422986030578613</v>
      </c>
      <c r="BT67" s="67">
        <v>2.908794641494751</v>
      </c>
      <c r="BU67" s="67">
        <v>3.0762624740600586</v>
      </c>
      <c r="BV67" s="67">
        <v>3.1071457862854004</v>
      </c>
      <c r="BW67" s="67">
        <v>2.4903881549835205</v>
      </c>
      <c r="BX67" s="67">
        <v>-0.26921680569648743</v>
      </c>
      <c r="BY67" s="67">
        <v>-1.34385085105896</v>
      </c>
      <c r="BZ67" s="67">
        <v>-1.6543164253234863</v>
      </c>
      <c r="CA67" s="67">
        <v>-1.6309781074523926</v>
      </c>
      <c r="CB67" s="67">
        <v>-1.3494292497634888</v>
      </c>
      <c r="CC67" s="67">
        <v>-6.2288533896207809E-2</v>
      </c>
      <c r="CD67" s="67">
        <v>-5.423089861869812E-2</v>
      </c>
      <c r="CE67" s="67">
        <v>-0.15370506048202515</v>
      </c>
      <c r="CF67" s="67">
        <v>-0.12724488973617554</v>
      </c>
      <c r="CG67" s="67">
        <v>-6.5870337188243866E-2</v>
      </c>
      <c r="CH67" s="67">
        <v>-5.2289720624685287E-2</v>
      </c>
      <c r="CI67" s="67">
        <v>-4.6245265752077103E-2</v>
      </c>
      <c r="CJ67" s="67">
        <v>-0.16445745527744293</v>
      </c>
      <c r="CK67" s="67">
        <v>-0.23727692663669586</v>
      </c>
      <c r="CL67" s="67">
        <v>-0.19713252782821655</v>
      </c>
      <c r="CM67" s="67">
        <v>-4.6405334025621414E-2</v>
      </c>
      <c r="CN67" s="67">
        <v>1.9958924502134323E-2</v>
      </c>
      <c r="CO67" s="67">
        <v>-0.12848967313766479</v>
      </c>
      <c r="CP67" s="67">
        <v>-6.3877716660499573E-2</v>
      </c>
      <c r="CQ67" s="67">
        <v>2.6594581604003906</v>
      </c>
      <c r="CR67" s="67">
        <v>3.3286795616149902</v>
      </c>
      <c r="CS67" s="67">
        <v>3.498354434967041</v>
      </c>
      <c r="CT67" s="67">
        <v>3.5302965641021729</v>
      </c>
      <c r="CU67" s="67">
        <v>2.9127438068389893</v>
      </c>
      <c r="CV67" s="67">
        <v>0.15189297497272491</v>
      </c>
      <c r="CW67" s="67">
        <v>-0.92800015211105347</v>
      </c>
      <c r="CX67" s="67">
        <v>-1.2490694522857666</v>
      </c>
      <c r="CY67" s="67">
        <v>-1.2452459335327148</v>
      </c>
      <c r="CZ67" s="67">
        <v>-0.98777943849563599</v>
      </c>
      <c r="DA67" s="67">
        <v>0.26862087845802307</v>
      </c>
      <c r="DB67" s="67">
        <v>0.25300833582878113</v>
      </c>
      <c r="DC67" s="67">
        <v>0.13509318232536316</v>
      </c>
      <c r="DD67" s="67">
        <v>0.1484186053276062</v>
      </c>
      <c r="DE67" s="67">
        <v>0.20155259966850281</v>
      </c>
      <c r="DF67" s="67">
        <v>0.21513943374156952</v>
      </c>
      <c r="DG67" s="67">
        <v>0.23530301451683044</v>
      </c>
      <c r="DH67" s="67">
        <v>0.13547183573246002</v>
      </c>
      <c r="DI67" s="67">
        <v>8.0516412854194641E-2</v>
      </c>
      <c r="DJ67" s="67">
        <v>0.14460489153862</v>
      </c>
      <c r="DK67" s="67">
        <v>0.3194279670715332</v>
      </c>
      <c r="DL67" s="67">
        <v>0.40572184324264526</v>
      </c>
      <c r="DM67" s="67">
        <v>0.27436664700508118</v>
      </c>
      <c r="DN67" s="67">
        <v>0.34945887327194214</v>
      </c>
      <c r="DO67" s="67">
        <v>3.0766177177429199</v>
      </c>
      <c r="DP67" s="67">
        <v>3.7485644817352295</v>
      </c>
      <c r="DQ67" s="67">
        <v>3.9204463958740234</v>
      </c>
      <c r="DR67" s="67">
        <v>3.9534473419189453</v>
      </c>
      <c r="DS67" s="67">
        <v>3.335099458694458</v>
      </c>
      <c r="DT67" s="67">
        <v>0.57300275564193726</v>
      </c>
      <c r="DU67" s="67">
        <v>-0.51214945316314697</v>
      </c>
      <c r="DV67" s="67">
        <v>-0.84382247924804688</v>
      </c>
      <c r="DW67" s="67">
        <v>-0.85951381921768188</v>
      </c>
      <c r="DX67" s="67">
        <v>-0.62612956762313843</v>
      </c>
      <c r="DY67" s="67">
        <v>0.74640148878097534</v>
      </c>
      <c r="DZ67" s="67">
        <v>0.69661301374435425</v>
      </c>
      <c r="EA67" s="67">
        <v>0.55207198858261108</v>
      </c>
      <c r="EB67" s="67">
        <v>0.54643291234970093</v>
      </c>
      <c r="EC67" s="67">
        <v>0.58766883611679077</v>
      </c>
      <c r="ED67" s="67">
        <v>0.60126465559005737</v>
      </c>
      <c r="EE67" s="67">
        <v>0.64181399345397949</v>
      </c>
      <c r="EF67" s="67">
        <v>0.56852209568023682</v>
      </c>
      <c r="EG67" s="67">
        <v>0.53935950994491577</v>
      </c>
      <c r="EH67" s="67">
        <v>0.63801944255828857</v>
      </c>
      <c r="EI67" s="67">
        <v>0.84763318300247192</v>
      </c>
      <c r="EJ67" s="67">
        <v>0.96270221471786499</v>
      </c>
      <c r="EK67" s="67">
        <v>0.85602718591690063</v>
      </c>
      <c r="EL67" s="67">
        <v>0.9462512731552124</v>
      </c>
      <c r="EM67" s="67">
        <v>3.6789298057556152</v>
      </c>
      <c r="EN67" s="67">
        <v>4.3548116683959961</v>
      </c>
      <c r="EO67" s="67">
        <v>4.5298800468444824</v>
      </c>
      <c r="EP67" s="67">
        <v>4.5644097328186035</v>
      </c>
      <c r="EQ67" s="67">
        <v>3.9449136257171631</v>
      </c>
      <c r="ER67" s="67">
        <v>1.1810184717178345</v>
      </c>
      <c r="ES67" s="67">
        <v>8.8272891938686371E-2</v>
      </c>
      <c r="ET67" s="67">
        <v>-0.25871026515960693</v>
      </c>
      <c r="EU67" s="67">
        <v>-0.30257785320281982</v>
      </c>
      <c r="EV67" s="67">
        <v>-0.10396465659141541</v>
      </c>
      <c r="EW67" s="67">
        <v>76.3553466796875</v>
      </c>
      <c r="EX67" s="67">
        <v>74.850074768066406</v>
      </c>
      <c r="EY67" s="67">
        <v>73.093254089355469</v>
      </c>
      <c r="EZ67" s="67">
        <v>71.0753173828125</v>
      </c>
      <c r="FA67" s="67">
        <v>69.725433349609375</v>
      </c>
      <c r="FB67" s="67">
        <v>68.750160217285156</v>
      </c>
      <c r="FC67" s="67">
        <v>68.965263366699219</v>
      </c>
      <c r="FD67" s="67">
        <v>72.34857177734375</v>
      </c>
      <c r="FE67" s="67">
        <v>77.12261962890625</v>
      </c>
      <c r="FF67" s="67">
        <v>81.606697082519531</v>
      </c>
      <c r="FG67" s="67">
        <v>85.59051513671875</v>
      </c>
      <c r="FH67" s="67">
        <v>89.226982116699219</v>
      </c>
      <c r="FI67" s="67">
        <v>92.712028503417969</v>
      </c>
      <c r="FJ67" s="67">
        <v>95.679069519042969</v>
      </c>
      <c r="FK67" s="67">
        <v>97.814125061035156</v>
      </c>
      <c r="FL67" s="67">
        <v>99.156402587890625</v>
      </c>
      <c r="FM67" s="67">
        <v>99.857437133789063</v>
      </c>
      <c r="FN67" s="67">
        <v>99.72454833984375</v>
      </c>
      <c r="FO67" s="67">
        <v>98.339981079101563</v>
      </c>
      <c r="FP67" s="67">
        <v>94.913627624511719</v>
      </c>
      <c r="FQ67" s="67">
        <v>89.92584228515625</v>
      </c>
      <c r="FR67" s="67">
        <v>86.099876403808594</v>
      </c>
      <c r="FS67" s="67">
        <v>83.337486267089844</v>
      </c>
      <c r="FT67" s="67">
        <v>81.230278015136719</v>
      </c>
      <c r="FU67" s="68">
        <v>0.54390698671340942</v>
      </c>
      <c r="FV67" s="40">
        <v>11.310000419616699</v>
      </c>
      <c r="FW67" s="40">
        <v>30742</v>
      </c>
      <c r="FX67">
        <v>1</v>
      </c>
    </row>
    <row r="68" spans="1:180" x14ac:dyDescent="0.2">
      <c r="A68" t="s">
        <v>189</v>
      </c>
      <c r="B68" t="s">
        <v>207</v>
      </c>
      <c r="C68" t="s">
        <v>3</v>
      </c>
      <c r="D68" t="s">
        <v>1</v>
      </c>
      <c r="E68" t="s">
        <v>214</v>
      </c>
      <c r="F68" s="40" t="s">
        <v>193</v>
      </c>
      <c r="G68" s="69" t="s">
        <v>218</v>
      </c>
      <c r="H68" s="67">
        <v>24576.999418854713</v>
      </c>
      <c r="I68" s="67">
        <v>26.006235122680664</v>
      </c>
      <c r="J68" s="67">
        <v>22.192901611328125</v>
      </c>
      <c r="K68" s="67">
        <v>19.554821014404297</v>
      </c>
      <c r="L68" s="67">
        <v>17.667852401733398</v>
      </c>
      <c r="M68" s="67">
        <v>16.622930526733398</v>
      </c>
      <c r="N68" s="67">
        <v>16.093647003173828</v>
      </c>
      <c r="O68" s="67">
        <v>16.559055328369141</v>
      </c>
      <c r="P68" s="67">
        <v>18.099323272705078</v>
      </c>
      <c r="Q68" s="67">
        <v>19.98802375793457</v>
      </c>
      <c r="R68" s="67">
        <v>22.951822280883789</v>
      </c>
      <c r="S68" s="67">
        <v>26.576742172241211</v>
      </c>
      <c r="T68" s="67">
        <v>30.956968307495117</v>
      </c>
      <c r="U68" s="67">
        <v>35.454360961914063</v>
      </c>
      <c r="V68" s="67">
        <v>39.654125213623047</v>
      </c>
      <c r="W68" s="67">
        <v>43.560268402099609</v>
      </c>
      <c r="X68" s="67">
        <v>46.700740814208984</v>
      </c>
      <c r="Y68" s="67">
        <v>48.935264587402344</v>
      </c>
      <c r="Z68" s="67">
        <v>50.318458557128906</v>
      </c>
      <c r="AA68" s="67">
        <v>49.719764709472656</v>
      </c>
      <c r="AB68" s="67">
        <v>47.155197143554688</v>
      </c>
      <c r="AC68" s="67">
        <v>43.935359954833984</v>
      </c>
      <c r="AD68" s="67">
        <v>41.691226959228516</v>
      </c>
      <c r="AE68" s="67">
        <v>36.60565185546875</v>
      </c>
      <c r="AF68" s="67">
        <v>30.807537078857422</v>
      </c>
      <c r="AG68" s="67">
        <v>-1.3323360681533813</v>
      </c>
      <c r="AH68" s="67">
        <v>-0.93345332145690918</v>
      </c>
      <c r="AI68" s="67">
        <v>-0.84921985864639282</v>
      </c>
      <c r="AJ68" s="67">
        <v>-0.81930345296859741</v>
      </c>
      <c r="AK68" s="67">
        <v>-0.65081924200057983</v>
      </c>
      <c r="AL68" s="67">
        <v>-0.73529058694839478</v>
      </c>
      <c r="AM68" s="67">
        <v>-0.62660610675811768</v>
      </c>
      <c r="AN68" s="67">
        <v>-0.77608442306518555</v>
      </c>
      <c r="AO68" s="67">
        <v>-0.89527326822280884</v>
      </c>
      <c r="AP68" s="67">
        <v>-1.0588341951370239</v>
      </c>
      <c r="AQ68" s="67">
        <v>-1.1108473539352417</v>
      </c>
      <c r="AR68" s="67">
        <v>-0.80764520168304443</v>
      </c>
      <c r="AS68" s="67">
        <v>-0.97469156980514526</v>
      </c>
      <c r="AT68" s="67">
        <v>-0.80843311548233032</v>
      </c>
      <c r="AU68" s="67">
        <v>1.3378803730010986</v>
      </c>
      <c r="AV68" s="67">
        <v>1.9007652997970581</v>
      </c>
      <c r="AW68" s="67">
        <v>1.7160632610321045</v>
      </c>
      <c r="AX68" s="67">
        <v>1.8359411954879761</v>
      </c>
      <c r="AY68" s="67">
        <v>1.4346191883087158</v>
      </c>
      <c r="AZ68" s="67">
        <v>-0.99142932891845703</v>
      </c>
      <c r="BA68" s="67">
        <v>-1.7679232358932495</v>
      </c>
      <c r="BB68" s="67">
        <v>-1.3203260898590088</v>
      </c>
      <c r="BC68" s="67">
        <v>-1.3614592552185059</v>
      </c>
      <c r="BD68" s="67">
        <v>-1.1626065969467163</v>
      </c>
      <c r="BE68" s="67">
        <v>-0.85495191812515259</v>
      </c>
      <c r="BF68" s="67">
        <v>-0.49021422863006592</v>
      </c>
      <c r="BG68" s="67">
        <v>-0.43258649110794067</v>
      </c>
      <c r="BH68" s="67">
        <v>-0.42160847783088684</v>
      </c>
      <c r="BI68" s="67">
        <v>-0.26502197980880737</v>
      </c>
      <c r="BJ68" s="67">
        <v>-0.34948277473449707</v>
      </c>
      <c r="BK68" s="67">
        <v>-0.22041970491409302</v>
      </c>
      <c r="BL68" s="67">
        <v>-0.34339994192123413</v>
      </c>
      <c r="BM68" s="67">
        <v>-0.43680956959724426</v>
      </c>
      <c r="BN68" s="67">
        <v>-0.56581485271453857</v>
      </c>
      <c r="BO68" s="67">
        <v>-0.58308219909667969</v>
      </c>
      <c r="BP68" s="67">
        <v>-0.25112852454185486</v>
      </c>
      <c r="BQ68" s="67">
        <v>-0.3935171365737915</v>
      </c>
      <c r="BR68" s="67">
        <v>-0.21214143931865692</v>
      </c>
      <c r="BS68" s="67">
        <v>1.93968665599823</v>
      </c>
      <c r="BT68" s="67">
        <v>2.5065045356750488</v>
      </c>
      <c r="BU68" s="67">
        <v>2.3249852657318115</v>
      </c>
      <c r="BV68" s="67">
        <v>2.4463961124420166</v>
      </c>
      <c r="BW68" s="67">
        <v>2.04392409324646</v>
      </c>
      <c r="BX68" s="67">
        <v>-0.38392263650894165</v>
      </c>
      <c r="BY68" s="67">
        <v>-1.1680124998092651</v>
      </c>
      <c r="BZ68" s="67">
        <v>-0.73571354150772095</v>
      </c>
      <c r="CA68" s="67">
        <v>-0.80499070882797241</v>
      </c>
      <c r="CB68" s="67">
        <v>-0.64087772369384766</v>
      </c>
      <c r="CC68" s="67">
        <v>-0.52431708574295044</v>
      </c>
      <c r="CD68" s="67">
        <v>-0.18322816491127014</v>
      </c>
      <c r="CE68" s="67">
        <v>-0.14402753114700317</v>
      </c>
      <c r="CF68" s="67">
        <v>-0.146166130900383</v>
      </c>
      <c r="CG68" s="67">
        <v>2.1800021640956402E-3</v>
      </c>
      <c r="CH68" s="67">
        <v>-8.2273431122303009E-2</v>
      </c>
      <c r="CI68" s="67">
        <v>6.0903746634721756E-2</v>
      </c>
      <c r="CJ68" s="67">
        <v>-4.3723978102207184E-2</v>
      </c>
      <c r="CK68" s="67">
        <v>-0.11927899718284607</v>
      </c>
      <c r="CL68" s="67">
        <v>-0.22435116767883301</v>
      </c>
      <c r="CM68" s="67">
        <v>-0.21755366027355194</v>
      </c>
      <c r="CN68" s="67">
        <v>0.13431324064731598</v>
      </c>
      <c r="CO68" s="67">
        <v>9.0024610981345177E-3</v>
      </c>
      <c r="CP68" s="67">
        <v>0.20084835588932037</v>
      </c>
      <c r="CQ68" s="67">
        <v>2.3564958572387695</v>
      </c>
      <c r="CR68" s="67">
        <v>2.9260377883911133</v>
      </c>
      <c r="CS68" s="67">
        <v>2.7467226982116699</v>
      </c>
      <c r="CT68" s="67">
        <v>2.8691952228546143</v>
      </c>
      <c r="CU68" s="67">
        <v>2.4659268856048584</v>
      </c>
      <c r="CV68" s="67">
        <v>3.6834646016359329E-2</v>
      </c>
      <c r="CW68" s="67">
        <v>-0.75251615047454834</v>
      </c>
      <c r="CX68" s="67">
        <v>-0.33081269264221191</v>
      </c>
      <c r="CY68" s="67">
        <v>-0.41958227753639221</v>
      </c>
      <c r="CZ68" s="67">
        <v>-0.27952989935874939</v>
      </c>
      <c r="DA68" s="67">
        <v>-0.19368226826190948</v>
      </c>
      <c r="DB68" s="67">
        <v>0.12375789135694504</v>
      </c>
      <c r="DC68" s="67">
        <v>0.14453144371509552</v>
      </c>
      <c r="DD68" s="67">
        <v>0.12927621603012085</v>
      </c>
      <c r="DE68" s="67">
        <v>0.26938199996948242</v>
      </c>
      <c r="DF68" s="67">
        <v>0.18493589758872986</v>
      </c>
      <c r="DG68" s="67">
        <v>0.34222719073295593</v>
      </c>
      <c r="DH68" s="67">
        <v>0.25595197081565857</v>
      </c>
      <c r="DI68" s="67">
        <v>0.19825157523155212</v>
      </c>
      <c r="DJ68" s="67">
        <v>0.11711250245571136</v>
      </c>
      <c r="DK68" s="67">
        <v>0.14797486364841461</v>
      </c>
      <c r="DL68" s="67">
        <v>0.51975500583648682</v>
      </c>
      <c r="DM68" s="67">
        <v>0.41152206063270569</v>
      </c>
      <c r="DN68" s="67">
        <v>0.61383813619613647</v>
      </c>
      <c r="DO68" s="67">
        <v>2.7733051776885986</v>
      </c>
      <c r="DP68" s="67">
        <v>3.3455710411071777</v>
      </c>
      <c r="DQ68" s="67">
        <v>3.1684601306915283</v>
      </c>
      <c r="DR68" s="67">
        <v>3.2919943332672119</v>
      </c>
      <c r="DS68" s="67">
        <v>2.8879296779632568</v>
      </c>
      <c r="DT68" s="67">
        <v>0.45759192109107971</v>
      </c>
      <c r="DU68" s="67">
        <v>-0.33701983094215393</v>
      </c>
      <c r="DV68" s="67">
        <v>7.408817857503891E-2</v>
      </c>
      <c r="DW68" s="67">
        <v>-3.4173835068941116E-2</v>
      </c>
      <c r="DX68" s="67">
        <v>8.1817939877510071E-2</v>
      </c>
      <c r="DY68" s="67">
        <v>0.28370189666748047</v>
      </c>
      <c r="DZ68" s="67">
        <v>0.5669969916343689</v>
      </c>
      <c r="EA68" s="67">
        <v>0.56116479635238647</v>
      </c>
      <c r="EB68" s="67">
        <v>0.52697122097015381</v>
      </c>
      <c r="EC68" s="67">
        <v>0.65517920255661011</v>
      </c>
      <c r="ED68" s="67">
        <v>0.57074373960494995</v>
      </c>
      <c r="EE68" s="67">
        <v>0.7484135627746582</v>
      </c>
      <c r="EF68" s="67">
        <v>0.68863648176193237</v>
      </c>
      <c r="EG68" s="67">
        <v>0.6567152738571167</v>
      </c>
      <c r="EH68" s="67">
        <v>0.61013180017471313</v>
      </c>
      <c r="EI68" s="67">
        <v>0.67574000358581543</v>
      </c>
      <c r="EJ68" s="67">
        <v>1.076271653175354</v>
      </c>
      <c r="EK68" s="67">
        <v>0.99269646406173706</v>
      </c>
      <c r="EL68" s="67">
        <v>1.2101298570632935</v>
      </c>
      <c r="EM68" s="67">
        <v>3.3751113414764404</v>
      </c>
      <c r="EN68" s="67">
        <v>3.951310396194458</v>
      </c>
      <c r="EO68" s="67">
        <v>3.7773821353912354</v>
      </c>
      <c r="EP68" s="67">
        <v>3.9024491310119629</v>
      </c>
      <c r="EQ68" s="67">
        <v>3.497234582901001</v>
      </c>
      <c r="ER68" s="67">
        <v>1.0650986433029175</v>
      </c>
      <c r="ES68" s="67">
        <v>0.26289090514183044</v>
      </c>
      <c r="ET68" s="67">
        <v>0.65870070457458496</v>
      </c>
      <c r="EU68" s="67">
        <v>0.52229475975036621</v>
      </c>
      <c r="EV68" s="67">
        <v>0.6035468578338623</v>
      </c>
      <c r="EW68" s="67">
        <v>79.633995056152344</v>
      </c>
      <c r="EX68" s="67">
        <v>77.688560485839844</v>
      </c>
      <c r="EY68" s="67">
        <v>75.648582458496094</v>
      </c>
      <c r="EZ68" s="67">
        <v>73.290435791015625</v>
      </c>
      <c r="FA68" s="67">
        <v>71.850173950195313</v>
      </c>
      <c r="FB68" s="67">
        <v>70.767929077148438</v>
      </c>
      <c r="FC68" s="67">
        <v>70.877517700195313</v>
      </c>
      <c r="FD68" s="67">
        <v>73.403182983398438</v>
      </c>
      <c r="FE68" s="67">
        <v>76.847724914550781</v>
      </c>
      <c r="FF68" s="67">
        <v>81.591926574707031</v>
      </c>
      <c r="FG68" s="67">
        <v>85.719367980957031</v>
      </c>
      <c r="FH68" s="67">
        <v>89.094558715820313</v>
      </c>
      <c r="FI68" s="67">
        <v>92.24493408203125</v>
      </c>
      <c r="FJ68" s="67">
        <v>94.996429443359375</v>
      </c>
      <c r="FK68" s="67">
        <v>97.395973205566406</v>
      </c>
      <c r="FL68" s="67">
        <v>98.917991638183594</v>
      </c>
      <c r="FM68" s="67">
        <v>99.366813659667969</v>
      </c>
      <c r="FN68" s="67">
        <v>99.239959716796875</v>
      </c>
      <c r="FO68" s="67">
        <v>97.097152709960938</v>
      </c>
      <c r="FP68" s="67">
        <v>93.541610717773438</v>
      </c>
      <c r="FQ68" s="67">
        <v>88.902061462402344</v>
      </c>
      <c r="FR68" s="67">
        <v>83.80755615234375</v>
      </c>
      <c r="FS68" s="67">
        <v>80.450881958007813</v>
      </c>
      <c r="FT68" s="67">
        <v>78.577995300292969</v>
      </c>
      <c r="FU68" s="68">
        <v>0.54345446825027466</v>
      </c>
      <c r="FV68" s="40">
        <v>8.7600002288818359</v>
      </c>
      <c r="FW68" s="40">
        <v>31546.12</v>
      </c>
      <c r="FX68">
        <v>1</v>
      </c>
    </row>
    <row r="69" spans="1:180" x14ac:dyDescent="0.2">
      <c r="A69" t="s">
        <v>189</v>
      </c>
      <c r="B69" t="s">
        <v>207</v>
      </c>
      <c r="C69" t="s">
        <v>3</v>
      </c>
      <c r="D69" t="s">
        <v>1</v>
      </c>
      <c r="E69" t="s">
        <v>214</v>
      </c>
      <c r="F69" s="40" t="s">
        <v>193</v>
      </c>
      <c r="G69" s="69" t="s">
        <v>219</v>
      </c>
      <c r="H69" s="67">
        <v>24521.999708652496</v>
      </c>
      <c r="I69" s="67">
        <v>24.617790222167969</v>
      </c>
      <c r="J69" s="67">
        <v>21.235347747802734</v>
      </c>
      <c r="K69" s="67">
        <v>19.059375762939453</v>
      </c>
      <c r="L69" s="67">
        <v>17.437599182128906</v>
      </c>
      <c r="M69" s="67">
        <v>16.615184783935547</v>
      </c>
      <c r="N69" s="67">
        <v>16.287712097167969</v>
      </c>
      <c r="O69" s="67">
        <v>17.086612701416016</v>
      </c>
      <c r="P69" s="67">
        <v>18.55238151550293</v>
      </c>
      <c r="Q69" s="67">
        <v>20.602678298950195</v>
      </c>
      <c r="R69" s="67">
        <v>23.778789520263672</v>
      </c>
      <c r="S69" s="67">
        <v>27.939157485961914</v>
      </c>
      <c r="T69" s="67">
        <v>32.459209442138672</v>
      </c>
      <c r="U69" s="67">
        <v>37.522068023681641</v>
      </c>
      <c r="V69" s="67">
        <v>41.710651397705078</v>
      </c>
      <c r="W69" s="67">
        <v>45.365596771240234</v>
      </c>
      <c r="X69" s="67">
        <v>48.920974731445313</v>
      </c>
      <c r="Y69" s="67">
        <v>51.889568328857422</v>
      </c>
      <c r="Z69" s="67">
        <v>53.746952056884766</v>
      </c>
      <c r="AA69" s="67">
        <v>53.76239013671875</v>
      </c>
      <c r="AB69" s="67">
        <v>52.149070739746094</v>
      </c>
      <c r="AC69" s="67">
        <v>49.991851806640625</v>
      </c>
      <c r="AD69" s="67">
        <v>48.235240936279297</v>
      </c>
      <c r="AE69" s="67">
        <v>42.990962982177734</v>
      </c>
      <c r="AF69" s="67">
        <v>36.174434661865234</v>
      </c>
      <c r="AG69" s="67">
        <v>-0.87204843759536743</v>
      </c>
      <c r="AH69" s="67">
        <v>-0.75774723291397095</v>
      </c>
      <c r="AI69" s="67">
        <v>-0.63185715675354004</v>
      </c>
      <c r="AJ69" s="67">
        <v>-0.76344054937362671</v>
      </c>
      <c r="AK69" s="67">
        <v>-0.60823875665664673</v>
      </c>
      <c r="AL69" s="67">
        <v>-0.49899736046791077</v>
      </c>
      <c r="AM69" s="67">
        <v>-0.54809993505477905</v>
      </c>
      <c r="AN69" s="67">
        <v>-0.76846045255661011</v>
      </c>
      <c r="AO69" s="67">
        <v>-0.87695437669754028</v>
      </c>
      <c r="AP69" s="67">
        <v>-0.97158670425415039</v>
      </c>
      <c r="AQ69" s="67">
        <v>-0.9504159688949585</v>
      </c>
      <c r="AR69" s="67">
        <v>-1.2053836584091187</v>
      </c>
      <c r="AS69" s="67">
        <v>-1.0192133188247681</v>
      </c>
      <c r="AT69" s="67">
        <v>-1.226806640625</v>
      </c>
      <c r="AU69" s="67">
        <v>1.3819596767425537</v>
      </c>
      <c r="AV69" s="67">
        <v>1.9259887933731079</v>
      </c>
      <c r="AW69" s="67">
        <v>2.2058711051940918</v>
      </c>
      <c r="AX69" s="67">
        <v>1.8699004650115967</v>
      </c>
      <c r="AY69" s="67">
        <v>1.3236480951309204</v>
      </c>
      <c r="AZ69" s="67">
        <v>-1.6984711885452271</v>
      </c>
      <c r="BA69" s="67">
        <v>-2.7253143787384033</v>
      </c>
      <c r="BB69" s="67">
        <v>-2.4589800834655762</v>
      </c>
      <c r="BC69" s="67">
        <v>-2.0053982734680176</v>
      </c>
      <c r="BD69" s="67">
        <v>-1.8214906454086304</v>
      </c>
      <c r="BE69" s="67">
        <v>-0.39591541886329651</v>
      </c>
      <c r="BF69" s="67">
        <v>-0.31567177176475525</v>
      </c>
      <c r="BG69" s="67">
        <v>-0.21631228923797607</v>
      </c>
      <c r="BH69" s="67">
        <v>-0.36679014563560486</v>
      </c>
      <c r="BI69" s="67">
        <v>-0.2234392911195755</v>
      </c>
      <c r="BJ69" s="67">
        <v>-0.11417971551418304</v>
      </c>
      <c r="BK69" s="67">
        <v>-0.14296261966228485</v>
      </c>
      <c r="BL69" s="67">
        <v>-0.33687186241149902</v>
      </c>
      <c r="BM69" s="67">
        <v>-0.41966822743415833</v>
      </c>
      <c r="BN69" s="67">
        <v>-0.47984901070594788</v>
      </c>
      <c r="BO69" s="67">
        <v>-0.42402154207229614</v>
      </c>
      <c r="BP69" s="67">
        <v>-0.65032756328582764</v>
      </c>
      <c r="BQ69" s="67">
        <v>-0.43956795334815979</v>
      </c>
      <c r="BR69" s="67">
        <v>-0.63208824396133423</v>
      </c>
      <c r="BS69" s="67">
        <v>1.9821820259094238</v>
      </c>
      <c r="BT69" s="67">
        <v>2.530132532119751</v>
      </c>
      <c r="BU69" s="67">
        <v>2.8131918907165527</v>
      </c>
      <c r="BV69" s="67">
        <v>2.4787533283233643</v>
      </c>
      <c r="BW69" s="67">
        <v>1.9313607215881348</v>
      </c>
      <c r="BX69" s="67">
        <v>-1.0925447940826416</v>
      </c>
      <c r="BY69" s="67">
        <v>-2.1269598007202148</v>
      </c>
      <c r="BZ69" s="67">
        <v>-1.8758859634399414</v>
      </c>
      <c r="CA69" s="67">
        <v>-1.4503858089447021</v>
      </c>
      <c r="CB69" s="67">
        <v>-1.3011323213577271</v>
      </c>
      <c r="CC69" s="67">
        <v>-6.6147133708000183E-2</v>
      </c>
      <c r="CD69" s="67">
        <v>-9.4916811212897301E-3</v>
      </c>
      <c r="CE69" s="67">
        <v>7.1492806077003479E-2</v>
      </c>
      <c r="CF69" s="67">
        <v>-9.2071294784545898E-2</v>
      </c>
      <c r="CG69" s="67">
        <v>4.3071646243333817E-2</v>
      </c>
      <c r="CH69" s="67">
        <v>0.15234380960464478</v>
      </c>
      <c r="CI69" s="67">
        <v>0.13763427734375</v>
      </c>
      <c r="CJ69" s="67">
        <v>-3.7954926490783691E-2</v>
      </c>
      <c r="CK69" s="67">
        <v>-0.102953240275383</v>
      </c>
      <c r="CL69" s="67">
        <v>-0.13927300274372101</v>
      </c>
      <c r="CM69" s="67">
        <v>-5.9442389756441116E-2</v>
      </c>
      <c r="CN69" s="67">
        <v>-0.26589745283126831</v>
      </c>
      <c r="CO69" s="67">
        <v>-3.8107383996248245E-2</v>
      </c>
      <c r="CP69" s="67">
        <v>-0.22018805146217346</v>
      </c>
      <c r="CQ69" s="67">
        <v>2.3978941440582275</v>
      </c>
      <c r="CR69" s="67">
        <v>2.9485604763031006</v>
      </c>
      <c r="CS69" s="67">
        <v>3.2338204383850098</v>
      </c>
      <c r="CT69" s="67">
        <v>2.9004428386688232</v>
      </c>
      <c r="CU69" s="67">
        <v>2.3522605895996094</v>
      </c>
      <c r="CV69" s="67">
        <v>-0.67288196086883545</v>
      </c>
      <c r="CW69" s="67">
        <v>-1.7125412225723267</v>
      </c>
      <c r="CX69" s="67">
        <v>-1.4720367193222046</v>
      </c>
      <c r="CY69" s="67">
        <v>-1.0659859180450439</v>
      </c>
      <c r="CZ69" s="67">
        <v>-0.94073379039764404</v>
      </c>
      <c r="DA69" s="67">
        <v>0.26362115144729614</v>
      </c>
      <c r="DB69" s="67">
        <v>0.29668840765953064</v>
      </c>
      <c r="DC69" s="67">
        <v>0.35929790139198303</v>
      </c>
      <c r="DD69" s="67">
        <v>0.18264755606651306</v>
      </c>
      <c r="DE69" s="67">
        <v>0.30958259105682373</v>
      </c>
      <c r="DF69" s="67">
        <v>0.41886734962463379</v>
      </c>
      <c r="DG69" s="67">
        <v>0.41823115944862366</v>
      </c>
      <c r="DH69" s="67">
        <v>0.26096200942993164</v>
      </c>
      <c r="DI69" s="67">
        <v>0.21376174688339233</v>
      </c>
      <c r="DJ69" s="67">
        <v>0.20130300521850586</v>
      </c>
      <c r="DK69" s="67">
        <v>0.30513677000999451</v>
      </c>
      <c r="DL69" s="67">
        <v>0.1185326874256134</v>
      </c>
      <c r="DM69" s="67">
        <v>0.3633531928062439</v>
      </c>
      <c r="DN69" s="67">
        <v>0.1917121410369873</v>
      </c>
      <c r="DO69" s="67">
        <v>2.8136062622070313</v>
      </c>
      <c r="DP69" s="67">
        <v>3.3669884204864502</v>
      </c>
      <c r="DQ69" s="67">
        <v>3.6544489860534668</v>
      </c>
      <c r="DR69" s="67">
        <v>3.3221323490142822</v>
      </c>
      <c r="DS69" s="67">
        <v>2.773160457611084</v>
      </c>
      <c r="DT69" s="67">
        <v>-0.2532191276550293</v>
      </c>
      <c r="DU69" s="67">
        <v>-1.2981226444244385</v>
      </c>
      <c r="DV69" s="67">
        <v>-1.0681874752044678</v>
      </c>
      <c r="DW69" s="67">
        <v>-0.68158596754074097</v>
      </c>
      <c r="DX69" s="67">
        <v>-0.58033519983291626</v>
      </c>
      <c r="DY69" s="67">
        <v>0.73975419998168945</v>
      </c>
      <c r="DZ69" s="67">
        <v>0.73876386880874634</v>
      </c>
      <c r="EA69" s="67">
        <v>0.77484273910522461</v>
      </c>
      <c r="EB69" s="67">
        <v>0.57929795980453491</v>
      </c>
      <c r="EC69" s="67">
        <v>0.69438201189041138</v>
      </c>
      <c r="ED69" s="67">
        <v>0.80368500947952271</v>
      </c>
      <c r="EE69" s="67">
        <v>0.82336848974227905</v>
      </c>
      <c r="EF69" s="67">
        <v>0.69255059957504272</v>
      </c>
      <c r="EG69" s="67">
        <v>0.6710478663444519</v>
      </c>
      <c r="EH69" s="67">
        <v>0.69304066896438599</v>
      </c>
      <c r="EI69" s="67">
        <v>0.83153116703033447</v>
      </c>
      <c r="EJ69" s="67">
        <v>0.67358875274658203</v>
      </c>
      <c r="EK69" s="67">
        <v>0.94299846887588501</v>
      </c>
      <c r="EL69" s="67">
        <v>0.78643059730529785</v>
      </c>
      <c r="EM69" s="67">
        <v>3.4138286113739014</v>
      </c>
      <c r="EN69" s="67">
        <v>3.9711320400238037</v>
      </c>
      <c r="EO69" s="67">
        <v>4.2617697715759277</v>
      </c>
      <c r="EP69" s="67">
        <v>3.9309852123260498</v>
      </c>
      <c r="EQ69" s="67">
        <v>3.3808732032775879</v>
      </c>
      <c r="ER69" s="67">
        <v>0.35270732641220093</v>
      </c>
      <c r="ES69" s="67">
        <v>-0.69976806640625</v>
      </c>
      <c r="ET69" s="67">
        <v>-0.4850933849811554</v>
      </c>
      <c r="EU69" s="67">
        <v>-0.12657350301742554</v>
      </c>
      <c r="EV69" s="67">
        <v>-5.9976913034915924E-2</v>
      </c>
      <c r="EW69" s="67">
        <v>78.486068725585938</v>
      </c>
      <c r="EX69" s="67">
        <v>76.861000061035156</v>
      </c>
      <c r="EY69" s="67">
        <v>75.479736328125</v>
      </c>
      <c r="EZ69" s="67">
        <v>74.032005310058594</v>
      </c>
      <c r="FA69" s="67">
        <v>72.892509460449219</v>
      </c>
      <c r="FB69" s="67">
        <v>71.410453796386719</v>
      </c>
      <c r="FC69" s="67">
        <v>71.535697937011719</v>
      </c>
      <c r="FD69" s="67">
        <v>74.383819580078125</v>
      </c>
      <c r="FE69" s="67">
        <v>79.160675048828125</v>
      </c>
      <c r="FF69" s="67">
        <v>83.519256591796875</v>
      </c>
      <c r="FG69" s="67">
        <v>87.738014221191406</v>
      </c>
      <c r="FH69" s="67">
        <v>91.435874938964844</v>
      </c>
      <c r="FI69" s="67">
        <v>95.102432250976563</v>
      </c>
      <c r="FJ69" s="67">
        <v>97.744987487792969</v>
      </c>
      <c r="FK69" s="67">
        <v>99.816658020019531</v>
      </c>
      <c r="FL69" s="67">
        <v>101.61920166015625</v>
      </c>
      <c r="FM69" s="67">
        <v>102.41712951660156</v>
      </c>
      <c r="FN69" s="67">
        <v>102.55027008056641</v>
      </c>
      <c r="FO69" s="67">
        <v>101.02269744873047</v>
      </c>
      <c r="FP69" s="67">
        <v>98.492294311523438</v>
      </c>
      <c r="FQ69" s="67">
        <v>94.212913513183594</v>
      </c>
      <c r="FR69" s="67">
        <v>90.201080322265625</v>
      </c>
      <c r="FS69" s="67">
        <v>87.381004333496094</v>
      </c>
      <c r="FT69" s="67">
        <v>85.287124633789063</v>
      </c>
      <c r="FU69" s="68">
        <v>0.54202288389205933</v>
      </c>
      <c r="FV69" s="40">
        <v>13.260000228881836</v>
      </c>
      <c r="FW69" s="40">
        <v>33768.239999999998</v>
      </c>
      <c r="FX69">
        <v>1</v>
      </c>
    </row>
    <row r="70" spans="1:180" x14ac:dyDescent="0.2">
      <c r="A70" t="s">
        <v>189</v>
      </c>
      <c r="B70" t="s">
        <v>207</v>
      </c>
      <c r="C70" t="s">
        <v>3</v>
      </c>
      <c r="D70" t="s">
        <v>1</v>
      </c>
      <c r="E70" t="s">
        <v>214</v>
      </c>
      <c r="F70" s="40" t="s">
        <v>193</v>
      </c>
      <c r="G70" s="69" t="s">
        <v>220</v>
      </c>
      <c r="H70" s="67">
        <v>24495.00019299984</v>
      </c>
      <c r="I70" s="67">
        <v>30.545127868652344</v>
      </c>
      <c r="J70" s="67">
        <v>26.226711273193359</v>
      </c>
      <c r="K70" s="67">
        <v>23.200748443603516</v>
      </c>
      <c r="L70" s="67">
        <v>20.946660995483398</v>
      </c>
      <c r="M70" s="67">
        <v>19.59173583984375</v>
      </c>
      <c r="N70" s="67">
        <v>18.964424133300781</v>
      </c>
      <c r="O70" s="67">
        <v>19.558893203735352</v>
      </c>
      <c r="P70" s="67">
        <v>20.577619552612305</v>
      </c>
      <c r="Q70" s="67">
        <v>21.815219879150391</v>
      </c>
      <c r="R70" s="67">
        <v>24.023792266845703</v>
      </c>
      <c r="S70" s="67">
        <v>27.295297622680664</v>
      </c>
      <c r="T70" s="67">
        <v>31.3770751953125</v>
      </c>
      <c r="U70" s="67">
        <v>35.457923889160156</v>
      </c>
      <c r="V70" s="67">
        <v>38.087192535400391</v>
      </c>
      <c r="W70" s="67">
        <v>39.842021942138672</v>
      </c>
      <c r="X70" s="67">
        <v>41.885967254638672</v>
      </c>
      <c r="Y70" s="67">
        <v>44.094074249267578</v>
      </c>
      <c r="Z70" s="67">
        <v>45.742252349853516</v>
      </c>
      <c r="AA70" s="67">
        <v>45.528556823730469</v>
      </c>
      <c r="AB70" s="67">
        <v>44.242660522460938</v>
      </c>
      <c r="AC70" s="67">
        <v>42.728172302246094</v>
      </c>
      <c r="AD70" s="67">
        <v>41.718090057373047</v>
      </c>
      <c r="AE70" s="67">
        <v>37.12335205078125</v>
      </c>
      <c r="AF70" s="67">
        <v>31.499385833740234</v>
      </c>
      <c r="AG70" s="67">
        <v>-1.2774558067321777</v>
      </c>
      <c r="AH70" s="67">
        <v>-1.1090209484100342</v>
      </c>
      <c r="AI70" s="67">
        <v>-0.80368548631668091</v>
      </c>
      <c r="AJ70" s="67">
        <v>-0.74126112461090088</v>
      </c>
      <c r="AK70" s="67">
        <v>-0.55573552846908569</v>
      </c>
      <c r="AL70" s="67">
        <v>-0.54767745733261108</v>
      </c>
      <c r="AM70" s="67">
        <v>-0.69637852907180786</v>
      </c>
      <c r="AN70" s="67">
        <v>-0.81577974557876587</v>
      </c>
      <c r="AO70" s="67">
        <v>-0.7819938063621521</v>
      </c>
      <c r="AP70" s="67">
        <v>-0.92089176177978516</v>
      </c>
      <c r="AQ70" s="67">
        <v>-0.95964646339416504</v>
      </c>
      <c r="AR70" s="67">
        <v>-1.0279444456100464</v>
      </c>
      <c r="AS70" s="67">
        <v>-1.0499755144119263</v>
      </c>
      <c r="AT70" s="67">
        <v>-1.0075502395629883</v>
      </c>
      <c r="AU70" s="67">
        <v>1.0765196084976196</v>
      </c>
      <c r="AV70" s="67">
        <v>1.9105747938156128</v>
      </c>
      <c r="AW70" s="67">
        <v>1.9812016487121582</v>
      </c>
      <c r="AX70" s="67">
        <v>1.7142341136932373</v>
      </c>
      <c r="AY70" s="67">
        <v>0.93709486722946167</v>
      </c>
      <c r="AZ70" s="67">
        <v>-1.5437606573104858</v>
      </c>
      <c r="BA70" s="67">
        <v>-2.1508171558380127</v>
      </c>
      <c r="BB70" s="67">
        <v>-2.0754303932189941</v>
      </c>
      <c r="BC70" s="67">
        <v>-1.8234406709671021</v>
      </c>
      <c r="BD70" s="67">
        <v>-1.6373831033706665</v>
      </c>
      <c r="BE70" s="67">
        <v>-0.80172455310821533</v>
      </c>
      <c r="BF70" s="67">
        <v>-0.66731917858123779</v>
      </c>
      <c r="BG70" s="67">
        <v>-0.38848432898521423</v>
      </c>
      <c r="BH70" s="67">
        <v>-0.34492343664169312</v>
      </c>
      <c r="BI70" s="67">
        <v>-0.17123527824878693</v>
      </c>
      <c r="BJ70" s="67">
        <v>-0.16315312683582306</v>
      </c>
      <c r="BK70" s="67">
        <v>-0.29155701398849487</v>
      </c>
      <c r="BL70" s="67">
        <v>-0.38451862335205078</v>
      </c>
      <c r="BM70" s="67">
        <v>-0.32507681846618652</v>
      </c>
      <c r="BN70" s="67">
        <v>-0.42954447865486145</v>
      </c>
      <c r="BO70" s="67">
        <v>-0.43365824222564697</v>
      </c>
      <c r="BP70" s="67">
        <v>-0.4733385443687439</v>
      </c>
      <c r="BQ70" s="67">
        <v>-0.47080567479133606</v>
      </c>
      <c r="BR70" s="67">
        <v>-0.41332754492759705</v>
      </c>
      <c r="BS70" s="67">
        <v>1.6762614250183105</v>
      </c>
      <c r="BT70" s="67">
        <v>2.5142362117767334</v>
      </c>
      <c r="BU70" s="67">
        <v>2.5880331993103027</v>
      </c>
      <c r="BV70" s="67">
        <v>2.3226034641265869</v>
      </c>
      <c r="BW70" s="67">
        <v>1.5443240404129028</v>
      </c>
      <c r="BX70" s="67">
        <v>-0.9383169412612915</v>
      </c>
      <c r="BY70" s="67">
        <v>-1.5529358386993408</v>
      </c>
      <c r="BZ70" s="67">
        <v>-1.4928020238876343</v>
      </c>
      <c r="CA70" s="67">
        <v>-1.2688772678375244</v>
      </c>
      <c r="CB70" s="67">
        <v>-1.1174589395523071</v>
      </c>
      <c r="CC70" s="67">
        <v>-0.47223451733589172</v>
      </c>
      <c r="CD70" s="67">
        <v>-0.36139786243438721</v>
      </c>
      <c r="CE70" s="67">
        <v>-0.10091724246740341</v>
      </c>
      <c r="CF70" s="67">
        <v>-7.042115181684494E-2</v>
      </c>
      <c r="CG70" s="67">
        <v>9.5068417489528656E-2</v>
      </c>
      <c r="CH70" s="67">
        <v>0.10316722840070724</v>
      </c>
      <c r="CI70" s="67">
        <v>-1.1178858578205109E-2</v>
      </c>
      <c r="CJ70" s="67">
        <v>-8.5828520357608795E-2</v>
      </c>
      <c r="CK70" s="67">
        <v>-8.6175026372075081E-3</v>
      </c>
      <c r="CL70" s="67">
        <v>-8.9238829910755157E-2</v>
      </c>
      <c r="CM70" s="67">
        <v>-6.9360405206680298E-2</v>
      </c>
      <c r="CN70" s="67">
        <v>-8.9220225811004639E-2</v>
      </c>
      <c r="CO70" s="67">
        <v>-6.9674387574195862E-2</v>
      </c>
      <c r="CP70" s="67">
        <v>-1.7707429360598326E-3</v>
      </c>
      <c r="CQ70" s="67">
        <v>2.0916407108306885</v>
      </c>
      <c r="CR70" s="67">
        <v>2.9323303699493408</v>
      </c>
      <c r="CS70" s="67">
        <v>3.0083227157592773</v>
      </c>
      <c r="CT70" s="67">
        <v>2.7439582347869873</v>
      </c>
      <c r="CU70" s="67">
        <v>1.9648891687393188</v>
      </c>
      <c r="CV70" s="67">
        <v>-0.51898843050003052</v>
      </c>
      <c r="CW70" s="67">
        <v>-1.1388450860977173</v>
      </c>
      <c r="CX70" s="67">
        <v>-1.0892753601074219</v>
      </c>
      <c r="CY70" s="67">
        <v>-0.88478833436965942</v>
      </c>
      <c r="CZ70" s="67">
        <v>-0.75736099481582642</v>
      </c>
      <c r="DA70" s="67">
        <v>-0.1427445113658905</v>
      </c>
      <c r="DB70" s="67">
        <v>-5.5476538836956024E-2</v>
      </c>
      <c r="DC70" s="67">
        <v>0.18664982914924622</v>
      </c>
      <c r="DD70" s="67">
        <v>0.20408111810684204</v>
      </c>
      <c r="DE70" s="67">
        <v>0.36137211322784424</v>
      </c>
      <c r="DF70" s="67">
        <v>0.36948758363723755</v>
      </c>
      <c r="DG70" s="67">
        <v>0.26919931173324585</v>
      </c>
      <c r="DH70" s="67">
        <v>0.21286159753799438</v>
      </c>
      <c r="DI70" s="67">
        <v>0.30784180760383606</v>
      </c>
      <c r="DJ70" s="67">
        <v>0.25106680393218994</v>
      </c>
      <c r="DK70" s="67">
        <v>0.29493743181228638</v>
      </c>
      <c r="DL70" s="67">
        <v>0.29489809274673462</v>
      </c>
      <c r="DM70" s="67">
        <v>0.33145689964294434</v>
      </c>
      <c r="DN70" s="67">
        <v>0.40978604555130005</v>
      </c>
      <c r="DO70" s="67">
        <v>2.5070199966430664</v>
      </c>
      <c r="DP70" s="67">
        <v>3.3504245281219482</v>
      </c>
      <c r="DQ70" s="67">
        <v>3.428612232208252</v>
      </c>
      <c r="DR70" s="67">
        <v>3.1653130054473877</v>
      </c>
      <c r="DS70" s="67">
        <v>2.3854541778564453</v>
      </c>
      <c r="DT70" s="67">
        <v>-9.9659927189350128E-2</v>
      </c>
      <c r="DU70" s="67">
        <v>-0.72475427389144897</v>
      </c>
      <c r="DV70" s="67">
        <v>-0.68574869632720947</v>
      </c>
      <c r="DW70" s="67">
        <v>-0.50069940090179443</v>
      </c>
      <c r="DX70" s="67">
        <v>-0.39726307988166809</v>
      </c>
      <c r="DY70" s="67">
        <v>0.33298671245574951</v>
      </c>
      <c r="DZ70" s="67">
        <v>0.38622525334358215</v>
      </c>
      <c r="EA70" s="67">
        <v>0.60185098648071289</v>
      </c>
      <c r="EB70" s="67">
        <v>0.6004188060760498</v>
      </c>
      <c r="EC70" s="67">
        <v>0.7458723783493042</v>
      </c>
      <c r="ED70" s="67">
        <v>0.75401186943054199</v>
      </c>
      <c r="EE70" s="67">
        <v>0.67402082681655884</v>
      </c>
      <c r="EF70" s="67">
        <v>0.6441226601600647</v>
      </c>
      <c r="EG70" s="67">
        <v>0.76475876569747925</v>
      </c>
      <c r="EH70" s="67">
        <v>0.74241411685943604</v>
      </c>
      <c r="EI70" s="67">
        <v>0.82092565298080444</v>
      </c>
      <c r="EJ70" s="67">
        <v>0.84950393438339233</v>
      </c>
      <c r="EK70" s="67">
        <v>0.91062676906585693</v>
      </c>
      <c r="EL70" s="67">
        <v>1.0040087699890137</v>
      </c>
      <c r="EM70" s="67">
        <v>3.1067616939544678</v>
      </c>
      <c r="EN70" s="67">
        <v>3.9540858268737793</v>
      </c>
      <c r="EO70" s="67">
        <v>4.0354437828063965</v>
      </c>
      <c r="EP70" s="67">
        <v>3.7736823558807373</v>
      </c>
      <c r="EQ70" s="67">
        <v>2.9926834106445313</v>
      </c>
      <c r="ER70" s="67">
        <v>0.5057837963104248</v>
      </c>
      <c r="ES70" s="67">
        <v>-0.12687298655509949</v>
      </c>
      <c r="ET70" s="67">
        <v>-0.1031203418970108</v>
      </c>
      <c r="EU70" s="67">
        <v>5.3863953799009323E-2</v>
      </c>
      <c r="EV70" s="67">
        <v>0.12266112118959427</v>
      </c>
      <c r="EW70" s="67">
        <v>83.629310607910156</v>
      </c>
      <c r="EX70" s="67">
        <v>82.217025756835938</v>
      </c>
      <c r="EY70" s="67">
        <v>80.141036987304688</v>
      </c>
      <c r="EZ70" s="67">
        <v>78.158927917480469</v>
      </c>
      <c r="FA70" s="67">
        <v>77.187095642089844</v>
      </c>
      <c r="FB70" s="67">
        <v>76.16156005859375</v>
      </c>
      <c r="FC70" s="67">
        <v>76.1802978515625</v>
      </c>
      <c r="FD70" s="67">
        <v>76.445022583007813</v>
      </c>
      <c r="FE70" s="67">
        <v>79.034538269042969</v>
      </c>
      <c r="FF70" s="67">
        <v>82.801544189453125</v>
      </c>
      <c r="FG70" s="67">
        <v>86.81890869140625</v>
      </c>
      <c r="FH70" s="67">
        <v>90.601943969726563</v>
      </c>
      <c r="FI70" s="67">
        <v>93.578826904296875</v>
      </c>
      <c r="FJ70" s="67">
        <v>95.037239074707031</v>
      </c>
      <c r="FK70" s="67">
        <v>94.940460205078125</v>
      </c>
      <c r="FL70" s="67">
        <v>95.724601745605469</v>
      </c>
      <c r="FM70" s="67">
        <v>96.124069213867188</v>
      </c>
      <c r="FN70" s="67">
        <v>95.559532165527344</v>
      </c>
      <c r="FO70" s="67">
        <v>93.970870971679688</v>
      </c>
      <c r="FP70" s="67">
        <v>91.802268981933594</v>
      </c>
      <c r="FQ70" s="67">
        <v>89.184761047363281</v>
      </c>
      <c r="FR70" s="67">
        <v>86.772674560546875</v>
      </c>
      <c r="FS70" s="67">
        <v>83.494377136230469</v>
      </c>
      <c r="FT70" s="67">
        <v>81.6490478515625</v>
      </c>
      <c r="FU70" s="68">
        <v>0.54158675670623779</v>
      </c>
      <c r="FV70" s="40">
        <v>12.100000381469727</v>
      </c>
      <c r="FW70" s="40">
        <v>31863.100000000002</v>
      </c>
      <c r="FX70">
        <v>1</v>
      </c>
    </row>
    <row r="71" spans="1:180" x14ac:dyDescent="0.2">
      <c r="A71" t="s">
        <v>189</v>
      </c>
      <c r="B71" t="s">
        <v>207</v>
      </c>
      <c r="C71" t="s">
        <v>3</v>
      </c>
      <c r="D71" t="s">
        <v>1</v>
      </c>
      <c r="E71" t="s">
        <v>214</v>
      </c>
      <c r="F71" s="40" t="s">
        <v>193</v>
      </c>
      <c r="G71" s="69" t="s">
        <v>221</v>
      </c>
      <c r="H71" s="67">
        <v>24674.000673770905</v>
      </c>
      <c r="I71" s="67">
        <v>21.519308090209961</v>
      </c>
      <c r="J71" s="67">
        <v>18.477537155151367</v>
      </c>
      <c r="K71" s="67">
        <v>16.423416137695313</v>
      </c>
      <c r="L71" s="67">
        <v>15.083339691162109</v>
      </c>
      <c r="M71" s="67">
        <v>14.492842674255371</v>
      </c>
      <c r="N71" s="67">
        <v>14.242647171020508</v>
      </c>
      <c r="O71" s="67">
        <v>14.747246742248535</v>
      </c>
      <c r="P71" s="67">
        <v>15.792879104614258</v>
      </c>
      <c r="Q71" s="67">
        <v>17.263101577758789</v>
      </c>
      <c r="R71" s="67">
        <v>19.467720031738281</v>
      </c>
      <c r="S71" s="67">
        <v>22.522071838378906</v>
      </c>
      <c r="T71" s="67">
        <v>26.490652084350586</v>
      </c>
      <c r="U71" s="67">
        <v>31.129484176635742</v>
      </c>
      <c r="V71" s="67">
        <v>35.361236572265625</v>
      </c>
      <c r="W71" s="67">
        <v>39.647407531738281</v>
      </c>
      <c r="X71" s="67">
        <v>43.434700012207031</v>
      </c>
      <c r="Y71" s="67">
        <v>46.863971710205078</v>
      </c>
      <c r="Z71" s="67">
        <v>49.060813903808594</v>
      </c>
      <c r="AA71" s="67">
        <v>49.205677032470703</v>
      </c>
      <c r="AB71" s="67">
        <v>47.096656799316406</v>
      </c>
      <c r="AC71" s="67">
        <v>44.382534027099609</v>
      </c>
      <c r="AD71" s="67">
        <v>41.942764282226563</v>
      </c>
      <c r="AE71" s="67">
        <v>36.493522644042969</v>
      </c>
      <c r="AF71" s="67">
        <v>29.917778015136719</v>
      </c>
      <c r="AG71" s="67">
        <v>-0.77108961343765259</v>
      </c>
      <c r="AH71" s="67">
        <v>-0.64653491973876953</v>
      </c>
      <c r="AI71" s="67">
        <v>-0.53087449073791504</v>
      </c>
      <c r="AJ71" s="67">
        <v>-0.52453219890594482</v>
      </c>
      <c r="AK71" s="67">
        <v>-0.48426437377929688</v>
      </c>
      <c r="AL71" s="67">
        <v>-0.58243858814239502</v>
      </c>
      <c r="AM71" s="67">
        <v>-0.67265993356704712</v>
      </c>
      <c r="AN71" s="67">
        <v>-0.63277930021286011</v>
      </c>
      <c r="AO71" s="67">
        <v>-0.68876004219055176</v>
      </c>
      <c r="AP71" s="67">
        <v>-0.89859956502914429</v>
      </c>
      <c r="AQ71" s="67">
        <v>-0.77943980693817139</v>
      </c>
      <c r="AR71" s="67">
        <v>-0.86718583106994629</v>
      </c>
      <c r="AS71" s="67">
        <v>-0.66148233413696289</v>
      </c>
      <c r="AT71" s="67">
        <v>-0.48722925782203674</v>
      </c>
      <c r="AU71" s="67">
        <v>1.9831391572952271</v>
      </c>
      <c r="AV71" s="67">
        <v>2.5781431198120117</v>
      </c>
      <c r="AW71" s="67">
        <v>2.9188899993896484</v>
      </c>
      <c r="AX71" s="67">
        <v>2.6936118602752686</v>
      </c>
      <c r="AY71" s="67">
        <v>2.5039782524108887</v>
      </c>
      <c r="AZ71" s="67">
        <v>-0.51822972297668457</v>
      </c>
      <c r="BA71" s="67">
        <v>-1.5016465187072754</v>
      </c>
      <c r="BB71" s="67">
        <v>-1.5916823148727417</v>
      </c>
      <c r="BC71" s="67">
        <v>-1.1963326930999756</v>
      </c>
      <c r="BD71" s="67">
        <v>-1.372904896736145</v>
      </c>
      <c r="BE71" s="67">
        <v>-0.30106905102729797</v>
      </c>
      <c r="BF71" s="67">
        <v>-0.21017163991928101</v>
      </c>
      <c r="BG71" s="67">
        <v>-0.12063401937484741</v>
      </c>
      <c r="BH71" s="67">
        <v>-0.13286934792995453</v>
      </c>
      <c r="BI71" s="67">
        <v>-0.10414662212133408</v>
      </c>
      <c r="BJ71" s="67">
        <v>-0.20212911069393158</v>
      </c>
      <c r="BK71" s="67">
        <v>-0.27218294143676758</v>
      </c>
      <c r="BL71" s="67">
        <v>-0.2060980349779129</v>
      </c>
      <c r="BM71" s="67">
        <v>-0.23678568005561829</v>
      </c>
      <c r="BN71" s="67">
        <v>-0.41284006834030151</v>
      </c>
      <c r="BO71" s="67">
        <v>-0.25955569744110107</v>
      </c>
      <c r="BP71" s="67">
        <v>-0.31911000609397888</v>
      </c>
      <c r="BQ71" s="67">
        <v>-8.928728848695755E-2</v>
      </c>
      <c r="BR71" s="67">
        <v>9.9749632179737091E-2</v>
      </c>
      <c r="BS71" s="67">
        <v>2.575488805770874</v>
      </c>
      <c r="BT71" s="67">
        <v>3.1743359565734863</v>
      </c>
      <c r="BU71" s="67">
        <v>3.5182361602783203</v>
      </c>
      <c r="BV71" s="67">
        <v>3.2945754528045654</v>
      </c>
      <c r="BW71" s="67">
        <v>3.1039392948150635</v>
      </c>
      <c r="BX71" s="67">
        <v>8.0079704523086548E-2</v>
      </c>
      <c r="BY71" s="67">
        <v>-0.91080343723297119</v>
      </c>
      <c r="BZ71" s="67">
        <v>-1.0158872604370117</v>
      </c>
      <c r="CA71" s="67">
        <v>-0.64833664894104004</v>
      </c>
      <c r="CB71" s="67">
        <v>-0.85923659801483154</v>
      </c>
      <c r="CC71" s="67">
        <v>2.4465767666697502E-2</v>
      </c>
      <c r="CD71" s="67">
        <v>9.2052236199378967E-2</v>
      </c>
      <c r="CE71" s="67">
        <v>0.16349728405475616</v>
      </c>
      <c r="CF71" s="67">
        <v>0.13839516043663025</v>
      </c>
      <c r="CG71" s="67">
        <v>0.15912176668643951</v>
      </c>
      <c r="CH71" s="67">
        <v>6.1272084712982178E-2</v>
      </c>
      <c r="CI71" s="67">
        <v>5.1862089894711971E-3</v>
      </c>
      <c r="CJ71" s="67">
        <v>8.942008763551712E-2</v>
      </c>
      <c r="CK71" s="67">
        <v>7.6250389218330383E-2</v>
      </c>
      <c r="CL71" s="67">
        <v>-7.6404549181461334E-2</v>
      </c>
      <c r="CM71" s="67">
        <v>0.10051441937685013</v>
      </c>
      <c r="CN71" s="67">
        <v>6.0485623776912689E-2</v>
      </c>
      <c r="CO71" s="67">
        <v>0.30701327323913574</v>
      </c>
      <c r="CP71" s="67">
        <v>0.50628942251205444</v>
      </c>
      <c r="CQ71" s="67">
        <v>2.985748291015625</v>
      </c>
      <c r="CR71" s="67">
        <v>3.5872571468353271</v>
      </c>
      <c r="CS71" s="67">
        <v>3.9333415031433105</v>
      </c>
      <c r="CT71" s="67">
        <v>3.7108011245727539</v>
      </c>
      <c r="CU71" s="67">
        <v>3.5194704532623291</v>
      </c>
      <c r="CV71" s="67">
        <v>0.49446699023246765</v>
      </c>
      <c r="CW71" s="67">
        <v>-0.50158733129501343</v>
      </c>
      <c r="CX71" s="67">
        <v>-0.61709332466125488</v>
      </c>
      <c r="CY71" s="67">
        <v>-0.26879623532295227</v>
      </c>
      <c r="CZ71" s="67">
        <v>-0.5034714937210083</v>
      </c>
      <c r="DA71" s="67">
        <v>0.35000059008598328</v>
      </c>
      <c r="DB71" s="67">
        <v>0.39427611231803894</v>
      </c>
      <c r="DC71" s="67">
        <v>0.44762858748435974</v>
      </c>
      <c r="DD71" s="67">
        <v>0.40965968370437622</v>
      </c>
      <c r="DE71" s="67">
        <v>0.4223901629447937</v>
      </c>
      <c r="DF71" s="67">
        <v>0.32467329502105713</v>
      </c>
      <c r="DG71" s="67">
        <v>0.28255534172058105</v>
      </c>
      <c r="DH71" s="67">
        <v>0.38493821024894714</v>
      </c>
      <c r="DI71" s="67">
        <v>0.38928645849227905</v>
      </c>
      <c r="DJ71" s="67">
        <v>0.26003098487854004</v>
      </c>
      <c r="DK71" s="67">
        <v>0.46058455109596252</v>
      </c>
      <c r="DL71" s="67">
        <v>0.44008126854896545</v>
      </c>
      <c r="DM71" s="67">
        <v>0.70331382751464844</v>
      </c>
      <c r="DN71" s="67">
        <v>0.91282922029495239</v>
      </c>
      <c r="DO71" s="67">
        <v>3.396007776260376</v>
      </c>
      <c r="DP71" s="67">
        <v>4.000178337097168</v>
      </c>
      <c r="DQ71" s="67">
        <v>4.3484468460083008</v>
      </c>
      <c r="DR71" s="67">
        <v>4.1270265579223633</v>
      </c>
      <c r="DS71" s="67">
        <v>3.9350016117095947</v>
      </c>
      <c r="DT71" s="67">
        <v>0.90885424613952637</v>
      </c>
      <c r="DU71" s="67">
        <v>-9.2371217906475067E-2</v>
      </c>
      <c r="DV71" s="67">
        <v>-0.21829941868782043</v>
      </c>
      <c r="DW71" s="67">
        <v>0.1107441633939743</v>
      </c>
      <c r="DX71" s="67">
        <v>-0.14770637452602386</v>
      </c>
      <c r="DY71" s="67">
        <v>0.82002115249633789</v>
      </c>
      <c r="DZ71" s="67">
        <v>0.83063936233520508</v>
      </c>
      <c r="EA71" s="67">
        <v>0.85786908864974976</v>
      </c>
      <c r="EB71" s="67">
        <v>0.80132251977920532</v>
      </c>
      <c r="EC71" s="67">
        <v>0.80250787734985352</v>
      </c>
      <c r="ED71" s="67">
        <v>0.70498275756835938</v>
      </c>
      <c r="EE71" s="67">
        <v>0.6830323338508606</v>
      </c>
      <c r="EF71" s="67">
        <v>0.81161946058273315</v>
      </c>
      <c r="EG71" s="67">
        <v>0.84126085042953491</v>
      </c>
      <c r="EH71" s="67">
        <v>0.74579042196273804</v>
      </c>
      <c r="EI71" s="67">
        <v>0.98046863079071045</v>
      </c>
      <c r="EJ71" s="67">
        <v>0.98815703392028809</v>
      </c>
      <c r="EK71" s="67">
        <v>1.2755088806152344</v>
      </c>
      <c r="EL71" s="67">
        <v>1.4998080730438232</v>
      </c>
      <c r="EM71" s="67">
        <v>3.9883575439453125</v>
      </c>
      <c r="EN71" s="67">
        <v>4.5963711738586426</v>
      </c>
      <c r="EO71" s="67">
        <v>4.9477930068969727</v>
      </c>
      <c r="EP71" s="67">
        <v>4.7279906272888184</v>
      </c>
      <c r="EQ71" s="67">
        <v>4.5349626541137695</v>
      </c>
      <c r="ER71" s="67">
        <v>1.5071636438369751</v>
      </c>
      <c r="ES71" s="67">
        <v>0.49847185611724854</v>
      </c>
      <c r="ET71" s="67">
        <v>0.35749563574790955</v>
      </c>
      <c r="EU71" s="67">
        <v>0.65874022245407104</v>
      </c>
      <c r="EV71" s="67">
        <v>0.36596193909645081</v>
      </c>
      <c r="EW71" s="67">
        <v>74.282440185546875</v>
      </c>
      <c r="EX71" s="67">
        <v>72.904472351074219</v>
      </c>
      <c r="EY71" s="67">
        <v>71.004844665527344</v>
      </c>
      <c r="EZ71" s="67">
        <v>69.551803588867188</v>
      </c>
      <c r="FA71" s="67">
        <v>67.719070434570313</v>
      </c>
      <c r="FB71" s="67">
        <v>66.592155456542969</v>
      </c>
      <c r="FC71" s="67">
        <v>66.476112365722656</v>
      </c>
      <c r="FD71" s="67">
        <v>70.104354858398438</v>
      </c>
      <c r="FE71" s="67">
        <v>75.042068481445313</v>
      </c>
      <c r="FF71" s="67">
        <v>80.004165649414063</v>
      </c>
      <c r="FG71" s="67">
        <v>84.16436767578125</v>
      </c>
      <c r="FH71" s="67">
        <v>88.201065063476563</v>
      </c>
      <c r="FI71" s="67">
        <v>91.718772888183594</v>
      </c>
      <c r="FJ71" s="67">
        <v>94.289436340332031</v>
      </c>
      <c r="FK71" s="67">
        <v>96.348335266113281</v>
      </c>
      <c r="FL71" s="67">
        <v>97.656967163085938</v>
      </c>
      <c r="FM71" s="67">
        <v>98.371963500976563</v>
      </c>
      <c r="FN71" s="67">
        <v>98.625221252441406</v>
      </c>
      <c r="FO71" s="67">
        <v>97.4930419921875</v>
      </c>
      <c r="FP71" s="67">
        <v>94.213729858398438</v>
      </c>
      <c r="FQ71" s="67">
        <v>89.528846740722656</v>
      </c>
      <c r="FR71" s="67">
        <v>85.624847412109375</v>
      </c>
      <c r="FS71" s="67">
        <v>82.947845458984375</v>
      </c>
      <c r="FT71" s="67">
        <v>80.486106872558594</v>
      </c>
      <c r="FU71" s="68">
        <v>0.53495228290557861</v>
      </c>
      <c r="FV71" s="40">
        <v>11.960000038146973</v>
      </c>
      <c r="FW71" s="40">
        <v>28860.850000000002</v>
      </c>
      <c r="FX71">
        <v>1</v>
      </c>
    </row>
    <row r="72" spans="1:180" x14ac:dyDescent="0.2">
      <c r="A72" t="s">
        <v>189</v>
      </c>
      <c r="B72" t="s">
        <v>207</v>
      </c>
      <c r="C72" t="s">
        <v>3</v>
      </c>
      <c r="D72" t="s">
        <v>1</v>
      </c>
      <c r="E72" t="s">
        <v>214</v>
      </c>
      <c r="F72" s="40" t="s">
        <v>193</v>
      </c>
      <c r="G72" s="69" t="s">
        <v>222</v>
      </c>
      <c r="H72" s="67">
        <v>24745.000262975693</v>
      </c>
      <c r="I72" s="67">
        <v>25.030792236328125</v>
      </c>
      <c r="J72" s="67">
        <v>21.45439338684082</v>
      </c>
      <c r="K72" s="67">
        <v>18.880710601806641</v>
      </c>
      <c r="L72" s="67">
        <v>17.200572967529297</v>
      </c>
      <c r="M72" s="67">
        <v>16.220571517944336</v>
      </c>
      <c r="N72" s="67">
        <v>15.744217872619629</v>
      </c>
      <c r="O72" s="67">
        <v>16.102453231811523</v>
      </c>
      <c r="P72" s="67">
        <v>17.271505355834961</v>
      </c>
      <c r="Q72" s="67">
        <v>19.123159408569336</v>
      </c>
      <c r="R72" s="67">
        <v>22.116216659545898</v>
      </c>
      <c r="S72" s="67">
        <v>26.31928825378418</v>
      </c>
      <c r="T72" s="67">
        <v>31.340038299560547</v>
      </c>
      <c r="U72" s="67">
        <v>36.676124572753906</v>
      </c>
      <c r="V72" s="67">
        <v>41.471893310546875</v>
      </c>
      <c r="W72" s="67">
        <v>45.787601470947266</v>
      </c>
      <c r="X72" s="67">
        <v>49.510265350341797</v>
      </c>
      <c r="Y72" s="67">
        <v>52.507633209228516</v>
      </c>
      <c r="Z72" s="67">
        <v>54.588401794433594</v>
      </c>
      <c r="AA72" s="67">
        <v>54.201747894287109</v>
      </c>
      <c r="AB72" s="67">
        <v>51.687679290771484</v>
      </c>
      <c r="AC72" s="67">
        <v>49.019687652587891</v>
      </c>
      <c r="AD72" s="67">
        <v>46.290115356445313</v>
      </c>
      <c r="AE72" s="67">
        <v>40.345909118652344</v>
      </c>
      <c r="AF72" s="67">
        <v>33.450157165527344</v>
      </c>
      <c r="AG72" s="67">
        <v>-1.0346262454986572</v>
      </c>
      <c r="AH72" s="67">
        <v>-0.79614746570587158</v>
      </c>
      <c r="AI72" s="67">
        <v>-0.75052255392074585</v>
      </c>
      <c r="AJ72" s="67">
        <v>-0.67775130271911621</v>
      </c>
      <c r="AK72" s="67">
        <v>-0.60953646898269653</v>
      </c>
      <c r="AL72" s="67">
        <v>-0.59090530872344971</v>
      </c>
      <c r="AM72" s="67">
        <v>-0.5675663948059082</v>
      </c>
      <c r="AN72" s="67">
        <v>-0.58096098899841309</v>
      </c>
      <c r="AO72" s="67">
        <v>-0.76192003488540649</v>
      </c>
      <c r="AP72" s="67">
        <v>-0.8586692214012146</v>
      </c>
      <c r="AQ72" s="67">
        <v>-0.69241321086883545</v>
      </c>
      <c r="AR72" s="67">
        <v>-0.65705639123916626</v>
      </c>
      <c r="AS72" s="67">
        <v>-0.59394681453704834</v>
      </c>
      <c r="AT72" s="67">
        <v>-0.15788272023200989</v>
      </c>
      <c r="AU72" s="67">
        <v>2.263695240020752</v>
      </c>
      <c r="AV72" s="67">
        <v>2.596355676651001</v>
      </c>
      <c r="AW72" s="67">
        <v>2.5760056972503662</v>
      </c>
      <c r="AX72" s="67">
        <v>3.035858154296875</v>
      </c>
      <c r="AY72" s="67">
        <v>2.5509316921234131</v>
      </c>
      <c r="AZ72" s="67">
        <v>-0.84437990188598633</v>
      </c>
      <c r="BA72" s="67">
        <v>-1.4567357301712036</v>
      </c>
      <c r="BB72" s="67">
        <v>-1.6994801759719849</v>
      </c>
      <c r="BC72" s="67">
        <v>-1.3724474906921387</v>
      </c>
      <c r="BD72" s="67">
        <v>-1.3012609481811523</v>
      </c>
      <c r="BE72" s="67">
        <v>-0.56408143043518066</v>
      </c>
      <c r="BF72" s="67">
        <v>-0.35929933190345764</v>
      </c>
      <c r="BG72" s="67">
        <v>-0.33982884883880615</v>
      </c>
      <c r="BH72" s="67">
        <v>-0.28565368056297302</v>
      </c>
      <c r="BI72" s="67">
        <v>-0.2290014773607254</v>
      </c>
      <c r="BJ72" s="67">
        <v>-0.21017928421497345</v>
      </c>
      <c r="BK72" s="67">
        <v>-0.16665114462375641</v>
      </c>
      <c r="BL72" s="67">
        <v>-0.15381050109863281</v>
      </c>
      <c r="BM72" s="67">
        <v>-0.30944657325744629</v>
      </c>
      <c r="BN72" s="67">
        <v>-0.37236741185188293</v>
      </c>
      <c r="BO72" s="67">
        <v>-0.17193619906902313</v>
      </c>
      <c r="BP72" s="67">
        <v>-0.1083567813038826</v>
      </c>
      <c r="BQ72" s="67">
        <v>-2.1096404641866684E-2</v>
      </c>
      <c r="BR72" s="67">
        <v>0.42977020144462585</v>
      </c>
      <c r="BS72" s="67">
        <v>2.8567330837249756</v>
      </c>
      <c r="BT72" s="67">
        <v>3.1932418346405029</v>
      </c>
      <c r="BU72" s="67">
        <v>3.1760470867156982</v>
      </c>
      <c r="BV72" s="67">
        <v>3.6375181674957275</v>
      </c>
      <c r="BW72" s="67">
        <v>3.1515841484069824</v>
      </c>
      <c r="BX72" s="67">
        <v>-0.24538563191890717</v>
      </c>
      <c r="BY72" s="67">
        <v>-0.8652154803276062</v>
      </c>
      <c r="BZ72" s="67">
        <v>-1.1230260133743286</v>
      </c>
      <c r="CA72" s="67">
        <v>-0.82382583618164063</v>
      </c>
      <c r="CB72" s="67">
        <v>-0.78701102733612061</v>
      </c>
      <c r="CC72" s="67">
        <v>-0.23818354308605194</v>
      </c>
      <c r="CD72" s="67">
        <v>-5.6739669293165207E-2</v>
      </c>
      <c r="CE72" s="67">
        <v>-5.5383622646331787E-2</v>
      </c>
      <c r="CF72" s="67">
        <v>-1.408802717924118E-2</v>
      </c>
      <c r="CG72" s="67">
        <v>3.4555878490209579E-2</v>
      </c>
      <c r="CH72" s="67">
        <v>5.3510386496782303E-2</v>
      </c>
      <c r="CI72" s="67">
        <v>0.11102151870727539</v>
      </c>
      <c r="CJ72" s="67">
        <v>0.14203262329101563</v>
      </c>
      <c r="CK72" s="67">
        <v>3.9351568557322025E-3</v>
      </c>
      <c r="CL72" s="67">
        <v>-3.5556267946958542E-2</v>
      </c>
      <c r="CM72" s="67">
        <v>0.1885446161031723</v>
      </c>
      <c r="CN72" s="67">
        <v>0.2716708779335022</v>
      </c>
      <c r="CO72" s="67">
        <v>0.3756580650806427</v>
      </c>
      <c r="CP72" s="67">
        <v>0.83677685260772705</v>
      </c>
      <c r="CQ72" s="67">
        <v>3.2674691677093506</v>
      </c>
      <c r="CR72" s="67">
        <v>3.6066431999206543</v>
      </c>
      <c r="CS72" s="67">
        <v>3.5916340351104736</v>
      </c>
      <c r="CT72" s="67">
        <v>4.0542259216308594</v>
      </c>
      <c r="CU72" s="67">
        <v>3.567594051361084</v>
      </c>
      <c r="CV72" s="67">
        <v>0.1694759726524353</v>
      </c>
      <c r="CW72" s="67">
        <v>-0.45553034543991089</v>
      </c>
      <c r="CX72" s="67">
        <v>-0.72377562522888184</v>
      </c>
      <c r="CY72" s="67">
        <v>-0.44385218620300293</v>
      </c>
      <c r="CZ72" s="67">
        <v>-0.43084308505058289</v>
      </c>
      <c r="DA72" s="67">
        <v>8.7714351713657379E-2</v>
      </c>
      <c r="DB72" s="67">
        <v>0.24582000076770782</v>
      </c>
      <c r="DC72" s="67">
        <v>0.22906158864498138</v>
      </c>
      <c r="DD72" s="67">
        <v>0.25747761130332947</v>
      </c>
      <c r="DE72" s="67">
        <v>0.29811322689056396</v>
      </c>
      <c r="DF72" s="67">
        <v>0.31720006465911865</v>
      </c>
      <c r="DG72" s="67">
        <v>0.38869419693946838</v>
      </c>
      <c r="DH72" s="67">
        <v>0.43787574768066406</v>
      </c>
      <c r="DI72" s="67">
        <v>0.31731688976287842</v>
      </c>
      <c r="DJ72" s="67">
        <v>0.30125486850738525</v>
      </c>
      <c r="DK72" s="67">
        <v>0.54902541637420654</v>
      </c>
      <c r="DL72" s="67">
        <v>0.6516985297203064</v>
      </c>
      <c r="DM72" s="67">
        <v>0.77241253852844238</v>
      </c>
      <c r="DN72" s="67">
        <v>1.2437834739685059</v>
      </c>
      <c r="DO72" s="67">
        <v>3.6782052516937256</v>
      </c>
      <c r="DP72" s="67">
        <v>4.0200448036193848</v>
      </c>
      <c r="DQ72" s="67">
        <v>4.0072207450866699</v>
      </c>
      <c r="DR72" s="67">
        <v>4.4709339141845703</v>
      </c>
      <c r="DS72" s="67">
        <v>3.9836039543151855</v>
      </c>
      <c r="DT72" s="67">
        <v>0.58433759212493896</v>
      </c>
      <c r="DU72" s="67">
        <v>-4.584522545337677E-2</v>
      </c>
      <c r="DV72" s="67">
        <v>-0.32452523708343506</v>
      </c>
      <c r="DW72" s="67">
        <v>-6.3878536224365234E-2</v>
      </c>
      <c r="DX72" s="67">
        <v>-7.4675135314464569E-2</v>
      </c>
      <c r="DY72" s="67">
        <v>0.55825912952423096</v>
      </c>
      <c r="DZ72" s="67">
        <v>0.68266808986663818</v>
      </c>
      <c r="EA72" s="67">
        <v>0.63975530862808228</v>
      </c>
      <c r="EB72" s="67">
        <v>0.64957529306411743</v>
      </c>
      <c r="EC72" s="67">
        <v>0.67864823341369629</v>
      </c>
      <c r="ED72" s="67">
        <v>0.69792604446411133</v>
      </c>
      <c r="EE72" s="67">
        <v>0.78960943222045898</v>
      </c>
      <c r="EF72" s="67">
        <v>0.86502623558044434</v>
      </c>
      <c r="EG72" s="67">
        <v>0.76979035139083862</v>
      </c>
      <c r="EH72" s="67">
        <v>0.78755664825439453</v>
      </c>
      <c r="EI72" s="67">
        <v>1.0695024728775024</v>
      </c>
      <c r="EJ72" s="67">
        <v>1.2003980875015259</v>
      </c>
      <c r="EK72" s="67">
        <v>1.3452630043029785</v>
      </c>
      <c r="EL72" s="67">
        <v>1.8314363956451416</v>
      </c>
      <c r="EM72" s="67">
        <v>4.2712430953979492</v>
      </c>
      <c r="EN72" s="67">
        <v>4.6169309616088867</v>
      </c>
      <c r="EO72" s="67">
        <v>4.6072626113891602</v>
      </c>
      <c r="EP72" s="67">
        <v>5.0725936889648438</v>
      </c>
      <c r="EQ72" s="67">
        <v>4.584256649017334</v>
      </c>
      <c r="ER72" s="67">
        <v>1.1833318471908569</v>
      </c>
      <c r="ES72" s="67">
        <v>0.54567503929138184</v>
      </c>
      <c r="ET72" s="67">
        <v>0.2519288957118988</v>
      </c>
      <c r="EU72" s="67">
        <v>0.48474305868148804</v>
      </c>
      <c r="EV72" s="67">
        <v>0.43957480788230896</v>
      </c>
      <c r="EW72" s="67">
        <v>78.236869812011719</v>
      </c>
      <c r="EX72" s="67">
        <v>76.610580444335938</v>
      </c>
      <c r="EY72" s="67">
        <v>75.238365173339844</v>
      </c>
      <c r="EZ72" s="67">
        <v>74.245315551757813</v>
      </c>
      <c r="FA72" s="67">
        <v>72.115646362304688</v>
      </c>
      <c r="FB72" s="67">
        <v>70.306083679199219</v>
      </c>
      <c r="FC72" s="67">
        <v>69.762161254882813</v>
      </c>
      <c r="FD72" s="67">
        <v>72.358055114746094</v>
      </c>
      <c r="FE72" s="67">
        <v>77.067100524902344</v>
      </c>
      <c r="FF72" s="67">
        <v>82.187660217285156</v>
      </c>
      <c r="FG72" s="67">
        <v>86.812187194824219</v>
      </c>
      <c r="FH72" s="67">
        <v>91.361053466796875</v>
      </c>
      <c r="FI72" s="67">
        <v>94.764122009277344</v>
      </c>
      <c r="FJ72" s="67">
        <v>97.7822265625</v>
      </c>
      <c r="FK72" s="67">
        <v>100.01719665527344</v>
      </c>
      <c r="FL72" s="67">
        <v>101.63880157470703</v>
      </c>
      <c r="FM72" s="67">
        <v>102.51804351806641</v>
      </c>
      <c r="FN72" s="67">
        <v>101.84819793701172</v>
      </c>
      <c r="FO72" s="67">
        <v>100.19870758056641</v>
      </c>
      <c r="FP72" s="67">
        <v>96.5057373046875</v>
      </c>
      <c r="FQ72" s="67">
        <v>91.644943237304688</v>
      </c>
      <c r="FR72" s="67">
        <v>86.958717346191406</v>
      </c>
      <c r="FS72" s="67">
        <v>83.004913330078125</v>
      </c>
      <c r="FT72" s="67">
        <v>80.906364440917969</v>
      </c>
      <c r="FU72" s="68">
        <v>0.53557157516479492</v>
      </c>
      <c r="FV72" s="40">
        <v>10.449999809265137</v>
      </c>
      <c r="FW72" s="40">
        <v>32666.48</v>
      </c>
      <c r="FX72">
        <v>1</v>
      </c>
    </row>
    <row r="73" spans="1:180" x14ac:dyDescent="0.2">
      <c r="A73" t="s">
        <v>189</v>
      </c>
      <c r="B73" t="s">
        <v>207</v>
      </c>
      <c r="C73" t="s">
        <v>3</v>
      </c>
      <c r="D73" t="s">
        <v>1</v>
      </c>
      <c r="E73" t="s">
        <v>214</v>
      </c>
      <c r="F73" s="40" t="s">
        <v>193</v>
      </c>
      <c r="G73" s="69" t="s">
        <v>223</v>
      </c>
      <c r="H73" s="67">
        <v>24794.999627351761</v>
      </c>
      <c r="I73" s="67">
        <v>28.049470901489258</v>
      </c>
      <c r="J73" s="67">
        <v>24.034383773803711</v>
      </c>
      <c r="K73" s="67">
        <v>21.134122848510742</v>
      </c>
      <c r="L73" s="67">
        <v>19.101890563964844</v>
      </c>
      <c r="M73" s="67">
        <v>17.970197677612305</v>
      </c>
      <c r="N73" s="67">
        <v>17.254426956176758</v>
      </c>
      <c r="O73" s="67">
        <v>17.476812362670898</v>
      </c>
      <c r="P73" s="67">
        <v>18.4393310546875</v>
      </c>
      <c r="Q73" s="67">
        <v>20.146690368652344</v>
      </c>
      <c r="R73" s="67">
        <v>22.556556701660156</v>
      </c>
      <c r="S73" s="67">
        <v>25.602226257324219</v>
      </c>
      <c r="T73" s="67">
        <v>29.547863006591797</v>
      </c>
      <c r="U73" s="67">
        <v>33.878536224365234</v>
      </c>
      <c r="V73" s="67">
        <v>37.870075225830078</v>
      </c>
      <c r="W73" s="67">
        <v>41.106510162353516</v>
      </c>
      <c r="X73" s="67">
        <v>43.780391693115234</v>
      </c>
      <c r="Y73" s="67">
        <v>45.631328582763672</v>
      </c>
      <c r="Z73" s="67">
        <v>46.694290161132813</v>
      </c>
      <c r="AA73" s="67">
        <v>46.248603820800781</v>
      </c>
      <c r="AB73" s="67">
        <v>44.417758941650391</v>
      </c>
      <c r="AC73" s="67">
        <v>43.144672393798828</v>
      </c>
      <c r="AD73" s="67">
        <v>41.471870422363281</v>
      </c>
      <c r="AE73" s="67">
        <v>36.406398773193359</v>
      </c>
      <c r="AF73" s="67">
        <v>30.809064865112305</v>
      </c>
      <c r="AG73" s="67">
        <v>-0.88166153430938721</v>
      </c>
      <c r="AH73" s="67">
        <v>-0.71407604217529297</v>
      </c>
      <c r="AI73" s="67">
        <v>-0.68076235055923462</v>
      </c>
      <c r="AJ73" s="67">
        <v>-0.72077035903930664</v>
      </c>
      <c r="AK73" s="67">
        <v>-0.46662801504135132</v>
      </c>
      <c r="AL73" s="67">
        <v>-0.49630215764045715</v>
      </c>
      <c r="AM73" s="67">
        <v>-0.51145273447036743</v>
      </c>
      <c r="AN73" s="67">
        <v>-0.76909583806991577</v>
      </c>
      <c r="AO73" s="67">
        <v>-0.6979602575302124</v>
      </c>
      <c r="AP73" s="67">
        <v>-0.78485095500946045</v>
      </c>
      <c r="AQ73" s="67">
        <v>-1.0410016775131226</v>
      </c>
      <c r="AR73" s="67">
        <v>-1.0144206285476685</v>
      </c>
      <c r="AS73" s="67">
        <v>-0.9959905743598938</v>
      </c>
      <c r="AT73" s="67">
        <v>-0.58959096670150757</v>
      </c>
      <c r="AU73" s="67">
        <v>1.6438684463500977</v>
      </c>
      <c r="AV73" s="67">
        <v>2.3575513362884521</v>
      </c>
      <c r="AW73" s="67">
        <v>2.3546657562255859</v>
      </c>
      <c r="AX73" s="67">
        <v>2.1297643184661865</v>
      </c>
      <c r="AY73" s="67">
        <v>1.8939782381057739</v>
      </c>
      <c r="AZ73" s="67">
        <v>-1.0103805065155029</v>
      </c>
      <c r="BA73" s="67">
        <v>-1.7463641166687012</v>
      </c>
      <c r="BB73" s="67">
        <v>-1.6654818058013916</v>
      </c>
      <c r="BC73" s="67">
        <v>-1.5640318393707275</v>
      </c>
      <c r="BD73" s="67">
        <v>-1.2374285459518433</v>
      </c>
      <c r="BE73" s="67">
        <v>-0.41089034080505371</v>
      </c>
      <c r="BF73" s="67">
        <v>-0.27701804041862488</v>
      </c>
      <c r="BG73" s="67">
        <v>-0.26987266540527344</v>
      </c>
      <c r="BH73" s="67">
        <v>-0.32848629355430603</v>
      </c>
      <c r="BI73" s="67">
        <v>-8.5914723575115204E-2</v>
      </c>
      <c r="BJ73" s="67">
        <v>-0.11539816856384277</v>
      </c>
      <c r="BK73" s="67">
        <v>-0.11035037040710449</v>
      </c>
      <c r="BL73" s="67">
        <v>-0.34174832701683044</v>
      </c>
      <c r="BM73" s="67">
        <v>-0.2452770322561264</v>
      </c>
      <c r="BN73" s="67">
        <v>-0.29832002520561218</v>
      </c>
      <c r="BO73" s="67">
        <v>-0.52027797698974609</v>
      </c>
      <c r="BP73" s="67">
        <v>-0.4654572606086731</v>
      </c>
      <c r="BQ73" s="67">
        <v>-0.42286387085914612</v>
      </c>
      <c r="BR73" s="67">
        <v>-1.6539037460461259E-3</v>
      </c>
      <c r="BS73" s="67">
        <v>2.2371926307678223</v>
      </c>
      <c r="BT73" s="67">
        <v>2.9547257423400879</v>
      </c>
      <c r="BU73" s="67">
        <v>2.9549961090087891</v>
      </c>
      <c r="BV73" s="67">
        <v>2.7317116260528564</v>
      </c>
      <c r="BW73" s="67">
        <v>2.4949162006378174</v>
      </c>
      <c r="BX73" s="67">
        <v>-0.4111018180847168</v>
      </c>
      <c r="BY73" s="67">
        <v>-1.1545625925064087</v>
      </c>
      <c r="BZ73" s="67">
        <v>-1.0887523889541626</v>
      </c>
      <c r="CA73" s="67">
        <v>-1.0151470899581909</v>
      </c>
      <c r="CB73" s="67">
        <v>-0.72293055057525635</v>
      </c>
      <c r="CC73" s="67">
        <v>-8.4835641086101532E-2</v>
      </c>
      <c r="CD73" s="67">
        <v>2.5687003508210182E-2</v>
      </c>
      <c r="CE73" s="67">
        <v>1.4708280563354492E-2</v>
      </c>
      <c r="CF73" s="67">
        <v>-5.679156631231308E-2</v>
      </c>
      <c r="CG73" s="67">
        <v>0.17776612937450409</v>
      </c>
      <c r="CH73" s="67">
        <v>0.14841477572917938</v>
      </c>
      <c r="CI73" s="67">
        <v>0.1674518883228302</v>
      </c>
      <c r="CJ73" s="67">
        <v>-4.5768771320581436E-2</v>
      </c>
      <c r="CK73" s="67">
        <v>6.8249985575675964E-2</v>
      </c>
      <c r="CL73" s="67">
        <v>3.8649845868349075E-2</v>
      </c>
      <c r="CM73" s="67">
        <v>-0.15962634980678558</v>
      </c>
      <c r="CN73" s="67">
        <v>-8.5246928036212921E-2</v>
      </c>
      <c r="CO73" s="67">
        <v>-2.5918036699295044E-2</v>
      </c>
      <c r="CP73" s="67">
        <v>0.40554952621459961</v>
      </c>
      <c r="CQ73" s="67">
        <v>2.6481270790100098</v>
      </c>
      <c r="CR73" s="67">
        <v>3.3683269023895264</v>
      </c>
      <c r="CS73" s="67">
        <v>3.3707830905914307</v>
      </c>
      <c r="CT73" s="67">
        <v>3.1486186981201172</v>
      </c>
      <c r="CU73" s="67">
        <v>2.9111239910125732</v>
      </c>
      <c r="CV73" s="67">
        <v>3.9567677304148674E-3</v>
      </c>
      <c r="CW73" s="67">
        <v>-0.7446826696395874</v>
      </c>
      <c r="CX73" s="67">
        <v>-0.6893114447593689</v>
      </c>
      <c r="CY73" s="67">
        <v>-0.63499116897583008</v>
      </c>
      <c r="CZ73" s="67">
        <v>-0.36659079790115356</v>
      </c>
      <c r="DA73" s="67">
        <v>0.24121905863285065</v>
      </c>
      <c r="DB73" s="67">
        <v>0.32839205861091614</v>
      </c>
      <c r="DC73" s="67">
        <v>0.29928922653198242</v>
      </c>
      <c r="DD73" s="67">
        <v>0.21490316092967987</v>
      </c>
      <c r="DE73" s="67">
        <v>0.44144698977470398</v>
      </c>
      <c r="DF73" s="67">
        <v>0.41222772002220154</v>
      </c>
      <c r="DG73" s="67">
        <v>0.44525414705276489</v>
      </c>
      <c r="DH73" s="67">
        <v>0.25021079182624817</v>
      </c>
      <c r="DI73" s="67">
        <v>0.38177701830863953</v>
      </c>
      <c r="DJ73" s="67">
        <v>0.37561970949172974</v>
      </c>
      <c r="DK73" s="67">
        <v>0.20102527737617493</v>
      </c>
      <c r="DL73" s="67">
        <v>0.29496338963508606</v>
      </c>
      <c r="DM73" s="67">
        <v>0.37102779746055603</v>
      </c>
      <c r="DN73" s="67">
        <v>0.81275296211242676</v>
      </c>
      <c r="DO73" s="67">
        <v>3.0590615272521973</v>
      </c>
      <c r="DP73" s="67">
        <v>3.7819280624389648</v>
      </c>
      <c r="DQ73" s="67">
        <v>3.7865700721740723</v>
      </c>
      <c r="DR73" s="67">
        <v>3.5655257701873779</v>
      </c>
      <c r="DS73" s="67">
        <v>3.3273317813873291</v>
      </c>
      <c r="DT73" s="67">
        <v>0.41901534795761108</v>
      </c>
      <c r="DU73" s="67">
        <v>-0.33480271697044373</v>
      </c>
      <c r="DV73" s="67">
        <v>-0.28987047076225281</v>
      </c>
      <c r="DW73" s="67">
        <v>-0.25483524799346924</v>
      </c>
      <c r="DX73" s="67">
        <v>-1.0251031257212162E-2</v>
      </c>
      <c r="DY73" s="67">
        <v>0.71199029684066772</v>
      </c>
      <c r="DZ73" s="67">
        <v>0.76545006036758423</v>
      </c>
      <c r="EA73" s="67">
        <v>0.7101789116859436</v>
      </c>
      <c r="EB73" s="67">
        <v>0.60718721151351929</v>
      </c>
      <c r="EC73" s="67">
        <v>0.82216024398803711</v>
      </c>
      <c r="ED73" s="67">
        <v>0.79313170909881592</v>
      </c>
      <c r="EE73" s="67">
        <v>0.84635651111602783</v>
      </c>
      <c r="EF73" s="67">
        <v>0.6775583028793335</v>
      </c>
      <c r="EG73" s="67">
        <v>0.83446019887924194</v>
      </c>
      <c r="EH73" s="67">
        <v>0.86215066909790039</v>
      </c>
      <c r="EI73" s="67">
        <v>0.721748948097229</v>
      </c>
      <c r="EJ73" s="67">
        <v>0.84392672777175903</v>
      </c>
      <c r="EK73" s="67">
        <v>0.94415450096130371</v>
      </c>
      <c r="EL73" s="67">
        <v>1.4006900787353516</v>
      </c>
      <c r="EM73" s="67">
        <v>3.6523857116699219</v>
      </c>
      <c r="EN73" s="67">
        <v>4.3791027069091797</v>
      </c>
      <c r="EO73" s="67">
        <v>4.3869004249572754</v>
      </c>
      <c r="EP73" s="67">
        <v>4.167473316192627</v>
      </c>
      <c r="EQ73" s="67">
        <v>3.9282698631286621</v>
      </c>
      <c r="ER73" s="67">
        <v>1.0182939767837524</v>
      </c>
      <c r="ES73" s="67">
        <v>0.25699880719184875</v>
      </c>
      <c r="ET73" s="67">
        <v>0.28685888648033142</v>
      </c>
      <c r="EU73" s="67">
        <v>0.29404950141906738</v>
      </c>
      <c r="EV73" s="67">
        <v>0.50424700975418091</v>
      </c>
      <c r="EW73" s="67">
        <v>79.5565185546875</v>
      </c>
      <c r="EX73" s="67">
        <v>78.234657287597656</v>
      </c>
      <c r="EY73" s="67">
        <v>77.036270141601563</v>
      </c>
      <c r="EZ73" s="67">
        <v>74.7369384765625</v>
      </c>
      <c r="FA73" s="67">
        <v>73.421302795410156</v>
      </c>
      <c r="FB73" s="67">
        <v>72.096580505371094</v>
      </c>
      <c r="FC73" s="67">
        <v>71.307540893554688</v>
      </c>
      <c r="FD73" s="67">
        <v>72.671920776367188</v>
      </c>
      <c r="FE73" s="67">
        <v>76.328018188476563</v>
      </c>
      <c r="FF73" s="67">
        <v>79.996566772460938</v>
      </c>
      <c r="FG73" s="67">
        <v>83.211372375488281</v>
      </c>
      <c r="FH73" s="67">
        <v>87.294525146484375</v>
      </c>
      <c r="FI73" s="67">
        <v>90.842575073242188</v>
      </c>
      <c r="FJ73" s="67">
        <v>93.8162841796875</v>
      </c>
      <c r="FK73" s="67">
        <v>95.667427062988281</v>
      </c>
      <c r="FL73" s="67">
        <v>96.293907165527344</v>
      </c>
      <c r="FM73" s="67">
        <v>96.161087036132813</v>
      </c>
      <c r="FN73" s="67">
        <v>95.043411254882813</v>
      </c>
      <c r="FO73" s="67">
        <v>92.92962646484375</v>
      </c>
      <c r="FP73" s="67">
        <v>89.291252136230469</v>
      </c>
      <c r="FQ73" s="67">
        <v>86.036361694335938</v>
      </c>
      <c r="FR73" s="67">
        <v>83.769332885742188</v>
      </c>
      <c r="FS73" s="67">
        <v>81.451332092285156</v>
      </c>
      <c r="FT73" s="67">
        <v>80.1141357421875</v>
      </c>
      <c r="FU73" s="68">
        <v>0.53582894802093506</v>
      </c>
      <c r="FV73" s="40">
        <v>10.199999809265137</v>
      </c>
      <c r="FW73" s="40">
        <v>30782.04</v>
      </c>
      <c r="FX73">
        <v>1</v>
      </c>
    </row>
    <row r="74" spans="1:180" x14ac:dyDescent="0.2">
      <c r="A74" t="s">
        <v>189</v>
      </c>
      <c r="B74" t="s">
        <v>207</v>
      </c>
      <c r="C74" t="s">
        <v>3</v>
      </c>
      <c r="D74" t="s">
        <v>1</v>
      </c>
      <c r="E74" t="s">
        <v>214</v>
      </c>
      <c r="F74" s="40" t="s">
        <v>193</v>
      </c>
      <c r="G74" s="69" t="s">
        <v>224</v>
      </c>
      <c r="H74" s="67">
        <v>26197.999668002129</v>
      </c>
      <c r="I74" s="67">
        <v>28.14082145690918</v>
      </c>
      <c r="J74" s="67">
        <v>24.050258636474609</v>
      </c>
      <c r="K74" s="67">
        <v>21.200441360473633</v>
      </c>
      <c r="L74" s="67">
        <v>19.257528305053711</v>
      </c>
      <c r="M74" s="67">
        <v>18.151187896728516</v>
      </c>
      <c r="N74" s="67">
        <v>17.694049835205078</v>
      </c>
      <c r="O74" s="67">
        <v>18.313222885131836</v>
      </c>
      <c r="P74" s="67">
        <v>19.212062835693359</v>
      </c>
      <c r="Q74" s="67">
        <v>20.288581848144531</v>
      </c>
      <c r="R74" s="67">
        <v>23.134330749511719</v>
      </c>
      <c r="S74" s="67">
        <v>27.191810607910156</v>
      </c>
      <c r="T74" s="67">
        <v>32.447025299072266</v>
      </c>
      <c r="U74" s="67">
        <v>38.230232238769531</v>
      </c>
      <c r="V74" s="67">
        <v>43.66656494140625</v>
      </c>
      <c r="W74" s="67">
        <v>48.538173675537109</v>
      </c>
      <c r="X74" s="67">
        <v>53.200035095214844</v>
      </c>
      <c r="Y74" s="67">
        <v>56.834007263183594</v>
      </c>
      <c r="Z74" s="67">
        <v>58.665580749511719</v>
      </c>
      <c r="AA74" s="67">
        <v>58.212326049804688</v>
      </c>
      <c r="AB74" s="67">
        <v>55.229328155517578</v>
      </c>
      <c r="AC74" s="67">
        <v>52.557025909423828</v>
      </c>
      <c r="AD74" s="67">
        <v>48.023048400878906</v>
      </c>
      <c r="AE74" s="67">
        <v>40.155620574951172</v>
      </c>
      <c r="AF74" s="67">
        <v>32.664302825927734</v>
      </c>
      <c r="AG74" s="67">
        <v>-0.82684469223022461</v>
      </c>
      <c r="AH74" s="67">
        <v>-0.7649691104888916</v>
      </c>
      <c r="AI74" s="67">
        <v>-0.71573245525360107</v>
      </c>
      <c r="AJ74" s="67">
        <v>-0.65632498264312744</v>
      </c>
      <c r="AK74" s="67">
        <v>-0.48623460531234741</v>
      </c>
      <c r="AL74" s="67">
        <v>-0.51395183801651001</v>
      </c>
      <c r="AM74" s="67">
        <v>-0.72061777114868164</v>
      </c>
      <c r="AN74" s="67">
        <v>-0.72289812564849854</v>
      </c>
      <c r="AO74" s="67">
        <v>-0.80529791116714478</v>
      </c>
      <c r="AP74" s="67">
        <v>-0.96655642986297607</v>
      </c>
      <c r="AQ74" s="67">
        <v>-1.2238143682479858</v>
      </c>
      <c r="AR74" s="67">
        <v>-1.0977908372879028</v>
      </c>
      <c r="AS74" s="67">
        <v>-1.2632156610488892</v>
      </c>
      <c r="AT74" s="67">
        <v>-1.0687248706817627</v>
      </c>
      <c r="AU74" s="67">
        <v>1.4692928791046143</v>
      </c>
      <c r="AV74" s="67">
        <v>1.9904252290725708</v>
      </c>
      <c r="AW74" s="67">
        <v>2.2972793579101563</v>
      </c>
      <c r="AX74" s="67">
        <v>2.0915102958679199</v>
      </c>
      <c r="AY74" s="67">
        <v>1.6860113143920898</v>
      </c>
      <c r="AZ74" s="67">
        <v>-1.722805380821228</v>
      </c>
      <c r="BA74" s="67">
        <v>-2.7594029903411865</v>
      </c>
      <c r="BB74" s="67">
        <v>-2.5492384433746338</v>
      </c>
      <c r="BC74" s="67">
        <v>-2.0273840427398682</v>
      </c>
      <c r="BD74" s="67">
        <v>-1.4051560163497925</v>
      </c>
      <c r="BE74" s="67">
        <v>-0.34367689490318298</v>
      </c>
      <c r="BF74" s="67">
        <v>-0.31632435321807861</v>
      </c>
      <c r="BG74" s="67">
        <v>-0.29398819804191589</v>
      </c>
      <c r="BH74" s="67">
        <v>-0.25373774766921997</v>
      </c>
      <c r="BI74" s="67">
        <v>-9.562867134809494E-2</v>
      </c>
      <c r="BJ74" s="67">
        <v>-0.12322143465280533</v>
      </c>
      <c r="BK74" s="67">
        <v>-0.30922073125839233</v>
      </c>
      <c r="BL74" s="67">
        <v>-0.28475669026374817</v>
      </c>
      <c r="BM74" s="67">
        <v>-0.34098207950592041</v>
      </c>
      <c r="BN74" s="67">
        <v>-0.46733945608139038</v>
      </c>
      <c r="BO74" s="67">
        <v>-0.68941658735275269</v>
      </c>
      <c r="BP74" s="67">
        <v>-0.53423571586608887</v>
      </c>
      <c r="BQ74" s="67">
        <v>-0.6747889518737793</v>
      </c>
      <c r="BR74" s="67">
        <v>-0.46502849459648132</v>
      </c>
      <c r="BS74" s="67">
        <v>2.0786011219024658</v>
      </c>
      <c r="BT74" s="67">
        <v>2.6036858558654785</v>
      </c>
      <c r="BU74" s="67">
        <v>2.9137098789215088</v>
      </c>
      <c r="BV74" s="67">
        <v>2.7095241546630859</v>
      </c>
      <c r="BW74" s="67">
        <v>2.3029332160949707</v>
      </c>
      <c r="BX74" s="67">
        <v>-1.107654333114624</v>
      </c>
      <c r="BY74" s="67">
        <v>-2.1520519256591797</v>
      </c>
      <c r="BZ74" s="67">
        <v>-1.9573334455490112</v>
      </c>
      <c r="CA74" s="67">
        <v>-1.4639995098114014</v>
      </c>
      <c r="CB74" s="67">
        <v>-0.87699365615844727</v>
      </c>
      <c r="CC74" s="67">
        <v>-9.0363500639796257E-3</v>
      </c>
      <c r="CD74" s="67">
        <v>-5.5943801999092102E-3</v>
      </c>
      <c r="CE74" s="67">
        <v>-1.8893936648964882E-3</v>
      </c>
      <c r="CF74" s="67">
        <v>2.5092955678701401E-2</v>
      </c>
      <c r="CG74" s="67">
        <v>0.17490381002426147</v>
      </c>
      <c r="CH74" s="67">
        <v>0.1473972499370575</v>
      </c>
      <c r="CI74" s="67">
        <v>-2.4288415908813477E-2</v>
      </c>
      <c r="CJ74" s="67">
        <v>1.8698727712035179E-2</v>
      </c>
      <c r="CK74" s="67">
        <v>-1.9398357719182968E-2</v>
      </c>
      <c r="CL74" s="67">
        <v>-0.12158329784870148</v>
      </c>
      <c r="CM74" s="67">
        <v>-0.31929433345794678</v>
      </c>
      <c r="CN74" s="67">
        <v>-0.14391914010047913</v>
      </c>
      <c r="CO74" s="67">
        <v>-0.26724636554718018</v>
      </c>
      <c r="CP74" s="67">
        <v>-4.6910189092159271E-2</v>
      </c>
      <c r="CQ74" s="67">
        <v>2.5006060600280762</v>
      </c>
      <c r="CR74" s="67">
        <v>3.028428316116333</v>
      </c>
      <c r="CS74" s="67">
        <v>3.3406476974487305</v>
      </c>
      <c r="CT74" s="67">
        <v>3.1375584602355957</v>
      </c>
      <c r="CU74" s="67">
        <v>2.7302114963531494</v>
      </c>
      <c r="CV74" s="67">
        <v>-0.6816025972366333</v>
      </c>
      <c r="CW74" s="67">
        <v>-1.7314025163650513</v>
      </c>
      <c r="CX74" s="67">
        <v>-1.5473817586898804</v>
      </c>
      <c r="CY74" s="67">
        <v>-1.0738010406494141</v>
      </c>
      <c r="CZ74" s="67">
        <v>-0.51118999719619751</v>
      </c>
      <c r="DA74" s="67">
        <v>0.32560420036315918</v>
      </c>
      <c r="DB74" s="67">
        <v>0.30513560771942139</v>
      </c>
      <c r="DC74" s="67">
        <v>0.29020941257476807</v>
      </c>
      <c r="DD74" s="67">
        <v>0.30392366647720337</v>
      </c>
      <c r="DE74" s="67">
        <v>0.44543629884719849</v>
      </c>
      <c r="DF74" s="67">
        <v>0.41801592707633972</v>
      </c>
      <c r="DG74" s="67">
        <v>0.26064389944076538</v>
      </c>
      <c r="DH74" s="67">
        <v>0.32215413451194763</v>
      </c>
      <c r="DI74" s="67">
        <v>0.30218535661697388</v>
      </c>
      <c r="DJ74" s="67">
        <v>0.22417286038398743</v>
      </c>
      <c r="DK74" s="67">
        <v>5.0827920436859131E-2</v>
      </c>
      <c r="DL74" s="67">
        <v>0.24639745056629181</v>
      </c>
      <c r="DM74" s="67">
        <v>0.14029620587825775</v>
      </c>
      <c r="DN74" s="67">
        <v>0.37120810151100159</v>
      </c>
      <c r="DO74" s="67">
        <v>2.9226109981536865</v>
      </c>
      <c r="DP74" s="67">
        <v>3.4531707763671875</v>
      </c>
      <c r="DQ74" s="67">
        <v>3.7675855159759521</v>
      </c>
      <c r="DR74" s="67">
        <v>3.5655927658081055</v>
      </c>
      <c r="DS74" s="67">
        <v>3.1574897766113281</v>
      </c>
      <c r="DT74" s="67">
        <v>-0.25555083155632019</v>
      </c>
      <c r="DU74" s="67">
        <v>-1.3107529878616333</v>
      </c>
      <c r="DV74" s="67">
        <v>-1.1374300718307495</v>
      </c>
      <c r="DW74" s="67">
        <v>-0.68360257148742676</v>
      </c>
      <c r="DX74" s="67">
        <v>-0.14538635313510895</v>
      </c>
      <c r="DY74" s="67">
        <v>0.80877202749252319</v>
      </c>
      <c r="DZ74" s="67">
        <v>0.75378036499023438</v>
      </c>
      <c r="EA74" s="67">
        <v>0.71195369958877563</v>
      </c>
      <c r="EB74" s="67">
        <v>0.70651090145111084</v>
      </c>
      <c r="EC74" s="67">
        <v>0.83604222536087036</v>
      </c>
      <c r="ED74" s="67">
        <v>0.808746337890625</v>
      </c>
      <c r="EE74" s="67">
        <v>0.67204093933105469</v>
      </c>
      <c r="EF74" s="67">
        <v>0.760295569896698</v>
      </c>
      <c r="EG74" s="67">
        <v>0.76650118827819824</v>
      </c>
      <c r="EH74" s="67">
        <v>0.72338980436325073</v>
      </c>
      <c r="EI74" s="67">
        <v>0.58522570133209229</v>
      </c>
      <c r="EJ74" s="67">
        <v>0.80995261669158936</v>
      </c>
      <c r="EK74" s="67">
        <v>0.72872292995452881</v>
      </c>
      <c r="EL74" s="67">
        <v>0.97490453720092773</v>
      </c>
      <c r="EM74" s="67">
        <v>3.5319192409515381</v>
      </c>
      <c r="EN74" s="67">
        <v>4.0664315223693848</v>
      </c>
      <c r="EO74" s="67">
        <v>4.3840160369873047</v>
      </c>
      <c r="EP74" s="67">
        <v>4.1836066246032715</v>
      </c>
      <c r="EQ74" s="67">
        <v>3.774411678314209</v>
      </c>
      <c r="ER74" s="67">
        <v>0.35960021615028381</v>
      </c>
      <c r="ES74" s="67">
        <v>-0.70340192317962646</v>
      </c>
      <c r="ET74" s="67">
        <v>-0.5455249547958374</v>
      </c>
      <c r="EU74" s="67">
        <v>-0.12021795660257339</v>
      </c>
      <c r="EV74" s="67">
        <v>0.38277599215507507</v>
      </c>
      <c r="EW74" s="67">
        <v>79.876670837402344</v>
      </c>
      <c r="EX74" s="67">
        <v>78.010780334472656</v>
      </c>
      <c r="EY74" s="67">
        <v>76.355567932128906</v>
      </c>
      <c r="EZ74" s="67">
        <v>74.700759887695313</v>
      </c>
      <c r="FA74" s="67">
        <v>73.172492980957031</v>
      </c>
      <c r="FB74" s="67">
        <v>71.539718627929688</v>
      </c>
      <c r="FC74" s="67">
        <v>70.447746276855469</v>
      </c>
      <c r="FD74" s="67">
        <v>72.733009338378906</v>
      </c>
      <c r="FE74" s="67">
        <v>77.48321533203125</v>
      </c>
      <c r="FF74" s="67">
        <v>82.511543273925781</v>
      </c>
      <c r="FG74" s="67">
        <v>87.360420227050781</v>
      </c>
      <c r="FH74" s="67">
        <v>91.7508544921875</v>
      </c>
      <c r="FI74" s="67">
        <v>95.395606994628906</v>
      </c>
      <c r="FJ74" s="67">
        <v>98.408004760742188</v>
      </c>
      <c r="FK74" s="67">
        <v>100.66725921630859</v>
      </c>
      <c r="FL74" s="67">
        <v>102.21314239501953</v>
      </c>
      <c r="FM74" s="67">
        <v>102.53836822509766</v>
      </c>
      <c r="FN74" s="67">
        <v>101.69161224365234</v>
      </c>
      <c r="FO74" s="67">
        <v>99.484214782714844</v>
      </c>
      <c r="FP74" s="67">
        <v>94.935394287109375</v>
      </c>
      <c r="FQ74" s="67">
        <v>89.897987365722656</v>
      </c>
      <c r="FR74" s="67">
        <v>85.52642822265625</v>
      </c>
      <c r="FS74" s="67">
        <v>81.576919555664063</v>
      </c>
      <c r="FT74" s="67">
        <v>79.203216552734375</v>
      </c>
      <c r="FU74" s="68">
        <v>0.55017650127410889</v>
      </c>
      <c r="FV74" s="40">
        <v>11.149999618530273</v>
      </c>
      <c r="FW74" s="40">
        <v>35254.79</v>
      </c>
      <c r="FX74">
        <v>1</v>
      </c>
    </row>
    <row r="75" spans="1:180" x14ac:dyDescent="0.2">
      <c r="A75" t="s">
        <v>189</v>
      </c>
      <c r="B75" t="s">
        <v>207</v>
      </c>
      <c r="C75" t="s">
        <v>3</v>
      </c>
      <c r="D75" t="s">
        <v>1</v>
      </c>
      <c r="E75" t="s">
        <v>214</v>
      </c>
      <c r="F75" s="40" t="s">
        <v>193</v>
      </c>
      <c r="G75" s="69" t="s">
        <v>225</v>
      </c>
      <c r="H75" s="67">
        <v>26349.000163912773</v>
      </c>
      <c r="I75" s="67">
        <v>27.217819213867188</v>
      </c>
      <c r="J75" s="67">
        <v>23.141508102416992</v>
      </c>
      <c r="K75" s="67">
        <v>20.420589447021484</v>
      </c>
      <c r="L75" s="67">
        <v>18.566267013549805</v>
      </c>
      <c r="M75" s="67">
        <v>17.539037704467773</v>
      </c>
      <c r="N75" s="67">
        <v>17.18235969543457</v>
      </c>
      <c r="O75" s="67">
        <v>17.930534362792969</v>
      </c>
      <c r="P75" s="67">
        <v>18.624643325805664</v>
      </c>
      <c r="Q75" s="67">
        <v>19.194149017333984</v>
      </c>
      <c r="R75" s="67">
        <v>21.138683319091797</v>
      </c>
      <c r="S75" s="67">
        <v>24.2034912109375</v>
      </c>
      <c r="T75" s="67">
        <v>28.174541473388672</v>
      </c>
      <c r="U75" s="67">
        <v>32.799831390380859</v>
      </c>
      <c r="V75" s="67">
        <v>37.393856048583984</v>
      </c>
      <c r="W75" s="67">
        <v>41.910926818847656</v>
      </c>
      <c r="X75" s="67">
        <v>46.650714874267578</v>
      </c>
      <c r="Y75" s="67">
        <v>50.37109375</v>
      </c>
      <c r="Z75" s="67">
        <v>52.146678924560547</v>
      </c>
      <c r="AA75" s="67">
        <v>51.413860321044922</v>
      </c>
      <c r="AB75" s="67">
        <v>48.331455230712891</v>
      </c>
      <c r="AC75" s="67">
        <v>45.648117065429688</v>
      </c>
      <c r="AD75" s="67">
        <v>41.921798706054688</v>
      </c>
      <c r="AE75" s="67">
        <v>35.277702331542969</v>
      </c>
      <c r="AF75" s="67">
        <v>28.559211730957031</v>
      </c>
      <c r="AG75" s="67">
        <v>-0.92981600761413574</v>
      </c>
      <c r="AH75" s="67">
        <v>-0.76366567611694336</v>
      </c>
      <c r="AI75" s="67">
        <v>-0.69969022274017334</v>
      </c>
      <c r="AJ75" s="67">
        <v>-0.6521608829498291</v>
      </c>
      <c r="AK75" s="67">
        <v>-0.53784370422363281</v>
      </c>
      <c r="AL75" s="67">
        <v>-0.56825911998748779</v>
      </c>
      <c r="AM75" s="67">
        <v>-0.69344478845596313</v>
      </c>
      <c r="AN75" s="67">
        <v>-0.83536958694458008</v>
      </c>
      <c r="AO75" s="67">
        <v>-0.93635022640228271</v>
      </c>
      <c r="AP75" s="67">
        <v>-1.1766816377639771</v>
      </c>
      <c r="AQ75" s="67">
        <v>-1.2307385206222534</v>
      </c>
      <c r="AR75" s="67">
        <v>-0.86139291524887085</v>
      </c>
      <c r="AS75" s="67">
        <v>-0.81385624408721924</v>
      </c>
      <c r="AT75" s="67">
        <v>-0.58106964826583862</v>
      </c>
      <c r="AU75" s="67">
        <v>1.3894013166427612</v>
      </c>
      <c r="AV75" s="67">
        <v>1.9948184490203857</v>
      </c>
      <c r="AW75" s="67">
        <v>2.1715669631958008</v>
      </c>
      <c r="AX75" s="67">
        <v>2.050889253616333</v>
      </c>
      <c r="AY75" s="67">
        <v>1.6082439422607422</v>
      </c>
      <c r="AZ75" s="67">
        <v>-1.5685651302337646</v>
      </c>
      <c r="BA75" s="67">
        <v>-2.8765969276428223</v>
      </c>
      <c r="BB75" s="67">
        <v>-2.3030400276184082</v>
      </c>
      <c r="BC75" s="67">
        <v>-1.3977146148681641</v>
      </c>
      <c r="BD75" s="67">
        <v>-1.0649166107177734</v>
      </c>
      <c r="BE75" s="67">
        <v>-0.44537457823753357</v>
      </c>
      <c r="BF75" s="67">
        <v>-0.31383141875267029</v>
      </c>
      <c r="BG75" s="67">
        <v>-0.27683156728744507</v>
      </c>
      <c r="BH75" s="67">
        <v>-0.24851943552494049</v>
      </c>
      <c r="BI75" s="67">
        <v>-0.14624001085758209</v>
      </c>
      <c r="BJ75" s="67">
        <v>-0.17656175792217255</v>
      </c>
      <c r="BK75" s="67">
        <v>-0.28105530142784119</v>
      </c>
      <c r="BL75" s="67">
        <v>-0.39618715643882751</v>
      </c>
      <c r="BM75" s="67">
        <v>-0.47091510891914368</v>
      </c>
      <c r="BN75" s="67">
        <v>-0.67623287439346313</v>
      </c>
      <c r="BO75" s="67">
        <v>-0.69499015808105469</v>
      </c>
      <c r="BP75" s="67">
        <v>-0.29638919234275818</v>
      </c>
      <c r="BQ75" s="67">
        <v>-0.22390063107013702</v>
      </c>
      <c r="BR75" s="67">
        <v>2.4205928668379784E-2</v>
      </c>
      <c r="BS75" s="67">
        <v>2.0003213882446289</v>
      </c>
      <c r="BT75" s="67">
        <v>2.6097078323364258</v>
      </c>
      <c r="BU75" s="67">
        <v>2.789628267288208</v>
      </c>
      <c r="BV75" s="67">
        <v>2.6705291271209717</v>
      </c>
      <c r="BW75" s="67">
        <v>2.2267768383026123</v>
      </c>
      <c r="BX75" s="67">
        <v>-0.95182114839553833</v>
      </c>
      <c r="BY75" s="67">
        <v>-2.2676730155944824</v>
      </c>
      <c r="BZ75" s="67">
        <v>-1.7096014022827148</v>
      </c>
      <c r="CA75" s="67">
        <v>-0.83285510540008545</v>
      </c>
      <c r="CB75" s="67">
        <v>-0.53536361455917358</v>
      </c>
      <c r="CC75" s="67">
        <v>-0.1098519042134285</v>
      </c>
      <c r="CD75" s="67">
        <v>-2.2775882389396429E-3</v>
      </c>
      <c r="CE75" s="67">
        <v>1.6039036214351654E-2</v>
      </c>
      <c r="CF75" s="67">
        <v>3.1041385605931282E-2</v>
      </c>
      <c r="CG75" s="67">
        <v>0.1249835193157196</v>
      </c>
      <c r="CH75" s="67">
        <v>9.4726637005805969E-2</v>
      </c>
      <c r="CI75" s="67">
        <v>4.5643839985132217E-3</v>
      </c>
      <c r="CJ75" s="67">
        <v>-9.2010751366615295E-2</v>
      </c>
      <c r="CK75" s="67">
        <v>-0.1485561728477478</v>
      </c>
      <c r="CL75" s="67">
        <v>-0.32962357997894287</v>
      </c>
      <c r="CM75" s="67">
        <v>-0.3239324688911438</v>
      </c>
      <c r="CN75" s="67">
        <v>9.4930686056613922E-2</v>
      </c>
      <c r="CO75" s="67">
        <v>0.18470081686973572</v>
      </c>
      <c r="CP75" s="67">
        <v>0.44341796636581421</v>
      </c>
      <c r="CQ75" s="67">
        <v>2.4234428405761719</v>
      </c>
      <c r="CR75" s="67">
        <v>3.0355782508850098</v>
      </c>
      <c r="CS75" s="67">
        <v>3.2176957130432129</v>
      </c>
      <c r="CT75" s="67">
        <v>3.0996897220611572</v>
      </c>
      <c r="CU75" s="67">
        <v>2.6551706790924072</v>
      </c>
      <c r="CV75" s="67">
        <v>-0.52466613054275513</v>
      </c>
      <c r="CW75" s="67">
        <v>-1.8459341526031494</v>
      </c>
      <c r="CX75" s="67">
        <v>-1.298587441444397</v>
      </c>
      <c r="CY75" s="67">
        <v>-0.44163516163825989</v>
      </c>
      <c r="CZ75" s="67">
        <v>-0.16859687864780426</v>
      </c>
      <c r="DA75" s="67">
        <v>0.22567076981067657</v>
      </c>
      <c r="DB75" s="67">
        <v>0.30927625298500061</v>
      </c>
      <c r="DC75" s="67">
        <v>0.30890965461730957</v>
      </c>
      <c r="DD75" s="67">
        <v>0.31060221791267395</v>
      </c>
      <c r="DE75" s="67">
        <v>0.3962070643901825</v>
      </c>
      <c r="DF75" s="67">
        <v>0.36601501703262329</v>
      </c>
      <c r="DG75" s="67">
        <v>0.29018408060073853</v>
      </c>
      <c r="DH75" s="67">
        <v>0.21216566860675812</v>
      </c>
      <c r="DI75" s="67">
        <v>0.17380277812480927</v>
      </c>
      <c r="DJ75" s="67">
        <v>1.6985692083835602E-2</v>
      </c>
      <c r="DK75" s="67">
        <v>4.7125238925218582E-2</v>
      </c>
      <c r="DL75" s="67">
        <v>0.48625054955482483</v>
      </c>
      <c r="DM75" s="67">
        <v>0.59330224990844727</v>
      </c>
      <c r="DN75" s="67">
        <v>0.86263000965118408</v>
      </c>
      <c r="DO75" s="67">
        <v>2.8465642929077148</v>
      </c>
      <c r="DP75" s="67">
        <v>3.4614486694335938</v>
      </c>
      <c r="DQ75" s="67">
        <v>3.6457631587982178</v>
      </c>
      <c r="DR75" s="67">
        <v>3.5288503170013428</v>
      </c>
      <c r="DS75" s="67">
        <v>3.0835645198822021</v>
      </c>
      <c r="DT75" s="67">
        <v>-9.7511135041713715E-2</v>
      </c>
      <c r="DU75" s="67">
        <v>-1.4241952896118164</v>
      </c>
      <c r="DV75" s="67">
        <v>-0.88757354021072388</v>
      </c>
      <c r="DW75" s="67">
        <v>-5.0415225327014923E-2</v>
      </c>
      <c r="DX75" s="67">
        <v>0.19816987216472626</v>
      </c>
      <c r="DY75" s="67">
        <v>0.71011221408843994</v>
      </c>
      <c r="DZ75" s="67">
        <v>0.75911051034927368</v>
      </c>
      <c r="EA75" s="67">
        <v>0.73176831007003784</v>
      </c>
      <c r="EB75" s="67">
        <v>0.71424365043640137</v>
      </c>
      <c r="EC75" s="67">
        <v>0.78781074285507202</v>
      </c>
      <c r="ED75" s="67">
        <v>0.75771236419677734</v>
      </c>
      <c r="EE75" s="67">
        <v>0.70257353782653809</v>
      </c>
      <c r="EF75" s="67">
        <v>0.65134811401367188</v>
      </c>
      <c r="EG75" s="67">
        <v>0.63923788070678711</v>
      </c>
      <c r="EH75" s="67">
        <v>0.51743441820144653</v>
      </c>
      <c r="EI75" s="67">
        <v>0.5828736424446106</v>
      </c>
      <c r="EJ75" s="67">
        <v>1.0512542724609375</v>
      </c>
      <c r="EK75" s="67">
        <v>1.1832578182220459</v>
      </c>
      <c r="EL75" s="67">
        <v>1.4679056406021118</v>
      </c>
      <c r="EM75" s="67">
        <v>3.457484245300293</v>
      </c>
      <c r="EN75" s="67">
        <v>4.0763378143310547</v>
      </c>
      <c r="EO75" s="67">
        <v>4.263824462890625</v>
      </c>
      <c r="EP75" s="67">
        <v>4.1484899520874023</v>
      </c>
      <c r="EQ75" s="67">
        <v>3.7020974159240723</v>
      </c>
      <c r="ER75" s="67">
        <v>0.51923280954360962</v>
      </c>
      <c r="ES75" s="67">
        <v>-0.81527137756347656</v>
      </c>
      <c r="ET75" s="67">
        <v>-0.29413473606109619</v>
      </c>
      <c r="EU75" s="67">
        <v>0.51444423198699951</v>
      </c>
      <c r="EV75" s="67">
        <v>0.72772282361984253</v>
      </c>
      <c r="EW75" s="67">
        <v>77.298484802246094</v>
      </c>
      <c r="EX75" s="67">
        <v>75.334022521972656</v>
      </c>
      <c r="EY75" s="67">
        <v>73.718643188476563</v>
      </c>
      <c r="EZ75" s="67">
        <v>72.557510375976563</v>
      </c>
      <c r="FA75" s="67">
        <v>70.66607666015625</v>
      </c>
      <c r="FB75" s="67">
        <v>69.400955200195313</v>
      </c>
      <c r="FC75" s="67">
        <v>68.31610107421875</v>
      </c>
      <c r="FD75" s="67">
        <v>69.173149108886719</v>
      </c>
      <c r="FE75" s="67">
        <v>73.102676391601563</v>
      </c>
      <c r="FF75" s="67">
        <v>77.702461242675781</v>
      </c>
      <c r="FG75" s="67">
        <v>82.010910034179688</v>
      </c>
      <c r="FH75" s="67">
        <v>85.595458984375</v>
      </c>
      <c r="FI75" s="67">
        <v>89.436660766601563</v>
      </c>
      <c r="FJ75" s="67">
        <v>92.637611389160156</v>
      </c>
      <c r="FK75" s="67">
        <v>95.148277282714844</v>
      </c>
      <c r="FL75" s="67">
        <v>96.776229858398438</v>
      </c>
      <c r="FM75" s="67">
        <v>96.730125427246094</v>
      </c>
      <c r="FN75" s="67">
        <v>95.896797180175781</v>
      </c>
      <c r="FO75" s="67">
        <v>93.338302612304688</v>
      </c>
      <c r="FP75" s="67">
        <v>89.094841003417969</v>
      </c>
      <c r="FQ75" s="67">
        <v>84.686813354492188</v>
      </c>
      <c r="FR75" s="67">
        <v>80.95843505859375</v>
      </c>
      <c r="FS75" s="67">
        <v>78.320022583007813</v>
      </c>
      <c r="FT75" s="67">
        <v>75.970748901367188</v>
      </c>
      <c r="FU75" s="68">
        <v>0.55162853002548218</v>
      </c>
      <c r="FV75" s="40">
        <v>11.600000381469727</v>
      </c>
      <c r="FW75" s="40">
        <v>31477.82</v>
      </c>
      <c r="FX75">
        <v>1</v>
      </c>
    </row>
    <row r="76" spans="1:180" x14ac:dyDescent="0.2">
      <c r="A76" t="s">
        <v>189</v>
      </c>
      <c r="B76" t="s">
        <v>207</v>
      </c>
      <c r="C76" t="s">
        <v>3</v>
      </c>
      <c r="D76" t="s">
        <v>1</v>
      </c>
      <c r="E76" t="s">
        <v>214</v>
      </c>
      <c r="F76" s="40" t="s">
        <v>193</v>
      </c>
      <c r="G76" s="69" t="s">
        <v>226</v>
      </c>
      <c r="H76" s="67">
        <v>27300.000103831291</v>
      </c>
      <c r="I76" s="67">
        <v>24.858787536621094</v>
      </c>
      <c r="J76" s="67">
        <v>21.479497909545898</v>
      </c>
      <c r="K76" s="67">
        <v>19.225109100341797</v>
      </c>
      <c r="L76" s="67">
        <v>17.706588745117188</v>
      </c>
      <c r="M76" s="67">
        <v>16.992326736450195</v>
      </c>
      <c r="N76" s="67">
        <v>16.906452178955078</v>
      </c>
      <c r="O76" s="67">
        <v>18.175481796264648</v>
      </c>
      <c r="P76" s="67">
        <v>18.950736999511719</v>
      </c>
      <c r="Q76" s="67">
        <v>19.198156356811523</v>
      </c>
      <c r="R76" s="67">
        <v>21.030059814453125</v>
      </c>
      <c r="S76" s="67">
        <v>24.101648330688477</v>
      </c>
      <c r="T76" s="67">
        <v>28.272186279296875</v>
      </c>
      <c r="U76" s="67">
        <v>33.380069732666016</v>
      </c>
      <c r="V76" s="67">
        <v>38.391975402832031</v>
      </c>
      <c r="W76" s="67">
        <v>43.486820220947266</v>
      </c>
      <c r="X76" s="67">
        <v>49.200065612792969</v>
      </c>
      <c r="Y76" s="67">
        <v>53.487739562988281</v>
      </c>
      <c r="Z76" s="67">
        <v>55.435436248779297</v>
      </c>
      <c r="AA76" s="67">
        <v>54.4281005859375</v>
      </c>
      <c r="AB76" s="67">
        <v>51.543117523193359</v>
      </c>
      <c r="AC76" s="67">
        <v>49.865573883056641</v>
      </c>
      <c r="AD76" s="67">
        <v>45.695140838623047</v>
      </c>
      <c r="AE76" s="67">
        <v>38.667366027832031</v>
      </c>
      <c r="AF76" s="67">
        <v>31.830287933349609</v>
      </c>
      <c r="AG76" s="67">
        <v>-0.38340720534324646</v>
      </c>
      <c r="AH76" s="67">
        <v>-0.39143925905227661</v>
      </c>
      <c r="AI76" s="67">
        <v>-0.42854529619216919</v>
      </c>
      <c r="AJ76" s="67">
        <v>-0.39661127328872681</v>
      </c>
      <c r="AK76" s="67">
        <v>-0.3771214485168457</v>
      </c>
      <c r="AL76" s="67">
        <v>-0.4286896288394928</v>
      </c>
      <c r="AM76" s="67">
        <v>-0.62151068449020386</v>
      </c>
      <c r="AN76" s="67">
        <v>-0.81026381254196167</v>
      </c>
      <c r="AO76" s="67">
        <v>-0.64780819416046143</v>
      </c>
      <c r="AP76" s="67">
        <v>-0.75609695911407471</v>
      </c>
      <c r="AQ76" s="67">
        <v>-0.55776554346084595</v>
      </c>
      <c r="AR76" s="67">
        <v>-0.47260671854019165</v>
      </c>
      <c r="AS76" s="67">
        <v>-0.53215062618255615</v>
      </c>
      <c r="AT76" s="67">
        <v>-0.37912273406982422</v>
      </c>
      <c r="AU76" s="67">
        <v>2.0736191272735596</v>
      </c>
      <c r="AV76" s="67">
        <v>2.5053083896636963</v>
      </c>
      <c r="AW76" s="67">
        <v>2.6137332916259766</v>
      </c>
      <c r="AX76" s="67">
        <v>2.6776065826416016</v>
      </c>
      <c r="AY76" s="67">
        <v>1.9379328489303589</v>
      </c>
      <c r="AZ76" s="67">
        <v>-1.3421918153762817</v>
      </c>
      <c r="BA76" s="67">
        <v>-2.4697353839874268</v>
      </c>
      <c r="BB76" s="67">
        <v>-2.3771893978118896</v>
      </c>
      <c r="BC76" s="67">
        <v>-1.7405622005462646</v>
      </c>
      <c r="BD76" s="67">
        <v>-1.370403528213501</v>
      </c>
      <c r="BE76" s="67">
        <v>0.10977316647768021</v>
      </c>
      <c r="BF76" s="67">
        <v>6.6512979567050934E-2</v>
      </c>
      <c r="BG76" s="67">
        <v>1.9152305321767926E-3</v>
      </c>
      <c r="BH76" s="67">
        <v>1.4250562526285648E-2</v>
      </c>
      <c r="BI76" s="67">
        <v>2.1377507597208023E-2</v>
      </c>
      <c r="BJ76" s="67">
        <v>-3.0181938782334328E-2</v>
      </c>
      <c r="BK76" s="67">
        <v>-0.20197576284408569</v>
      </c>
      <c r="BL76" s="67">
        <v>-0.36356988549232483</v>
      </c>
      <c r="BM76" s="67">
        <v>-0.17433983087539673</v>
      </c>
      <c r="BN76" s="67">
        <v>-0.24687770009040833</v>
      </c>
      <c r="BO76" s="67">
        <v>-1.252960879355669E-2</v>
      </c>
      <c r="BP76" s="67">
        <v>0.10252223163843155</v>
      </c>
      <c r="BQ76" s="67">
        <v>6.8437114357948303E-2</v>
      </c>
      <c r="BR76" s="67">
        <v>0.23711581528186798</v>
      </c>
      <c r="BS76" s="67">
        <v>2.6956274509429932</v>
      </c>
      <c r="BT76" s="67">
        <v>3.1313686370849609</v>
      </c>
      <c r="BU76" s="67">
        <v>3.2429904937744141</v>
      </c>
      <c r="BV76" s="67">
        <v>3.3084046840667725</v>
      </c>
      <c r="BW76" s="67">
        <v>2.5675466060638428</v>
      </c>
      <c r="BX76" s="67">
        <v>-0.71444058418273926</v>
      </c>
      <c r="BY76" s="67">
        <v>-1.8499312400817871</v>
      </c>
      <c r="BZ76" s="67">
        <v>-1.7731271982192993</v>
      </c>
      <c r="CA76" s="67">
        <v>-1.1655502319335938</v>
      </c>
      <c r="CB76" s="67">
        <v>-0.83129322528839111</v>
      </c>
      <c r="CC76" s="67">
        <v>0.45134839415550232</v>
      </c>
      <c r="CD76" s="67">
        <v>0.38368931412696838</v>
      </c>
      <c r="CE76" s="67">
        <v>0.30005088448524475</v>
      </c>
      <c r="CF76" s="67">
        <v>0.29881221055984497</v>
      </c>
      <c r="CG76" s="67">
        <v>0.29737666249275208</v>
      </c>
      <c r="CH76" s="67">
        <v>0.24582327902317047</v>
      </c>
      <c r="CI76" s="67">
        <v>8.8592857122421265E-2</v>
      </c>
      <c r="CJ76" s="67">
        <v>-5.4190993309020996E-2</v>
      </c>
      <c r="CK76" s="67">
        <v>0.15358290076255798</v>
      </c>
      <c r="CL76" s="67">
        <v>0.10580600798130035</v>
      </c>
      <c r="CM76" s="67">
        <v>0.36509913206100464</v>
      </c>
      <c r="CN76" s="67">
        <v>0.50085479021072388</v>
      </c>
      <c r="CO76" s="67">
        <v>0.4844023585319519</v>
      </c>
      <c r="CP76" s="67">
        <v>0.66392076015472412</v>
      </c>
      <c r="CQ76" s="67">
        <v>3.1264283657073975</v>
      </c>
      <c r="CR76" s="67">
        <v>3.5649759769439697</v>
      </c>
      <c r="CS76" s="67">
        <v>3.6788122653961182</v>
      </c>
      <c r="CT76" s="67">
        <v>3.7452936172485352</v>
      </c>
      <c r="CU76" s="67">
        <v>3.0036153793334961</v>
      </c>
      <c r="CV76" s="67">
        <v>-0.27966201305389404</v>
      </c>
      <c r="CW76" s="67">
        <v>-1.4206568002700806</v>
      </c>
      <c r="CX76" s="67">
        <v>-1.3547555208206177</v>
      </c>
      <c r="CY76" s="67">
        <v>-0.76729869842529297</v>
      </c>
      <c r="CZ76" s="67">
        <v>-0.45790711045265198</v>
      </c>
      <c r="DA76" s="67">
        <v>0.79292362928390503</v>
      </c>
      <c r="DB76" s="67">
        <v>0.70086562633514404</v>
      </c>
      <c r="DC76" s="67">
        <v>0.59818655252456665</v>
      </c>
      <c r="DD76" s="67">
        <v>0.58337384462356567</v>
      </c>
      <c r="DE76" s="67">
        <v>0.57337582111358643</v>
      </c>
      <c r="DF76" s="67">
        <v>0.52182847261428833</v>
      </c>
      <c r="DG76" s="67">
        <v>0.37916147708892822</v>
      </c>
      <c r="DH76" s="67">
        <v>0.25518789887428284</v>
      </c>
      <c r="DI76" s="67">
        <v>0.4815056324005127</v>
      </c>
      <c r="DJ76" s="67">
        <v>0.45848971605300903</v>
      </c>
      <c r="DK76" s="67">
        <v>0.74272787570953369</v>
      </c>
      <c r="DL76" s="67">
        <v>0.89918732643127441</v>
      </c>
      <c r="DM76" s="67">
        <v>0.9003676176071167</v>
      </c>
      <c r="DN76" s="67">
        <v>1.0907256603240967</v>
      </c>
      <c r="DO76" s="67">
        <v>3.5572292804718018</v>
      </c>
      <c r="DP76" s="67">
        <v>3.9985833168029785</v>
      </c>
      <c r="DQ76" s="67">
        <v>4.1146340370178223</v>
      </c>
      <c r="DR76" s="67">
        <v>4.1821823120117188</v>
      </c>
      <c r="DS76" s="67">
        <v>3.4396841526031494</v>
      </c>
      <c r="DT76" s="67">
        <v>0.15511658787727356</v>
      </c>
      <c r="DU76" s="67">
        <v>-0.99138230085372925</v>
      </c>
      <c r="DV76" s="67">
        <v>-0.93638384342193604</v>
      </c>
      <c r="DW76" s="67">
        <v>-0.36904716491699219</v>
      </c>
      <c r="DX76" s="67">
        <v>-8.4520965814590454E-2</v>
      </c>
      <c r="DY76" s="67">
        <v>1.2861039638519287</v>
      </c>
      <c r="DZ76" s="67">
        <v>1.1588178873062134</v>
      </c>
      <c r="EA76" s="67">
        <v>1.0286470651626587</v>
      </c>
      <c r="EB76" s="67">
        <v>0.99423569440841675</v>
      </c>
      <c r="EC76" s="67">
        <v>0.97187477350234985</v>
      </c>
      <c r="ED76" s="67">
        <v>0.92033618688583374</v>
      </c>
      <c r="EE76" s="67">
        <v>0.79869639873504639</v>
      </c>
      <c r="EF76" s="67">
        <v>0.70188182592391968</v>
      </c>
      <c r="EG76" s="67">
        <v>0.95497399568557739</v>
      </c>
      <c r="EH76" s="67">
        <v>0.96770894527435303</v>
      </c>
      <c r="EI76" s="67">
        <v>1.2879637479782104</v>
      </c>
      <c r="EJ76" s="67">
        <v>1.4743162393569946</v>
      </c>
      <c r="EK76" s="67">
        <v>1.50095534324646</v>
      </c>
      <c r="EL76" s="67">
        <v>1.7069642543792725</v>
      </c>
      <c r="EM76" s="67">
        <v>4.1792373657226563</v>
      </c>
      <c r="EN76" s="67">
        <v>4.6246433258056641</v>
      </c>
      <c r="EO76" s="67">
        <v>4.7438912391662598</v>
      </c>
      <c r="EP76" s="67">
        <v>4.8129806518554688</v>
      </c>
      <c r="EQ76" s="67">
        <v>4.0692977905273438</v>
      </c>
      <c r="ER76" s="67">
        <v>0.78286784887313843</v>
      </c>
      <c r="ES76" s="67">
        <v>-0.3715781569480896</v>
      </c>
      <c r="ET76" s="67">
        <v>-0.33232152462005615</v>
      </c>
      <c r="EU76" s="67">
        <v>0.2059648185968399</v>
      </c>
      <c r="EV76" s="67">
        <v>0.45458930730819702</v>
      </c>
      <c r="EW76" s="67">
        <v>77.307991027832031</v>
      </c>
      <c r="EX76" s="67">
        <v>75.270683288574219</v>
      </c>
      <c r="EY76" s="67">
        <v>74.363143920898438</v>
      </c>
      <c r="EZ76" s="67">
        <v>72.915298461914063</v>
      </c>
      <c r="FA76" s="67">
        <v>71.215263366699219</v>
      </c>
      <c r="FB76" s="67">
        <v>69.917587280273438</v>
      </c>
      <c r="FC76" s="67">
        <v>69.075965881347656</v>
      </c>
      <c r="FD76" s="67">
        <v>71.420890808105469</v>
      </c>
      <c r="FE76" s="67">
        <v>75.822174072265625</v>
      </c>
      <c r="FF76" s="67">
        <v>80.355789184570313</v>
      </c>
      <c r="FG76" s="67">
        <v>84.572280883789063</v>
      </c>
      <c r="FH76" s="67">
        <v>88.574546813964844</v>
      </c>
      <c r="FI76" s="67">
        <v>92.23583984375</v>
      </c>
      <c r="FJ76" s="67">
        <v>95.11358642578125</v>
      </c>
      <c r="FK76" s="67">
        <v>97.51220703125</v>
      </c>
      <c r="FL76" s="67">
        <v>98.671409606933594</v>
      </c>
      <c r="FM76" s="67">
        <v>98.611465454101563</v>
      </c>
      <c r="FN76" s="67">
        <v>97.591476440429688</v>
      </c>
      <c r="FO76" s="67">
        <v>95.028450012207031</v>
      </c>
      <c r="FP76" s="67">
        <v>91.38995361328125</v>
      </c>
      <c r="FQ76" s="67">
        <v>88.036674499511719</v>
      </c>
      <c r="FR76" s="67">
        <v>85.494773864746094</v>
      </c>
      <c r="FS76" s="67">
        <v>82.889801025390625</v>
      </c>
      <c r="FT76" s="67">
        <v>80.02587890625</v>
      </c>
      <c r="FU76" s="68">
        <v>0.56159895658493042</v>
      </c>
      <c r="FV76" s="40">
        <v>10.760000228881836</v>
      </c>
      <c r="FW76" s="40">
        <v>32294.97</v>
      </c>
      <c r="FX76">
        <v>1</v>
      </c>
    </row>
    <row r="77" spans="1:180" x14ac:dyDescent="0.2">
      <c r="A77" t="s">
        <v>189</v>
      </c>
      <c r="B77" t="s">
        <v>207</v>
      </c>
      <c r="C77" t="s">
        <v>3</v>
      </c>
      <c r="D77" t="s">
        <v>1</v>
      </c>
      <c r="E77" t="s">
        <v>214</v>
      </c>
      <c r="F77" s="40" t="s">
        <v>193</v>
      </c>
      <c r="G77" s="69" t="s">
        <v>227</v>
      </c>
      <c r="H77" s="67">
        <v>27387.000232815742</v>
      </c>
      <c r="I77" s="67">
        <v>26.722915649414063</v>
      </c>
      <c r="J77" s="67">
        <v>23.139284133911133</v>
      </c>
      <c r="K77" s="67">
        <v>20.612092971801758</v>
      </c>
      <c r="L77" s="67">
        <v>18.895357131958008</v>
      </c>
      <c r="M77" s="67">
        <v>17.957952499389648</v>
      </c>
      <c r="N77" s="67">
        <v>17.769416809082031</v>
      </c>
      <c r="O77" s="67">
        <v>18.936332702636719</v>
      </c>
      <c r="P77" s="67">
        <v>19.809309005737305</v>
      </c>
      <c r="Q77" s="67">
        <v>20.451822280883789</v>
      </c>
      <c r="R77" s="67">
        <v>22.978858947753906</v>
      </c>
      <c r="S77" s="67">
        <v>26.582771301269531</v>
      </c>
      <c r="T77" s="67">
        <v>31.315034866333008</v>
      </c>
      <c r="U77" s="67">
        <v>36.96881103515625</v>
      </c>
      <c r="V77" s="67">
        <v>42.105361938476563</v>
      </c>
      <c r="W77" s="67">
        <v>46.828472137451172</v>
      </c>
      <c r="X77" s="67">
        <v>52.209159851074219</v>
      </c>
      <c r="Y77" s="67">
        <v>56.000984191894531</v>
      </c>
      <c r="Z77" s="67">
        <v>56.819591522216797</v>
      </c>
      <c r="AA77" s="67">
        <v>55.175575256347656</v>
      </c>
      <c r="AB77" s="67">
        <v>51.851299285888672</v>
      </c>
      <c r="AC77" s="67">
        <v>49.069358825683594</v>
      </c>
      <c r="AD77" s="67">
        <v>45.190902709960938</v>
      </c>
      <c r="AE77" s="67">
        <v>39.757167816162109</v>
      </c>
      <c r="AF77" s="67">
        <v>33.658527374267578</v>
      </c>
      <c r="AG77" s="67">
        <v>-0.75811511278152466</v>
      </c>
      <c r="AH77" s="67">
        <v>-0.65084034204483032</v>
      </c>
      <c r="AI77" s="67">
        <v>-0.59201407432556152</v>
      </c>
      <c r="AJ77" s="67">
        <v>-0.65027344226837158</v>
      </c>
      <c r="AK77" s="67">
        <v>-0.61251938343048096</v>
      </c>
      <c r="AL77" s="67">
        <v>-0.55824059247970581</v>
      </c>
      <c r="AM77" s="67">
        <v>-0.79189145565032959</v>
      </c>
      <c r="AN77" s="67">
        <v>-0.8638765811920166</v>
      </c>
      <c r="AO77" s="67">
        <v>-0.55540430545806885</v>
      </c>
      <c r="AP77" s="67">
        <v>-0.70287734270095825</v>
      </c>
      <c r="AQ77" s="67">
        <v>-0.69384217262268066</v>
      </c>
      <c r="AR77" s="67">
        <v>-0.94164663553237915</v>
      </c>
      <c r="AS77" s="67">
        <v>-0.77747565507888794</v>
      </c>
      <c r="AT77" s="67">
        <v>-0.92960560321807861</v>
      </c>
      <c r="AU77" s="67">
        <v>1.067908763885498</v>
      </c>
      <c r="AV77" s="67">
        <v>1.5359960794448853</v>
      </c>
      <c r="AW77" s="67">
        <v>1.7997105121612549</v>
      </c>
      <c r="AX77" s="67">
        <v>1.9320749044418335</v>
      </c>
      <c r="AY77" s="67">
        <v>1.7508649826049805</v>
      </c>
      <c r="AZ77" s="67">
        <v>-0.94668376445770264</v>
      </c>
      <c r="BA77" s="67">
        <v>-1.9560763835906982</v>
      </c>
      <c r="BB77" s="67">
        <v>-1.7073100805282593</v>
      </c>
      <c r="BC77" s="67">
        <v>-1.2688958644866943</v>
      </c>
      <c r="BD77" s="67">
        <v>-0.96991991996765137</v>
      </c>
      <c r="BE77" s="67">
        <v>-0.26413989067077637</v>
      </c>
      <c r="BF77" s="67">
        <v>-0.19214795529842377</v>
      </c>
      <c r="BG77" s="67">
        <v>-0.16085778176784515</v>
      </c>
      <c r="BH77" s="67">
        <v>-0.23875080049037933</v>
      </c>
      <c r="BI77" s="67">
        <v>-0.21339145302772522</v>
      </c>
      <c r="BJ77" s="67">
        <v>-0.15911906957626343</v>
      </c>
      <c r="BK77" s="67">
        <v>-0.37171733379364014</v>
      </c>
      <c r="BL77" s="67">
        <v>-0.4165160059928894</v>
      </c>
      <c r="BM77" s="67">
        <v>-8.1225953996181488E-2</v>
      </c>
      <c r="BN77" s="67">
        <v>-0.1928800493478775</v>
      </c>
      <c r="BO77" s="67">
        <v>-0.14776459336280823</v>
      </c>
      <c r="BP77" s="67">
        <v>-0.36562001705169678</v>
      </c>
      <c r="BQ77" s="67">
        <v>-0.17594851553440094</v>
      </c>
      <c r="BR77" s="67">
        <v>-0.31240180134773254</v>
      </c>
      <c r="BS77" s="67">
        <v>1.6908930540084839</v>
      </c>
      <c r="BT77" s="67">
        <v>2.163038969039917</v>
      </c>
      <c r="BU77" s="67">
        <v>2.4299530982971191</v>
      </c>
      <c r="BV77" s="67">
        <v>2.5638551712036133</v>
      </c>
      <c r="BW77" s="67">
        <v>2.3814547061920166</v>
      </c>
      <c r="BX77" s="67">
        <v>-0.31796181201934814</v>
      </c>
      <c r="BY77" s="67">
        <v>-1.3353111743927002</v>
      </c>
      <c r="BZ77" s="67">
        <v>-1.1023045778274536</v>
      </c>
      <c r="CA77" s="67">
        <v>-0.69297456741333008</v>
      </c>
      <c r="CB77" s="67">
        <v>-0.4299471378326416</v>
      </c>
      <c r="CC77" s="67">
        <v>7.798583060503006E-2</v>
      </c>
      <c r="CD77" s="67">
        <v>0.12554098665714264</v>
      </c>
      <c r="CE77" s="67">
        <v>0.13775976002216339</v>
      </c>
      <c r="CF77" s="67">
        <v>4.6268533915281296E-2</v>
      </c>
      <c r="CG77" s="67">
        <v>6.3043363392353058E-2</v>
      </c>
      <c r="CH77" s="67">
        <v>0.1173112764954567</v>
      </c>
      <c r="CI77" s="67">
        <v>-8.0705977976322174E-2</v>
      </c>
      <c r="CJ77" s="67">
        <v>-0.10667544603347778</v>
      </c>
      <c r="CK77" s="67">
        <v>0.24718853831291199</v>
      </c>
      <c r="CL77" s="67">
        <v>0.1603425145149231</v>
      </c>
      <c r="CM77" s="67">
        <v>0.23044708371162415</v>
      </c>
      <c r="CN77" s="67">
        <v>3.333427757024765E-2</v>
      </c>
      <c r="CO77" s="67">
        <v>0.24066734313964844</v>
      </c>
      <c r="CP77" s="67">
        <v>0.11507166177034378</v>
      </c>
      <c r="CQ77" s="67">
        <v>2.1223700046539307</v>
      </c>
      <c r="CR77" s="67">
        <v>2.5973269939422607</v>
      </c>
      <c r="CS77" s="67">
        <v>2.8664569854736328</v>
      </c>
      <c r="CT77" s="67">
        <v>3.0014240741729736</v>
      </c>
      <c r="CU77" s="67">
        <v>2.8181993961334229</v>
      </c>
      <c r="CV77" s="67">
        <v>0.11748908460140228</v>
      </c>
      <c r="CW77" s="67">
        <v>-0.90537112951278687</v>
      </c>
      <c r="CX77" s="67">
        <v>-0.68327951431274414</v>
      </c>
      <c r="CY77" s="67">
        <v>-0.29409328103065491</v>
      </c>
      <c r="CZ77" s="67">
        <v>-5.5963639169931412E-2</v>
      </c>
      <c r="DA77" s="67">
        <v>0.42011153697967529</v>
      </c>
      <c r="DB77" s="67">
        <v>0.44322994351387024</v>
      </c>
      <c r="DC77" s="67">
        <v>0.43637728691101074</v>
      </c>
      <c r="DD77" s="67">
        <v>0.33128786087036133</v>
      </c>
      <c r="DE77" s="67">
        <v>0.33947816491127014</v>
      </c>
      <c r="DF77" s="67">
        <v>0.39374160766601563</v>
      </c>
      <c r="DG77" s="67">
        <v>0.21030536293983459</v>
      </c>
      <c r="DH77" s="67">
        <v>0.20316512882709503</v>
      </c>
      <c r="DI77" s="67">
        <v>0.57560300827026367</v>
      </c>
      <c r="DJ77" s="67">
        <v>0.5135650634765625</v>
      </c>
      <c r="DK77" s="67">
        <v>0.60865879058837891</v>
      </c>
      <c r="DL77" s="67">
        <v>0.43228855729103088</v>
      </c>
      <c r="DM77" s="67">
        <v>0.65728318691253662</v>
      </c>
      <c r="DN77" s="67">
        <v>0.5425451397895813</v>
      </c>
      <c r="DO77" s="67">
        <v>2.553847074508667</v>
      </c>
      <c r="DP77" s="67">
        <v>3.0316150188446045</v>
      </c>
      <c r="DQ77" s="67">
        <v>3.3029608726501465</v>
      </c>
      <c r="DR77" s="67">
        <v>3.438992977142334</v>
      </c>
      <c r="DS77" s="67">
        <v>3.2549440860748291</v>
      </c>
      <c r="DT77" s="67">
        <v>0.5529400110244751</v>
      </c>
      <c r="DU77" s="67">
        <v>-0.47543105483055115</v>
      </c>
      <c r="DV77" s="67">
        <v>-0.26425448060035706</v>
      </c>
      <c r="DW77" s="67">
        <v>0.10478802025318146</v>
      </c>
      <c r="DX77" s="67">
        <v>0.31801983714103699</v>
      </c>
      <c r="DY77" s="67">
        <v>0.91408675909042358</v>
      </c>
      <c r="DZ77" s="67">
        <v>0.90192228555679321</v>
      </c>
      <c r="EA77" s="67">
        <v>0.86753362417221069</v>
      </c>
      <c r="EB77" s="67">
        <v>0.74281054735183716</v>
      </c>
      <c r="EC77" s="67">
        <v>0.73860615491867065</v>
      </c>
      <c r="ED77" s="67">
        <v>0.79286313056945801</v>
      </c>
      <c r="EE77" s="67">
        <v>0.63047951459884644</v>
      </c>
      <c r="EF77" s="67">
        <v>0.65052568912506104</v>
      </c>
      <c r="EG77" s="67">
        <v>1.0497814416885376</v>
      </c>
      <c r="EH77" s="67">
        <v>1.0235623121261597</v>
      </c>
      <c r="EI77" s="67">
        <v>1.1547363996505737</v>
      </c>
      <c r="EJ77" s="67">
        <v>1.0083152055740356</v>
      </c>
      <c r="EK77" s="67">
        <v>1.25881028175354</v>
      </c>
      <c r="EL77" s="67">
        <v>1.159748911857605</v>
      </c>
      <c r="EM77" s="67">
        <v>3.1768312454223633</v>
      </c>
      <c r="EN77" s="67">
        <v>3.6586577892303467</v>
      </c>
      <c r="EO77" s="67">
        <v>3.9332034587860107</v>
      </c>
      <c r="EP77" s="67">
        <v>4.0707731246948242</v>
      </c>
      <c r="EQ77" s="67">
        <v>3.8855338096618652</v>
      </c>
      <c r="ER77" s="67">
        <v>1.1816619634628296</v>
      </c>
      <c r="ES77" s="67">
        <v>0.14533416926860809</v>
      </c>
      <c r="ET77" s="67">
        <v>0.34075111150741577</v>
      </c>
      <c r="EU77" s="67">
        <v>0.68070924282073975</v>
      </c>
      <c r="EV77" s="67">
        <v>0.85799258947372437</v>
      </c>
      <c r="EW77" s="67">
        <v>78.379371643066406</v>
      </c>
      <c r="EX77" s="67">
        <v>77.504463195800781</v>
      </c>
      <c r="EY77" s="67">
        <v>75.953056335449219</v>
      </c>
      <c r="EZ77" s="67">
        <v>75.020370483398438</v>
      </c>
      <c r="FA77" s="67">
        <v>73.232986450195313</v>
      </c>
      <c r="FB77" s="67">
        <v>71.872467041015625</v>
      </c>
      <c r="FC77" s="67">
        <v>71.026962280273438</v>
      </c>
      <c r="FD77" s="67">
        <v>73.451606750488281</v>
      </c>
      <c r="FE77" s="67">
        <v>78.126068115234375</v>
      </c>
      <c r="FF77" s="67">
        <v>82.934608459472656</v>
      </c>
      <c r="FG77" s="67">
        <v>86.425407409667969</v>
      </c>
      <c r="FH77" s="67">
        <v>90.15728759765625</v>
      </c>
      <c r="FI77" s="67">
        <v>93.939659118652344</v>
      </c>
      <c r="FJ77" s="67">
        <v>96.6441650390625</v>
      </c>
      <c r="FK77" s="67">
        <v>98.861244201660156</v>
      </c>
      <c r="FL77" s="67">
        <v>99.816543579101563</v>
      </c>
      <c r="FM77" s="67">
        <v>99.219390869140625</v>
      </c>
      <c r="FN77" s="67">
        <v>98.0885009765625</v>
      </c>
      <c r="FO77" s="67">
        <v>95.282783508300781</v>
      </c>
      <c r="FP77" s="67">
        <v>91.450843811035156</v>
      </c>
      <c r="FQ77" s="67">
        <v>87.387405395507813</v>
      </c>
      <c r="FR77" s="67">
        <v>84.162513732910156</v>
      </c>
      <c r="FS77" s="67">
        <v>82.222633361816406</v>
      </c>
      <c r="FT77" s="67">
        <v>79.793556213378906</v>
      </c>
      <c r="FU77" s="68">
        <v>0.5624772310256958</v>
      </c>
      <c r="FV77" s="40">
        <v>10.689999580383301</v>
      </c>
      <c r="FW77" s="40">
        <v>34071</v>
      </c>
      <c r="FX77">
        <v>1</v>
      </c>
    </row>
    <row r="78" spans="1:180" x14ac:dyDescent="0.2">
      <c r="A78" t="s">
        <v>189</v>
      </c>
      <c r="B78" t="s">
        <v>207</v>
      </c>
      <c r="C78" t="s">
        <v>3</v>
      </c>
      <c r="D78" t="s">
        <v>1</v>
      </c>
      <c r="E78" t="s">
        <v>214</v>
      </c>
      <c r="F78" s="40" t="s">
        <v>193</v>
      </c>
      <c r="G78" s="69" t="s">
        <v>228</v>
      </c>
      <c r="H78" s="67">
        <v>27641.000178813934</v>
      </c>
      <c r="I78" s="67">
        <v>23.509571075439453</v>
      </c>
      <c r="J78" s="67">
        <v>20.211463928222656</v>
      </c>
      <c r="K78" s="67">
        <v>18.024023056030273</v>
      </c>
      <c r="L78" s="67">
        <v>16.750282287597656</v>
      </c>
      <c r="M78" s="67">
        <v>16.165613174438477</v>
      </c>
      <c r="N78" s="67">
        <v>16.357776641845703</v>
      </c>
      <c r="O78" s="67">
        <v>17.753419876098633</v>
      </c>
      <c r="P78" s="67">
        <v>18.657968521118164</v>
      </c>
      <c r="Q78" s="67">
        <v>18.615488052368164</v>
      </c>
      <c r="R78" s="67">
        <v>20.063869476318359</v>
      </c>
      <c r="S78" s="67">
        <v>23.02360725402832</v>
      </c>
      <c r="T78" s="67">
        <v>27.15056037902832</v>
      </c>
      <c r="U78" s="67">
        <v>32.596054077148438</v>
      </c>
      <c r="V78" s="67">
        <v>38.432765960693359</v>
      </c>
      <c r="W78" s="67">
        <v>43.952659606933594</v>
      </c>
      <c r="X78" s="67">
        <v>49.407638549804688</v>
      </c>
      <c r="Y78" s="67">
        <v>53.347255706787109</v>
      </c>
      <c r="Z78" s="67">
        <v>55.753982543945313</v>
      </c>
      <c r="AA78" s="67">
        <v>55.342529296875</v>
      </c>
      <c r="AB78" s="67">
        <v>53.336212158203125</v>
      </c>
      <c r="AC78" s="67">
        <v>51.132377624511719</v>
      </c>
      <c r="AD78" s="67">
        <v>46.551177978515625</v>
      </c>
      <c r="AE78" s="67">
        <v>39.379646301269531</v>
      </c>
      <c r="AF78" s="67">
        <v>32.228904724121094</v>
      </c>
      <c r="AG78" s="67">
        <v>-0.39982911944389343</v>
      </c>
      <c r="AH78" s="67">
        <v>-0.52043521404266357</v>
      </c>
      <c r="AI78" s="67">
        <v>-0.5018455982208252</v>
      </c>
      <c r="AJ78" s="67">
        <v>-0.60015290975570679</v>
      </c>
      <c r="AK78" s="67">
        <v>-0.5882992148399353</v>
      </c>
      <c r="AL78" s="67">
        <v>-0.52643412351608276</v>
      </c>
      <c r="AM78" s="67">
        <v>-0.68472981452941895</v>
      </c>
      <c r="AN78" s="67">
        <v>-0.90273845195770264</v>
      </c>
      <c r="AO78" s="67">
        <v>-0.6521918773651123</v>
      </c>
      <c r="AP78" s="67">
        <v>-0.77370136976242065</v>
      </c>
      <c r="AQ78" s="67">
        <v>-0.70852863788604736</v>
      </c>
      <c r="AR78" s="67">
        <v>-0.59217351675033569</v>
      </c>
      <c r="AS78" s="67">
        <v>-0.53394699096679688</v>
      </c>
      <c r="AT78" s="67">
        <v>-0.39267009496688843</v>
      </c>
      <c r="AU78" s="67">
        <v>1.8887256383895874</v>
      </c>
      <c r="AV78" s="67">
        <v>2.634284496307373</v>
      </c>
      <c r="AW78" s="67">
        <v>2.7487747669219971</v>
      </c>
      <c r="AX78" s="67">
        <v>2.810267448425293</v>
      </c>
      <c r="AY78" s="67">
        <v>2.2719588279724121</v>
      </c>
      <c r="AZ78" s="67">
        <v>-1.2298169136047363</v>
      </c>
      <c r="BA78" s="67">
        <v>-3.0740206241607666</v>
      </c>
      <c r="BB78" s="67">
        <v>-2.4198734760284424</v>
      </c>
      <c r="BC78" s="67">
        <v>-1.6384872198104858</v>
      </c>
      <c r="BD78" s="67">
        <v>-1.1714714765548706</v>
      </c>
      <c r="BE78" s="67">
        <v>9.716913104057312E-2</v>
      </c>
      <c r="BF78" s="67">
        <v>-5.8936610817909241E-2</v>
      </c>
      <c r="BG78" s="67">
        <v>-6.8056806921958923E-2</v>
      </c>
      <c r="BH78" s="67">
        <v>-0.1861148476600647</v>
      </c>
      <c r="BI78" s="67">
        <v>-0.18675756454467773</v>
      </c>
      <c r="BJ78" s="67">
        <v>-0.12491071969270706</v>
      </c>
      <c r="BK78" s="67">
        <v>-0.26204672455787659</v>
      </c>
      <c r="BL78" s="67">
        <v>-0.45271632075309753</v>
      </c>
      <c r="BM78" s="67">
        <v>-0.17519193887710571</v>
      </c>
      <c r="BN78" s="67">
        <v>-0.26062986254692078</v>
      </c>
      <c r="BO78" s="67">
        <v>-0.15912477672100067</v>
      </c>
      <c r="BP78" s="67">
        <v>-1.2625869363546371E-2</v>
      </c>
      <c r="BQ78" s="67">
        <v>7.1269109845161438E-2</v>
      </c>
      <c r="BR78" s="67">
        <v>0.22832933068275452</v>
      </c>
      <c r="BS78" s="67">
        <v>2.5155673027038574</v>
      </c>
      <c r="BT78" s="67">
        <v>3.2652168273925781</v>
      </c>
      <c r="BU78" s="67">
        <v>3.3829185962677002</v>
      </c>
      <c r="BV78" s="67">
        <v>3.4459466934204102</v>
      </c>
      <c r="BW78" s="67">
        <v>2.9064207077026367</v>
      </c>
      <c r="BX78" s="67">
        <v>-0.59724563360214233</v>
      </c>
      <c r="BY78" s="67">
        <v>-2.4494562149047852</v>
      </c>
      <c r="BZ78" s="67">
        <v>-1.8111684322357178</v>
      </c>
      <c r="CA78" s="67">
        <v>-1.0590364933013916</v>
      </c>
      <c r="CB78" s="67">
        <v>-0.62818819284439087</v>
      </c>
      <c r="CC78" s="67">
        <v>0.44138860702514648</v>
      </c>
      <c r="CD78" s="67">
        <v>0.26069590449333191</v>
      </c>
      <c r="CE78" s="67">
        <v>0.23238399624824524</v>
      </c>
      <c r="CF78" s="67">
        <v>0.10064665228128433</v>
      </c>
      <c r="CG78" s="67">
        <v>9.1348946094512939E-2</v>
      </c>
      <c r="CH78" s="67">
        <v>0.15318316221237183</v>
      </c>
      <c r="CI78" s="67">
        <v>3.0702264979481697E-2</v>
      </c>
      <c r="CJ78" s="67">
        <v>-0.14103235304355621</v>
      </c>
      <c r="CK78" s="67">
        <v>0.15517675876617432</v>
      </c>
      <c r="CL78" s="67">
        <v>9.4721876084804535E-2</v>
      </c>
      <c r="CM78" s="67">
        <v>0.22139067947864532</v>
      </c>
      <c r="CN78" s="67">
        <v>0.3887670636177063</v>
      </c>
      <c r="CO78" s="67">
        <v>0.49043992161750793</v>
      </c>
      <c r="CP78" s="67">
        <v>0.65843164920806885</v>
      </c>
      <c r="CQ78" s="67">
        <v>2.9497158527374268</v>
      </c>
      <c r="CR78" s="67">
        <v>3.7021985054016113</v>
      </c>
      <c r="CS78" s="67">
        <v>3.8221244812011719</v>
      </c>
      <c r="CT78" s="67">
        <v>3.886216402053833</v>
      </c>
      <c r="CU78" s="67">
        <v>3.3458471298217773</v>
      </c>
      <c r="CV78" s="67">
        <v>-0.15912871062755585</v>
      </c>
      <c r="CW78" s="67">
        <v>-2.0168848037719727</v>
      </c>
      <c r="CX78" s="67">
        <v>-1.3895812034606934</v>
      </c>
      <c r="CY78" s="67">
        <v>-0.65771067142486572</v>
      </c>
      <c r="CZ78" s="67">
        <v>-0.25191184878349304</v>
      </c>
      <c r="DA78" s="67">
        <v>0.78560811281204224</v>
      </c>
      <c r="DB78" s="67">
        <v>0.58032840490341187</v>
      </c>
      <c r="DC78" s="67">
        <v>0.5328248143196106</v>
      </c>
      <c r="DD78" s="67">
        <v>0.38740813732147217</v>
      </c>
      <c r="DE78" s="67">
        <v>0.36945545673370361</v>
      </c>
      <c r="DF78" s="67">
        <v>0.43127703666687012</v>
      </c>
      <c r="DG78" s="67">
        <v>0.32345125079154968</v>
      </c>
      <c r="DH78" s="67">
        <v>0.17065161466598511</v>
      </c>
      <c r="DI78" s="67">
        <v>0.48554545640945435</v>
      </c>
      <c r="DJ78" s="67">
        <v>0.45007362961769104</v>
      </c>
      <c r="DK78" s="67">
        <v>0.60190612077713013</v>
      </c>
      <c r="DL78" s="67">
        <v>0.79016000032424927</v>
      </c>
      <c r="DM78" s="67">
        <v>0.90961074829101563</v>
      </c>
      <c r="DN78" s="67">
        <v>1.0885339975357056</v>
      </c>
      <c r="DO78" s="67">
        <v>3.3838644027709961</v>
      </c>
      <c r="DP78" s="67">
        <v>4.1391801834106445</v>
      </c>
      <c r="DQ78" s="67">
        <v>4.2613306045532227</v>
      </c>
      <c r="DR78" s="67">
        <v>4.3264861106872559</v>
      </c>
      <c r="DS78" s="67">
        <v>3.785273551940918</v>
      </c>
      <c r="DT78" s="67">
        <v>0.27898821234703064</v>
      </c>
      <c r="DU78" s="67">
        <v>-1.5843133926391602</v>
      </c>
      <c r="DV78" s="67">
        <v>-0.96799391508102417</v>
      </c>
      <c r="DW78" s="67">
        <v>-0.25638484954833984</v>
      </c>
      <c r="DX78" s="67">
        <v>0.12436448037624359</v>
      </c>
      <c r="DY78" s="67">
        <v>1.2826063632965088</v>
      </c>
      <c r="DZ78" s="67">
        <v>1.0418269634246826</v>
      </c>
      <c r="EA78" s="67">
        <v>0.96661359071731567</v>
      </c>
      <c r="EB78" s="67">
        <v>0.80144619941711426</v>
      </c>
      <c r="EC78" s="67">
        <v>0.77099710702896118</v>
      </c>
      <c r="ED78" s="67">
        <v>0.83280044794082642</v>
      </c>
      <c r="EE78" s="67">
        <v>0.74613434076309204</v>
      </c>
      <c r="EF78" s="67">
        <v>0.6206737756729126</v>
      </c>
      <c r="EG78" s="67">
        <v>0.96254539489746094</v>
      </c>
      <c r="EH78" s="67">
        <v>0.96314507722854614</v>
      </c>
      <c r="EI78" s="67">
        <v>1.1513099670410156</v>
      </c>
      <c r="EJ78" s="67">
        <v>1.3697075843811035</v>
      </c>
      <c r="EK78" s="67">
        <v>1.514826774597168</v>
      </c>
      <c r="EL78" s="67">
        <v>1.7095333337783813</v>
      </c>
      <c r="EM78" s="67">
        <v>4.0107059478759766</v>
      </c>
      <c r="EN78" s="67">
        <v>4.7701125144958496</v>
      </c>
      <c r="EO78" s="67">
        <v>4.8954739570617676</v>
      </c>
      <c r="EP78" s="67">
        <v>4.962165355682373</v>
      </c>
      <c r="EQ78" s="67">
        <v>4.4197354316711426</v>
      </c>
      <c r="ER78" s="67">
        <v>0.91155952215194702</v>
      </c>
      <c r="ES78" s="67">
        <v>-0.95974892377853394</v>
      </c>
      <c r="ET78" s="67">
        <v>-0.35928887128829956</v>
      </c>
      <c r="EU78" s="67">
        <v>0.32306590676307678</v>
      </c>
      <c r="EV78" s="67">
        <v>0.66764771938323975</v>
      </c>
      <c r="EW78" s="67">
        <v>76.30877685546875</v>
      </c>
      <c r="EX78" s="67">
        <v>74.562644958496094</v>
      </c>
      <c r="EY78" s="67">
        <v>72.943412780761719</v>
      </c>
      <c r="EZ78" s="67">
        <v>71.803024291992188</v>
      </c>
      <c r="FA78" s="67">
        <v>70.259300231933594</v>
      </c>
      <c r="FB78" s="67">
        <v>69.037445068359375</v>
      </c>
      <c r="FC78" s="67">
        <v>68.523796081542969</v>
      </c>
      <c r="FD78" s="67">
        <v>69.991401672363281</v>
      </c>
      <c r="FE78" s="67">
        <v>75.163192749023438</v>
      </c>
      <c r="FF78" s="67">
        <v>80.541549682617188</v>
      </c>
      <c r="FG78" s="67">
        <v>85.731864929199219</v>
      </c>
      <c r="FH78" s="67">
        <v>90.292678833007813</v>
      </c>
      <c r="FI78" s="67">
        <v>93.931877136230469</v>
      </c>
      <c r="FJ78" s="67">
        <v>97.08642578125</v>
      </c>
      <c r="FK78" s="67">
        <v>98.958152770996094</v>
      </c>
      <c r="FL78" s="67">
        <v>100.10163879394531</v>
      </c>
      <c r="FM78" s="67">
        <v>100.37118530273438</v>
      </c>
      <c r="FN78" s="67">
        <v>99.855697631835938</v>
      </c>
      <c r="FO78" s="67">
        <v>97.840766906738281</v>
      </c>
      <c r="FP78" s="67">
        <v>93.003433227539063</v>
      </c>
      <c r="FQ78" s="67">
        <v>87.959281921386719</v>
      </c>
      <c r="FR78" s="67">
        <v>84.905860900878906</v>
      </c>
      <c r="FS78" s="67">
        <v>82.696372985839844</v>
      </c>
      <c r="FT78" s="67">
        <v>80.5177001953125</v>
      </c>
      <c r="FU78" s="68">
        <v>0.56595110893249512</v>
      </c>
      <c r="FV78" s="40">
        <v>11.079999923706055</v>
      </c>
      <c r="FW78" s="40">
        <v>32134.100000000002</v>
      </c>
      <c r="FX78">
        <v>1</v>
      </c>
    </row>
    <row r="79" spans="1:180" x14ac:dyDescent="0.2">
      <c r="A79" t="s">
        <v>189</v>
      </c>
      <c r="B79" t="s">
        <v>207</v>
      </c>
      <c r="C79" t="s">
        <v>3</v>
      </c>
      <c r="D79" t="s">
        <v>1</v>
      </c>
      <c r="E79" t="s">
        <v>214</v>
      </c>
      <c r="F79" s="40" t="s">
        <v>193</v>
      </c>
      <c r="G79" s="69" t="s">
        <v>229</v>
      </c>
      <c r="H79" s="67">
        <v>27662.000134944916</v>
      </c>
      <c r="I79" s="67">
        <v>27.021034240722656</v>
      </c>
      <c r="J79" s="67">
        <v>23.329233169555664</v>
      </c>
      <c r="K79" s="67">
        <v>20.818849563598633</v>
      </c>
      <c r="L79" s="67">
        <v>19.145641326904297</v>
      </c>
      <c r="M79" s="67">
        <v>18.180572509765625</v>
      </c>
      <c r="N79" s="67">
        <v>18.08192253112793</v>
      </c>
      <c r="O79" s="67">
        <v>19.267793655395508</v>
      </c>
      <c r="P79" s="67">
        <v>19.968717575073242</v>
      </c>
      <c r="Q79" s="67">
        <v>19.993888854980469</v>
      </c>
      <c r="R79" s="67">
        <v>21.894281387329102</v>
      </c>
      <c r="S79" s="67">
        <v>25.388124465942383</v>
      </c>
      <c r="T79" s="67">
        <v>30.216852188110352</v>
      </c>
      <c r="U79" s="67">
        <v>36.105209350585938</v>
      </c>
      <c r="V79" s="67">
        <v>41.866069793701172</v>
      </c>
      <c r="W79" s="67">
        <v>47.257633209228516</v>
      </c>
      <c r="X79" s="67">
        <v>52.734226226806641</v>
      </c>
      <c r="Y79" s="67">
        <v>56.724819183349609</v>
      </c>
      <c r="Z79" s="67">
        <v>58.219348907470703</v>
      </c>
      <c r="AA79" s="67">
        <v>57.027065277099609</v>
      </c>
      <c r="AB79" s="67">
        <v>55.014507293701172</v>
      </c>
      <c r="AC79" s="67">
        <v>52.695808410644531</v>
      </c>
      <c r="AD79" s="67">
        <v>47.795364379882813</v>
      </c>
      <c r="AE79" s="67">
        <v>40.372341156005859</v>
      </c>
      <c r="AF79" s="67">
        <v>33.471538543701172</v>
      </c>
      <c r="AG79" s="67">
        <v>-0.78259539604187012</v>
      </c>
      <c r="AH79" s="67">
        <v>-0.53819823265075684</v>
      </c>
      <c r="AI79" s="67">
        <v>-0.61241137981414795</v>
      </c>
      <c r="AJ79" s="67">
        <v>-0.58827072381973267</v>
      </c>
      <c r="AK79" s="67">
        <v>-0.52578860521316528</v>
      </c>
      <c r="AL79" s="67">
        <v>-0.52773940563201904</v>
      </c>
      <c r="AM79" s="67">
        <v>-0.64153915643692017</v>
      </c>
      <c r="AN79" s="67">
        <v>-0.85840773582458496</v>
      </c>
      <c r="AO79" s="67">
        <v>-0.6572035551071167</v>
      </c>
      <c r="AP79" s="67">
        <v>-0.76717329025268555</v>
      </c>
      <c r="AQ79" s="67">
        <v>-0.66051959991455078</v>
      </c>
      <c r="AR79" s="67">
        <v>-0.66179627180099487</v>
      </c>
      <c r="AS79" s="67">
        <v>-0.93634521961212158</v>
      </c>
      <c r="AT79" s="67">
        <v>-0.75435012578964233</v>
      </c>
      <c r="AU79" s="67">
        <v>2.0211679935455322</v>
      </c>
      <c r="AV79" s="67">
        <v>2.532604455947876</v>
      </c>
      <c r="AW79" s="67">
        <v>2.6559288501739502</v>
      </c>
      <c r="AX79" s="67">
        <v>2.5938165187835693</v>
      </c>
      <c r="AY79" s="67">
        <v>1.9420267343521118</v>
      </c>
      <c r="AZ79" s="67">
        <v>-1.8254250288009644</v>
      </c>
      <c r="BA79" s="67">
        <v>-3.1989562511444092</v>
      </c>
      <c r="BB79" s="67">
        <v>-2.741039514541626</v>
      </c>
      <c r="BC79" s="67">
        <v>-2.1625001430511475</v>
      </c>
      <c r="BD79" s="67">
        <v>-1.3158777952194214</v>
      </c>
      <c r="BE79" s="67">
        <v>-0.28536912798881531</v>
      </c>
      <c r="BF79" s="67">
        <v>-7.6483264565467834E-2</v>
      </c>
      <c r="BG79" s="67">
        <v>-0.17841833829879761</v>
      </c>
      <c r="BH79" s="67">
        <v>-0.1740361750125885</v>
      </c>
      <c r="BI79" s="67">
        <v>-0.12405745685100555</v>
      </c>
      <c r="BJ79" s="67">
        <v>-0.12603165209293365</v>
      </c>
      <c r="BK79" s="67">
        <v>-0.21866855025291443</v>
      </c>
      <c r="BL79" s="67">
        <v>-0.40818962454795837</v>
      </c>
      <c r="BM79" s="67">
        <v>-0.17999592423439026</v>
      </c>
      <c r="BN79" s="67">
        <v>-0.25387957692146301</v>
      </c>
      <c r="BO79" s="67">
        <v>-0.11087778955698013</v>
      </c>
      <c r="BP79" s="67">
        <v>-8.1998765468597412E-2</v>
      </c>
      <c r="BQ79" s="67">
        <v>-0.33086851239204407</v>
      </c>
      <c r="BR79" s="67">
        <v>-0.13308227062225342</v>
      </c>
      <c r="BS79" s="67">
        <v>2.6482820510864258</v>
      </c>
      <c r="BT79" s="67">
        <v>3.1638092994689941</v>
      </c>
      <c r="BU79" s="67">
        <v>3.2903463840484619</v>
      </c>
      <c r="BV79" s="67">
        <v>3.2297718524932861</v>
      </c>
      <c r="BW79" s="67">
        <v>2.5767643451690674</v>
      </c>
      <c r="BX79" s="67">
        <v>-1.1925778388977051</v>
      </c>
      <c r="BY79" s="67">
        <v>-2.5741162300109863</v>
      </c>
      <c r="BZ79" s="67">
        <v>-2.1320648193359375</v>
      </c>
      <c r="CA79" s="67">
        <v>-1.5827887058258057</v>
      </c>
      <c r="CB79" s="67">
        <v>-0.77234703302383423</v>
      </c>
      <c r="CC79" s="67">
        <v>5.9008259326219559E-2</v>
      </c>
      <c r="CD79" s="67">
        <v>0.24329912662506104</v>
      </c>
      <c r="CE79" s="67">
        <v>0.12216390669345856</v>
      </c>
      <c r="CF79" s="67">
        <v>0.11286141723394394</v>
      </c>
      <c r="CG79" s="67">
        <v>0.15418030321598053</v>
      </c>
      <c r="CH79" s="67">
        <v>0.15218991041183472</v>
      </c>
      <c r="CI79" s="67">
        <v>7.421034574508667E-2</v>
      </c>
      <c r="CJ79" s="67">
        <v>-9.6369899809360504E-2</v>
      </c>
      <c r="CK79" s="67">
        <v>0.15051664412021637</v>
      </c>
      <c r="CL79" s="67">
        <v>0.10162611305713654</v>
      </c>
      <c r="CM79" s="67">
        <v>0.26980245113372803</v>
      </c>
      <c r="CN79" s="67">
        <v>0.3195672333240509</v>
      </c>
      <c r="CO79" s="67">
        <v>8.8482849299907684E-2</v>
      </c>
      <c r="CP79" s="67">
        <v>0.29720595479011536</v>
      </c>
      <c r="CQ79" s="67">
        <v>3.0826194286346436</v>
      </c>
      <c r="CR79" s="67">
        <v>3.6009798049926758</v>
      </c>
      <c r="CS79" s="67">
        <v>3.7297418117523193</v>
      </c>
      <c r="CT79" s="67">
        <v>3.6702325344085693</v>
      </c>
      <c r="CU79" s="67">
        <v>3.0163815021514893</v>
      </c>
      <c r="CV79" s="67">
        <v>-0.75426971912384033</v>
      </c>
      <c r="CW79" s="67">
        <v>-2.1413538455963135</v>
      </c>
      <c r="CX79" s="67">
        <v>-1.7102906703948975</v>
      </c>
      <c r="CY79" s="67">
        <v>-1.1812822818756104</v>
      </c>
      <c r="CZ79" s="67">
        <v>-0.39589926600456238</v>
      </c>
      <c r="DA79" s="67">
        <v>0.40338563919067383</v>
      </c>
      <c r="DB79" s="67">
        <v>0.56308150291442871</v>
      </c>
      <c r="DC79" s="67">
        <v>0.42274615168571472</v>
      </c>
      <c r="DD79" s="67">
        <v>0.39975899457931519</v>
      </c>
      <c r="DE79" s="67">
        <v>0.43241804838180542</v>
      </c>
      <c r="DF79" s="67">
        <v>0.43041148781776428</v>
      </c>
      <c r="DG79" s="67">
        <v>0.36708924174308777</v>
      </c>
      <c r="DH79" s="67">
        <v>0.21544981002807617</v>
      </c>
      <c r="DI79" s="67">
        <v>0.481029212474823</v>
      </c>
      <c r="DJ79" s="67">
        <v>0.45713180303573608</v>
      </c>
      <c r="DK79" s="67">
        <v>0.65048271417617798</v>
      </c>
      <c r="DL79" s="67">
        <v>0.72113323211669922</v>
      </c>
      <c r="DM79" s="67">
        <v>0.50783419609069824</v>
      </c>
      <c r="DN79" s="67">
        <v>0.72749418020248413</v>
      </c>
      <c r="DO79" s="67">
        <v>3.5169568061828613</v>
      </c>
      <c r="DP79" s="67">
        <v>4.0381503105163574</v>
      </c>
      <c r="DQ79" s="67">
        <v>4.1691374778747559</v>
      </c>
      <c r="DR79" s="67">
        <v>4.1106934547424316</v>
      </c>
      <c r="DS79" s="67">
        <v>3.4559986591339111</v>
      </c>
      <c r="DT79" s="67">
        <v>-0.31596165895462036</v>
      </c>
      <c r="DU79" s="67">
        <v>-1.7085914611816406</v>
      </c>
      <c r="DV79" s="67">
        <v>-1.2885165214538574</v>
      </c>
      <c r="DW79" s="67">
        <v>-0.77977585792541504</v>
      </c>
      <c r="DX79" s="67">
        <v>-1.9451528787612915E-2</v>
      </c>
      <c r="DY79" s="67">
        <v>0.90061187744140625</v>
      </c>
      <c r="DZ79" s="67">
        <v>1.0247964859008789</v>
      </c>
      <c r="EA79" s="67">
        <v>0.85673916339874268</v>
      </c>
      <c r="EB79" s="67">
        <v>0.81399357318878174</v>
      </c>
      <c r="EC79" s="67">
        <v>0.83414918184280396</v>
      </c>
      <c r="ED79" s="67">
        <v>0.83211922645568848</v>
      </c>
      <c r="EE79" s="67">
        <v>0.78995984792709351</v>
      </c>
      <c r="EF79" s="67">
        <v>0.66566795110702515</v>
      </c>
      <c r="EG79" s="67">
        <v>0.95823687314987183</v>
      </c>
      <c r="EH79" s="67">
        <v>0.97042554616928101</v>
      </c>
      <c r="EI79" s="67">
        <v>1.2001245021820068</v>
      </c>
      <c r="EJ79" s="67">
        <v>1.3009307384490967</v>
      </c>
      <c r="EK79" s="67">
        <v>1.1133109331130981</v>
      </c>
      <c r="EL79" s="67">
        <v>1.348762035369873</v>
      </c>
      <c r="EM79" s="67">
        <v>4.1440706253051758</v>
      </c>
      <c r="EN79" s="67">
        <v>4.6693553924560547</v>
      </c>
      <c r="EO79" s="67">
        <v>4.8035545349121094</v>
      </c>
      <c r="EP79" s="67">
        <v>4.7466483116149902</v>
      </c>
      <c r="EQ79" s="67">
        <v>4.0907363891601563</v>
      </c>
      <c r="ER79" s="67">
        <v>0.31688559055328369</v>
      </c>
      <c r="ES79" s="67">
        <v>-1.0837514400482178</v>
      </c>
      <c r="ET79" s="67">
        <v>-0.67954170703887939</v>
      </c>
      <c r="EU79" s="67">
        <v>-0.20006442070007324</v>
      </c>
      <c r="EV79" s="67">
        <v>0.52407920360565186</v>
      </c>
      <c r="EW79" s="67">
        <v>78.92913818359375</v>
      </c>
      <c r="EX79" s="67">
        <v>77.173088073730469</v>
      </c>
      <c r="EY79" s="67">
        <v>75.682220458984375</v>
      </c>
      <c r="EZ79" s="67">
        <v>74.359001159667969</v>
      </c>
      <c r="FA79" s="67">
        <v>73.2784423828125</v>
      </c>
      <c r="FB79" s="67">
        <v>72.298736572265625</v>
      </c>
      <c r="FC79" s="67">
        <v>71.201751708984375</v>
      </c>
      <c r="FD79" s="67">
        <v>71.78106689453125</v>
      </c>
      <c r="FE79" s="67">
        <v>75.86505126953125</v>
      </c>
      <c r="FF79" s="67">
        <v>81.13922119140625</v>
      </c>
      <c r="FG79" s="67">
        <v>86.324981689453125</v>
      </c>
      <c r="FH79" s="67">
        <v>90.704116821289063</v>
      </c>
      <c r="FI79" s="67">
        <v>94.633537292480469</v>
      </c>
      <c r="FJ79" s="67">
        <v>98.022468566894531</v>
      </c>
      <c r="FK79" s="67">
        <v>100.40949249267578</v>
      </c>
      <c r="FL79" s="67">
        <v>101.25511169433594</v>
      </c>
      <c r="FM79" s="67">
        <v>101.52828216552734</v>
      </c>
      <c r="FN79" s="67">
        <v>100.02767181396484</v>
      </c>
      <c r="FO79" s="67">
        <v>97.23114013671875</v>
      </c>
      <c r="FP79" s="67">
        <v>92.699104309082031</v>
      </c>
      <c r="FQ79" s="67">
        <v>89.127098083496094</v>
      </c>
      <c r="FR79" s="67">
        <v>86.050018310546875</v>
      </c>
      <c r="FS79" s="67">
        <v>83.30072021484375</v>
      </c>
      <c r="FT79" s="67">
        <v>81.626510620117188</v>
      </c>
      <c r="FU79" s="68">
        <v>0.56619709730148315</v>
      </c>
      <c r="FV79" s="40">
        <v>10.569999694824219</v>
      </c>
      <c r="FW79" s="40">
        <v>34555.11</v>
      </c>
      <c r="FX79">
        <v>1</v>
      </c>
    </row>
    <row r="80" spans="1:180" x14ac:dyDescent="0.2">
      <c r="A80" t="s">
        <v>189</v>
      </c>
      <c r="B80" t="s">
        <v>207</v>
      </c>
      <c r="C80" t="s">
        <v>3</v>
      </c>
      <c r="D80" t="s">
        <v>1</v>
      </c>
      <c r="E80" t="s">
        <v>214</v>
      </c>
      <c r="F80" s="40" t="s">
        <v>193</v>
      </c>
      <c r="G80" s="69" t="s">
        <v>230</v>
      </c>
      <c r="H80" s="67">
        <v>27687.000300884247</v>
      </c>
      <c r="I80" s="67">
        <v>28.135841369628906</v>
      </c>
      <c r="J80" s="67">
        <v>24.261756896972656</v>
      </c>
      <c r="K80" s="67">
        <v>21.626983642578125</v>
      </c>
      <c r="L80" s="67">
        <v>19.884117126464844</v>
      </c>
      <c r="M80" s="67">
        <v>18.938663482666016</v>
      </c>
      <c r="N80" s="67">
        <v>18.660488128662109</v>
      </c>
      <c r="O80" s="67">
        <v>19.794206619262695</v>
      </c>
      <c r="P80" s="67">
        <v>20.611824035644531</v>
      </c>
      <c r="Q80" s="67">
        <v>20.593317031860352</v>
      </c>
      <c r="R80" s="67">
        <v>22.268764495849609</v>
      </c>
      <c r="S80" s="67">
        <v>25.0628662109375</v>
      </c>
      <c r="T80" s="67">
        <v>28.935207366943359</v>
      </c>
      <c r="U80" s="67">
        <v>34.097858428955078</v>
      </c>
      <c r="V80" s="67">
        <v>38.965076446533203</v>
      </c>
      <c r="W80" s="67">
        <v>43.65411376953125</v>
      </c>
      <c r="X80" s="67">
        <v>48.668544769287109</v>
      </c>
      <c r="Y80" s="67">
        <v>52.268180847167969</v>
      </c>
      <c r="Z80" s="67">
        <v>53.202640533447266</v>
      </c>
      <c r="AA80" s="67">
        <v>51.943183898925781</v>
      </c>
      <c r="AB80" s="67">
        <v>49.619361877441406</v>
      </c>
      <c r="AC80" s="67">
        <v>47.228744506835938</v>
      </c>
      <c r="AD80" s="67">
        <v>43.366096496582031</v>
      </c>
      <c r="AE80" s="67">
        <v>37.617588043212891</v>
      </c>
      <c r="AF80" s="67">
        <v>31.789945602416992</v>
      </c>
      <c r="AG80" s="67">
        <v>-0.92600357532501221</v>
      </c>
      <c r="AH80" s="67">
        <v>-0.80204325914382935</v>
      </c>
      <c r="AI80" s="67">
        <v>-0.73923325538635254</v>
      </c>
      <c r="AJ80" s="67">
        <v>-0.61703526973724365</v>
      </c>
      <c r="AK80" s="67">
        <v>-0.53035742044448853</v>
      </c>
      <c r="AL80" s="67">
        <v>-0.53823089599609375</v>
      </c>
      <c r="AM80" s="67">
        <v>-0.74499368667602539</v>
      </c>
      <c r="AN80" s="67">
        <v>-0.82412588596343994</v>
      </c>
      <c r="AO80" s="67">
        <v>-0.60537552833557129</v>
      </c>
      <c r="AP80" s="67">
        <v>-0.78867703676223755</v>
      </c>
      <c r="AQ80" s="67">
        <v>-0.80006676912307739</v>
      </c>
      <c r="AR80" s="67">
        <v>-0.82953250408172607</v>
      </c>
      <c r="AS80" s="67">
        <v>-0.74283671379089355</v>
      </c>
      <c r="AT80" s="67">
        <v>-0.38811585307121277</v>
      </c>
      <c r="AU80" s="67">
        <v>2.0406949520111084</v>
      </c>
      <c r="AV80" s="67">
        <v>2.1858854293823242</v>
      </c>
      <c r="AW80" s="67">
        <v>2.2577171325683594</v>
      </c>
      <c r="AX80" s="67">
        <v>2.1530561447143555</v>
      </c>
      <c r="AY80" s="67">
        <v>1.8747836351394653</v>
      </c>
      <c r="AZ80" s="67">
        <v>-1.5232646465301514</v>
      </c>
      <c r="BA80" s="67">
        <v>-2.2945683002471924</v>
      </c>
      <c r="BB80" s="67">
        <v>-1.6035633087158203</v>
      </c>
      <c r="BC80" s="67">
        <v>-1.4863249063491821</v>
      </c>
      <c r="BD80" s="67">
        <v>-1.2190432548522949</v>
      </c>
      <c r="BE80" s="67">
        <v>-0.42852512001991272</v>
      </c>
      <c r="BF80" s="67">
        <v>-0.34009465575218201</v>
      </c>
      <c r="BG80" s="67">
        <v>-0.30501946806907654</v>
      </c>
      <c r="BH80" s="67">
        <v>-0.20259055495262146</v>
      </c>
      <c r="BI80" s="67">
        <v>-0.12842388451099396</v>
      </c>
      <c r="BJ80" s="67">
        <v>-0.13632139563560486</v>
      </c>
      <c r="BK80" s="67">
        <v>-0.32191193103790283</v>
      </c>
      <c r="BL80" s="67">
        <v>-0.37368300557136536</v>
      </c>
      <c r="BM80" s="67">
        <v>-0.1279292106628418</v>
      </c>
      <c r="BN80" s="67">
        <v>-0.27512410283088684</v>
      </c>
      <c r="BO80" s="67">
        <v>-0.25014713406562805</v>
      </c>
      <c r="BP80" s="67">
        <v>-0.24943728744983673</v>
      </c>
      <c r="BQ80" s="67">
        <v>-0.13704828917980194</v>
      </c>
      <c r="BR80" s="67">
        <v>0.23347383737564087</v>
      </c>
      <c r="BS80" s="67">
        <v>2.6681334972381592</v>
      </c>
      <c r="BT80" s="67">
        <v>2.8174178600311279</v>
      </c>
      <c r="BU80" s="67">
        <v>2.8924629688262939</v>
      </c>
      <c r="BV80" s="67">
        <v>2.789339542388916</v>
      </c>
      <c r="BW80" s="67">
        <v>2.5098469257354736</v>
      </c>
      <c r="BX80" s="67">
        <v>-0.89009380340576172</v>
      </c>
      <c r="BY80" s="67">
        <v>-1.6694122552871704</v>
      </c>
      <c r="BZ80" s="67">
        <v>-0.99428302049636841</v>
      </c>
      <c r="CA80" s="67">
        <v>-0.90632253885269165</v>
      </c>
      <c r="CB80" s="67">
        <v>-0.67523854970932007</v>
      </c>
      <c r="CC80" s="67">
        <v>-8.3973072469234467E-2</v>
      </c>
      <c r="CD80" s="67">
        <v>-2.0150436088442802E-2</v>
      </c>
      <c r="CE80" s="67">
        <v>-4.28432272747159E-3</v>
      </c>
      <c r="CF80" s="67">
        <v>8.4452599287033081E-2</v>
      </c>
      <c r="CG80" s="67">
        <v>0.14995406568050385</v>
      </c>
      <c r="CH80" s="67">
        <v>0.14203992486000061</v>
      </c>
      <c r="CI80" s="67">
        <v>-2.8886772692203522E-2</v>
      </c>
      <c r="CJ80" s="67">
        <v>-6.1707619577646255E-2</v>
      </c>
      <c r="CK80" s="67">
        <v>0.20274864137172699</v>
      </c>
      <c r="CL80" s="67">
        <v>8.0561123788356781E-2</v>
      </c>
      <c r="CM80" s="67">
        <v>0.13072556257247925</v>
      </c>
      <c r="CN80" s="67">
        <v>0.15233488380908966</v>
      </c>
      <c r="CO80" s="67">
        <v>0.28251892328262329</v>
      </c>
      <c r="CP80" s="67">
        <v>0.66398495435714722</v>
      </c>
      <c r="CQ80" s="67">
        <v>3.1026954650878906</v>
      </c>
      <c r="CR80" s="67">
        <v>3.2548153400421143</v>
      </c>
      <c r="CS80" s="67">
        <v>3.3320860862731934</v>
      </c>
      <c r="CT80" s="67">
        <v>3.230027437210083</v>
      </c>
      <c r="CU80" s="67">
        <v>2.9496898651123047</v>
      </c>
      <c r="CV80" s="67">
        <v>-0.45156154036521912</v>
      </c>
      <c r="CW80" s="67">
        <v>-1.2364311218261719</v>
      </c>
      <c r="CX80" s="67">
        <v>-0.57229739427566528</v>
      </c>
      <c r="CY80" s="67">
        <v>-0.50461471080780029</v>
      </c>
      <c r="CZ80" s="67">
        <v>-0.29860106110572815</v>
      </c>
      <c r="DA80" s="67">
        <v>0.26057898998260498</v>
      </c>
      <c r="DB80" s="67">
        <v>0.2997937798500061</v>
      </c>
      <c r="DC80" s="67">
        <v>0.29645082354545593</v>
      </c>
      <c r="DD80" s="67">
        <v>0.37149575352668762</v>
      </c>
      <c r="DE80" s="67">
        <v>0.42833200097084045</v>
      </c>
      <c r="DF80" s="67">
        <v>0.42040124535560608</v>
      </c>
      <c r="DG80" s="67">
        <v>0.26413837075233459</v>
      </c>
      <c r="DH80" s="67">
        <v>0.25026774406433105</v>
      </c>
      <c r="DI80" s="67">
        <v>0.53342652320861816</v>
      </c>
      <c r="DJ80" s="67">
        <v>0.43624633550643921</v>
      </c>
      <c r="DK80" s="67">
        <v>0.51159822940826416</v>
      </c>
      <c r="DL80" s="67">
        <v>0.55410706996917725</v>
      </c>
      <c r="DM80" s="67">
        <v>0.70208615064620972</v>
      </c>
      <c r="DN80" s="67">
        <v>1.0944961309432983</v>
      </c>
      <c r="DO80" s="67">
        <v>3.5372574329376221</v>
      </c>
      <c r="DP80" s="67">
        <v>3.6922128200531006</v>
      </c>
      <c r="DQ80" s="67">
        <v>3.7717092037200928</v>
      </c>
      <c r="DR80" s="67">
        <v>3.67071533203125</v>
      </c>
      <c r="DS80" s="67">
        <v>3.3895328044891357</v>
      </c>
      <c r="DT80" s="67">
        <v>-1.3029295019805431E-2</v>
      </c>
      <c r="DU80" s="67">
        <v>-0.80344998836517334</v>
      </c>
      <c r="DV80" s="67">
        <v>-0.15031176805496216</v>
      </c>
      <c r="DW80" s="67">
        <v>-0.10290686786174774</v>
      </c>
      <c r="DX80" s="67">
        <v>7.8036405146121979E-2</v>
      </c>
      <c r="DY80" s="67">
        <v>0.75805741548538208</v>
      </c>
      <c r="DZ80" s="67">
        <v>0.76174241304397583</v>
      </c>
      <c r="EA80" s="67">
        <v>0.73066461086273193</v>
      </c>
      <c r="EB80" s="67">
        <v>0.78594046831130981</v>
      </c>
      <c r="EC80" s="67">
        <v>0.8302655816078186</v>
      </c>
      <c r="ED80" s="67">
        <v>0.82231074571609497</v>
      </c>
      <c r="EE80" s="67">
        <v>0.68722015619277954</v>
      </c>
      <c r="EF80" s="67">
        <v>0.70071065425872803</v>
      </c>
      <c r="EG80" s="67">
        <v>1.0108728408813477</v>
      </c>
      <c r="EH80" s="67">
        <v>0.9497992992401123</v>
      </c>
      <c r="EI80" s="67">
        <v>1.0615179538726807</v>
      </c>
      <c r="EJ80" s="67">
        <v>1.134202241897583</v>
      </c>
      <c r="EK80" s="67">
        <v>1.3078745603561401</v>
      </c>
      <c r="EL80" s="67">
        <v>1.7160857915878296</v>
      </c>
      <c r="EM80" s="67">
        <v>4.1646957397460938</v>
      </c>
      <c r="EN80" s="67">
        <v>4.3237452507019043</v>
      </c>
      <c r="EO80" s="67">
        <v>4.4064550399780273</v>
      </c>
      <c r="EP80" s="67">
        <v>4.3069987297058105</v>
      </c>
      <c r="EQ80" s="67">
        <v>4.0245962142944336</v>
      </c>
      <c r="ER80" s="67">
        <v>0.62014162540435791</v>
      </c>
      <c r="ES80" s="67">
        <v>-0.17829403281211853</v>
      </c>
      <c r="ET80" s="67">
        <v>0.45896846055984497</v>
      </c>
      <c r="EU80" s="67">
        <v>0.47709545493125916</v>
      </c>
      <c r="EV80" s="67">
        <v>0.62184107303619385</v>
      </c>
      <c r="EW80" s="67">
        <v>79.85595703125</v>
      </c>
      <c r="EX80" s="67">
        <v>78.687171936035156</v>
      </c>
      <c r="EY80" s="67">
        <v>76.695396423339844</v>
      </c>
      <c r="EZ80" s="67">
        <v>75.321434020996094</v>
      </c>
      <c r="FA80" s="67">
        <v>74.013763427734375</v>
      </c>
      <c r="FB80" s="67">
        <v>73.421432495117188</v>
      </c>
      <c r="FC80" s="67">
        <v>72.648124694824219</v>
      </c>
      <c r="FD80" s="67">
        <v>72.593254089355469</v>
      </c>
      <c r="FE80" s="67">
        <v>75.814125061035156</v>
      </c>
      <c r="FF80" s="67">
        <v>79.910232543945313</v>
      </c>
      <c r="FG80" s="67">
        <v>84.200325012207031</v>
      </c>
      <c r="FH80" s="67">
        <v>88.071510314941406</v>
      </c>
      <c r="FI80" s="67">
        <v>92.193473815917969</v>
      </c>
      <c r="FJ80" s="67">
        <v>95.14508056640625</v>
      </c>
      <c r="FK80" s="67">
        <v>96.81439208984375</v>
      </c>
      <c r="FL80" s="67">
        <v>98.052238464355469</v>
      </c>
      <c r="FM80" s="67">
        <v>97.730003356933594</v>
      </c>
      <c r="FN80" s="67">
        <v>96.455734252929688</v>
      </c>
      <c r="FO80" s="67">
        <v>94.0296630859375</v>
      </c>
      <c r="FP80" s="67">
        <v>89.918350219726563</v>
      </c>
      <c r="FQ80" s="67">
        <v>86.285789489746094</v>
      </c>
      <c r="FR80" s="67">
        <v>83.568321228027344</v>
      </c>
      <c r="FS80" s="67">
        <v>80.973220825195313</v>
      </c>
      <c r="FT80" s="67">
        <v>79.1397705078125</v>
      </c>
      <c r="FU80" s="68">
        <v>0.56648927927017212</v>
      </c>
      <c r="FV80" s="40">
        <v>10.189999580383301</v>
      </c>
      <c r="FW80" s="40">
        <v>32768.840000000004</v>
      </c>
      <c r="FX80">
        <v>1</v>
      </c>
    </row>
    <row r="81" spans="1:180" x14ac:dyDescent="0.2">
      <c r="A81" t="s">
        <v>189</v>
      </c>
      <c r="B81" t="s">
        <v>207</v>
      </c>
      <c r="C81" t="s">
        <v>3</v>
      </c>
      <c r="D81" t="s">
        <v>1</v>
      </c>
      <c r="E81" t="s">
        <v>214</v>
      </c>
      <c r="F81" s="40" t="s">
        <v>193</v>
      </c>
      <c r="G81" s="69" t="s">
        <v>2</v>
      </c>
      <c r="H81" s="67">
        <v>25823.666694935164</v>
      </c>
      <c r="I81" s="67">
        <v>25.766941070556641</v>
      </c>
      <c r="J81" s="67">
        <v>22.119472503662109</v>
      </c>
      <c r="K81" s="67">
        <v>19.628650665283203</v>
      </c>
      <c r="L81" s="67">
        <v>17.933980941772461</v>
      </c>
      <c r="M81" s="67">
        <v>17.026632308959961</v>
      </c>
      <c r="N81" s="67">
        <v>16.714626312255859</v>
      </c>
      <c r="O81" s="67">
        <v>17.520681381225586</v>
      </c>
      <c r="P81" s="67">
        <v>18.593502044677734</v>
      </c>
      <c r="Q81" s="67">
        <v>19.66057014465332</v>
      </c>
      <c r="R81" s="67">
        <v>22.004291534423828</v>
      </c>
      <c r="S81" s="67">
        <v>25.420120239257813</v>
      </c>
      <c r="T81" s="67">
        <v>29.754880905151367</v>
      </c>
      <c r="U81" s="67">
        <v>34.702274322509766</v>
      </c>
      <c r="V81" s="67">
        <v>39.235679626464844</v>
      </c>
      <c r="W81" s="67">
        <v>43.440589904785156</v>
      </c>
      <c r="X81" s="67">
        <v>47.590980529785156</v>
      </c>
      <c r="Y81" s="67">
        <v>50.820171356201172</v>
      </c>
      <c r="Z81" s="67">
        <v>52.498897552490234</v>
      </c>
      <c r="AA81" s="67">
        <v>51.937770843505859</v>
      </c>
      <c r="AB81" s="67">
        <v>49.643009185791016</v>
      </c>
      <c r="AC81" s="67">
        <v>47.259780883789063</v>
      </c>
      <c r="AD81" s="67">
        <v>44.250469207763672</v>
      </c>
      <c r="AE81" s="67">
        <v>38.334671020507813</v>
      </c>
      <c r="AF81" s="67">
        <v>31.90477180480957</v>
      </c>
      <c r="AG81" s="67">
        <v>-0.55846405029296875</v>
      </c>
      <c r="AH81" s="67">
        <v>-0.45210418105125427</v>
      </c>
      <c r="AI81" s="67">
        <v>-0.40895584225654602</v>
      </c>
      <c r="AJ81" s="67">
        <v>-0.40550169348716736</v>
      </c>
      <c r="AK81" s="67">
        <v>-0.3064294159412384</v>
      </c>
      <c r="AL81" s="67">
        <v>-0.32364580035209656</v>
      </c>
      <c r="AM81" s="67">
        <v>-0.40988075733184814</v>
      </c>
      <c r="AN81" s="67">
        <v>-0.51757824420928955</v>
      </c>
      <c r="AO81" s="67">
        <v>-0.46863049268722534</v>
      </c>
      <c r="AP81" s="67">
        <v>-0.58683013916015625</v>
      </c>
      <c r="AQ81" s="67">
        <v>-0.55360037088394165</v>
      </c>
      <c r="AR81" s="67">
        <v>-0.51169884204864502</v>
      </c>
      <c r="AS81" s="67">
        <v>-0.50309860706329346</v>
      </c>
      <c r="AT81" s="67">
        <v>-0.33329573273658752</v>
      </c>
      <c r="AU81" s="67">
        <v>2.0175695419311523</v>
      </c>
      <c r="AV81" s="67">
        <v>2.579465389251709</v>
      </c>
      <c r="AW81" s="67">
        <v>2.7272195816040039</v>
      </c>
      <c r="AX81" s="67">
        <v>2.6792387962341309</v>
      </c>
      <c r="AY81" s="67">
        <v>2.216611385345459</v>
      </c>
      <c r="AZ81" s="67">
        <v>-0.82522374391555786</v>
      </c>
      <c r="BA81" s="67">
        <v>-1.8396362066268921</v>
      </c>
      <c r="BB81" s="67">
        <v>-1.6555013656616211</v>
      </c>
      <c r="BC81" s="67">
        <v>-1.3096762895584106</v>
      </c>
      <c r="BD81" s="67">
        <v>-1.0144848823547363</v>
      </c>
      <c r="BE81" s="67">
        <v>-0.25414514541625977</v>
      </c>
      <c r="BF81" s="67">
        <v>-0.16955463588237762</v>
      </c>
      <c r="BG81" s="67">
        <v>-0.14333826303482056</v>
      </c>
      <c r="BH81" s="67">
        <v>-0.15193861722946167</v>
      </c>
      <c r="BI81" s="67">
        <v>-6.0410920530557632E-2</v>
      </c>
      <c r="BJ81" s="67">
        <v>-7.7583514153957367E-2</v>
      </c>
      <c r="BK81" s="67">
        <v>-0.15081346035003662</v>
      </c>
      <c r="BL81" s="67">
        <v>-0.24157853424549103</v>
      </c>
      <c r="BM81" s="67">
        <v>-0.17622645199298859</v>
      </c>
      <c r="BN81" s="67">
        <v>-0.27242356538772583</v>
      </c>
      <c r="BO81" s="67">
        <v>-0.21705405414104462</v>
      </c>
      <c r="BP81" s="67">
        <v>-0.15687134861946106</v>
      </c>
      <c r="BQ81" s="67">
        <v>-0.13259211182594299</v>
      </c>
      <c r="BR81" s="67">
        <v>4.679962620139122E-2</v>
      </c>
      <c r="BS81" s="67">
        <v>2.4011991024017334</v>
      </c>
      <c r="BT81" s="67">
        <v>2.9655961990356445</v>
      </c>
      <c r="BU81" s="67">
        <v>3.1153628826141357</v>
      </c>
      <c r="BV81" s="67">
        <v>3.0683896541595459</v>
      </c>
      <c r="BW81" s="67">
        <v>2.605069637298584</v>
      </c>
      <c r="BX81" s="67">
        <v>-0.43786987662315369</v>
      </c>
      <c r="BY81" s="67">
        <v>-1.4571127891540527</v>
      </c>
      <c r="BZ81" s="67">
        <v>-1.282748818397522</v>
      </c>
      <c r="CA81" s="67">
        <v>-0.95487785339355469</v>
      </c>
      <c r="CB81" s="67">
        <v>-0.68187791109085083</v>
      </c>
      <c r="CC81" s="67">
        <v>-4.3374784290790558E-2</v>
      </c>
      <c r="CD81" s="67">
        <v>2.6138314977288246E-2</v>
      </c>
      <c r="CE81" s="67">
        <v>4.0627658367156982E-2</v>
      </c>
      <c r="CF81" s="67">
        <v>2.3678386583924294E-2</v>
      </c>
      <c r="CG81" s="67">
        <v>0.1099807471036911</v>
      </c>
      <c r="CH81" s="67">
        <v>9.2838473618030548E-2</v>
      </c>
      <c r="CI81" s="67">
        <v>2.8615778312087059E-2</v>
      </c>
      <c r="CJ81" s="67">
        <v>-5.042199045419693E-2</v>
      </c>
      <c r="CK81" s="67">
        <v>2.6291705667972565E-2</v>
      </c>
      <c r="CL81" s="67">
        <v>-5.4666545242071152E-2</v>
      </c>
      <c r="CM81" s="67">
        <v>1.6036894172430038E-2</v>
      </c>
      <c r="CN81" s="67">
        <v>8.8881082832813263E-2</v>
      </c>
      <c r="CO81" s="67">
        <v>0.124019555747509</v>
      </c>
      <c r="CP81" s="67">
        <v>0.31005251407623291</v>
      </c>
      <c r="CQ81" s="67">
        <v>2.6668996810913086</v>
      </c>
      <c r="CR81" s="67">
        <v>3.2330293655395508</v>
      </c>
      <c r="CS81" s="67">
        <v>3.3841898441314697</v>
      </c>
      <c r="CT81" s="67">
        <v>3.3379142284393311</v>
      </c>
      <c r="CU81" s="67">
        <v>2.8741147518157959</v>
      </c>
      <c r="CV81" s="67">
        <v>-0.16958978772163391</v>
      </c>
      <c r="CW81" s="67">
        <v>-1.1921782493591309</v>
      </c>
      <c r="CX81" s="67">
        <v>-1.0245814323425293</v>
      </c>
      <c r="CY81" s="67">
        <v>-0.70914554595947266</v>
      </c>
      <c r="CZ81" s="67">
        <v>-0.45151534676551819</v>
      </c>
      <c r="DA81" s="67">
        <v>0.16739556193351746</v>
      </c>
      <c r="DB81" s="67">
        <v>0.22183127701282501</v>
      </c>
      <c r="DC81" s="67">
        <v>0.22459357976913452</v>
      </c>
      <c r="DD81" s="67">
        <v>0.19929540157318115</v>
      </c>
      <c r="DE81" s="67">
        <v>0.28037241101264954</v>
      </c>
      <c r="DF81" s="67">
        <v>0.26326045393943787</v>
      </c>
      <c r="DG81" s="67">
        <v>0.20804500579833984</v>
      </c>
      <c r="DH81" s="67">
        <v>0.14073455333709717</v>
      </c>
      <c r="DI81" s="67">
        <v>0.22880986332893372</v>
      </c>
      <c r="DJ81" s="67">
        <v>0.16309046745300293</v>
      </c>
      <c r="DK81" s="67">
        <v>0.2491278350353241</v>
      </c>
      <c r="DL81" s="67">
        <v>0.33463349938392639</v>
      </c>
      <c r="DM81" s="67">
        <v>0.3806312084197998</v>
      </c>
      <c r="DN81" s="67">
        <v>0.57330542802810669</v>
      </c>
      <c r="DO81" s="67">
        <v>2.9326002597808838</v>
      </c>
      <c r="DP81" s="67">
        <v>3.500462532043457</v>
      </c>
      <c r="DQ81" s="67">
        <v>3.6530168056488037</v>
      </c>
      <c r="DR81" s="67">
        <v>3.6074388027191162</v>
      </c>
      <c r="DS81" s="67">
        <v>3.1431598663330078</v>
      </c>
      <c r="DT81" s="67">
        <v>9.8690301179885864E-2</v>
      </c>
      <c r="DU81" s="67">
        <v>-0.92724370956420898</v>
      </c>
      <c r="DV81" s="67">
        <v>-0.7664141058921814</v>
      </c>
      <c r="DW81" s="67">
        <v>-0.46341323852539063</v>
      </c>
      <c r="DX81" s="67">
        <v>-0.22115279734134674</v>
      </c>
      <c r="DY81" s="67">
        <v>0.47171446681022644</v>
      </c>
      <c r="DZ81" s="67">
        <v>0.50438082218170166</v>
      </c>
      <c r="EA81" s="67">
        <v>0.49021115899085999</v>
      </c>
      <c r="EB81" s="67">
        <v>0.45285844802856445</v>
      </c>
      <c r="EC81" s="67">
        <v>0.52639091014862061</v>
      </c>
      <c r="ED81" s="67">
        <v>0.50932276248931885</v>
      </c>
      <c r="EE81" s="67">
        <v>0.46711233258247375</v>
      </c>
      <c r="EF81" s="67">
        <v>0.4167342483997345</v>
      </c>
      <c r="EG81" s="67">
        <v>0.52121388912200928</v>
      </c>
      <c r="EH81" s="67">
        <v>0.47749701142311096</v>
      </c>
      <c r="EI81" s="67">
        <v>0.58567416667938232</v>
      </c>
      <c r="EJ81" s="67">
        <v>0.68946099281311035</v>
      </c>
      <c r="EK81" s="67">
        <v>0.75113773345947266</v>
      </c>
      <c r="EL81" s="67">
        <v>0.95340079069137573</v>
      </c>
      <c r="EM81" s="67">
        <v>3.3162298202514648</v>
      </c>
      <c r="EN81" s="67">
        <v>3.8865933418273926</v>
      </c>
      <c r="EO81" s="67">
        <v>4.0411601066589355</v>
      </c>
      <c r="EP81" s="67">
        <v>3.9965896606445313</v>
      </c>
      <c r="EQ81" s="67">
        <v>3.5316181182861328</v>
      </c>
      <c r="ER81" s="67">
        <v>0.48604413866996765</v>
      </c>
      <c r="ES81" s="67">
        <v>-0.5447203516960144</v>
      </c>
      <c r="ET81" s="67">
        <v>-0.3936614990234375</v>
      </c>
      <c r="EU81" s="67">
        <v>-0.10861479490995407</v>
      </c>
      <c r="EV81" s="67">
        <v>0.11145413666963577</v>
      </c>
      <c r="EW81" s="67">
        <v>78.424911499023438</v>
      </c>
      <c r="EX81" s="67">
        <v>76.849281311035156</v>
      </c>
      <c r="EY81" s="67">
        <v>75.227371215820313</v>
      </c>
      <c r="EZ81" s="67">
        <v>73.666007995605469</v>
      </c>
      <c r="FA81" s="67">
        <v>72.172935485839844</v>
      </c>
      <c r="FB81" s="67">
        <v>70.953086853027344</v>
      </c>
      <c r="FC81" s="67">
        <v>70.466720581054688</v>
      </c>
      <c r="FD81" s="67">
        <v>72.353225708007813</v>
      </c>
      <c r="FE81" s="67">
        <v>76.540580749511719</v>
      </c>
      <c r="FF81" s="67">
        <v>81.127235412597656</v>
      </c>
      <c r="FG81" s="67">
        <v>85.371017456054688</v>
      </c>
      <c r="FH81" s="67">
        <v>89.342796325683594</v>
      </c>
      <c r="FI81" s="67">
        <v>92.923263549804688</v>
      </c>
      <c r="FJ81" s="67">
        <v>95.722030639648438</v>
      </c>
      <c r="FK81" s="67">
        <v>97.712669372558594</v>
      </c>
      <c r="FL81" s="67">
        <v>99.028434753417969</v>
      </c>
      <c r="FM81" s="67">
        <v>99.328025817871094</v>
      </c>
      <c r="FN81" s="67">
        <v>98.708000183105469</v>
      </c>
      <c r="FO81" s="67">
        <v>96.689682006835938</v>
      </c>
      <c r="FP81" s="67">
        <v>92.98931884765625</v>
      </c>
      <c r="FQ81" s="67">
        <v>88.761482238769531</v>
      </c>
      <c r="FR81" s="67">
        <v>85.319305419921875</v>
      </c>
      <c r="FS81" s="67">
        <v>82.502586364746094</v>
      </c>
      <c r="FT81" s="67">
        <v>80.415641784667969</v>
      </c>
      <c r="FU81" s="68">
        <v>0.34645354747772217</v>
      </c>
      <c r="FV81" s="40">
        <v>10.920000076293945</v>
      </c>
      <c r="FW81" s="40">
        <v>32116.54</v>
      </c>
      <c r="FX81">
        <v>1</v>
      </c>
    </row>
    <row r="82" spans="1:180" x14ac:dyDescent="0.2">
      <c r="A82" t="s">
        <v>189</v>
      </c>
      <c r="B82" t="s">
        <v>207</v>
      </c>
      <c r="C82" t="s">
        <v>3</v>
      </c>
      <c r="D82" t="s">
        <v>1</v>
      </c>
      <c r="E82" t="s">
        <v>214</v>
      </c>
      <c r="F82" s="40" t="s">
        <v>194</v>
      </c>
      <c r="G82" s="69" t="s">
        <v>216</v>
      </c>
      <c r="H82" s="67">
        <v>9388</v>
      </c>
      <c r="I82" s="67">
        <v>8.7034320831298828</v>
      </c>
      <c r="J82" s="67">
        <v>7.4172201156616211</v>
      </c>
      <c r="K82" s="67">
        <v>6.5350093841552734</v>
      </c>
      <c r="L82" s="67">
        <v>6.0080661773681641</v>
      </c>
      <c r="M82" s="67">
        <v>5.7258892059326172</v>
      </c>
      <c r="N82" s="67">
        <v>5.7539100646972656</v>
      </c>
      <c r="O82" s="67">
        <v>6.3100714683532715</v>
      </c>
      <c r="P82" s="67">
        <v>7.0235567092895508</v>
      </c>
      <c r="Q82" s="67">
        <v>7.7811374664306641</v>
      </c>
      <c r="R82" s="67">
        <v>8.8789396286010742</v>
      </c>
      <c r="S82" s="67">
        <v>10.483271598815918</v>
      </c>
      <c r="T82" s="67">
        <v>12.452163696289063</v>
      </c>
      <c r="U82" s="67">
        <v>14.594142913818359</v>
      </c>
      <c r="V82" s="67">
        <v>16.8604736328125</v>
      </c>
      <c r="W82" s="67">
        <v>18.70936393737793</v>
      </c>
      <c r="X82" s="67">
        <v>20.693902969360352</v>
      </c>
      <c r="Y82" s="67">
        <v>22.404773712158203</v>
      </c>
      <c r="Z82" s="67">
        <v>23.330032348632813</v>
      </c>
      <c r="AA82" s="67">
        <v>23.140693664550781</v>
      </c>
      <c r="AB82" s="67">
        <v>22.002443313598633</v>
      </c>
      <c r="AC82" s="67">
        <v>20.08984375</v>
      </c>
      <c r="AD82" s="67">
        <v>18.475257873535156</v>
      </c>
      <c r="AE82" s="67">
        <v>15.809192657470703</v>
      </c>
      <c r="AF82" s="67">
        <v>12.769830703735352</v>
      </c>
      <c r="AG82" s="67">
        <v>-0.49286779761314392</v>
      </c>
      <c r="AH82" s="67">
        <v>-0.41230511665344238</v>
      </c>
      <c r="AI82" s="67">
        <v>-0.45945507287979126</v>
      </c>
      <c r="AJ82" s="67">
        <v>-0.43080312013626099</v>
      </c>
      <c r="AK82" s="67">
        <v>-0.40579485893249512</v>
      </c>
      <c r="AL82" s="67">
        <v>-0.44966298341751099</v>
      </c>
      <c r="AM82" s="67">
        <v>-0.53316569328308105</v>
      </c>
      <c r="AN82" s="67">
        <v>-0.5687786340713501</v>
      </c>
      <c r="AO82" s="67">
        <v>-0.64033788442611694</v>
      </c>
      <c r="AP82" s="67">
        <v>-0.70254939794540405</v>
      </c>
      <c r="AQ82" s="67">
        <v>-0.6186102032661438</v>
      </c>
      <c r="AR82" s="67">
        <v>-0.70503509044647217</v>
      </c>
      <c r="AS82" s="67">
        <v>-0.81338596343994141</v>
      </c>
      <c r="AT82" s="67">
        <v>-0.69140005111694336</v>
      </c>
      <c r="AU82" s="67">
        <v>2.6872975826263428</v>
      </c>
      <c r="AV82" s="67">
        <v>3.7395730018615723</v>
      </c>
      <c r="AW82" s="67">
        <v>4.3177495002746582</v>
      </c>
      <c r="AX82" s="67">
        <v>4.3414340019226074</v>
      </c>
      <c r="AY82" s="67">
        <v>3.9524240493774414</v>
      </c>
      <c r="AZ82" s="67">
        <v>-2.5100188255310059</v>
      </c>
      <c r="BA82" s="67">
        <v>-3.6717326641082764</v>
      </c>
      <c r="BB82" s="67">
        <v>-2.8162064552307129</v>
      </c>
      <c r="BC82" s="67">
        <v>-1.9489916563034058</v>
      </c>
      <c r="BD82" s="67">
        <v>-1.5460621118545532</v>
      </c>
      <c r="BE82" s="67">
        <v>-0.10433264076709747</v>
      </c>
      <c r="BF82" s="67">
        <v>-5.4871425032615662E-2</v>
      </c>
      <c r="BG82" s="67">
        <v>-0.12718783318996429</v>
      </c>
      <c r="BH82" s="67">
        <v>-0.11717627942562103</v>
      </c>
      <c r="BI82" s="67">
        <v>-0.10529693961143494</v>
      </c>
      <c r="BJ82" s="67">
        <v>-0.15104974806308746</v>
      </c>
      <c r="BK82" s="67">
        <v>-0.21478325128555298</v>
      </c>
      <c r="BL82" s="67">
        <v>-0.22718155384063721</v>
      </c>
      <c r="BM82" s="67">
        <v>-0.27387037873268127</v>
      </c>
      <c r="BN82" s="67">
        <v>-0.30180624127388</v>
      </c>
      <c r="BO82" s="67">
        <v>-0.18435980379581451</v>
      </c>
      <c r="BP82" s="67">
        <v>-0.23834747076034546</v>
      </c>
      <c r="BQ82" s="67">
        <v>-0.3211577832698822</v>
      </c>
      <c r="BR82" s="67">
        <v>-0.1793806254863739</v>
      </c>
      <c r="BS82" s="67">
        <v>3.1927554607391357</v>
      </c>
      <c r="BT82" s="67">
        <v>4.2486510276794434</v>
      </c>
      <c r="BU82" s="67">
        <v>4.8305740356445313</v>
      </c>
      <c r="BV82" s="67">
        <v>4.8543825149536133</v>
      </c>
      <c r="BW82" s="67">
        <v>4.4647970199584961</v>
      </c>
      <c r="BX82" s="67">
        <v>-1.9865509271621704</v>
      </c>
      <c r="BY82" s="67">
        <v>-3.1582155227661133</v>
      </c>
      <c r="BZ82" s="67">
        <v>-2.3227946758270264</v>
      </c>
      <c r="CA82" s="67">
        <v>-1.4834333658218384</v>
      </c>
      <c r="CB82" s="67">
        <v>-1.1144294738769531</v>
      </c>
      <c r="CC82" s="67">
        <v>0.1647656261920929</v>
      </c>
      <c r="CD82" s="67">
        <v>0.19268606603145599</v>
      </c>
      <c r="CE82" s="67">
        <v>0.10293944180011749</v>
      </c>
      <c r="CF82" s="67">
        <v>0.10004071891307831</v>
      </c>
      <c r="CG82" s="67">
        <v>0.10282699763774872</v>
      </c>
      <c r="CH82" s="67">
        <v>5.5768858641386032E-2</v>
      </c>
      <c r="CI82" s="67">
        <v>5.7274443097412586E-3</v>
      </c>
      <c r="CJ82" s="67">
        <v>9.4075584784150124E-3</v>
      </c>
      <c r="CK82" s="67">
        <v>-2.0056094974279404E-2</v>
      </c>
      <c r="CL82" s="67">
        <v>-2.425275556743145E-2</v>
      </c>
      <c r="CM82" s="67">
        <v>0.11640069633722305</v>
      </c>
      <c r="CN82" s="67">
        <v>8.4878943860530853E-2</v>
      </c>
      <c r="CO82" s="67">
        <v>1.9757943227887154E-2</v>
      </c>
      <c r="CP82" s="67">
        <v>0.17524245381355286</v>
      </c>
      <c r="CQ82" s="67">
        <v>3.5428338050842285</v>
      </c>
      <c r="CR82" s="67">
        <v>4.6012368202209473</v>
      </c>
      <c r="CS82" s="67">
        <v>5.1857547760009766</v>
      </c>
      <c r="CT82" s="67">
        <v>5.2096490859985352</v>
      </c>
      <c r="CU82" s="67">
        <v>4.8196649551391602</v>
      </c>
      <c r="CV82" s="67">
        <v>-1.6239986419677734</v>
      </c>
      <c r="CW82" s="67">
        <v>-2.8025550842285156</v>
      </c>
      <c r="CX82" s="67">
        <v>-1.9810589551925659</v>
      </c>
      <c r="CY82" s="67">
        <v>-1.1609891653060913</v>
      </c>
      <c r="CZ82" s="67">
        <v>-0.81548213958740234</v>
      </c>
      <c r="DA82" s="67">
        <v>0.43386390805244446</v>
      </c>
      <c r="DB82" s="67">
        <v>0.44024354219436646</v>
      </c>
      <c r="DC82" s="67">
        <v>0.33306673169136047</v>
      </c>
      <c r="DD82" s="67">
        <v>0.31725770235061646</v>
      </c>
      <c r="DE82" s="67">
        <v>0.31095093488693237</v>
      </c>
      <c r="DF82" s="67">
        <v>0.26258745789527893</v>
      </c>
      <c r="DG82" s="67">
        <v>0.22623814642429352</v>
      </c>
      <c r="DH82" s="67">
        <v>0.24599666893482208</v>
      </c>
      <c r="DI82" s="67">
        <v>0.23375818133354187</v>
      </c>
      <c r="DJ82" s="67">
        <v>0.25330072641372681</v>
      </c>
      <c r="DK82" s="67">
        <v>0.41716119647026062</v>
      </c>
      <c r="DL82" s="67">
        <v>0.40810534358024597</v>
      </c>
      <c r="DM82" s="67">
        <v>0.3606736958026886</v>
      </c>
      <c r="DN82" s="67">
        <v>0.529865562915802</v>
      </c>
      <c r="DO82" s="67">
        <v>3.8929121494293213</v>
      </c>
      <c r="DP82" s="67">
        <v>4.9538226127624512</v>
      </c>
      <c r="DQ82" s="67">
        <v>5.5409355163574219</v>
      </c>
      <c r="DR82" s="67">
        <v>5.564915657043457</v>
      </c>
      <c r="DS82" s="67">
        <v>5.1745328903198242</v>
      </c>
      <c r="DT82" s="67">
        <v>-1.2614463567733765</v>
      </c>
      <c r="DU82" s="67">
        <v>-2.446894645690918</v>
      </c>
      <c r="DV82" s="67">
        <v>-1.639323353767395</v>
      </c>
      <c r="DW82" s="67">
        <v>-0.83854496479034424</v>
      </c>
      <c r="DX82" s="67">
        <v>-0.51653474569320679</v>
      </c>
      <c r="DY82" s="67">
        <v>0.8223990797996521</v>
      </c>
      <c r="DZ82" s="67">
        <v>0.79767727851867676</v>
      </c>
      <c r="EA82" s="67">
        <v>0.66533398628234863</v>
      </c>
      <c r="EB82" s="67">
        <v>0.63088452816009521</v>
      </c>
      <c r="EC82" s="67">
        <v>0.61144882440567017</v>
      </c>
      <c r="ED82" s="67">
        <v>0.56120067834854126</v>
      </c>
      <c r="EE82" s="67">
        <v>0.5446205735206604</v>
      </c>
      <c r="EF82" s="67">
        <v>0.58759373426437378</v>
      </c>
      <c r="EG82" s="67">
        <v>0.60022568702697754</v>
      </c>
      <c r="EH82" s="67">
        <v>0.65404391288757324</v>
      </c>
      <c r="EI82" s="67">
        <v>0.85141158103942871</v>
      </c>
      <c r="EJ82" s="67">
        <v>0.87479293346405029</v>
      </c>
      <c r="EK82" s="67">
        <v>0.8529018759727478</v>
      </c>
      <c r="EL82" s="67">
        <v>1.0418848991394043</v>
      </c>
      <c r="EM82" s="67">
        <v>4.3983697891235352</v>
      </c>
      <c r="EN82" s="67">
        <v>5.4629006385803223</v>
      </c>
      <c r="EO82" s="67">
        <v>6.0537600517272949</v>
      </c>
      <c r="EP82" s="67">
        <v>6.0778641700744629</v>
      </c>
      <c r="EQ82" s="67">
        <v>5.6869058609008789</v>
      </c>
      <c r="ER82" s="67">
        <v>-0.73797845840454102</v>
      </c>
      <c r="ES82" s="67">
        <v>-1.9333775043487549</v>
      </c>
      <c r="ET82" s="67">
        <v>-1.1459114551544189</v>
      </c>
      <c r="EU82" s="67">
        <v>-0.37298673391342163</v>
      </c>
      <c r="EV82" s="67">
        <v>-8.4902197122573853E-2</v>
      </c>
      <c r="EW82" s="67">
        <v>77.035850524902344</v>
      </c>
      <c r="EX82" s="67">
        <v>75.529434204101563</v>
      </c>
      <c r="EY82" s="67">
        <v>73.708686828613281</v>
      </c>
      <c r="EZ82" s="67">
        <v>71.970619201660156</v>
      </c>
      <c r="FA82" s="67">
        <v>70.812568664550781</v>
      </c>
      <c r="FB82" s="67">
        <v>69.948707580566406</v>
      </c>
      <c r="FC82" s="67">
        <v>70.38525390625</v>
      </c>
      <c r="FD82" s="67">
        <v>73.327171325683594</v>
      </c>
      <c r="FE82" s="67">
        <v>77.186439514160156</v>
      </c>
      <c r="FF82" s="67">
        <v>81.142227172851563</v>
      </c>
      <c r="FG82" s="67">
        <v>84.640815734863281</v>
      </c>
      <c r="FH82" s="67">
        <v>88.21795654296875</v>
      </c>
      <c r="FI82" s="67">
        <v>91.417098999023438</v>
      </c>
      <c r="FJ82" s="67">
        <v>93.573753356933594</v>
      </c>
      <c r="FK82" s="67">
        <v>95.262672424316406</v>
      </c>
      <c r="FL82" s="67">
        <v>97.234413146972656</v>
      </c>
      <c r="FM82" s="67">
        <v>97.919090270996094</v>
      </c>
      <c r="FN82" s="67">
        <v>98.359901428222656</v>
      </c>
      <c r="FO82" s="67">
        <v>97.197982788085938</v>
      </c>
      <c r="FP82" s="67">
        <v>94.244239807128906</v>
      </c>
      <c r="FQ82" s="67">
        <v>89.716041564941406</v>
      </c>
      <c r="FR82" s="67">
        <v>86.985191345214844</v>
      </c>
      <c r="FS82" s="67">
        <v>84.400230407714844</v>
      </c>
      <c r="FT82" s="67">
        <v>82.340667724609375</v>
      </c>
      <c r="FU82" s="68">
        <v>0.4566173255443573</v>
      </c>
      <c r="FV82" s="40">
        <v>7.429999828338623</v>
      </c>
      <c r="FW82" s="40">
        <v>12745.48</v>
      </c>
      <c r="FX82">
        <v>1</v>
      </c>
    </row>
    <row r="83" spans="1:180" x14ac:dyDescent="0.2">
      <c r="A83" t="s">
        <v>189</v>
      </c>
      <c r="B83" t="s">
        <v>207</v>
      </c>
      <c r="C83" t="s">
        <v>3</v>
      </c>
      <c r="D83" t="s">
        <v>1</v>
      </c>
      <c r="E83" t="s">
        <v>214</v>
      </c>
      <c r="F83" s="40" t="s">
        <v>194</v>
      </c>
      <c r="G83" s="69" t="s">
        <v>217</v>
      </c>
      <c r="H83" s="67">
        <v>9325</v>
      </c>
      <c r="I83" s="67">
        <v>9.1530170440673828</v>
      </c>
      <c r="J83" s="67">
        <v>7.692528247833252</v>
      </c>
      <c r="K83" s="67">
        <v>6.7008786201477051</v>
      </c>
      <c r="L83" s="67">
        <v>6.0922093391418457</v>
      </c>
      <c r="M83" s="67">
        <v>5.7714591026306152</v>
      </c>
      <c r="N83" s="67">
        <v>5.8000874519348145</v>
      </c>
      <c r="O83" s="67">
        <v>6.2388415336608887</v>
      </c>
      <c r="P83" s="67">
        <v>7.0353140830993652</v>
      </c>
      <c r="Q83" s="67">
        <v>7.893153190612793</v>
      </c>
      <c r="R83" s="67">
        <v>9.201507568359375</v>
      </c>
      <c r="S83" s="67">
        <v>11.075931549072266</v>
      </c>
      <c r="T83" s="67">
        <v>13.35711669921875</v>
      </c>
      <c r="U83" s="67">
        <v>15.923825263977051</v>
      </c>
      <c r="V83" s="67">
        <v>18.391853332519531</v>
      </c>
      <c r="W83" s="67">
        <v>20.661703109741211</v>
      </c>
      <c r="X83" s="67">
        <v>22.693971633911133</v>
      </c>
      <c r="Y83" s="67">
        <v>24.363382339477539</v>
      </c>
      <c r="Z83" s="67">
        <v>25.283187866210938</v>
      </c>
      <c r="AA83" s="67">
        <v>25.154764175415039</v>
      </c>
      <c r="AB83" s="67">
        <v>23.763540267944336</v>
      </c>
      <c r="AC83" s="67">
        <v>21.560979843139648</v>
      </c>
      <c r="AD83" s="67">
        <v>19.826814651489258</v>
      </c>
      <c r="AE83" s="67">
        <v>16.667594909667969</v>
      </c>
      <c r="AF83" s="67">
        <v>13.187183380126953</v>
      </c>
      <c r="AG83" s="67">
        <v>-0.52448534965515137</v>
      </c>
      <c r="AH83" s="67">
        <v>-0.41364988684654236</v>
      </c>
      <c r="AI83" s="67">
        <v>-0.38353314995765686</v>
      </c>
      <c r="AJ83" s="67">
        <v>-0.41120976209640503</v>
      </c>
      <c r="AK83" s="67">
        <v>-0.47765269875526428</v>
      </c>
      <c r="AL83" s="67">
        <v>-0.45541563630104065</v>
      </c>
      <c r="AM83" s="67">
        <v>-0.51610583066940308</v>
      </c>
      <c r="AN83" s="67">
        <v>-0.55074828863143921</v>
      </c>
      <c r="AO83" s="67">
        <v>-0.57785797119140625</v>
      </c>
      <c r="AP83" s="67">
        <v>-0.67675745487213135</v>
      </c>
      <c r="AQ83" s="67">
        <v>-0.78830438852310181</v>
      </c>
      <c r="AR83" s="67">
        <v>-0.96275067329406738</v>
      </c>
      <c r="AS83" s="67">
        <v>-1.0814566612243652</v>
      </c>
      <c r="AT83" s="67">
        <v>-1.0119006633758545</v>
      </c>
      <c r="AU83" s="67">
        <v>3.0177574157714844</v>
      </c>
      <c r="AV83" s="67">
        <v>4.4091315269470215</v>
      </c>
      <c r="AW83" s="67">
        <v>5.0102477073669434</v>
      </c>
      <c r="AX83" s="67">
        <v>5.20379638671875</v>
      </c>
      <c r="AY83" s="67">
        <v>4.8947315216064453</v>
      </c>
      <c r="AZ83" s="67">
        <v>-2.9009029865264893</v>
      </c>
      <c r="BA83" s="67">
        <v>-4.3948268890380859</v>
      </c>
      <c r="BB83" s="67">
        <v>-3.3603866100311279</v>
      </c>
      <c r="BC83" s="67">
        <v>-2.5442056655883789</v>
      </c>
      <c r="BD83" s="67">
        <v>-1.9722169637680054</v>
      </c>
      <c r="BE83" s="67">
        <v>-0.13719096779823303</v>
      </c>
      <c r="BF83" s="67">
        <v>-5.7368859648704529E-2</v>
      </c>
      <c r="BG83" s="67">
        <v>-5.2319522947072983E-2</v>
      </c>
      <c r="BH83" s="67">
        <v>-9.8591193556785583E-2</v>
      </c>
      <c r="BI83" s="67">
        <v>-0.17812879383563995</v>
      </c>
      <c r="BJ83" s="67">
        <v>-0.15776123106479645</v>
      </c>
      <c r="BK83" s="67">
        <v>-0.19874820113182068</v>
      </c>
      <c r="BL83" s="67">
        <v>-0.21025314927101135</v>
      </c>
      <c r="BM83" s="67">
        <v>-0.21256615221500397</v>
      </c>
      <c r="BN83" s="67">
        <v>-0.2773095965385437</v>
      </c>
      <c r="BO83" s="67">
        <v>-0.35546684265136719</v>
      </c>
      <c r="BP83" s="67">
        <v>-0.49758487939834595</v>
      </c>
      <c r="BQ83" s="67">
        <v>-0.59085971117019653</v>
      </c>
      <c r="BR83" s="67">
        <v>-0.50157803297042847</v>
      </c>
      <c r="BS83" s="67">
        <v>3.5215423107147217</v>
      </c>
      <c r="BT83" s="67">
        <v>4.9165115356445313</v>
      </c>
      <c r="BU83" s="67">
        <v>5.5213475227355957</v>
      </c>
      <c r="BV83" s="67">
        <v>5.7150287628173828</v>
      </c>
      <c r="BW83" s="67">
        <v>5.405393123626709</v>
      </c>
      <c r="BX83" s="67">
        <v>-2.3791875839233398</v>
      </c>
      <c r="BY83" s="67">
        <v>-3.8830273151397705</v>
      </c>
      <c r="BZ83" s="67">
        <v>-2.8686079978942871</v>
      </c>
      <c r="CA83" s="67">
        <v>-2.0801539421081543</v>
      </c>
      <c r="CB83" s="67">
        <v>-1.5419538021087646</v>
      </c>
      <c r="CC83" s="67">
        <v>0.13104796409606934</v>
      </c>
      <c r="CD83" s="67">
        <v>0.18939028680324554</v>
      </c>
      <c r="CE83" s="67">
        <v>0.17707802355289459</v>
      </c>
      <c r="CF83" s="67">
        <v>0.11792747676372528</v>
      </c>
      <c r="CG83" s="67">
        <v>2.9320543631911278E-2</v>
      </c>
      <c r="CH83" s="67">
        <v>4.8393316566944122E-2</v>
      </c>
      <c r="CI83" s="67">
        <v>2.1052733063697815E-2</v>
      </c>
      <c r="CJ83" s="67">
        <v>2.5572730228304863E-2</v>
      </c>
      <c r="CK83" s="67">
        <v>4.0433846414089203E-2</v>
      </c>
      <c r="CL83" s="67">
        <v>-6.5323576563969254E-4</v>
      </c>
      <c r="CM83" s="67">
        <v>-5.5684879422187805E-2</v>
      </c>
      <c r="CN83" s="67">
        <v>-0.17541243135929108</v>
      </c>
      <c r="CO83" s="67">
        <v>-0.25107374787330627</v>
      </c>
      <c r="CP83" s="67">
        <v>-0.14813017845153809</v>
      </c>
      <c r="CQ83" s="67">
        <v>3.87046217918396</v>
      </c>
      <c r="CR83" s="67">
        <v>5.2679214477539063</v>
      </c>
      <c r="CS83" s="67">
        <v>5.8753337860107422</v>
      </c>
      <c r="CT83" s="67">
        <v>6.0691065788269043</v>
      </c>
      <c r="CU83" s="67">
        <v>5.7590761184692383</v>
      </c>
      <c r="CV83" s="67">
        <v>-2.0178489685058594</v>
      </c>
      <c r="CW83" s="67">
        <v>-3.5285565853118896</v>
      </c>
      <c r="CX83" s="67">
        <v>-2.528003454208374</v>
      </c>
      <c r="CY83" s="67">
        <v>-1.7587529420852661</v>
      </c>
      <c r="CZ83" s="67">
        <v>-1.2439547777175903</v>
      </c>
      <c r="DA83" s="67">
        <v>0.3992868959903717</v>
      </c>
      <c r="DB83" s="67">
        <v>0.43614944815635681</v>
      </c>
      <c r="DC83" s="67">
        <v>0.40647557377815247</v>
      </c>
      <c r="DD83" s="67">
        <v>0.33444616198539734</v>
      </c>
      <c r="DE83" s="67">
        <v>0.23676988482475281</v>
      </c>
      <c r="DF83" s="67">
        <v>0.25454786419868469</v>
      </c>
      <c r="DG83" s="67">
        <v>0.24085366725921631</v>
      </c>
      <c r="DH83" s="67">
        <v>0.26139861345291138</v>
      </c>
      <c r="DI83" s="67">
        <v>0.29343384504318237</v>
      </c>
      <c r="DJ83" s="67">
        <v>0.27600312232971191</v>
      </c>
      <c r="DK83" s="67">
        <v>0.24409709870815277</v>
      </c>
      <c r="DL83" s="67">
        <v>0.1467600017786026</v>
      </c>
      <c r="DM83" s="67">
        <v>8.8712215423583984E-2</v>
      </c>
      <c r="DN83" s="67">
        <v>0.20531769096851349</v>
      </c>
      <c r="DO83" s="67">
        <v>4.2193818092346191</v>
      </c>
      <c r="DP83" s="67">
        <v>5.6193313598632813</v>
      </c>
      <c r="DQ83" s="67">
        <v>6.2293200492858887</v>
      </c>
      <c r="DR83" s="67">
        <v>6.4231843948364258</v>
      </c>
      <c r="DS83" s="67">
        <v>6.1127591133117676</v>
      </c>
      <c r="DT83" s="67">
        <v>-1.6565104722976685</v>
      </c>
      <c r="DU83" s="67">
        <v>-3.1740858554840088</v>
      </c>
      <c r="DV83" s="67">
        <v>-2.1873989105224609</v>
      </c>
      <c r="DW83" s="67">
        <v>-1.4373520612716675</v>
      </c>
      <c r="DX83" s="67">
        <v>-0.94595575332641602</v>
      </c>
      <c r="DY83" s="67">
        <v>0.78658127784729004</v>
      </c>
      <c r="DZ83" s="67">
        <v>0.79243046045303345</v>
      </c>
      <c r="EA83" s="67">
        <v>0.73768919706344604</v>
      </c>
      <c r="EB83" s="67">
        <v>0.64706474542617798</v>
      </c>
      <c r="EC83" s="67">
        <v>0.53629380464553833</v>
      </c>
      <c r="ED83" s="67">
        <v>0.55220228433609009</v>
      </c>
      <c r="EE83" s="67">
        <v>0.55821132659912109</v>
      </c>
      <c r="EF83" s="67">
        <v>0.60189372301101685</v>
      </c>
      <c r="EG83" s="67">
        <v>0.65872567892074585</v>
      </c>
      <c r="EH83" s="67">
        <v>0.67545098066329956</v>
      </c>
      <c r="EI83" s="67">
        <v>0.67693465948104858</v>
      </c>
      <c r="EJ83" s="67">
        <v>0.61192584037780762</v>
      </c>
      <c r="EK83" s="67">
        <v>0.57930916547775269</v>
      </c>
      <c r="EL83" s="67">
        <v>0.71564024686813354</v>
      </c>
      <c r="EM83" s="67">
        <v>4.7231669425964355</v>
      </c>
      <c r="EN83" s="67">
        <v>6.126711368560791</v>
      </c>
      <c r="EO83" s="67">
        <v>6.740419864654541</v>
      </c>
      <c r="EP83" s="67">
        <v>6.9344167709350586</v>
      </c>
      <c r="EQ83" s="67">
        <v>6.6234207153320313</v>
      </c>
      <c r="ER83" s="67">
        <v>-1.1347949504852295</v>
      </c>
      <c r="ES83" s="67">
        <v>-2.6622862815856934</v>
      </c>
      <c r="ET83" s="67">
        <v>-1.6956201791763306</v>
      </c>
      <c r="EU83" s="67">
        <v>-0.97330021858215332</v>
      </c>
      <c r="EV83" s="67">
        <v>-0.51569253206253052</v>
      </c>
      <c r="EW83" s="67">
        <v>78.20147705078125</v>
      </c>
      <c r="EX83" s="67">
        <v>76.556037902832031</v>
      </c>
      <c r="EY83" s="67">
        <v>74.696578979492188</v>
      </c>
      <c r="EZ83" s="67">
        <v>72.62957763671875</v>
      </c>
      <c r="FA83" s="67">
        <v>71.308624267578125</v>
      </c>
      <c r="FB83" s="67">
        <v>70.256095886230469</v>
      </c>
      <c r="FC83" s="67">
        <v>70.359161376953125</v>
      </c>
      <c r="FD83" s="67">
        <v>73.811538696289063</v>
      </c>
      <c r="FE83" s="67">
        <v>78.556915283203125</v>
      </c>
      <c r="FF83" s="67">
        <v>83.079391479492188</v>
      </c>
      <c r="FG83" s="67">
        <v>87.010108947753906</v>
      </c>
      <c r="FH83" s="67">
        <v>90.511032104492188</v>
      </c>
      <c r="FI83" s="67">
        <v>93.954132080078125</v>
      </c>
      <c r="FJ83" s="67">
        <v>96.891143798828125</v>
      </c>
      <c r="FK83" s="67">
        <v>99.123924255371094</v>
      </c>
      <c r="FL83" s="67">
        <v>100.50026702880859</v>
      </c>
      <c r="FM83" s="67">
        <v>101.10373687744141</v>
      </c>
      <c r="FN83" s="67">
        <v>100.96128845214844</v>
      </c>
      <c r="FO83" s="67">
        <v>99.438529968261719</v>
      </c>
      <c r="FP83" s="67">
        <v>96.166801452636719</v>
      </c>
      <c r="FQ83" s="67">
        <v>91.445671081542969</v>
      </c>
      <c r="FR83" s="67">
        <v>87.876495361328125</v>
      </c>
      <c r="FS83" s="67">
        <v>85.258689880371094</v>
      </c>
      <c r="FT83" s="67">
        <v>82.97943115234375</v>
      </c>
      <c r="FU83" s="68">
        <v>0.45509296655654907</v>
      </c>
      <c r="FV83" s="40">
        <v>7.619999885559082</v>
      </c>
      <c r="FW83" s="40">
        <v>13649.03</v>
      </c>
      <c r="FX83">
        <v>1</v>
      </c>
    </row>
    <row r="84" spans="1:180" x14ac:dyDescent="0.2">
      <c r="A84" t="s">
        <v>189</v>
      </c>
      <c r="B84" t="s">
        <v>207</v>
      </c>
      <c r="C84" t="s">
        <v>3</v>
      </c>
      <c r="D84" t="s">
        <v>1</v>
      </c>
      <c r="E84" t="s">
        <v>214</v>
      </c>
      <c r="F84" s="40" t="s">
        <v>194</v>
      </c>
      <c r="G84" s="69" t="s">
        <v>218</v>
      </c>
      <c r="H84" s="67">
        <v>9314</v>
      </c>
      <c r="I84" s="67">
        <v>10.666340827941895</v>
      </c>
      <c r="J84" s="67">
        <v>8.9857521057128906</v>
      </c>
      <c r="K84" s="67">
        <v>7.7927565574645996</v>
      </c>
      <c r="L84" s="67">
        <v>6.967188835144043</v>
      </c>
      <c r="M84" s="67">
        <v>6.5045642852783203</v>
      </c>
      <c r="N84" s="67">
        <v>6.3755335807800293</v>
      </c>
      <c r="O84" s="67">
        <v>6.7190861701965332</v>
      </c>
      <c r="P84" s="67">
        <v>7.4243555068969727</v>
      </c>
      <c r="Q84" s="67">
        <v>8.4363031387329102</v>
      </c>
      <c r="R84" s="67">
        <v>9.7579364776611328</v>
      </c>
      <c r="S84" s="67">
        <v>11.629734992980957</v>
      </c>
      <c r="T84" s="67">
        <v>13.92509651184082</v>
      </c>
      <c r="U84" s="67">
        <v>16.328575134277344</v>
      </c>
      <c r="V84" s="67">
        <v>19.025833129882813</v>
      </c>
      <c r="W84" s="67">
        <v>21.171140670776367</v>
      </c>
      <c r="X84" s="67">
        <v>23.133291244506836</v>
      </c>
      <c r="Y84" s="67">
        <v>24.557846069335938</v>
      </c>
      <c r="Z84" s="67">
        <v>25.134952545166016</v>
      </c>
      <c r="AA84" s="67">
        <v>24.521228790283203</v>
      </c>
      <c r="AB84" s="67">
        <v>23.123624801635742</v>
      </c>
      <c r="AC84" s="67">
        <v>20.634666442871094</v>
      </c>
      <c r="AD84" s="67">
        <v>18.769804000854492</v>
      </c>
      <c r="AE84" s="67">
        <v>16.068811416625977</v>
      </c>
      <c r="AF84" s="67">
        <v>12.86372184753418</v>
      </c>
      <c r="AG84" s="67">
        <v>-1.3439232110977173</v>
      </c>
      <c r="AH84" s="67">
        <v>-0.9266478419303894</v>
      </c>
      <c r="AI84" s="67">
        <v>-0.75542211532592773</v>
      </c>
      <c r="AJ84" s="67">
        <v>-0.51254403591156006</v>
      </c>
      <c r="AK84" s="67">
        <v>-0.47924497723579407</v>
      </c>
      <c r="AL84" s="67">
        <v>-0.50965946912765503</v>
      </c>
      <c r="AM84" s="67">
        <v>-0.6622002124786377</v>
      </c>
      <c r="AN84" s="67">
        <v>-0.76915955543518066</v>
      </c>
      <c r="AO84" s="67">
        <v>-0.76638078689575195</v>
      </c>
      <c r="AP84" s="67">
        <v>-1.1546733379364014</v>
      </c>
      <c r="AQ84" s="67">
        <v>-1.2334001064300537</v>
      </c>
      <c r="AR84" s="67">
        <v>-1.3252769708633423</v>
      </c>
      <c r="AS84" s="67">
        <v>-1.5944771766662598</v>
      </c>
      <c r="AT84" s="67">
        <v>-1.4852055311203003</v>
      </c>
      <c r="AU84" s="67">
        <v>2.7800066471099854</v>
      </c>
      <c r="AV84" s="67">
        <v>4.2022919654846191</v>
      </c>
      <c r="AW84" s="67">
        <v>4.6497163772583008</v>
      </c>
      <c r="AX84" s="67">
        <v>4.6707301139831543</v>
      </c>
      <c r="AY84" s="67">
        <v>4.1534757614135742</v>
      </c>
      <c r="AZ84" s="67">
        <v>-3.1413290500640869</v>
      </c>
      <c r="BA84" s="67">
        <v>-4.5320415496826172</v>
      </c>
      <c r="BB84" s="67">
        <v>-3.4363100528717041</v>
      </c>
      <c r="BC84" s="67">
        <v>-2.3333370685577393</v>
      </c>
      <c r="BD84" s="67">
        <v>-1.7150963544845581</v>
      </c>
      <c r="BE84" s="67">
        <v>-0.95683443546295166</v>
      </c>
      <c r="BF84" s="67">
        <v>-0.5705568790435791</v>
      </c>
      <c r="BG84" s="67">
        <v>-0.42438581585884094</v>
      </c>
      <c r="BH84" s="67">
        <v>-0.20009292662143707</v>
      </c>
      <c r="BI84" s="67">
        <v>-0.17988002300262451</v>
      </c>
      <c r="BJ84" s="67">
        <v>-0.2121603786945343</v>
      </c>
      <c r="BK84" s="67">
        <v>-0.34500691294670105</v>
      </c>
      <c r="BL84" s="67">
        <v>-0.428842693567276</v>
      </c>
      <c r="BM84" s="67">
        <v>-0.40128079056739807</v>
      </c>
      <c r="BN84" s="67">
        <v>-0.75543516874313354</v>
      </c>
      <c r="BO84" s="67">
        <v>-0.80078911781311035</v>
      </c>
      <c r="BP84" s="67">
        <v>-0.86035424470901489</v>
      </c>
      <c r="BQ84" s="67">
        <v>-1.1041358709335327</v>
      </c>
      <c r="BR84" s="67">
        <v>-0.97514647245407104</v>
      </c>
      <c r="BS84" s="67">
        <v>3.283531665802002</v>
      </c>
      <c r="BT84" s="67">
        <v>4.7094106674194336</v>
      </c>
      <c r="BU84" s="67">
        <v>5.1605544090270996</v>
      </c>
      <c r="BV84" s="67">
        <v>5.1817002296447754</v>
      </c>
      <c r="BW84" s="67">
        <v>4.6638755798339844</v>
      </c>
      <c r="BX84" s="67">
        <v>-2.6198840141296387</v>
      </c>
      <c r="BY84" s="67">
        <v>-4.0205087661743164</v>
      </c>
      <c r="BZ84" s="67">
        <v>-2.9447886943817139</v>
      </c>
      <c r="CA84" s="67">
        <v>-1.8695292472839355</v>
      </c>
      <c r="CB84" s="67">
        <v>-1.285062313079834</v>
      </c>
      <c r="CC84" s="67">
        <v>-0.68873792886734009</v>
      </c>
      <c r="CD84" s="67">
        <v>-0.32392933964729309</v>
      </c>
      <c r="CE84" s="67">
        <v>-0.19511105120182037</v>
      </c>
      <c r="CF84" s="67">
        <v>1.6309760510921478E-2</v>
      </c>
      <c r="CG84" s="67">
        <v>2.7459224686026573E-2</v>
      </c>
      <c r="CH84" s="67">
        <v>-6.1134104616940022E-3</v>
      </c>
      <c r="CI84" s="67">
        <v>-0.12531982362270355</v>
      </c>
      <c r="CJ84" s="67">
        <v>-0.19314028322696686</v>
      </c>
      <c r="CK84" s="67">
        <v>-0.14841367304325104</v>
      </c>
      <c r="CL84" s="67">
        <v>-0.4789239764213562</v>
      </c>
      <c r="CM84" s="67">
        <v>-0.50116407871246338</v>
      </c>
      <c r="CN84" s="67">
        <v>-0.53835022449493408</v>
      </c>
      <c r="CO84" s="67">
        <v>-0.76452690362930298</v>
      </c>
      <c r="CP84" s="67">
        <v>-0.62188112735748291</v>
      </c>
      <c r="CQ84" s="67">
        <v>3.6322715282440186</v>
      </c>
      <c r="CR84" s="67">
        <v>5.0606398582458496</v>
      </c>
      <c r="CS84" s="67">
        <v>5.5143589973449707</v>
      </c>
      <c r="CT84" s="67">
        <v>5.5355968475341797</v>
      </c>
      <c r="CU84" s="67">
        <v>5.0173768997192383</v>
      </c>
      <c r="CV84" s="67">
        <v>-2.2587325572967529</v>
      </c>
      <c r="CW84" s="67">
        <v>-3.6662230491638184</v>
      </c>
      <c r="CX84" s="67">
        <v>-2.6043627262115479</v>
      </c>
      <c r="CY84" s="67">
        <v>-1.5482972860336304</v>
      </c>
      <c r="CZ84" s="67">
        <v>-0.98722195625305176</v>
      </c>
      <c r="DA84" s="67">
        <v>-0.4206414520740509</v>
      </c>
      <c r="DB84" s="67">
        <v>-7.7301815152168274E-2</v>
      </c>
      <c r="DC84" s="67">
        <v>3.41637022793293E-2</v>
      </c>
      <c r="DD84" s="67">
        <v>0.23271244764328003</v>
      </c>
      <c r="DE84" s="67">
        <v>0.23479847609996796</v>
      </c>
      <c r="DF84" s="67">
        <v>0.19993355870246887</v>
      </c>
      <c r="DG84" s="67">
        <v>9.4367280602455139E-2</v>
      </c>
      <c r="DH84" s="67">
        <v>4.2562130838632584E-2</v>
      </c>
      <c r="DI84" s="67">
        <v>0.10445345938205719</v>
      </c>
      <c r="DJ84" s="67">
        <v>-0.20241279900074005</v>
      </c>
      <c r="DK84" s="67">
        <v>-0.20153900980949402</v>
      </c>
      <c r="DL84" s="67">
        <v>-0.21634620428085327</v>
      </c>
      <c r="DM84" s="67">
        <v>-0.42491796612739563</v>
      </c>
      <c r="DN84" s="67">
        <v>-0.26861578226089478</v>
      </c>
      <c r="DO84" s="67">
        <v>3.9810113906860352</v>
      </c>
      <c r="DP84" s="67">
        <v>5.4118690490722656</v>
      </c>
      <c r="DQ84" s="67">
        <v>5.8681635856628418</v>
      </c>
      <c r="DR84" s="67">
        <v>5.889493465423584</v>
      </c>
      <c r="DS84" s="67">
        <v>5.3708782196044922</v>
      </c>
      <c r="DT84" s="67">
        <v>-1.8975812196731567</v>
      </c>
      <c r="DU84" s="67">
        <v>-3.3119370937347412</v>
      </c>
      <c r="DV84" s="67">
        <v>-2.2639367580413818</v>
      </c>
      <c r="DW84" s="67">
        <v>-1.2270653247833252</v>
      </c>
      <c r="DX84" s="67">
        <v>-0.68938165903091431</v>
      </c>
      <c r="DY84" s="67">
        <v>-3.3552687615156174E-2</v>
      </c>
      <c r="DZ84" s="67">
        <v>0.27878916263580322</v>
      </c>
      <c r="EA84" s="67">
        <v>0.36520004272460938</v>
      </c>
      <c r="EB84" s="67">
        <v>0.54516351222991943</v>
      </c>
      <c r="EC84" s="67">
        <v>0.53416341543197632</v>
      </c>
      <c r="ED84" s="67">
        <v>0.49743267893791199</v>
      </c>
      <c r="EE84" s="67">
        <v>0.41156056523323059</v>
      </c>
      <c r="EF84" s="67">
        <v>0.38287898898124695</v>
      </c>
      <c r="EG84" s="67">
        <v>0.46955344080924988</v>
      </c>
      <c r="EH84" s="67">
        <v>0.19682541489601135</v>
      </c>
      <c r="EI84" s="67">
        <v>0.23107199370861053</v>
      </c>
      <c r="EJ84" s="67">
        <v>0.24857647716999054</v>
      </c>
      <c r="EK84" s="67">
        <v>6.5423376858234406E-2</v>
      </c>
      <c r="EL84" s="67">
        <v>0.24144330620765686</v>
      </c>
      <c r="EM84" s="67">
        <v>4.4845366477966309</v>
      </c>
      <c r="EN84" s="67">
        <v>5.9189877510070801</v>
      </c>
      <c r="EO84" s="67">
        <v>6.3790016174316406</v>
      </c>
      <c r="EP84" s="67">
        <v>6.4004635810852051</v>
      </c>
      <c r="EQ84" s="67">
        <v>5.8812780380249023</v>
      </c>
      <c r="ER84" s="67">
        <v>-1.3761359453201294</v>
      </c>
      <c r="ES84" s="67">
        <v>-2.8004047870635986</v>
      </c>
      <c r="ET84" s="67">
        <v>-1.7724155187606812</v>
      </c>
      <c r="EU84" s="67">
        <v>-0.76325738430023193</v>
      </c>
      <c r="EV84" s="67">
        <v>-0.25934755802154541</v>
      </c>
      <c r="EW84" s="67">
        <v>81.340057373046875</v>
      </c>
      <c r="EX84" s="67">
        <v>79.148223876953125</v>
      </c>
      <c r="EY84" s="67">
        <v>76.873397827148438</v>
      </c>
      <c r="EZ84" s="67">
        <v>74.56451416015625</v>
      </c>
      <c r="FA84" s="67">
        <v>73.156013488769531</v>
      </c>
      <c r="FB84" s="67">
        <v>72.118988037109375</v>
      </c>
      <c r="FC84" s="67">
        <v>72.2467041015625</v>
      </c>
      <c r="FD84" s="67">
        <v>74.842048645019531</v>
      </c>
      <c r="FE84" s="67">
        <v>78.384628295898438</v>
      </c>
      <c r="FF84" s="67">
        <v>82.995834350585938</v>
      </c>
      <c r="FG84" s="67">
        <v>87.026481628417969</v>
      </c>
      <c r="FH84" s="67">
        <v>90.313499450683594</v>
      </c>
      <c r="FI84" s="67">
        <v>93.518257141113281</v>
      </c>
      <c r="FJ84" s="67">
        <v>96.274879455566406</v>
      </c>
      <c r="FK84" s="67">
        <v>98.748779296875</v>
      </c>
      <c r="FL84" s="67">
        <v>100.19536590576172</v>
      </c>
      <c r="FM84" s="67">
        <v>100.74947357177734</v>
      </c>
      <c r="FN84" s="67">
        <v>100.41915130615234</v>
      </c>
      <c r="FO84" s="67">
        <v>98.078475952148438</v>
      </c>
      <c r="FP84" s="67">
        <v>94.77203369140625</v>
      </c>
      <c r="FQ84" s="67">
        <v>90.344917297363281</v>
      </c>
      <c r="FR84" s="67">
        <v>85.436965942382813</v>
      </c>
      <c r="FS84" s="67">
        <v>82.107078552246094</v>
      </c>
      <c r="FT84" s="67">
        <v>80.101058959960938</v>
      </c>
      <c r="FU84" s="68">
        <v>0.45485883951187134</v>
      </c>
      <c r="FV84" s="40">
        <v>7.9000000953674316</v>
      </c>
      <c r="FW84" s="40">
        <v>14223.52</v>
      </c>
      <c r="FX84">
        <v>1</v>
      </c>
    </row>
    <row r="85" spans="1:180" x14ac:dyDescent="0.2">
      <c r="A85" t="s">
        <v>189</v>
      </c>
      <c r="B85" t="s">
        <v>207</v>
      </c>
      <c r="C85" t="s">
        <v>3</v>
      </c>
      <c r="D85" t="s">
        <v>1</v>
      </c>
      <c r="E85" t="s">
        <v>214</v>
      </c>
      <c r="F85" s="40" t="s">
        <v>194</v>
      </c>
      <c r="G85" s="69" t="s">
        <v>219</v>
      </c>
      <c r="H85" s="67">
        <v>9276</v>
      </c>
      <c r="I85" s="67">
        <v>9.7611494064331055</v>
      </c>
      <c r="J85" s="67">
        <v>8.2776594161987305</v>
      </c>
      <c r="K85" s="67">
        <v>7.302192211151123</v>
      </c>
      <c r="L85" s="67">
        <v>6.7179832458496094</v>
      </c>
      <c r="M85" s="67">
        <v>6.344451904296875</v>
      </c>
      <c r="N85" s="67">
        <v>6.366940975189209</v>
      </c>
      <c r="O85" s="67">
        <v>6.834507942199707</v>
      </c>
      <c r="P85" s="67">
        <v>7.4792976379394531</v>
      </c>
      <c r="Q85" s="67">
        <v>8.5521869659423828</v>
      </c>
      <c r="R85" s="67">
        <v>10.125781059265137</v>
      </c>
      <c r="S85" s="67">
        <v>12.256072998046875</v>
      </c>
      <c r="T85" s="67">
        <v>14.700235366821289</v>
      </c>
      <c r="U85" s="67">
        <v>17.307394027709961</v>
      </c>
      <c r="V85" s="67">
        <v>20.003629684448242</v>
      </c>
      <c r="W85" s="67">
        <v>22.097661972045898</v>
      </c>
      <c r="X85" s="67">
        <v>24.216964721679688</v>
      </c>
      <c r="Y85" s="67">
        <v>25.926475524902344</v>
      </c>
      <c r="Z85" s="67">
        <v>26.878547668457031</v>
      </c>
      <c r="AA85" s="67">
        <v>26.925739288330078</v>
      </c>
      <c r="AB85" s="67">
        <v>25.827201843261719</v>
      </c>
      <c r="AC85" s="67">
        <v>24.210639953613281</v>
      </c>
      <c r="AD85" s="67">
        <v>22.3914794921875</v>
      </c>
      <c r="AE85" s="67">
        <v>19.364017486572266</v>
      </c>
      <c r="AF85" s="67">
        <v>15.67339038848877</v>
      </c>
      <c r="AG85" s="67">
        <v>-0.61353009939193726</v>
      </c>
      <c r="AH85" s="67">
        <v>-0.61696672439575195</v>
      </c>
      <c r="AI85" s="67">
        <v>-0.57111501693725586</v>
      </c>
      <c r="AJ85" s="67">
        <v>-0.51796466112136841</v>
      </c>
      <c r="AK85" s="67">
        <v>-0.53096818923950195</v>
      </c>
      <c r="AL85" s="67">
        <v>-0.45961016416549683</v>
      </c>
      <c r="AM85" s="67">
        <v>-0.56690102815628052</v>
      </c>
      <c r="AN85" s="67">
        <v>-0.87305659055709839</v>
      </c>
      <c r="AO85" s="67">
        <v>-0.8713911771774292</v>
      </c>
      <c r="AP85" s="67">
        <v>-1.0394631624221802</v>
      </c>
      <c r="AQ85" s="67">
        <v>-1.2128316164016724</v>
      </c>
      <c r="AR85" s="67">
        <v>-1.5660028457641602</v>
      </c>
      <c r="AS85" s="67">
        <v>-2.018977165222168</v>
      </c>
      <c r="AT85" s="67">
        <v>-1.8311792612075806</v>
      </c>
      <c r="AU85" s="67">
        <v>2.5272619724273682</v>
      </c>
      <c r="AV85" s="67">
        <v>4.4310226440429688</v>
      </c>
      <c r="AW85" s="67">
        <v>4.9777717590332031</v>
      </c>
      <c r="AX85" s="67">
        <v>5.0632505416870117</v>
      </c>
      <c r="AY85" s="67">
        <v>4.7402248382568359</v>
      </c>
      <c r="AZ85" s="67">
        <v>-3.5869514942169189</v>
      </c>
      <c r="BA85" s="67">
        <v>-5.3905467987060547</v>
      </c>
      <c r="BB85" s="67">
        <v>-4.5108118057250977</v>
      </c>
      <c r="BC85" s="67">
        <v>-3.2134075164794922</v>
      </c>
      <c r="BD85" s="67">
        <v>-2.5474047660827637</v>
      </c>
      <c r="BE85" s="67">
        <v>-0.22723895311355591</v>
      </c>
      <c r="BF85" s="67">
        <v>-0.2616068422794342</v>
      </c>
      <c r="BG85" s="67">
        <v>-0.24075490236282349</v>
      </c>
      <c r="BH85" s="67">
        <v>-0.20614226162433624</v>
      </c>
      <c r="BI85" s="67">
        <v>-0.23221397399902344</v>
      </c>
      <c r="BJ85" s="67">
        <v>-0.16269418597221375</v>
      </c>
      <c r="BK85" s="67">
        <v>-0.25032451748847961</v>
      </c>
      <c r="BL85" s="67">
        <v>-0.53340893983840942</v>
      </c>
      <c r="BM85" s="67">
        <v>-0.50702959299087524</v>
      </c>
      <c r="BN85" s="67">
        <v>-0.64106971025466919</v>
      </c>
      <c r="BO85" s="67">
        <v>-0.78114336729049683</v>
      </c>
      <c r="BP85" s="67">
        <v>-1.1020599603652954</v>
      </c>
      <c r="BQ85" s="67">
        <v>-1.529653787612915</v>
      </c>
      <c r="BR85" s="67">
        <v>-1.3221632242202759</v>
      </c>
      <c r="BS85" s="67">
        <v>3.0297417640686035</v>
      </c>
      <c r="BT85" s="67">
        <v>4.9370946884155273</v>
      </c>
      <c r="BU85" s="67">
        <v>5.4875588417053223</v>
      </c>
      <c r="BV85" s="67">
        <v>5.5731816291809082</v>
      </c>
      <c r="BW85" s="67">
        <v>5.2495918273925781</v>
      </c>
      <c r="BX85" s="67">
        <v>-3.06656813621521</v>
      </c>
      <c r="BY85" s="67">
        <v>-4.880063533782959</v>
      </c>
      <c r="BZ85" s="67">
        <v>-4.0202803611755371</v>
      </c>
      <c r="CA85" s="67">
        <v>-2.750554084777832</v>
      </c>
      <c r="CB85" s="67">
        <v>-2.1182606220245361</v>
      </c>
      <c r="CC85" s="67">
        <v>4.0305111557245255E-2</v>
      </c>
      <c r="CD85" s="67">
        <v>-1.5485663898289204E-2</v>
      </c>
      <c r="CE85" s="67">
        <v>-1.1948502622544765E-2</v>
      </c>
      <c r="CF85" s="67">
        <v>9.8249772563576698E-3</v>
      </c>
      <c r="CG85" s="67">
        <v>-2.5297699496150017E-2</v>
      </c>
      <c r="CH85" s="67">
        <v>4.294891282916069E-2</v>
      </c>
      <c r="CI85" s="67">
        <v>-3.1064603477716446E-2</v>
      </c>
      <c r="CJ85" s="67">
        <v>-0.29817003011703491</v>
      </c>
      <c r="CK85" s="67">
        <v>-0.25467383861541748</v>
      </c>
      <c r="CL85" s="67">
        <v>-0.36514362692832947</v>
      </c>
      <c r="CM85" s="67">
        <v>-0.48215743899345398</v>
      </c>
      <c r="CN85" s="67">
        <v>-0.78073453903198242</v>
      </c>
      <c r="CO85" s="67">
        <v>-1.1907498836517334</v>
      </c>
      <c r="CP85" s="67">
        <v>-0.96962016820907593</v>
      </c>
      <c r="CQ85" s="67">
        <v>3.3777577877044678</v>
      </c>
      <c r="CR85" s="67">
        <v>5.2875990867614746</v>
      </c>
      <c r="CS85" s="67">
        <v>5.8406357765197754</v>
      </c>
      <c r="CT85" s="67">
        <v>5.926358699798584</v>
      </c>
      <c r="CU85" s="67">
        <v>5.6023774147033691</v>
      </c>
      <c r="CV85" s="67">
        <v>-2.7061524391174316</v>
      </c>
      <c r="CW85" s="67">
        <v>-4.5265045166015625</v>
      </c>
      <c r="CX85" s="67">
        <v>-3.680539608001709</v>
      </c>
      <c r="CY85" s="67">
        <v>-2.4299831390380859</v>
      </c>
      <c r="CZ85" s="67">
        <v>-1.8210365772247314</v>
      </c>
      <c r="DA85" s="67">
        <v>0.30784916877746582</v>
      </c>
      <c r="DB85" s="67">
        <v>0.23063552379608154</v>
      </c>
      <c r="DC85" s="67">
        <v>0.21685789525508881</v>
      </c>
      <c r="DD85" s="67">
        <v>0.22579221427440643</v>
      </c>
      <c r="DE85" s="67">
        <v>0.18161857128143311</v>
      </c>
      <c r="DF85" s="67">
        <v>0.24859201908111572</v>
      </c>
      <c r="DG85" s="67">
        <v>0.18819531798362732</v>
      </c>
      <c r="DH85" s="67">
        <v>-6.2931105494499207E-2</v>
      </c>
      <c r="DI85" s="67">
        <v>-2.3181007709354162E-3</v>
      </c>
      <c r="DJ85" s="67">
        <v>-8.9217551052570343E-2</v>
      </c>
      <c r="DK85" s="67">
        <v>-0.18317151069641113</v>
      </c>
      <c r="DL85" s="67">
        <v>-0.45940908789634705</v>
      </c>
      <c r="DM85" s="67">
        <v>-0.85184603929519653</v>
      </c>
      <c r="DN85" s="67">
        <v>-0.61707717180252075</v>
      </c>
      <c r="DO85" s="67">
        <v>3.725773811340332</v>
      </c>
      <c r="DP85" s="67">
        <v>5.6381034851074219</v>
      </c>
      <c r="DQ85" s="67">
        <v>6.1937127113342285</v>
      </c>
      <c r="DR85" s="67">
        <v>6.2795357704162598</v>
      </c>
      <c r="DS85" s="67">
        <v>5.9551630020141602</v>
      </c>
      <c r="DT85" s="67">
        <v>-2.3457367420196533</v>
      </c>
      <c r="DU85" s="67">
        <v>-4.172945499420166</v>
      </c>
      <c r="DV85" s="67">
        <v>-3.3407988548278809</v>
      </c>
      <c r="DW85" s="67">
        <v>-2.1094121932983398</v>
      </c>
      <c r="DX85" s="67">
        <v>-1.5238126516342163</v>
      </c>
      <c r="DY85" s="67">
        <v>0.69414031505584717</v>
      </c>
      <c r="DZ85" s="67">
        <v>0.58599543571472168</v>
      </c>
      <c r="EA85" s="67">
        <v>0.54721802473068237</v>
      </c>
      <c r="EB85" s="67">
        <v>0.53761464357376099</v>
      </c>
      <c r="EC85" s="67">
        <v>0.48037278652191162</v>
      </c>
      <c r="ED85" s="67">
        <v>0.54550802707672119</v>
      </c>
      <c r="EE85" s="67">
        <v>0.50477182865142822</v>
      </c>
      <c r="EF85" s="67">
        <v>0.27671653032302856</v>
      </c>
      <c r="EG85" s="67">
        <v>0.36204349994659424</v>
      </c>
      <c r="EH85" s="67">
        <v>0.30917587876319885</v>
      </c>
      <c r="EI85" s="67">
        <v>0.24851669371128082</v>
      </c>
      <c r="EJ85" s="67">
        <v>4.5338068157434464E-3</v>
      </c>
      <c r="EK85" s="67">
        <v>-0.3625226616859436</v>
      </c>
      <c r="EL85" s="67">
        <v>-0.10806103050708771</v>
      </c>
      <c r="EM85" s="67">
        <v>4.2282538414001465</v>
      </c>
      <c r="EN85" s="67">
        <v>6.1441755294799805</v>
      </c>
      <c r="EO85" s="67">
        <v>6.7034997940063477</v>
      </c>
      <c r="EP85" s="67">
        <v>6.7894668579101563</v>
      </c>
      <c r="EQ85" s="67">
        <v>6.4645299911499023</v>
      </c>
      <c r="ER85" s="67">
        <v>-1.8253535032272339</v>
      </c>
      <c r="ES85" s="67">
        <v>-3.6624622344970703</v>
      </c>
      <c r="ET85" s="67">
        <v>-2.8502671718597412</v>
      </c>
      <c r="EU85" s="67">
        <v>-1.6465586423873901</v>
      </c>
      <c r="EV85" s="67">
        <v>-1.0946683883666992</v>
      </c>
      <c r="EW85" s="67">
        <v>80.125465393066406</v>
      </c>
      <c r="EX85" s="67">
        <v>78.313201904296875</v>
      </c>
      <c r="EY85" s="67">
        <v>76.904975891113281</v>
      </c>
      <c r="EZ85" s="67">
        <v>75.425758361816406</v>
      </c>
      <c r="FA85" s="67">
        <v>74.21551513671875</v>
      </c>
      <c r="FB85" s="67">
        <v>72.959098815917969</v>
      </c>
      <c r="FC85" s="67">
        <v>73.094718933105469</v>
      </c>
      <c r="FD85" s="67">
        <v>76.125823974609375</v>
      </c>
      <c r="FE85" s="67">
        <v>81.087860107421875</v>
      </c>
      <c r="FF85" s="67">
        <v>85.272750854492188</v>
      </c>
      <c r="FG85" s="67">
        <v>89.304794311523438</v>
      </c>
      <c r="FH85" s="67">
        <v>92.885292053222656</v>
      </c>
      <c r="FI85" s="67">
        <v>96.526840209960938</v>
      </c>
      <c r="FJ85" s="67">
        <v>99.060379028320313</v>
      </c>
      <c r="FK85" s="67">
        <v>101.03473663330078</v>
      </c>
      <c r="FL85" s="67">
        <v>102.77635955810547</v>
      </c>
      <c r="FM85" s="67">
        <v>103.76182556152344</v>
      </c>
      <c r="FN85" s="67">
        <v>103.90586853027344</v>
      </c>
      <c r="FO85" s="67">
        <v>102.55088043212891</v>
      </c>
      <c r="FP85" s="67">
        <v>100.15792846679688</v>
      </c>
      <c r="FQ85" s="67">
        <v>95.885414123535156</v>
      </c>
      <c r="FR85" s="67">
        <v>91.838935852050781</v>
      </c>
      <c r="FS85" s="67">
        <v>89.144874572753906</v>
      </c>
      <c r="FT85" s="67">
        <v>87.066017150878906</v>
      </c>
      <c r="FU85" s="68">
        <v>0.45392090082168579</v>
      </c>
      <c r="FV85" s="40">
        <v>7.820000171661377</v>
      </c>
      <c r="FW85" s="40">
        <v>15375.130000000001</v>
      </c>
      <c r="FX85">
        <v>1</v>
      </c>
    </row>
    <row r="86" spans="1:180" x14ac:dyDescent="0.2">
      <c r="A86" t="s">
        <v>189</v>
      </c>
      <c r="B86" t="s">
        <v>207</v>
      </c>
      <c r="C86" t="s">
        <v>3</v>
      </c>
      <c r="D86" t="s">
        <v>1</v>
      </c>
      <c r="E86" t="s">
        <v>214</v>
      </c>
      <c r="F86" s="40" t="s">
        <v>194</v>
      </c>
      <c r="G86" s="69" t="s">
        <v>220</v>
      </c>
      <c r="H86" s="67">
        <v>9264</v>
      </c>
      <c r="I86" s="67">
        <v>12.919583320617676</v>
      </c>
      <c r="J86" s="67">
        <v>10.908620834350586</v>
      </c>
      <c r="K86" s="67">
        <v>9.4851722717285156</v>
      </c>
      <c r="L86" s="67">
        <v>8.517939567565918</v>
      </c>
      <c r="M86" s="67">
        <v>7.9387273788452148</v>
      </c>
      <c r="N86" s="67">
        <v>7.7294783592224121</v>
      </c>
      <c r="O86" s="67">
        <v>8.0487499237060547</v>
      </c>
      <c r="P86" s="67">
        <v>8.6772165298461914</v>
      </c>
      <c r="Q86" s="67">
        <v>9.3862457275390625</v>
      </c>
      <c r="R86" s="67">
        <v>10.430853843688965</v>
      </c>
      <c r="S86" s="67">
        <v>12.121846199035645</v>
      </c>
      <c r="T86" s="67">
        <v>14.178173065185547</v>
      </c>
      <c r="U86" s="67">
        <v>16.324775695800781</v>
      </c>
      <c r="V86" s="67">
        <v>17.911659240722656</v>
      </c>
      <c r="W86" s="67">
        <v>18.912857055664063</v>
      </c>
      <c r="X86" s="67">
        <v>20.08708381652832</v>
      </c>
      <c r="Y86" s="67">
        <v>21.459712982177734</v>
      </c>
      <c r="Z86" s="67">
        <v>22.351200103759766</v>
      </c>
      <c r="AA86" s="67">
        <v>22.055393218994141</v>
      </c>
      <c r="AB86" s="67">
        <v>20.921344757080078</v>
      </c>
      <c r="AC86" s="67">
        <v>19.668525695800781</v>
      </c>
      <c r="AD86" s="67">
        <v>18.569486618041992</v>
      </c>
      <c r="AE86" s="67">
        <v>16.112245559692383</v>
      </c>
      <c r="AF86" s="67">
        <v>13.161702156066895</v>
      </c>
      <c r="AG86" s="67">
        <v>-1.7161176204681396</v>
      </c>
      <c r="AH86" s="67">
        <v>-1.2518469095230103</v>
      </c>
      <c r="AI86" s="67">
        <v>-1.0192878246307373</v>
      </c>
      <c r="AJ86" s="67">
        <v>-0.69592916965484619</v>
      </c>
      <c r="AK86" s="67">
        <v>-0.50105196237564087</v>
      </c>
      <c r="AL86" s="67">
        <v>-0.5072331428527832</v>
      </c>
      <c r="AM86" s="67">
        <v>-0.71013301610946655</v>
      </c>
      <c r="AN86" s="67">
        <v>-0.96103024482727051</v>
      </c>
      <c r="AO86" s="67">
        <v>-1.0328487157821655</v>
      </c>
      <c r="AP86" s="67">
        <v>-1.2175726890563965</v>
      </c>
      <c r="AQ86" s="67">
        <v>-1.5548216104507446</v>
      </c>
      <c r="AR86" s="67">
        <v>-1.7988972663879395</v>
      </c>
      <c r="AS86" s="67">
        <v>-1.8312599658966064</v>
      </c>
      <c r="AT86" s="67">
        <v>-1.7903616428375244</v>
      </c>
      <c r="AU86" s="67">
        <v>2.0199651718139648</v>
      </c>
      <c r="AV86" s="67">
        <v>2.7962894439697266</v>
      </c>
      <c r="AW86" s="67">
        <v>3.2413656711578369</v>
      </c>
      <c r="AX86" s="67">
        <v>3.4748618602752686</v>
      </c>
      <c r="AY86" s="67">
        <v>3.0283834934234619</v>
      </c>
      <c r="AZ86" s="67">
        <v>-3.8297600746154785</v>
      </c>
      <c r="BA86" s="67">
        <v>-4.3789849281311035</v>
      </c>
      <c r="BB86" s="67">
        <v>-3.3036608695983887</v>
      </c>
      <c r="BC86" s="67">
        <v>-2.0829739570617676</v>
      </c>
      <c r="BD86" s="67">
        <v>-1.3997424840927124</v>
      </c>
      <c r="BE86" s="67">
        <v>-1.3300440311431885</v>
      </c>
      <c r="BF86" s="67">
        <v>-0.89668893814086914</v>
      </c>
      <c r="BG86" s="67">
        <v>-0.68911570310592651</v>
      </c>
      <c r="BH86" s="67">
        <v>-0.3842831552028656</v>
      </c>
      <c r="BI86" s="67">
        <v>-0.20246529579162598</v>
      </c>
      <c r="BJ86" s="67">
        <v>-0.21048210561275482</v>
      </c>
      <c r="BK86" s="67">
        <v>-0.39372676610946655</v>
      </c>
      <c r="BL86" s="67">
        <v>-0.62156343460083008</v>
      </c>
      <c r="BM86" s="67">
        <v>-0.66868001222610474</v>
      </c>
      <c r="BN86" s="67">
        <v>-0.81938964128494263</v>
      </c>
      <c r="BO86" s="67">
        <v>-1.1233642101287842</v>
      </c>
      <c r="BP86" s="67">
        <v>-1.3352006673812866</v>
      </c>
      <c r="BQ86" s="67">
        <v>-1.3421957492828369</v>
      </c>
      <c r="BR86" s="67">
        <v>-1.2816135883331299</v>
      </c>
      <c r="BS86" s="67">
        <v>2.5221779346466064</v>
      </c>
      <c r="BT86" s="67">
        <v>3.3020939826965332</v>
      </c>
      <c r="BU86" s="67">
        <v>3.750882625579834</v>
      </c>
      <c r="BV86" s="67">
        <v>3.9845235347747803</v>
      </c>
      <c r="BW86" s="67">
        <v>3.5374796390533447</v>
      </c>
      <c r="BX86" s="67">
        <v>-3.3096535205841064</v>
      </c>
      <c r="BY86" s="67">
        <v>-3.8687753677368164</v>
      </c>
      <c r="BZ86" s="67">
        <v>-2.8133957386016846</v>
      </c>
      <c r="CA86" s="67">
        <v>-1.6203755140304565</v>
      </c>
      <c r="CB86" s="67">
        <v>-0.97083723545074463</v>
      </c>
      <c r="CC86" s="67">
        <v>-1.0626506805419922</v>
      </c>
      <c r="CD86" s="67">
        <v>-0.65070760250091553</v>
      </c>
      <c r="CE86" s="67">
        <v>-0.46043947339057922</v>
      </c>
      <c r="CF86" s="67">
        <v>-0.16843809187412262</v>
      </c>
      <c r="CG86" s="67">
        <v>4.3349210172891617E-3</v>
      </c>
      <c r="CH86" s="67">
        <v>-4.9532437697052956E-3</v>
      </c>
      <c r="CI86" s="67">
        <v>-0.17458476126194</v>
      </c>
      <c r="CJ86" s="67">
        <v>-0.38644972443580627</v>
      </c>
      <c r="CK86" s="67">
        <v>-0.41645795106887817</v>
      </c>
      <c r="CL86" s="67">
        <v>-0.54360932111740112</v>
      </c>
      <c r="CM86" s="67">
        <v>-0.82453811168670654</v>
      </c>
      <c r="CN86" s="67">
        <v>-1.0140458345413208</v>
      </c>
      <c r="CO86" s="67">
        <v>-1.0034713745117188</v>
      </c>
      <c r="CP86" s="67">
        <v>-0.9292561411857605</v>
      </c>
      <c r="CQ86" s="67">
        <v>2.870009183883667</v>
      </c>
      <c r="CR86" s="67">
        <v>3.6524126529693604</v>
      </c>
      <c r="CS86" s="67">
        <v>4.1037726402282715</v>
      </c>
      <c r="CT86" s="67">
        <v>4.3375134468078613</v>
      </c>
      <c r="CU86" s="67">
        <v>3.890078067779541</v>
      </c>
      <c r="CV86" s="67">
        <v>-2.9494295120239258</v>
      </c>
      <c r="CW86" s="67">
        <v>-3.5154061317443848</v>
      </c>
      <c r="CX86" s="67">
        <v>-2.4738397598266602</v>
      </c>
      <c r="CY86" s="67">
        <v>-1.2999812364578247</v>
      </c>
      <c r="CZ86" s="67">
        <v>-0.67377883195877075</v>
      </c>
      <c r="DA86" s="67">
        <v>-0.7952573299407959</v>
      </c>
      <c r="DB86" s="67">
        <v>-0.40472626686096191</v>
      </c>
      <c r="DC86" s="67">
        <v>-0.23176324367523193</v>
      </c>
      <c r="DD86" s="67">
        <v>4.7406982630491257E-2</v>
      </c>
      <c r="DE86" s="67">
        <v>0.211135134100914</v>
      </c>
      <c r="DF86" s="67">
        <v>0.20057561993598938</v>
      </c>
      <c r="DG86" s="67">
        <v>4.4557239860296249E-2</v>
      </c>
      <c r="DH86" s="67">
        <v>-0.15133602917194366</v>
      </c>
      <c r="DI86" s="67">
        <v>-0.16423586010932922</v>
      </c>
      <c r="DJ86" s="67">
        <v>-0.26782900094985962</v>
      </c>
      <c r="DK86" s="67">
        <v>-0.52571201324462891</v>
      </c>
      <c r="DL86" s="67">
        <v>-0.69289100170135498</v>
      </c>
      <c r="DM86" s="67">
        <v>-0.66474699974060059</v>
      </c>
      <c r="DN86" s="67">
        <v>-0.57689875364303589</v>
      </c>
      <c r="DO86" s="67">
        <v>3.2178404331207275</v>
      </c>
      <c r="DP86" s="67">
        <v>4.0027313232421875</v>
      </c>
      <c r="DQ86" s="67">
        <v>4.456662654876709</v>
      </c>
      <c r="DR86" s="67">
        <v>4.6905035972595215</v>
      </c>
      <c r="DS86" s="67">
        <v>4.2426767349243164</v>
      </c>
      <c r="DT86" s="67">
        <v>-2.5892055034637451</v>
      </c>
      <c r="DU86" s="67">
        <v>-3.1620368957519531</v>
      </c>
      <c r="DV86" s="67">
        <v>-2.1342837810516357</v>
      </c>
      <c r="DW86" s="67">
        <v>-0.97958695888519287</v>
      </c>
      <c r="DX86" s="67">
        <v>-0.37672039866447449</v>
      </c>
      <c r="DY86" s="67">
        <v>-0.40918374061584473</v>
      </c>
      <c r="DZ86" s="67">
        <v>-4.9568276852369308E-2</v>
      </c>
      <c r="EA86" s="67">
        <v>9.8408930003643036E-2</v>
      </c>
      <c r="EB86" s="67">
        <v>0.35905298590660095</v>
      </c>
      <c r="EC86" s="67">
        <v>0.50972181558609009</v>
      </c>
      <c r="ED86" s="67">
        <v>0.49732664227485657</v>
      </c>
      <c r="EE86" s="67">
        <v>0.36096349358558655</v>
      </c>
      <c r="EF86" s="67">
        <v>0.18813081085681915</v>
      </c>
      <c r="EG86" s="67">
        <v>0.1999327689409256</v>
      </c>
      <c r="EH86" s="67">
        <v>0.13035400211811066</v>
      </c>
      <c r="EI86" s="67">
        <v>-9.4254627823829651E-2</v>
      </c>
      <c r="EJ86" s="67">
        <v>-0.22919440269470215</v>
      </c>
      <c r="EK86" s="67">
        <v>-0.17568282783031464</v>
      </c>
      <c r="EL86" s="67">
        <v>-6.8150587379932404E-2</v>
      </c>
      <c r="EM86" s="67">
        <v>3.7200531959533691</v>
      </c>
      <c r="EN86" s="67">
        <v>4.5085358619689941</v>
      </c>
      <c r="EO86" s="67">
        <v>4.966179370880127</v>
      </c>
      <c r="EP86" s="67">
        <v>5.200164794921875</v>
      </c>
      <c r="EQ86" s="67">
        <v>4.751772403717041</v>
      </c>
      <c r="ER86" s="67">
        <v>-2.069098949432373</v>
      </c>
      <c r="ES86" s="67">
        <v>-2.6518275737762451</v>
      </c>
      <c r="ET86" s="67">
        <v>-1.6440187692642212</v>
      </c>
      <c r="EU86" s="67">
        <v>-0.51698851585388184</v>
      </c>
      <c r="EV86" s="67">
        <v>5.2184771746397018E-2</v>
      </c>
      <c r="EW86" s="67">
        <v>85.387374877929688</v>
      </c>
      <c r="EX86" s="67">
        <v>83.947761535644531</v>
      </c>
      <c r="EY86" s="67">
        <v>81.691619873046875</v>
      </c>
      <c r="EZ86" s="67">
        <v>79.724472045898438</v>
      </c>
      <c r="FA86" s="67">
        <v>78.843414306640625</v>
      </c>
      <c r="FB86" s="67">
        <v>77.700736999511719</v>
      </c>
      <c r="FC86" s="67">
        <v>77.784957885742188</v>
      </c>
      <c r="FD86" s="67">
        <v>78.00830078125</v>
      </c>
      <c r="FE86" s="67">
        <v>80.747344970703125</v>
      </c>
      <c r="FF86" s="67">
        <v>84.578643798828125</v>
      </c>
      <c r="FG86" s="67">
        <v>88.34149169921875</v>
      </c>
      <c r="FH86" s="67">
        <v>91.837905883789063</v>
      </c>
      <c r="FI86" s="67">
        <v>94.580535888671875</v>
      </c>
      <c r="FJ86" s="67">
        <v>96.085624694824219</v>
      </c>
      <c r="FK86" s="67">
        <v>96.349945068359375</v>
      </c>
      <c r="FL86" s="67">
        <v>97.278488159179688</v>
      </c>
      <c r="FM86" s="67">
        <v>97.75396728515625</v>
      </c>
      <c r="FN86" s="67">
        <v>97.3140869140625</v>
      </c>
      <c r="FO86" s="67">
        <v>95.842010498046875</v>
      </c>
      <c r="FP86" s="67">
        <v>93.830101013183594</v>
      </c>
      <c r="FQ86" s="67">
        <v>91.131614685058594</v>
      </c>
      <c r="FR86" s="67">
        <v>88.638328552246094</v>
      </c>
      <c r="FS86" s="67">
        <v>85.014450073242188</v>
      </c>
      <c r="FT86" s="67">
        <v>82.909332275390625</v>
      </c>
      <c r="FU86" s="68">
        <v>0.45368048548698425</v>
      </c>
      <c r="FV86" s="40">
        <v>7.2600002288818359</v>
      </c>
      <c r="FW86" s="40">
        <v>14482.19</v>
      </c>
      <c r="FX86">
        <v>1</v>
      </c>
    </row>
    <row r="87" spans="1:180" x14ac:dyDescent="0.2">
      <c r="A87" t="s">
        <v>189</v>
      </c>
      <c r="B87" t="s">
        <v>207</v>
      </c>
      <c r="C87" t="s">
        <v>3</v>
      </c>
      <c r="D87" t="s">
        <v>1</v>
      </c>
      <c r="E87" t="s">
        <v>214</v>
      </c>
      <c r="F87" s="40" t="s">
        <v>194</v>
      </c>
      <c r="G87" s="69" t="s">
        <v>221</v>
      </c>
      <c r="H87" s="67">
        <v>9200</v>
      </c>
      <c r="I87" s="67">
        <v>8.1424789428710938</v>
      </c>
      <c r="J87" s="67">
        <v>6.8824005126953125</v>
      </c>
      <c r="K87" s="67">
        <v>6.132927417755127</v>
      </c>
      <c r="L87" s="67">
        <v>5.5839519500732422</v>
      </c>
      <c r="M87" s="67">
        <v>5.3685555458068848</v>
      </c>
      <c r="N87" s="67">
        <v>5.3788676261901855</v>
      </c>
      <c r="O87" s="67">
        <v>5.6987533569335938</v>
      </c>
      <c r="P87" s="67">
        <v>6.1926479339599609</v>
      </c>
      <c r="Q87" s="67">
        <v>6.8159027099609375</v>
      </c>
      <c r="R87" s="67">
        <v>7.7546725273132324</v>
      </c>
      <c r="S87" s="67">
        <v>9.2384195327758789</v>
      </c>
      <c r="T87" s="67">
        <v>11.199071884155273</v>
      </c>
      <c r="U87" s="67">
        <v>13.519074440002441</v>
      </c>
      <c r="V87" s="67">
        <v>16.03791618347168</v>
      </c>
      <c r="W87" s="67">
        <v>18.274150848388672</v>
      </c>
      <c r="X87" s="67">
        <v>20.598472595214844</v>
      </c>
      <c r="Y87" s="67">
        <v>22.619720458984375</v>
      </c>
      <c r="Z87" s="67">
        <v>23.875520706176758</v>
      </c>
      <c r="AA87" s="67">
        <v>23.744377136230469</v>
      </c>
      <c r="AB87" s="67">
        <v>22.384305953979492</v>
      </c>
      <c r="AC87" s="67">
        <v>20.331264495849609</v>
      </c>
      <c r="AD87" s="67">
        <v>18.329494476318359</v>
      </c>
      <c r="AE87" s="67">
        <v>15.413475036621094</v>
      </c>
      <c r="AF87" s="67">
        <v>12.077968597412109</v>
      </c>
      <c r="AG87" s="67">
        <v>-0.70751655101776123</v>
      </c>
      <c r="AH87" s="67">
        <v>-0.59130781888961792</v>
      </c>
      <c r="AI87" s="67">
        <v>-0.41775268316268921</v>
      </c>
      <c r="AJ87" s="67">
        <v>-0.49868786334991455</v>
      </c>
      <c r="AK87" s="67">
        <v>-0.51163840293884277</v>
      </c>
      <c r="AL87" s="67">
        <v>-0.52935588359832764</v>
      </c>
      <c r="AM87" s="67">
        <v>-0.58850210905075073</v>
      </c>
      <c r="AN87" s="67">
        <v>-0.6449129581451416</v>
      </c>
      <c r="AO87" s="67">
        <v>-0.65599864721298218</v>
      </c>
      <c r="AP87" s="67">
        <v>-0.73897117376327515</v>
      </c>
      <c r="AQ87" s="67">
        <v>-0.70525825023651123</v>
      </c>
      <c r="AR87" s="67">
        <v>-0.85428839921951294</v>
      </c>
      <c r="AS87" s="67">
        <v>-1.1307278871536255</v>
      </c>
      <c r="AT87" s="67">
        <v>-1.0074281692504883</v>
      </c>
      <c r="AU87" s="67">
        <v>2.573373556137085</v>
      </c>
      <c r="AV87" s="67">
        <v>3.7567300796508789</v>
      </c>
      <c r="AW87" s="67">
        <v>4.4991006851196289</v>
      </c>
      <c r="AX87" s="67">
        <v>4.7848591804504395</v>
      </c>
      <c r="AY87" s="67">
        <v>4.4407835006713867</v>
      </c>
      <c r="AZ87" s="67">
        <v>-3.0369255542755127</v>
      </c>
      <c r="BA87" s="67">
        <v>-4.3041806221008301</v>
      </c>
      <c r="BB87" s="67">
        <v>-3.3920648097991943</v>
      </c>
      <c r="BC87" s="67">
        <v>-2.1271252632141113</v>
      </c>
      <c r="BD87" s="67">
        <v>-1.673742413520813</v>
      </c>
      <c r="BE87" s="67">
        <v>-0.32296445965766907</v>
      </c>
      <c r="BF87" s="67">
        <v>-0.23753423988819122</v>
      </c>
      <c r="BG87" s="67">
        <v>-8.8879063725471497E-2</v>
      </c>
      <c r="BH87" s="67">
        <v>-0.18829645216464996</v>
      </c>
      <c r="BI87" s="67">
        <v>-0.21428965032100677</v>
      </c>
      <c r="BJ87" s="67">
        <v>-0.23383288085460663</v>
      </c>
      <c r="BK87" s="67">
        <v>-0.27348768711090088</v>
      </c>
      <c r="BL87" s="67">
        <v>-0.30695214867591858</v>
      </c>
      <c r="BM87" s="67">
        <v>-0.29340338706970215</v>
      </c>
      <c r="BN87" s="67">
        <v>-0.34252318739891052</v>
      </c>
      <c r="BO87" s="67">
        <v>-0.27566474676132202</v>
      </c>
      <c r="BP87" s="67">
        <v>-0.3925957977771759</v>
      </c>
      <c r="BQ87" s="67">
        <v>-0.64376199245452881</v>
      </c>
      <c r="BR87" s="67">
        <v>-0.50085961818695068</v>
      </c>
      <c r="BS87" s="67">
        <v>3.0734572410583496</v>
      </c>
      <c r="BT87" s="67">
        <v>4.2603874206542969</v>
      </c>
      <c r="BU87" s="67">
        <v>5.0064659118652344</v>
      </c>
      <c r="BV87" s="67">
        <v>5.2923703193664551</v>
      </c>
      <c r="BW87" s="67">
        <v>4.9477519989013672</v>
      </c>
      <c r="BX87" s="67">
        <v>-2.5189614295959473</v>
      </c>
      <c r="BY87" s="67">
        <v>-3.796053409576416</v>
      </c>
      <c r="BZ87" s="67">
        <v>-2.90378737449646</v>
      </c>
      <c r="CA87" s="67">
        <v>-1.666372537612915</v>
      </c>
      <c r="CB87" s="67">
        <v>-1.2465345859527588</v>
      </c>
      <c r="CC87" s="67">
        <v>-5.6624852120876312E-2</v>
      </c>
      <c r="CD87" s="67">
        <v>7.4882730841636658E-3</v>
      </c>
      <c r="CE87" s="67">
        <v>0.13889780640602112</v>
      </c>
      <c r="CF87" s="67">
        <v>2.6679709553718567E-2</v>
      </c>
      <c r="CG87" s="67">
        <v>-8.3468249067664146E-3</v>
      </c>
      <c r="CH87" s="67">
        <v>-2.9154554009437561E-2</v>
      </c>
      <c r="CI87" s="67">
        <v>-5.530967190861702E-2</v>
      </c>
      <c r="CJ87" s="67">
        <v>-7.2881512343883514E-2</v>
      </c>
      <c r="CK87" s="67">
        <v>-4.2271025478839874E-2</v>
      </c>
      <c r="CL87" s="67">
        <v>-6.7944534122943878E-2</v>
      </c>
      <c r="CM87" s="67">
        <v>2.1870400756597519E-2</v>
      </c>
      <c r="CN87" s="67">
        <v>-7.2828911244869232E-2</v>
      </c>
      <c r="CO87" s="67">
        <v>-0.30649089813232422</v>
      </c>
      <c r="CP87" s="67">
        <v>-0.15001174807548523</v>
      </c>
      <c r="CQ87" s="67">
        <v>3.4198136329650879</v>
      </c>
      <c r="CR87" s="67">
        <v>4.6092190742492676</v>
      </c>
      <c r="CS87" s="67">
        <v>5.3578658103942871</v>
      </c>
      <c r="CT87" s="67">
        <v>5.6438713073730469</v>
      </c>
      <c r="CU87" s="67">
        <v>5.2988767623901367</v>
      </c>
      <c r="CV87" s="67">
        <v>-2.1602210998535156</v>
      </c>
      <c r="CW87" s="67">
        <v>-3.4441261291503906</v>
      </c>
      <c r="CX87" s="67">
        <v>-2.5656077861785889</v>
      </c>
      <c r="CY87" s="67">
        <v>-1.3472565412521362</v>
      </c>
      <c r="CZ87" s="67">
        <v>-0.95065176486968994</v>
      </c>
      <c r="DA87" s="67">
        <v>0.20971475541591644</v>
      </c>
      <c r="DB87" s="67">
        <v>0.25251078605651855</v>
      </c>
      <c r="DC87" s="67">
        <v>0.36667469143867493</v>
      </c>
      <c r="DD87" s="67">
        <v>0.2416558712720871</v>
      </c>
      <c r="DE87" s="67">
        <v>0.1975959986448288</v>
      </c>
      <c r="DF87" s="67">
        <v>0.17552377283573151</v>
      </c>
      <c r="DG87" s="67">
        <v>0.16286833584308624</v>
      </c>
      <c r="DH87" s="67">
        <v>0.16118910908699036</v>
      </c>
      <c r="DI87" s="67">
        <v>0.2088613361120224</v>
      </c>
      <c r="DJ87" s="67">
        <v>0.20663413405418396</v>
      </c>
      <c r="DK87" s="67">
        <v>0.31940555572509766</v>
      </c>
      <c r="DL87" s="67">
        <v>0.24693797528743744</v>
      </c>
      <c r="DM87" s="67">
        <v>3.0780183151364326E-2</v>
      </c>
      <c r="DN87" s="67">
        <v>0.20083612203598022</v>
      </c>
      <c r="DO87" s="67">
        <v>3.7661700248718262</v>
      </c>
      <c r="DP87" s="67">
        <v>4.9580507278442383</v>
      </c>
      <c r="DQ87" s="67">
        <v>5.7092657089233398</v>
      </c>
      <c r="DR87" s="67">
        <v>5.9953722953796387</v>
      </c>
      <c r="DS87" s="67">
        <v>5.6500015258789063</v>
      </c>
      <c r="DT87" s="67">
        <v>-1.801480770111084</v>
      </c>
      <c r="DU87" s="67">
        <v>-3.0921988487243652</v>
      </c>
      <c r="DV87" s="67">
        <v>-2.2274281978607178</v>
      </c>
      <c r="DW87" s="67">
        <v>-1.0281405448913574</v>
      </c>
      <c r="DX87" s="67">
        <v>-0.65476894378662109</v>
      </c>
      <c r="DY87" s="67">
        <v>0.59426683187484741</v>
      </c>
      <c r="DZ87" s="67">
        <v>0.60628437995910645</v>
      </c>
      <c r="EA87" s="67">
        <v>0.69554829597473145</v>
      </c>
      <c r="EB87" s="67">
        <v>0.55204731225967407</v>
      </c>
      <c r="EC87" s="67">
        <v>0.49494472146034241</v>
      </c>
      <c r="ED87" s="67">
        <v>0.47104674577713013</v>
      </c>
      <c r="EE87" s="67">
        <v>0.4778827428817749</v>
      </c>
      <c r="EF87" s="67">
        <v>0.49914991855621338</v>
      </c>
      <c r="EG87" s="67">
        <v>0.57145661115646362</v>
      </c>
      <c r="EH87" s="67">
        <v>0.60308212041854858</v>
      </c>
      <c r="EI87" s="67">
        <v>0.74899905920028687</v>
      </c>
      <c r="EJ87" s="67">
        <v>0.70863056182861328</v>
      </c>
      <c r="EK87" s="67">
        <v>0.51774603128433228</v>
      </c>
      <c r="EL87" s="67">
        <v>0.7074047327041626</v>
      </c>
      <c r="EM87" s="67">
        <v>4.2662534713745117</v>
      </c>
      <c r="EN87" s="67">
        <v>5.4617080688476563</v>
      </c>
      <c r="EO87" s="67">
        <v>6.2166309356689453</v>
      </c>
      <c r="EP87" s="67">
        <v>6.5028834342956543</v>
      </c>
      <c r="EQ87" s="67">
        <v>6.1569700241088867</v>
      </c>
      <c r="ER87" s="67">
        <v>-1.2835166454315186</v>
      </c>
      <c r="ES87" s="67">
        <v>-2.5840718746185303</v>
      </c>
      <c r="ET87" s="67">
        <v>-1.7391507625579834</v>
      </c>
      <c r="EU87" s="67">
        <v>-0.56738770008087158</v>
      </c>
      <c r="EV87" s="67">
        <v>-0.22756113111972809</v>
      </c>
      <c r="EW87" s="67">
        <v>75.986984252929688</v>
      </c>
      <c r="EX87" s="67">
        <v>74.439231872558594</v>
      </c>
      <c r="EY87" s="67">
        <v>72.360282897949219</v>
      </c>
      <c r="EZ87" s="67">
        <v>70.827781677246094</v>
      </c>
      <c r="FA87" s="67">
        <v>68.891342163085938</v>
      </c>
      <c r="FB87" s="67">
        <v>67.612541198730469</v>
      </c>
      <c r="FC87" s="67">
        <v>67.546844482421875</v>
      </c>
      <c r="FD87" s="67">
        <v>71.187538146972656</v>
      </c>
      <c r="FE87" s="67">
        <v>76.060897827148438</v>
      </c>
      <c r="FF87" s="67">
        <v>81.132270812988281</v>
      </c>
      <c r="FG87" s="67">
        <v>85.254562377929688</v>
      </c>
      <c r="FH87" s="67">
        <v>89.266349792480469</v>
      </c>
      <c r="FI87" s="67">
        <v>92.533256530761719</v>
      </c>
      <c r="FJ87" s="67">
        <v>95.08819580078125</v>
      </c>
      <c r="FK87" s="67">
        <v>97.164146423339844</v>
      </c>
      <c r="FL87" s="67">
        <v>98.571876525878906</v>
      </c>
      <c r="FM87" s="67">
        <v>99.399169921875</v>
      </c>
      <c r="FN87" s="67">
        <v>99.857353210449219</v>
      </c>
      <c r="FO87" s="67">
        <v>98.769767761230469</v>
      </c>
      <c r="FP87" s="67">
        <v>95.5013427734375</v>
      </c>
      <c r="FQ87" s="67">
        <v>90.756599426269531</v>
      </c>
      <c r="FR87" s="67">
        <v>86.916229248046875</v>
      </c>
      <c r="FS87" s="67">
        <v>84.286155700683594</v>
      </c>
      <c r="FT87" s="67">
        <v>81.887130737304688</v>
      </c>
      <c r="FU87" s="68">
        <v>0.45177191495895386</v>
      </c>
      <c r="FV87" s="40">
        <v>9.1400003433227539</v>
      </c>
      <c r="FW87" s="40">
        <v>12433.31</v>
      </c>
      <c r="FX87">
        <v>1</v>
      </c>
    </row>
    <row r="88" spans="1:180" x14ac:dyDescent="0.2">
      <c r="A88" t="s">
        <v>189</v>
      </c>
      <c r="B88" t="s">
        <v>207</v>
      </c>
      <c r="C88" t="s">
        <v>3</v>
      </c>
      <c r="D88" t="s">
        <v>1</v>
      </c>
      <c r="E88" t="s">
        <v>214</v>
      </c>
      <c r="F88" s="40" t="s">
        <v>194</v>
      </c>
      <c r="G88" s="69" t="s">
        <v>222</v>
      </c>
      <c r="H88" s="67">
        <v>9192</v>
      </c>
      <c r="I88" s="67">
        <v>9.7943115234375</v>
      </c>
      <c r="J88" s="67">
        <v>8.2388877868652344</v>
      </c>
      <c r="K88" s="67">
        <v>7.2026486396789551</v>
      </c>
      <c r="L88" s="67">
        <v>6.4819231033325195</v>
      </c>
      <c r="M88" s="67">
        <v>6.0758371353149414</v>
      </c>
      <c r="N88" s="67">
        <v>6.013862133026123</v>
      </c>
      <c r="O88" s="67">
        <v>6.2907872200012207</v>
      </c>
      <c r="P88" s="67">
        <v>6.8284111022949219</v>
      </c>
      <c r="Q88" s="67">
        <v>7.6348156929016113</v>
      </c>
      <c r="R88" s="67">
        <v>9.1153478622436523</v>
      </c>
      <c r="S88" s="67">
        <v>11.131423950195313</v>
      </c>
      <c r="T88" s="67">
        <v>13.640233039855957</v>
      </c>
      <c r="U88" s="67">
        <v>16.362735748291016</v>
      </c>
      <c r="V88" s="67">
        <v>19.215484619140625</v>
      </c>
      <c r="W88" s="67">
        <v>21.59541130065918</v>
      </c>
      <c r="X88" s="67">
        <v>23.90180778503418</v>
      </c>
      <c r="Y88" s="67">
        <v>25.638408660888672</v>
      </c>
      <c r="Z88" s="67">
        <v>26.557243347167969</v>
      </c>
      <c r="AA88" s="67">
        <v>26.190214157104492</v>
      </c>
      <c r="AB88" s="67">
        <v>24.737016677856445</v>
      </c>
      <c r="AC88" s="67">
        <v>22.658533096313477</v>
      </c>
      <c r="AD88" s="67">
        <v>20.625312805175781</v>
      </c>
      <c r="AE88" s="67">
        <v>17.20350456237793</v>
      </c>
      <c r="AF88" s="67">
        <v>13.688687324523926</v>
      </c>
      <c r="AG88" s="67">
        <v>-1.1319930553436279</v>
      </c>
      <c r="AH88" s="67">
        <v>-0.93336701393127441</v>
      </c>
      <c r="AI88" s="67">
        <v>-0.69963675737380981</v>
      </c>
      <c r="AJ88" s="67">
        <v>-0.60663563013076782</v>
      </c>
      <c r="AK88" s="67">
        <v>-0.64010149240493774</v>
      </c>
      <c r="AL88" s="67">
        <v>-0.56454557180404663</v>
      </c>
      <c r="AM88" s="67">
        <v>-0.60838550329208374</v>
      </c>
      <c r="AN88" s="67">
        <v>-0.76200473308563232</v>
      </c>
      <c r="AO88" s="67">
        <v>-0.98826026916503906</v>
      </c>
      <c r="AP88" s="67">
        <v>-0.96096807718276978</v>
      </c>
      <c r="AQ88" s="67">
        <v>-1.0418702363967896</v>
      </c>
      <c r="AR88" s="67">
        <v>-1.2502511739730835</v>
      </c>
      <c r="AS88" s="67">
        <v>-1.5961464643478394</v>
      </c>
      <c r="AT88" s="67">
        <v>-1.5385929346084595</v>
      </c>
      <c r="AU88" s="67">
        <v>2.9813215732574463</v>
      </c>
      <c r="AV88" s="67">
        <v>4.7787375450134277</v>
      </c>
      <c r="AW88" s="67">
        <v>5.3132143020629883</v>
      </c>
      <c r="AX88" s="67">
        <v>5.314208984375</v>
      </c>
      <c r="AY88" s="67">
        <v>4.7116703987121582</v>
      </c>
      <c r="AZ88" s="67">
        <v>-3.3796920776367188</v>
      </c>
      <c r="BA88" s="67">
        <v>-4.6993498802185059</v>
      </c>
      <c r="BB88" s="67">
        <v>-3.848224401473999</v>
      </c>
      <c r="BC88" s="67">
        <v>-2.7539482116699219</v>
      </c>
      <c r="BD88" s="67">
        <v>-1.923700213432312</v>
      </c>
      <c r="BE88" s="67">
        <v>-0.74757015705108643</v>
      </c>
      <c r="BF88" s="67">
        <v>-0.57971036434173584</v>
      </c>
      <c r="BG88" s="67">
        <v>-0.37087181210517883</v>
      </c>
      <c r="BH88" s="67">
        <v>-0.29634612798690796</v>
      </c>
      <c r="BI88" s="67">
        <v>-0.34285026788711548</v>
      </c>
      <c r="BJ88" s="67">
        <v>-0.26912105083465576</v>
      </c>
      <c r="BK88" s="67">
        <v>-0.29347723722457886</v>
      </c>
      <c r="BL88" s="67">
        <v>-0.42415881156921387</v>
      </c>
      <c r="BM88" s="67">
        <v>-0.62578988075256348</v>
      </c>
      <c r="BN88" s="67">
        <v>-0.56465637683868408</v>
      </c>
      <c r="BO88" s="67">
        <v>-0.6124235987663269</v>
      </c>
      <c r="BP88" s="67">
        <v>-0.78871768712997437</v>
      </c>
      <c r="BQ88" s="67">
        <v>-1.1093508005142212</v>
      </c>
      <c r="BR88" s="67">
        <v>-1.0322035551071167</v>
      </c>
      <c r="BS88" s="67">
        <v>3.4812302589416504</v>
      </c>
      <c r="BT88" s="67">
        <v>5.2822184562683105</v>
      </c>
      <c r="BU88" s="67">
        <v>5.8204021453857422</v>
      </c>
      <c r="BV88" s="67">
        <v>5.8215422630310059</v>
      </c>
      <c r="BW88" s="67">
        <v>5.2184629440307617</v>
      </c>
      <c r="BX88" s="67">
        <v>-2.861907958984375</v>
      </c>
      <c r="BY88" s="67">
        <v>-4.1913981437683105</v>
      </c>
      <c r="BZ88" s="67">
        <v>-3.3601169586181641</v>
      </c>
      <c r="CA88" s="67">
        <v>-2.2933533191680908</v>
      </c>
      <c r="CB88" s="67">
        <v>-1.4966374635696411</v>
      </c>
      <c r="CC88" s="67">
        <v>-0.4813200831413269</v>
      </c>
      <c r="CD88" s="67">
        <v>-0.3347688615322113</v>
      </c>
      <c r="CE88" s="67">
        <v>-0.14317017793655396</v>
      </c>
      <c r="CF88" s="67">
        <v>-8.144059032201767E-2</v>
      </c>
      <c r="CG88" s="67">
        <v>-0.13697494566440582</v>
      </c>
      <c r="CH88" s="67">
        <v>-6.4510919153690338E-2</v>
      </c>
      <c r="CI88" s="67">
        <v>-7.5372718274593353E-2</v>
      </c>
      <c r="CJ88" s="67">
        <v>-0.19016778469085693</v>
      </c>
      <c r="CK88" s="67">
        <v>-0.37474396824836731</v>
      </c>
      <c r="CL88" s="67">
        <v>-0.29017212986946106</v>
      </c>
      <c r="CM88" s="67">
        <v>-0.31499016284942627</v>
      </c>
      <c r="CN88" s="67">
        <v>-0.46906092762947083</v>
      </c>
      <c r="CO88" s="67">
        <v>-0.7721976637840271</v>
      </c>
      <c r="CP88" s="67">
        <v>-0.681479811668396</v>
      </c>
      <c r="CQ88" s="67">
        <v>3.8274655342102051</v>
      </c>
      <c r="CR88" s="67">
        <v>5.6309280395507813</v>
      </c>
      <c r="CS88" s="67">
        <v>6.1716790199279785</v>
      </c>
      <c r="CT88" s="67">
        <v>6.1729202270507813</v>
      </c>
      <c r="CU88" s="67">
        <v>5.5694656372070313</v>
      </c>
      <c r="CV88" s="67">
        <v>-2.5032923221588135</v>
      </c>
      <c r="CW88" s="67">
        <v>-3.8395919799804688</v>
      </c>
      <c r="CX88" s="67">
        <v>-3.0220553874969482</v>
      </c>
      <c r="CY88" s="67">
        <v>-1.9743466377258301</v>
      </c>
      <c r="CZ88" s="67">
        <v>-1.2008551359176636</v>
      </c>
      <c r="DA88" s="67">
        <v>-0.21506999433040619</v>
      </c>
      <c r="DB88" s="67">
        <v>-8.9827336370944977E-2</v>
      </c>
      <c r="DC88" s="67">
        <v>8.4531441330909729E-2</v>
      </c>
      <c r="DD88" s="67">
        <v>0.13346496224403381</v>
      </c>
      <c r="DE88" s="67">
        <v>6.8900369107723236E-2</v>
      </c>
      <c r="DF88" s="67">
        <v>0.14009921252727509</v>
      </c>
      <c r="DG88" s="67">
        <v>0.14273180067539215</v>
      </c>
      <c r="DH88" s="67">
        <v>4.3823245912790298E-2</v>
      </c>
      <c r="DI88" s="67">
        <v>-0.12369807064533234</v>
      </c>
      <c r="DJ88" s="67">
        <v>-1.5687862411141396E-2</v>
      </c>
      <c r="DK88" s="67">
        <v>-1.7556721344590187E-2</v>
      </c>
      <c r="DL88" s="67">
        <v>-0.14940418303012848</v>
      </c>
      <c r="DM88" s="67">
        <v>-0.43504446744918823</v>
      </c>
      <c r="DN88" s="67">
        <v>-0.33075609803199768</v>
      </c>
      <c r="DO88" s="67">
        <v>4.1737008094787598</v>
      </c>
      <c r="DP88" s="67">
        <v>5.979637622833252</v>
      </c>
      <c r="DQ88" s="67">
        <v>6.5229558944702148</v>
      </c>
      <c r="DR88" s="67">
        <v>6.5242981910705566</v>
      </c>
      <c r="DS88" s="67">
        <v>5.9204683303833008</v>
      </c>
      <c r="DT88" s="67">
        <v>-2.144676685333252</v>
      </c>
      <c r="DU88" s="67">
        <v>-3.4877860546112061</v>
      </c>
      <c r="DV88" s="67">
        <v>-2.6839938163757324</v>
      </c>
      <c r="DW88" s="67">
        <v>-1.6553399562835693</v>
      </c>
      <c r="DX88" s="67">
        <v>-0.90507274866104126</v>
      </c>
      <c r="DY88" s="67">
        <v>0.16935285925865173</v>
      </c>
      <c r="DZ88" s="67">
        <v>0.26382932066917419</v>
      </c>
      <c r="EA88" s="67">
        <v>0.41329643130302429</v>
      </c>
      <c r="EB88" s="67">
        <v>0.44375443458557129</v>
      </c>
      <c r="EC88" s="67">
        <v>0.36615163087844849</v>
      </c>
      <c r="ED88" s="67">
        <v>0.43552374839782715</v>
      </c>
      <c r="EE88" s="67">
        <v>0.45764008164405823</v>
      </c>
      <c r="EF88" s="67">
        <v>0.38166913390159607</v>
      </c>
      <c r="EG88" s="67">
        <v>0.23877233266830444</v>
      </c>
      <c r="EH88" s="67">
        <v>0.38062381744384766</v>
      </c>
      <c r="EI88" s="67">
        <v>0.4118899405002594</v>
      </c>
      <c r="EJ88" s="67">
        <v>0.31212937831878662</v>
      </c>
      <c r="EK88" s="67">
        <v>5.1751162856817245E-2</v>
      </c>
      <c r="EL88" s="67">
        <v>0.17563325166702271</v>
      </c>
      <c r="EM88" s="67">
        <v>4.673609733581543</v>
      </c>
      <c r="EN88" s="67">
        <v>6.4831185340881348</v>
      </c>
      <c r="EO88" s="67">
        <v>7.0301437377929688</v>
      </c>
      <c r="EP88" s="67">
        <v>7.0316314697265625</v>
      </c>
      <c r="EQ88" s="67">
        <v>6.4272608757019043</v>
      </c>
      <c r="ER88" s="67">
        <v>-1.6268926858901978</v>
      </c>
      <c r="ES88" s="67">
        <v>-2.9798338413238525</v>
      </c>
      <c r="ET88" s="67">
        <v>-2.1958863735198975</v>
      </c>
      <c r="EU88" s="67">
        <v>-1.1947450637817383</v>
      </c>
      <c r="EV88" s="67">
        <v>-0.47800999879837036</v>
      </c>
      <c r="EW88" s="67">
        <v>79.590553283691406</v>
      </c>
      <c r="EX88" s="67">
        <v>78.129966735839844</v>
      </c>
      <c r="EY88" s="67">
        <v>76.6881103515625</v>
      </c>
      <c r="EZ88" s="67">
        <v>75.441848754882813</v>
      </c>
      <c r="FA88" s="67">
        <v>73.138313293457031</v>
      </c>
      <c r="FB88" s="67">
        <v>71.594573974609375</v>
      </c>
      <c r="FC88" s="67">
        <v>71.129402160644531</v>
      </c>
      <c r="FD88" s="67">
        <v>73.587295532226563</v>
      </c>
      <c r="FE88" s="67">
        <v>78.574333190917969</v>
      </c>
      <c r="FF88" s="67">
        <v>83.888267517089844</v>
      </c>
      <c r="FG88" s="67">
        <v>88.222557067871094</v>
      </c>
      <c r="FH88" s="67">
        <v>92.601890563964844</v>
      </c>
      <c r="FI88" s="67">
        <v>95.894615173339844</v>
      </c>
      <c r="FJ88" s="67">
        <v>98.884773254394531</v>
      </c>
      <c r="FK88" s="67">
        <v>101.24932861328125</v>
      </c>
      <c r="FL88" s="67">
        <v>102.88843536376953</v>
      </c>
      <c r="FM88" s="67">
        <v>103.82572174072266</v>
      </c>
      <c r="FN88" s="67">
        <v>103.21815490722656</v>
      </c>
      <c r="FO88" s="67">
        <v>101.69448852539063</v>
      </c>
      <c r="FP88" s="67">
        <v>97.760330200195313</v>
      </c>
      <c r="FQ88" s="67">
        <v>93.008895874023438</v>
      </c>
      <c r="FR88" s="67">
        <v>88.341423034667969</v>
      </c>
      <c r="FS88" s="67">
        <v>84.430732727050781</v>
      </c>
      <c r="FT88" s="67">
        <v>82.324775695800781</v>
      </c>
      <c r="FU88" s="68">
        <v>0.4516141414642334</v>
      </c>
      <c r="FV88" s="40">
        <v>9.1000003814697266</v>
      </c>
      <c r="FW88" s="40">
        <v>14433.37</v>
      </c>
      <c r="FX88">
        <v>1</v>
      </c>
    </row>
    <row r="89" spans="1:180" x14ac:dyDescent="0.2">
      <c r="A89" t="s">
        <v>189</v>
      </c>
      <c r="B89" t="s">
        <v>207</v>
      </c>
      <c r="C89" t="s">
        <v>3</v>
      </c>
      <c r="D89" t="s">
        <v>1</v>
      </c>
      <c r="E89" t="s">
        <v>214</v>
      </c>
      <c r="F89" s="40" t="s">
        <v>194</v>
      </c>
      <c r="G89" s="69" t="s">
        <v>223</v>
      </c>
      <c r="H89" s="67">
        <v>9187</v>
      </c>
      <c r="I89" s="67">
        <v>11.15223217010498</v>
      </c>
      <c r="J89" s="67">
        <v>9.3882818222045898</v>
      </c>
      <c r="K89" s="67">
        <v>8.1213541030883789</v>
      </c>
      <c r="L89" s="67">
        <v>7.3401236534118652</v>
      </c>
      <c r="M89" s="67">
        <v>6.8375868797302246</v>
      </c>
      <c r="N89" s="67">
        <v>6.5644102096557617</v>
      </c>
      <c r="O89" s="67">
        <v>6.804715633392334</v>
      </c>
      <c r="P89" s="67">
        <v>7.3758525848388672</v>
      </c>
      <c r="Q89" s="67">
        <v>8.0981073379516602</v>
      </c>
      <c r="R89" s="67">
        <v>9.2601852416992188</v>
      </c>
      <c r="S89" s="67">
        <v>10.832144737243652</v>
      </c>
      <c r="T89" s="67">
        <v>12.824884414672852</v>
      </c>
      <c r="U89" s="67">
        <v>15.097708702087402</v>
      </c>
      <c r="V89" s="67">
        <v>17.571676254272461</v>
      </c>
      <c r="W89" s="67">
        <v>19.424186706542969</v>
      </c>
      <c r="X89" s="67">
        <v>20.991657257080078</v>
      </c>
      <c r="Y89" s="67">
        <v>22.154523849487305</v>
      </c>
      <c r="Z89" s="67">
        <v>22.878345489501953</v>
      </c>
      <c r="AA89" s="67">
        <v>22.361675262451172</v>
      </c>
      <c r="AB89" s="67">
        <v>21.136533737182617</v>
      </c>
      <c r="AC89" s="67">
        <v>19.65745735168457</v>
      </c>
      <c r="AD89" s="67">
        <v>18.153444290161133</v>
      </c>
      <c r="AE89" s="67">
        <v>15.293754577636719</v>
      </c>
      <c r="AF89" s="67">
        <v>12.419788360595703</v>
      </c>
      <c r="AG89" s="67">
        <v>-1.3131678104400635</v>
      </c>
      <c r="AH89" s="67">
        <v>-0.99801778793334961</v>
      </c>
      <c r="AI89" s="67">
        <v>-0.77308386564254761</v>
      </c>
      <c r="AJ89" s="67">
        <v>-0.63626402616500854</v>
      </c>
      <c r="AK89" s="67">
        <v>-0.58495736122131348</v>
      </c>
      <c r="AL89" s="67">
        <v>-0.66291111707687378</v>
      </c>
      <c r="AM89" s="67">
        <v>-0.63968807458877563</v>
      </c>
      <c r="AN89" s="67">
        <v>-0.69029539823532104</v>
      </c>
      <c r="AO89" s="67">
        <v>-0.82927507162094116</v>
      </c>
      <c r="AP89" s="67">
        <v>-0.92737150192260742</v>
      </c>
      <c r="AQ89" s="67">
        <v>-0.94978815317153931</v>
      </c>
      <c r="AR89" s="67">
        <v>-1.394782543182373</v>
      </c>
      <c r="AS89" s="67">
        <v>-1.5072880983352661</v>
      </c>
      <c r="AT89" s="67">
        <v>-1.4101130962371826</v>
      </c>
      <c r="AU89" s="67">
        <v>2.3292245864868164</v>
      </c>
      <c r="AV89" s="67">
        <v>3.4761552810668945</v>
      </c>
      <c r="AW89" s="67">
        <v>3.8767979145050049</v>
      </c>
      <c r="AX89" s="67">
        <v>4.1312456130981445</v>
      </c>
      <c r="AY89" s="67">
        <v>3.5118703842163086</v>
      </c>
      <c r="AZ89" s="67">
        <v>-3.1878180503845215</v>
      </c>
      <c r="BA89" s="67">
        <v>-4.011721134185791</v>
      </c>
      <c r="BB89" s="67">
        <v>-2.9699344635009766</v>
      </c>
      <c r="BC89" s="67">
        <v>-2.2127518653869629</v>
      </c>
      <c r="BD89" s="67">
        <v>-1.7419178485870361</v>
      </c>
      <c r="BE89" s="67">
        <v>-0.92881065607070923</v>
      </c>
      <c r="BF89" s="67">
        <v>-0.64442205429077148</v>
      </c>
      <c r="BG89" s="67">
        <v>-0.44437539577484131</v>
      </c>
      <c r="BH89" s="67">
        <v>-0.32602864503860474</v>
      </c>
      <c r="BI89" s="67">
        <v>-0.28775835037231445</v>
      </c>
      <c r="BJ89" s="67">
        <v>-0.36753866076469421</v>
      </c>
      <c r="BK89" s="67">
        <v>-0.32483363151550293</v>
      </c>
      <c r="BL89" s="67">
        <v>-0.35250836610794067</v>
      </c>
      <c r="BM89" s="67">
        <v>-0.46686720848083496</v>
      </c>
      <c r="BN89" s="67">
        <v>-0.53112733364105225</v>
      </c>
      <c r="BO89" s="67">
        <v>-0.5204157829284668</v>
      </c>
      <c r="BP89" s="67">
        <v>-0.93332827091217041</v>
      </c>
      <c r="BQ89" s="67">
        <v>-1.0205756425857544</v>
      </c>
      <c r="BR89" s="67">
        <v>-0.90380865335464478</v>
      </c>
      <c r="BS89" s="67">
        <v>2.8290488719940186</v>
      </c>
      <c r="BT89" s="67">
        <v>3.9795522689819336</v>
      </c>
      <c r="BU89" s="67">
        <v>4.3839025497436523</v>
      </c>
      <c r="BV89" s="67">
        <v>4.6384973526000977</v>
      </c>
      <c r="BW89" s="67">
        <v>4.0185809135437012</v>
      </c>
      <c r="BX89" s="67">
        <v>-2.6701176166534424</v>
      </c>
      <c r="BY89" s="67">
        <v>-3.5038521289825439</v>
      </c>
      <c r="BZ89" s="67">
        <v>-2.4819080829620361</v>
      </c>
      <c r="CA89" s="67">
        <v>-1.752234935760498</v>
      </c>
      <c r="CB89" s="67">
        <v>-1.314927339553833</v>
      </c>
      <c r="CC89" s="67">
        <v>-0.66260612010955811</v>
      </c>
      <c r="CD89" s="67">
        <v>-0.39952275156974792</v>
      </c>
      <c r="CE89" s="67">
        <v>-0.21671289205551147</v>
      </c>
      <c r="CF89" s="67">
        <v>-0.1111605316400528</v>
      </c>
      <c r="CG89" s="67">
        <v>-8.191923052072525E-2</v>
      </c>
      <c r="CH89" s="67">
        <v>-0.1629645824432373</v>
      </c>
      <c r="CI89" s="67">
        <v>-0.10676642507314682</v>
      </c>
      <c r="CJ89" s="67">
        <v>-0.11855810135602951</v>
      </c>
      <c r="CK89" s="67">
        <v>-0.21586459875106812</v>
      </c>
      <c r="CL89" s="67">
        <v>-0.25668981671333313</v>
      </c>
      <c r="CM89" s="67">
        <v>-0.22303380072116852</v>
      </c>
      <c r="CN89" s="67">
        <v>-0.61372649669647217</v>
      </c>
      <c r="CO89" s="67">
        <v>-0.68348002433776855</v>
      </c>
      <c r="CP89" s="67">
        <v>-0.55314373970031738</v>
      </c>
      <c r="CQ89" s="67">
        <v>3.1752257347106934</v>
      </c>
      <c r="CR89" s="67">
        <v>4.3282036781311035</v>
      </c>
      <c r="CS89" s="67">
        <v>4.7351217269897461</v>
      </c>
      <c r="CT89" s="67">
        <v>4.9898185729980469</v>
      </c>
      <c r="CU89" s="67">
        <v>4.3695273399353027</v>
      </c>
      <c r="CV89" s="67">
        <v>-2.3115596771240234</v>
      </c>
      <c r="CW89" s="67">
        <v>-3.1521036624908447</v>
      </c>
      <c r="CX89" s="67">
        <v>-2.1439025402069092</v>
      </c>
      <c r="CY89" s="67">
        <v>-1.4332822561264038</v>
      </c>
      <c r="CZ89" s="67">
        <v>-1.0191949605941772</v>
      </c>
      <c r="DA89" s="67">
        <v>-0.39640155434608459</v>
      </c>
      <c r="DB89" s="67">
        <v>-0.15462341904640198</v>
      </c>
      <c r="DC89" s="67">
        <v>1.0949610732495785E-2</v>
      </c>
      <c r="DD89" s="67">
        <v>0.10370756685733795</v>
      </c>
      <c r="DE89" s="67">
        <v>0.12391988933086395</v>
      </c>
      <c r="DF89" s="67">
        <v>4.1609480977058411E-2</v>
      </c>
      <c r="DG89" s="67">
        <v>0.11130078136920929</v>
      </c>
      <c r="DH89" s="67">
        <v>0.11539215594530106</v>
      </c>
      <c r="DI89" s="67">
        <v>3.5138003528118134E-2</v>
      </c>
      <c r="DJ89" s="67">
        <v>1.774769090116024E-2</v>
      </c>
      <c r="DK89" s="67">
        <v>7.4348188936710358E-2</v>
      </c>
      <c r="DL89" s="67">
        <v>-0.29412469267845154</v>
      </c>
      <c r="DM89" s="67">
        <v>-0.34638440608978271</v>
      </c>
      <c r="DN89" s="67">
        <v>-0.2024788111448288</v>
      </c>
      <c r="DO89" s="67">
        <v>3.5214025974273682</v>
      </c>
      <c r="DP89" s="67">
        <v>4.6768550872802734</v>
      </c>
      <c r="DQ89" s="67">
        <v>5.0863409042358398</v>
      </c>
      <c r="DR89" s="67">
        <v>5.3411397933959961</v>
      </c>
      <c r="DS89" s="67">
        <v>4.7204737663269043</v>
      </c>
      <c r="DT89" s="67">
        <v>-1.953001856803894</v>
      </c>
      <c r="DU89" s="67">
        <v>-2.8003551959991455</v>
      </c>
      <c r="DV89" s="67">
        <v>-1.8058969974517822</v>
      </c>
      <c r="DW89" s="67">
        <v>-1.1143295764923096</v>
      </c>
      <c r="DX89" s="67">
        <v>-0.72346264123916626</v>
      </c>
      <c r="DY89" s="67">
        <v>-1.2044472619891167E-2</v>
      </c>
      <c r="DZ89" s="67">
        <v>0.19897229969501495</v>
      </c>
      <c r="EA89" s="67">
        <v>0.33965811133384705</v>
      </c>
      <c r="EB89" s="67">
        <v>0.41394299268722534</v>
      </c>
      <c r="EC89" s="67">
        <v>0.42111888527870178</v>
      </c>
      <c r="ED89" s="67">
        <v>0.33698195219039917</v>
      </c>
      <c r="EE89" s="67">
        <v>0.4261552095413208</v>
      </c>
      <c r="EF89" s="67">
        <v>0.45317918062210083</v>
      </c>
      <c r="EG89" s="67">
        <v>0.39754590392112732</v>
      </c>
      <c r="EH89" s="67">
        <v>0.41399186849594116</v>
      </c>
      <c r="EI89" s="67">
        <v>0.50372058153152466</v>
      </c>
      <c r="EJ89" s="67">
        <v>0.16732951998710632</v>
      </c>
      <c r="EK89" s="67">
        <v>0.14032809436321259</v>
      </c>
      <c r="EL89" s="67">
        <v>0.30382564663887024</v>
      </c>
      <c r="EM89" s="67">
        <v>4.0212268829345703</v>
      </c>
      <c r="EN89" s="67">
        <v>5.1802520751953125</v>
      </c>
      <c r="EO89" s="67">
        <v>5.5934457778930664</v>
      </c>
      <c r="EP89" s="67">
        <v>5.8483915328979492</v>
      </c>
      <c r="EQ89" s="67">
        <v>5.2271842956542969</v>
      </c>
      <c r="ER89" s="67">
        <v>-1.4353013038635254</v>
      </c>
      <c r="ES89" s="67">
        <v>-2.2924861907958984</v>
      </c>
      <c r="ET89" s="67">
        <v>-1.3178706169128418</v>
      </c>
      <c r="EU89" s="67">
        <v>-0.65381264686584473</v>
      </c>
      <c r="EV89" s="67">
        <v>-0.29647213220596313</v>
      </c>
      <c r="EW89" s="67">
        <v>80.713127136230469</v>
      </c>
      <c r="EX89" s="67">
        <v>79.242790222167969</v>
      </c>
      <c r="EY89" s="67">
        <v>77.953498840332031</v>
      </c>
      <c r="EZ89" s="67">
        <v>75.542694091796875</v>
      </c>
      <c r="FA89" s="67">
        <v>74.190444946289063</v>
      </c>
      <c r="FB89" s="67">
        <v>72.924232482910156</v>
      </c>
      <c r="FC89" s="67">
        <v>72.015541076660156</v>
      </c>
      <c r="FD89" s="67">
        <v>73.305000305175781</v>
      </c>
      <c r="FE89" s="67">
        <v>77.167060852050781</v>
      </c>
      <c r="FF89" s="67">
        <v>81.127731323242188</v>
      </c>
      <c r="FG89" s="67">
        <v>84.368560791015625</v>
      </c>
      <c r="FH89" s="67">
        <v>88.656005859375</v>
      </c>
      <c r="FI89" s="67">
        <v>92.348419189453125</v>
      </c>
      <c r="FJ89" s="67">
        <v>95.411392211914063</v>
      </c>
      <c r="FK89" s="67">
        <v>97.444847106933594</v>
      </c>
      <c r="FL89" s="67">
        <v>97.9163818359375</v>
      </c>
      <c r="FM89" s="67">
        <v>97.701332092285156</v>
      </c>
      <c r="FN89" s="67">
        <v>96.612594604492188</v>
      </c>
      <c r="FO89" s="67">
        <v>94.422157287597656</v>
      </c>
      <c r="FP89" s="67">
        <v>90.756614685058594</v>
      </c>
      <c r="FQ89" s="67">
        <v>87.755599975585938</v>
      </c>
      <c r="FR89" s="67">
        <v>85.576507568359375</v>
      </c>
      <c r="FS89" s="67">
        <v>83.172996520996094</v>
      </c>
      <c r="FT89" s="67">
        <v>81.679290771484375</v>
      </c>
      <c r="FU89" s="68">
        <v>0.45153993368148804</v>
      </c>
      <c r="FV89" s="40">
        <v>8.6099996566772461</v>
      </c>
      <c r="FW89" s="40">
        <v>13525.37</v>
      </c>
      <c r="FX89">
        <v>1</v>
      </c>
    </row>
    <row r="90" spans="1:180" x14ac:dyDescent="0.2">
      <c r="A90" t="s">
        <v>189</v>
      </c>
      <c r="B90" t="s">
        <v>207</v>
      </c>
      <c r="C90" t="s">
        <v>3</v>
      </c>
      <c r="D90" t="s">
        <v>1</v>
      </c>
      <c r="E90" t="s">
        <v>214</v>
      </c>
      <c r="F90" s="40" t="s">
        <v>194</v>
      </c>
      <c r="G90" s="69" t="s">
        <v>224</v>
      </c>
      <c r="H90" s="67">
        <v>9163</v>
      </c>
      <c r="I90" s="67">
        <v>10.274416923522949</v>
      </c>
      <c r="J90" s="67">
        <v>8.6803226470947266</v>
      </c>
      <c r="K90" s="67">
        <v>7.5808901786804199</v>
      </c>
      <c r="L90" s="67">
        <v>6.8042850494384766</v>
      </c>
      <c r="M90" s="67">
        <v>6.3987598419189453</v>
      </c>
      <c r="N90" s="67">
        <v>6.2885427474975586</v>
      </c>
      <c r="O90" s="67">
        <v>6.7326717376708984</v>
      </c>
      <c r="P90" s="67">
        <v>7.0877737998962402</v>
      </c>
      <c r="Q90" s="67">
        <v>7.6085829734802246</v>
      </c>
      <c r="R90" s="67">
        <v>8.7743444442749023</v>
      </c>
      <c r="S90" s="67">
        <v>10.692805290222168</v>
      </c>
      <c r="T90" s="67">
        <v>13.010361671447754</v>
      </c>
      <c r="U90" s="67">
        <v>15.737873077392578</v>
      </c>
      <c r="V90" s="67">
        <v>18.59161376953125</v>
      </c>
      <c r="W90" s="67">
        <v>21.102134704589844</v>
      </c>
      <c r="X90" s="67">
        <v>23.467042922973633</v>
      </c>
      <c r="Y90" s="67">
        <v>25.299100875854492</v>
      </c>
      <c r="Z90" s="67">
        <v>26.181972503662109</v>
      </c>
      <c r="AA90" s="67">
        <v>25.717206954956055</v>
      </c>
      <c r="AB90" s="67">
        <v>24.068624496459961</v>
      </c>
      <c r="AC90" s="67">
        <v>22.087957382202148</v>
      </c>
      <c r="AD90" s="67">
        <v>19.372030258178711</v>
      </c>
      <c r="AE90" s="67">
        <v>15.6781005859375</v>
      </c>
      <c r="AF90" s="67">
        <v>12.169863700866699</v>
      </c>
      <c r="AG90" s="67">
        <v>-0.56173259019851685</v>
      </c>
      <c r="AH90" s="67">
        <v>-0.54806828498840332</v>
      </c>
      <c r="AI90" s="67">
        <v>-0.53018999099731445</v>
      </c>
      <c r="AJ90" s="67">
        <v>-0.44788244366645813</v>
      </c>
      <c r="AK90" s="67">
        <v>-0.39266827702522278</v>
      </c>
      <c r="AL90" s="67">
        <v>-0.41862773895263672</v>
      </c>
      <c r="AM90" s="67">
        <v>-0.49945023655891418</v>
      </c>
      <c r="AN90" s="67">
        <v>-0.60740900039672852</v>
      </c>
      <c r="AO90" s="67">
        <v>-0.72711360454559326</v>
      </c>
      <c r="AP90" s="67">
        <v>-0.97001171112060547</v>
      </c>
      <c r="AQ90" s="67">
        <v>-1.0278557538986206</v>
      </c>
      <c r="AR90" s="67">
        <v>-1.2966755628585815</v>
      </c>
      <c r="AS90" s="67">
        <v>-1.5135244131088257</v>
      </c>
      <c r="AT90" s="67">
        <v>-1.6844923496246338</v>
      </c>
      <c r="AU90" s="67">
        <v>2.3669083118438721</v>
      </c>
      <c r="AV90" s="67">
        <v>3.9080502986907959</v>
      </c>
      <c r="AW90" s="67">
        <v>4.4420866966247559</v>
      </c>
      <c r="AX90" s="67">
        <v>4.5881199836730957</v>
      </c>
      <c r="AY90" s="67">
        <v>2.0476737022399902</v>
      </c>
      <c r="AZ90" s="67">
        <v>-4.5384845733642578</v>
      </c>
      <c r="BA90" s="67">
        <v>-4.4506120681762695</v>
      </c>
      <c r="BB90" s="67">
        <v>-3.3727843761444092</v>
      </c>
      <c r="BC90" s="67">
        <v>-2.1432075500488281</v>
      </c>
      <c r="BD90" s="67">
        <v>-1.6599142551422119</v>
      </c>
      <c r="BE90" s="67">
        <v>-0.17759032547473907</v>
      </c>
      <c r="BF90" s="67">
        <v>-0.19466553628444672</v>
      </c>
      <c r="BG90" s="67">
        <v>-0.20165674388408661</v>
      </c>
      <c r="BH90" s="67">
        <v>-0.1378139853477478</v>
      </c>
      <c r="BI90" s="67">
        <v>-9.5620281994342804E-2</v>
      </c>
      <c r="BJ90" s="67">
        <v>-0.1234438344836235</v>
      </c>
      <c r="BK90" s="67">
        <v>-0.18481986224651337</v>
      </c>
      <c r="BL90" s="67">
        <v>-0.26986688375473022</v>
      </c>
      <c r="BM90" s="67">
        <v>-0.36496385931968689</v>
      </c>
      <c r="BN90" s="67">
        <v>-0.57403957843780518</v>
      </c>
      <c r="BO90" s="67">
        <v>-0.59876668453216553</v>
      </c>
      <c r="BP90" s="67">
        <v>-0.83553463220596313</v>
      </c>
      <c r="BQ90" s="67">
        <v>-1.0271503925323486</v>
      </c>
      <c r="BR90" s="67">
        <v>-1.1785544157028198</v>
      </c>
      <c r="BS90" s="67">
        <v>2.8663828372955322</v>
      </c>
      <c r="BT90" s="67">
        <v>4.4110889434814453</v>
      </c>
      <c r="BU90" s="67">
        <v>4.948824405670166</v>
      </c>
      <c r="BV90" s="67">
        <v>5.0950050354003906</v>
      </c>
      <c r="BW90" s="67">
        <v>2.554023265838623</v>
      </c>
      <c r="BX90" s="67">
        <v>-4.0211467742919922</v>
      </c>
      <c r="BY90" s="67">
        <v>-3.9430930614471436</v>
      </c>
      <c r="BZ90" s="67">
        <v>-2.8850898742675781</v>
      </c>
      <c r="CA90" s="67">
        <v>-1.6829894781112671</v>
      </c>
      <c r="CB90" s="67">
        <v>-1.2331799268722534</v>
      </c>
      <c r="CC90" s="67">
        <v>8.8465407490730286E-2</v>
      </c>
      <c r="CD90" s="67">
        <v>5.0100121647119522E-2</v>
      </c>
      <c r="CE90" s="67">
        <v>2.5884408503770828E-2</v>
      </c>
      <c r="CF90" s="67">
        <v>7.6938502490520477E-2</v>
      </c>
      <c r="CG90" s="67">
        <v>0.11011424660682678</v>
      </c>
      <c r="CH90" s="67">
        <v>8.0999642610549927E-2</v>
      </c>
      <c r="CI90" s="67">
        <v>3.3092178404331207E-2</v>
      </c>
      <c r="CJ90" s="67">
        <v>-3.608626127243042E-2</v>
      </c>
      <c r="CK90" s="67">
        <v>-0.11414003372192383</v>
      </c>
      <c r="CL90" s="67">
        <v>-0.29979047179222107</v>
      </c>
      <c r="CM90" s="67">
        <v>-0.30158084630966187</v>
      </c>
      <c r="CN90" s="67">
        <v>-0.51614987850189209</v>
      </c>
      <c r="CO90" s="67">
        <v>-0.69028925895690918</v>
      </c>
      <c r="CP90" s="67">
        <v>-0.8281434178352356</v>
      </c>
      <c r="CQ90" s="67">
        <v>3.2123172283172607</v>
      </c>
      <c r="CR90" s="67">
        <v>4.7594919204711914</v>
      </c>
      <c r="CS90" s="67">
        <v>5.2997899055480957</v>
      </c>
      <c r="CT90" s="67">
        <v>5.4460721015930176</v>
      </c>
      <c r="CU90" s="67">
        <v>2.904719352722168</v>
      </c>
      <c r="CV90" s="67">
        <v>-3.6628403663635254</v>
      </c>
      <c r="CW90" s="67">
        <v>-3.5915870666503906</v>
      </c>
      <c r="CX90" s="67">
        <v>-2.5473141670227051</v>
      </c>
      <c r="CY90" s="67">
        <v>-1.3642439842224121</v>
      </c>
      <c r="CZ90" s="67">
        <v>-0.93762511014938354</v>
      </c>
      <c r="DA90" s="67">
        <v>0.35452115535736084</v>
      </c>
      <c r="DB90" s="67">
        <v>0.29486578702926636</v>
      </c>
      <c r="DC90" s="67">
        <v>0.25342556834220886</v>
      </c>
      <c r="DD90" s="67">
        <v>0.29169097542762756</v>
      </c>
      <c r="DE90" s="67">
        <v>0.31584876775741577</v>
      </c>
      <c r="DF90" s="67">
        <v>0.28544312715530396</v>
      </c>
      <c r="DG90" s="67">
        <v>0.25100421905517578</v>
      </c>
      <c r="DH90" s="67">
        <v>0.19769436120986938</v>
      </c>
      <c r="DI90" s="67">
        <v>0.13668377697467804</v>
      </c>
      <c r="DJ90" s="67">
        <v>-2.5541380047798157E-2</v>
      </c>
      <c r="DK90" s="67">
        <v>-4.3950211256742477E-3</v>
      </c>
      <c r="DL90" s="67">
        <v>-0.19676510989665985</v>
      </c>
      <c r="DM90" s="67">
        <v>-0.35342809557914734</v>
      </c>
      <c r="DN90" s="67">
        <v>-0.47773239016532898</v>
      </c>
      <c r="DO90" s="67">
        <v>3.5582516193389893</v>
      </c>
      <c r="DP90" s="67">
        <v>5.1078948974609375</v>
      </c>
      <c r="DQ90" s="67">
        <v>5.6507554054260254</v>
      </c>
      <c r="DR90" s="67">
        <v>5.7971391677856445</v>
      </c>
      <c r="DS90" s="67">
        <v>3.2554154396057129</v>
      </c>
      <c r="DT90" s="67">
        <v>-3.3045337200164795</v>
      </c>
      <c r="DU90" s="67">
        <v>-3.2400810718536377</v>
      </c>
      <c r="DV90" s="67">
        <v>-2.209538459777832</v>
      </c>
      <c r="DW90" s="67">
        <v>-1.0454984903335571</v>
      </c>
      <c r="DX90" s="67">
        <v>-0.6420702338218689</v>
      </c>
      <c r="DY90" s="67">
        <v>0.73866337537765503</v>
      </c>
      <c r="DZ90" s="67">
        <v>0.64826852083206177</v>
      </c>
      <c r="EA90" s="67">
        <v>0.5819588303565979</v>
      </c>
      <c r="EB90" s="67">
        <v>0.60175943374633789</v>
      </c>
      <c r="EC90" s="67">
        <v>0.61289674043655396</v>
      </c>
      <c r="ED90" s="67">
        <v>0.58062702417373657</v>
      </c>
      <c r="EE90" s="67">
        <v>0.56563460826873779</v>
      </c>
      <c r="EF90" s="67">
        <v>0.53523647785186768</v>
      </c>
      <c r="EG90" s="67">
        <v>0.49883353710174561</v>
      </c>
      <c r="EH90" s="67">
        <v>0.37043073773384094</v>
      </c>
      <c r="EI90" s="67">
        <v>0.42469412088394165</v>
      </c>
      <c r="EJ90" s="67">
        <v>0.26437577605247498</v>
      </c>
      <c r="EK90" s="67">
        <v>0.13294589519500732</v>
      </c>
      <c r="EL90" s="67">
        <v>2.8205476701259613E-2</v>
      </c>
      <c r="EM90" s="67">
        <v>4.0577259063720703</v>
      </c>
      <c r="EN90" s="67">
        <v>5.6109333038330078</v>
      </c>
      <c r="EO90" s="67">
        <v>6.1574931144714355</v>
      </c>
      <c r="EP90" s="67">
        <v>6.3040242195129395</v>
      </c>
      <c r="EQ90" s="67">
        <v>3.7617650032043457</v>
      </c>
      <c r="ER90" s="67">
        <v>-2.7871959209442139</v>
      </c>
      <c r="ES90" s="67">
        <v>-2.7325623035430908</v>
      </c>
      <c r="ET90" s="67">
        <v>-1.7218440771102905</v>
      </c>
      <c r="EU90" s="67">
        <v>-0.58528047800064087</v>
      </c>
      <c r="EV90" s="67">
        <v>-0.21533599495887756</v>
      </c>
      <c r="EW90" s="67">
        <v>80.875335693359375</v>
      </c>
      <c r="EX90" s="67">
        <v>79.080368041992188</v>
      </c>
      <c r="EY90" s="67">
        <v>77.53955078125</v>
      </c>
      <c r="EZ90" s="67">
        <v>75.948272705078125</v>
      </c>
      <c r="FA90" s="67">
        <v>74.325080871582031</v>
      </c>
      <c r="FB90" s="67">
        <v>72.685028076171875</v>
      </c>
      <c r="FC90" s="67">
        <v>71.658866882324219</v>
      </c>
      <c r="FD90" s="67">
        <v>74.147331237792969</v>
      </c>
      <c r="FE90" s="67">
        <v>78.890708923339844</v>
      </c>
      <c r="FF90" s="67">
        <v>83.952079772949219</v>
      </c>
      <c r="FG90" s="67">
        <v>88.659660339355469</v>
      </c>
      <c r="FH90" s="67">
        <v>92.926033020019531</v>
      </c>
      <c r="FI90" s="67">
        <v>96.504051208496094</v>
      </c>
      <c r="FJ90" s="67">
        <v>99.419868469238281</v>
      </c>
      <c r="FK90" s="67">
        <v>101.66712188720703</v>
      </c>
      <c r="FL90" s="67">
        <v>103.20954895019531</v>
      </c>
      <c r="FM90" s="67">
        <v>103.53688049316406</v>
      </c>
      <c r="FN90" s="67">
        <v>102.77646636962891</v>
      </c>
      <c r="FO90" s="67">
        <v>100.76092529296875</v>
      </c>
      <c r="FP90" s="67">
        <v>96.289581298828125</v>
      </c>
      <c r="FQ90" s="67">
        <v>91.436691284179688</v>
      </c>
      <c r="FR90" s="67">
        <v>87.234336853027344</v>
      </c>
      <c r="FS90" s="67">
        <v>83.13775634765625</v>
      </c>
      <c r="FT90" s="67">
        <v>80.620864868164063</v>
      </c>
      <c r="FU90" s="68">
        <v>0.45122119784355164</v>
      </c>
      <c r="FV90" s="40">
        <v>10.210000038146973</v>
      </c>
      <c r="FW90" s="40">
        <v>14258.710000000001</v>
      </c>
      <c r="FX90">
        <v>1</v>
      </c>
    </row>
    <row r="91" spans="1:180" x14ac:dyDescent="0.2">
      <c r="A91" t="s">
        <v>189</v>
      </c>
      <c r="B91" t="s">
        <v>207</v>
      </c>
      <c r="C91" t="s">
        <v>3</v>
      </c>
      <c r="D91" t="s">
        <v>1</v>
      </c>
      <c r="E91" t="s">
        <v>214</v>
      </c>
      <c r="F91" s="40" t="s">
        <v>194</v>
      </c>
      <c r="G91" s="69" t="s">
        <v>225</v>
      </c>
      <c r="H91" s="67">
        <v>9162</v>
      </c>
      <c r="I91" s="67">
        <v>9.817051887512207</v>
      </c>
      <c r="J91" s="67">
        <v>8.2281379699707031</v>
      </c>
      <c r="K91" s="67">
        <v>7.1849184036254883</v>
      </c>
      <c r="L91" s="67">
        <v>6.4865550994873047</v>
      </c>
      <c r="M91" s="67">
        <v>6.0973820686340332</v>
      </c>
      <c r="N91" s="67">
        <v>6.0746250152587891</v>
      </c>
      <c r="O91" s="67">
        <v>6.4892778396606445</v>
      </c>
      <c r="P91" s="67">
        <v>6.7569088935852051</v>
      </c>
      <c r="Q91" s="67">
        <v>6.9427275657653809</v>
      </c>
      <c r="R91" s="67">
        <v>7.8457436561584473</v>
      </c>
      <c r="S91" s="67">
        <v>9.0192537307739258</v>
      </c>
      <c r="T91" s="67">
        <v>10.640176773071289</v>
      </c>
      <c r="U91" s="67">
        <v>12.850800514221191</v>
      </c>
      <c r="V91" s="67">
        <v>15.210134506225586</v>
      </c>
      <c r="W91" s="67">
        <v>17.345788955688477</v>
      </c>
      <c r="X91" s="67">
        <v>19.767873764038086</v>
      </c>
      <c r="Y91" s="67">
        <v>21.708730697631836</v>
      </c>
      <c r="Z91" s="67">
        <v>22.526359558105469</v>
      </c>
      <c r="AA91" s="67">
        <v>21.822956085205078</v>
      </c>
      <c r="AB91" s="67">
        <v>20.098432540893555</v>
      </c>
      <c r="AC91" s="67">
        <v>18.147132873535156</v>
      </c>
      <c r="AD91" s="67">
        <v>16.150371551513672</v>
      </c>
      <c r="AE91" s="67">
        <v>13.193757057189941</v>
      </c>
      <c r="AF91" s="67">
        <v>10.194832801818848</v>
      </c>
      <c r="AG91" s="67">
        <v>-1.2528409957885742</v>
      </c>
      <c r="AH91" s="67">
        <v>-0.9320061206817627</v>
      </c>
      <c r="AI91" s="67">
        <v>-0.77579247951507568</v>
      </c>
      <c r="AJ91" s="67">
        <v>-0.63182228803634644</v>
      </c>
      <c r="AK91" s="67">
        <v>-0.62687134742736816</v>
      </c>
      <c r="AL91" s="67">
        <v>-0.5784684419631958</v>
      </c>
      <c r="AM91" s="67">
        <v>-0.60012918710708618</v>
      </c>
      <c r="AN91" s="67">
        <v>-0.77786386013031006</v>
      </c>
      <c r="AO91" s="67">
        <v>-0.86653429269790649</v>
      </c>
      <c r="AP91" s="67">
        <v>-0.93402606248855591</v>
      </c>
      <c r="AQ91" s="67">
        <v>-1.0266143083572388</v>
      </c>
      <c r="AR91" s="67">
        <v>-1.3026597499847412</v>
      </c>
      <c r="AS91" s="67">
        <v>-1.1560099124908447</v>
      </c>
      <c r="AT91" s="67">
        <v>-1.0611934661865234</v>
      </c>
      <c r="AU91" s="67">
        <v>1.8289666175842285</v>
      </c>
      <c r="AV91" s="67">
        <v>2.9347820281982422</v>
      </c>
      <c r="AW91" s="67">
        <v>3.535956859588623</v>
      </c>
      <c r="AX91" s="67">
        <v>3.5956017971038818</v>
      </c>
      <c r="AY91" s="67">
        <v>1.2400963306427002</v>
      </c>
      <c r="AZ91" s="67">
        <v>-3.6940648555755615</v>
      </c>
      <c r="BA91" s="67">
        <v>-3.4277341365814209</v>
      </c>
      <c r="BB91" s="67">
        <v>-2.3700380325317383</v>
      </c>
      <c r="BC91" s="67">
        <v>-1.4870494604110718</v>
      </c>
      <c r="BD91" s="67">
        <v>-1.1336126327514648</v>
      </c>
      <c r="BE91" s="67">
        <v>-0.86866879463195801</v>
      </c>
      <c r="BF91" s="67">
        <v>-0.57857418060302734</v>
      </c>
      <c r="BG91" s="67">
        <v>-0.44723057746887207</v>
      </c>
      <c r="BH91" s="67">
        <v>-0.32172796130180359</v>
      </c>
      <c r="BI91" s="67">
        <v>-0.3297998309135437</v>
      </c>
      <c r="BJ91" s="67">
        <v>-0.28326165676116943</v>
      </c>
      <c r="BK91" s="67">
        <v>-0.28547891974449158</v>
      </c>
      <c r="BL91" s="67">
        <v>-0.44030362367630005</v>
      </c>
      <c r="BM91" s="67">
        <v>-0.50436466932296753</v>
      </c>
      <c r="BN91" s="67">
        <v>-0.53803163766860962</v>
      </c>
      <c r="BO91" s="67">
        <v>-0.5974997878074646</v>
      </c>
      <c r="BP91" s="67">
        <v>-0.84149235486984253</v>
      </c>
      <c r="BQ91" s="67">
        <v>-0.66960859298706055</v>
      </c>
      <c r="BR91" s="67">
        <v>-0.55522781610488892</v>
      </c>
      <c r="BS91" s="67">
        <v>2.3284707069396973</v>
      </c>
      <c r="BT91" s="67">
        <v>3.4378511905670166</v>
      </c>
      <c r="BU91" s="67">
        <v>4.0427265167236328</v>
      </c>
      <c r="BV91" s="67">
        <v>4.1025190353393555</v>
      </c>
      <c r="BW91" s="67">
        <v>1.7464781999588013</v>
      </c>
      <c r="BX91" s="67">
        <v>-3.1766946315765381</v>
      </c>
      <c r="BY91" s="67">
        <v>-2.9201829433441162</v>
      </c>
      <c r="BZ91" s="67">
        <v>-1.8823117017745972</v>
      </c>
      <c r="CA91" s="67">
        <v>-1.026800274848938</v>
      </c>
      <c r="CB91" s="67">
        <v>-0.70684689283370972</v>
      </c>
      <c r="CC91" s="67">
        <v>-0.6025923490524292</v>
      </c>
      <c r="CD91" s="67">
        <v>-0.33378830552101135</v>
      </c>
      <c r="CE91" s="67">
        <v>-0.21966962516307831</v>
      </c>
      <c r="CF91" s="67">
        <v>-0.1069575622677803</v>
      </c>
      <c r="CG91" s="67">
        <v>-0.12404899299144745</v>
      </c>
      <c r="CH91" s="67">
        <v>-7.8802324831485748E-2</v>
      </c>
      <c r="CI91" s="67">
        <v>-6.7553095519542694E-2</v>
      </c>
      <c r="CJ91" s="67">
        <v>-0.20651042461395264</v>
      </c>
      <c r="CK91" s="67">
        <v>-0.25352704524993896</v>
      </c>
      <c r="CL91" s="67">
        <v>-0.26376712322235107</v>
      </c>
      <c r="CM91" s="67">
        <v>-0.30029633641242981</v>
      </c>
      <c r="CN91" s="67">
        <v>-0.52208924293518066</v>
      </c>
      <c r="CO91" s="67">
        <v>-0.33272853493690491</v>
      </c>
      <c r="CP91" s="67">
        <v>-0.20479759573936462</v>
      </c>
      <c r="CQ91" s="67">
        <v>2.6744256019592285</v>
      </c>
      <c r="CR91" s="67">
        <v>3.7862751483917236</v>
      </c>
      <c r="CS91" s="67">
        <v>4.3937134742736816</v>
      </c>
      <c r="CT91" s="67">
        <v>4.453608512878418</v>
      </c>
      <c r="CU91" s="67">
        <v>2.0971968173980713</v>
      </c>
      <c r="CV91" s="67">
        <v>-2.8183658123016357</v>
      </c>
      <c r="CW91" s="67">
        <v>-2.5686545372009277</v>
      </c>
      <c r="CX91" s="67">
        <v>-1.5445139408111572</v>
      </c>
      <c r="CY91" s="67">
        <v>-0.70803308486938477</v>
      </c>
      <c r="CZ91" s="67">
        <v>-0.41127020120620728</v>
      </c>
      <c r="DA91" s="67">
        <v>-0.336515873670578</v>
      </c>
      <c r="DB91" s="67">
        <v>-8.9002422988414764E-2</v>
      </c>
      <c r="DC91" s="67">
        <v>7.8913401812314987E-3</v>
      </c>
      <c r="DD91" s="67">
        <v>0.10781282931566238</v>
      </c>
      <c r="DE91" s="67">
        <v>8.1701837480068207E-2</v>
      </c>
      <c r="DF91" s="67">
        <v>0.12565699219703674</v>
      </c>
      <c r="DG91" s="67">
        <v>0.15037272870540619</v>
      </c>
      <c r="DH91" s="67">
        <v>2.7282768860459328E-2</v>
      </c>
      <c r="DI91" s="67">
        <v>-2.689445624127984E-3</v>
      </c>
      <c r="DJ91" s="67">
        <v>1.0497408919036388E-2</v>
      </c>
      <c r="DK91" s="67">
        <v>-3.092913655564189E-3</v>
      </c>
      <c r="DL91" s="67">
        <v>-0.2026861160993576</v>
      </c>
      <c r="DM91" s="67">
        <v>4.151525441557169E-3</v>
      </c>
      <c r="DN91" s="67">
        <v>0.14563265442848206</v>
      </c>
      <c r="DO91" s="67">
        <v>3.0203804969787598</v>
      </c>
      <c r="DP91" s="67">
        <v>4.1346993446350098</v>
      </c>
      <c r="DQ91" s="67">
        <v>4.7447004318237305</v>
      </c>
      <c r="DR91" s="67">
        <v>4.8046979904174805</v>
      </c>
      <c r="DS91" s="67">
        <v>2.4479153156280518</v>
      </c>
      <c r="DT91" s="67">
        <v>-2.4600369930267334</v>
      </c>
      <c r="DU91" s="67">
        <v>-2.2171261310577393</v>
      </c>
      <c r="DV91" s="67">
        <v>-1.2067161798477173</v>
      </c>
      <c r="DW91" s="67">
        <v>-0.38926592469215393</v>
      </c>
      <c r="DX91" s="67">
        <v>-0.11569353193044662</v>
      </c>
      <c r="DY91" s="67">
        <v>4.7656267881393433E-2</v>
      </c>
      <c r="DZ91" s="67">
        <v>0.26442950963973999</v>
      </c>
      <c r="EA91" s="67">
        <v>0.33645322918891907</v>
      </c>
      <c r="EB91" s="67">
        <v>0.41790717840194702</v>
      </c>
      <c r="EC91" s="67">
        <v>0.37877336144447327</v>
      </c>
      <c r="ED91" s="67">
        <v>0.42086377739906311</v>
      </c>
      <c r="EE91" s="67">
        <v>0.4650229811668396</v>
      </c>
      <c r="EF91" s="67">
        <v>0.36484301090240479</v>
      </c>
      <c r="EG91" s="67">
        <v>0.35948020219802856</v>
      </c>
      <c r="EH91" s="67">
        <v>0.40649184584617615</v>
      </c>
      <c r="EI91" s="67">
        <v>0.42602163553237915</v>
      </c>
      <c r="EJ91" s="67">
        <v>0.25848126411437988</v>
      </c>
      <c r="EK91" s="67">
        <v>0.49055284261703491</v>
      </c>
      <c r="EL91" s="67">
        <v>0.65159827470779419</v>
      </c>
      <c r="EM91" s="67">
        <v>3.5198845863342285</v>
      </c>
      <c r="EN91" s="67">
        <v>4.6377682685852051</v>
      </c>
      <c r="EO91" s="67">
        <v>5.2514700889587402</v>
      </c>
      <c r="EP91" s="67">
        <v>5.311614990234375</v>
      </c>
      <c r="EQ91" s="67">
        <v>2.9542973041534424</v>
      </c>
      <c r="ER91" s="67">
        <v>-1.9426668882369995</v>
      </c>
      <c r="ES91" s="67">
        <v>-1.7095749378204346</v>
      </c>
      <c r="ET91" s="67">
        <v>-0.71898984909057617</v>
      </c>
      <c r="EU91" s="67">
        <v>7.0983260869979858E-2</v>
      </c>
      <c r="EV91" s="67">
        <v>0.31107223033905029</v>
      </c>
      <c r="EW91" s="67">
        <v>78.448699951171875</v>
      </c>
      <c r="EX91" s="67">
        <v>76.33526611328125</v>
      </c>
      <c r="EY91" s="67">
        <v>74.600830078125</v>
      </c>
      <c r="EZ91" s="67">
        <v>73.321258544921875</v>
      </c>
      <c r="FA91" s="67">
        <v>71.361824035644531</v>
      </c>
      <c r="FB91" s="67">
        <v>69.99420166015625</v>
      </c>
      <c r="FC91" s="67">
        <v>69.033607482910156</v>
      </c>
      <c r="FD91" s="67">
        <v>69.857528686523438</v>
      </c>
      <c r="FE91" s="67">
        <v>74.004173278808594</v>
      </c>
      <c r="FF91" s="67">
        <v>78.569076538085938</v>
      </c>
      <c r="FG91" s="67">
        <v>82.742416381835938</v>
      </c>
      <c r="FH91" s="67">
        <v>86.245208740234375</v>
      </c>
      <c r="FI91" s="67">
        <v>90.2171630859375</v>
      </c>
      <c r="FJ91" s="67">
        <v>93.412841796875</v>
      </c>
      <c r="FK91" s="67">
        <v>95.933311462402344</v>
      </c>
      <c r="FL91" s="67">
        <v>97.736618041992188</v>
      </c>
      <c r="FM91" s="67">
        <v>97.549415588378906</v>
      </c>
      <c r="FN91" s="67">
        <v>96.650215148925781</v>
      </c>
      <c r="FO91" s="67">
        <v>94.079559326171875</v>
      </c>
      <c r="FP91" s="67">
        <v>89.986320495605469</v>
      </c>
      <c r="FQ91" s="67">
        <v>85.678886413574219</v>
      </c>
      <c r="FR91" s="67">
        <v>81.788688659667969</v>
      </c>
      <c r="FS91" s="67">
        <v>79.149482727050781</v>
      </c>
      <c r="FT91" s="67">
        <v>76.565101623535156</v>
      </c>
      <c r="FU91" s="68">
        <v>0.45124882459640503</v>
      </c>
      <c r="FV91" s="40">
        <v>9.3599996566772461</v>
      </c>
      <c r="FW91" s="40">
        <v>12285.94</v>
      </c>
      <c r="FX91">
        <v>1</v>
      </c>
    </row>
    <row r="92" spans="1:180" x14ac:dyDescent="0.2">
      <c r="A92" t="s">
        <v>189</v>
      </c>
      <c r="B92" t="s">
        <v>207</v>
      </c>
      <c r="C92" t="s">
        <v>3</v>
      </c>
      <c r="D92" t="s">
        <v>1</v>
      </c>
      <c r="E92" t="s">
        <v>214</v>
      </c>
      <c r="F92" s="40" t="s">
        <v>194</v>
      </c>
      <c r="G92" s="69" t="s">
        <v>226</v>
      </c>
      <c r="H92" s="67">
        <v>9157</v>
      </c>
      <c r="I92" s="67">
        <v>8.4688224792480469</v>
      </c>
      <c r="J92" s="67">
        <v>7.2336406707763672</v>
      </c>
      <c r="K92" s="67">
        <v>6.4427266120910645</v>
      </c>
      <c r="L92" s="67">
        <v>5.9009203910827637</v>
      </c>
      <c r="M92" s="67">
        <v>5.6948642730712891</v>
      </c>
      <c r="N92" s="67">
        <v>5.8139557838439941</v>
      </c>
      <c r="O92" s="67">
        <v>6.3950228691101074</v>
      </c>
      <c r="P92" s="67">
        <v>6.676816463470459</v>
      </c>
      <c r="Q92" s="67">
        <v>6.8473634719848633</v>
      </c>
      <c r="R92" s="67">
        <v>7.6061983108520508</v>
      </c>
      <c r="S92" s="67">
        <v>8.7827768325805664</v>
      </c>
      <c r="T92" s="67">
        <v>10.57526969909668</v>
      </c>
      <c r="U92" s="67">
        <v>12.824625015258789</v>
      </c>
      <c r="V92" s="67">
        <v>15.436787605285645</v>
      </c>
      <c r="W92" s="67">
        <v>17.815740585327148</v>
      </c>
      <c r="X92" s="67">
        <v>20.3629150390625</v>
      </c>
      <c r="Y92" s="67">
        <v>22.42207145690918</v>
      </c>
      <c r="Z92" s="67">
        <v>23.337068557739258</v>
      </c>
      <c r="AA92" s="67">
        <v>22.87040901184082</v>
      </c>
      <c r="AB92" s="67">
        <v>21.088891983032227</v>
      </c>
      <c r="AC92" s="67">
        <v>19.518337249755859</v>
      </c>
      <c r="AD92" s="67">
        <v>17.408439636230469</v>
      </c>
      <c r="AE92" s="67">
        <v>14.354984283447266</v>
      </c>
      <c r="AF92" s="67">
        <v>11.287797927856445</v>
      </c>
      <c r="AG92" s="67">
        <v>-0.45814186334609985</v>
      </c>
      <c r="AH92" s="67">
        <v>-0.38643273711204529</v>
      </c>
      <c r="AI92" s="67">
        <v>-0.40193668007850647</v>
      </c>
      <c r="AJ92" s="67">
        <v>-0.4402695894241333</v>
      </c>
      <c r="AK92" s="67">
        <v>-0.40720483660697937</v>
      </c>
      <c r="AL92" s="67">
        <v>-0.38489499688148499</v>
      </c>
      <c r="AM92" s="67">
        <v>-0.47566702961921692</v>
      </c>
      <c r="AN92" s="67">
        <v>-0.59065073728561401</v>
      </c>
      <c r="AO92" s="67">
        <v>-0.56766629219055176</v>
      </c>
      <c r="AP92" s="67">
        <v>-0.68016934394836426</v>
      </c>
      <c r="AQ92" s="67">
        <v>-0.80371206998825073</v>
      </c>
      <c r="AR92" s="67">
        <v>-0.91078567504882813</v>
      </c>
      <c r="AS92" s="67">
        <v>-1.1695452928543091</v>
      </c>
      <c r="AT92" s="67">
        <v>-1.1217553615570068</v>
      </c>
      <c r="AU92" s="67">
        <v>2.1405918598175049</v>
      </c>
      <c r="AV92" s="67">
        <v>3.3915708065032959</v>
      </c>
      <c r="AW92" s="67">
        <v>4.0490427017211914</v>
      </c>
      <c r="AX92" s="67">
        <v>4.2456851005554199</v>
      </c>
      <c r="AY92" s="67">
        <v>2.0298783779144287</v>
      </c>
      <c r="AZ92" s="67">
        <v>-3.6015639305114746</v>
      </c>
      <c r="BA92" s="67">
        <v>-3.5395841598510742</v>
      </c>
      <c r="BB92" s="67">
        <v>-2.5251705646514893</v>
      </c>
      <c r="BC92" s="67">
        <v>-1.5917752981185913</v>
      </c>
      <c r="BD92" s="67">
        <v>-1.2860610485076904</v>
      </c>
      <c r="BE92" s="67">
        <v>-7.3854163289070129E-2</v>
      </c>
      <c r="BF92" s="67">
        <v>-3.2889559864997864E-2</v>
      </c>
      <c r="BG92" s="67">
        <v>-7.3267705738544464E-2</v>
      </c>
      <c r="BH92" s="67">
        <v>-0.1300746351480484</v>
      </c>
      <c r="BI92" s="67">
        <v>-0.11004176735877991</v>
      </c>
      <c r="BJ92" s="67">
        <v>-8.9599311351776123E-2</v>
      </c>
      <c r="BK92" s="67">
        <v>-0.1609310656785965</v>
      </c>
      <c r="BL92" s="67">
        <v>-0.25299721956253052</v>
      </c>
      <c r="BM92" s="67">
        <v>-0.20540080964565277</v>
      </c>
      <c r="BN92" s="67">
        <v>-0.28406617045402527</v>
      </c>
      <c r="BO92" s="67">
        <v>-0.37447595596313477</v>
      </c>
      <c r="BP92" s="67">
        <v>-0.44949284195899963</v>
      </c>
      <c r="BQ92" s="67">
        <v>-0.68301856517791748</v>
      </c>
      <c r="BR92" s="67">
        <v>-0.6156693696975708</v>
      </c>
      <c r="BS92" s="67">
        <v>2.6402201652526855</v>
      </c>
      <c r="BT92" s="67">
        <v>3.894761323928833</v>
      </c>
      <c r="BU92" s="67">
        <v>4.5559349060058594</v>
      </c>
      <c r="BV92" s="67">
        <v>4.752723217010498</v>
      </c>
      <c r="BW92" s="67">
        <v>2.5363819599151611</v>
      </c>
      <c r="BX92" s="67">
        <v>-3.0840723514556885</v>
      </c>
      <c r="BY92" s="67">
        <v>-3.0319085121154785</v>
      </c>
      <c r="BZ92" s="67">
        <v>-2.0373189449310303</v>
      </c>
      <c r="CA92" s="67">
        <v>-1.1314011812210083</v>
      </c>
      <c r="CB92" s="67">
        <v>-0.8591722846031189</v>
      </c>
      <c r="CC92" s="67">
        <v>0.19230231642723083</v>
      </c>
      <c r="CD92" s="67">
        <v>0.21197336912155151</v>
      </c>
      <c r="CE92" s="67">
        <v>0.15436743199825287</v>
      </c>
      <c r="CF92" s="67">
        <v>8.4765449166297913E-2</v>
      </c>
      <c r="CG92" s="67">
        <v>9.577246755361557E-2</v>
      </c>
      <c r="CH92" s="67">
        <v>0.11492158472537994</v>
      </c>
      <c r="CI92" s="67">
        <v>5.7054087519645691E-2</v>
      </c>
      <c r="CJ92" s="67">
        <v>-1.9139429554343224E-2</v>
      </c>
      <c r="CK92" s="67">
        <v>4.5503184199333191E-2</v>
      </c>
      <c r="CL92" s="67">
        <v>-9.726344607770443E-3</v>
      </c>
      <c r="CM92" s="67">
        <v>-7.718832790851593E-2</v>
      </c>
      <c r="CN92" s="67">
        <v>-0.13000282645225525</v>
      </c>
      <c r="CO92" s="67">
        <v>-0.34605163335800171</v>
      </c>
      <c r="CP92" s="67">
        <v>-0.26515573263168335</v>
      </c>
      <c r="CQ92" s="67">
        <v>2.9862613677978516</v>
      </c>
      <c r="CR92" s="67">
        <v>4.2432694435119629</v>
      </c>
      <c r="CS92" s="67">
        <v>4.9070072174072266</v>
      </c>
      <c r="CT92" s="67">
        <v>5.1038961410522461</v>
      </c>
      <c r="CU92" s="67">
        <v>2.8871846199035645</v>
      </c>
      <c r="CV92" s="67">
        <v>-2.7256591320037842</v>
      </c>
      <c r="CW92" s="67">
        <v>-2.6802937984466553</v>
      </c>
      <c r="CX92" s="67">
        <v>-1.6994346380233765</v>
      </c>
      <c r="CY92" s="67">
        <v>-0.81254750490188599</v>
      </c>
      <c r="CZ92" s="67">
        <v>-0.56351041793823242</v>
      </c>
      <c r="DA92" s="67">
        <v>0.45845881104469299</v>
      </c>
      <c r="DB92" s="67">
        <v>0.4568362832069397</v>
      </c>
      <c r="DC92" s="67">
        <v>0.3820025622844696</v>
      </c>
      <c r="DD92" s="67">
        <v>0.29960551857948303</v>
      </c>
      <c r="DE92" s="67">
        <v>0.30158671736717224</v>
      </c>
      <c r="DF92" s="67">
        <v>0.31944248080253601</v>
      </c>
      <c r="DG92" s="67">
        <v>0.27503925561904907</v>
      </c>
      <c r="DH92" s="67">
        <v>0.21471837162971497</v>
      </c>
      <c r="DI92" s="67">
        <v>0.29640716314315796</v>
      </c>
      <c r="DJ92" s="67">
        <v>0.26461347937583923</v>
      </c>
      <c r="DK92" s="67">
        <v>0.22009930014610291</v>
      </c>
      <c r="DL92" s="67">
        <v>0.18948718905448914</v>
      </c>
      <c r="DM92" s="67">
        <v>-9.0847108513116837E-3</v>
      </c>
      <c r="DN92" s="67">
        <v>8.5357911884784698E-2</v>
      </c>
      <c r="DO92" s="67">
        <v>3.3323025703430176</v>
      </c>
      <c r="DP92" s="67">
        <v>4.5917778015136719</v>
      </c>
      <c r="DQ92" s="67">
        <v>5.2580795288085938</v>
      </c>
      <c r="DR92" s="67">
        <v>5.4550690650939941</v>
      </c>
      <c r="DS92" s="67">
        <v>3.2379872798919678</v>
      </c>
      <c r="DT92" s="67">
        <v>-2.3672459125518799</v>
      </c>
      <c r="DU92" s="67">
        <v>-2.328679084777832</v>
      </c>
      <c r="DV92" s="67">
        <v>-1.3615502119064331</v>
      </c>
      <c r="DW92" s="67">
        <v>-0.49369379878044128</v>
      </c>
      <c r="DX92" s="67">
        <v>-0.26784855127334595</v>
      </c>
      <c r="DY92" s="67">
        <v>0.84274649620056152</v>
      </c>
      <c r="DZ92" s="67">
        <v>0.81037944555282593</v>
      </c>
      <c r="EA92" s="67">
        <v>0.71067154407501221</v>
      </c>
      <c r="EB92" s="67">
        <v>0.60980045795440674</v>
      </c>
      <c r="EC92" s="67">
        <v>0.59874975681304932</v>
      </c>
      <c r="ED92" s="67">
        <v>0.61473816633224487</v>
      </c>
      <c r="EE92" s="67">
        <v>0.5897752046585083</v>
      </c>
      <c r="EF92" s="67">
        <v>0.55237191915512085</v>
      </c>
      <c r="EG92" s="67">
        <v>0.65867269039154053</v>
      </c>
      <c r="EH92" s="67">
        <v>0.66071665287017822</v>
      </c>
      <c r="EI92" s="67">
        <v>0.64933544397354126</v>
      </c>
      <c r="EJ92" s="67">
        <v>0.65078002214431763</v>
      </c>
      <c r="EK92" s="67">
        <v>0.47744199633598328</v>
      </c>
      <c r="EL92" s="67">
        <v>0.59144395589828491</v>
      </c>
      <c r="EM92" s="67">
        <v>3.8319308757781982</v>
      </c>
      <c r="EN92" s="67">
        <v>5.0949678421020508</v>
      </c>
      <c r="EO92" s="67">
        <v>5.7649717330932617</v>
      </c>
      <c r="EP92" s="67">
        <v>5.9621071815490723</v>
      </c>
      <c r="EQ92" s="67">
        <v>3.7444908618927002</v>
      </c>
      <c r="ER92" s="67">
        <v>-1.8497542142868042</v>
      </c>
      <c r="ES92" s="67">
        <v>-1.8210034370422363</v>
      </c>
      <c r="ET92" s="67">
        <v>-0.87369883060455322</v>
      </c>
      <c r="EU92" s="67">
        <v>-3.3319722861051559E-2</v>
      </c>
      <c r="EV92" s="67">
        <v>0.15904024243354797</v>
      </c>
      <c r="EW92" s="67">
        <v>78.339424133300781</v>
      </c>
      <c r="EX92" s="67">
        <v>76.254928588867188</v>
      </c>
      <c r="EY92" s="67">
        <v>75.382949829101563</v>
      </c>
      <c r="EZ92" s="67">
        <v>73.987510681152344</v>
      </c>
      <c r="FA92" s="67">
        <v>72.12701416015625</v>
      </c>
      <c r="FB92" s="67">
        <v>70.855064392089844</v>
      </c>
      <c r="FC92" s="67">
        <v>70.301124572753906</v>
      </c>
      <c r="FD92" s="67">
        <v>72.71038818359375</v>
      </c>
      <c r="FE92" s="67">
        <v>76.961875915527344</v>
      </c>
      <c r="FF92" s="67">
        <v>81.653167724609375</v>
      </c>
      <c r="FG92" s="67">
        <v>85.896095275878906</v>
      </c>
      <c r="FH92" s="67">
        <v>89.631675720214844</v>
      </c>
      <c r="FI92" s="67">
        <v>93.224334716796875</v>
      </c>
      <c r="FJ92" s="67">
        <v>96.11407470703125</v>
      </c>
      <c r="FK92" s="67">
        <v>98.462203979492188</v>
      </c>
      <c r="FL92" s="67">
        <v>99.644683837890625</v>
      </c>
      <c r="FM92" s="67">
        <v>99.641456604003906</v>
      </c>
      <c r="FN92" s="67">
        <v>98.676322937011719</v>
      </c>
      <c r="FO92" s="67">
        <v>95.8583984375</v>
      </c>
      <c r="FP92" s="67">
        <v>92.164108276367188</v>
      </c>
      <c r="FQ92" s="67">
        <v>88.973556518554688</v>
      </c>
      <c r="FR92" s="67">
        <v>86.549789428710938</v>
      </c>
      <c r="FS92" s="67">
        <v>83.910835266113281</v>
      </c>
      <c r="FT92" s="67">
        <v>80.768447875976563</v>
      </c>
      <c r="FU92" s="68">
        <v>0.45135706663131714</v>
      </c>
      <c r="FV92" s="40">
        <v>8.869999885559082</v>
      </c>
      <c r="FW92" s="40">
        <v>12225.45</v>
      </c>
      <c r="FX92">
        <v>1</v>
      </c>
    </row>
    <row r="93" spans="1:180" x14ac:dyDescent="0.2">
      <c r="A93" t="s">
        <v>189</v>
      </c>
      <c r="B93" t="s">
        <v>207</v>
      </c>
      <c r="C93" t="s">
        <v>3</v>
      </c>
      <c r="D93" t="s">
        <v>1</v>
      </c>
      <c r="E93" t="s">
        <v>214</v>
      </c>
      <c r="F93" s="40" t="s">
        <v>194</v>
      </c>
      <c r="G93" s="69" t="s">
        <v>227</v>
      </c>
      <c r="H93" s="67">
        <v>9160</v>
      </c>
      <c r="I93" s="67">
        <v>9.2311763763427734</v>
      </c>
      <c r="J93" s="67">
        <v>7.9581012725830078</v>
      </c>
      <c r="K93" s="67">
        <v>7.0164475440979004</v>
      </c>
      <c r="L93" s="67">
        <v>6.4191579818725586</v>
      </c>
      <c r="M93" s="67">
        <v>6.0994033813476563</v>
      </c>
      <c r="N93" s="67">
        <v>6.1272344589233398</v>
      </c>
      <c r="O93" s="67">
        <v>6.678342342376709</v>
      </c>
      <c r="P93" s="67">
        <v>6.9733591079711914</v>
      </c>
      <c r="Q93" s="67">
        <v>7.2715010643005371</v>
      </c>
      <c r="R93" s="67">
        <v>8.3032894134521484</v>
      </c>
      <c r="S93" s="67">
        <v>9.8429403305053711</v>
      </c>
      <c r="T93" s="67">
        <v>11.965780258178711</v>
      </c>
      <c r="U93" s="67">
        <v>14.57817268371582</v>
      </c>
      <c r="V93" s="67">
        <v>17.227014541625977</v>
      </c>
      <c r="W93" s="67">
        <v>19.45428466796875</v>
      </c>
      <c r="X93" s="67">
        <v>21.825904846191406</v>
      </c>
      <c r="Y93" s="67">
        <v>23.610782623291016</v>
      </c>
      <c r="Z93" s="67">
        <v>23.815404891967773</v>
      </c>
      <c r="AA93" s="67">
        <v>22.821187973022461</v>
      </c>
      <c r="AB93" s="67">
        <v>20.783815383911133</v>
      </c>
      <c r="AC93" s="67">
        <v>19.011632919311523</v>
      </c>
      <c r="AD93" s="67">
        <v>16.942302703857422</v>
      </c>
      <c r="AE93" s="67">
        <v>14.587706565856934</v>
      </c>
      <c r="AF93" s="67">
        <v>11.878836631774902</v>
      </c>
      <c r="AG93" s="67">
        <v>-0.87757420539855957</v>
      </c>
      <c r="AH93" s="67">
        <v>-0.66992205381393433</v>
      </c>
      <c r="AI93" s="67">
        <v>-0.6332966685295105</v>
      </c>
      <c r="AJ93" s="67">
        <v>-0.52203148603439331</v>
      </c>
      <c r="AK93" s="67">
        <v>-0.51011097431182861</v>
      </c>
      <c r="AL93" s="67">
        <v>-0.45761463046073914</v>
      </c>
      <c r="AM93" s="67">
        <v>-0.52951687574386597</v>
      </c>
      <c r="AN93" s="67">
        <v>-0.69077122211456299</v>
      </c>
      <c r="AO93" s="67">
        <v>-0.8036995530128479</v>
      </c>
      <c r="AP93" s="67">
        <v>-0.88296014070510864</v>
      </c>
      <c r="AQ93" s="67">
        <v>-0.99773788452148438</v>
      </c>
      <c r="AR93" s="67">
        <v>-1.2388989925384521</v>
      </c>
      <c r="AS93" s="67">
        <v>-1.4197334051132202</v>
      </c>
      <c r="AT93" s="67">
        <v>-1.5731267929077148</v>
      </c>
      <c r="AU93" s="67">
        <v>2.0587837696075439</v>
      </c>
      <c r="AV93" s="67">
        <v>3.1687054634094238</v>
      </c>
      <c r="AW93" s="67">
        <v>3.9618275165557861</v>
      </c>
      <c r="AX93" s="67">
        <v>3.8259315490722656</v>
      </c>
      <c r="AY93" s="67">
        <v>1.4321497678756714</v>
      </c>
      <c r="AZ93" s="67">
        <v>-4.1472091674804688</v>
      </c>
      <c r="BA93" s="67">
        <v>-3.9585165977478027</v>
      </c>
      <c r="BB93" s="67">
        <v>-2.9297182559967041</v>
      </c>
      <c r="BC93" s="67">
        <v>-1.7357527017593384</v>
      </c>
      <c r="BD93" s="67">
        <v>-1.3754782676696777</v>
      </c>
      <c r="BE93" s="67">
        <v>-0.49320769309997559</v>
      </c>
      <c r="BF93" s="67">
        <v>-0.31630623340606689</v>
      </c>
      <c r="BG93" s="67">
        <v>-0.30456176400184631</v>
      </c>
      <c r="BH93" s="67">
        <v>-0.21177360415458679</v>
      </c>
      <c r="BI93" s="67">
        <v>-0.21288777887821198</v>
      </c>
      <c r="BJ93" s="67">
        <v>-0.1622612327337265</v>
      </c>
      <c r="BK93" s="67">
        <v>-0.21471792459487915</v>
      </c>
      <c r="BL93" s="67">
        <v>-0.35304847359657288</v>
      </c>
      <c r="BM93" s="67">
        <v>-0.4413609504699707</v>
      </c>
      <c r="BN93" s="67">
        <v>-0.48677679896354675</v>
      </c>
      <c r="BO93" s="67">
        <v>-0.56841456890106201</v>
      </c>
      <c r="BP93" s="67">
        <v>-0.77751201391220093</v>
      </c>
      <c r="BQ93" s="67">
        <v>-0.93310564756393433</v>
      </c>
      <c r="BR93" s="67">
        <v>-1.0669351816177368</v>
      </c>
      <c r="BS93" s="67">
        <v>2.5585160255432129</v>
      </c>
      <c r="BT93" s="67">
        <v>3.6720004081726074</v>
      </c>
      <c r="BU93" s="67">
        <v>4.4688253402709961</v>
      </c>
      <c r="BV93" s="67">
        <v>4.3330740928649902</v>
      </c>
      <c r="BW93" s="67">
        <v>1.9387576580047607</v>
      </c>
      <c r="BX93" s="67">
        <v>-3.6296098232269287</v>
      </c>
      <c r="BY93" s="67">
        <v>-3.450735330581665</v>
      </c>
      <c r="BZ93" s="67">
        <v>-2.441765308380127</v>
      </c>
      <c r="CA93" s="67">
        <v>-1.2752833366394043</v>
      </c>
      <c r="CB93" s="67">
        <v>-0.94850242137908936</v>
      </c>
      <c r="CC93" s="67">
        <v>-0.22699660062789917</v>
      </c>
      <c r="CD93" s="67">
        <v>-7.13929682970047E-2</v>
      </c>
      <c r="CE93" s="67">
        <v>-7.6880969107151031E-2</v>
      </c>
      <c r="CF93" s="67">
        <v>3.1100634951144457E-3</v>
      </c>
      <c r="CG93" s="67">
        <v>-7.0318737998604774E-3</v>
      </c>
      <c r="CH93" s="67">
        <v>4.2299646884202957E-2</v>
      </c>
      <c r="CI93" s="67">
        <v>3.3108885399997234E-3</v>
      </c>
      <c r="CJ93" s="67">
        <v>-0.11914274096488953</v>
      </c>
      <c r="CK93" s="67">
        <v>-0.19040633738040924</v>
      </c>
      <c r="CL93" s="67">
        <v>-0.21238143742084503</v>
      </c>
      <c r="CM93" s="67">
        <v>-0.27106654644012451</v>
      </c>
      <c r="CN93" s="67">
        <v>-0.45795682072639465</v>
      </c>
      <c r="CO93" s="67">
        <v>-0.59606879949569702</v>
      </c>
      <c r="CP93" s="67">
        <v>-0.71634840965270996</v>
      </c>
      <c r="CQ93" s="67">
        <v>2.9046289920806885</v>
      </c>
      <c r="CR93" s="67">
        <v>4.0205807685852051</v>
      </c>
      <c r="CS93" s="67">
        <v>4.8199706077575684</v>
      </c>
      <c r="CT93" s="67">
        <v>4.6843194961547852</v>
      </c>
      <c r="CU93" s="67">
        <v>2.2896327972412109</v>
      </c>
      <c r="CV93" s="67">
        <v>-3.2711219787597656</v>
      </c>
      <c r="CW93" s="67">
        <v>-3.0990474224090576</v>
      </c>
      <c r="CX93" s="67">
        <v>-2.1038107872009277</v>
      </c>
      <c r="CY93" s="67">
        <v>-0.95636361837387085</v>
      </c>
      <c r="CZ93" s="67">
        <v>-0.65278023481369019</v>
      </c>
      <c r="DA93" s="67">
        <v>3.9214484393596649E-2</v>
      </c>
      <c r="DB93" s="67">
        <v>0.1735202819108963</v>
      </c>
      <c r="DC93" s="67">
        <v>0.15079984068870544</v>
      </c>
      <c r="DD93" s="67">
        <v>0.21799373626708984</v>
      </c>
      <c r="DE93" s="67">
        <v>0.19882403314113617</v>
      </c>
      <c r="DF93" s="67">
        <v>0.24686051905155182</v>
      </c>
      <c r="DG93" s="67">
        <v>0.22133970260620117</v>
      </c>
      <c r="DH93" s="67">
        <v>0.11476299166679382</v>
      </c>
      <c r="DI93" s="67">
        <v>6.0548286885023117E-2</v>
      </c>
      <c r="DJ93" s="67">
        <v>6.2013935297727585E-2</v>
      </c>
      <c r="DK93" s="67">
        <v>2.6281470432877541E-2</v>
      </c>
      <c r="DL93" s="67">
        <v>-0.13840159773826599</v>
      </c>
      <c r="DM93" s="67">
        <v>-0.25903192162513733</v>
      </c>
      <c r="DN93" s="67">
        <v>-0.36576163768768311</v>
      </c>
      <c r="DO93" s="67">
        <v>3.2507419586181641</v>
      </c>
      <c r="DP93" s="67">
        <v>4.3691611289978027</v>
      </c>
      <c r="DQ93" s="67">
        <v>5.1711158752441406</v>
      </c>
      <c r="DR93" s="67">
        <v>5.0355648994445801</v>
      </c>
      <c r="DS93" s="67">
        <v>2.6405079364776611</v>
      </c>
      <c r="DT93" s="67">
        <v>-2.9126341342926025</v>
      </c>
      <c r="DU93" s="67">
        <v>-2.7473595142364502</v>
      </c>
      <c r="DV93" s="67">
        <v>-1.765856146812439</v>
      </c>
      <c r="DW93" s="67">
        <v>-0.6374439001083374</v>
      </c>
      <c r="DX93" s="67">
        <v>-0.3570580780506134</v>
      </c>
      <c r="DY93" s="67">
        <v>0.42358100414276123</v>
      </c>
      <c r="DZ93" s="67">
        <v>0.52713614702224731</v>
      </c>
      <c r="EA93" s="67">
        <v>0.47953474521636963</v>
      </c>
      <c r="EB93" s="67">
        <v>0.52825158834457397</v>
      </c>
      <c r="EC93" s="67">
        <v>0.4960472583770752</v>
      </c>
      <c r="ED93" s="67">
        <v>0.54221391677856445</v>
      </c>
      <c r="EE93" s="67">
        <v>0.53613865375518799</v>
      </c>
      <c r="EF93" s="67">
        <v>0.45248571038246155</v>
      </c>
      <c r="EG93" s="67">
        <v>0.42288690805435181</v>
      </c>
      <c r="EH93" s="67">
        <v>0.45819726586341858</v>
      </c>
      <c r="EI93" s="67">
        <v>0.45560479164123535</v>
      </c>
      <c r="EJ93" s="67">
        <v>0.32298538088798523</v>
      </c>
      <c r="EK93" s="67">
        <v>0.22759579122066498</v>
      </c>
      <c r="EL93" s="67">
        <v>0.14043000340461731</v>
      </c>
      <c r="EM93" s="67">
        <v>3.750474214553833</v>
      </c>
      <c r="EN93" s="67">
        <v>4.8724560737609863</v>
      </c>
      <c r="EO93" s="67">
        <v>5.6781134605407715</v>
      </c>
      <c r="EP93" s="67">
        <v>5.5427074432373047</v>
      </c>
      <c r="EQ93" s="67">
        <v>3.14711594581604</v>
      </c>
      <c r="ER93" s="67">
        <v>-2.3950347900390625</v>
      </c>
      <c r="ES93" s="67">
        <v>-2.2395782470703125</v>
      </c>
      <c r="ET93" s="67">
        <v>-1.2779034376144409</v>
      </c>
      <c r="EU93" s="67">
        <v>-0.17697450518608093</v>
      </c>
      <c r="EV93" s="67">
        <v>6.9917775690555573E-2</v>
      </c>
      <c r="EW93" s="67">
        <v>79.05902099609375</v>
      </c>
      <c r="EX93" s="67">
        <v>78.171821594238281</v>
      </c>
      <c r="EY93" s="67">
        <v>76.750259399414063</v>
      </c>
      <c r="EZ93" s="67">
        <v>75.857147216796875</v>
      </c>
      <c r="FA93" s="67">
        <v>74.086692810058594</v>
      </c>
      <c r="FB93" s="67">
        <v>72.672492980957031</v>
      </c>
      <c r="FC93" s="67">
        <v>71.632095336914063</v>
      </c>
      <c r="FD93" s="67">
        <v>74.306991577148438</v>
      </c>
      <c r="FE93" s="67">
        <v>78.929862976074219</v>
      </c>
      <c r="FF93" s="67">
        <v>83.687705993652344</v>
      </c>
      <c r="FG93" s="67">
        <v>87.196327209472656</v>
      </c>
      <c r="FH93" s="67">
        <v>90.837867736816406</v>
      </c>
      <c r="FI93" s="67">
        <v>94.579826354980469</v>
      </c>
      <c r="FJ93" s="67">
        <v>97.252326965332031</v>
      </c>
      <c r="FK93" s="67">
        <v>99.509071350097656</v>
      </c>
      <c r="FL93" s="67">
        <v>100.43807220458984</v>
      </c>
      <c r="FM93" s="67">
        <v>99.874031066894531</v>
      </c>
      <c r="FN93" s="67">
        <v>98.833328247070313</v>
      </c>
      <c r="FO93" s="67">
        <v>96.136756896972656</v>
      </c>
      <c r="FP93" s="67">
        <v>92.418228149414063</v>
      </c>
      <c r="FQ93" s="67">
        <v>88.184165954589844</v>
      </c>
      <c r="FR93" s="67">
        <v>84.823165893554688</v>
      </c>
      <c r="FS93" s="67">
        <v>82.972480773925781</v>
      </c>
      <c r="FT93" s="67">
        <v>80.375038146972656</v>
      </c>
      <c r="FU93" s="68">
        <v>0.45145073533058167</v>
      </c>
      <c r="FV93" s="40">
        <v>10.819999694824219</v>
      </c>
      <c r="FW93" s="40">
        <v>13111.86</v>
      </c>
      <c r="FX93">
        <v>1</v>
      </c>
    </row>
    <row r="94" spans="1:180" x14ac:dyDescent="0.2">
      <c r="A94" t="s">
        <v>189</v>
      </c>
      <c r="B94" t="s">
        <v>207</v>
      </c>
      <c r="C94" t="s">
        <v>3</v>
      </c>
      <c r="D94" t="s">
        <v>1</v>
      </c>
      <c r="E94" t="s">
        <v>214</v>
      </c>
      <c r="F94" s="40" t="s">
        <v>194</v>
      </c>
      <c r="G94" s="69" t="s">
        <v>228</v>
      </c>
      <c r="H94" s="67">
        <v>9120</v>
      </c>
      <c r="I94" s="67">
        <v>7.7419767379760742</v>
      </c>
      <c r="J94" s="67">
        <v>6.5960993766784668</v>
      </c>
      <c r="K94" s="67">
        <v>5.8630475997924805</v>
      </c>
      <c r="L94" s="67">
        <v>5.4209403991699219</v>
      </c>
      <c r="M94" s="67">
        <v>5.283790111541748</v>
      </c>
      <c r="N94" s="67">
        <v>5.443023681640625</v>
      </c>
      <c r="O94" s="67">
        <v>6.0957350730895996</v>
      </c>
      <c r="P94" s="67">
        <v>6.4287776947021484</v>
      </c>
      <c r="Q94" s="67">
        <v>6.4089975357055664</v>
      </c>
      <c r="R94" s="67">
        <v>6.8891725540161133</v>
      </c>
      <c r="S94" s="67">
        <v>7.9446239471435547</v>
      </c>
      <c r="T94" s="67">
        <v>9.8363113403320313</v>
      </c>
      <c r="U94" s="67">
        <v>12.075869560241699</v>
      </c>
      <c r="V94" s="67">
        <v>14.814940452575684</v>
      </c>
      <c r="W94" s="67">
        <v>17.439764022827148</v>
      </c>
      <c r="X94" s="67">
        <v>20.002130508422852</v>
      </c>
      <c r="Y94" s="67">
        <v>22.146457672119141</v>
      </c>
      <c r="Z94" s="67">
        <v>23.151426315307617</v>
      </c>
      <c r="AA94" s="67">
        <v>22.921686172485352</v>
      </c>
      <c r="AB94" s="67">
        <v>21.462320327758789</v>
      </c>
      <c r="AC94" s="67">
        <v>19.861257553100586</v>
      </c>
      <c r="AD94" s="67">
        <v>17.408178329467773</v>
      </c>
      <c r="AE94" s="67">
        <v>14.286053657531738</v>
      </c>
      <c r="AF94" s="67">
        <v>11.215794563293457</v>
      </c>
      <c r="AG94" s="67">
        <v>-0.55345445871353149</v>
      </c>
      <c r="AH94" s="67">
        <v>-0.49060565233230591</v>
      </c>
      <c r="AI94" s="67">
        <v>-0.51007682085037231</v>
      </c>
      <c r="AJ94" s="67">
        <v>-0.53031611442565918</v>
      </c>
      <c r="AK94" s="67">
        <v>-0.46974137425422668</v>
      </c>
      <c r="AL94" s="67">
        <v>-0.46667188405990601</v>
      </c>
      <c r="AM94" s="67">
        <v>-0.42856669425964355</v>
      </c>
      <c r="AN94" s="67">
        <v>-0.54334014654159546</v>
      </c>
      <c r="AO94" s="67">
        <v>-0.6546480655670166</v>
      </c>
      <c r="AP94" s="67">
        <v>-0.91299259662628174</v>
      </c>
      <c r="AQ94" s="67">
        <v>-0.94013124704360962</v>
      </c>
      <c r="AR94" s="67">
        <v>-0.800678551197052</v>
      </c>
      <c r="AS94" s="67">
        <v>-0.9197998046875</v>
      </c>
      <c r="AT94" s="67">
        <v>-0.9106895923614502</v>
      </c>
      <c r="AU94" s="67">
        <v>1.9742531776428223</v>
      </c>
      <c r="AV94" s="67">
        <v>3.2409422397613525</v>
      </c>
      <c r="AW94" s="67">
        <v>4.2176322937011719</v>
      </c>
      <c r="AX94" s="67">
        <v>4.3873677253723145</v>
      </c>
      <c r="AY94" s="67">
        <v>2.3890552520751953</v>
      </c>
      <c r="AZ94" s="67">
        <v>-3.722644567489624</v>
      </c>
      <c r="BA94" s="67">
        <v>-3.7580482959747314</v>
      </c>
      <c r="BB94" s="67">
        <v>-2.8018007278442383</v>
      </c>
      <c r="BC94" s="67">
        <v>-1.6462236642837524</v>
      </c>
      <c r="BD94" s="67">
        <v>-1.2880691289901733</v>
      </c>
      <c r="BE94" s="67">
        <v>-0.1697005033493042</v>
      </c>
      <c r="BF94" s="67">
        <v>-0.13754977285861969</v>
      </c>
      <c r="BG94" s="67">
        <v>-0.18186339735984802</v>
      </c>
      <c r="BH94" s="67">
        <v>-0.22054731845855713</v>
      </c>
      <c r="BI94" s="67">
        <v>-0.17298553884029388</v>
      </c>
      <c r="BJ94" s="67">
        <v>-0.17178463935852051</v>
      </c>
      <c r="BK94" s="67">
        <v>-0.1142580509185791</v>
      </c>
      <c r="BL94" s="67">
        <v>-0.20613797008991241</v>
      </c>
      <c r="BM94" s="67">
        <v>-0.29287058115005493</v>
      </c>
      <c r="BN94" s="67">
        <v>-0.51742219924926758</v>
      </c>
      <c r="BO94" s="67">
        <v>-0.5114748477935791</v>
      </c>
      <c r="BP94" s="67">
        <v>-0.34001180529594421</v>
      </c>
      <c r="BQ94" s="67">
        <v>-0.43394505977630615</v>
      </c>
      <c r="BR94" s="67">
        <v>-0.40531250834465027</v>
      </c>
      <c r="BS94" s="67">
        <v>2.4731829166412354</v>
      </c>
      <c r="BT94" s="67">
        <v>3.7434263229370117</v>
      </c>
      <c r="BU94" s="67">
        <v>4.7238125801086426</v>
      </c>
      <c r="BV94" s="67">
        <v>4.8936934471130371</v>
      </c>
      <c r="BW94" s="67">
        <v>2.8948526382446289</v>
      </c>
      <c r="BX94" s="67">
        <v>-3.2058711051940918</v>
      </c>
      <c r="BY94" s="67">
        <v>-3.2510709762573242</v>
      </c>
      <c r="BZ94" s="67">
        <v>-2.3146305084228516</v>
      </c>
      <c r="CA94" s="67">
        <v>-1.1864871978759766</v>
      </c>
      <c r="CB94" s="67">
        <v>-0.86176979541778564</v>
      </c>
      <c r="CC94" s="67">
        <v>9.6086300909519196E-2</v>
      </c>
      <c r="CD94" s="67">
        <v>0.10697563737630844</v>
      </c>
      <c r="CE94" s="67">
        <v>4.5456234365701675E-2</v>
      </c>
      <c r="CF94" s="67">
        <v>-6.0024145059287548E-3</v>
      </c>
      <c r="CG94" s="67">
        <v>3.2546646893024445E-2</v>
      </c>
      <c r="CH94" s="67">
        <v>3.2453369349241257E-2</v>
      </c>
      <c r="CI94" s="67">
        <v>0.10343115776777267</v>
      </c>
      <c r="CJ94" s="67">
        <v>2.7407245710492134E-2</v>
      </c>
      <c r="CK94" s="67">
        <v>-4.2304560542106628E-2</v>
      </c>
      <c r="CL94" s="67">
        <v>-0.24345137178897858</v>
      </c>
      <c r="CM94" s="67">
        <v>-0.21458873152732849</v>
      </c>
      <c r="CN94" s="67">
        <v>-2.0955421030521393E-2</v>
      </c>
      <c r="CO94" s="67">
        <v>-9.7443543374538422E-2</v>
      </c>
      <c r="CP94" s="67">
        <v>-5.5289875715970993E-2</v>
      </c>
      <c r="CQ94" s="67">
        <v>2.8187401294708252</v>
      </c>
      <c r="CR94" s="67">
        <v>4.0914454460144043</v>
      </c>
      <c r="CS94" s="67">
        <v>5.0743913650512695</v>
      </c>
      <c r="CT94" s="67">
        <v>5.2443733215332031</v>
      </c>
      <c r="CU94" s="67">
        <v>3.2451663017272949</v>
      </c>
      <c r="CV94" s="67">
        <v>-2.8479554653167725</v>
      </c>
      <c r="CW94" s="67">
        <v>-2.8999397754669189</v>
      </c>
      <c r="CX94" s="67">
        <v>-1.9772176742553711</v>
      </c>
      <c r="CY94" s="67">
        <v>-0.86807519197463989</v>
      </c>
      <c r="CZ94" s="67">
        <v>-0.56651616096496582</v>
      </c>
      <c r="DA94" s="67">
        <v>0.36187312006950378</v>
      </c>
      <c r="DB94" s="67">
        <v>0.35150104761123657</v>
      </c>
      <c r="DC94" s="67">
        <v>0.27277585864067078</v>
      </c>
      <c r="DD94" s="67">
        <v>0.20854249596595764</v>
      </c>
      <c r="DE94" s="67">
        <v>0.23807883262634277</v>
      </c>
      <c r="DF94" s="67">
        <v>0.23669137060642242</v>
      </c>
      <c r="DG94" s="67">
        <v>0.32112035155296326</v>
      </c>
      <c r="DH94" s="67">
        <v>0.26095247268676758</v>
      </c>
      <c r="DI94" s="67">
        <v>0.20826144516468048</v>
      </c>
      <c r="DJ94" s="67">
        <v>3.0519472435116768E-2</v>
      </c>
      <c r="DK94" s="67">
        <v>8.2297369837760925E-2</v>
      </c>
      <c r="DL94" s="67">
        <v>0.29810097813606262</v>
      </c>
      <c r="DM94" s="67">
        <v>0.23905797302722931</v>
      </c>
      <c r="DN94" s="67">
        <v>0.29473274946212769</v>
      </c>
      <c r="DO94" s="67">
        <v>3.164297342300415</v>
      </c>
      <c r="DP94" s="67">
        <v>4.4394645690917969</v>
      </c>
      <c r="DQ94" s="67">
        <v>5.4249701499938965</v>
      </c>
      <c r="DR94" s="67">
        <v>5.5950531959533691</v>
      </c>
      <c r="DS94" s="67">
        <v>3.5954799652099609</v>
      </c>
      <c r="DT94" s="67">
        <v>-2.4900398254394531</v>
      </c>
      <c r="DU94" s="67">
        <v>-2.5488085746765137</v>
      </c>
      <c r="DV94" s="67">
        <v>-1.6398049592971802</v>
      </c>
      <c r="DW94" s="67">
        <v>-0.54966318607330322</v>
      </c>
      <c r="DX94" s="67">
        <v>-0.271262526512146</v>
      </c>
      <c r="DY94" s="67">
        <v>0.74562704563140869</v>
      </c>
      <c r="DZ94" s="67">
        <v>0.70455694198608398</v>
      </c>
      <c r="EA94" s="67">
        <v>0.60098928213119507</v>
      </c>
      <c r="EB94" s="67">
        <v>0.5183112621307373</v>
      </c>
      <c r="EC94" s="67">
        <v>0.53483468294143677</v>
      </c>
      <c r="ED94" s="67">
        <v>0.53157860040664673</v>
      </c>
      <c r="EE94" s="67">
        <v>0.6354290246963501</v>
      </c>
      <c r="EF94" s="67">
        <v>0.59815466403961182</v>
      </c>
      <c r="EG94" s="67">
        <v>0.57003897428512573</v>
      </c>
      <c r="EH94" s="67">
        <v>0.42608985304832458</v>
      </c>
      <c r="EI94" s="67">
        <v>0.51095378398895264</v>
      </c>
      <c r="EJ94" s="67">
        <v>0.75876772403717041</v>
      </c>
      <c r="EK94" s="67">
        <v>0.72491270303726196</v>
      </c>
      <c r="EL94" s="67">
        <v>0.80010986328125</v>
      </c>
      <c r="EM94" s="67">
        <v>3.6632270812988281</v>
      </c>
      <c r="EN94" s="67">
        <v>4.941948413848877</v>
      </c>
      <c r="EO94" s="67">
        <v>5.9311504364013672</v>
      </c>
      <c r="EP94" s="67">
        <v>6.1013789176940918</v>
      </c>
      <c r="EQ94" s="67">
        <v>4.1012773513793945</v>
      </c>
      <c r="ER94" s="67">
        <v>-1.9732663631439209</v>
      </c>
      <c r="ES94" s="67">
        <v>-2.0418312549591064</v>
      </c>
      <c r="ET94" s="67">
        <v>-1.1526345014572144</v>
      </c>
      <c r="EU94" s="67">
        <v>-8.9926749467849731E-2</v>
      </c>
      <c r="EV94" s="67">
        <v>0.15503682196140289</v>
      </c>
      <c r="EW94" s="67">
        <v>76.915000915527344</v>
      </c>
      <c r="EX94" s="67">
        <v>75.049301147460938</v>
      </c>
      <c r="EY94" s="67">
        <v>73.40234375</v>
      </c>
      <c r="EZ94" s="67">
        <v>72.236885070800781</v>
      </c>
      <c r="FA94" s="67">
        <v>70.602699279785156</v>
      </c>
      <c r="FB94" s="67">
        <v>69.512046813964844</v>
      </c>
      <c r="FC94" s="67">
        <v>69.129356384277344</v>
      </c>
      <c r="FD94" s="67">
        <v>70.425979614257813</v>
      </c>
      <c r="FE94" s="67">
        <v>75.457565307617188</v>
      </c>
      <c r="FF94" s="67">
        <v>81.128707885742188</v>
      </c>
      <c r="FG94" s="67">
        <v>86.370681762695313</v>
      </c>
      <c r="FH94" s="67">
        <v>90.938255310058594</v>
      </c>
      <c r="FI94" s="67">
        <v>94.584182739257813</v>
      </c>
      <c r="FJ94" s="67">
        <v>97.721725463867188</v>
      </c>
      <c r="FK94" s="67">
        <v>99.754409790039063</v>
      </c>
      <c r="FL94" s="67">
        <v>101.03616333007813</v>
      </c>
      <c r="FM94" s="67">
        <v>101.46089172363281</v>
      </c>
      <c r="FN94" s="67">
        <v>101.03846740722656</v>
      </c>
      <c r="FO94" s="67">
        <v>99.057334899902344</v>
      </c>
      <c r="FP94" s="67">
        <v>94.255516052246094</v>
      </c>
      <c r="FQ94" s="67">
        <v>89.258750915527344</v>
      </c>
      <c r="FR94" s="67">
        <v>86.314308166503906</v>
      </c>
      <c r="FS94" s="67">
        <v>84.016029357910156</v>
      </c>
      <c r="FT94" s="67">
        <v>81.726860046386719</v>
      </c>
      <c r="FU94" s="68">
        <v>0.45072555541992188</v>
      </c>
      <c r="FV94" s="40">
        <v>6.4800000190734863</v>
      </c>
      <c r="FW94" s="40">
        <v>11902.48</v>
      </c>
      <c r="FX94">
        <v>1</v>
      </c>
    </row>
    <row r="95" spans="1:180" x14ac:dyDescent="0.2">
      <c r="A95" t="s">
        <v>189</v>
      </c>
      <c r="B95" t="s">
        <v>207</v>
      </c>
      <c r="C95" t="s">
        <v>3</v>
      </c>
      <c r="D95" t="s">
        <v>1</v>
      </c>
      <c r="E95" t="s">
        <v>214</v>
      </c>
      <c r="F95" s="40" t="s">
        <v>194</v>
      </c>
      <c r="G95" s="69" t="s">
        <v>229</v>
      </c>
      <c r="H95" s="67">
        <v>9115</v>
      </c>
      <c r="I95" s="67">
        <v>9.1938514709472656</v>
      </c>
      <c r="J95" s="67">
        <v>7.8346619606018066</v>
      </c>
      <c r="K95" s="67">
        <v>6.9088649749755859</v>
      </c>
      <c r="L95" s="67">
        <v>6.348085880279541</v>
      </c>
      <c r="M95" s="67">
        <v>6.0920138359069824</v>
      </c>
      <c r="N95" s="67">
        <v>6.106196403503418</v>
      </c>
      <c r="O95" s="67">
        <v>6.6210770606994629</v>
      </c>
      <c r="P95" s="67">
        <v>6.9030356407165527</v>
      </c>
      <c r="Q95" s="67">
        <v>6.991724967956543</v>
      </c>
      <c r="R95" s="67">
        <v>7.7091794013977051</v>
      </c>
      <c r="S95" s="67">
        <v>9.0359334945678711</v>
      </c>
      <c r="T95" s="67">
        <v>11.024168968200684</v>
      </c>
      <c r="U95" s="67">
        <v>13.732186317443848</v>
      </c>
      <c r="V95" s="67">
        <v>16.573507308959961</v>
      </c>
      <c r="W95" s="67">
        <v>19.065399169921875</v>
      </c>
      <c r="X95" s="67">
        <v>21.617740631103516</v>
      </c>
      <c r="Y95" s="67">
        <v>23.547325134277344</v>
      </c>
      <c r="Z95" s="67">
        <v>24.084949493408203</v>
      </c>
      <c r="AA95" s="67">
        <v>23.427875518798828</v>
      </c>
      <c r="AB95" s="67">
        <v>21.914850234985352</v>
      </c>
      <c r="AC95" s="67">
        <v>20.360742568969727</v>
      </c>
      <c r="AD95" s="67">
        <v>17.96209716796875</v>
      </c>
      <c r="AE95" s="67">
        <v>14.689705848693848</v>
      </c>
      <c r="AF95" s="67">
        <v>11.641905784606934</v>
      </c>
      <c r="AG95" s="67">
        <v>-0.90459096431732178</v>
      </c>
      <c r="AH95" s="67">
        <v>-0.70527803897857666</v>
      </c>
      <c r="AI95" s="67">
        <v>-0.62004661560058594</v>
      </c>
      <c r="AJ95" s="67">
        <v>-0.54670965671539307</v>
      </c>
      <c r="AK95" s="67">
        <v>-0.46367365121841431</v>
      </c>
      <c r="AL95" s="67">
        <v>-0.44953146576881409</v>
      </c>
      <c r="AM95" s="67">
        <v>-0.60724610090255737</v>
      </c>
      <c r="AN95" s="67">
        <v>-0.76122355461120605</v>
      </c>
      <c r="AO95" s="67">
        <v>-0.69046133756637573</v>
      </c>
      <c r="AP95" s="67">
        <v>-0.96195608377456665</v>
      </c>
      <c r="AQ95" s="67">
        <v>-1.2456228733062744</v>
      </c>
      <c r="AR95" s="67">
        <v>-1.4629834890365601</v>
      </c>
      <c r="AS95" s="67">
        <v>-1.5744460821151733</v>
      </c>
      <c r="AT95" s="67">
        <v>-1.4542930126190186</v>
      </c>
      <c r="AU95" s="67">
        <v>2.2068586349487305</v>
      </c>
      <c r="AV95" s="67">
        <v>3.6470808982849121</v>
      </c>
      <c r="AW95" s="67">
        <v>4.4374866485595703</v>
      </c>
      <c r="AX95" s="67">
        <v>4.394378662109375</v>
      </c>
      <c r="AY95" s="67">
        <v>1.8162990808486938</v>
      </c>
      <c r="AZ95" s="67">
        <v>-4.4390802383422852</v>
      </c>
      <c r="BA95" s="67">
        <v>-4.285308837890625</v>
      </c>
      <c r="BB95" s="67">
        <v>-3.0506391525268555</v>
      </c>
      <c r="BC95" s="67">
        <v>-2.1756706237792969</v>
      </c>
      <c r="BD95" s="67">
        <v>-1.5493171215057373</v>
      </c>
      <c r="BE95" s="67">
        <v>-0.52089107036590576</v>
      </c>
      <c r="BF95" s="67">
        <v>-0.35227155685424805</v>
      </c>
      <c r="BG95" s="67">
        <v>-0.29187867045402527</v>
      </c>
      <c r="BH95" s="67">
        <v>-0.23698487877845764</v>
      </c>
      <c r="BI95" s="67">
        <v>-0.16696083545684814</v>
      </c>
      <c r="BJ95" s="67">
        <v>-0.15468698740005493</v>
      </c>
      <c r="BK95" s="67">
        <v>-0.29298532009124756</v>
      </c>
      <c r="BL95" s="67">
        <v>-0.42407584190368652</v>
      </c>
      <c r="BM95" s="67">
        <v>-0.32874330878257751</v>
      </c>
      <c r="BN95" s="67">
        <v>-0.56645023822784424</v>
      </c>
      <c r="BO95" s="67">
        <v>-0.81703418493270874</v>
      </c>
      <c r="BP95" s="67">
        <v>-1.0023897886276245</v>
      </c>
      <c r="BQ95" s="67">
        <v>-1.0886678695678711</v>
      </c>
      <c r="BR95" s="67">
        <v>-0.94899410009384155</v>
      </c>
      <c r="BS95" s="67">
        <v>2.7057130336761475</v>
      </c>
      <c r="BT95" s="67">
        <v>4.1494903564453125</v>
      </c>
      <c r="BU95" s="67">
        <v>4.9435935020446777</v>
      </c>
      <c r="BV95" s="67">
        <v>4.9006319046020508</v>
      </c>
      <c r="BW95" s="67">
        <v>2.3220245838165283</v>
      </c>
      <c r="BX95" s="67">
        <v>-3.9223818778991699</v>
      </c>
      <c r="BY95" s="67">
        <v>-3.7784056663513184</v>
      </c>
      <c r="BZ95" s="67">
        <v>-2.5635402202606201</v>
      </c>
      <c r="CA95" s="67">
        <v>-1.7160007953643799</v>
      </c>
      <c r="CB95" s="67">
        <v>-1.123079776763916</v>
      </c>
      <c r="CC95" s="67">
        <v>-0.25514170527458191</v>
      </c>
      <c r="CD95" s="67">
        <v>-0.1077803447842598</v>
      </c>
      <c r="CE95" s="67">
        <v>-6.4590573310852051E-2</v>
      </c>
      <c r="CF95" s="67">
        <v>-2.2470425814390182E-2</v>
      </c>
      <c r="CG95" s="67">
        <v>3.8541559129953384E-2</v>
      </c>
      <c r="CH95" s="67">
        <v>4.952138289809227E-2</v>
      </c>
      <c r="CI95" s="67">
        <v>-7.53292515873909E-2</v>
      </c>
      <c r="CJ95" s="67">
        <v>-0.19056834280490875</v>
      </c>
      <c r="CK95" s="67">
        <v>-7.8218534588813782E-2</v>
      </c>
      <c r="CL95" s="67">
        <v>-0.29252409934997559</v>
      </c>
      <c r="CM95" s="67">
        <v>-0.52019494771957397</v>
      </c>
      <c r="CN95" s="67">
        <v>-0.68338412046432495</v>
      </c>
      <c r="CO95" s="67">
        <v>-0.75221937894821167</v>
      </c>
      <c r="CP95" s="67">
        <v>-0.59902554750442505</v>
      </c>
      <c r="CQ95" s="67">
        <v>3.0512182712554932</v>
      </c>
      <c r="CR95" s="67">
        <v>4.4974579811096191</v>
      </c>
      <c r="CS95" s="67">
        <v>5.2941217422485352</v>
      </c>
      <c r="CT95" s="67">
        <v>5.2512617111206055</v>
      </c>
      <c r="CU95" s="67">
        <v>2.6722884178161621</v>
      </c>
      <c r="CV95" s="67">
        <v>-3.5645179748535156</v>
      </c>
      <c r="CW95" s="67">
        <v>-3.427325963973999</v>
      </c>
      <c r="CX95" s="67">
        <v>-2.2261769771575928</v>
      </c>
      <c r="CY95" s="67">
        <v>-1.3976349830627441</v>
      </c>
      <c r="CZ95" s="67">
        <v>-0.82786911725997925</v>
      </c>
      <c r="DA95" s="67">
        <v>1.0607656091451645E-2</v>
      </c>
      <c r="DB95" s="67">
        <v>0.13671088218688965</v>
      </c>
      <c r="DC95" s="67">
        <v>0.16269753873348236</v>
      </c>
      <c r="DD95" s="67">
        <v>0.19204401969909668</v>
      </c>
      <c r="DE95" s="67">
        <v>0.24404394626617432</v>
      </c>
      <c r="DF95" s="67">
        <v>0.25372976064682007</v>
      </c>
      <c r="DG95" s="67">
        <v>0.14232681691646576</v>
      </c>
      <c r="DH95" s="67">
        <v>4.2939148843288422E-2</v>
      </c>
      <c r="DI95" s="67">
        <v>0.17230625450611115</v>
      </c>
      <c r="DJ95" s="67">
        <v>-1.8597953021526337E-2</v>
      </c>
      <c r="DK95" s="67">
        <v>-0.2233557254076004</v>
      </c>
      <c r="DL95" s="67">
        <v>-0.36437839269638062</v>
      </c>
      <c r="DM95" s="67">
        <v>-0.41577088832855225</v>
      </c>
      <c r="DN95" s="67">
        <v>-0.24905702471733093</v>
      </c>
      <c r="DO95" s="67">
        <v>3.3967235088348389</v>
      </c>
      <c r="DP95" s="67">
        <v>4.8454256057739258</v>
      </c>
      <c r="DQ95" s="67">
        <v>5.6446499824523926</v>
      </c>
      <c r="DR95" s="67">
        <v>5.6018915176391602</v>
      </c>
      <c r="DS95" s="67">
        <v>3.0225522518157959</v>
      </c>
      <c r="DT95" s="67">
        <v>-3.2066540718078613</v>
      </c>
      <c r="DU95" s="67">
        <v>-3.0762462615966797</v>
      </c>
      <c r="DV95" s="67">
        <v>-1.8888137340545654</v>
      </c>
      <c r="DW95" s="67">
        <v>-1.0792691707611084</v>
      </c>
      <c r="DX95" s="67">
        <v>-0.53265845775604248</v>
      </c>
      <c r="DY95" s="67">
        <v>0.39430752396583557</v>
      </c>
      <c r="DZ95" s="67">
        <v>0.48971736431121826</v>
      </c>
      <c r="EA95" s="67">
        <v>0.49086546897888184</v>
      </c>
      <c r="EB95" s="67">
        <v>0.50176882743835449</v>
      </c>
      <c r="EC95" s="67">
        <v>0.54075676202774048</v>
      </c>
      <c r="ED95" s="67">
        <v>0.54857420921325684</v>
      </c>
      <c r="EE95" s="67">
        <v>0.45658761262893677</v>
      </c>
      <c r="EF95" s="67">
        <v>0.38008686900138855</v>
      </c>
      <c r="EG95" s="67">
        <v>0.53402423858642578</v>
      </c>
      <c r="EH95" s="67">
        <v>0.37690788507461548</v>
      </c>
      <c r="EI95" s="67">
        <v>0.20523296296596527</v>
      </c>
      <c r="EJ95" s="67">
        <v>9.6215203404426575E-2</v>
      </c>
      <c r="EK95" s="67">
        <v>7.0007316768169403E-2</v>
      </c>
      <c r="EL95" s="67">
        <v>0.25624194741249084</v>
      </c>
      <c r="EM95" s="67">
        <v>3.8955779075622559</v>
      </c>
      <c r="EN95" s="67">
        <v>5.3478350639343262</v>
      </c>
      <c r="EO95" s="67">
        <v>6.1507568359375</v>
      </c>
      <c r="EP95" s="67">
        <v>6.1081447601318359</v>
      </c>
      <c r="EQ95" s="67">
        <v>3.5282778739929199</v>
      </c>
      <c r="ER95" s="67">
        <v>-2.6899557113647461</v>
      </c>
      <c r="ES95" s="67">
        <v>-2.569343090057373</v>
      </c>
      <c r="ET95" s="67">
        <v>-1.4017148017883301</v>
      </c>
      <c r="EU95" s="67">
        <v>-0.61959946155548096</v>
      </c>
      <c r="EV95" s="67">
        <v>-0.10642109811306</v>
      </c>
      <c r="EW95" s="67">
        <v>80.078163146972656</v>
      </c>
      <c r="EX95" s="67">
        <v>78.403778076171875</v>
      </c>
      <c r="EY95" s="67">
        <v>76.837142944335938</v>
      </c>
      <c r="EZ95" s="67">
        <v>75.426628112792969</v>
      </c>
      <c r="FA95" s="67">
        <v>74.417839050292969</v>
      </c>
      <c r="FB95" s="67">
        <v>73.710105895996094</v>
      </c>
      <c r="FC95" s="67">
        <v>72.46099853515625</v>
      </c>
      <c r="FD95" s="67">
        <v>73.145042419433594</v>
      </c>
      <c r="FE95" s="67">
        <v>77.144737243652344</v>
      </c>
      <c r="FF95" s="67">
        <v>82.314193725585938</v>
      </c>
      <c r="FG95" s="67">
        <v>87.444602966308594</v>
      </c>
      <c r="FH95" s="67">
        <v>91.551803588867188</v>
      </c>
      <c r="FI95" s="67">
        <v>95.354812622070313</v>
      </c>
      <c r="FJ95" s="67">
        <v>98.74835205078125</v>
      </c>
      <c r="FK95" s="67">
        <v>101.28974914550781</v>
      </c>
      <c r="FL95" s="67">
        <v>102.22515869140625</v>
      </c>
      <c r="FM95" s="67">
        <v>102.56751251220703</v>
      </c>
      <c r="FN95" s="67">
        <v>100.94068145751953</v>
      </c>
      <c r="FO95" s="67">
        <v>98.032028198242188</v>
      </c>
      <c r="FP95" s="67">
        <v>93.553321838378906</v>
      </c>
      <c r="FQ95" s="67">
        <v>90.302207946777344</v>
      </c>
      <c r="FR95" s="67">
        <v>87.323646545410156</v>
      </c>
      <c r="FS95" s="67">
        <v>84.499824523925781</v>
      </c>
      <c r="FT95" s="67">
        <v>82.936653137207031</v>
      </c>
      <c r="FU95" s="68">
        <v>0.45065948367118835</v>
      </c>
      <c r="FV95" s="40">
        <v>7.8499999046325684</v>
      </c>
      <c r="FW95" s="40">
        <v>13067.4</v>
      </c>
      <c r="FX95">
        <v>1</v>
      </c>
    </row>
    <row r="96" spans="1:180" x14ac:dyDescent="0.2">
      <c r="A96" t="s">
        <v>189</v>
      </c>
      <c r="B96" t="s">
        <v>207</v>
      </c>
      <c r="C96" t="s">
        <v>3</v>
      </c>
      <c r="D96" t="s">
        <v>1</v>
      </c>
      <c r="E96" t="s">
        <v>214</v>
      </c>
      <c r="F96" s="40" t="s">
        <v>194</v>
      </c>
      <c r="G96" s="69" t="s">
        <v>230</v>
      </c>
      <c r="H96" s="67">
        <v>9110</v>
      </c>
      <c r="I96" s="67">
        <v>9.566650390625</v>
      </c>
      <c r="J96" s="67">
        <v>8.1662349700927734</v>
      </c>
      <c r="K96" s="67">
        <v>7.2458600997924805</v>
      </c>
      <c r="L96" s="67">
        <v>6.626101016998291</v>
      </c>
      <c r="M96" s="67">
        <v>6.3008594512939453</v>
      </c>
      <c r="N96" s="67">
        <v>6.3175210952758789</v>
      </c>
      <c r="O96" s="67">
        <v>6.8657064437866211</v>
      </c>
      <c r="P96" s="67">
        <v>7.164741039276123</v>
      </c>
      <c r="Q96" s="67">
        <v>7.1315646171569824</v>
      </c>
      <c r="R96" s="67">
        <v>7.8837757110595703</v>
      </c>
      <c r="S96" s="67">
        <v>9.0176601409912109</v>
      </c>
      <c r="T96" s="67">
        <v>10.590899467468262</v>
      </c>
      <c r="U96" s="67">
        <v>12.655475616455078</v>
      </c>
      <c r="V96" s="67">
        <v>15.072815895080566</v>
      </c>
      <c r="W96" s="67">
        <v>17.407323837280273</v>
      </c>
      <c r="X96" s="67">
        <v>19.604860305786133</v>
      </c>
      <c r="Y96" s="67">
        <v>21.262533187866211</v>
      </c>
      <c r="Z96" s="67">
        <v>21.730587005615234</v>
      </c>
      <c r="AA96" s="67">
        <v>20.873414993286133</v>
      </c>
      <c r="AB96" s="67">
        <v>19.472637176513672</v>
      </c>
      <c r="AC96" s="67">
        <v>17.978498458862305</v>
      </c>
      <c r="AD96" s="67">
        <v>16.039951324462891</v>
      </c>
      <c r="AE96" s="67">
        <v>13.651582717895508</v>
      </c>
      <c r="AF96" s="67">
        <v>10.995983123779297</v>
      </c>
      <c r="AG96" s="67">
        <v>-1.0529910326004028</v>
      </c>
      <c r="AH96" s="67">
        <v>-0.76974993944168091</v>
      </c>
      <c r="AI96" s="67">
        <v>-0.53941136598587036</v>
      </c>
      <c r="AJ96" s="67">
        <v>-0.50850111246109009</v>
      </c>
      <c r="AK96" s="67">
        <v>-0.41493090987205505</v>
      </c>
      <c r="AL96" s="67">
        <v>-0.44767665863037109</v>
      </c>
      <c r="AM96" s="67">
        <v>-0.57052022218704224</v>
      </c>
      <c r="AN96" s="67">
        <v>-0.68709087371826172</v>
      </c>
      <c r="AO96" s="67">
        <v>-0.88818752765655518</v>
      </c>
      <c r="AP96" s="67">
        <v>-1.06781005859375</v>
      </c>
      <c r="AQ96" s="67">
        <v>-1.2269308567047119</v>
      </c>
      <c r="AR96" s="67">
        <v>-1.4434001445770264</v>
      </c>
      <c r="AS96" s="67">
        <v>-1.7940664291381836</v>
      </c>
      <c r="AT96" s="67">
        <v>-1.6531809568405151</v>
      </c>
      <c r="AU96" s="67">
        <v>2.029571533203125</v>
      </c>
      <c r="AV96" s="67">
        <v>3.0284106731414795</v>
      </c>
      <c r="AW96" s="67">
        <v>3.4999086856842041</v>
      </c>
      <c r="AX96" s="67">
        <v>3.5052049160003662</v>
      </c>
      <c r="AY96" s="67">
        <v>0.93516606092453003</v>
      </c>
      <c r="AZ96" s="67">
        <v>-4.0547351837158203</v>
      </c>
      <c r="BA96" s="67">
        <v>-3.6091439723968506</v>
      </c>
      <c r="BB96" s="67">
        <v>-2.4839248657226563</v>
      </c>
      <c r="BC96" s="67">
        <v>-1.535214900970459</v>
      </c>
      <c r="BD96" s="67">
        <v>-1.188395619392395</v>
      </c>
      <c r="BE96" s="67">
        <v>-0.66934758424758911</v>
      </c>
      <c r="BF96" s="67">
        <v>-0.4167950451374054</v>
      </c>
      <c r="BG96" s="67">
        <v>-0.21129068732261658</v>
      </c>
      <c r="BH96" s="67">
        <v>-0.1988193541765213</v>
      </c>
      <c r="BI96" s="67">
        <v>-0.11825843900442123</v>
      </c>
      <c r="BJ96" s="67">
        <v>-0.15287317335605621</v>
      </c>
      <c r="BK96" s="67">
        <v>-0.25630208849906921</v>
      </c>
      <c r="BL96" s="67">
        <v>-0.34998777508735657</v>
      </c>
      <c r="BM96" s="67">
        <v>-0.52651947736740112</v>
      </c>
      <c r="BN96" s="67">
        <v>-0.67235791683197021</v>
      </c>
      <c r="BO96" s="67">
        <v>-0.79840123653411865</v>
      </c>
      <c r="BP96" s="67">
        <v>-0.98287087678909302</v>
      </c>
      <c r="BQ96" s="67">
        <v>-1.3083572387695313</v>
      </c>
      <c r="BR96" s="67">
        <v>-1.1479560136795044</v>
      </c>
      <c r="BS96" s="67">
        <v>2.5283527374267578</v>
      </c>
      <c r="BT96" s="67">
        <v>3.5307447910308838</v>
      </c>
      <c r="BU96" s="67">
        <v>4.0059390068054199</v>
      </c>
      <c r="BV96" s="67">
        <v>4.0113801956176758</v>
      </c>
      <c r="BW96" s="67">
        <v>1.4408136606216431</v>
      </c>
      <c r="BX96" s="67">
        <v>-3.5381169319152832</v>
      </c>
      <c r="BY96" s="67">
        <v>-3.1023192405700684</v>
      </c>
      <c r="BZ96" s="67">
        <v>-1.996901273727417</v>
      </c>
      <c r="CA96" s="67">
        <v>-1.0756149291992188</v>
      </c>
      <c r="CB96" s="67">
        <v>-0.76222246885299683</v>
      </c>
      <c r="CC96" s="67">
        <v>-0.4036373496055603</v>
      </c>
      <c r="CD96" s="67">
        <v>-0.17233955860137939</v>
      </c>
      <c r="CE96" s="67">
        <v>1.5964681282639503E-2</v>
      </c>
      <c r="CF96" s="67">
        <v>1.5665290877223015E-2</v>
      </c>
      <c r="CG96" s="67">
        <v>8.7216004729270935E-2</v>
      </c>
      <c r="CH96" s="67">
        <v>5.1306825131177902E-2</v>
      </c>
      <c r="CI96" s="67">
        <v>-3.8675554096698761E-2</v>
      </c>
      <c r="CJ96" s="67">
        <v>-0.11651117354631424</v>
      </c>
      <c r="CK96" s="67">
        <v>-0.27602928876876831</v>
      </c>
      <c r="CL96" s="67">
        <v>-0.39846894145011902</v>
      </c>
      <c r="CM96" s="67">
        <v>-0.5016028881072998</v>
      </c>
      <c r="CN96" s="67">
        <v>-0.6639096736907959</v>
      </c>
      <c r="CO96" s="67">
        <v>-0.97195649147033691</v>
      </c>
      <c r="CP96" s="67">
        <v>-0.79803884029388428</v>
      </c>
      <c r="CQ96" s="67">
        <v>2.8738069534301758</v>
      </c>
      <c r="CR96" s="67">
        <v>3.8786599636077881</v>
      </c>
      <c r="CS96" s="67">
        <v>4.3564138412475586</v>
      </c>
      <c r="CT96" s="67">
        <v>4.3619556427001953</v>
      </c>
      <c r="CU96" s="67">
        <v>1.7910236120223999</v>
      </c>
      <c r="CV96" s="67">
        <v>-3.1803088188171387</v>
      </c>
      <c r="CW96" s="67">
        <v>-2.7512938976287842</v>
      </c>
      <c r="CX96" s="67">
        <v>-1.6595902442932129</v>
      </c>
      <c r="CY96" s="67">
        <v>-0.75729745626449585</v>
      </c>
      <c r="CZ96" s="67">
        <v>-0.46705624461174011</v>
      </c>
      <c r="DA96" s="67">
        <v>-0.13792708516120911</v>
      </c>
      <c r="DB96" s="67">
        <v>7.211592048406601E-2</v>
      </c>
      <c r="DC96" s="67">
        <v>0.24322004616260529</v>
      </c>
      <c r="DD96" s="67">
        <v>0.23014993965625763</v>
      </c>
      <c r="DE96" s="67">
        <v>0.2926904559135437</v>
      </c>
      <c r="DF96" s="67">
        <v>0.25548681616783142</v>
      </c>
      <c r="DG96" s="67">
        <v>0.1789509654045105</v>
      </c>
      <c r="DH96" s="67">
        <v>0.11696542054414749</v>
      </c>
      <c r="DI96" s="67">
        <v>-2.5539107620716095E-2</v>
      </c>
      <c r="DJ96" s="67">
        <v>-0.12457995861768723</v>
      </c>
      <c r="DK96" s="67">
        <v>-0.20480455458164215</v>
      </c>
      <c r="DL96" s="67">
        <v>-0.34494850039482117</v>
      </c>
      <c r="DM96" s="67">
        <v>-0.63555580377578735</v>
      </c>
      <c r="DN96" s="67">
        <v>-0.44812163710594177</v>
      </c>
      <c r="DO96" s="67">
        <v>3.2192611694335938</v>
      </c>
      <c r="DP96" s="67">
        <v>4.2265748977661133</v>
      </c>
      <c r="DQ96" s="67">
        <v>4.7068886756896973</v>
      </c>
      <c r="DR96" s="67">
        <v>4.7125310897827148</v>
      </c>
      <c r="DS96" s="67">
        <v>2.1412336826324463</v>
      </c>
      <c r="DT96" s="67">
        <v>-2.8225007057189941</v>
      </c>
      <c r="DU96" s="67">
        <v>-2.4002685546875</v>
      </c>
      <c r="DV96" s="67">
        <v>-1.3222792148590088</v>
      </c>
      <c r="DW96" s="67">
        <v>-0.43897995352745056</v>
      </c>
      <c r="DX96" s="67">
        <v>-0.17189003527164459</v>
      </c>
      <c r="DY96" s="67">
        <v>0.24571631848812103</v>
      </c>
      <c r="DZ96" s="67">
        <v>0.42507082223892212</v>
      </c>
      <c r="EA96" s="67">
        <v>0.57134068012237549</v>
      </c>
      <c r="EB96" s="67">
        <v>0.53983169794082642</v>
      </c>
      <c r="EC96" s="67">
        <v>0.58936291933059692</v>
      </c>
      <c r="ED96" s="67">
        <v>0.55029028654098511</v>
      </c>
      <c r="EE96" s="67">
        <v>0.49316909909248352</v>
      </c>
      <c r="EF96" s="67">
        <v>0.45406854152679443</v>
      </c>
      <c r="EG96" s="67">
        <v>0.33612892031669617</v>
      </c>
      <c r="EH96" s="67">
        <v>0.27087223529815674</v>
      </c>
      <c r="EI96" s="67">
        <v>0.22372511029243469</v>
      </c>
      <c r="EJ96" s="67">
        <v>0.11558080464601517</v>
      </c>
      <c r="EK96" s="67">
        <v>-0.14984658360481262</v>
      </c>
      <c r="EL96" s="67">
        <v>5.7103224098682404E-2</v>
      </c>
      <c r="EM96" s="67">
        <v>3.7180423736572266</v>
      </c>
      <c r="EN96" s="67">
        <v>4.7289094924926758</v>
      </c>
      <c r="EO96" s="67">
        <v>5.2129192352294922</v>
      </c>
      <c r="EP96" s="67">
        <v>5.2187061309814453</v>
      </c>
      <c r="EQ96" s="67">
        <v>2.646881103515625</v>
      </c>
      <c r="ER96" s="67">
        <v>-2.305882453918457</v>
      </c>
      <c r="ES96" s="67">
        <v>-1.8934438228607178</v>
      </c>
      <c r="ET96" s="67">
        <v>-0.83525574207305908</v>
      </c>
      <c r="EU96" s="67">
        <v>2.0619994029402733E-2</v>
      </c>
      <c r="EV96" s="67">
        <v>0.25428307056427002</v>
      </c>
      <c r="EW96" s="67">
        <v>81.1942138671875</v>
      </c>
      <c r="EX96" s="67">
        <v>80.111457824707031</v>
      </c>
      <c r="EY96" s="67">
        <v>78.025711059570313</v>
      </c>
      <c r="EZ96" s="67">
        <v>76.696113586425781</v>
      </c>
      <c r="FA96" s="67">
        <v>75.3839111328125</v>
      </c>
      <c r="FB96" s="67">
        <v>74.854385375976563</v>
      </c>
      <c r="FC96" s="67">
        <v>74.249588012695313</v>
      </c>
      <c r="FD96" s="67">
        <v>74.003250122070313</v>
      </c>
      <c r="FE96" s="67">
        <v>77.249351501464844</v>
      </c>
      <c r="FF96" s="67">
        <v>81.113754272460938</v>
      </c>
      <c r="FG96" s="67">
        <v>85.370307922363281</v>
      </c>
      <c r="FH96" s="67">
        <v>89.007980346679688</v>
      </c>
      <c r="FI96" s="67">
        <v>93.010993957519531</v>
      </c>
      <c r="FJ96" s="67">
        <v>95.852920532226563</v>
      </c>
      <c r="FK96" s="67">
        <v>97.676223754882813</v>
      </c>
      <c r="FL96" s="67">
        <v>98.869369506835938</v>
      </c>
      <c r="FM96" s="67">
        <v>98.551040649414063</v>
      </c>
      <c r="FN96" s="67">
        <v>97.254409790039063</v>
      </c>
      <c r="FO96" s="67">
        <v>95.039459228515625</v>
      </c>
      <c r="FP96" s="67">
        <v>91.170318603515625</v>
      </c>
      <c r="FQ96" s="67">
        <v>87.602119445800781</v>
      </c>
      <c r="FR96" s="67">
        <v>85.030738830566406</v>
      </c>
      <c r="FS96" s="67">
        <v>82.754432678222656</v>
      </c>
      <c r="FT96" s="67">
        <v>80.899147033691406</v>
      </c>
      <c r="FU96" s="68">
        <v>0.45059153437614441</v>
      </c>
      <c r="FV96" s="40">
        <v>8.0100002288818359</v>
      </c>
      <c r="FW96" s="40">
        <v>12306.16</v>
      </c>
      <c r="FX96">
        <v>1</v>
      </c>
    </row>
    <row r="97" spans="1:180" x14ac:dyDescent="0.2">
      <c r="A97" t="s">
        <v>189</v>
      </c>
      <c r="B97" t="s">
        <v>207</v>
      </c>
      <c r="C97" t="s">
        <v>3</v>
      </c>
      <c r="D97" t="s">
        <v>1</v>
      </c>
      <c r="E97" t="s">
        <v>214</v>
      </c>
      <c r="F97" s="40" t="s">
        <v>194</v>
      </c>
      <c r="G97" s="69" t="s">
        <v>2</v>
      </c>
      <c r="H97" s="67">
        <v>9208.8666666666668</v>
      </c>
      <c r="I97" s="67">
        <v>9.63909912109375</v>
      </c>
      <c r="J97" s="67">
        <v>8.1659030914306641</v>
      </c>
      <c r="K97" s="67">
        <v>7.1677126884460449</v>
      </c>
      <c r="L97" s="67">
        <v>6.5143623352050781</v>
      </c>
      <c r="M97" s="67">
        <v>6.168942928314209</v>
      </c>
      <c r="N97" s="67">
        <v>6.1436123847961426</v>
      </c>
      <c r="O97" s="67">
        <v>6.5882229804992676</v>
      </c>
      <c r="P97" s="67">
        <v>7.068537712097168</v>
      </c>
      <c r="Q97" s="67">
        <v>7.5866875648498535</v>
      </c>
      <c r="R97" s="67">
        <v>8.6357955932617188</v>
      </c>
      <c r="S97" s="67">
        <v>10.206989288330078</v>
      </c>
      <c r="T97" s="67">
        <v>12.261329650878906</v>
      </c>
      <c r="U97" s="67">
        <v>14.660881996154785</v>
      </c>
      <c r="V97" s="67">
        <v>17.196355819702148</v>
      </c>
      <c r="W97" s="67">
        <v>19.365127563476563</v>
      </c>
      <c r="X97" s="67">
        <v>21.531042098999023</v>
      </c>
      <c r="Y97" s="67">
        <v>23.274789810180664</v>
      </c>
      <c r="Z97" s="67">
        <v>24.074453353881836</v>
      </c>
      <c r="AA97" s="67">
        <v>23.636589050292969</v>
      </c>
      <c r="AB97" s="67">
        <v>22.185705184936523</v>
      </c>
      <c r="AC97" s="67">
        <v>20.385164260864258</v>
      </c>
      <c r="AD97" s="67">
        <v>18.42829704284668</v>
      </c>
      <c r="AE97" s="67">
        <v>15.491632461547852</v>
      </c>
      <c r="AF97" s="67">
        <v>12.348485946655273</v>
      </c>
      <c r="AG97" s="67">
        <v>-0.66554492712020874</v>
      </c>
      <c r="AH97" s="67">
        <v>-0.49372479319572449</v>
      </c>
      <c r="AI97" s="67">
        <v>-0.40516805648803711</v>
      </c>
      <c r="AJ97" s="67">
        <v>-0.33958977460861206</v>
      </c>
      <c r="AK97" s="67">
        <v>-0.31278583407402039</v>
      </c>
      <c r="AL97" s="67">
        <v>-0.30891841650009155</v>
      </c>
      <c r="AM97" s="67">
        <v>-0.37658488750457764</v>
      </c>
      <c r="AN97" s="67">
        <v>-0.49206772446632385</v>
      </c>
      <c r="AO97" s="67">
        <v>-0.54915589094161987</v>
      </c>
      <c r="AP97" s="67">
        <v>-0.67964386940002441</v>
      </c>
      <c r="AQ97" s="67">
        <v>-0.76246553659439087</v>
      </c>
      <c r="AR97" s="67">
        <v>-0.93899476528167725</v>
      </c>
      <c r="AS97" s="67">
        <v>-1.1106535196304321</v>
      </c>
      <c r="AT97" s="67">
        <v>-1.0389626026153564</v>
      </c>
      <c r="AU97" s="67">
        <v>2.6736645698547363</v>
      </c>
      <c r="AV97" s="67">
        <v>3.9682528972625732</v>
      </c>
      <c r="AW97" s="67">
        <v>4.5784759521484375</v>
      </c>
      <c r="AX97" s="67">
        <v>4.6782946586608887</v>
      </c>
      <c r="AY97" s="67">
        <v>3.3307135105133057</v>
      </c>
      <c r="AZ97" s="67">
        <v>-3.2686645984649658</v>
      </c>
      <c r="BA97" s="67">
        <v>-3.8506927490234375</v>
      </c>
      <c r="BB97" s="67">
        <v>-2.846773624420166</v>
      </c>
      <c r="BC97" s="67">
        <v>-1.8210872411727905</v>
      </c>
      <c r="BD97" s="67">
        <v>-1.3392236232757568</v>
      </c>
      <c r="BE97" s="67">
        <v>-0.4191448986530304</v>
      </c>
      <c r="BF97" s="67">
        <v>-0.26706045866012573</v>
      </c>
      <c r="BG97" s="67">
        <v>-0.19446282088756561</v>
      </c>
      <c r="BH97" s="67">
        <v>-0.14073798060417175</v>
      </c>
      <c r="BI97" s="67">
        <v>-0.12229746580123901</v>
      </c>
      <c r="BJ97" s="67">
        <v>-0.11962779611349106</v>
      </c>
      <c r="BK97" s="67">
        <v>-0.1748252660036087</v>
      </c>
      <c r="BL97" s="67">
        <v>-0.27559256553649902</v>
      </c>
      <c r="BM97" s="67">
        <v>-0.31692227721214294</v>
      </c>
      <c r="BN97" s="67">
        <v>-0.42570829391479492</v>
      </c>
      <c r="BO97" s="67">
        <v>-0.48726055026054382</v>
      </c>
      <c r="BP97" s="67">
        <v>-0.64314985275268555</v>
      </c>
      <c r="BQ97" s="67">
        <v>-0.7986748218536377</v>
      </c>
      <c r="BR97" s="67">
        <v>-0.71443724632263184</v>
      </c>
      <c r="BS97" s="67">
        <v>2.9939718246459961</v>
      </c>
      <c r="BT97" s="67">
        <v>4.2908949851989746</v>
      </c>
      <c r="BU97" s="67">
        <v>4.9035301208496094</v>
      </c>
      <c r="BV97" s="67">
        <v>5.0034713745117188</v>
      </c>
      <c r="BW97" s="67">
        <v>3.6557743549346924</v>
      </c>
      <c r="BX97" s="67">
        <v>-2.9367105960845947</v>
      </c>
      <c r="BY97" s="67">
        <v>-3.525071382522583</v>
      </c>
      <c r="BZ97" s="67">
        <v>-2.5338747501373291</v>
      </c>
      <c r="CA97" s="67">
        <v>-1.5257138013839722</v>
      </c>
      <c r="CB97" s="67">
        <v>-1.0655002593994141</v>
      </c>
      <c r="CC97" s="67">
        <v>-0.24848899245262146</v>
      </c>
      <c r="CD97" s="67">
        <v>-0.11007344722747803</v>
      </c>
      <c r="CE97" s="67">
        <v>-4.8529013991355896E-2</v>
      </c>
      <c r="CF97" s="67">
        <v>-3.0138441361486912E-3</v>
      </c>
      <c r="CG97" s="67">
        <v>9.634203277528286E-3</v>
      </c>
      <c r="CH97" s="67">
        <v>1.1474301107227802E-2</v>
      </c>
      <c r="CI97" s="67">
        <v>-3.5087160766124725E-2</v>
      </c>
      <c r="CJ97" s="67">
        <v>-0.12566255033016205</v>
      </c>
      <c r="CK97" s="67">
        <v>-0.15607799589633942</v>
      </c>
      <c r="CL97" s="67">
        <v>-0.24983328580856323</v>
      </c>
      <c r="CM97" s="67">
        <v>-0.29665440320968628</v>
      </c>
      <c r="CN97" s="67">
        <v>-0.43824857473373413</v>
      </c>
      <c r="CO97" s="67">
        <v>-0.58259934186935425</v>
      </c>
      <c r="CP97" s="67">
        <v>-0.4896719753742218</v>
      </c>
      <c r="CQ97" s="67">
        <v>3.2158157825469971</v>
      </c>
      <c r="CR97" s="67">
        <v>4.5143561363220215</v>
      </c>
      <c r="CS97" s="67">
        <v>5.128662109375</v>
      </c>
      <c r="CT97" s="67">
        <v>5.2286882400512695</v>
      </c>
      <c r="CU97" s="67">
        <v>3.8809103965759277</v>
      </c>
      <c r="CV97" s="67">
        <v>-2.7068002223968506</v>
      </c>
      <c r="CW97" s="67">
        <v>-3.2995471954345703</v>
      </c>
      <c r="CX97" s="67">
        <v>-2.317162036895752</v>
      </c>
      <c r="CY97" s="67">
        <v>-1.3211389780044556</v>
      </c>
      <c r="CZ97" s="67">
        <v>-0.87592023611068726</v>
      </c>
      <c r="DA97" s="67">
        <v>-7.7833093702793121E-2</v>
      </c>
      <c r="DB97" s="67">
        <v>4.6913579106330872E-2</v>
      </c>
      <c r="DC97" s="67">
        <v>9.7404800355434418E-2</v>
      </c>
      <c r="DD97" s="67">
        <v>0.13471029698848724</v>
      </c>
      <c r="DE97" s="67">
        <v>0.14156587421894073</v>
      </c>
      <c r="DF97" s="67">
        <v>0.14257639646530151</v>
      </c>
      <c r="DG97" s="67">
        <v>0.10465094447135925</v>
      </c>
      <c r="DH97" s="67">
        <v>2.4267477914690971E-2</v>
      </c>
      <c r="DI97" s="67">
        <v>4.7662951983511448E-3</v>
      </c>
      <c r="DJ97" s="67">
        <v>-7.3958270251750946E-2</v>
      </c>
      <c r="DK97" s="67">
        <v>-0.10604825615882874</v>
      </c>
      <c r="DL97" s="67">
        <v>-0.23334728181362152</v>
      </c>
      <c r="DM97" s="67">
        <v>-0.3665238618850708</v>
      </c>
      <c r="DN97" s="67">
        <v>-0.26490670442581177</v>
      </c>
      <c r="DO97" s="67">
        <v>3.437659740447998</v>
      </c>
      <c r="DP97" s="67">
        <v>4.7378172874450684</v>
      </c>
      <c r="DQ97" s="67">
        <v>5.3537940979003906</v>
      </c>
      <c r="DR97" s="67">
        <v>5.4539051055908203</v>
      </c>
      <c r="DS97" s="67">
        <v>4.1060466766357422</v>
      </c>
      <c r="DT97" s="67">
        <v>-2.4768898487091064</v>
      </c>
      <c r="DU97" s="67">
        <v>-3.0740230083465576</v>
      </c>
      <c r="DV97" s="67">
        <v>-2.1004493236541748</v>
      </c>
      <c r="DW97" s="67">
        <v>-1.116564154624939</v>
      </c>
      <c r="DX97" s="67">
        <v>-0.68634027242660522</v>
      </c>
      <c r="DY97" s="67">
        <v>0.16856691241264343</v>
      </c>
      <c r="DZ97" s="67">
        <v>0.27357789874076843</v>
      </c>
      <c r="EA97" s="67">
        <v>0.30811002850532532</v>
      </c>
      <c r="EB97" s="67">
        <v>0.33356207609176636</v>
      </c>
      <c r="EC97" s="67">
        <v>0.33205422759056091</v>
      </c>
      <c r="ED97" s="67">
        <v>0.33186700940132141</v>
      </c>
      <c r="EE97" s="67">
        <v>0.30641058087348938</v>
      </c>
      <c r="EF97" s="67">
        <v>0.24074262380599976</v>
      </c>
      <c r="EG97" s="67">
        <v>0.23699989914894104</v>
      </c>
      <c r="EH97" s="67">
        <v>0.17997732758522034</v>
      </c>
      <c r="EI97" s="67">
        <v>0.1691567450761795</v>
      </c>
      <c r="EJ97" s="67">
        <v>6.2497638165950775E-2</v>
      </c>
      <c r="EK97" s="67">
        <v>-5.4545212537050247E-2</v>
      </c>
      <c r="EL97" s="67">
        <v>5.9618648141622543E-2</v>
      </c>
      <c r="EM97" s="67">
        <v>3.7579669952392578</v>
      </c>
      <c r="EN97" s="67">
        <v>5.0604596138000488</v>
      </c>
      <c r="EO97" s="67">
        <v>5.6788482666015625</v>
      </c>
      <c r="EP97" s="67">
        <v>5.7790818214416504</v>
      </c>
      <c r="EQ97" s="67">
        <v>4.4311070442199707</v>
      </c>
      <c r="ER97" s="67">
        <v>-2.1449358463287354</v>
      </c>
      <c r="ES97" s="67">
        <v>-2.7484016418457031</v>
      </c>
      <c r="ET97" s="67">
        <v>-1.7875503301620483</v>
      </c>
      <c r="EU97" s="67">
        <v>-0.82119071483612061</v>
      </c>
      <c r="EV97" s="67">
        <v>-0.41261684894561768</v>
      </c>
      <c r="EW97" s="67">
        <v>79.869926452636719</v>
      </c>
      <c r="EX97" s="67">
        <v>78.225692749023438</v>
      </c>
      <c r="EY97" s="67">
        <v>76.504158020019531</v>
      </c>
      <c r="EZ97" s="67">
        <v>74.861106872558594</v>
      </c>
      <c r="FA97" s="67">
        <v>73.333427429199219</v>
      </c>
      <c r="FB97" s="67">
        <v>72.146583557128906</v>
      </c>
      <c r="FC97" s="67">
        <v>71.716087341308594</v>
      </c>
      <c r="FD97" s="67">
        <v>73.669517517089844</v>
      </c>
      <c r="FE97" s="67">
        <v>77.912368774414063</v>
      </c>
      <c r="FF97" s="67">
        <v>82.51300048828125</v>
      </c>
      <c r="FG97" s="67">
        <v>86.656578063964844</v>
      </c>
      <c r="FH97" s="67">
        <v>90.486968994140625</v>
      </c>
      <c r="FI97" s="67">
        <v>93.997413635253906</v>
      </c>
      <c r="FJ97" s="67">
        <v>96.755653381347656</v>
      </c>
      <c r="FK97" s="67">
        <v>98.816810607910156</v>
      </c>
      <c r="FL97" s="67">
        <v>100.13137817382813</v>
      </c>
      <c r="FM97" s="67">
        <v>100.46456909179688</v>
      </c>
      <c r="FN97" s="67">
        <v>99.901046752929688</v>
      </c>
      <c r="FO97" s="67">
        <v>97.892555236816406</v>
      </c>
      <c r="FP97" s="67">
        <v>94.365798950195313</v>
      </c>
      <c r="FQ97" s="67">
        <v>90.295814514160156</v>
      </c>
      <c r="FR97" s="67">
        <v>86.899879455566406</v>
      </c>
      <c r="FS97" s="67">
        <v>84.065582275390625</v>
      </c>
      <c r="FT97" s="67">
        <v>81.888526916503906</v>
      </c>
      <c r="FU97" s="68">
        <v>0.28945186734199524</v>
      </c>
      <c r="FV97" s="40">
        <v>8.4300003051757813</v>
      </c>
      <c r="FW97" s="40">
        <v>13335.03</v>
      </c>
      <c r="FX97">
        <v>1</v>
      </c>
    </row>
    <row r="98" spans="1:180" x14ac:dyDescent="0.2">
      <c r="A98" t="s">
        <v>189</v>
      </c>
      <c r="B98" t="s">
        <v>207</v>
      </c>
      <c r="C98" t="s">
        <v>3</v>
      </c>
      <c r="D98" t="s">
        <v>1</v>
      </c>
      <c r="E98" t="s">
        <v>211</v>
      </c>
      <c r="F98" s="40" t="s">
        <v>1</v>
      </c>
      <c r="G98" s="69" t="s">
        <v>216</v>
      </c>
      <c r="H98" s="67">
        <v>92523.002538442612</v>
      </c>
      <c r="I98" s="67">
        <v>68.130256652832031</v>
      </c>
      <c r="J98" s="67">
        <v>58.882656097412109</v>
      </c>
      <c r="K98" s="67">
        <v>53.16070556640625</v>
      </c>
      <c r="L98" s="67">
        <v>50.179447174072266</v>
      </c>
      <c r="M98" s="67">
        <v>49.073745727539063</v>
      </c>
      <c r="N98" s="67">
        <v>52.047260284423828</v>
      </c>
      <c r="O98" s="67">
        <v>59.299839019775391</v>
      </c>
      <c r="P98" s="67">
        <v>67.014259338378906</v>
      </c>
      <c r="Q98" s="67">
        <v>70.283218383789063</v>
      </c>
      <c r="R98" s="67">
        <v>73.961654663085938</v>
      </c>
      <c r="S98" s="67">
        <v>79.229316711425781</v>
      </c>
      <c r="T98" s="67">
        <v>86.892509460449219</v>
      </c>
      <c r="U98" s="67">
        <v>96.305290222167969</v>
      </c>
      <c r="V98" s="67">
        <v>106.70088958740234</v>
      </c>
      <c r="W98" s="67">
        <v>117.95939636230469</v>
      </c>
      <c r="X98" s="67">
        <v>131.61936950683594</v>
      </c>
      <c r="Y98" s="67">
        <v>144.7418212890625</v>
      </c>
      <c r="Z98" s="67">
        <v>155.6202392578125</v>
      </c>
      <c r="AA98" s="67">
        <v>158.93583679199219</v>
      </c>
      <c r="AB98" s="67">
        <v>154.16015625</v>
      </c>
      <c r="AC98" s="67">
        <v>145.13478088378906</v>
      </c>
      <c r="AD98" s="67">
        <v>136.80413818359375</v>
      </c>
      <c r="AE98" s="67">
        <v>117.63423156738281</v>
      </c>
      <c r="AF98" s="67">
        <v>95.095169067382813</v>
      </c>
      <c r="AG98" s="67">
        <v>-0.62643462419509888</v>
      </c>
      <c r="AH98" s="67">
        <v>-0.41828486323356628</v>
      </c>
      <c r="AI98" s="67">
        <v>-0.79039216041564941</v>
      </c>
      <c r="AJ98" s="67">
        <v>-0.69207370281219482</v>
      </c>
      <c r="AK98" s="67">
        <v>-1.0520344972610474</v>
      </c>
      <c r="AL98" s="67">
        <v>-1.193833589553833</v>
      </c>
      <c r="AM98" s="67">
        <v>-1.5968449115753174</v>
      </c>
      <c r="AN98" s="67">
        <v>-1.8252613544464111</v>
      </c>
      <c r="AO98" s="67">
        <v>-2.7784197330474854</v>
      </c>
      <c r="AP98" s="67">
        <v>-2.8277440071105957</v>
      </c>
      <c r="AQ98" s="67">
        <v>-2.6835691928863525</v>
      </c>
      <c r="AR98" s="67">
        <v>-2.3198120594024658</v>
      </c>
      <c r="AS98" s="67">
        <v>-2.5529148578643799</v>
      </c>
      <c r="AT98" s="67">
        <v>0.25023484230041504</v>
      </c>
      <c r="AU98" s="67">
        <v>20.283571243286133</v>
      </c>
      <c r="AV98" s="67">
        <v>27.03138542175293</v>
      </c>
      <c r="AW98" s="67">
        <v>30.827686309814453</v>
      </c>
      <c r="AX98" s="67">
        <v>33.449222564697266</v>
      </c>
      <c r="AY98" s="67">
        <v>32.2286376953125</v>
      </c>
      <c r="AZ98" s="67">
        <v>-0.7523646354675293</v>
      </c>
      <c r="BA98" s="67">
        <v>-9.4639034271240234</v>
      </c>
      <c r="BB98" s="67">
        <v>-7.7673497200012207</v>
      </c>
      <c r="BC98" s="67">
        <v>-5.4996461868286133</v>
      </c>
      <c r="BD98" s="67">
        <v>-3.7131080627441406</v>
      </c>
      <c r="BE98" s="67">
        <v>0.1537834107875824</v>
      </c>
      <c r="BF98" s="67">
        <v>0.30072277784347534</v>
      </c>
      <c r="BG98" s="67">
        <v>-0.11888609081506729</v>
      </c>
      <c r="BH98" s="67">
        <v>-5.433051660656929E-2</v>
      </c>
      <c r="BI98" s="67">
        <v>-0.43306621909141541</v>
      </c>
      <c r="BJ98" s="67">
        <v>-0.56585806608200073</v>
      </c>
      <c r="BK98" s="67">
        <v>-0.92166268825531006</v>
      </c>
      <c r="BL98" s="67">
        <v>-1.1009014844894409</v>
      </c>
      <c r="BM98" s="67">
        <v>-2.008336067199707</v>
      </c>
      <c r="BN98" s="67">
        <v>-2.0060081481933594</v>
      </c>
      <c r="BO98" s="67">
        <v>-1.8107210397720337</v>
      </c>
      <c r="BP98" s="67">
        <v>-1.3961353302001953</v>
      </c>
      <c r="BQ98" s="67">
        <v>-1.5796607732772827</v>
      </c>
      <c r="BR98" s="67">
        <v>1.263136625289917</v>
      </c>
      <c r="BS98" s="67">
        <v>21.294807434082031</v>
      </c>
      <c r="BT98" s="67">
        <v>28.064470291137695</v>
      </c>
      <c r="BU98" s="67">
        <v>31.879840850830078</v>
      </c>
      <c r="BV98" s="67">
        <v>34.515598297119141</v>
      </c>
      <c r="BW98" s="67">
        <v>33.300533294677734</v>
      </c>
      <c r="BX98" s="67">
        <v>0.33492901921272278</v>
      </c>
      <c r="BY98" s="67">
        <v>-8.4004554748535156</v>
      </c>
      <c r="BZ98" s="67">
        <v>-6.7491588592529297</v>
      </c>
      <c r="CA98" s="67">
        <v>-4.5485615730285645</v>
      </c>
      <c r="CB98" s="67">
        <v>-2.8394827842712402</v>
      </c>
      <c r="CC98" s="67">
        <v>0.69416004419326782</v>
      </c>
      <c r="CD98" s="67">
        <v>0.79870527982711792</v>
      </c>
      <c r="CE98" s="67">
        <v>0.3461969792842865</v>
      </c>
      <c r="CF98" s="67">
        <v>0.38736847043037415</v>
      </c>
      <c r="CG98" s="67">
        <v>-4.3706526048481464E-3</v>
      </c>
      <c r="CH98" s="67">
        <v>-0.13092420995235443</v>
      </c>
      <c r="CI98" s="67">
        <v>-0.45403352379798889</v>
      </c>
      <c r="CJ98" s="67">
        <v>-0.59921211004257202</v>
      </c>
      <c r="CK98" s="67">
        <v>-1.4749786853790283</v>
      </c>
      <c r="CL98" s="67">
        <v>-1.4368765354156494</v>
      </c>
      <c r="CM98" s="67">
        <v>-1.2061891555786133</v>
      </c>
      <c r="CN98" s="67">
        <v>-0.75639969110488892</v>
      </c>
      <c r="CO98" s="67">
        <v>-0.90558785200119019</v>
      </c>
      <c r="CP98" s="67">
        <v>1.9646693468093872</v>
      </c>
      <c r="CQ98" s="67">
        <v>21.995185852050781</v>
      </c>
      <c r="CR98" s="67">
        <v>28.77998161315918</v>
      </c>
      <c r="CS98" s="67">
        <v>32.608558654785156</v>
      </c>
      <c r="CT98" s="67">
        <v>35.254169464111328</v>
      </c>
      <c r="CU98" s="67">
        <v>34.042926788330078</v>
      </c>
      <c r="CV98" s="67">
        <v>1.0879852771759033</v>
      </c>
      <c r="CW98" s="67">
        <v>-7.6639137268066406</v>
      </c>
      <c r="CX98" s="67">
        <v>-6.0439624786376953</v>
      </c>
      <c r="CY98" s="67">
        <v>-3.889843225479126</v>
      </c>
      <c r="CZ98" s="67">
        <v>-2.2344124317169189</v>
      </c>
      <c r="DA98" s="67">
        <v>1.2345366477966309</v>
      </c>
      <c r="DB98" s="67">
        <v>1.2966877222061157</v>
      </c>
      <c r="DC98" s="67">
        <v>0.81128007173538208</v>
      </c>
      <c r="DD98" s="67">
        <v>0.82906746864318848</v>
      </c>
      <c r="DE98" s="67">
        <v>0.42432492971420288</v>
      </c>
      <c r="DF98" s="67">
        <v>0.30400967597961426</v>
      </c>
      <c r="DG98" s="67">
        <v>1.3595621101558208E-2</v>
      </c>
      <c r="DH98" s="67">
        <v>-9.7522720694541931E-2</v>
      </c>
      <c r="DI98" s="67">
        <v>-0.94162118434906006</v>
      </c>
      <c r="DJ98" s="67">
        <v>-0.86774486303329468</v>
      </c>
      <c r="DK98" s="67">
        <v>-0.60165727138519287</v>
      </c>
      <c r="DL98" s="67">
        <v>-0.11666405946016312</v>
      </c>
      <c r="DM98" s="67">
        <v>-0.23151497542858124</v>
      </c>
      <c r="DN98" s="67">
        <v>2.6662020683288574</v>
      </c>
      <c r="DO98" s="67">
        <v>22.695564270019531</v>
      </c>
      <c r="DP98" s="67">
        <v>29.495492935180664</v>
      </c>
      <c r="DQ98" s="67">
        <v>33.337276458740234</v>
      </c>
      <c r="DR98" s="67">
        <v>35.992740631103516</v>
      </c>
      <c r="DS98" s="67">
        <v>34.785320281982422</v>
      </c>
      <c r="DT98" s="67">
        <v>1.8410415649414063</v>
      </c>
      <c r="DU98" s="67">
        <v>-6.9273724555969238</v>
      </c>
      <c r="DV98" s="67">
        <v>-5.3387660980224609</v>
      </c>
      <c r="DW98" s="67">
        <v>-3.2311248779296875</v>
      </c>
      <c r="DX98" s="67">
        <v>-1.6293421983718872</v>
      </c>
      <c r="DY98" s="67">
        <v>2.0147547721862793</v>
      </c>
      <c r="DZ98" s="67">
        <v>2.015695333480835</v>
      </c>
      <c r="EA98" s="67">
        <v>1.4827861785888672</v>
      </c>
      <c r="EB98" s="67">
        <v>1.4668105840682983</v>
      </c>
      <c r="EC98" s="67">
        <v>1.0432932376861572</v>
      </c>
      <c r="ED98" s="67">
        <v>0.93198513984680176</v>
      </c>
      <c r="EE98" s="67">
        <v>0.6887778639793396</v>
      </c>
      <c r="EF98" s="67">
        <v>0.62683707475662231</v>
      </c>
      <c r="EG98" s="67">
        <v>-0.17153766751289368</v>
      </c>
      <c r="EH98" s="67">
        <v>-4.6009119600057602E-2</v>
      </c>
      <c r="EI98" s="67">
        <v>0.27119076251983643</v>
      </c>
      <c r="EJ98" s="67">
        <v>0.80701261758804321</v>
      </c>
      <c r="EK98" s="67">
        <v>0.74173921346664429</v>
      </c>
      <c r="EL98" s="67">
        <v>3.6791038513183594</v>
      </c>
      <c r="EM98" s="67">
        <v>23.70680046081543</v>
      </c>
      <c r="EN98" s="67">
        <v>30.52857780456543</v>
      </c>
      <c r="EO98" s="67">
        <v>34.389430999755859</v>
      </c>
      <c r="EP98" s="67">
        <v>37.059116363525391</v>
      </c>
      <c r="EQ98" s="67">
        <v>35.857215881347656</v>
      </c>
      <c r="ER98" s="67">
        <v>2.9283351898193359</v>
      </c>
      <c r="ES98" s="67">
        <v>-5.8639240264892578</v>
      </c>
      <c r="ET98" s="67">
        <v>-4.3205752372741699</v>
      </c>
      <c r="EU98" s="67">
        <v>-2.2800405025482178</v>
      </c>
      <c r="EV98" s="67">
        <v>-0.75571680068969727</v>
      </c>
      <c r="EW98" s="67">
        <v>69.372154235839844</v>
      </c>
      <c r="EX98" s="67">
        <v>68.204978942871094</v>
      </c>
      <c r="EY98" s="67">
        <v>66.675987243652344</v>
      </c>
      <c r="EZ98" s="67">
        <v>65.291114807128906</v>
      </c>
      <c r="FA98" s="67">
        <v>64.390525817871094</v>
      </c>
      <c r="FB98" s="67">
        <v>63.606082916259766</v>
      </c>
      <c r="FC98" s="67">
        <v>64.154792785644531</v>
      </c>
      <c r="FD98" s="67">
        <v>66.968925476074219</v>
      </c>
      <c r="FE98" s="67">
        <v>71.127281188964844</v>
      </c>
      <c r="FF98" s="67">
        <v>75.49188232421875</v>
      </c>
      <c r="FG98" s="67">
        <v>79.655181884765625</v>
      </c>
      <c r="FH98" s="67">
        <v>83.598052978515625</v>
      </c>
      <c r="FI98" s="67">
        <v>87.142356872558594</v>
      </c>
      <c r="FJ98" s="67">
        <v>89.403854370117188</v>
      </c>
      <c r="FK98" s="67">
        <v>91.058158874511719</v>
      </c>
      <c r="FL98" s="67">
        <v>92.692428588867188</v>
      </c>
      <c r="FM98" s="67">
        <v>93.307327270507813</v>
      </c>
      <c r="FN98" s="67">
        <v>92.914932250976563</v>
      </c>
      <c r="FO98" s="67">
        <v>90.787612915039063</v>
      </c>
      <c r="FP98" s="67">
        <v>87.490310668945313</v>
      </c>
      <c r="FQ98" s="67">
        <v>81.881843566894531</v>
      </c>
      <c r="FR98" s="67">
        <v>78.336357116699219</v>
      </c>
      <c r="FS98" s="67">
        <v>75.483230590820313</v>
      </c>
      <c r="FT98" s="67">
        <v>73.598052978515625</v>
      </c>
      <c r="FU98" s="68">
        <v>0.94000542163848877</v>
      </c>
      <c r="FV98" s="40">
        <v>14.270000457763672</v>
      </c>
      <c r="FW98" s="40">
        <v>89310.38</v>
      </c>
      <c r="FX98">
        <v>1</v>
      </c>
    </row>
    <row r="99" spans="1:180" x14ac:dyDescent="0.2">
      <c r="A99" t="s">
        <v>189</v>
      </c>
      <c r="B99" t="s">
        <v>207</v>
      </c>
      <c r="C99" t="s">
        <v>3</v>
      </c>
      <c r="D99" t="s">
        <v>1</v>
      </c>
      <c r="E99" t="s">
        <v>211</v>
      </c>
      <c r="F99" s="40" t="s">
        <v>1</v>
      </c>
      <c r="G99" s="69" t="s">
        <v>217</v>
      </c>
      <c r="H99" s="67">
        <v>91743.002495765686</v>
      </c>
      <c r="I99" s="67">
        <v>68.302459716796875</v>
      </c>
      <c r="J99" s="67">
        <v>58.792072296142578</v>
      </c>
      <c r="K99" s="67">
        <v>53.118343353271484</v>
      </c>
      <c r="L99" s="67">
        <v>49.958950042724609</v>
      </c>
      <c r="M99" s="67">
        <v>48.924678802490234</v>
      </c>
      <c r="N99" s="67">
        <v>51.783466339111328</v>
      </c>
      <c r="O99" s="67">
        <v>58.683872222900391</v>
      </c>
      <c r="P99" s="67">
        <v>65.887916564941406</v>
      </c>
      <c r="Q99" s="67">
        <v>69.307289123535156</v>
      </c>
      <c r="R99" s="67">
        <v>72.819610595703125</v>
      </c>
      <c r="S99" s="67">
        <v>79.395034790039063</v>
      </c>
      <c r="T99" s="67">
        <v>88.229507446289063</v>
      </c>
      <c r="U99" s="67">
        <v>99.616485595703125</v>
      </c>
      <c r="V99" s="67">
        <v>111.43293762207031</v>
      </c>
      <c r="W99" s="67">
        <v>123.86016845703125</v>
      </c>
      <c r="X99" s="67">
        <v>137.68894958496094</v>
      </c>
      <c r="Y99" s="67">
        <v>151.00041198730469</v>
      </c>
      <c r="Z99" s="67">
        <v>162.64212036132813</v>
      </c>
      <c r="AA99" s="67">
        <v>167.04696655273438</v>
      </c>
      <c r="AB99" s="67">
        <v>163.14857482910156</v>
      </c>
      <c r="AC99" s="67">
        <v>154.35673522949219</v>
      </c>
      <c r="AD99" s="67">
        <v>145.59474182128906</v>
      </c>
      <c r="AE99" s="67">
        <v>122.35891723632813</v>
      </c>
      <c r="AF99" s="67">
        <v>97.483299255371094</v>
      </c>
      <c r="AG99" s="67">
        <v>-0.76714956760406494</v>
      </c>
      <c r="AH99" s="67">
        <v>-0.58586108684539795</v>
      </c>
      <c r="AI99" s="67">
        <v>-0.75625079870223999</v>
      </c>
      <c r="AJ99" s="67">
        <v>-0.95507270097732544</v>
      </c>
      <c r="AK99" s="67">
        <v>-1.0014305114746094</v>
      </c>
      <c r="AL99" s="67">
        <v>-1.0255175828933716</v>
      </c>
      <c r="AM99" s="67">
        <v>-1.6164612770080566</v>
      </c>
      <c r="AN99" s="67">
        <v>-1.9674665927886963</v>
      </c>
      <c r="AO99" s="67">
        <v>-2.6764800548553467</v>
      </c>
      <c r="AP99" s="67">
        <v>-3.2430806159973145</v>
      </c>
      <c r="AQ99" s="67">
        <v>-2.9748632907867432</v>
      </c>
      <c r="AR99" s="67">
        <v>-3.2671597003936768</v>
      </c>
      <c r="AS99" s="67">
        <v>-3.1071736812591553</v>
      </c>
      <c r="AT99" s="67">
        <v>-8.9914398267865181E-3</v>
      </c>
      <c r="AU99" s="67">
        <v>23.08586311340332</v>
      </c>
      <c r="AV99" s="67">
        <v>30.46392822265625</v>
      </c>
      <c r="AW99" s="67">
        <v>34.702873229980469</v>
      </c>
      <c r="AX99" s="67">
        <v>37.089630126953125</v>
      </c>
      <c r="AY99" s="67">
        <v>35.679462432861328</v>
      </c>
      <c r="AZ99" s="67">
        <v>-2.2745208740234375</v>
      </c>
      <c r="BA99" s="67">
        <v>-12.67844295501709</v>
      </c>
      <c r="BB99" s="67">
        <v>-11.441925048828125</v>
      </c>
      <c r="BC99" s="67">
        <v>-8.4661340713500977</v>
      </c>
      <c r="BD99" s="67">
        <v>-5.6838717460632324</v>
      </c>
      <c r="BE99" s="67">
        <v>8.0107543617486954E-3</v>
      </c>
      <c r="BF99" s="67">
        <v>0.12853193283081055</v>
      </c>
      <c r="BG99" s="67">
        <v>-8.9010082185268402E-2</v>
      </c>
      <c r="BH99" s="67">
        <v>-0.32135072350502014</v>
      </c>
      <c r="BI99" s="67">
        <v>-0.38634213805198669</v>
      </c>
      <c r="BJ99" s="67">
        <v>-0.40153709053993225</v>
      </c>
      <c r="BK99" s="67">
        <v>-0.9457247257232666</v>
      </c>
      <c r="BL99" s="67">
        <v>-1.2479283809661865</v>
      </c>
      <c r="BM99" s="67">
        <v>-1.9115183353424072</v>
      </c>
      <c r="BN99" s="67">
        <v>-2.4268124103546143</v>
      </c>
      <c r="BO99" s="67">
        <v>-2.1078224182128906</v>
      </c>
      <c r="BP99" s="67">
        <v>-2.3496110439300537</v>
      </c>
      <c r="BQ99" s="67">
        <v>-2.1403956413269043</v>
      </c>
      <c r="BR99" s="67">
        <v>0.99707937240600586</v>
      </c>
      <c r="BS99" s="67">
        <v>24.090166091918945</v>
      </c>
      <c r="BT99" s="67">
        <v>31.489862442016602</v>
      </c>
      <c r="BU99" s="67">
        <v>35.7476806640625</v>
      </c>
      <c r="BV99" s="67">
        <v>38.148582458496094</v>
      </c>
      <c r="BW99" s="67">
        <v>36.743949890136719</v>
      </c>
      <c r="BX99" s="67">
        <v>-1.1946532726287842</v>
      </c>
      <c r="BY99" s="67">
        <v>-11.622187614440918</v>
      </c>
      <c r="BZ99" s="67">
        <v>-10.4305419921875</v>
      </c>
      <c r="CA99" s="67">
        <v>-7.5213108062744141</v>
      </c>
      <c r="CB99" s="67">
        <v>-4.8159093856811523</v>
      </c>
      <c r="CC99" s="67">
        <v>0.54488444328308105</v>
      </c>
      <c r="CD99" s="67">
        <v>0.6233183741569519</v>
      </c>
      <c r="CE99" s="67">
        <v>0.37311878800392151</v>
      </c>
      <c r="CF99" s="67">
        <v>0.11756321042776108</v>
      </c>
      <c r="CG99" s="67">
        <v>3.9666231721639633E-2</v>
      </c>
      <c r="CH99" s="67">
        <v>3.0629843473434448E-2</v>
      </c>
      <c r="CI99" s="67">
        <v>-0.48117455840110779</v>
      </c>
      <c r="CJ99" s="67">
        <v>-0.74957841634750366</v>
      </c>
      <c r="CK99" s="67">
        <v>-1.3817082643508911</v>
      </c>
      <c r="CL99" s="67">
        <v>-1.861467719078064</v>
      </c>
      <c r="CM99" s="67">
        <v>-1.5073124170303345</v>
      </c>
      <c r="CN99" s="67">
        <v>-1.7141197919845581</v>
      </c>
      <c r="CO99" s="67">
        <v>-1.4708080291748047</v>
      </c>
      <c r="CP99" s="67">
        <v>1.6938809156417847</v>
      </c>
      <c r="CQ99" s="67">
        <v>24.785743713378906</v>
      </c>
      <c r="CR99" s="67">
        <v>32.200420379638672</v>
      </c>
      <c r="CS99" s="67">
        <v>36.4713134765625</v>
      </c>
      <c r="CT99" s="67">
        <v>38.882007598876953</v>
      </c>
      <c r="CU99" s="67">
        <v>37.481212615966797</v>
      </c>
      <c r="CV99" s="67">
        <v>-0.44674012064933777</v>
      </c>
      <c r="CW99" s="67">
        <v>-10.890628814697266</v>
      </c>
      <c r="CX99" s="67">
        <v>-9.7300605773925781</v>
      </c>
      <c r="CY99" s="67">
        <v>-6.8669295310974121</v>
      </c>
      <c r="CZ99" s="67">
        <v>-4.2147617340087891</v>
      </c>
      <c r="DA99" s="67">
        <v>1.0817581415176392</v>
      </c>
      <c r="DB99" s="67">
        <v>1.1181048154830933</v>
      </c>
      <c r="DC99" s="67">
        <v>0.83524763584136963</v>
      </c>
      <c r="DD99" s="67">
        <v>0.5564771294593811</v>
      </c>
      <c r="DE99" s="67">
        <v>0.46567460894584656</v>
      </c>
      <c r="DF99" s="67">
        <v>0.46279677748680115</v>
      </c>
      <c r="DG99" s="67">
        <v>-1.6624419018626213E-2</v>
      </c>
      <c r="DH99" s="67">
        <v>-0.25122842192649841</v>
      </c>
      <c r="DI99" s="67">
        <v>-0.85189813375473022</v>
      </c>
      <c r="DJ99" s="67">
        <v>-1.2961229085922241</v>
      </c>
      <c r="DK99" s="67">
        <v>-0.90680253505706787</v>
      </c>
      <c r="DL99" s="67">
        <v>-1.0786284208297729</v>
      </c>
      <c r="DM99" s="67">
        <v>-0.80122041702270508</v>
      </c>
      <c r="DN99" s="67">
        <v>2.3906824588775635</v>
      </c>
      <c r="DO99" s="67">
        <v>25.481321334838867</v>
      </c>
      <c r="DP99" s="67">
        <v>32.910980224609375</v>
      </c>
      <c r="DQ99" s="67">
        <v>37.1949462890625</v>
      </c>
      <c r="DR99" s="67">
        <v>39.615432739257813</v>
      </c>
      <c r="DS99" s="67">
        <v>38.218475341796875</v>
      </c>
      <c r="DT99" s="67">
        <v>0.30117297172546387</v>
      </c>
      <c r="DU99" s="67">
        <v>-10.159070014953613</v>
      </c>
      <c r="DV99" s="67">
        <v>-9.0295791625976563</v>
      </c>
      <c r="DW99" s="67">
        <v>-6.2125482559204102</v>
      </c>
      <c r="DX99" s="67">
        <v>-3.6136138439178467</v>
      </c>
      <c r="DY99" s="67">
        <v>1.8569184541702271</v>
      </c>
      <c r="DZ99" s="67">
        <v>1.8324978351593018</v>
      </c>
      <c r="EA99" s="67">
        <v>1.502488374710083</v>
      </c>
      <c r="EB99" s="67">
        <v>1.1901991367340088</v>
      </c>
      <c r="EC99" s="67">
        <v>1.0807629823684692</v>
      </c>
      <c r="ED99" s="67">
        <v>1.0867772102355957</v>
      </c>
      <c r="EE99" s="67">
        <v>0.65411221981048584</v>
      </c>
      <c r="EF99" s="67">
        <v>0.46830978989601135</v>
      </c>
      <c r="EG99" s="67">
        <v>-8.6936503648757935E-2</v>
      </c>
      <c r="EH99" s="67">
        <v>-0.47985482215881348</v>
      </c>
      <c r="EI99" s="67">
        <v>-3.9761584252119064E-2</v>
      </c>
      <c r="EJ99" s="67">
        <v>-0.16107986867427826</v>
      </c>
      <c r="EK99" s="67">
        <v>0.16555772721767426</v>
      </c>
      <c r="EL99" s="67">
        <v>3.3967533111572266</v>
      </c>
      <c r="EM99" s="67">
        <v>26.485624313354492</v>
      </c>
      <c r="EN99" s="67">
        <v>33.936912536621094</v>
      </c>
      <c r="EO99" s="67">
        <v>38.239753723144531</v>
      </c>
      <c r="EP99" s="67">
        <v>40.674385070800781</v>
      </c>
      <c r="EQ99" s="67">
        <v>39.282962799072266</v>
      </c>
      <c r="ER99" s="67">
        <v>1.3810406923294067</v>
      </c>
      <c r="ES99" s="67">
        <v>-9.1028146743774414</v>
      </c>
      <c r="ET99" s="67">
        <v>-8.0181961059570313</v>
      </c>
      <c r="EU99" s="67">
        <v>-5.2677254676818848</v>
      </c>
      <c r="EV99" s="67">
        <v>-2.7456519603729248</v>
      </c>
      <c r="EW99" s="67">
        <v>69.999595642089844</v>
      </c>
      <c r="EX99" s="67">
        <v>68.960540771484375</v>
      </c>
      <c r="EY99" s="67">
        <v>67.734695434570313</v>
      </c>
      <c r="EZ99" s="67">
        <v>66.335578918457031</v>
      </c>
      <c r="FA99" s="67">
        <v>65.341926574707031</v>
      </c>
      <c r="FB99" s="67">
        <v>64.730720520019531</v>
      </c>
      <c r="FC99" s="67">
        <v>65.089683532714844</v>
      </c>
      <c r="FD99" s="67">
        <v>68.642196655273438</v>
      </c>
      <c r="FE99" s="67">
        <v>73.207977294921875</v>
      </c>
      <c r="FF99" s="67">
        <v>77.858131408691406</v>
      </c>
      <c r="FG99" s="67">
        <v>82.020927429199219</v>
      </c>
      <c r="FH99" s="67">
        <v>85.660415649414063</v>
      </c>
      <c r="FI99" s="67">
        <v>89.224502563476563</v>
      </c>
      <c r="FJ99" s="67">
        <v>92.254920959472656</v>
      </c>
      <c r="FK99" s="67">
        <v>94.054023742675781</v>
      </c>
      <c r="FL99" s="67">
        <v>95.387702941894531</v>
      </c>
      <c r="FM99" s="67">
        <v>95.42608642578125</v>
      </c>
      <c r="FN99" s="67">
        <v>94.800270080566406</v>
      </c>
      <c r="FO99" s="67">
        <v>92.897544860839844</v>
      </c>
      <c r="FP99" s="67">
        <v>89.50396728515625</v>
      </c>
      <c r="FQ99" s="67">
        <v>84.019515991210938</v>
      </c>
      <c r="FR99" s="67">
        <v>80.092613220214844</v>
      </c>
      <c r="FS99" s="67">
        <v>77.353897094726563</v>
      </c>
      <c r="FT99" s="67">
        <v>75.527900695800781</v>
      </c>
      <c r="FU99" s="68">
        <v>0.93349558115005493</v>
      </c>
      <c r="FV99" s="40">
        <v>14.010000228881836</v>
      </c>
      <c r="FW99" s="40">
        <v>92249.86</v>
      </c>
      <c r="FX99">
        <v>1</v>
      </c>
    </row>
    <row r="100" spans="1:180" x14ac:dyDescent="0.2">
      <c r="A100" t="s">
        <v>189</v>
      </c>
      <c r="B100" t="s">
        <v>207</v>
      </c>
      <c r="C100" t="s">
        <v>3</v>
      </c>
      <c r="D100" t="s">
        <v>1</v>
      </c>
      <c r="E100" t="s">
        <v>211</v>
      </c>
      <c r="F100" s="40" t="s">
        <v>1</v>
      </c>
      <c r="G100" s="69" t="s">
        <v>218</v>
      </c>
      <c r="H100" s="67">
        <v>91667.998237848282</v>
      </c>
      <c r="I100" s="67">
        <v>79.197776794433594</v>
      </c>
      <c r="J100" s="67">
        <v>67.147552490234375</v>
      </c>
      <c r="K100" s="67">
        <v>59.689868927001953</v>
      </c>
      <c r="L100" s="67">
        <v>55.276180267333984</v>
      </c>
      <c r="M100" s="67">
        <v>53.215999603271484</v>
      </c>
      <c r="N100" s="67">
        <v>54.952369689941406</v>
      </c>
      <c r="O100" s="67">
        <v>61.293350219726563</v>
      </c>
      <c r="P100" s="67">
        <v>68.932380676269531</v>
      </c>
      <c r="Q100" s="67">
        <v>73.816154479980469</v>
      </c>
      <c r="R100" s="67">
        <v>78.78045654296875</v>
      </c>
      <c r="S100" s="67">
        <v>86.278984069824219</v>
      </c>
      <c r="T100" s="67">
        <v>96.418533325195313</v>
      </c>
      <c r="U100" s="67">
        <v>108.06703186035156</v>
      </c>
      <c r="V100" s="67">
        <v>120.71138000488281</v>
      </c>
      <c r="W100" s="67">
        <v>132.88340759277344</v>
      </c>
      <c r="X100" s="67">
        <v>145.40394592285156</v>
      </c>
      <c r="Y100" s="67">
        <v>156.22666931152344</v>
      </c>
      <c r="Z100" s="67">
        <v>163.86007690429688</v>
      </c>
      <c r="AA100" s="67">
        <v>163.25717163085938</v>
      </c>
      <c r="AB100" s="67">
        <v>154.77122497558594</v>
      </c>
      <c r="AC100" s="67">
        <v>143.61131286621094</v>
      </c>
      <c r="AD100" s="67">
        <v>134.25895690917969</v>
      </c>
      <c r="AE100" s="67">
        <v>114.993408203125</v>
      </c>
      <c r="AF100" s="67">
        <v>93.176200866699219</v>
      </c>
      <c r="AG100" s="67">
        <v>-3.3337514400482178</v>
      </c>
      <c r="AH100" s="67">
        <v>-2.4539272785186768</v>
      </c>
      <c r="AI100" s="67">
        <v>-1.8254631757736206</v>
      </c>
      <c r="AJ100" s="67">
        <v>-1.2741826772689819</v>
      </c>
      <c r="AK100" s="67">
        <v>-1.1896882057189941</v>
      </c>
      <c r="AL100" s="67">
        <v>-1.4497678279876709</v>
      </c>
      <c r="AM100" s="67">
        <v>-1.6493115425109863</v>
      </c>
      <c r="AN100" s="67">
        <v>-2.4450337886810303</v>
      </c>
      <c r="AO100" s="67">
        <v>-3.0875222682952881</v>
      </c>
      <c r="AP100" s="67">
        <v>-3.7109200954437256</v>
      </c>
      <c r="AQ100" s="67">
        <v>-3.7652854919433594</v>
      </c>
      <c r="AR100" s="67">
        <v>-3.2097377777099609</v>
      </c>
      <c r="AS100" s="67">
        <v>-3.1358621120452881</v>
      </c>
      <c r="AT100" s="67">
        <v>0.24962028861045837</v>
      </c>
      <c r="AU100" s="67">
        <v>23.624410629272461</v>
      </c>
      <c r="AV100" s="67">
        <v>30.197597503662109</v>
      </c>
      <c r="AW100" s="67">
        <v>32.921260833740234</v>
      </c>
      <c r="AX100" s="67">
        <v>33.342594146728516</v>
      </c>
      <c r="AY100" s="67">
        <v>30.610574722290039</v>
      </c>
      <c r="AZ100" s="67">
        <v>-4.5644612312316895</v>
      </c>
      <c r="BA100" s="67">
        <v>-12.042076110839844</v>
      </c>
      <c r="BB100" s="67">
        <v>-9.7841882705688477</v>
      </c>
      <c r="BC100" s="67">
        <v>-6.5117621421813965</v>
      </c>
      <c r="BD100" s="67">
        <v>-4.7117605209350586</v>
      </c>
      <c r="BE100" s="67">
        <v>-2.5591895580291748</v>
      </c>
      <c r="BF100" s="67">
        <v>-1.7400851249694824</v>
      </c>
      <c r="BG100" s="67">
        <v>-1.1587368249893188</v>
      </c>
      <c r="BH100" s="67">
        <v>-0.64094823598861694</v>
      </c>
      <c r="BI100" s="67">
        <v>-0.57507222890853882</v>
      </c>
      <c r="BJ100" s="67">
        <v>-0.82626312971115112</v>
      </c>
      <c r="BK100" s="67">
        <v>-0.97908204793930054</v>
      </c>
      <c r="BL100" s="67">
        <v>-1.7260363101959229</v>
      </c>
      <c r="BM100" s="67">
        <v>-2.3231372833251953</v>
      </c>
      <c r="BN100" s="67">
        <v>-2.895272970199585</v>
      </c>
      <c r="BO100" s="67">
        <v>-2.8989081382751465</v>
      </c>
      <c r="BP100" s="67">
        <v>-2.2928950786590576</v>
      </c>
      <c r="BQ100" s="67">
        <v>-2.1698291301727295</v>
      </c>
      <c r="BR100" s="67">
        <v>1.2549160718917847</v>
      </c>
      <c r="BS100" s="67">
        <v>24.62794303894043</v>
      </c>
      <c r="BT100" s="67">
        <v>31.222742080688477</v>
      </c>
      <c r="BU100" s="67">
        <v>33.965263366699219</v>
      </c>
      <c r="BV100" s="67">
        <v>34.400730133056641</v>
      </c>
      <c r="BW100" s="67">
        <v>31.674243927001953</v>
      </c>
      <c r="BX100" s="67">
        <v>-3.4854276180267334</v>
      </c>
      <c r="BY100" s="67">
        <v>-10.986638069152832</v>
      </c>
      <c r="BZ100" s="67">
        <v>-8.773585319519043</v>
      </c>
      <c r="CA100" s="67">
        <v>-5.5676712989807129</v>
      </c>
      <c r="CB100" s="67">
        <v>-3.844473123550415</v>
      </c>
      <c r="CC100" s="67">
        <v>-2.0227303504943848</v>
      </c>
      <c r="CD100" s="67">
        <v>-1.2456802129745483</v>
      </c>
      <c r="CE100" s="67">
        <v>-0.6969640851020813</v>
      </c>
      <c r="CF100" s="67">
        <v>-0.20237194001674652</v>
      </c>
      <c r="CG100" s="67">
        <v>-0.14939099550247192</v>
      </c>
      <c r="CH100" s="67">
        <v>-0.39442574977874756</v>
      </c>
      <c r="CI100" s="67">
        <v>-0.51488316059112549</v>
      </c>
      <c r="CJ100" s="67">
        <v>-1.2280608415603638</v>
      </c>
      <c r="CK100" s="67">
        <v>-1.7937265634536743</v>
      </c>
      <c r="CL100" s="67">
        <v>-2.3303585052490234</v>
      </c>
      <c r="CM100" s="67">
        <v>-2.2988579273223877</v>
      </c>
      <c r="CN100" s="67">
        <v>-1.6578927040100098</v>
      </c>
      <c r="CO100" s="67">
        <v>-1.5007574558258057</v>
      </c>
      <c r="CP100" s="67">
        <v>1.9511809349060059</v>
      </c>
      <c r="CQ100" s="67">
        <v>25.322986602783203</v>
      </c>
      <c r="CR100" s="67">
        <v>31.932754516601563</v>
      </c>
      <c r="CS100" s="67">
        <v>34.688339233398438</v>
      </c>
      <c r="CT100" s="67">
        <v>35.133594512939453</v>
      </c>
      <c r="CU100" s="67">
        <v>32.410938262939453</v>
      </c>
      <c r="CV100" s="67">
        <v>-2.7380921840667725</v>
      </c>
      <c r="CW100" s="67">
        <v>-10.255644798278809</v>
      </c>
      <c r="CX100" s="67">
        <v>-8.0736455917358398</v>
      </c>
      <c r="CY100" s="67">
        <v>-4.9137964248657227</v>
      </c>
      <c r="CZ100" s="67">
        <v>-3.2437922954559326</v>
      </c>
      <c r="DA100" s="67">
        <v>-1.4862711429595947</v>
      </c>
      <c r="DB100" s="67">
        <v>-0.75127530097961426</v>
      </c>
      <c r="DC100" s="67">
        <v>-0.23519138991832733</v>
      </c>
      <c r="DD100" s="67">
        <v>0.23620434105396271</v>
      </c>
      <c r="DE100" s="67">
        <v>0.27629020810127258</v>
      </c>
      <c r="DF100" s="67">
        <v>3.7411652505397797E-2</v>
      </c>
      <c r="DG100" s="67">
        <v>-5.0684250891208649E-2</v>
      </c>
      <c r="DH100" s="67">
        <v>-0.73008543252944946</v>
      </c>
      <c r="DI100" s="67">
        <v>-1.2643158435821533</v>
      </c>
      <c r="DJ100" s="67">
        <v>-1.7654439210891724</v>
      </c>
      <c r="DK100" s="67">
        <v>-1.6988077163696289</v>
      </c>
      <c r="DL100" s="67">
        <v>-1.0228903293609619</v>
      </c>
      <c r="DM100" s="67">
        <v>-0.83168584108352661</v>
      </c>
      <c r="DN100" s="67">
        <v>2.6474456787109375</v>
      </c>
      <c r="DO100" s="67">
        <v>26.018030166625977</v>
      </c>
      <c r="DP100" s="67">
        <v>32.642765045166016</v>
      </c>
      <c r="DQ100" s="67">
        <v>35.411415100097656</v>
      </c>
      <c r="DR100" s="67">
        <v>35.866458892822266</v>
      </c>
      <c r="DS100" s="67">
        <v>33.147632598876953</v>
      </c>
      <c r="DT100" s="67">
        <v>-1.9907568693161011</v>
      </c>
      <c r="DU100" s="67">
        <v>-9.5246515274047852</v>
      </c>
      <c r="DV100" s="67">
        <v>-7.3737053871154785</v>
      </c>
      <c r="DW100" s="67">
        <v>-4.2599215507507324</v>
      </c>
      <c r="DX100" s="67">
        <v>-2.6431114673614502</v>
      </c>
      <c r="DY100" s="67">
        <v>-0.71170938014984131</v>
      </c>
      <c r="DZ100" s="67">
        <v>-3.7433110177516937E-2</v>
      </c>
      <c r="EA100" s="67">
        <v>0.43153506517410278</v>
      </c>
      <c r="EB100" s="67">
        <v>0.86943882703781128</v>
      </c>
      <c r="EC100" s="67">
        <v>0.89090627431869507</v>
      </c>
      <c r="ED100" s="67">
        <v>0.66091626882553101</v>
      </c>
      <c r="EE100" s="67">
        <v>0.61954522132873535</v>
      </c>
      <c r="EF100" s="67">
        <v>-1.1087964288890362E-2</v>
      </c>
      <c r="EG100" s="67">
        <v>-0.49993085861206055</v>
      </c>
      <c r="EH100" s="67">
        <v>-0.94979697465896606</v>
      </c>
      <c r="EI100" s="67">
        <v>-0.83243042230606079</v>
      </c>
      <c r="EJ100" s="67">
        <v>-0.1060476154088974</v>
      </c>
      <c r="EK100" s="67">
        <v>0.13434730470180511</v>
      </c>
      <c r="EL100" s="67">
        <v>3.6527416706085205</v>
      </c>
      <c r="EM100" s="67">
        <v>27.021562576293945</v>
      </c>
      <c r="EN100" s="67">
        <v>33.667911529541016</v>
      </c>
      <c r="EO100" s="67">
        <v>36.455417633056641</v>
      </c>
      <c r="EP100" s="67">
        <v>36.924594879150391</v>
      </c>
      <c r="EQ100" s="67">
        <v>34.2113037109375</v>
      </c>
      <c r="ER100" s="67">
        <v>-0.91172331571578979</v>
      </c>
      <c r="ES100" s="67">
        <v>-8.4692134857177734</v>
      </c>
      <c r="ET100" s="67">
        <v>-6.3631033897399902</v>
      </c>
      <c r="EU100" s="67">
        <v>-3.3158307075500488</v>
      </c>
      <c r="EV100" s="67">
        <v>-1.7758239507675171</v>
      </c>
      <c r="EW100" s="67">
        <v>73.8887939453125</v>
      </c>
      <c r="EX100" s="67">
        <v>72.073478698730469</v>
      </c>
      <c r="EY100" s="67">
        <v>70.267547607421875</v>
      </c>
      <c r="EZ100" s="67">
        <v>68.656333923339844</v>
      </c>
      <c r="FA100" s="67">
        <v>67.7908935546875</v>
      </c>
      <c r="FB100" s="67">
        <v>66.892593383789063</v>
      </c>
      <c r="FC100" s="67">
        <v>67.1632080078125</v>
      </c>
      <c r="FD100" s="67">
        <v>69.760940551757813</v>
      </c>
      <c r="FE100" s="67">
        <v>73.436439514160156</v>
      </c>
      <c r="FF100" s="67">
        <v>77.944969177246094</v>
      </c>
      <c r="FG100" s="67">
        <v>82.036544799804688</v>
      </c>
      <c r="FH100" s="67">
        <v>85.5126953125</v>
      </c>
      <c r="FI100" s="67">
        <v>88.575386047363281</v>
      </c>
      <c r="FJ100" s="67">
        <v>91.364944458007813</v>
      </c>
      <c r="FK100" s="67">
        <v>92.837059020996094</v>
      </c>
      <c r="FL100" s="67">
        <v>93.723518371582031</v>
      </c>
      <c r="FM100" s="67">
        <v>93.308441162109375</v>
      </c>
      <c r="FN100" s="67">
        <v>92.157119750976563</v>
      </c>
      <c r="FO100" s="67">
        <v>89.437553405761719</v>
      </c>
      <c r="FP100" s="67">
        <v>86.027107238769531</v>
      </c>
      <c r="FQ100" s="67">
        <v>80.965950012207031</v>
      </c>
      <c r="FR100" s="67">
        <v>76.554702758789063</v>
      </c>
      <c r="FS100" s="67">
        <v>73.739471435546875</v>
      </c>
      <c r="FT100" s="67">
        <v>71.709053039550781</v>
      </c>
      <c r="FU100" s="68">
        <v>0.93277609348297119</v>
      </c>
      <c r="FV100" s="40">
        <v>14.75</v>
      </c>
      <c r="FW100" s="40">
        <v>95483.85</v>
      </c>
      <c r="FX100">
        <v>1</v>
      </c>
    </row>
    <row r="101" spans="1:180" x14ac:dyDescent="0.2">
      <c r="A101" t="s">
        <v>189</v>
      </c>
      <c r="B101" t="s">
        <v>207</v>
      </c>
      <c r="C101" t="s">
        <v>3</v>
      </c>
      <c r="D101" t="s">
        <v>1</v>
      </c>
      <c r="E101" t="s">
        <v>211</v>
      </c>
      <c r="F101" s="40" t="s">
        <v>1</v>
      </c>
      <c r="G101" s="69" t="s">
        <v>219</v>
      </c>
      <c r="H101" s="67">
        <v>91439.000092983246</v>
      </c>
      <c r="I101" s="67">
        <v>72.47296142578125</v>
      </c>
      <c r="J101" s="67">
        <v>62.590526580810547</v>
      </c>
      <c r="K101" s="67">
        <v>56.649761199951172</v>
      </c>
      <c r="L101" s="67">
        <v>53.201309204101563</v>
      </c>
      <c r="M101" s="67">
        <v>52.005908966064453</v>
      </c>
      <c r="N101" s="67">
        <v>54.669136047363281</v>
      </c>
      <c r="O101" s="67">
        <v>61.826908111572266</v>
      </c>
      <c r="P101" s="67">
        <v>69.186492919921875</v>
      </c>
      <c r="Q101" s="67">
        <v>73.140670776367188</v>
      </c>
      <c r="R101" s="67">
        <v>78.654777526855469</v>
      </c>
      <c r="S101" s="67">
        <v>86.930671691894531</v>
      </c>
      <c r="T101" s="67">
        <v>98.187995910644531</v>
      </c>
      <c r="U101" s="67">
        <v>112.0535888671875</v>
      </c>
      <c r="V101" s="67">
        <v>125.99228668212891</v>
      </c>
      <c r="W101" s="67">
        <v>139.5565185546875</v>
      </c>
      <c r="X101" s="67">
        <v>153.90771484375</v>
      </c>
      <c r="Y101" s="67">
        <v>168.49958801269531</v>
      </c>
      <c r="Z101" s="67">
        <v>181.37152099609375</v>
      </c>
      <c r="AA101" s="67">
        <v>187.11500549316406</v>
      </c>
      <c r="AB101" s="67">
        <v>184.13975524902344</v>
      </c>
      <c r="AC101" s="67">
        <v>176.29115295410156</v>
      </c>
      <c r="AD101" s="67">
        <v>166.97747802734375</v>
      </c>
      <c r="AE101" s="67">
        <v>142.65213012695313</v>
      </c>
      <c r="AF101" s="67">
        <v>114.72763061523438</v>
      </c>
      <c r="AG101" s="67">
        <v>-0.50932592153549194</v>
      </c>
      <c r="AH101" s="67">
        <v>-0.32421040534973145</v>
      </c>
      <c r="AI101" s="67">
        <v>-0.57090169191360474</v>
      </c>
      <c r="AJ101" s="67">
        <v>-0.66582852602005005</v>
      </c>
      <c r="AK101" s="67">
        <v>-0.71962118148803711</v>
      </c>
      <c r="AL101" s="67">
        <v>-0.61952191591262817</v>
      </c>
      <c r="AM101" s="67">
        <v>-1.0494613647460938</v>
      </c>
      <c r="AN101" s="67">
        <v>-1.6292165517807007</v>
      </c>
      <c r="AO101" s="67">
        <v>-2.8438467979431152</v>
      </c>
      <c r="AP101" s="67">
        <v>-3.0507912635803223</v>
      </c>
      <c r="AQ101" s="67">
        <v>-3.2884016036987305</v>
      </c>
      <c r="AR101" s="67">
        <v>-3.6230990886688232</v>
      </c>
      <c r="AS101" s="67">
        <v>-3.3299095630645752</v>
      </c>
      <c r="AT101" s="67">
        <v>-0.31182050704956055</v>
      </c>
      <c r="AU101" s="67">
        <v>27.081352233886719</v>
      </c>
      <c r="AV101" s="67">
        <v>35.120319366455078</v>
      </c>
      <c r="AW101" s="67">
        <v>39.280704498291016</v>
      </c>
      <c r="AX101" s="67">
        <v>41.587738037109375</v>
      </c>
      <c r="AY101" s="67">
        <v>40.293682098388672</v>
      </c>
      <c r="AZ101" s="67">
        <v>-4.6731405258178711</v>
      </c>
      <c r="BA101" s="67">
        <v>-17.881513595581055</v>
      </c>
      <c r="BB101" s="67">
        <v>-17.167959213256836</v>
      </c>
      <c r="BC101" s="67">
        <v>-12.227540969848633</v>
      </c>
      <c r="BD101" s="67">
        <v>-9.1215219497680664</v>
      </c>
      <c r="BE101" s="67">
        <v>0.26368489861488342</v>
      </c>
      <c r="BF101" s="67">
        <v>0.3882087767124176</v>
      </c>
      <c r="BG101" s="67">
        <v>9.4495989382266998E-2</v>
      </c>
      <c r="BH101" s="67">
        <v>-3.3852294087409973E-2</v>
      </c>
      <c r="BI101" s="67">
        <v>-0.10622198134660721</v>
      </c>
      <c r="BJ101" s="67">
        <v>2.7569730300456285E-3</v>
      </c>
      <c r="BK101" s="67">
        <v>-0.38054901361465454</v>
      </c>
      <c r="BL101" s="67">
        <v>-0.9116290807723999</v>
      </c>
      <c r="BM101" s="67">
        <v>-2.0809581279754639</v>
      </c>
      <c r="BN101" s="67">
        <v>-2.2367534637451172</v>
      </c>
      <c r="BO101" s="67">
        <v>-2.4237492084503174</v>
      </c>
      <c r="BP101" s="67">
        <v>-2.7081007957458496</v>
      </c>
      <c r="BQ101" s="67">
        <v>-2.3658270835876465</v>
      </c>
      <c r="BR101" s="67">
        <v>0.69143599271774292</v>
      </c>
      <c r="BS101" s="67">
        <v>28.082841873168945</v>
      </c>
      <c r="BT101" s="67">
        <v>36.143375396728516</v>
      </c>
      <c r="BU101" s="67">
        <v>40.322582244873047</v>
      </c>
      <c r="BV101" s="67">
        <v>42.643730163574219</v>
      </c>
      <c r="BW101" s="67">
        <v>41.355205535888672</v>
      </c>
      <c r="BX101" s="67">
        <v>-3.596278190612793</v>
      </c>
      <c r="BY101" s="67">
        <v>-16.828195571899414</v>
      </c>
      <c r="BZ101" s="67">
        <v>-16.159387588500977</v>
      </c>
      <c r="CA101" s="67">
        <v>-11.285345077514648</v>
      </c>
      <c r="CB101" s="67">
        <v>-8.2559814453125</v>
      </c>
      <c r="CC101" s="67">
        <v>0.79906982183456421</v>
      </c>
      <c r="CD101" s="67">
        <v>0.88162815570831299</v>
      </c>
      <c r="CE101" s="67">
        <v>0.55534839630126953</v>
      </c>
      <c r="CF101" s="67">
        <v>0.40385252237319946</v>
      </c>
      <c r="CG101" s="67">
        <v>0.31861642003059387</v>
      </c>
      <c r="CH101" s="67">
        <v>0.43374544382095337</v>
      </c>
      <c r="CI101" s="67">
        <v>8.2737676799297333E-2</v>
      </c>
      <c r="CJ101" s="67">
        <v>-0.41463014483451843</v>
      </c>
      <c r="CK101" s="67">
        <v>-1.5525835752487183</v>
      </c>
      <c r="CL101" s="67">
        <v>-1.6729533672332764</v>
      </c>
      <c r="CM101" s="67">
        <v>-1.8248937129974365</v>
      </c>
      <c r="CN101" s="67">
        <v>-2.0743758678436279</v>
      </c>
      <c r="CO101" s="67">
        <v>-1.6981065273284912</v>
      </c>
      <c r="CP101" s="67">
        <v>1.3862884044647217</v>
      </c>
      <c r="CQ101" s="67">
        <v>28.776472091674805</v>
      </c>
      <c r="CR101" s="67">
        <v>36.851940155029297</v>
      </c>
      <c r="CS101" s="67">
        <v>41.044185638427734</v>
      </c>
      <c r="CT101" s="67">
        <v>43.375106811523438</v>
      </c>
      <c r="CU101" s="67">
        <v>42.090412139892578</v>
      </c>
      <c r="CV101" s="67">
        <v>-2.8504464626312256</v>
      </c>
      <c r="CW101" s="67">
        <v>-16.098670959472656</v>
      </c>
      <c r="CX101" s="67">
        <v>-15.46085262298584</v>
      </c>
      <c r="CY101" s="67">
        <v>-10.632783889770508</v>
      </c>
      <c r="CZ101" s="67">
        <v>-7.6565103530883789</v>
      </c>
      <c r="DA101" s="67">
        <v>1.3344547748565674</v>
      </c>
      <c r="DB101" s="67">
        <v>1.3750475645065308</v>
      </c>
      <c r="DC101" s="67">
        <v>1.0162007808685303</v>
      </c>
      <c r="DD101" s="67">
        <v>0.84155732393264771</v>
      </c>
      <c r="DE101" s="67">
        <v>0.74345481395721436</v>
      </c>
      <c r="DF101" s="67">
        <v>0.86473393440246582</v>
      </c>
      <c r="DG101" s="67">
        <v>0.5460243821144104</v>
      </c>
      <c r="DH101" s="67">
        <v>8.2368768751621246E-2</v>
      </c>
      <c r="DI101" s="67">
        <v>-1.0242091417312622</v>
      </c>
      <c r="DJ101" s="67">
        <v>-1.1091532707214355</v>
      </c>
      <c r="DK101" s="67">
        <v>-1.2260382175445557</v>
      </c>
      <c r="DL101" s="67">
        <v>-1.4406508207321167</v>
      </c>
      <c r="DM101" s="67">
        <v>-1.0303859710693359</v>
      </c>
      <c r="DN101" s="67">
        <v>2.0811407566070557</v>
      </c>
      <c r="DO101" s="67">
        <v>29.470102310180664</v>
      </c>
      <c r="DP101" s="67">
        <v>37.560504913330078</v>
      </c>
      <c r="DQ101" s="67">
        <v>41.765789031982422</v>
      </c>
      <c r="DR101" s="67">
        <v>44.106483459472656</v>
      </c>
      <c r="DS101" s="67">
        <v>42.825618743896484</v>
      </c>
      <c r="DT101" s="67">
        <v>-2.1046147346496582</v>
      </c>
      <c r="DU101" s="67">
        <v>-15.369146347045898</v>
      </c>
      <c r="DV101" s="67">
        <v>-14.76231861114502</v>
      </c>
      <c r="DW101" s="67">
        <v>-9.9802227020263672</v>
      </c>
      <c r="DX101" s="67">
        <v>-7.0570392608642578</v>
      </c>
      <c r="DY101" s="67">
        <v>2.1074655055999756</v>
      </c>
      <c r="DZ101" s="67">
        <v>2.0874667167663574</v>
      </c>
      <c r="EA101" s="67">
        <v>1.6815985441207886</v>
      </c>
      <c r="EB101" s="67">
        <v>1.4735336303710938</v>
      </c>
      <c r="EC101" s="67">
        <v>1.3568539619445801</v>
      </c>
      <c r="ED101" s="67">
        <v>1.4870128631591797</v>
      </c>
      <c r="EE101" s="67">
        <v>1.2149367332458496</v>
      </c>
      <c r="EF101" s="67">
        <v>0.79995626211166382</v>
      </c>
      <c r="EG101" s="67">
        <v>-0.26132023334503174</v>
      </c>
      <c r="EH101" s="67">
        <v>-0.29511550068855286</v>
      </c>
      <c r="EI101" s="67">
        <v>-0.36138585209846497</v>
      </c>
      <c r="EJ101" s="67">
        <v>-0.52565252780914307</v>
      </c>
      <c r="EK101" s="67">
        <v>-6.6303491592407227E-2</v>
      </c>
      <c r="EL101" s="67">
        <v>3.0843973159790039</v>
      </c>
      <c r="EM101" s="67">
        <v>30.471591949462891</v>
      </c>
      <c r="EN101" s="67">
        <v>38.583560943603516</v>
      </c>
      <c r="EO101" s="67">
        <v>42.807666778564453</v>
      </c>
      <c r="EP101" s="67">
        <v>45.1624755859375</v>
      </c>
      <c r="EQ101" s="67">
        <v>43.887142181396484</v>
      </c>
      <c r="ER101" s="67">
        <v>-1.0277522802352905</v>
      </c>
      <c r="ES101" s="67">
        <v>-14.315827369689941</v>
      </c>
      <c r="ET101" s="67">
        <v>-13.753745079040527</v>
      </c>
      <c r="EU101" s="67">
        <v>-9.0380268096923828</v>
      </c>
      <c r="EV101" s="67">
        <v>-6.1914982795715332</v>
      </c>
      <c r="EW101" s="67">
        <v>71.7587890625</v>
      </c>
      <c r="EX101" s="67">
        <v>70.474555969238281</v>
      </c>
      <c r="EY101" s="67">
        <v>69.511848449707031</v>
      </c>
      <c r="EZ101" s="67">
        <v>68.369705200195313</v>
      </c>
      <c r="FA101" s="67">
        <v>67.429519653320313</v>
      </c>
      <c r="FB101" s="67">
        <v>66.55999755859375</v>
      </c>
      <c r="FC101" s="67">
        <v>67.024085998535156</v>
      </c>
      <c r="FD101" s="67">
        <v>70.0328369140625</v>
      </c>
      <c r="FE101" s="67">
        <v>74.751060485839844</v>
      </c>
      <c r="FF101" s="67">
        <v>79.40240478515625</v>
      </c>
      <c r="FG101" s="67">
        <v>84.018600463867188</v>
      </c>
      <c r="FH101" s="67">
        <v>88.181350708007813</v>
      </c>
      <c r="FI101" s="67">
        <v>92.258033752441406</v>
      </c>
      <c r="FJ101" s="67">
        <v>95.232513427734375</v>
      </c>
      <c r="FK101" s="67">
        <v>96.826667785644531</v>
      </c>
      <c r="FL101" s="67">
        <v>98.35699462890625</v>
      </c>
      <c r="FM101" s="67">
        <v>98.916351318359375</v>
      </c>
      <c r="FN101" s="67">
        <v>98.696746826171875</v>
      </c>
      <c r="FO101" s="67">
        <v>96.666656494140625</v>
      </c>
      <c r="FP101" s="67">
        <v>93.701087951660156</v>
      </c>
      <c r="FQ101" s="67">
        <v>88.4625244140625</v>
      </c>
      <c r="FR101" s="67">
        <v>84.224159240722656</v>
      </c>
      <c r="FS101" s="67">
        <v>81.43255615234375</v>
      </c>
      <c r="FT101" s="67">
        <v>79.547187805175781</v>
      </c>
      <c r="FU101" s="68">
        <v>0.93087983131408691</v>
      </c>
      <c r="FV101" s="40">
        <v>13.890000343322754</v>
      </c>
      <c r="FW101" s="40">
        <v>103124.39</v>
      </c>
      <c r="FX101">
        <v>1</v>
      </c>
    </row>
    <row r="102" spans="1:180" x14ac:dyDescent="0.2">
      <c r="A102" t="s">
        <v>189</v>
      </c>
      <c r="B102" t="s">
        <v>207</v>
      </c>
      <c r="C102" t="s">
        <v>3</v>
      </c>
      <c r="D102" t="s">
        <v>1</v>
      </c>
      <c r="E102" t="s">
        <v>211</v>
      </c>
      <c r="F102" s="40" t="s">
        <v>1</v>
      </c>
      <c r="G102" s="69" t="s">
        <v>220</v>
      </c>
      <c r="H102" s="67">
        <v>91357.001930952072</v>
      </c>
      <c r="I102" s="67">
        <v>93.713333129882813</v>
      </c>
      <c r="J102" s="67">
        <v>79.468086242675781</v>
      </c>
      <c r="K102" s="67">
        <v>70.466163635253906</v>
      </c>
      <c r="L102" s="67">
        <v>64.415046691894531</v>
      </c>
      <c r="M102" s="67">
        <v>61.427650451660156</v>
      </c>
      <c r="N102" s="67">
        <v>62.653308868408203</v>
      </c>
      <c r="O102" s="67">
        <v>69.069595336914063</v>
      </c>
      <c r="P102" s="67">
        <v>75.723831176757813</v>
      </c>
      <c r="Q102" s="67">
        <v>79.295066833496094</v>
      </c>
      <c r="R102" s="67">
        <v>83.60125732421875</v>
      </c>
      <c r="S102" s="67">
        <v>91.445579528808594</v>
      </c>
      <c r="T102" s="67">
        <v>102.23314666748047</v>
      </c>
      <c r="U102" s="67">
        <v>113.71924591064453</v>
      </c>
      <c r="V102" s="67">
        <v>122.72681427001953</v>
      </c>
      <c r="W102" s="67">
        <v>128.79269409179688</v>
      </c>
      <c r="X102" s="67">
        <v>136.8956298828125</v>
      </c>
      <c r="Y102" s="67">
        <v>146.34492492675781</v>
      </c>
      <c r="Z102" s="67">
        <v>154.82289123535156</v>
      </c>
      <c r="AA102" s="67">
        <v>156.91439819335938</v>
      </c>
      <c r="AB102" s="67">
        <v>154.05911254882813</v>
      </c>
      <c r="AC102" s="67">
        <v>149.08262634277344</v>
      </c>
      <c r="AD102" s="67">
        <v>142.63862609863281</v>
      </c>
      <c r="AE102" s="67">
        <v>122.24427032470703</v>
      </c>
      <c r="AF102" s="67">
        <v>99.01348876953125</v>
      </c>
      <c r="AG102" s="67">
        <v>-5.3968105316162109</v>
      </c>
      <c r="AH102" s="67">
        <v>-3.5739965438842773</v>
      </c>
      <c r="AI102" s="67">
        <v>-2.1267352104187012</v>
      </c>
      <c r="AJ102" s="67">
        <v>-1.6808829307556152</v>
      </c>
      <c r="AK102" s="67">
        <v>-1.2296391725540161</v>
      </c>
      <c r="AL102" s="67">
        <v>-1.5442178249359131</v>
      </c>
      <c r="AM102" s="67">
        <v>-2.0169389247894287</v>
      </c>
      <c r="AN102" s="67">
        <v>-3.0230371952056885</v>
      </c>
      <c r="AO102" s="67">
        <v>-4.102989673614502</v>
      </c>
      <c r="AP102" s="67">
        <v>-4.8524680137634277</v>
      </c>
      <c r="AQ102" s="67">
        <v>-4.6465435028076172</v>
      </c>
      <c r="AR102" s="67">
        <v>-4.2978811264038086</v>
      </c>
      <c r="AS102" s="67">
        <v>-4.186225414276123</v>
      </c>
      <c r="AT102" s="67">
        <v>-0.94682592153549194</v>
      </c>
      <c r="AU102" s="67">
        <v>22.62431526184082</v>
      </c>
      <c r="AV102" s="67">
        <v>27.768354415893555</v>
      </c>
      <c r="AW102" s="67">
        <v>30.545530319213867</v>
      </c>
      <c r="AX102" s="67">
        <v>31.497995376586914</v>
      </c>
      <c r="AY102" s="67">
        <v>29.188278198242188</v>
      </c>
      <c r="AZ102" s="67">
        <v>-5.6520805358886719</v>
      </c>
      <c r="BA102" s="67">
        <v>-13.522369384765625</v>
      </c>
      <c r="BB102" s="67">
        <v>-11.398345947265625</v>
      </c>
      <c r="BC102" s="67">
        <v>-8.3212337493896484</v>
      </c>
      <c r="BD102" s="67">
        <v>-5.5809564590454102</v>
      </c>
      <c r="BE102" s="67">
        <v>-4.6244702339172363</v>
      </c>
      <c r="BF102" s="67">
        <v>-2.8621957302093506</v>
      </c>
      <c r="BG102" s="67">
        <v>-1.4619177579879761</v>
      </c>
      <c r="BH102" s="67">
        <v>-1.0494593381881714</v>
      </c>
      <c r="BI102" s="67">
        <v>-0.61677706241607666</v>
      </c>
      <c r="BJ102" s="67">
        <v>-0.92248368263244629</v>
      </c>
      <c r="BK102" s="67">
        <v>-1.3486068248748779</v>
      </c>
      <c r="BL102" s="67">
        <v>-2.3060669898986816</v>
      </c>
      <c r="BM102" s="67">
        <v>-3.3407573699951172</v>
      </c>
      <c r="BN102" s="67">
        <v>-4.0391345024108887</v>
      </c>
      <c r="BO102" s="67">
        <v>-3.7826442718505859</v>
      </c>
      <c r="BP102" s="67">
        <v>-3.3836843967437744</v>
      </c>
      <c r="BQ102" s="67">
        <v>-3.2229881286621094</v>
      </c>
      <c r="BR102" s="67">
        <v>5.5553235113620758E-2</v>
      </c>
      <c r="BS102" s="67">
        <v>23.624921798706055</v>
      </c>
      <c r="BT102" s="67">
        <v>28.790504455566406</v>
      </c>
      <c r="BU102" s="67">
        <v>31.586490631103516</v>
      </c>
      <c r="BV102" s="67">
        <v>32.553058624267578</v>
      </c>
      <c r="BW102" s="67">
        <v>30.248872756958008</v>
      </c>
      <c r="BX102" s="67">
        <v>-4.5761423110961914</v>
      </c>
      <c r="BY102" s="67">
        <v>-12.469955444335938</v>
      </c>
      <c r="BZ102" s="67">
        <v>-10.390641212463379</v>
      </c>
      <c r="CA102" s="67">
        <v>-7.3798532485961914</v>
      </c>
      <c r="CB102" s="67">
        <v>-4.7161693572998047</v>
      </c>
      <c r="CC102" s="67">
        <v>-4.0895495414733887</v>
      </c>
      <c r="CD102" s="67">
        <v>-2.3692047595977783</v>
      </c>
      <c r="CE102" s="67">
        <v>-1.001467227935791</v>
      </c>
      <c r="CF102" s="67">
        <v>-0.6121373176574707</v>
      </c>
      <c r="CG102" s="67">
        <v>-0.192310631275177</v>
      </c>
      <c r="CH102" s="67">
        <v>-0.49187245965003967</v>
      </c>
      <c r="CI102" s="67">
        <v>-0.88572204113006592</v>
      </c>
      <c r="CJ102" s="67">
        <v>-1.8094953298568726</v>
      </c>
      <c r="CK102" s="67">
        <v>-2.8128373622894287</v>
      </c>
      <c r="CL102" s="67">
        <v>-3.4758219718933105</v>
      </c>
      <c r="CM102" s="67">
        <v>-3.1843101978302002</v>
      </c>
      <c r="CN102" s="67">
        <v>-2.7505145072937012</v>
      </c>
      <c r="CO102" s="67">
        <v>-2.5558528900146484</v>
      </c>
      <c r="CP102" s="67">
        <v>0.7497979998588562</v>
      </c>
      <c r="CQ102" s="67">
        <v>24.317937850952148</v>
      </c>
      <c r="CR102" s="67">
        <v>29.498443603515625</v>
      </c>
      <c r="CS102" s="67">
        <v>32.307456970214844</v>
      </c>
      <c r="CT102" s="67">
        <v>33.283794403076172</v>
      </c>
      <c r="CU102" s="67">
        <v>30.983436584472656</v>
      </c>
      <c r="CV102" s="67">
        <v>-3.8309512138366699</v>
      </c>
      <c r="CW102" s="67">
        <v>-11.741057395935059</v>
      </c>
      <c r="CX102" s="67">
        <v>-9.6927070617675781</v>
      </c>
      <c r="CY102" s="67">
        <v>-6.7278561592102051</v>
      </c>
      <c r="CZ102" s="67">
        <v>-4.117220401763916</v>
      </c>
      <c r="DA102" s="67">
        <v>-3.554628849029541</v>
      </c>
      <c r="DB102" s="67">
        <v>-1.8762137889862061</v>
      </c>
      <c r="DC102" s="67">
        <v>-0.54101669788360596</v>
      </c>
      <c r="DD102" s="67">
        <v>-0.17481526732444763</v>
      </c>
      <c r="DE102" s="67">
        <v>0.23215581476688385</v>
      </c>
      <c r="DF102" s="67">
        <v>-6.1261259019374847E-2</v>
      </c>
      <c r="DG102" s="67">
        <v>-0.42283722758293152</v>
      </c>
      <c r="DH102" s="67">
        <v>-1.312923789024353</v>
      </c>
      <c r="DI102" s="67">
        <v>-2.2849173545837402</v>
      </c>
      <c r="DJ102" s="67">
        <v>-2.9125094413757324</v>
      </c>
      <c r="DK102" s="67">
        <v>-2.5859761238098145</v>
      </c>
      <c r="DL102" s="67">
        <v>-2.1173446178436279</v>
      </c>
      <c r="DM102" s="67">
        <v>-1.8887176513671875</v>
      </c>
      <c r="DN102" s="67">
        <v>1.4440428018569946</v>
      </c>
      <c r="DO102" s="67">
        <v>25.010953903198242</v>
      </c>
      <c r="DP102" s="67">
        <v>30.206382751464844</v>
      </c>
      <c r="DQ102" s="67">
        <v>33.028423309326172</v>
      </c>
      <c r="DR102" s="67">
        <v>34.014530181884766</v>
      </c>
      <c r="DS102" s="67">
        <v>31.718000411987305</v>
      </c>
      <c r="DT102" s="67">
        <v>-3.0857598781585693</v>
      </c>
      <c r="DU102" s="67">
        <v>-11.01215934753418</v>
      </c>
      <c r="DV102" s="67">
        <v>-8.9947729110717773</v>
      </c>
      <c r="DW102" s="67">
        <v>-6.0758590698242188</v>
      </c>
      <c r="DX102" s="67">
        <v>-3.5182714462280273</v>
      </c>
      <c r="DY102" s="67">
        <v>-2.7822885513305664</v>
      </c>
      <c r="DZ102" s="67">
        <v>-1.1644129753112793</v>
      </c>
      <c r="EA102" s="67">
        <v>0.12380068749189377</v>
      </c>
      <c r="EB102" s="67">
        <v>0.45660832524299622</v>
      </c>
      <c r="EC102" s="67">
        <v>0.84501796960830688</v>
      </c>
      <c r="ED102" s="67">
        <v>0.56047290563583374</v>
      </c>
      <c r="EE102" s="67">
        <v>0.24549493193626404</v>
      </c>
      <c r="EF102" s="67">
        <v>-0.59595334529876709</v>
      </c>
      <c r="EG102" s="67">
        <v>-1.5226848125457764</v>
      </c>
      <c r="EH102" s="67">
        <v>-2.0991759300231934</v>
      </c>
      <c r="EI102" s="67">
        <v>-1.7220767736434937</v>
      </c>
      <c r="EJ102" s="67">
        <v>-1.2031477689743042</v>
      </c>
      <c r="EK102" s="67">
        <v>-0.9254804253578186</v>
      </c>
      <c r="EL102" s="67">
        <v>2.4464218616485596</v>
      </c>
      <c r="EM102" s="67">
        <v>26.011560440063477</v>
      </c>
      <c r="EN102" s="67">
        <v>31.228532791137695</v>
      </c>
      <c r="EO102" s="67">
        <v>34.069381713867188</v>
      </c>
      <c r="EP102" s="67">
        <v>35.069595336914063</v>
      </c>
      <c r="EQ102" s="67">
        <v>32.778594970703125</v>
      </c>
      <c r="ER102" s="67">
        <v>-2.0098221302032471</v>
      </c>
      <c r="ES102" s="67">
        <v>-9.9597454071044922</v>
      </c>
      <c r="ET102" s="67">
        <v>-7.9870681762695313</v>
      </c>
      <c r="EU102" s="67">
        <v>-5.1344785690307617</v>
      </c>
      <c r="EV102" s="67">
        <v>-2.6534841060638428</v>
      </c>
      <c r="EW102" s="67">
        <v>77.878707885742188</v>
      </c>
      <c r="EX102" s="67">
        <v>76.373916625976563</v>
      </c>
      <c r="EY102" s="67">
        <v>74.005958557128906</v>
      </c>
      <c r="EZ102" s="67">
        <v>72.387260437011719</v>
      </c>
      <c r="FA102" s="67">
        <v>71.604400634765625</v>
      </c>
      <c r="FB102" s="67">
        <v>70.700981140136719</v>
      </c>
      <c r="FC102" s="67">
        <v>70.90472412109375</v>
      </c>
      <c r="FD102" s="67">
        <v>72.000892639160156</v>
      </c>
      <c r="FE102" s="67">
        <v>75.588218688964844</v>
      </c>
      <c r="FF102" s="67">
        <v>80.240509033203125</v>
      </c>
      <c r="FG102" s="67">
        <v>84.690818786621094</v>
      </c>
      <c r="FH102" s="67">
        <v>87.856910705566406</v>
      </c>
      <c r="FI102" s="67">
        <v>89.901039123535156</v>
      </c>
      <c r="FJ102" s="67">
        <v>91.260978698730469</v>
      </c>
      <c r="FK102" s="67">
        <v>91.322463989257813</v>
      </c>
      <c r="FL102" s="67">
        <v>92.083282470703125</v>
      </c>
      <c r="FM102" s="67">
        <v>92.035049438476563</v>
      </c>
      <c r="FN102" s="67">
        <v>90.949806213378906</v>
      </c>
      <c r="FO102" s="67">
        <v>88.754722595214844</v>
      </c>
      <c r="FP102" s="67">
        <v>86.9415283203125</v>
      </c>
      <c r="FQ102" s="67">
        <v>84.091545104980469</v>
      </c>
      <c r="FR102" s="67">
        <v>81.308425903320313</v>
      </c>
      <c r="FS102" s="67">
        <v>78.156394958496094</v>
      </c>
      <c r="FT102" s="67">
        <v>76.451400756835938</v>
      </c>
      <c r="FU102" s="68">
        <v>0.9300575852394104</v>
      </c>
      <c r="FV102" s="40">
        <v>14.600000381469727</v>
      </c>
      <c r="FW102" s="40">
        <v>100474.89</v>
      </c>
      <c r="FX102">
        <v>1</v>
      </c>
    </row>
    <row r="103" spans="1:180" x14ac:dyDescent="0.2">
      <c r="A103" t="s">
        <v>189</v>
      </c>
      <c r="B103" t="s">
        <v>207</v>
      </c>
      <c r="C103" t="s">
        <v>3</v>
      </c>
      <c r="D103" t="s">
        <v>1</v>
      </c>
      <c r="E103" t="s">
        <v>211</v>
      </c>
      <c r="F103" s="40" t="s">
        <v>1</v>
      </c>
      <c r="G103" s="69" t="s">
        <v>221</v>
      </c>
      <c r="H103" s="67">
        <v>92181.00034737587</v>
      </c>
      <c r="I103" s="67">
        <v>67.158035278320313</v>
      </c>
      <c r="J103" s="67">
        <v>57.622055053710938</v>
      </c>
      <c r="K103" s="67">
        <v>52.294879913330078</v>
      </c>
      <c r="L103" s="67">
        <v>49.441169738769531</v>
      </c>
      <c r="M103" s="67">
        <v>48.491062164306641</v>
      </c>
      <c r="N103" s="67">
        <v>51.171260833740234</v>
      </c>
      <c r="O103" s="67">
        <v>57.586765289306641</v>
      </c>
      <c r="P103" s="67">
        <v>63.720233917236328</v>
      </c>
      <c r="Q103" s="67">
        <v>66.449256896972656</v>
      </c>
      <c r="R103" s="67">
        <v>69.042373657226563</v>
      </c>
      <c r="S103" s="67">
        <v>74.088623046875</v>
      </c>
      <c r="T103" s="67">
        <v>81.658828735351563</v>
      </c>
      <c r="U103" s="67">
        <v>92.137611389160156</v>
      </c>
      <c r="V103" s="67">
        <v>103.87602996826172</v>
      </c>
      <c r="W103" s="67">
        <v>117.38697052001953</v>
      </c>
      <c r="X103" s="67">
        <v>132.65531921386719</v>
      </c>
      <c r="Y103" s="67">
        <v>148.46498107910156</v>
      </c>
      <c r="Z103" s="67">
        <v>162.88838195800781</v>
      </c>
      <c r="AA103" s="67">
        <v>169.98817443847656</v>
      </c>
      <c r="AB103" s="67">
        <v>166.96806335449219</v>
      </c>
      <c r="AC103" s="67">
        <v>158.51438903808594</v>
      </c>
      <c r="AD103" s="67">
        <v>147.13421630859375</v>
      </c>
      <c r="AE103" s="67">
        <v>121.74564361572266</v>
      </c>
      <c r="AF103" s="67">
        <v>96.199188232421875</v>
      </c>
      <c r="AG103" s="67">
        <v>-0.64160782098770142</v>
      </c>
      <c r="AH103" s="67">
        <v>-0.70905756950378418</v>
      </c>
      <c r="AI103" s="67">
        <v>-0.73782050609588623</v>
      </c>
      <c r="AJ103" s="67">
        <v>-0.61031126976013184</v>
      </c>
      <c r="AK103" s="67">
        <v>-0.70979297161102295</v>
      </c>
      <c r="AL103" s="67">
        <v>-0.63572680950164795</v>
      </c>
      <c r="AM103" s="67">
        <v>-1.069486141204834</v>
      </c>
      <c r="AN103" s="67">
        <v>-1.7501217126846313</v>
      </c>
      <c r="AO103" s="67">
        <v>-2.1004185676574707</v>
      </c>
      <c r="AP103" s="67">
        <v>-2.108447790145874</v>
      </c>
      <c r="AQ103" s="67">
        <v>-2.3529863357543945</v>
      </c>
      <c r="AR103" s="67">
        <v>-2.5478689670562744</v>
      </c>
      <c r="AS103" s="67">
        <v>-3.3664669990539551</v>
      </c>
      <c r="AT103" s="67">
        <v>-0.7427183985710144</v>
      </c>
      <c r="AU103" s="67">
        <v>21.378761291503906</v>
      </c>
      <c r="AV103" s="67">
        <v>29.109731674194336</v>
      </c>
      <c r="AW103" s="67">
        <v>34.514537811279297</v>
      </c>
      <c r="AX103" s="67">
        <v>37.361457824707031</v>
      </c>
      <c r="AY103" s="67">
        <v>36.403034210205078</v>
      </c>
      <c r="AZ103" s="67">
        <v>-2.8008484840393066</v>
      </c>
      <c r="BA103" s="67">
        <v>-13.836352348327637</v>
      </c>
      <c r="BB103" s="67">
        <v>-12.129148483276367</v>
      </c>
      <c r="BC103" s="67">
        <v>-8.9210205078125</v>
      </c>
      <c r="BD103" s="67">
        <v>-5.4878897666931152</v>
      </c>
      <c r="BE103" s="67">
        <v>0.12714011967182159</v>
      </c>
      <c r="BF103" s="67">
        <v>-5.4118741536512971E-4</v>
      </c>
      <c r="BG103" s="67">
        <v>-7.6037786900997162E-2</v>
      </c>
      <c r="BH103" s="67">
        <v>1.8279097974300385E-2</v>
      </c>
      <c r="BI103" s="67">
        <v>-9.9641047418117523E-2</v>
      </c>
      <c r="BJ103" s="67">
        <v>-1.6704089939594269E-2</v>
      </c>
      <c r="BK103" s="67">
        <v>-0.40402680635452271</v>
      </c>
      <c r="BL103" s="67">
        <v>-1.0361946821212769</v>
      </c>
      <c r="BM103" s="67">
        <v>-1.341485857963562</v>
      </c>
      <c r="BN103" s="67">
        <v>-1.2987524271011353</v>
      </c>
      <c r="BO103" s="67">
        <v>-1.4930623769760132</v>
      </c>
      <c r="BP103" s="67">
        <v>-1.6379859447479248</v>
      </c>
      <c r="BQ103" s="67">
        <v>-2.4078574180603027</v>
      </c>
      <c r="BR103" s="67">
        <v>0.25478500127792358</v>
      </c>
      <c r="BS103" s="67">
        <v>22.374460220336914</v>
      </c>
      <c r="BT103" s="67">
        <v>30.1268310546875</v>
      </c>
      <c r="BU103" s="67">
        <v>35.550338745117188</v>
      </c>
      <c r="BV103" s="67">
        <v>38.411350250244141</v>
      </c>
      <c r="BW103" s="67">
        <v>37.458484649658203</v>
      </c>
      <c r="BX103" s="67">
        <v>-1.7300534248352051</v>
      </c>
      <c r="BY103" s="67">
        <v>-12.788934707641602</v>
      </c>
      <c r="BZ103" s="67">
        <v>-11.126179695129395</v>
      </c>
      <c r="CA103" s="67">
        <v>-7.9840641021728516</v>
      </c>
      <c r="CB103" s="67">
        <v>-4.627190113067627</v>
      </c>
      <c r="CC103" s="67">
        <v>0.65957260131835938</v>
      </c>
      <c r="CD103" s="67">
        <v>0.49017509818077087</v>
      </c>
      <c r="CE103" s="67">
        <v>0.3823108971118927</v>
      </c>
      <c r="CF103" s="67">
        <v>0.45363888144493103</v>
      </c>
      <c r="CG103" s="67">
        <v>0.32294830679893494</v>
      </c>
      <c r="CH103" s="67">
        <v>0.41202914714813232</v>
      </c>
      <c r="CI103" s="67">
        <v>5.6868303567171097E-2</v>
      </c>
      <c r="CJ103" s="67">
        <v>-0.54173094034194946</v>
      </c>
      <c r="CK103" s="67">
        <v>-0.81585133075714111</v>
      </c>
      <c r="CL103" s="67">
        <v>-0.73795980215072632</v>
      </c>
      <c r="CM103" s="67">
        <v>-0.89748173952102661</v>
      </c>
      <c r="CN103" s="67">
        <v>-1.0078036785125732</v>
      </c>
      <c r="CO103" s="67">
        <v>-1.7439274787902832</v>
      </c>
      <c r="CP103" s="67">
        <v>0.94565278291702271</v>
      </c>
      <c r="CQ103" s="67">
        <v>23.064077377319336</v>
      </c>
      <c r="CR103" s="67">
        <v>30.831272125244141</v>
      </c>
      <c r="CS103" s="67">
        <v>36.267734527587891</v>
      </c>
      <c r="CT103" s="67">
        <v>39.138504028320313</v>
      </c>
      <c r="CU103" s="67">
        <v>38.189483642578125</v>
      </c>
      <c r="CV103" s="67">
        <v>-0.98842406272888184</v>
      </c>
      <c r="CW103" s="67">
        <v>-12.063496589660645</v>
      </c>
      <c r="CX103" s="67">
        <v>-10.431527137756348</v>
      </c>
      <c r="CY103" s="67">
        <v>-7.3351306915283203</v>
      </c>
      <c r="CZ103" s="67">
        <v>-4.0310721397399902</v>
      </c>
      <c r="DA103" s="67">
        <v>1.1920050382614136</v>
      </c>
      <c r="DB103" s="67">
        <v>0.98089140653610229</v>
      </c>
      <c r="DC103" s="67">
        <v>0.84065955877304077</v>
      </c>
      <c r="DD103" s="67">
        <v>0.88899868726730347</v>
      </c>
      <c r="DE103" s="67">
        <v>0.74553763866424561</v>
      </c>
      <c r="DF103" s="67">
        <v>0.84076237678527832</v>
      </c>
      <c r="DG103" s="67">
        <v>0.51776343584060669</v>
      </c>
      <c r="DH103" s="67">
        <v>-4.726722463965416E-2</v>
      </c>
      <c r="DI103" s="67">
        <v>-0.29021680355072021</v>
      </c>
      <c r="DJ103" s="67">
        <v>-0.17716723680496216</v>
      </c>
      <c r="DK103" s="67">
        <v>-0.30190107226371765</v>
      </c>
      <c r="DL103" s="67">
        <v>-0.37762147188186646</v>
      </c>
      <c r="DM103" s="67">
        <v>-1.0799974203109741</v>
      </c>
      <c r="DN103" s="67">
        <v>1.6365206241607666</v>
      </c>
      <c r="DO103" s="67">
        <v>23.753694534301758</v>
      </c>
      <c r="DP103" s="67">
        <v>31.535713195800781</v>
      </c>
      <c r="DQ103" s="67">
        <v>36.985130310058594</v>
      </c>
      <c r="DR103" s="67">
        <v>39.865657806396484</v>
      </c>
      <c r="DS103" s="67">
        <v>38.920482635498047</v>
      </c>
      <c r="DT103" s="67">
        <v>-0.2467946857213974</v>
      </c>
      <c r="DU103" s="67">
        <v>-11.338058471679688</v>
      </c>
      <c r="DV103" s="67">
        <v>-9.7368745803833008</v>
      </c>
      <c r="DW103" s="67">
        <v>-6.6861972808837891</v>
      </c>
      <c r="DX103" s="67">
        <v>-3.4349541664123535</v>
      </c>
      <c r="DY103" s="67">
        <v>1.9607530832290649</v>
      </c>
      <c r="DZ103" s="67">
        <v>1.6894077062606812</v>
      </c>
      <c r="EA103" s="67">
        <v>1.5024422407150269</v>
      </c>
      <c r="EB103" s="67">
        <v>1.5175890922546387</v>
      </c>
      <c r="EC103" s="67">
        <v>1.355689525604248</v>
      </c>
      <c r="ED103" s="67">
        <v>1.4597851037979126</v>
      </c>
      <c r="EE103" s="67">
        <v>1.183222770690918</v>
      </c>
      <c r="EF103" s="67">
        <v>0.66665983200073242</v>
      </c>
      <c r="EG103" s="67">
        <v>0.46871596574783325</v>
      </c>
      <c r="EH103" s="67">
        <v>0.63252818584442139</v>
      </c>
      <c r="EI103" s="67">
        <v>0.55802279710769653</v>
      </c>
      <c r="EJ103" s="67">
        <v>0.53226155042648315</v>
      </c>
      <c r="EK103" s="67">
        <v>-0.12138798087835312</v>
      </c>
      <c r="EL103" s="67">
        <v>2.634023904800415</v>
      </c>
      <c r="EM103" s="67">
        <v>24.749393463134766</v>
      </c>
      <c r="EN103" s="67">
        <v>32.552814483642578</v>
      </c>
      <c r="EO103" s="67">
        <v>38.020931243896484</v>
      </c>
      <c r="EP103" s="67">
        <v>40.915550231933594</v>
      </c>
      <c r="EQ103" s="67">
        <v>39.975933074951172</v>
      </c>
      <c r="ER103" s="67">
        <v>0.82400035858154297</v>
      </c>
      <c r="ES103" s="67">
        <v>-10.290640830993652</v>
      </c>
      <c r="ET103" s="67">
        <v>-8.7339057922363281</v>
      </c>
      <c r="EU103" s="67">
        <v>-5.7492403984069824</v>
      </c>
      <c r="EV103" s="67">
        <v>-2.5742547512054443</v>
      </c>
      <c r="EW103" s="67">
        <v>69.671920776367188</v>
      </c>
      <c r="EX103" s="67">
        <v>68.334144592285156</v>
      </c>
      <c r="EY103" s="67">
        <v>66.520919799804688</v>
      </c>
      <c r="EZ103" s="67">
        <v>65.462593078613281</v>
      </c>
      <c r="FA103" s="67">
        <v>64.261756896972656</v>
      </c>
      <c r="FB103" s="67">
        <v>63.314083099365234</v>
      </c>
      <c r="FC103" s="67">
        <v>63.548404693603516</v>
      </c>
      <c r="FD103" s="67">
        <v>67.492118835449219</v>
      </c>
      <c r="FE103" s="67">
        <v>72.630073547363281</v>
      </c>
      <c r="FF103" s="67">
        <v>77.861717224121094</v>
      </c>
      <c r="FG103" s="67">
        <v>82.5316162109375</v>
      </c>
      <c r="FH103" s="67">
        <v>86.687477111816406</v>
      </c>
      <c r="FI103" s="67">
        <v>90.319099426269531</v>
      </c>
      <c r="FJ103" s="67">
        <v>93.282615661621094</v>
      </c>
      <c r="FK103" s="67">
        <v>94.911178588867188</v>
      </c>
      <c r="FL103" s="67">
        <v>96.132095336914063</v>
      </c>
      <c r="FM103" s="67">
        <v>96.456756591796875</v>
      </c>
      <c r="FN103" s="67">
        <v>95.931495666503906</v>
      </c>
      <c r="FO103" s="67">
        <v>94.152191162109375</v>
      </c>
      <c r="FP103" s="67">
        <v>90.714591979980469</v>
      </c>
      <c r="FQ103" s="67">
        <v>85.604248046875</v>
      </c>
      <c r="FR103" s="67">
        <v>81.334037780761719</v>
      </c>
      <c r="FS103" s="67">
        <v>78.57720947265625</v>
      </c>
      <c r="FT103" s="67">
        <v>76.300094604492188</v>
      </c>
      <c r="FU103" s="68">
        <v>0.92548632621765137</v>
      </c>
      <c r="FV103" s="40">
        <v>13.329999923706055</v>
      </c>
      <c r="FW103" s="40">
        <v>90527.58</v>
      </c>
      <c r="FX103">
        <v>1</v>
      </c>
    </row>
    <row r="104" spans="1:180" x14ac:dyDescent="0.2">
      <c r="A104" t="s">
        <v>189</v>
      </c>
      <c r="B104" t="s">
        <v>207</v>
      </c>
      <c r="C104" t="s">
        <v>3</v>
      </c>
      <c r="D104" t="s">
        <v>1</v>
      </c>
      <c r="E104" t="s">
        <v>211</v>
      </c>
      <c r="F104" s="40" t="s">
        <v>1</v>
      </c>
      <c r="G104" s="69" t="s">
        <v>222</v>
      </c>
      <c r="H104" s="67">
        <v>92269.999651193619</v>
      </c>
      <c r="I104" s="67">
        <v>78.289863586425781</v>
      </c>
      <c r="J104" s="67">
        <v>66.721305847167969</v>
      </c>
      <c r="K104" s="67">
        <v>59.557270050048828</v>
      </c>
      <c r="L104" s="67">
        <v>55.404983520507813</v>
      </c>
      <c r="M104" s="67">
        <v>53.394477844238281</v>
      </c>
      <c r="N104" s="67">
        <v>55.448871612548828</v>
      </c>
      <c r="O104" s="67">
        <v>61.424434661865234</v>
      </c>
      <c r="P104" s="67">
        <v>67.927482604980469</v>
      </c>
      <c r="Q104" s="67">
        <v>71.61285400390625</v>
      </c>
      <c r="R104" s="67">
        <v>76.215591430664063</v>
      </c>
      <c r="S104" s="67">
        <v>84.22509765625</v>
      </c>
      <c r="T104" s="67">
        <v>95.383049011230469</v>
      </c>
      <c r="U104" s="67">
        <v>109.16519165039063</v>
      </c>
      <c r="V104" s="67">
        <v>123.93071746826172</v>
      </c>
      <c r="W104" s="67">
        <v>138.9942626953125</v>
      </c>
      <c r="X104" s="67">
        <v>154.67817687988281</v>
      </c>
      <c r="Y104" s="67">
        <v>168.94070434570313</v>
      </c>
      <c r="Z104" s="67">
        <v>180.77799987792969</v>
      </c>
      <c r="AA104" s="67">
        <v>184.66326904296875</v>
      </c>
      <c r="AB104" s="67">
        <v>177.79360961914063</v>
      </c>
      <c r="AC104" s="67">
        <v>166.37725830078125</v>
      </c>
      <c r="AD104" s="67">
        <v>153.39035034179688</v>
      </c>
      <c r="AE104" s="67">
        <v>127.43809509277344</v>
      </c>
      <c r="AF104" s="67">
        <v>101.07411956787109</v>
      </c>
      <c r="AG104" s="67">
        <v>-3.2643566131591797</v>
      </c>
      <c r="AH104" s="67">
        <v>-2.0873088836669922</v>
      </c>
      <c r="AI104" s="67">
        <v>-1.4951897859573364</v>
      </c>
      <c r="AJ104" s="67">
        <v>-1.0131149291992188</v>
      </c>
      <c r="AK104" s="67">
        <v>-0.81557178497314453</v>
      </c>
      <c r="AL104" s="67">
        <v>-0.58386915922164917</v>
      </c>
      <c r="AM104" s="67">
        <v>-1.2593314647674561</v>
      </c>
      <c r="AN104" s="67">
        <v>-1.6482056379318237</v>
      </c>
      <c r="AO104" s="67">
        <v>-2.7407910823822021</v>
      </c>
      <c r="AP104" s="67">
        <v>-3.3243553638458252</v>
      </c>
      <c r="AQ104" s="67">
        <v>-3.6227970123291016</v>
      </c>
      <c r="AR104" s="67">
        <v>-4.019132137298584</v>
      </c>
      <c r="AS104" s="67">
        <v>-3.2642927169799805</v>
      </c>
      <c r="AT104" s="67">
        <v>-1.3220533728599548E-2</v>
      </c>
      <c r="AU104" s="67">
        <v>26.741645812988281</v>
      </c>
      <c r="AV104" s="67">
        <v>34.785118103027344</v>
      </c>
      <c r="AW104" s="67">
        <v>38.926307678222656</v>
      </c>
      <c r="AX104" s="67">
        <v>41.222431182861328</v>
      </c>
      <c r="AY104" s="67">
        <v>39.102790832519531</v>
      </c>
      <c r="AZ104" s="67">
        <v>-3.6084249019622803</v>
      </c>
      <c r="BA104" s="67">
        <v>-15.786547660827637</v>
      </c>
      <c r="BB104" s="67">
        <v>-14.160982131958008</v>
      </c>
      <c r="BC104" s="67">
        <v>-10.367312431335449</v>
      </c>
      <c r="BD104" s="67">
        <v>-7.2022528648376465</v>
      </c>
      <c r="BE104" s="67">
        <v>-2.4955089092254639</v>
      </c>
      <c r="BF104" s="67">
        <v>-1.3787026405334473</v>
      </c>
      <c r="BG104" s="67">
        <v>-0.83332544565200806</v>
      </c>
      <c r="BH104" s="67">
        <v>-0.38444831967353821</v>
      </c>
      <c r="BI104" s="67">
        <v>-0.2053474485874176</v>
      </c>
      <c r="BJ104" s="67">
        <v>3.522467240691185E-2</v>
      </c>
      <c r="BK104" s="67">
        <v>-0.59379702806472778</v>
      </c>
      <c r="BL104" s="67">
        <v>-0.93420261144638062</v>
      </c>
      <c r="BM104" s="67">
        <v>-1.9817776679992676</v>
      </c>
      <c r="BN104" s="67">
        <v>-2.5145730972290039</v>
      </c>
      <c r="BO104" s="67">
        <v>-2.7627770900726318</v>
      </c>
      <c r="BP104" s="67">
        <v>-3.1091470718383789</v>
      </c>
      <c r="BQ104" s="67">
        <v>-2.305574893951416</v>
      </c>
      <c r="BR104" s="67">
        <v>0.98439252376556396</v>
      </c>
      <c r="BS104" s="67">
        <v>27.737466812133789</v>
      </c>
      <c r="BT104" s="67">
        <v>35.802345275878906</v>
      </c>
      <c r="BU104" s="67">
        <v>39.962234497070313</v>
      </c>
      <c r="BV104" s="67">
        <v>42.272453308105469</v>
      </c>
      <c r="BW104" s="67">
        <v>40.158363342285156</v>
      </c>
      <c r="BX104" s="67">
        <v>-2.5375230312347412</v>
      </c>
      <c r="BY104" s="67">
        <v>-14.739022254943848</v>
      </c>
      <c r="BZ104" s="67">
        <v>-13.157903671264648</v>
      </c>
      <c r="CA104" s="67">
        <v>-9.4302434921264648</v>
      </c>
      <c r="CB104" s="67">
        <v>-6.3414459228515625</v>
      </c>
      <c r="CC104" s="67">
        <v>-1.9630073308944702</v>
      </c>
      <c r="CD104" s="67">
        <v>-0.88792407512664795</v>
      </c>
      <c r="CE104" s="67">
        <v>-0.37492018938064575</v>
      </c>
      <c r="CF104" s="67">
        <v>5.0964228808879852E-2</v>
      </c>
      <c r="CG104" s="67">
        <v>0.21729207038879395</v>
      </c>
      <c r="CH104" s="67">
        <v>0.464007169008255</v>
      </c>
      <c r="CI104" s="67">
        <v>-0.13284988701343536</v>
      </c>
      <c r="CJ104" s="67">
        <v>-0.43968626856803894</v>
      </c>
      <c r="CK104" s="67">
        <v>-1.4560872316360474</v>
      </c>
      <c r="CL104" s="67">
        <v>-1.9537204504013062</v>
      </c>
      <c r="CM104" s="67">
        <v>-2.1671299934387207</v>
      </c>
      <c r="CN104" s="67">
        <v>-2.4788942337036133</v>
      </c>
      <c r="CO104" s="67">
        <v>-1.641569972038269</v>
      </c>
      <c r="CP104" s="67">
        <v>1.6753362417221069</v>
      </c>
      <c r="CQ104" s="67">
        <v>28.427167892456055</v>
      </c>
      <c r="CR104" s="67">
        <v>36.506874084472656</v>
      </c>
      <c r="CS104" s="67">
        <v>40.679718017578125</v>
      </c>
      <c r="CT104" s="67">
        <v>42.99969482421875</v>
      </c>
      <c r="CU104" s="67">
        <v>40.889450073242188</v>
      </c>
      <c r="CV104" s="67">
        <v>-1.7958195209503174</v>
      </c>
      <c r="CW104" s="67">
        <v>-14.013508796691895</v>
      </c>
      <c r="CX104" s="67">
        <v>-12.463173866271973</v>
      </c>
      <c r="CY104" s="67">
        <v>-8.7812328338623047</v>
      </c>
      <c r="CZ104" s="67">
        <v>-5.7452535629272461</v>
      </c>
      <c r="DA104" s="67">
        <v>-1.4305057525634766</v>
      </c>
      <c r="DB104" s="67">
        <v>-0.39714553952217102</v>
      </c>
      <c r="DC104" s="67">
        <v>8.3485037088394165E-2</v>
      </c>
      <c r="DD104" s="67">
        <v>0.48637676239013672</v>
      </c>
      <c r="DE104" s="67">
        <v>0.63993161916732788</v>
      </c>
      <c r="DF104" s="67">
        <v>0.89278966188430786</v>
      </c>
      <c r="DG104" s="67">
        <v>0.32809725403785706</v>
      </c>
      <c r="DH104" s="67">
        <v>5.4830081760883331E-2</v>
      </c>
      <c r="DI104" s="67">
        <v>-0.93039679527282715</v>
      </c>
      <c r="DJ104" s="67">
        <v>-1.3928676843643188</v>
      </c>
      <c r="DK104" s="67">
        <v>-1.57148277759552</v>
      </c>
      <c r="DL104" s="67">
        <v>-1.8486413955688477</v>
      </c>
      <c r="DM104" s="67">
        <v>-0.97756493091583252</v>
      </c>
      <c r="DN104" s="67">
        <v>2.3662800788879395</v>
      </c>
      <c r="DO104" s="67">
        <v>29.11686897277832</v>
      </c>
      <c r="DP104" s="67">
        <v>37.211402893066406</v>
      </c>
      <c r="DQ104" s="67">
        <v>41.397201538085938</v>
      </c>
      <c r="DR104" s="67">
        <v>43.726936340332031</v>
      </c>
      <c r="DS104" s="67">
        <v>41.620536804199219</v>
      </c>
      <c r="DT104" s="67">
        <v>-1.0541161298751831</v>
      </c>
      <c r="DU104" s="67">
        <v>-13.287995338439941</v>
      </c>
      <c r="DV104" s="67">
        <v>-11.768444061279297</v>
      </c>
      <c r="DW104" s="67">
        <v>-8.1322221755981445</v>
      </c>
      <c r="DX104" s="67">
        <v>-5.1490612030029297</v>
      </c>
      <c r="DY104" s="67">
        <v>-0.66165810823440552</v>
      </c>
      <c r="DZ104" s="67">
        <v>0.31146076321601868</v>
      </c>
      <c r="EA104" s="67">
        <v>0.74534940719604492</v>
      </c>
      <c r="EB104" s="67">
        <v>1.1150432825088501</v>
      </c>
      <c r="EC104" s="67">
        <v>1.2501559257507324</v>
      </c>
      <c r="ED104" s="67">
        <v>1.5118834972381592</v>
      </c>
      <c r="EE104" s="67">
        <v>0.99363172054290771</v>
      </c>
      <c r="EF104" s="67">
        <v>0.76883316040039063</v>
      </c>
      <c r="EG104" s="67">
        <v>-0.17138335108757019</v>
      </c>
      <c r="EH104" s="67">
        <v>-0.58308553695678711</v>
      </c>
      <c r="EI104" s="67">
        <v>-0.71146291494369507</v>
      </c>
      <c r="EJ104" s="67">
        <v>-0.93865638971328735</v>
      </c>
      <c r="EK104" s="67">
        <v>-1.8847143277525902E-2</v>
      </c>
      <c r="EL104" s="67">
        <v>3.3638930320739746</v>
      </c>
      <c r="EM104" s="67">
        <v>30.112689971923828</v>
      </c>
      <c r="EN104" s="67">
        <v>38.228630065917969</v>
      </c>
      <c r="EO104" s="67">
        <v>42.433128356933594</v>
      </c>
      <c r="EP104" s="67">
        <v>44.776958465576172</v>
      </c>
      <c r="EQ104" s="67">
        <v>42.676109313964844</v>
      </c>
      <c r="ER104" s="67">
        <v>1.6785906627774239E-2</v>
      </c>
      <c r="ES104" s="67">
        <v>-12.240469932556152</v>
      </c>
      <c r="ET104" s="67">
        <v>-10.765365600585938</v>
      </c>
      <c r="EU104" s="67">
        <v>-7.1951537132263184</v>
      </c>
      <c r="EV104" s="67">
        <v>-4.2882542610168457</v>
      </c>
      <c r="EW104" s="67">
        <v>74.270095825195313</v>
      </c>
      <c r="EX104" s="67">
        <v>72.817710876464844</v>
      </c>
      <c r="EY104" s="67">
        <v>71.314109802246094</v>
      </c>
      <c r="EZ104" s="67">
        <v>70.096641540527344</v>
      </c>
      <c r="FA104" s="67">
        <v>68.154335021972656</v>
      </c>
      <c r="FB104" s="67">
        <v>67.02899169921875</v>
      </c>
      <c r="FC104" s="67">
        <v>66.931488037109375</v>
      </c>
      <c r="FD104" s="67">
        <v>69.734100341796875</v>
      </c>
      <c r="FE104" s="67">
        <v>74.126045227050781</v>
      </c>
      <c r="FF104" s="67">
        <v>79.073600769042969</v>
      </c>
      <c r="FG104" s="67">
        <v>83.729766845703125</v>
      </c>
      <c r="FH104" s="67">
        <v>88.194496154785156</v>
      </c>
      <c r="FI104" s="67">
        <v>91.376007080078125</v>
      </c>
      <c r="FJ104" s="67">
        <v>94.366645812988281</v>
      </c>
      <c r="FK104" s="67">
        <v>96.200950622558594</v>
      </c>
      <c r="FL104" s="67">
        <v>97.25921630859375</v>
      </c>
      <c r="FM104" s="67">
        <v>97.750358581542969</v>
      </c>
      <c r="FN104" s="67">
        <v>96.410972595214844</v>
      </c>
      <c r="FO104" s="67">
        <v>93.951370239257813</v>
      </c>
      <c r="FP104" s="67">
        <v>90.178184509277344</v>
      </c>
      <c r="FQ104" s="67">
        <v>84.494583129882813</v>
      </c>
      <c r="FR104" s="67">
        <v>79.818267822265625</v>
      </c>
      <c r="FS104" s="67">
        <v>76.269279479980469</v>
      </c>
      <c r="FT104" s="67">
        <v>74.384353637695313</v>
      </c>
      <c r="FU104" s="68">
        <v>0.92559844255447388</v>
      </c>
      <c r="FV104" s="40">
        <v>14.159999847412109</v>
      </c>
      <c r="FW104" s="40">
        <v>100715.49</v>
      </c>
      <c r="FX104">
        <v>1</v>
      </c>
    </row>
    <row r="105" spans="1:180" x14ac:dyDescent="0.2">
      <c r="A105" t="s">
        <v>189</v>
      </c>
      <c r="B105" t="s">
        <v>207</v>
      </c>
      <c r="C105" t="s">
        <v>3</v>
      </c>
      <c r="D105" t="s">
        <v>1</v>
      </c>
      <c r="E105" t="s">
        <v>211</v>
      </c>
      <c r="F105" s="40" t="s">
        <v>1</v>
      </c>
      <c r="G105" s="69" t="s">
        <v>223</v>
      </c>
      <c r="H105" s="67">
        <v>92361.997184872627</v>
      </c>
      <c r="I105" s="67">
        <v>82.833541870117188</v>
      </c>
      <c r="J105" s="67">
        <v>70.426612854003906</v>
      </c>
      <c r="K105" s="67">
        <v>62.915435791015625</v>
      </c>
      <c r="L105" s="67">
        <v>58.116264343261719</v>
      </c>
      <c r="M105" s="67">
        <v>56.042709350585938</v>
      </c>
      <c r="N105" s="67">
        <v>57.732685089111328</v>
      </c>
      <c r="O105" s="67">
        <v>63.792778015136719</v>
      </c>
      <c r="P105" s="67">
        <v>69.897445678710938</v>
      </c>
      <c r="Q105" s="67">
        <v>73.310821533203125</v>
      </c>
      <c r="R105" s="67">
        <v>76.701744079589844</v>
      </c>
      <c r="S105" s="67">
        <v>82.2576904296875</v>
      </c>
      <c r="T105" s="67">
        <v>90.557960510253906</v>
      </c>
      <c r="U105" s="67">
        <v>101.04998016357422</v>
      </c>
      <c r="V105" s="67">
        <v>112.50328063964844</v>
      </c>
      <c r="W105" s="67">
        <v>123.89373779296875</v>
      </c>
      <c r="X105" s="67">
        <v>135.81228637695313</v>
      </c>
      <c r="Y105" s="67">
        <v>147.50917053222656</v>
      </c>
      <c r="Z105" s="67">
        <v>157.73905944824219</v>
      </c>
      <c r="AA105" s="67">
        <v>161.01643371582031</v>
      </c>
      <c r="AB105" s="67">
        <v>154.69686889648438</v>
      </c>
      <c r="AC105" s="67">
        <v>148.32444763183594</v>
      </c>
      <c r="AD105" s="67">
        <v>139.44486999511719</v>
      </c>
      <c r="AE105" s="67">
        <v>117.95375061035156</v>
      </c>
      <c r="AF105" s="67">
        <v>95.412055969238281</v>
      </c>
      <c r="AG105" s="67">
        <v>-4.3720459938049316</v>
      </c>
      <c r="AH105" s="67">
        <v>-3.1182427406311035</v>
      </c>
      <c r="AI105" s="67">
        <v>-2.0609862804412842</v>
      </c>
      <c r="AJ105" s="67">
        <v>-1.5572459697723389</v>
      </c>
      <c r="AK105" s="67">
        <v>-1.0835933685302734</v>
      </c>
      <c r="AL105" s="67">
        <v>-0.77273410558700562</v>
      </c>
      <c r="AM105" s="67">
        <v>-1.1637382507324219</v>
      </c>
      <c r="AN105" s="67">
        <v>-1.9848116636276245</v>
      </c>
      <c r="AO105" s="67">
        <v>-2.847104549407959</v>
      </c>
      <c r="AP105" s="67">
        <v>-3.4563205242156982</v>
      </c>
      <c r="AQ105" s="67">
        <v>-3.9595911502838135</v>
      </c>
      <c r="AR105" s="67">
        <v>-4.282801628112793</v>
      </c>
      <c r="AS105" s="67">
        <v>-4.3569355010986328</v>
      </c>
      <c r="AT105" s="67">
        <v>-1.6527146100997925</v>
      </c>
      <c r="AU105" s="67">
        <v>20.081659317016602</v>
      </c>
      <c r="AV105" s="67">
        <v>26.607637405395508</v>
      </c>
      <c r="AW105" s="67">
        <v>30.117090225219727</v>
      </c>
      <c r="AX105" s="67">
        <v>31.622228622436523</v>
      </c>
      <c r="AY105" s="67">
        <v>29.863842010498047</v>
      </c>
      <c r="AZ105" s="67">
        <v>-7.8596501350402832</v>
      </c>
      <c r="BA105" s="67">
        <v>-15.481832504272461</v>
      </c>
      <c r="BB105" s="67">
        <v>-11.843217849731445</v>
      </c>
      <c r="BC105" s="67">
        <v>-8.0236692428588867</v>
      </c>
      <c r="BD105" s="67">
        <v>-5.2202558517456055</v>
      </c>
      <c r="BE105" s="67">
        <v>-3.6029911041259766</v>
      </c>
      <c r="BF105" s="67">
        <v>-2.4094424247741699</v>
      </c>
      <c r="BG105" s="67">
        <v>-1.3989410400390625</v>
      </c>
      <c r="BH105" s="67">
        <v>-0.92840701341629028</v>
      </c>
      <c r="BI105" s="67">
        <v>-0.47320082783699036</v>
      </c>
      <c r="BJ105" s="67">
        <v>-0.15346306562423706</v>
      </c>
      <c r="BK105" s="67">
        <v>-0.49801474809646606</v>
      </c>
      <c r="BL105" s="67">
        <v>-1.2706120014190674</v>
      </c>
      <c r="BM105" s="67">
        <v>-2.0878884792327881</v>
      </c>
      <c r="BN105" s="67">
        <v>-2.6463227272033691</v>
      </c>
      <c r="BO105" s="67">
        <v>-3.09934401512146</v>
      </c>
      <c r="BP105" s="67">
        <v>-3.3725752830505371</v>
      </c>
      <c r="BQ105" s="67">
        <v>-3.3979618549346924</v>
      </c>
      <c r="BR105" s="67">
        <v>-0.65483659505844116</v>
      </c>
      <c r="BS105" s="67">
        <v>21.077754974365234</v>
      </c>
      <c r="BT105" s="67">
        <v>27.625148773193359</v>
      </c>
      <c r="BU105" s="67">
        <v>31.15330696105957</v>
      </c>
      <c r="BV105" s="67">
        <v>32.672534942626953</v>
      </c>
      <c r="BW105" s="67">
        <v>30.919698715209961</v>
      </c>
      <c r="BX105" s="67">
        <v>-6.7884798049926758</v>
      </c>
      <c r="BY105" s="67">
        <v>-14.434039115905762</v>
      </c>
      <c r="BZ105" s="67">
        <v>-10.839881896972656</v>
      </c>
      <c r="CA105" s="67">
        <v>-7.0863552093505859</v>
      </c>
      <c r="CB105" s="67">
        <v>-4.3592171669006348</v>
      </c>
      <c r="CC105" s="67">
        <v>-3.0703458786010742</v>
      </c>
      <c r="CD105" s="67">
        <v>-1.9185295104980469</v>
      </c>
      <c r="CE105" s="67">
        <v>-0.94041061401367188</v>
      </c>
      <c r="CF105" s="67">
        <v>-0.49287503957748413</v>
      </c>
      <c r="CG105" s="67">
        <v>-5.0444841384887695E-2</v>
      </c>
      <c r="CH105" s="67">
        <v>0.27544218301773071</v>
      </c>
      <c r="CI105" s="67">
        <v>-3.6936663091182709E-2</v>
      </c>
      <c r="CJ105" s="67">
        <v>-0.7759595513343811</v>
      </c>
      <c r="CK105" s="67">
        <v>-1.5620577335357666</v>
      </c>
      <c r="CL105" s="67">
        <v>-2.0853207111358643</v>
      </c>
      <c r="CM105" s="67">
        <v>-2.5035395622253418</v>
      </c>
      <c r="CN105" s="67">
        <v>-2.7421550750732422</v>
      </c>
      <c r="CO105" s="67">
        <v>-2.7337796688079834</v>
      </c>
      <c r="CP105" s="67">
        <v>3.6290682852268219E-2</v>
      </c>
      <c r="CQ105" s="67">
        <v>21.767648696899414</v>
      </c>
      <c r="CR105" s="67">
        <v>28.329874038696289</v>
      </c>
      <c r="CS105" s="67">
        <v>31.870988845825195</v>
      </c>
      <c r="CT105" s="67">
        <v>33.399974822998047</v>
      </c>
      <c r="CU105" s="67">
        <v>31.650979995727539</v>
      </c>
      <c r="CV105" s="67">
        <v>-6.0465903282165527</v>
      </c>
      <c r="CW105" s="67">
        <v>-13.708340644836426</v>
      </c>
      <c r="CX105" s="67">
        <v>-10.144973754882813</v>
      </c>
      <c r="CY105" s="67">
        <v>-6.4371738433837891</v>
      </c>
      <c r="CZ105" s="67">
        <v>-3.7628648281097412</v>
      </c>
      <c r="DA105" s="67">
        <v>-2.5377006530761719</v>
      </c>
      <c r="DB105" s="67">
        <v>-1.4276165962219238</v>
      </c>
      <c r="DC105" s="67">
        <v>-0.48188015818595886</v>
      </c>
      <c r="DD105" s="67">
        <v>-5.7343095541000366E-2</v>
      </c>
      <c r="DE105" s="67">
        <v>0.37231114506721497</v>
      </c>
      <c r="DF105" s="67">
        <v>0.70434743165969849</v>
      </c>
      <c r="DG105" s="67">
        <v>0.42414140701293945</v>
      </c>
      <c r="DH105" s="67">
        <v>-0.28130704164505005</v>
      </c>
      <c r="DI105" s="67">
        <v>-1.0362269878387451</v>
      </c>
      <c r="DJ105" s="67">
        <v>-1.5243186950683594</v>
      </c>
      <c r="DK105" s="67">
        <v>-1.9077349901199341</v>
      </c>
      <c r="DL105" s="67">
        <v>-2.1117348670959473</v>
      </c>
      <c r="DM105" s="67">
        <v>-2.0695974826812744</v>
      </c>
      <c r="DN105" s="67">
        <v>0.72741794586181641</v>
      </c>
      <c r="DO105" s="67">
        <v>22.457542419433594</v>
      </c>
      <c r="DP105" s="67">
        <v>29.034599304199219</v>
      </c>
      <c r="DQ105" s="67">
        <v>32.588668823242188</v>
      </c>
      <c r="DR105" s="67">
        <v>34.127414703369141</v>
      </c>
      <c r="DS105" s="67">
        <v>32.38226318359375</v>
      </c>
      <c r="DT105" s="67">
        <v>-5.3047008514404297</v>
      </c>
      <c r="DU105" s="67">
        <v>-12.98264217376709</v>
      </c>
      <c r="DV105" s="67">
        <v>-9.4500656127929688</v>
      </c>
      <c r="DW105" s="67">
        <v>-5.7879924774169922</v>
      </c>
      <c r="DX105" s="67">
        <v>-3.1665122509002686</v>
      </c>
      <c r="DY105" s="67">
        <v>-1.7686455249786377</v>
      </c>
      <c r="DZ105" s="67">
        <v>-0.71881628036499023</v>
      </c>
      <c r="EA105" s="67">
        <v>0.18016496300697327</v>
      </c>
      <c r="EB105" s="67">
        <v>0.57149589061737061</v>
      </c>
      <c r="EC105" s="67">
        <v>0.98270362615585327</v>
      </c>
      <c r="ED105" s="67">
        <v>1.3236185312271118</v>
      </c>
      <c r="EE105" s="67">
        <v>1.08986496925354</v>
      </c>
      <c r="EF105" s="67">
        <v>0.43289262056350708</v>
      </c>
      <c r="EG105" s="67">
        <v>-0.27701103687286377</v>
      </c>
      <c r="EH105" s="67">
        <v>-0.71432095766067505</v>
      </c>
      <c r="EI105" s="67">
        <v>-1.0474879741668701</v>
      </c>
      <c r="EJ105" s="67">
        <v>-1.2015084028244019</v>
      </c>
      <c r="EK105" s="67">
        <v>-1.1106240749359131</v>
      </c>
      <c r="EL105" s="67">
        <v>1.7252960205078125</v>
      </c>
      <c r="EM105" s="67">
        <v>23.453638076782227</v>
      </c>
      <c r="EN105" s="67">
        <v>30.05211067199707</v>
      </c>
      <c r="EO105" s="67">
        <v>33.624885559082031</v>
      </c>
      <c r="EP105" s="67">
        <v>35.177719116210938</v>
      </c>
      <c r="EQ105" s="67">
        <v>33.438117980957031</v>
      </c>
      <c r="ER105" s="67">
        <v>-4.2335305213928223</v>
      </c>
      <c r="ES105" s="67">
        <v>-11.934848785400391</v>
      </c>
      <c r="ET105" s="67">
        <v>-8.4467296600341797</v>
      </c>
      <c r="EU105" s="67">
        <v>-4.8506779670715332</v>
      </c>
      <c r="EV105" s="67">
        <v>-2.3054740428924561</v>
      </c>
      <c r="EW105" s="67">
        <v>73.037925720214844</v>
      </c>
      <c r="EX105" s="67">
        <v>72.032997131347656</v>
      </c>
      <c r="EY105" s="67">
        <v>70.640708923339844</v>
      </c>
      <c r="EZ105" s="67">
        <v>69.142135620117188</v>
      </c>
      <c r="FA105" s="67">
        <v>68.356216430664063</v>
      </c>
      <c r="FB105" s="67">
        <v>67.707115173339844</v>
      </c>
      <c r="FC105" s="67">
        <v>67.211372375488281</v>
      </c>
      <c r="FD105" s="67">
        <v>68.593551635742188</v>
      </c>
      <c r="FE105" s="67">
        <v>71.590469360351563</v>
      </c>
      <c r="FF105" s="67">
        <v>75.41949462890625</v>
      </c>
      <c r="FG105" s="67">
        <v>79.075782775878906</v>
      </c>
      <c r="FH105" s="67">
        <v>82.724746704101563</v>
      </c>
      <c r="FI105" s="67">
        <v>86.497978210449219</v>
      </c>
      <c r="FJ105" s="67">
        <v>89.585922241210938</v>
      </c>
      <c r="FK105" s="67">
        <v>91.022705078125</v>
      </c>
      <c r="FL105" s="67">
        <v>92.0692138671875</v>
      </c>
      <c r="FM105" s="67">
        <v>92.48870849609375</v>
      </c>
      <c r="FN105" s="67">
        <v>91.461029052734375</v>
      </c>
      <c r="FO105" s="67">
        <v>88.622032165527344</v>
      </c>
      <c r="FP105" s="67">
        <v>84.721954345703125</v>
      </c>
      <c r="FQ105" s="67">
        <v>80.635528564453125</v>
      </c>
      <c r="FR105" s="67">
        <v>77.80377197265625</v>
      </c>
      <c r="FS105" s="67">
        <v>75.347244262695313</v>
      </c>
      <c r="FT105" s="67">
        <v>73.7872314453125</v>
      </c>
      <c r="FU105" s="68">
        <v>0.92585271596908569</v>
      </c>
      <c r="FV105" s="40">
        <v>14.439999580383301</v>
      </c>
      <c r="FW105" s="40">
        <v>95540.17</v>
      </c>
      <c r="FX105">
        <v>1</v>
      </c>
    </row>
    <row r="106" spans="1:180" x14ac:dyDescent="0.2">
      <c r="A106" t="s">
        <v>189</v>
      </c>
      <c r="B106" t="s">
        <v>207</v>
      </c>
      <c r="C106" t="s">
        <v>3</v>
      </c>
      <c r="D106" t="s">
        <v>1</v>
      </c>
      <c r="E106" t="s">
        <v>211</v>
      </c>
      <c r="F106" s="40" t="s">
        <v>1</v>
      </c>
      <c r="G106" s="69" t="s">
        <v>224</v>
      </c>
      <c r="H106" s="67">
        <v>94498.999467849731</v>
      </c>
      <c r="I106" s="67">
        <v>86.439720153808594</v>
      </c>
      <c r="J106" s="67">
        <v>73.701202392578125</v>
      </c>
      <c r="K106" s="67">
        <v>65.588333129882813</v>
      </c>
      <c r="L106" s="67">
        <v>60.606857299804688</v>
      </c>
      <c r="M106" s="67">
        <v>57.864341735839844</v>
      </c>
      <c r="N106" s="67">
        <v>59.693984985351563</v>
      </c>
      <c r="O106" s="67">
        <v>67.160980224609375</v>
      </c>
      <c r="P106" s="67">
        <v>72.787063598632813</v>
      </c>
      <c r="Q106" s="67">
        <v>74.101753234863281</v>
      </c>
      <c r="R106" s="67">
        <v>78.593353271484375</v>
      </c>
      <c r="S106" s="67">
        <v>86.644233703613281</v>
      </c>
      <c r="T106" s="67">
        <v>98.26373291015625</v>
      </c>
      <c r="U106" s="67">
        <v>112.94387054443359</v>
      </c>
      <c r="V106" s="67">
        <v>128.23861694335938</v>
      </c>
      <c r="W106" s="67">
        <v>143.70820617675781</v>
      </c>
      <c r="X106" s="67">
        <v>160.79624938964844</v>
      </c>
      <c r="Y106" s="67">
        <v>175.50920104980469</v>
      </c>
      <c r="Z106" s="67">
        <v>187.80108642578125</v>
      </c>
      <c r="AA106" s="67">
        <v>191.19326782226563</v>
      </c>
      <c r="AB106" s="67">
        <v>183.1455078125</v>
      </c>
      <c r="AC106" s="67">
        <v>172.54667663574219</v>
      </c>
      <c r="AD106" s="67">
        <v>153.36238098144531</v>
      </c>
      <c r="AE106" s="67">
        <v>124.27710723876953</v>
      </c>
      <c r="AF106" s="67">
        <v>97.255455017089844</v>
      </c>
      <c r="AG106" s="67">
        <v>-1.2786576747894287</v>
      </c>
      <c r="AH106" s="67">
        <v>-0.8156818151473999</v>
      </c>
      <c r="AI106" s="67">
        <v>-0.58612501621246338</v>
      </c>
      <c r="AJ106" s="67">
        <v>-0.31673288345336914</v>
      </c>
      <c r="AK106" s="67">
        <v>-0.55313324928283691</v>
      </c>
      <c r="AL106" s="67">
        <v>-0.49872970581054688</v>
      </c>
      <c r="AM106" s="67">
        <v>-1.0178288221359253</v>
      </c>
      <c r="AN106" s="67">
        <v>-1.3770338296890259</v>
      </c>
      <c r="AO106" s="67">
        <v>-2.0122737884521484</v>
      </c>
      <c r="AP106" s="67">
        <v>-2.8180336952209473</v>
      </c>
      <c r="AQ106" s="67">
        <v>-3.3480026721954346</v>
      </c>
      <c r="AR106" s="67">
        <v>-3.9808492660522461</v>
      </c>
      <c r="AS106" s="67">
        <v>-4.7136311531066895</v>
      </c>
      <c r="AT106" s="67">
        <v>-3.0274481773376465</v>
      </c>
      <c r="AU106" s="67">
        <v>24.173290252685547</v>
      </c>
      <c r="AV106" s="67">
        <v>33.525600433349609</v>
      </c>
      <c r="AW106" s="67">
        <v>37.610984802246094</v>
      </c>
      <c r="AX106" s="67">
        <v>39.431064605712891</v>
      </c>
      <c r="AY106" s="67">
        <v>32.135517120361328</v>
      </c>
      <c r="AZ106" s="67">
        <v>-10.002101898193359</v>
      </c>
      <c r="BA106" s="67">
        <v>-17.43292236328125</v>
      </c>
      <c r="BB106" s="67">
        <v>-14.511344909667969</v>
      </c>
      <c r="BC106" s="67">
        <v>-8.7271404266357422</v>
      </c>
      <c r="BD106" s="67">
        <v>-5.3630185127258301</v>
      </c>
      <c r="BE106" s="67">
        <v>-0.50140619277954102</v>
      </c>
      <c r="BF106" s="67">
        <v>-9.9240221083164215E-2</v>
      </c>
      <c r="BG106" s="67">
        <v>8.3127140998840332E-2</v>
      </c>
      <c r="BH106" s="67">
        <v>0.31902599334716797</v>
      </c>
      <c r="BI106" s="67">
        <v>6.4010776579380035E-2</v>
      </c>
      <c r="BJ106" s="67">
        <v>0.1273667961359024</v>
      </c>
      <c r="BK106" s="67">
        <v>-0.34486877918243408</v>
      </c>
      <c r="BL106" s="67">
        <v>-0.65523284673690796</v>
      </c>
      <c r="BM106" s="67">
        <v>-1.2450429201126099</v>
      </c>
      <c r="BN106" s="67">
        <v>-1.9995080232620239</v>
      </c>
      <c r="BO106" s="67">
        <v>-2.4786891937255859</v>
      </c>
      <c r="BP106" s="67">
        <v>-3.0611042976379395</v>
      </c>
      <c r="BQ106" s="67">
        <v>-3.7447226047515869</v>
      </c>
      <c r="BR106" s="67">
        <v>-2.0193436145782471</v>
      </c>
      <c r="BS106" s="67">
        <v>25.179811477661133</v>
      </c>
      <c r="BT106" s="67">
        <v>34.553752899169922</v>
      </c>
      <c r="BU106" s="67">
        <v>38.657974243164063</v>
      </c>
      <c r="BV106" s="67">
        <v>40.492275238037109</v>
      </c>
      <c r="BW106" s="67">
        <v>33.202289581298828</v>
      </c>
      <c r="BX106" s="67">
        <v>-8.9202375411987305</v>
      </c>
      <c r="BY106" s="67">
        <v>-16.374567031860352</v>
      </c>
      <c r="BZ106" s="67">
        <v>-13.497760772705078</v>
      </c>
      <c r="CA106" s="67">
        <v>-7.7801012992858887</v>
      </c>
      <c r="CB106" s="67">
        <v>-4.4929208755493164</v>
      </c>
      <c r="CC106" s="67">
        <v>3.6915827542543411E-2</v>
      </c>
      <c r="CD106" s="67">
        <v>0.39696505665779114</v>
      </c>
      <c r="CE106" s="67">
        <v>0.54664915800094604</v>
      </c>
      <c r="CF106" s="67">
        <v>0.75935065746307373</v>
      </c>
      <c r="CG106" s="67">
        <v>0.49144285917282104</v>
      </c>
      <c r="CH106" s="67">
        <v>0.56099933385848999</v>
      </c>
      <c r="CI106" s="67">
        <v>0.12122125178575516</v>
      </c>
      <c r="CJ106" s="67">
        <v>-0.15531569719314575</v>
      </c>
      <c r="CK106" s="67">
        <v>-0.7136610746383667</v>
      </c>
      <c r="CL106" s="67">
        <v>-1.432599663734436</v>
      </c>
      <c r="CM106" s="67">
        <v>-1.8766053915023804</v>
      </c>
      <c r="CN106" s="67">
        <v>-2.4240918159484863</v>
      </c>
      <c r="CO106" s="67">
        <v>-3.0736596584320068</v>
      </c>
      <c r="CP106" s="67">
        <v>-1.3211337327957153</v>
      </c>
      <c r="CQ106" s="67">
        <v>25.876926422119141</v>
      </c>
      <c r="CR106" s="67">
        <v>35.265846252441406</v>
      </c>
      <c r="CS106" s="67">
        <v>39.383113861083984</v>
      </c>
      <c r="CT106" s="67">
        <v>41.227268218994141</v>
      </c>
      <c r="CU106" s="67">
        <v>33.941135406494141</v>
      </c>
      <c r="CV106" s="67">
        <v>-8.1709423065185547</v>
      </c>
      <c r="CW106" s="67">
        <v>-15.641551971435547</v>
      </c>
      <c r="CX106" s="67">
        <v>-12.795754432678223</v>
      </c>
      <c r="CY106" s="67">
        <v>-7.1241850852966309</v>
      </c>
      <c r="CZ106" s="67">
        <v>-3.8902935981750488</v>
      </c>
      <c r="DA106" s="67">
        <v>0.57523781061172485</v>
      </c>
      <c r="DB106" s="67">
        <v>0.89317035675048828</v>
      </c>
      <c r="DC106" s="67">
        <v>1.0101711750030518</v>
      </c>
      <c r="DD106" s="67">
        <v>1.1996753215789795</v>
      </c>
      <c r="DE106" s="67">
        <v>0.91887491941452026</v>
      </c>
      <c r="DF106" s="67">
        <v>0.99463188648223877</v>
      </c>
      <c r="DG106" s="67">
        <v>0.5873112678527832</v>
      </c>
      <c r="DH106" s="67">
        <v>0.34460148215293884</v>
      </c>
      <c r="DI106" s="67">
        <v>-0.18227925896644592</v>
      </c>
      <c r="DJ106" s="67">
        <v>-0.86569130420684814</v>
      </c>
      <c r="DK106" s="67">
        <v>-1.2745214700698853</v>
      </c>
      <c r="DL106" s="67">
        <v>-1.7870793342590332</v>
      </c>
      <c r="DM106" s="67">
        <v>-2.4025967121124268</v>
      </c>
      <c r="DN106" s="67">
        <v>-0.62292373180389404</v>
      </c>
      <c r="DO106" s="67">
        <v>26.574041366577148</v>
      </c>
      <c r="DP106" s="67">
        <v>35.977939605712891</v>
      </c>
      <c r="DQ106" s="67">
        <v>40.108253479003906</v>
      </c>
      <c r="DR106" s="67">
        <v>41.962261199951172</v>
      </c>
      <c r="DS106" s="67">
        <v>34.679981231689453</v>
      </c>
      <c r="DT106" s="67">
        <v>-7.4216465950012207</v>
      </c>
      <c r="DU106" s="67">
        <v>-14.908537864685059</v>
      </c>
      <c r="DV106" s="67">
        <v>-12.093748092651367</v>
      </c>
      <c r="DW106" s="67">
        <v>-6.468268871307373</v>
      </c>
      <c r="DX106" s="67">
        <v>-3.2876665592193604</v>
      </c>
      <c r="DY106" s="67">
        <v>1.3524893522262573</v>
      </c>
      <c r="DZ106" s="67">
        <v>1.609611988067627</v>
      </c>
      <c r="EA106" s="67">
        <v>1.6794233322143555</v>
      </c>
      <c r="EB106" s="67">
        <v>1.8354341983795166</v>
      </c>
      <c r="EC106" s="67">
        <v>1.536018967628479</v>
      </c>
      <c r="ED106" s="67">
        <v>1.6207283735275269</v>
      </c>
      <c r="EE106" s="67">
        <v>1.2602713108062744</v>
      </c>
      <c r="EF106" s="67">
        <v>1.0664024353027344</v>
      </c>
      <c r="EG106" s="67">
        <v>0.58495169878005981</v>
      </c>
      <c r="EH106" s="67">
        <v>-4.7165613621473312E-2</v>
      </c>
      <c r="EI106" s="67">
        <v>-0.4052080512046814</v>
      </c>
      <c r="EJ106" s="67">
        <v>-0.86733448505401611</v>
      </c>
      <c r="EK106" s="67">
        <v>-1.4336882829666138</v>
      </c>
      <c r="EL106" s="67">
        <v>0.38518059253692627</v>
      </c>
      <c r="EM106" s="67">
        <v>27.580562591552734</v>
      </c>
      <c r="EN106" s="67">
        <v>37.006092071533203</v>
      </c>
      <c r="EO106" s="67">
        <v>41.155242919921875</v>
      </c>
      <c r="EP106" s="67">
        <v>43.023471832275391</v>
      </c>
      <c r="EQ106" s="67">
        <v>35.746753692626953</v>
      </c>
      <c r="ER106" s="67">
        <v>-6.3397831916809082</v>
      </c>
      <c r="ES106" s="67">
        <v>-13.850180625915527</v>
      </c>
      <c r="ET106" s="67">
        <v>-11.080163955688477</v>
      </c>
      <c r="EU106" s="67">
        <v>-5.5212297439575195</v>
      </c>
      <c r="EV106" s="67">
        <v>-2.4175686836242676</v>
      </c>
      <c r="EW106" s="67">
        <v>76.253517150878906</v>
      </c>
      <c r="EX106" s="67">
        <v>74.424171447753906</v>
      </c>
      <c r="EY106" s="67">
        <v>72.747711181640625</v>
      </c>
      <c r="EZ106" s="67">
        <v>71.18865966796875</v>
      </c>
      <c r="FA106" s="67">
        <v>69.589126586914063</v>
      </c>
      <c r="FB106" s="67">
        <v>68.151191711425781</v>
      </c>
      <c r="FC106" s="67">
        <v>67.3775634765625</v>
      </c>
      <c r="FD106" s="67">
        <v>69.599037170410156</v>
      </c>
      <c r="FE106" s="67">
        <v>74.293632507324219</v>
      </c>
      <c r="FF106" s="67">
        <v>79.022071838378906</v>
      </c>
      <c r="FG106" s="67">
        <v>83.763938903808594</v>
      </c>
      <c r="FH106" s="67">
        <v>87.753303527832031</v>
      </c>
      <c r="FI106" s="67">
        <v>91.078941345214844</v>
      </c>
      <c r="FJ106" s="67">
        <v>94.131332397460938</v>
      </c>
      <c r="FK106" s="67">
        <v>96.174568176269531</v>
      </c>
      <c r="FL106" s="67">
        <v>97.476181030273438</v>
      </c>
      <c r="FM106" s="67">
        <v>97.481643676757813</v>
      </c>
      <c r="FN106" s="67">
        <v>95.99554443359375</v>
      </c>
      <c r="FO106" s="67">
        <v>92.960113525390625</v>
      </c>
      <c r="FP106" s="67">
        <v>88.121978759765625</v>
      </c>
      <c r="FQ106" s="67">
        <v>82.370552062988281</v>
      </c>
      <c r="FR106" s="67">
        <v>78.204010009765625</v>
      </c>
      <c r="FS106" s="67">
        <v>74.646598815917969</v>
      </c>
      <c r="FT106" s="67">
        <v>72.472450256347656</v>
      </c>
      <c r="FU106" s="68">
        <v>0.93550479412078857</v>
      </c>
      <c r="FV106" s="40">
        <v>15.279999732971191</v>
      </c>
      <c r="FW106" s="40">
        <v>105487.76000000001</v>
      </c>
      <c r="FX106">
        <v>1</v>
      </c>
    </row>
    <row r="107" spans="1:180" x14ac:dyDescent="0.2">
      <c r="A107" t="s">
        <v>189</v>
      </c>
      <c r="B107" t="s">
        <v>207</v>
      </c>
      <c r="C107" t="s">
        <v>3</v>
      </c>
      <c r="D107" t="s">
        <v>1</v>
      </c>
      <c r="E107" t="s">
        <v>211</v>
      </c>
      <c r="F107" s="40" t="s">
        <v>1</v>
      </c>
      <c r="G107" s="69" t="s">
        <v>225</v>
      </c>
      <c r="H107" s="67">
        <v>94675.001408576965</v>
      </c>
      <c r="I107" s="67">
        <v>78.998619079589844</v>
      </c>
      <c r="J107" s="67">
        <v>67.712997436523438</v>
      </c>
      <c r="K107" s="67">
        <v>60.716270446777344</v>
      </c>
      <c r="L107" s="67">
        <v>56.373073577880859</v>
      </c>
      <c r="M107" s="67">
        <v>54.644207000732422</v>
      </c>
      <c r="N107" s="67">
        <v>56.906116485595703</v>
      </c>
      <c r="O107" s="67">
        <v>64.851646423339844</v>
      </c>
      <c r="P107" s="67">
        <v>69.748916625976563</v>
      </c>
      <c r="Q107" s="67">
        <v>70.240318298339844</v>
      </c>
      <c r="R107" s="67">
        <v>72.102500915527344</v>
      </c>
      <c r="S107" s="67">
        <v>75.947456359863281</v>
      </c>
      <c r="T107" s="67">
        <v>81.932991027832031</v>
      </c>
      <c r="U107" s="67">
        <v>90.403533935546875</v>
      </c>
      <c r="V107" s="67">
        <v>99.742210388183594</v>
      </c>
      <c r="W107" s="67">
        <v>110.47177124023438</v>
      </c>
      <c r="X107" s="67">
        <v>124.45405578613281</v>
      </c>
      <c r="Y107" s="67">
        <v>138.73193359375</v>
      </c>
      <c r="Z107" s="67">
        <v>150.70771789550781</v>
      </c>
      <c r="AA107" s="67">
        <v>153.43267822265625</v>
      </c>
      <c r="AB107" s="67">
        <v>146.97038269042969</v>
      </c>
      <c r="AC107" s="67">
        <v>140.96974182128906</v>
      </c>
      <c r="AD107" s="67">
        <v>128.01220703125</v>
      </c>
      <c r="AE107" s="67">
        <v>105.59455108642578</v>
      </c>
      <c r="AF107" s="67">
        <v>83.572647094726563</v>
      </c>
      <c r="AG107" s="67">
        <v>-3.2268538475036621</v>
      </c>
      <c r="AH107" s="67">
        <v>-2.0442471504211426</v>
      </c>
      <c r="AI107" s="67">
        <v>-1.3144381046295166</v>
      </c>
      <c r="AJ107" s="67">
        <v>-1.0811891555786133</v>
      </c>
      <c r="AK107" s="67">
        <v>-0.77976465225219727</v>
      </c>
      <c r="AL107" s="67">
        <v>-0.90987002849578857</v>
      </c>
      <c r="AM107" s="67">
        <v>-1.4631035327911377</v>
      </c>
      <c r="AN107" s="67">
        <v>-1.9149096012115479</v>
      </c>
      <c r="AO107" s="67">
        <v>-2.2455103397369385</v>
      </c>
      <c r="AP107" s="67">
        <v>-2.8251166343688965</v>
      </c>
      <c r="AQ107" s="67">
        <v>-2.9952850341796875</v>
      </c>
      <c r="AR107" s="67">
        <v>-3.5346255302429199</v>
      </c>
      <c r="AS107" s="67">
        <v>-3.8645658493041992</v>
      </c>
      <c r="AT107" s="67">
        <v>-2.2108628749847412</v>
      </c>
      <c r="AU107" s="67">
        <v>14.851128578186035</v>
      </c>
      <c r="AV107" s="67">
        <v>20.825048446655273</v>
      </c>
      <c r="AW107" s="67">
        <v>24.738452911376953</v>
      </c>
      <c r="AX107" s="67">
        <v>27.023292541503906</v>
      </c>
      <c r="AY107" s="67">
        <v>20.683998107910156</v>
      </c>
      <c r="AZ107" s="67">
        <v>-7.4813194274902344</v>
      </c>
      <c r="BA107" s="67">
        <v>-11.495924949645996</v>
      </c>
      <c r="BB107" s="67">
        <v>-8.8016262054443359</v>
      </c>
      <c r="BC107" s="67">
        <v>-5.4566464424133301</v>
      </c>
      <c r="BD107" s="67">
        <v>-3.0140388011932373</v>
      </c>
      <c r="BE107" s="67">
        <v>-2.449000358581543</v>
      </c>
      <c r="BF107" s="67">
        <v>-1.3272472620010376</v>
      </c>
      <c r="BG107" s="67">
        <v>-0.64466214179992676</v>
      </c>
      <c r="BH107" s="67">
        <v>-0.44493100047111511</v>
      </c>
      <c r="BI107" s="67">
        <v>-0.16213558614253998</v>
      </c>
      <c r="BJ107" s="67">
        <v>-0.28328278660774231</v>
      </c>
      <c r="BK107" s="67">
        <v>-0.78962439298629761</v>
      </c>
      <c r="BL107" s="67">
        <v>-1.1925652027130127</v>
      </c>
      <c r="BM107" s="67">
        <v>-1.4777065515518188</v>
      </c>
      <c r="BN107" s="67">
        <v>-2.0059764385223389</v>
      </c>
      <c r="BO107" s="67">
        <v>-2.1253173351287842</v>
      </c>
      <c r="BP107" s="67">
        <v>-2.6141924858093262</v>
      </c>
      <c r="BQ107" s="67">
        <v>-2.8949358463287354</v>
      </c>
      <c r="BR107" s="67">
        <v>-1.2020171880722046</v>
      </c>
      <c r="BS107" s="67">
        <v>15.858414649963379</v>
      </c>
      <c r="BT107" s="67">
        <v>21.853984832763672</v>
      </c>
      <c r="BU107" s="67">
        <v>25.786233901977539</v>
      </c>
      <c r="BV107" s="67">
        <v>28.085306167602539</v>
      </c>
      <c r="BW107" s="67">
        <v>21.751571655273438</v>
      </c>
      <c r="BX107" s="67">
        <v>-6.3986821174621582</v>
      </c>
      <c r="BY107" s="67">
        <v>-10.436801910400391</v>
      </c>
      <c r="BZ107" s="67">
        <v>-7.7872962951660156</v>
      </c>
      <c r="CA107" s="67">
        <v>-4.5088963508605957</v>
      </c>
      <c r="CB107" s="67">
        <v>-2.1432733535766602</v>
      </c>
      <c r="CC107" s="67">
        <v>-1.9102613925933838</v>
      </c>
      <c r="CD107" s="67">
        <v>-0.83065527677536011</v>
      </c>
      <c r="CE107" s="67">
        <v>-0.18077731132507324</v>
      </c>
      <c r="CF107" s="67">
        <v>-4.2605465278029442E-3</v>
      </c>
      <c r="CG107" s="67">
        <v>0.26563245058059692</v>
      </c>
      <c r="CH107" s="67">
        <v>0.15068964660167694</v>
      </c>
      <c r="CI107" s="67">
        <v>-0.3231748640537262</v>
      </c>
      <c r="CJ107" s="67">
        <v>-0.69227170944213867</v>
      </c>
      <c r="CK107" s="67">
        <v>-0.94592803716659546</v>
      </c>
      <c r="CL107" s="67">
        <v>-1.4386426210403442</v>
      </c>
      <c r="CM107" s="67">
        <v>-1.5227804183959961</v>
      </c>
      <c r="CN107" s="67">
        <v>-1.9767032861709595</v>
      </c>
      <c r="CO107" s="67">
        <v>-2.2233729362487793</v>
      </c>
      <c r="CP107" s="67">
        <v>-0.50329369306564331</v>
      </c>
      <c r="CQ107" s="67">
        <v>16.556056976318359</v>
      </c>
      <c r="CR107" s="67">
        <v>22.566621780395508</v>
      </c>
      <c r="CS107" s="67">
        <v>26.511924743652344</v>
      </c>
      <c r="CT107" s="67">
        <v>28.820854187011719</v>
      </c>
      <c r="CU107" s="67">
        <v>22.490970611572266</v>
      </c>
      <c r="CV107" s="67">
        <v>-5.6488509178161621</v>
      </c>
      <c r="CW107" s="67">
        <v>-9.7032566070556641</v>
      </c>
      <c r="CX107" s="67">
        <v>-7.0847744941711426</v>
      </c>
      <c r="CY107" s="67">
        <v>-3.852487325668335</v>
      </c>
      <c r="CZ107" s="67">
        <v>-1.5401839017868042</v>
      </c>
      <c r="DA107" s="67">
        <v>-1.3715224266052246</v>
      </c>
      <c r="DB107" s="67">
        <v>-0.33406329154968262</v>
      </c>
      <c r="DC107" s="67">
        <v>0.28310748934745789</v>
      </c>
      <c r="DD107" s="67">
        <v>0.43640992045402527</v>
      </c>
      <c r="DE107" s="67">
        <v>0.69340050220489502</v>
      </c>
      <c r="DF107" s="67">
        <v>0.58466207981109619</v>
      </c>
      <c r="DG107" s="67">
        <v>0.14327467978000641</v>
      </c>
      <c r="DH107" s="67">
        <v>-0.19197821617126465</v>
      </c>
      <c r="DI107" s="67">
        <v>-0.41414949297904968</v>
      </c>
      <c r="DJ107" s="67">
        <v>-0.87130868434906006</v>
      </c>
      <c r="DK107" s="67">
        <v>-0.92024344205856323</v>
      </c>
      <c r="DL107" s="67">
        <v>-1.3392140865325928</v>
      </c>
      <c r="DM107" s="67">
        <v>-1.5518101453781128</v>
      </c>
      <c r="DN107" s="67">
        <v>0.19542978703975677</v>
      </c>
      <c r="DO107" s="67">
        <v>17.253700256347656</v>
      </c>
      <c r="DP107" s="67">
        <v>23.279258728027344</v>
      </c>
      <c r="DQ107" s="67">
        <v>27.237615585327148</v>
      </c>
      <c r="DR107" s="67">
        <v>29.556402206420898</v>
      </c>
      <c r="DS107" s="67">
        <v>23.230369567871094</v>
      </c>
      <c r="DT107" s="67">
        <v>-4.899019718170166</v>
      </c>
      <c r="DU107" s="67">
        <v>-8.9697113037109375</v>
      </c>
      <c r="DV107" s="67">
        <v>-6.3822526931762695</v>
      </c>
      <c r="DW107" s="67">
        <v>-3.1960785388946533</v>
      </c>
      <c r="DX107" s="67">
        <v>-0.93709444999694824</v>
      </c>
      <c r="DY107" s="67">
        <v>-0.59366893768310547</v>
      </c>
      <c r="DZ107" s="67">
        <v>0.38293665647506714</v>
      </c>
      <c r="EA107" s="67">
        <v>0.95288348197937012</v>
      </c>
      <c r="EB107" s="67">
        <v>1.0726680755615234</v>
      </c>
      <c r="EC107" s="67">
        <v>1.3110295534133911</v>
      </c>
      <c r="ED107" s="67">
        <v>1.2112493515014648</v>
      </c>
      <c r="EE107" s="67">
        <v>0.81675374507904053</v>
      </c>
      <c r="EF107" s="67">
        <v>0.53036612272262573</v>
      </c>
      <c r="EG107" s="67">
        <v>0.35365423560142517</v>
      </c>
      <c r="EH107" s="67">
        <v>-5.2168648689985275E-2</v>
      </c>
      <c r="EI107" s="67">
        <v>-5.02757728099823E-2</v>
      </c>
      <c r="EJ107" s="67">
        <v>-0.41878104209899902</v>
      </c>
      <c r="EK107" s="67">
        <v>-0.58218002319335938</v>
      </c>
      <c r="EL107" s="67">
        <v>1.2042754888534546</v>
      </c>
      <c r="EM107" s="67">
        <v>18.260984420776367</v>
      </c>
      <c r="EN107" s="67">
        <v>24.308195114135742</v>
      </c>
      <c r="EO107" s="67">
        <v>28.285396575927734</v>
      </c>
      <c r="EP107" s="67">
        <v>30.618415832519531</v>
      </c>
      <c r="EQ107" s="67">
        <v>24.297943115234375</v>
      </c>
      <c r="ER107" s="67">
        <v>-3.8163824081420898</v>
      </c>
      <c r="ES107" s="67">
        <v>-7.910588264465332</v>
      </c>
      <c r="ET107" s="67">
        <v>-5.3679227828979492</v>
      </c>
      <c r="EU107" s="67">
        <v>-2.2483282089233398</v>
      </c>
      <c r="EV107" s="67">
        <v>-6.6329054534435272E-2</v>
      </c>
      <c r="EW107" s="67">
        <v>70.567459106445313</v>
      </c>
      <c r="EX107" s="67">
        <v>69.026321411132813</v>
      </c>
      <c r="EY107" s="67">
        <v>68.078170776367188</v>
      </c>
      <c r="EZ107" s="67">
        <v>67.247138977050781</v>
      </c>
      <c r="FA107" s="67">
        <v>66.06884765625</v>
      </c>
      <c r="FB107" s="67">
        <v>65.158836364746094</v>
      </c>
      <c r="FC107" s="67">
        <v>64.619003295898438</v>
      </c>
      <c r="FD107" s="67">
        <v>65.472434997558594</v>
      </c>
      <c r="FE107" s="67">
        <v>68.619659423828125</v>
      </c>
      <c r="FF107" s="67">
        <v>72.784591674804688</v>
      </c>
      <c r="FG107" s="67">
        <v>76.825691223144531</v>
      </c>
      <c r="FH107" s="67">
        <v>80.365989685058594</v>
      </c>
      <c r="FI107" s="67">
        <v>83.875541687011719</v>
      </c>
      <c r="FJ107" s="67">
        <v>86.97479248046875</v>
      </c>
      <c r="FK107" s="67">
        <v>88.801582336425781</v>
      </c>
      <c r="FL107" s="67">
        <v>90.202323913574219</v>
      </c>
      <c r="FM107" s="67">
        <v>90.039360046386719</v>
      </c>
      <c r="FN107" s="67">
        <v>88.979232788085938</v>
      </c>
      <c r="FO107" s="67">
        <v>86.021163940429688</v>
      </c>
      <c r="FP107" s="67">
        <v>81.655471801757813</v>
      </c>
      <c r="FQ107" s="67">
        <v>76.781280517578125</v>
      </c>
      <c r="FR107" s="67">
        <v>73.268386840820313</v>
      </c>
      <c r="FS107" s="67">
        <v>70.898757934570313</v>
      </c>
      <c r="FT107" s="67">
        <v>69.202354431152344</v>
      </c>
      <c r="FU107" s="68">
        <v>0.9362139105796814</v>
      </c>
      <c r="FV107" s="40">
        <v>13.989999771118164</v>
      </c>
      <c r="FW107" s="40">
        <v>89736.22</v>
      </c>
      <c r="FX107">
        <v>1</v>
      </c>
    </row>
    <row r="108" spans="1:180" x14ac:dyDescent="0.2">
      <c r="A108" t="s">
        <v>189</v>
      </c>
      <c r="B108" t="s">
        <v>207</v>
      </c>
      <c r="C108" t="s">
        <v>3</v>
      </c>
      <c r="D108" t="s">
        <v>1</v>
      </c>
      <c r="E108" t="s">
        <v>211</v>
      </c>
      <c r="F108" s="40" t="s">
        <v>1</v>
      </c>
      <c r="G108" s="69" t="s">
        <v>226</v>
      </c>
      <c r="H108" s="67">
        <v>96160.00196826458</v>
      </c>
      <c r="I108" s="67">
        <v>71.206352233886719</v>
      </c>
      <c r="J108" s="67">
        <v>62.054779052734375</v>
      </c>
      <c r="K108" s="67">
        <v>56.620811462402344</v>
      </c>
      <c r="L108" s="67">
        <v>53.456516265869141</v>
      </c>
      <c r="M108" s="67">
        <v>52.377330780029297</v>
      </c>
      <c r="N108" s="67">
        <v>55.702075958251953</v>
      </c>
      <c r="O108" s="67">
        <v>65.294868469238281</v>
      </c>
      <c r="P108" s="67">
        <v>70.914024353027344</v>
      </c>
      <c r="Q108" s="67">
        <v>69.660552978515625</v>
      </c>
      <c r="R108" s="67">
        <v>71.558509826660156</v>
      </c>
      <c r="S108" s="67">
        <v>76.273139953613281</v>
      </c>
      <c r="T108" s="67">
        <v>84.457176208496094</v>
      </c>
      <c r="U108" s="67">
        <v>95.995681762695313</v>
      </c>
      <c r="V108" s="67">
        <v>108.99887847900391</v>
      </c>
      <c r="W108" s="67">
        <v>122.81458282470703</v>
      </c>
      <c r="X108" s="67">
        <v>139.27693176269531</v>
      </c>
      <c r="Y108" s="67">
        <v>155.0574951171875</v>
      </c>
      <c r="Z108" s="67">
        <v>166.50274658203125</v>
      </c>
      <c r="AA108" s="67">
        <v>168.70707702636719</v>
      </c>
      <c r="AB108" s="67">
        <v>162.86918640136719</v>
      </c>
      <c r="AC108" s="67">
        <v>158.97737121582031</v>
      </c>
      <c r="AD108" s="67">
        <v>144.68867492675781</v>
      </c>
      <c r="AE108" s="67">
        <v>120.29763031005859</v>
      </c>
      <c r="AF108" s="67">
        <v>95.957511901855469</v>
      </c>
      <c r="AG108" s="67">
        <v>-0.46743765473365784</v>
      </c>
      <c r="AH108" s="67">
        <v>-0.49344515800476074</v>
      </c>
      <c r="AI108" s="67">
        <v>-0.51616770029067993</v>
      </c>
      <c r="AJ108" s="67">
        <v>-0.44360169768333435</v>
      </c>
      <c r="AK108" s="67">
        <v>-0.4886871874332428</v>
      </c>
      <c r="AL108" s="67">
        <v>-0.54400908946990967</v>
      </c>
      <c r="AM108" s="67">
        <v>-1.2885076999664307</v>
      </c>
      <c r="AN108" s="67">
        <v>-1.3683983087539673</v>
      </c>
      <c r="AO108" s="67">
        <v>-1.5229026079177856</v>
      </c>
      <c r="AP108" s="67">
        <v>-1.9199035167694092</v>
      </c>
      <c r="AQ108" s="67">
        <v>-2.5968589782714844</v>
      </c>
      <c r="AR108" s="67">
        <v>-2.4176027774810791</v>
      </c>
      <c r="AS108" s="67">
        <v>-2.2542569637298584</v>
      </c>
      <c r="AT108" s="67">
        <v>-0.50437945127487183</v>
      </c>
      <c r="AU108" s="67">
        <v>20.071290969848633</v>
      </c>
      <c r="AV108" s="67">
        <v>27.044559478759766</v>
      </c>
      <c r="AW108" s="67">
        <v>31.538482666015625</v>
      </c>
      <c r="AX108" s="67">
        <v>33.050312042236328</v>
      </c>
      <c r="AY108" s="67">
        <v>26.917892456054688</v>
      </c>
      <c r="AZ108" s="67">
        <v>-6.7316980361938477</v>
      </c>
      <c r="BA108" s="67">
        <v>-13.000494956970215</v>
      </c>
      <c r="BB108" s="67">
        <v>-11.198546409606934</v>
      </c>
      <c r="BC108" s="67">
        <v>-7.3021421432495117</v>
      </c>
      <c r="BD108" s="67">
        <v>-4.3722777366638184</v>
      </c>
      <c r="BE108" s="67">
        <v>0.31645962595939636</v>
      </c>
      <c r="BF108" s="67">
        <v>0.22917178273200989</v>
      </c>
      <c r="BG108" s="67">
        <v>0.15889394283294678</v>
      </c>
      <c r="BH108" s="67">
        <v>0.1977216899394989</v>
      </c>
      <c r="BI108" s="67">
        <v>0.13387998938560486</v>
      </c>
      <c r="BJ108" s="67">
        <v>8.7580025196075439E-2</v>
      </c>
      <c r="BK108" s="67">
        <v>-0.60971683263778687</v>
      </c>
      <c r="BL108" s="67">
        <v>-0.64044904708862305</v>
      </c>
      <c r="BM108" s="67">
        <v>-0.74916893243789673</v>
      </c>
      <c r="BN108" s="67">
        <v>-1.0944552421569824</v>
      </c>
      <c r="BO108" s="67">
        <v>-1.7201994657516479</v>
      </c>
      <c r="BP108" s="67">
        <v>-1.4901443719863892</v>
      </c>
      <c r="BQ108" s="67">
        <v>-1.2772866487503052</v>
      </c>
      <c r="BR108" s="67">
        <v>0.51201367378234863</v>
      </c>
      <c r="BS108" s="67">
        <v>21.086257934570313</v>
      </c>
      <c r="BT108" s="67">
        <v>28.081350326538086</v>
      </c>
      <c r="BU108" s="67">
        <v>32.594226837158203</v>
      </c>
      <c r="BV108" s="67">
        <v>34.120391845703125</v>
      </c>
      <c r="BW108" s="67">
        <v>27.993551254272461</v>
      </c>
      <c r="BX108" s="67">
        <v>-5.6411280632019043</v>
      </c>
      <c r="BY108" s="67">
        <v>-11.933553695678711</v>
      </c>
      <c r="BZ108" s="67">
        <v>-10.176634788513184</v>
      </c>
      <c r="CA108" s="67">
        <v>-6.3472123146057129</v>
      </c>
      <c r="CB108" s="67">
        <v>-3.4948420524597168</v>
      </c>
      <c r="CC108" s="67">
        <v>0.85938447713851929</v>
      </c>
      <c r="CD108" s="67">
        <v>0.72965407371520996</v>
      </c>
      <c r="CE108" s="67">
        <v>0.62643957138061523</v>
      </c>
      <c r="CF108" s="67">
        <v>0.64190030097961426</v>
      </c>
      <c r="CG108" s="67">
        <v>0.56506812572479248</v>
      </c>
      <c r="CH108" s="67">
        <v>0.52501672506332397</v>
      </c>
      <c r="CI108" s="67">
        <v>-0.13958828151226044</v>
      </c>
      <c r="CJ108" s="67">
        <v>-0.13627360761165619</v>
      </c>
      <c r="CK108" s="67">
        <v>-0.21328341960906982</v>
      </c>
      <c r="CL108" s="67">
        <v>-0.52275228500366211</v>
      </c>
      <c r="CM108" s="67">
        <v>-1.113027811050415</v>
      </c>
      <c r="CN108" s="67">
        <v>-0.84778958559036255</v>
      </c>
      <c r="CO108" s="67">
        <v>-0.6006399393081665</v>
      </c>
      <c r="CP108" s="67">
        <v>1.2159644365310669</v>
      </c>
      <c r="CQ108" s="67">
        <v>21.789222717285156</v>
      </c>
      <c r="CR108" s="67">
        <v>28.799427032470703</v>
      </c>
      <c r="CS108" s="67">
        <v>33.325431823730469</v>
      </c>
      <c r="CT108" s="67">
        <v>34.861526489257813</v>
      </c>
      <c r="CU108" s="67">
        <v>28.738550186157227</v>
      </c>
      <c r="CV108" s="67">
        <v>-4.8858022689819336</v>
      </c>
      <c r="CW108" s="67">
        <v>-11.19459342956543</v>
      </c>
      <c r="CX108" s="67">
        <v>-9.4688615798950195</v>
      </c>
      <c r="CY108" s="67">
        <v>-5.6858305931091309</v>
      </c>
      <c r="CZ108" s="67">
        <v>-2.8871326446533203</v>
      </c>
      <c r="DA108" s="67">
        <v>1.4023092985153198</v>
      </c>
      <c r="DB108" s="67">
        <v>1.2301363945007324</v>
      </c>
      <c r="DC108" s="67">
        <v>1.0939851999282837</v>
      </c>
      <c r="DD108" s="67">
        <v>1.0860788822174072</v>
      </c>
      <c r="DE108" s="67">
        <v>0.99625629186630249</v>
      </c>
      <c r="DF108" s="67">
        <v>0.96245342493057251</v>
      </c>
      <c r="DG108" s="67">
        <v>0.3305402398109436</v>
      </c>
      <c r="DH108" s="67">
        <v>0.36790180206298828</v>
      </c>
      <c r="DI108" s="67">
        <v>0.32260212302207947</v>
      </c>
      <c r="DJ108" s="67">
        <v>4.8950690776109695E-2</v>
      </c>
      <c r="DK108" s="67">
        <v>-0.50585609674453735</v>
      </c>
      <c r="DL108" s="67">
        <v>-0.20543476939201355</v>
      </c>
      <c r="DM108" s="67">
        <v>7.600674033164978E-2</v>
      </c>
      <c r="DN108" s="67">
        <v>1.9199151992797852</v>
      </c>
      <c r="DO108" s="67">
        <v>22.4921875</v>
      </c>
      <c r="DP108" s="67">
        <v>29.51750373840332</v>
      </c>
      <c r="DQ108" s="67">
        <v>34.056636810302734</v>
      </c>
      <c r="DR108" s="67">
        <v>35.6026611328125</v>
      </c>
      <c r="DS108" s="67">
        <v>29.483549118041992</v>
      </c>
      <c r="DT108" s="67">
        <v>-4.1304764747619629</v>
      </c>
      <c r="DU108" s="67">
        <v>-10.455633163452148</v>
      </c>
      <c r="DV108" s="67">
        <v>-8.7610883712768555</v>
      </c>
      <c r="DW108" s="67">
        <v>-5.0244488716125488</v>
      </c>
      <c r="DX108" s="67">
        <v>-2.2794232368469238</v>
      </c>
      <c r="DY108" s="67">
        <v>2.186206579208374</v>
      </c>
      <c r="DZ108" s="67">
        <v>1.9527533054351807</v>
      </c>
      <c r="EA108" s="67">
        <v>1.7690467834472656</v>
      </c>
      <c r="EB108" s="67">
        <v>1.7274023294448853</v>
      </c>
      <c r="EC108" s="67">
        <v>1.6188234090805054</v>
      </c>
      <c r="ED108" s="67">
        <v>1.5940425395965576</v>
      </c>
      <c r="EE108" s="67">
        <v>1.0093311071395874</v>
      </c>
      <c r="EF108" s="67">
        <v>1.0958510637283325</v>
      </c>
      <c r="EG108" s="67">
        <v>1.096335768699646</v>
      </c>
      <c r="EH108" s="67">
        <v>0.87439900636672974</v>
      </c>
      <c r="EI108" s="67">
        <v>0.37080341577529907</v>
      </c>
      <c r="EJ108" s="67">
        <v>0.72202354669570923</v>
      </c>
      <c r="EK108" s="67">
        <v>1.0529770851135254</v>
      </c>
      <c r="EL108" s="67">
        <v>2.9363083839416504</v>
      </c>
      <c r="EM108" s="67">
        <v>23.50715446472168</v>
      </c>
      <c r="EN108" s="67">
        <v>30.554294586181641</v>
      </c>
      <c r="EO108" s="67">
        <v>35.112380981445313</v>
      </c>
      <c r="EP108" s="67">
        <v>36.672740936279297</v>
      </c>
      <c r="EQ108" s="67">
        <v>30.559207916259766</v>
      </c>
      <c r="ER108" s="67">
        <v>-3.0399065017700195</v>
      </c>
      <c r="ES108" s="67">
        <v>-9.3886919021606445</v>
      </c>
      <c r="ET108" s="67">
        <v>-7.7391762733459473</v>
      </c>
      <c r="EU108" s="67">
        <v>-4.06951904296875</v>
      </c>
      <c r="EV108" s="67">
        <v>-1.4019875526428223</v>
      </c>
      <c r="EW108" s="67">
        <v>72.303367614746094</v>
      </c>
      <c r="EX108" s="67">
        <v>70.823127746582031</v>
      </c>
      <c r="EY108" s="67">
        <v>69.967720031738281</v>
      </c>
      <c r="EZ108" s="67">
        <v>68.680633544921875</v>
      </c>
      <c r="FA108" s="67">
        <v>67.494132995605469</v>
      </c>
      <c r="FB108" s="67">
        <v>66.55328369140625</v>
      </c>
      <c r="FC108" s="67">
        <v>66.083229064941406</v>
      </c>
      <c r="FD108" s="67">
        <v>68.725563049316406</v>
      </c>
      <c r="FE108" s="67">
        <v>73.221702575683594</v>
      </c>
      <c r="FF108" s="67">
        <v>77.753135681152344</v>
      </c>
      <c r="FG108" s="67">
        <v>82.332931518554688</v>
      </c>
      <c r="FH108" s="67">
        <v>86.483245849609375</v>
      </c>
      <c r="FI108" s="67">
        <v>90.313865661621094</v>
      </c>
      <c r="FJ108" s="67">
        <v>93.095458984375</v>
      </c>
      <c r="FK108" s="67">
        <v>95.178550720214844</v>
      </c>
      <c r="FL108" s="67">
        <v>95.997299194335938</v>
      </c>
      <c r="FM108" s="67">
        <v>95.347061157226563</v>
      </c>
      <c r="FN108" s="67">
        <v>93.497520446777344</v>
      </c>
      <c r="FO108" s="67">
        <v>90.407272338867188</v>
      </c>
      <c r="FP108" s="67">
        <v>86.356460571289063</v>
      </c>
      <c r="FQ108" s="67">
        <v>82.706062316894531</v>
      </c>
      <c r="FR108" s="67">
        <v>80.267906188964844</v>
      </c>
      <c r="FS108" s="67">
        <v>78.017326354980469</v>
      </c>
      <c r="FT108" s="67">
        <v>75.934974670410156</v>
      </c>
      <c r="FU108" s="68">
        <v>0.94334423542022705</v>
      </c>
      <c r="FV108" s="40">
        <v>14.659999847412109</v>
      </c>
      <c r="FW108" s="40">
        <v>93831.57</v>
      </c>
      <c r="FX108">
        <v>1</v>
      </c>
    </row>
    <row r="109" spans="1:180" x14ac:dyDescent="0.2">
      <c r="A109" t="s">
        <v>189</v>
      </c>
      <c r="B109" t="s">
        <v>207</v>
      </c>
      <c r="C109" t="s">
        <v>3</v>
      </c>
      <c r="D109" t="s">
        <v>1</v>
      </c>
      <c r="E109" t="s">
        <v>211</v>
      </c>
      <c r="F109" s="40" t="s">
        <v>1</v>
      </c>
      <c r="G109" s="69" t="s">
        <v>227</v>
      </c>
      <c r="H109" s="67">
        <v>96296.998825073242</v>
      </c>
      <c r="I109" s="67">
        <v>79.039100646972656</v>
      </c>
      <c r="J109" s="67">
        <v>68.333305358886719</v>
      </c>
      <c r="K109" s="67">
        <v>61.708122253417969</v>
      </c>
      <c r="L109" s="67">
        <v>57.595283508300781</v>
      </c>
      <c r="M109" s="67">
        <v>55.906589508056641</v>
      </c>
      <c r="N109" s="67">
        <v>58.519393920898438</v>
      </c>
      <c r="O109" s="67">
        <v>67.506263732910156</v>
      </c>
      <c r="P109" s="67">
        <v>73.434616088867188</v>
      </c>
      <c r="Q109" s="67">
        <v>73.847297668457031</v>
      </c>
      <c r="R109" s="67">
        <v>77.89581298828125</v>
      </c>
      <c r="S109" s="67">
        <v>85.329193115234375</v>
      </c>
      <c r="T109" s="67">
        <v>96.421974182128906</v>
      </c>
      <c r="U109" s="67">
        <v>111.16934967041016</v>
      </c>
      <c r="V109" s="67">
        <v>126.20177459716797</v>
      </c>
      <c r="W109" s="67">
        <v>140.79106140136719</v>
      </c>
      <c r="X109" s="67">
        <v>156.60968017578125</v>
      </c>
      <c r="Y109" s="67">
        <v>168.9556884765625</v>
      </c>
      <c r="Z109" s="67">
        <v>174.63090515136719</v>
      </c>
      <c r="AA109" s="67">
        <v>170.81072998046875</v>
      </c>
      <c r="AB109" s="67">
        <v>160.55648803710938</v>
      </c>
      <c r="AC109" s="67">
        <v>152.85888671875</v>
      </c>
      <c r="AD109" s="67">
        <v>139.87179565429688</v>
      </c>
      <c r="AE109" s="67">
        <v>120.70773315429688</v>
      </c>
      <c r="AF109" s="67">
        <v>99.264045715332031</v>
      </c>
      <c r="AG109" s="67">
        <v>-2.4747710227966309</v>
      </c>
      <c r="AH109" s="67">
        <v>-1.6451513767242432</v>
      </c>
      <c r="AI109" s="67">
        <v>-1.2591661214828491</v>
      </c>
      <c r="AJ109" s="67">
        <v>-0.95095145702362061</v>
      </c>
      <c r="AK109" s="67">
        <v>-0.82005685567855835</v>
      </c>
      <c r="AL109" s="67">
        <v>-0.87700265645980835</v>
      </c>
      <c r="AM109" s="67">
        <v>-1.5211678743362427</v>
      </c>
      <c r="AN109" s="67">
        <v>-1.7412148714065552</v>
      </c>
      <c r="AO109" s="67">
        <v>-2.0903761386871338</v>
      </c>
      <c r="AP109" s="67">
        <v>-2.9501211643218994</v>
      </c>
      <c r="AQ109" s="67">
        <v>-3.2857968807220459</v>
      </c>
      <c r="AR109" s="67">
        <v>-3.850466251373291</v>
      </c>
      <c r="AS109" s="67">
        <v>-3.9140834808349609</v>
      </c>
      <c r="AT109" s="67">
        <v>-1.6826286315917969</v>
      </c>
      <c r="AU109" s="67">
        <v>22.426019668579102</v>
      </c>
      <c r="AV109" s="67">
        <v>29.112598419189453</v>
      </c>
      <c r="AW109" s="67">
        <v>31.629219055175781</v>
      </c>
      <c r="AX109" s="67">
        <v>31.739683151245117</v>
      </c>
      <c r="AY109" s="67">
        <v>22.868391036987305</v>
      </c>
      <c r="AZ109" s="67">
        <v>-8.8527202606201172</v>
      </c>
      <c r="BA109" s="67">
        <v>-12.50986385345459</v>
      </c>
      <c r="BB109" s="67">
        <v>-9.4544954299926758</v>
      </c>
      <c r="BC109" s="67">
        <v>-6.0823516845703125</v>
      </c>
      <c r="BD109" s="67">
        <v>-4.0353765487670898</v>
      </c>
      <c r="BE109" s="67">
        <v>-1.6903141736984253</v>
      </c>
      <c r="BF109" s="67">
        <v>-0.9220154881477356</v>
      </c>
      <c r="BG109" s="67">
        <v>-0.58361679315567017</v>
      </c>
      <c r="BH109" s="67">
        <v>-0.30916166305541992</v>
      </c>
      <c r="BI109" s="67">
        <v>-0.19703489542007446</v>
      </c>
      <c r="BJ109" s="67">
        <v>-0.244951993227005</v>
      </c>
      <c r="BK109" s="67">
        <v>-0.84188330173492432</v>
      </c>
      <c r="BL109" s="67">
        <v>-1.0127414464950562</v>
      </c>
      <c r="BM109" s="67">
        <v>-1.3160858154296875</v>
      </c>
      <c r="BN109" s="67">
        <v>-2.124079704284668</v>
      </c>
      <c r="BO109" s="67">
        <v>-2.4085063934326172</v>
      </c>
      <c r="BP109" s="67">
        <v>-2.9223439693450928</v>
      </c>
      <c r="BQ109" s="67">
        <v>-2.936420202255249</v>
      </c>
      <c r="BR109" s="67">
        <v>-0.66552156209945679</v>
      </c>
      <c r="BS109" s="67">
        <v>23.441713333129883</v>
      </c>
      <c r="BT109" s="67">
        <v>30.150131225585938</v>
      </c>
      <c r="BU109" s="67">
        <v>32.685714721679688</v>
      </c>
      <c r="BV109" s="67">
        <v>32.810523986816406</v>
      </c>
      <c r="BW109" s="67">
        <v>23.944812774658203</v>
      </c>
      <c r="BX109" s="67">
        <v>-7.7614030838012695</v>
      </c>
      <c r="BY109" s="67">
        <v>-11.44218635559082</v>
      </c>
      <c r="BZ109" s="67">
        <v>-8.4318733215332031</v>
      </c>
      <c r="CA109" s="67">
        <v>-5.1267514228820801</v>
      </c>
      <c r="CB109" s="67">
        <v>-3.1573200225830078</v>
      </c>
      <c r="CC109" s="67">
        <v>-1.1470017433166504</v>
      </c>
      <c r="CD109" s="67">
        <v>-0.42117378115653992</v>
      </c>
      <c r="CE109" s="67">
        <v>-0.1157333180308342</v>
      </c>
      <c r="CF109" s="67">
        <v>0.13533997535705566</v>
      </c>
      <c r="CG109" s="67">
        <v>0.23446822166442871</v>
      </c>
      <c r="CH109" s="67">
        <v>0.19280436635017395</v>
      </c>
      <c r="CI109" s="67">
        <v>-0.37141290307044983</v>
      </c>
      <c r="CJ109" s="67">
        <v>-0.50820302963256836</v>
      </c>
      <c r="CK109" s="67">
        <v>-0.77981472015380859</v>
      </c>
      <c r="CL109" s="67">
        <v>-1.5519660711288452</v>
      </c>
      <c r="CM109" s="67">
        <v>-1.8008978366851807</v>
      </c>
      <c r="CN109" s="67">
        <v>-2.279529333114624</v>
      </c>
      <c r="CO109" s="67">
        <v>-2.2592935562133789</v>
      </c>
      <c r="CP109" s="67">
        <v>3.892362117767334E-2</v>
      </c>
      <c r="CQ109" s="67">
        <v>24.145179748535156</v>
      </c>
      <c r="CR109" s="67">
        <v>30.868722915649414</v>
      </c>
      <c r="CS109" s="67">
        <v>33.417442321777344</v>
      </c>
      <c r="CT109" s="67">
        <v>33.55218505859375</v>
      </c>
      <c r="CU109" s="67">
        <v>24.690338134765625</v>
      </c>
      <c r="CV109" s="67">
        <v>-7.0055599212646484</v>
      </c>
      <c r="CW109" s="67">
        <v>-10.702716827392578</v>
      </c>
      <c r="CX109" s="67">
        <v>-7.7236080169677734</v>
      </c>
      <c r="CY109" s="67">
        <v>-4.4649057388305664</v>
      </c>
      <c r="CZ109" s="67">
        <v>-2.5491807460784912</v>
      </c>
      <c r="DA109" s="67">
        <v>-0.60368937253952026</v>
      </c>
      <c r="DB109" s="67">
        <v>7.9667925834655762E-2</v>
      </c>
      <c r="DC109" s="67">
        <v>0.35215014219284058</v>
      </c>
      <c r="DD109" s="67">
        <v>0.57984161376953125</v>
      </c>
      <c r="DE109" s="67">
        <v>0.66597133874893188</v>
      </c>
      <c r="DF109" s="67">
        <v>0.63056075572967529</v>
      </c>
      <c r="DG109" s="67">
        <v>9.9057510495185852E-2</v>
      </c>
      <c r="DH109" s="67">
        <v>-3.6645908840000629E-3</v>
      </c>
      <c r="DI109" s="67">
        <v>-0.2435435950756073</v>
      </c>
      <c r="DJ109" s="67">
        <v>-0.97985237836837769</v>
      </c>
      <c r="DK109" s="67">
        <v>-1.1932892799377441</v>
      </c>
      <c r="DL109" s="67">
        <v>-1.6367146968841553</v>
      </c>
      <c r="DM109" s="67">
        <v>-1.5821669101715088</v>
      </c>
      <c r="DN109" s="67">
        <v>0.74336880445480347</v>
      </c>
      <c r="DO109" s="67">
        <v>24.84864616394043</v>
      </c>
      <c r="DP109" s="67">
        <v>31.587314605712891</v>
      </c>
      <c r="DQ109" s="67">
        <v>34.149169921875</v>
      </c>
      <c r="DR109" s="67">
        <v>34.293846130371094</v>
      </c>
      <c r="DS109" s="67">
        <v>25.435863494873047</v>
      </c>
      <c r="DT109" s="67">
        <v>-6.2497167587280273</v>
      </c>
      <c r="DU109" s="67">
        <v>-9.9632472991943359</v>
      </c>
      <c r="DV109" s="67">
        <v>-7.0153427124023438</v>
      </c>
      <c r="DW109" s="67">
        <v>-3.8030600547790527</v>
      </c>
      <c r="DX109" s="67">
        <v>-1.9410413503646851</v>
      </c>
      <c r="DY109" s="67">
        <v>0.18076743185520172</v>
      </c>
      <c r="DZ109" s="67">
        <v>0.80280381441116333</v>
      </c>
      <c r="EA109" s="67">
        <v>1.0276994705200195</v>
      </c>
      <c r="EB109" s="67">
        <v>1.2216314077377319</v>
      </c>
      <c r="EC109" s="67">
        <v>1.288993239402771</v>
      </c>
      <c r="ED109" s="67">
        <v>1.2626113891601563</v>
      </c>
      <c r="EE109" s="67">
        <v>0.77834206819534302</v>
      </c>
      <c r="EF109" s="67">
        <v>0.72480875253677368</v>
      </c>
      <c r="EG109" s="67">
        <v>0.53074675798416138</v>
      </c>
      <c r="EH109" s="67">
        <v>-0.15381108224391937</v>
      </c>
      <c r="EI109" s="67">
        <v>-0.31599888205528259</v>
      </c>
      <c r="EJ109" s="67">
        <v>-0.70859235525131226</v>
      </c>
      <c r="EK109" s="67">
        <v>-0.6045035719871521</v>
      </c>
      <c r="EL109" s="67">
        <v>1.7604758739471436</v>
      </c>
      <c r="EM109" s="67">
        <v>25.864339828491211</v>
      </c>
      <c r="EN109" s="67">
        <v>32.624847412109375</v>
      </c>
      <c r="EO109" s="67">
        <v>35.205665588378906</v>
      </c>
      <c r="EP109" s="67">
        <v>35.364688873291016</v>
      </c>
      <c r="EQ109" s="67">
        <v>26.512285232543945</v>
      </c>
      <c r="ER109" s="67">
        <v>-5.1583991050720215</v>
      </c>
      <c r="ES109" s="67">
        <v>-8.8955698013305664</v>
      </c>
      <c r="ET109" s="67">
        <v>-5.9927201271057129</v>
      </c>
      <c r="EU109" s="67">
        <v>-2.8474597930908203</v>
      </c>
      <c r="EV109" s="67">
        <v>-1.0629847049713135</v>
      </c>
      <c r="EW109" s="67">
        <v>74.487525939941406</v>
      </c>
      <c r="EX109" s="67">
        <v>73.460517883300781</v>
      </c>
      <c r="EY109" s="67">
        <v>72.042045593261719</v>
      </c>
      <c r="EZ109" s="67">
        <v>71.23077392578125</v>
      </c>
      <c r="FA109" s="67">
        <v>69.907112121582031</v>
      </c>
      <c r="FB109" s="67">
        <v>69.195083618164063</v>
      </c>
      <c r="FC109" s="67">
        <v>68.863990783691406</v>
      </c>
      <c r="FD109" s="67">
        <v>71.696014404296875</v>
      </c>
      <c r="FE109" s="67">
        <v>76.573410034179688</v>
      </c>
      <c r="FF109" s="67">
        <v>81.454933166503906</v>
      </c>
      <c r="FG109" s="67">
        <v>84.986930847167969</v>
      </c>
      <c r="FH109" s="67">
        <v>88.58184814453125</v>
      </c>
      <c r="FI109" s="67">
        <v>92.34027099609375</v>
      </c>
      <c r="FJ109" s="67">
        <v>94.845237731933594</v>
      </c>
      <c r="FK109" s="67">
        <v>96.403785705566406</v>
      </c>
      <c r="FL109" s="67">
        <v>96.791732788085938</v>
      </c>
      <c r="FM109" s="67">
        <v>95.059913635253906</v>
      </c>
      <c r="FN109" s="67">
        <v>92.483749389648438</v>
      </c>
      <c r="FO109" s="67">
        <v>88.464912414550781</v>
      </c>
      <c r="FP109" s="67">
        <v>84.293357849121094</v>
      </c>
      <c r="FQ109" s="67">
        <v>79.962142944335938</v>
      </c>
      <c r="FR109" s="67">
        <v>76.915733337402344</v>
      </c>
      <c r="FS109" s="67">
        <v>75.265869140625</v>
      </c>
      <c r="FT109" s="67">
        <v>73.618942260742188</v>
      </c>
      <c r="FU109" s="68">
        <v>0.94401699304580688</v>
      </c>
      <c r="FV109" s="40">
        <v>14.609999656677246</v>
      </c>
      <c r="FW109" s="40">
        <v>100325.16</v>
      </c>
      <c r="FX109">
        <v>1</v>
      </c>
    </row>
    <row r="110" spans="1:180" x14ac:dyDescent="0.2">
      <c r="A110" t="s">
        <v>189</v>
      </c>
      <c r="B110" t="s">
        <v>207</v>
      </c>
      <c r="C110" t="s">
        <v>3</v>
      </c>
      <c r="D110" t="s">
        <v>1</v>
      </c>
      <c r="E110" t="s">
        <v>211</v>
      </c>
      <c r="F110" s="40" t="s">
        <v>1</v>
      </c>
      <c r="G110" s="69" t="s">
        <v>228</v>
      </c>
      <c r="H110" s="67">
        <v>96829.002174139023</v>
      </c>
      <c r="I110" s="67">
        <v>72.912788391113281</v>
      </c>
      <c r="J110" s="67">
        <v>63.081932067871094</v>
      </c>
      <c r="K110" s="67">
        <v>57.257343292236328</v>
      </c>
      <c r="L110" s="67">
        <v>54.201305389404297</v>
      </c>
      <c r="M110" s="67">
        <v>53.072364807128906</v>
      </c>
      <c r="N110" s="67">
        <v>56.282444000244141</v>
      </c>
      <c r="O110" s="67">
        <v>65.964981079101563</v>
      </c>
      <c r="P110" s="67">
        <v>71.545867919921875</v>
      </c>
      <c r="Q110" s="67">
        <v>69.709075927734375</v>
      </c>
      <c r="R110" s="67">
        <v>70.99993896484375</v>
      </c>
      <c r="S110" s="67">
        <v>75.524810791015625</v>
      </c>
      <c r="T110" s="67">
        <v>83.379814147949219</v>
      </c>
      <c r="U110" s="67">
        <v>95.51910400390625</v>
      </c>
      <c r="V110" s="67">
        <v>109.90346527099609</v>
      </c>
      <c r="W110" s="67">
        <v>126.84234619140625</v>
      </c>
      <c r="X110" s="67">
        <v>146.02253723144531</v>
      </c>
      <c r="Y110" s="67">
        <v>163.27165222167969</v>
      </c>
      <c r="Z110" s="67">
        <v>176.38813781738281</v>
      </c>
      <c r="AA110" s="67">
        <v>181.85888671875</v>
      </c>
      <c r="AB110" s="67">
        <v>179.24600219726563</v>
      </c>
      <c r="AC110" s="67">
        <v>173.16316223144531</v>
      </c>
      <c r="AD110" s="67">
        <v>155.21066284179688</v>
      </c>
      <c r="AE110" s="67">
        <v>127.20835113525391</v>
      </c>
      <c r="AF110" s="67">
        <v>100.41822814941406</v>
      </c>
      <c r="AG110" s="67">
        <v>-1.3188449144363403</v>
      </c>
      <c r="AH110" s="67">
        <v>-1.2142065763473511</v>
      </c>
      <c r="AI110" s="67">
        <v>-1.0677042007446289</v>
      </c>
      <c r="AJ110" s="67">
        <v>-1.0912429094314575</v>
      </c>
      <c r="AK110" s="67">
        <v>-1.1540603637695313</v>
      </c>
      <c r="AL110" s="67">
        <v>-1.0713028907775879</v>
      </c>
      <c r="AM110" s="67">
        <v>-1.5170665979385376</v>
      </c>
      <c r="AN110" s="67">
        <v>-1.8985506296157837</v>
      </c>
      <c r="AO110" s="67">
        <v>-2.1057653427124023</v>
      </c>
      <c r="AP110" s="67">
        <v>-2.4081451892852783</v>
      </c>
      <c r="AQ110" s="67">
        <v>-2.8483240604400635</v>
      </c>
      <c r="AR110" s="67">
        <v>-3.3652422428131104</v>
      </c>
      <c r="AS110" s="67">
        <v>-3.7333252429962158</v>
      </c>
      <c r="AT110" s="67">
        <v>-1.8069217205047607</v>
      </c>
      <c r="AU110" s="67">
        <v>20.896463394165039</v>
      </c>
      <c r="AV110" s="67">
        <v>29.915206909179688</v>
      </c>
      <c r="AW110" s="67">
        <v>35.460052490234375</v>
      </c>
      <c r="AX110" s="67">
        <v>38.205741882324219</v>
      </c>
      <c r="AY110" s="67">
        <v>32.068191528320313</v>
      </c>
      <c r="AZ110" s="67">
        <v>-9.1297321319580078</v>
      </c>
      <c r="BA110" s="67">
        <v>-17.248147964477539</v>
      </c>
      <c r="BB110" s="67">
        <v>-14.005499839782715</v>
      </c>
      <c r="BC110" s="67">
        <v>-8.9671058654785156</v>
      </c>
      <c r="BD110" s="67">
        <v>-5.6468138694763184</v>
      </c>
      <c r="BE110" s="67">
        <v>-0.53205281496047974</v>
      </c>
      <c r="BF110" s="67">
        <v>-0.48887324333190918</v>
      </c>
      <c r="BG110" s="67">
        <v>-0.39006993174552917</v>
      </c>
      <c r="BH110" s="67">
        <v>-0.44743543863296509</v>
      </c>
      <c r="BI110" s="67">
        <v>-0.52905333042144775</v>
      </c>
      <c r="BJ110" s="67">
        <v>-0.43722563982009888</v>
      </c>
      <c r="BK110" s="67">
        <v>-0.83561646938323975</v>
      </c>
      <c r="BL110" s="67">
        <v>-1.1678054332733154</v>
      </c>
      <c r="BM110" s="67">
        <v>-1.3290990591049194</v>
      </c>
      <c r="BN110" s="67">
        <v>-1.5796254873275757</v>
      </c>
      <c r="BO110" s="67">
        <v>-1.9684410095214844</v>
      </c>
      <c r="BP110" s="67">
        <v>-2.4344301223754883</v>
      </c>
      <c r="BQ110" s="67">
        <v>-2.752892017364502</v>
      </c>
      <c r="BR110" s="67">
        <v>-0.78700149059295654</v>
      </c>
      <c r="BS110" s="67">
        <v>21.9150390625</v>
      </c>
      <c r="BT110" s="67">
        <v>30.955671310424805</v>
      </c>
      <c r="BU110" s="67">
        <v>36.519504547119141</v>
      </c>
      <c r="BV110" s="67">
        <v>39.279590606689453</v>
      </c>
      <c r="BW110" s="67">
        <v>33.147632598876953</v>
      </c>
      <c r="BX110" s="67">
        <v>-8.0354862213134766</v>
      </c>
      <c r="BY110" s="67">
        <v>-16.177555084228516</v>
      </c>
      <c r="BZ110" s="67">
        <v>-12.980027198791504</v>
      </c>
      <c r="CA110" s="67">
        <v>-8.0087833404541016</v>
      </c>
      <c r="CB110" s="67">
        <v>-4.7662124633789063</v>
      </c>
      <c r="CC110" s="67">
        <v>1.2877047993242741E-2</v>
      </c>
      <c r="CD110" s="67">
        <v>1.3490386307239532E-2</v>
      </c>
      <c r="CE110" s="67">
        <v>7.9257495701313019E-2</v>
      </c>
      <c r="CF110" s="67">
        <v>-1.5364083228632808E-3</v>
      </c>
      <c r="CG110" s="67">
        <v>-9.6175380051136017E-2</v>
      </c>
      <c r="CH110" s="67">
        <v>1.9343671156093478E-3</v>
      </c>
      <c r="CI110" s="67">
        <v>-0.36364617943763733</v>
      </c>
      <c r="CJ110" s="67">
        <v>-0.66169345378875732</v>
      </c>
      <c r="CK110" s="67">
        <v>-0.79118227958679199</v>
      </c>
      <c r="CL110" s="67">
        <v>-1.0057953596115112</v>
      </c>
      <c r="CM110" s="67">
        <v>-1.3590366840362549</v>
      </c>
      <c r="CN110" s="67">
        <v>-1.7897526025772095</v>
      </c>
      <c r="CO110" s="67">
        <v>-2.0738468170166016</v>
      </c>
      <c r="CP110" s="67">
        <v>-8.0607794225215912E-2</v>
      </c>
      <c r="CQ110" s="67">
        <v>22.620502471923828</v>
      </c>
      <c r="CR110" s="67">
        <v>31.676294326782227</v>
      </c>
      <c r="CS110" s="67">
        <v>37.253276824951172</v>
      </c>
      <c r="CT110" s="67">
        <v>40.023334503173828</v>
      </c>
      <c r="CU110" s="67">
        <v>33.895252227783203</v>
      </c>
      <c r="CV110" s="67">
        <v>-7.2776145935058594</v>
      </c>
      <c r="CW110" s="67">
        <v>-15.436065673828125</v>
      </c>
      <c r="CX110" s="67">
        <v>-12.269787788391113</v>
      </c>
      <c r="CY110" s="67">
        <v>-7.3450517654418945</v>
      </c>
      <c r="CZ110" s="67">
        <v>-4.1563105583190918</v>
      </c>
      <c r="DA110" s="67">
        <v>0.55780690908432007</v>
      </c>
      <c r="DB110" s="67">
        <v>0.51585400104522705</v>
      </c>
      <c r="DC110" s="67">
        <v>0.54858493804931641</v>
      </c>
      <c r="DD110" s="67">
        <v>0.44436264038085938</v>
      </c>
      <c r="DE110" s="67">
        <v>0.33670255541801453</v>
      </c>
      <c r="DF110" s="67">
        <v>0.44109436869621277</v>
      </c>
      <c r="DG110" s="67">
        <v>0.1083240807056427</v>
      </c>
      <c r="DH110" s="67">
        <v>-0.1555815190076828</v>
      </c>
      <c r="DI110" s="67">
        <v>-0.25326555967330933</v>
      </c>
      <c r="DJ110" s="67">
        <v>-0.431965172290802</v>
      </c>
      <c r="DK110" s="67">
        <v>-0.74963235855102539</v>
      </c>
      <c r="DL110" s="67">
        <v>-1.1450749635696411</v>
      </c>
      <c r="DM110" s="67">
        <v>-1.3948017358779907</v>
      </c>
      <c r="DN110" s="67">
        <v>0.62578588724136353</v>
      </c>
      <c r="DO110" s="67">
        <v>23.325965881347656</v>
      </c>
      <c r="DP110" s="67">
        <v>32.396915435791016</v>
      </c>
      <c r="DQ110" s="67">
        <v>37.987049102783203</v>
      </c>
      <c r="DR110" s="67">
        <v>40.767078399658203</v>
      </c>
      <c r="DS110" s="67">
        <v>34.642871856689453</v>
      </c>
      <c r="DT110" s="67">
        <v>-6.5197434425354004</v>
      </c>
      <c r="DU110" s="67">
        <v>-14.694576263427734</v>
      </c>
      <c r="DV110" s="67">
        <v>-11.559548377990723</v>
      </c>
      <c r="DW110" s="67">
        <v>-6.6813201904296875</v>
      </c>
      <c r="DX110" s="67">
        <v>-3.5464086532592773</v>
      </c>
      <c r="DY110" s="67">
        <v>1.3445990085601807</v>
      </c>
      <c r="DZ110" s="67">
        <v>1.2411873340606689</v>
      </c>
      <c r="EA110" s="67">
        <v>1.2262191772460938</v>
      </c>
      <c r="EB110" s="67">
        <v>1.088170051574707</v>
      </c>
      <c r="EC110" s="67">
        <v>0.96170955896377563</v>
      </c>
      <c r="ED110" s="67">
        <v>1.0751717090606689</v>
      </c>
      <c r="EE110" s="67">
        <v>0.78977417945861816</v>
      </c>
      <c r="EF110" s="67">
        <v>0.57516372203826904</v>
      </c>
      <c r="EG110" s="67">
        <v>0.52340078353881836</v>
      </c>
      <c r="EH110" s="67">
        <v>0.39655447006225586</v>
      </c>
      <c r="EI110" s="67">
        <v>0.13025066256523132</v>
      </c>
      <c r="EJ110" s="67">
        <v>-0.21426285803318024</v>
      </c>
      <c r="EK110" s="67">
        <v>-0.41436836123466492</v>
      </c>
      <c r="EL110" s="67">
        <v>1.6457061767578125</v>
      </c>
      <c r="EM110" s="67">
        <v>24.344541549682617</v>
      </c>
      <c r="EN110" s="67">
        <v>33.437381744384766</v>
      </c>
      <c r="EO110" s="67">
        <v>39.046501159667969</v>
      </c>
      <c r="EP110" s="67">
        <v>41.840927124023438</v>
      </c>
      <c r="EQ110" s="67">
        <v>35.722312927246094</v>
      </c>
      <c r="ER110" s="67">
        <v>-5.4254975318908691</v>
      </c>
      <c r="ES110" s="67">
        <v>-13.623983383178711</v>
      </c>
      <c r="ET110" s="67">
        <v>-10.534075736999512</v>
      </c>
      <c r="EU110" s="67">
        <v>-5.7229976654052734</v>
      </c>
      <c r="EV110" s="67">
        <v>-2.6658072471618652</v>
      </c>
      <c r="EW110" s="67">
        <v>73.332450866699219</v>
      </c>
      <c r="EX110" s="67">
        <v>71.545684814453125</v>
      </c>
      <c r="EY110" s="67">
        <v>69.945480346679688</v>
      </c>
      <c r="EZ110" s="67">
        <v>69.038986206054688</v>
      </c>
      <c r="FA110" s="67">
        <v>67.564056396484375</v>
      </c>
      <c r="FB110" s="67">
        <v>66.535400390625</v>
      </c>
      <c r="FC110" s="67">
        <v>66.3692626953125</v>
      </c>
      <c r="FD110" s="67">
        <v>68.552955627441406</v>
      </c>
      <c r="FE110" s="67">
        <v>74.104034423828125</v>
      </c>
      <c r="FF110" s="67">
        <v>79.513717651367188</v>
      </c>
      <c r="FG110" s="67">
        <v>84.775604248046875</v>
      </c>
      <c r="FH110" s="67">
        <v>89.094627380371094</v>
      </c>
      <c r="FI110" s="67">
        <v>92.727241516113281</v>
      </c>
      <c r="FJ110" s="67">
        <v>96.034942626953125</v>
      </c>
      <c r="FK110" s="67">
        <v>97.602470397949219</v>
      </c>
      <c r="FL110" s="67">
        <v>98.843147277832031</v>
      </c>
      <c r="FM110" s="67">
        <v>98.948143005371094</v>
      </c>
      <c r="FN110" s="67">
        <v>97.6744384765625</v>
      </c>
      <c r="FO110" s="67">
        <v>94.895896911621094</v>
      </c>
      <c r="FP110" s="67">
        <v>89.417655944824219</v>
      </c>
      <c r="FQ110" s="67">
        <v>84.333488464355469</v>
      </c>
      <c r="FR110" s="67">
        <v>81.205963134765625</v>
      </c>
      <c r="FS110" s="67">
        <v>78.657791137695313</v>
      </c>
      <c r="FT110" s="67">
        <v>76.695632934570313</v>
      </c>
      <c r="FU110" s="68">
        <v>0.94668066501617432</v>
      </c>
      <c r="FV110" s="40">
        <v>14.590000152587891</v>
      </c>
      <c r="FW110" s="40">
        <v>97790.64</v>
      </c>
      <c r="FX110">
        <v>1</v>
      </c>
    </row>
    <row r="111" spans="1:180" x14ac:dyDescent="0.2">
      <c r="A111" t="s">
        <v>189</v>
      </c>
      <c r="B111" t="s">
        <v>207</v>
      </c>
      <c r="C111" t="s">
        <v>3</v>
      </c>
      <c r="D111" t="s">
        <v>1</v>
      </c>
      <c r="E111" t="s">
        <v>211</v>
      </c>
      <c r="F111" s="40" t="s">
        <v>1</v>
      </c>
      <c r="G111" s="69" t="s">
        <v>229</v>
      </c>
      <c r="H111" s="67">
        <v>96880.000606060028</v>
      </c>
      <c r="I111" s="67">
        <v>82.4000244140625</v>
      </c>
      <c r="J111" s="67">
        <v>70.832550048828125</v>
      </c>
      <c r="K111" s="67">
        <v>63.995292663574219</v>
      </c>
      <c r="L111" s="67">
        <v>59.725803375244141</v>
      </c>
      <c r="M111" s="67">
        <v>57.712333679199219</v>
      </c>
      <c r="N111" s="67">
        <v>60.428730010986328</v>
      </c>
      <c r="O111" s="67">
        <v>69.947418212890625</v>
      </c>
      <c r="P111" s="67">
        <v>75.183242797851563</v>
      </c>
      <c r="Q111" s="67">
        <v>73.334220886230469</v>
      </c>
      <c r="R111" s="67">
        <v>75.588844299316406</v>
      </c>
      <c r="S111" s="67">
        <v>82.485107421875</v>
      </c>
      <c r="T111" s="67">
        <v>92.851715087890625</v>
      </c>
      <c r="U111" s="67">
        <v>107.79646301269531</v>
      </c>
      <c r="V111" s="67">
        <v>123.82340240478516</v>
      </c>
      <c r="W111" s="67">
        <v>139.97512817382813</v>
      </c>
      <c r="X111" s="67">
        <v>157.00857543945313</v>
      </c>
      <c r="Y111" s="67">
        <v>172.16482543945313</v>
      </c>
      <c r="Z111" s="67">
        <v>182.57917785644531</v>
      </c>
      <c r="AA111" s="67">
        <v>184.72265625</v>
      </c>
      <c r="AB111" s="67">
        <v>180.88807678222656</v>
      </c>
      <c r="AC111" s="67">
        <v>173.61003112792969</v>
      </c>
      <c r="AD111" s="67">
        <v>156.13002014160156</v>
      </c>
      <c r="AE111" s="67">
        <v>128.85716247558594</v>
      </c>
      <c r="AF111" s="67">
        <v>102.69126892089844</v>
      </c>
      <c r="AG111" s="67">
        <v>-3.5421185493469238</v>
      </c>
      <c r="AH111" s="67">
        <v>-2.6592974662780762</v>
      </c>
      <c r="AI111" s="67">
        <v>-1.8562140464782715</v>
      </c>
      <c r="AJ111" s="67">
        <v>-1.4734019041061401</v>
      </c>
      <c r="AK111" s="67">
        <v>-1.1235264539718628</v>
      </c>
      <c r="AL111" s="67">
        <v>-0.98825711011886597</v>
      </c>
      <c r="AM111" s="67">
        <v>-1.8679834604263306</v>
      </c>
      <c r="AN111" s="67">
        <v>-2.1660261154174805</v>
      </c>
      <c r="AO111" s="67">
        <v>-2.2716150283813477</v>
      </c>
      <c r="AP111" s="67">
        <v>-3.5506939888000488</v>
      </c>
      <c r="AQ111" s="67">
        <v>-3.4852120876312256</v>
      </c>
      <c r="AR111" s="67">
        <v>-3.7883105278015137</v>
      </c>
      <c r="AS111" s="67">
        <v>-3.3716418743133545</v>
      </c>
      <c r="AT111" s="67">
        <v>-0.87148654460906982</v>
      </c>
      <c r="AU111" s="67">
        <v>24.631330490112305</v>
      </c>
      <c r="AV111" s="67">
        <v>32.644294738769531</v>
      </c>
      <c r="AW111" s="67">
        <v>37.126480102539063</v>
      </c>
      <c r="AX111" s="67">
        <v>38.302059173583984</v>
      </c>
      <c r="AY111" s="67">
        <v>30.160720825195313</v>
      </c>
      <c r="AZ111" s="67">
        <v>-11.267704963684082</v>
      </c>
      <c r="BA111" s="67">
        <v>-18.879730224609375</v>
      </c>
      <c r="BB111" s="67">
        <v>-15.201759338378906</v>
      </c>
      <c r="BC111" s="67">
        <v>-10.143817901611328</v>
      </c>
      <c r="BD111" s="67">
        <v>-6.4020543098449707</v>
      </c>
      <c r="BE111" s="67">
        <v>-2.7550423145294189</v>
      </c>
      <c r="BF111" s="67">
        <v>-1.9336943626403809</v>
      </c>
      <c r="BG111" s="67">
        <v>-1.1783254146575928</v>
      </c>
      <c r="BH111" s="67">
        <v>-0.82934862375259399</v>
      </c>
      <c r="BI111" s="67">
        <v>-0.49827733635902405</v>
      </c>
      <c r="BJ111" s="67">
        <v>-0.35393068194389343</v>
      </c>
      <c r="BK111" s="67">
        <v>-1.1862738132476807</v>
      </c>
      <c r="BL111" s="67">
        <v>-1.4350110292434692</v>
      </c>
      <c r="BM111" s="67">
        <v>-1.4946643114089966</v>
      </c>
      <c r="BN111" s="67">
        <v>-2.7218694686889648</v>
      </c>
      <c r="BO111" s="67">
        <v>-2.6050076484680176</v>
      </c>
      <c r="BP111" s="67">
        <v>-2.8571653366088867</v>
      </c>
      <c r="BQ111" s="67">
        <v>-2.3908612728118896</v>
      </c>
      <c r="BR111" s="67">
        <v>0.14878901839256287</v>
      </c>
      <c r="BS111" s="67">
        <v>25.650270462036133</v>
      </c>
      <c r="BT111" s="67">
        <v>33.685131072998047</v>
      </c>
      <c r="BU111" s="67">
        <v>38.186305999755859</v>
      </c>
      <c r="BV111" s="67">
        <v>39.37628173828125</v>
      </c>
      <c r="BW111" s="67">
        <v>31.24053955078125</v>
      </c>
      <c r="BX111" s="67">
        <v>-10.173094749450684</v>
      </c>
      <c r="BY111" s="67">
        <v>-17.808773040771484</v>
      </c>
      <c r="BZ111" s="67">
        <v>-14.175932884216309</v>
      </c>
      <c r="CA111" s="67">
        <v>-9.1851587295532227</v>
      </c>
      <c r="CB111" s="67">
        <v>-5.5211391448974609</v>
      </c>
      <c r="CC111" s="67">
        <v>-2.2099158763885498</v>
      </c>
      <c r="CD111" s="67">
        <v>-1.4311437606811523</v>
      </c>
      <c r="CE111" s="67">
        <v>-0.70882177352905273</v>
      </c>
      <c r="CF111" s="67">
        <v>-0.3832792341709137</v>
      </c>
      <c r="CG111" s="67">
        <v>-6.5231695771217346E-2</v>
      </c>
      <c r="CH111" s="67">
        <v>8.5401847958564758E-2</v>
      </c>
      <c r="CI111" s="67">
        <v>-0.71412384510040283</v>
      </c>
      <c r="CJ111" s="67">
        <v>-0.92871206998825073</v>
      </c>
      <c r="CK111" s="67">
        <v>-0.95655065774917603</v>
      </c>
      <c r="CL111" s="67">
        <v>-2.1478283405303955</v>
      </c>
      <c r="CM111" s="67">
        <v>-1.9953808784484863</v>
      </c>
      <c r="CN111" s="67">
        <v>-2.2122571468353271</v>
      </c>
      <c r="CO111" s="67">
        <v>-1.7115755081176758</v>
      </c>
      <c r="CP111" s="67">
        <v>0.85542875528335571</v>
      </c>
      <c r="CQ111" s="67">
        <v>26.355985641479492</v>
      </c>
      <c r="CR111" s="67">
        <v>34.406009674072266</v>
      </c>
      <c r="CS111" s="67">
        <v>38.920337677001953</v>
      </c>
      <c r="CT111" s="67">
        <v>40.120288848876953</v>
      </c>
      <c r="CU111" s="67">
        <v>31.988420486450195</v>
      </c>
      <c r="CV111" s="67">
        <v>-9.4149703979492188</v>
      </c>
      <c r="CW111" s="67">
        <v>-17.06702995300293</v>
      </c>
      <c r="CX111" s="67">
        <v>-13.465449333190918</v>
      </c>
      <c r="CY111" s="67">
        <v>-8.5211944580078125</v>
      </c>
      <c r="CZ111" s="67">
        <v>-4.9110202789306641</v>
      </c>
      <c r="DA111" s="67">
        <v>-1.6647893190383911</v>
      </c>
      <c r="DB111" s="67">
        <v>-0.92859315872192383</v>
      </c>
      <c r="DC111" s="67">
        <v>-0.2393181324005127</v>
      </c>
      <c r="DD111" s="67">
        <v>6.2790125608444214E-2</v>
      </c>
      <c r="DE111" s="67">
        <v>0.36781394481658936</v>
      </c>
      <c r="DF111" s="67">
        <v>0.52473437786102295</v>
      </c>
      <c r="DG111" s="67">
        <v>-0.24197381734848022</v>
      </c>
      <c r="DH111" s="67">
        <v>-0.422413170337677</v>
      </c>
      <c r="DI111" s="67">
        <v>-0.41843694448471069</v>
      </c>
      <c r="DJ111" s="67">
        <v>-1.5737870931625366</v>
      </c>
      <c r="DK111" s="67">
        <v>-1.3857539892196655</v>
      </c>
      <c r="DL111" s="67">
        <v>-1.567348837852478</v>
      </c>
      <c r="DM111" s="67">
        <v>-1.0322898626327515</v>
      </c>
      <c r="DN111" s="67">
        <v>1.5620684623718262</v>
      </c>
      <c r="DO111" s="67">
        <v>27.061700820922852</v>
      </c>
      <c r="DP111" s="67">
        <v>35.126888275146484</v>
      </c>
      <c r="DQ111" s="67">
        <v>39.654369354248047</v>
      </c>
      <c r="DR111" s="67">
        <v>40.864295959472656</v>
      </c>
      <c r="DS111" s="67">
        <v>32.736301422119141</v>
      </c>
      <c r="DT111" s="67">
        <v>-8.6568460464477539</v>
      </c>
      <c r="DU111" s="67">
        <v>-16.325286865234375</v>
      </c>
      <c r="DV111" s="67">
        <v>-12.754965782165527</v>
      </c>
      <c r="DW111" s="67">
        <v>-7.8572301864624023</v>
      </c>
      <c r="DX111" s="67">
        <v>-4.3009014129638672</v>
      </c>
      <c r="DY111" s="67">
        <v>-0.87771326303482056</v>
      </c>
      <c r="DZ111" s="67">
        <v>-0.20298998057842255</v>
      </c>
      <c r="EA111" s="67">
        <v>0.43857055902481079</v>
      </c>
      <c r="EB111" s="67">
        <v>0.70684343576431274</v>
      </c>
      <c r="EC111" s="67">
        <v>0.99306303262710571</v>
      </c>
      <c r="ED111" s="67">
        <v>1.1590608358383179</v>
      </c>
      <c r="EE111" s="67">
        <v>0.43973582983016968</v>
      </c>
      <c r="EF111" s="67">
        <v>0.30860206484794617</v>
      </c>
      <c r="EG111" s="67">
        <v>0.35851377248764038</v>
      </c>
      <c r="EH111" s="67">
        <v>-0.74496275186538696</v>
      </c>
      <c r="EI111" s="67">
        <v>-0.50554966926574707</v>
      </c>
      <c r="EJ111" s="67">
        <v>-0.63620364665985107</v>
      </c>
      <c r="EK111" s="67">
        <v>-5.150919035077095E-2</v>
      </c>
      <c r="EL111" s="67">
        <v>2.5823440551757813</v>
      </c>
      <c r="EM111" s="67">
        <v>28.08064079284668</v>
      </c>
      <c r="EN111" s="67">
        <v>36.167724609375</v>
      </c>
      <c r="EO111" s="67">
        <v>40.714195251464844</v>
      </c>
      <c r="EP111" s="67">
        <v>41.938518524169922</v>
      </c>
      <c r="EQ111" s="67">
        <v>33.816120147705078</v>
      </c>
      <c r="ER111" s="67">
        <v>-7.5622358322143555</v>
      </c>
      <c r="ES111" s="67">
        <v>-15.254329681396484</v>
      </c>
      <c r="ET111" s="67">
        <v>-11.72913932800293</v>
      </c>
      <c r="EU111" s="67">
        <v>-6.8985710144042969</v>
      </c>
      <c r="EV111" s="67">
        <v>-3.4199864864349365</v>
      </c>
      <c r="EW111" s="67">
        <v>75.082077026367188</v>
      </c>
      <c r="EX111" s="67">
        <v>73.594314575195313</v>
      </c>
      <c r="EY111" s="67">
        <v>72.092926025390625</v>
      </c>
      <c r="EZ111" s="67">
        <v>70.563865661621094</v>
      </c>
      <c r="FA111" s="67">
        <v>69.596298217773438</v>
      </c>
      <c r="FB111" s="67">
        <v>68.735527038574219</v>
      </c>
      <c r="FC111" s="67">
        <v>67.908592224121094</v>
      </c>
      <c r="FD111" s="67">
        <v>69.026809692382813</v>
      </c>
      <c r="FE111" s="67">
        <v>73.774589538574219</v>
      </c>
      <c r="FF111" s="67">
        <v>79.294822692871094</v>
      </c>
      <c r="FG111" s="67">
        <v>84.330528259277344</v>
      </c>
      <c r="FH111" s="67">
        <v>88.900039672851563</v>
      </c>
      <c r="FI111" s="67">
        <v>92.835792541503906</v>
      </c>
      <c r="FJ111" s="67">
        <v>96.251396179199219</v>
      </c>
      <c r="FK111" s="67">
        <v>97.827232360839844</v>
      </c>
      <c r="FL111" s="67">
        <v>98.2625732421875</v>
      </c>
      <c r="FM111" s="67">
        <v>98.080047607421875</v>
      </c>
      <c r="FN111" s="67">
        <v>96.373771667480469</v>
      </c>
      <c r="FO111" s="67">
        <v>92.814300537109375</v>
      </c>
      <c r="FP111" s="67">
        <v>87.938316345214844</v>
      </c>
      <c r="FQ111" s="67">
        <v>84.043052673339844</v>
      </c>
      <c r="FR111" s="67">
        <v>80.881759643554688</v>
      </c>
      <c r="FS111" s="67">
        <v>78.307273864746094</v>
      </c>
      <c r="FT111" s="67">
        <v>76.547164916992188</v>
      </c>
      <c r="FU111" s="68">
        <v>0.94701385498046875</v>
      </c>
      <c r="FV111" s="40">
        <v>14.869999885559082</v>
      </c>
      <c r="FW111" s="40">
        <v>103847.51000000001</v>
      </c>
      <c r="FX111">
        <v>1</v>
      </c>
    </row>
    <row r="112" spans="1:180" x14ac:dyDescent="0.2">
      <c r="A112" t="s">
        <v>189</v>
      </c>
      <c r="B112" t="s">
        <v>207</v>
      </c>
      <c r="C112" t="s">
        <v>3</v>
      </c>
      <c r="D112" t="s">
        <v>1</v>
      </c>
      <c r="E112" t="s">
        <v>211</v>
      </c>
      <c r="F112" s="40" t="s">
        <v>1</v>
      </c>
      <c r="G112" s="69" t="s">
        <v>230</v>
      </c>
      <c r="H112" s="67">
        <v>96922.998611927032</v>
      </c>
      <c r="I112" s="67">
        <v>84.367645263671875</v>
      </c>
      <c r="J112" s="67">
        <v>72.773536682128906</v>
      </c>
      <c r="K112" s="67">
        <v>65.37591552734375</v>
      </c>
      <c r="L112" s="67">
        <v>60.826705932617188</v>
      </c>
      <c r="M112" s="67">
        <v>58.827373504638672</v>
      </c>
      <c r="N112" s="67">
        <v>61.276451110839844</v>
      </c>
      <c r="O112" s="67">
        <v>70.803192138671875</v>
      </c>
      <c r="P112" s="67">
        <v>76.780372619628906</v>
      </c>
      <c r="Q112" s="67">
        <v>74.896133422851563</v>
      </c>
      <c r="R112" s="67">
        <v>77.2530517578125</v>
      </c>
      <c r="S112" s="67">
        <v>83.005950927734375</v>
      </c>
      <c r="T112" s="67">
        <v>91.552978515625</v>
      </c>
      <c r="U112" s="67">
        <v>104.01103210449219</v>
      </c>
      <c r="V112" s="67">
        <v>117.62787628173828</v>
      </c>
      <c r="W112" s="67">
        <v>131.11572265625</v>
      </c>
      <c r="X112" s="67">
        <v>146.81886291503906</v>
      </c>
      <c r="Y112" s="67">
        <v>160.32652282714844</v>
      </c>
      <c r="Z112" s="67">
        <v>168.35440063476563</v>
      </c>
      <c r="AA112" s="67">
        <v>167.41563415527344</v>
      </c>
      <c r="AB112" s="67">
        <v>162.47264099121094</v>
      </c>
      <c r="AC112" s="67">
        <v>155.10801696777344</v>
      </c>
      <c r="AD112" s="67">
        <v>141.47636413574219</v>
      </c>
      <c r="AE112" s="67">
        <v>120.99010467529297</v>
      </c>
      <c r="AF112" s="67">
        <v>99.20013427734375</v>
      </c>
      <c r="AG112" s="67">
        <v>-4.0433506965637207</v>
      </c>
      <c r="AH112" s="67">
        <v>-2.67002272605896</v>
      </c>
      <c r="AI112" s="67">
        <v>-1.8089407682418823</v>
      </c>
      <c r="AJ112" s="67">
        <v>-1.3551418781280518</v>
      </c>
      <c r="AK112" s="67">
        <v>-0.96414309740066528</v>
      </c>
      <c r="AL112" s="67">
        <v>-1.0693652629852295</v>
      </c>
      <c r="AM112" s="67">
        <v>-1.3376203775405884</v>
      </c>
      <c r="AN112" s="67">
        <v>-2.0299575328826904</v>
      </c>
      <c r="AO112" s="67">
        <v>-2.4585120677947998</v>
      </c>
      <c r="AP112" s="67">
        <v>-3.468808650970459</v>
      </c>
      <c r="AQ112" s="67">
        <v>-4.1419486999511719</v>
      </c>
      <c r="AR112" s="67">
        <v>-4.5237579345703125</v>
      </c>
      <c r="AS112" s="67">
        <v>-4.2956395149230957</v>
      </c>
      <c r="AT112" s="67">
        <v>-1.4576041698455811</v>
      </c>
      <c r="AU112" s="67">
        <v>21.831888198852539</v>
      </c>
      <c r="AV112" s="67">
        <v>29.271829605102539</v>
      </c>
      <c r="AW112" s="67">
        <v>32.152534484863281</v>
      </c>
      <c r="AX112" s="67">
        <v>32.740097045898438</v>
      </c>
      <c r="AY112" s="67">
        <v>23.606407165527344</v>
      </c>
      <c r="AZ112" s="67">
        <v>-10.48188304901123</v>
      </c>
      <c r="BA112" s="67">
        <v>-14.107901573181152</v>
      </c>
      <c r="BB112" s="67">
        <v>-10.287993431091309</v>
      </c>
      <c r="BC112" s="67">
        <v>-6.5710177421569824</v>
      </c>
      <c r="BD112" s="67">
        <v>-4.1584620475769043</v>
      </c>
      <c r="BE112" s="67">
        <v>-3.2560703754425049</v>
      </c>
      <c r="BF112" s="67">
        <v>-1.9442248344421387</v>
      </c>
      <c r="BG112" s="67">
        <v>-1.1308608055114746</v>
      </c>
      <c r="BH112" s="67">
        <v>-0.71089673042297363</v>
      </c>
      <c r="BI112" s="67">
        <v>-0.33870276808738708</v>
      </c>
      <c r="BJ112" s="67">
        <v>-0.43484321236610413</v>
      </c>
      <c r="BK112" s="67">
        <v>-0.65570610761642456</v>
      </c>
      <c r="BL112" s="67">
        <v>-1.2987244129180908</v>
      </c>
      <c r="BM112" s="67">
        <v>-1.6813405752182007</v>
      </c>
      <c r="BN112" s="67">
        <v>-2.6397571563720703</v>
      </c>
      <c r="BO112" s="67">
        <v>-3.2615127563476563</v>
      </c>
      <c r="BP112" s="67">
        <v>-3.5923764705657959</v>
      </c>
      <c r="BQ112" s="67">
        <v>-3.3146166801452637</v>
      </c>
      <c r="BR112" s="67">
        <v>-0.43708550930023193</v>
      </c>
      <c r="BS112" s="67">
        <v>22.851078033447266</v>
      </c>
      <c r="BT112" s="67">
        <v>30.312915802001953</v>
      </c>
      <c r="BU112" s="67">
        <v>33.212612152099609</v>
      </c>
      <c r="BV112" s="67">
        <v>33.814579010009766</v>
      </c>
      <c r="BW112" s="67">
        <v>24.686485290527344</v>
      </c>
      <c r="BX112" s="67">
        <v>-9.38702392578125</v>
      </c>
      <c r="BY112" s="67">
        <v>-13.036697387695313</v>
      </c>
      <c r="BZ112" s="67">
        <v>-9.2619237899780273</v>
      </c>
      <c r="CA112" s="67">
        <v>-5.6121244430541992</v>
      </c>
      <c r="CB112" s="67">
        <v>-3.2773280143737793</v>
      </c>
      <c r="CC112" s="67">
        <v>-2.7108025550842285</v>
      </c>
      <c r="CD112" s="67">
        <v>-1.4415394067764282</v>
      </c>
      <c r="CE112" s="67">
        <v>-0.66122466325759888</v>
      </c>
      <c r="CF112" s="67">
        <v>-0.26469451189041138</v>
      </c>
      <c r="CG112" s="67">
        <v>9.4475306570529938E-2</v>
      </c>
      <c r="CH112" s="67">
        <v>4.6248333528637886E-3</v>
      </c>
      <c r="CI112" s="67">
        <v>-0.18341434001922607</v>
      </c>
      <c r="CJ112" s="67">
        <v>-0.79227465391159058</v>
      </c>
      <c r="CK112" s="67">
        <v>-1.1430740356445313</v>
      </c>
      <c r="CL112" s="67">
        <v>-2.0655586719512939</v>
      </c>
      <c r="CM112" s="67">
        <v>-2.6517255306243896</v>
      </c>
      <c r="CN112" s="67">
        <v>-2.9473047256469727</v>
      </c>
      <c r="CO112" s="67">
        <v>-2.6351633071899414</v>
      </c>
      <c r="CP112" s="67">
        <v>0.26972264051437378</v>
      </c>
      <c r="CQ112" s="67">
        <v>23.556966781616211</v>
      </c>
      <c r="CR112" s="67">
        <v>31.033969879150391</v>
      </c>
      <c r="CS112" s="67">
        <v>33.946819305419922</v>
      </c>
      <c r="CT112" s="67">
        <v>34.558761596679688</v>
      </c>
      <c r="CU112" s="67">
        <v>25.434543609619141</v>
      </c>
      <c r="CV112" s="67">
        <v>-8.6287288665771484</v>
      </c>
      <c r="CW112" s="67">
        <v>-12.294784545898438</v>
      </c>
      <c r="CX112" s="67">
        <v>-8.5512714385986328</v>
      </c>
      <c r="CY112" s="67">
        <v>-4.9479975700378418</v>
      </c>
      <c r="CZ112" s="67">
        <v>-2.6670570373535156</v>
      </c>
      <c r="DA112" s="67">
        <v>-2.1655347347259521</v>
      </c>
      <c r="DB112" s="67">
        <v>-0.93885397911071777</v>
      </c>
      <c r="DC112" s="67">
        <v>-0.19158852100372314</v>
      </c>
      <c r="DD112" s="67">
        <v>0.18150769174098969</v>
      </c>
      <c r="DE112" s="67">
        <v>0.52765339612960815</v>
      </c>
      <c r="DF112" s="67">
        <v>0.44409286975860596</v>
      </c>
      <c r="DG112" s="67">
        <v>0.28887739777565002</v>
      </c>
      <c r="DH112" s="67">
        <v>-0.28582483530044556</v>
      </c>
      <c r="DI112" s="67">
        <v>-0.60480749607086182</v>
      </c>
      <c r="DJ112" s="67">
        <v>-1.4913601875305176</v>
      </c>
      <c r="DK112" s="67">
        <v>-2.041938304901123</v>
      </c>
      <c r="DL112" s="67">
        <v>-2.3022329807281494</v>
      </c>
      <c r="DM112" s="67">
        <v>-1.9557099342346191</v>
      </c>
      <c r="DN112" s="67">
        <v>0.97653079032897949</v>
      </c>
      <c r="DO112" s="67">
        <v>24.262855529785156</v>
      </c>
      <c r="DP112" s="67">
        <v>31.755023956298828</v>
      </c>
      <c r="DQ112" s="67">
        <v>34.681026458740234</v>
      </c>
      <c r="DR112" s="67">
        <v>35.302944183349609</v>
      </c>
      <c r="DS112" s="67">
        <v>26.182601928710938</v>
      </c>
      <c r="DT112" s="67">
        <v>-7.8704333305358887</v>
      </c>
      <c r="DU112" s="67">
        <v>-11.552871704101563</v>
      </c>
      <c r="DV112" s="67">
        <v>-7.8406186103820801</v>
      </c>
      <c r="DW112" s="67">
        <v>-4.2838706970214844</v>
      </c>
      <c r="DX112" s="67">
        <v>-2.056786060333252</v>
      </c>
      <c r="DY112" s="67">
        <v>-1.3782542943954468</v>
      </c>
      <c r="DZ112" s="67">
        <v>-0.21305601298809052</v>
      </c>
      <c r="EA112" s="67">
        <v>0.48649147152900696</v>
      </c>
      <c r="EB112" s="67">
        <v>0.82575279474258423</v>
      </c>
      <c r="EC112" s="67">
        <v>1.153093695640564</v>
      </c>
      <c r="ED112" s="67">
        <v>1.0786149501800537</v>
      </c>
      <c r="EE112" s="67">
        <v>0.97079163789749146</v>
      </c>
      <c r="EF112" s="67">
        <v>0.44540825486183167</v>
      </c>
      <c r="EG112" s="67">
        <v>0.17236392199993134</v>
      </c>
      <c r="EH112" s="67">
        <v>-0.66230869293212891</v>
      </c>
      <c r="EI112" s="67">
        <v>-1.1615022420883179</v>
      </c>
      <c r="EJ112" s="67">
        <v>-1.3708516359329224</v>
      </c>
      <c r="EK112" s="67">
        <v>-0.97468727827072144</v>
      </c>
      <c r="EL112" s="67">
        <v>1.9970494508743286</v>
      </c>
      <c r="EM112" s="67">
        <v>25.282045364379883</v>
      </c>
      <c r="EN112" s="67">
        <v>32.796108245849609</v>
      </c>
      <c r="EO112" s="67">
        <v>35.741104125976563</v>
      </c>
      <c r="EP112" s="67">
        <v>36.377426147460938</v>
      </c>
      <c r="EQ112" s="67">
        <v>27.262680053710938</v>
      </c>
      <c r="ER112" s="67">
        <v>-6.7755751609802246</v>
      </c>
      <c r="ES112" s="67">
        <v>-10.481667518615723</v>
      </c>
      <c r="ET112" s="67">
        <v>-6.814549446105957</v>
      </c>
      <c r="EU112" s="67">
        <v>-3.3249773979187012</v>
      </c>
      <c r="EV112" s="67">
        <v>-1.1756517887115479</v>
      </c>
      <c r="EW112" s="67">
        <v>75.081497192382813</v>
      </c>
      <c r="EX112" s="67">
        <v>73.769813537597656</v>
      </c>
      <c r="EY112" s="67">
        <v>72.185844421386719</v>
      </c>
      <c r="EZ112" s="67">
        <v>70.926689147949219</v>
      </c>
      <c r="FA112" s="67">
        <v>69.8995361328125</v>
      </c>
      <c r="FB112" s="67">
        <v>69.780990600585938</v>
      </c>
      <c r="FC112" s="67">
        <v>69.336227416992188</v>
      </c>
      <c r="FD112" s="67">
        <v>69.295562744140625</v>
      </c>
      <c r="FE112" s="67">
        <v>72.302391052246094</v>
      </c>
      <c r="FF112" s="67">
        <v>76.783050537109375</v>
      </c>
      <c r="FG112" s="67">
        <v>81.378379821777344</v>
      </c>
      <c r="FH112" s="67">
        <v>84.977836608886719</v>
      </c>
      <c r="FI112" s="67">
        <v>89.015045166015625</v>
      </c>
      <c r="FJ112" s="67">
        <v>92.118858337402344</v>
      </c>
      <c r="FK112" s="67">
        <v>93.606269836425781</v>
      </c>
      <c r="FL112" s="67">
        <v>95.078620910644531</v>
      </c>
      <c r="FM112" s="67">
        <v>94.913719177246094</v>
      </c>
      <c r="FN112" s="67">
        <v>93.166549682617188</v>
      </c>
      <c r="FO112" s="67">
        <v>89.486251831054688</v>
      </c>
      <c r="FP112" s="67">
        <v>85.170326232910156</v>
      </c>
      <c r="FQ112" s="67">
        <v>81.086982727050781</v>
      </c>
      <c r="FR112" s="67">
        <v>78.05389404296875</v>
      </c>
      <c r="FS112" s="67">
        <v>75.584403991699219</v>
      </c>
      <c r="FT112" s="67">
        <v>73.536720275878906</v>
      </c>
      <c r="FU112" s="68">
        <v>0.94724166393280029</v>
      </c>
      <c r="FV112" s="40">
        <v>15.390000343322754</v>
      </c>
      <c r="FW112" s="40">
        <v>99286.42</v>
      </c>
      <c r="FX112">
        <v>1</v>
      </c>
    </row>
    <row r="113" spans="1:180" x14ac:dyDescent="0.2">
      <c r="A113" t="s">
        <v>189</v>
      </c>
      <c r="B113" t="s">
        <v>207</v>
      </c>
      <c r="C113" t="s">
        <v>3</v>
      </c>
      <c r="D113" t="s">
        <v>1</v>
      </c>
      <c r="E113" t="s">
        <v>211</v>
      </c>
      <c r="F113" s="40" t="s">
        <v>1</v>
      </c>
      <c r="G113" s="69" t="s">
        <v>2</v>
      </c>
      <c r="H113" s="67">
        <v>93853.73370275498</v>
      </c>
      <c r="I113" s="67">
        <v>77.697502136230469</v>
      </c>
      <c r="J113" s="67">
        <v>66.676078796386719</v>
      </c>
      <c r="K113" s="67">
        <v>59.940967559814453</v>
      </c>
      <c r="L113" s="67">
        <v>55.918594360351563</v>
      </c>
      <c r="M113" s="67">
        <v>54.198719024658203</v>
      </c>
      <c r="N113" s="67">
        <v>56.617835998535156</v>
      </c>
      <c r="O113" s="67">
        <v>64.300460815429688</v>
      </c>
      <c r="P113" s="67">
        <v>70.578941345214844</v>
      </c>
      <c r="Q113" s="67">
        <v>72.200309753417969</v>
      </c>
      <c r="R113" s="67">
        <v>75.584632873535156</v>
      </c>
      <c r="S113" s="67">
        <v>81.937393188476563</v>
      </c>
      <c r="T113" s="67">
        <v>91.228126525878906</v>
      </c>
      <c r="U113" s="67">
        <v>103.33023071289063</v>
      </c>
      <c r="V113" s="67">
        <v>116.16070556640625</v>
      </c>
      <c r="W113" s="67">
        <v>129.26972961425781</v>
      </c>
      <c r="X113" s="67">
        <v>143.97654724121094</v>
      </c>
      <c r="Y113" s="67">
        <v>157.71636962890625</v>
      </c>
      <c r="Z113" s="67">
        <v>168.44575500488281</v>
      </c>
      <c r="AA113" s="67">
        <v>171.13853454589844</v>
      </c>
      <c r="AB113" s="67">
        <v>165.7257080078125</v>
      </c>
      <c r="AC113" s="67">
        <v>157.92843627929688</v>
      </c>
      <c r="AD113" s="67">
        <v>145.66636657714844</v>
      </c>
      <c r="AE113" s="67">
        <v>122.33020782470703</v>
      </c>
      <c r="AF113" s="67">
        <v>98.036033630371094</v>
      </c>
      <c r="AG113" s="67">
        <v>-1.8701146841049194</v>
      </c>
      <c r="AH113" s="67">
        <v>-1.2109609842300415</v>
      </c>
      <c r="AI113" s="67">
        <v>-0.83741414546966553</v>
      </c>
      <c r="AJ113" s="67">
        <v>-0.61731797456741333</v>
      </c>
      <c r="AK113" s="67">
        <v>-0.53039568662643433</v>
      </c>
      <c r="AL113" s="67">
        <v>-0.53146660327911377</v>
      </c>
      <c r="AM113" s="67">
        <v>-1.0125585794448853</v>
      </c>
      <c r="AN113" s="67">
        <v>-1.4713770151138306</v>
      </c>
      <c r="AO113" s="67">
        <v>-2.050990104675293</v>
      </c>
      <c r="AP113" s="67">
        <v>-2.5946333408355713</v>
      </c>
      <c r="AQ113" s="67">
        <v>-2.7952103614807129</v>
      </c>
      <c r="AR113" s="67">
        <v>-2.9662158489227295</v>
      </c>
      <c r="AS113" s="67">
        <v>-2.9637269973754883</v>
      </c>
      <c r="AT113" s="67">
        <v>-0.3589235246181488</v>
      </c>
      <c r="AU113" s="67">
        <v>22.874809265136719</v>
      </c>
      <c r="AV113" s="67">
        <v>30.197505950927734</v>
      </c>
      <c r="AW113" s="67">
        <v>34.120388031005859</v>
      </c>
      <c r="AX113" s="67">
        <v>35.834041595458984</v>
      </c>
      <c r="AY113" s="67">
        <v>31.446924209594727</v>
      </c>
      <c r="AZ113" s="67">
        <v>-5.7399578094482422</v>
      </c>
      <c r="BA113" s="67">
        <v>-13.70356273651123</v>
      </c>
      <c r="BB113" s="67">
        <v>-11.316930770874023</v>
      </c>
      <c r="BC113" s="67">
        <v>-7.5202107429504395</v>
      </c>
      <c r="BD113" s="67">
        <v>-4.7760419845581055</v>
      </c>
      <c r="BE113" s="67">
        <v>-1.3763972520828247</v>
      </c>
      <c r="BF113" s="67">
        <v>-0.75594025850296021</v>
      </c>
      <c r="BG113" s="67">
        <v>-0.41241773962974548</v>
      </c>
      <c r="BH113" s="67">
        <v>-0.2136545330286026</v>
      </c>
      <c r="BI113" s="67">
        <v>-0.13858665525913239</v>
      </c>
      <c r="BJ113" s="67">
        <v>-0.13396690785884857</v>
      </c>
      <c r="BK113" s="67">
        <v>-0.58527648448944092</v>
      </c>
      <c r="BL113" s="67">
        <v>-1.0130060911178589</v>
      </c>
      <c r="BM113" s="67">
        <v>-1.5637103319168091</v>
      </c>
      <c r="BN113" s="67">
        <v>-2.0747270584106445</v>
      </c>
      <c r="BO113" s="67">
        <v>-2.2430417537689209</v>
      </c>
      <c r="BP113" s="67">
        <v>-2.3819596767425537</v>
      </c>
      <c r="BQ113" s="67">
        <v>-2.3481850624084473</v>
      </c>
      <c r="BR113" s="67">
        <v>0.28158944845199585</v>
      </c>
      <c r="BS113" s="67">
        <v>23.514297485351563</v>
      </c>
      <c r="BT113" s="67">
        <v>30.850776672363281</v>
      </c>
      <c r="BU113" s="67">
        <v>34.785671234130859</v>
      </c>
      <c r="BV113" s="67">
        <v>36.508365631103516</v>
      </c>
      <c r="BW113" s="67">
        <v>32.124942779541016</v>
      </c>
      <c r="BX113" s="67">
        <v>-5.0523433685302734</v>
      </c>
      <c r="BY113" s="67">
        <v>-13.030900955200195</v>
      </c>
      <c r="BZ113" s="67">
        <v>-10.672809600830078</v>
      </c>
      <c r="CA113" s="67">
        <v>-6.9185018539428711</v>
      </c>
      <c r="CB113" s="67">
        <v>-4.2232990264892578</v>
      </c>
      <c r="CC113" s="67">
        <v>-1.0344500541687012</v>
      </c>
      <c r="CD113" s="67">
        <v>-0.44079428911209106</v>
      </c>
      <c r="CE113" s="67">
        <v>-0.11806652694940567</v>
      </c>
      <c r="CF113" s="67">
        <v>6.592155247926712E-2</v>
      </c>
      <c r="CG113" s="67">
        <v>0.13277906179428101</v>
      </c>
      <c r="CH113" s="67">
        <v>0.14134016633033752</v>
      </c>
      <c r="CI113" s="67">
        <v>-0.28934219479560852</v>
      </c>
      <c r="CJ113" s="67">
        <v>-0.69553983211517334</v>
      </c>
      <c r="CK113" s="67">
        <v>-1.2262216806411743</v>
      </c>
      <c r="CL113" s="67">
        <v>-1.7146414518356323</v>
      </c>
      <c r="CM113" s="67">
        <v>-1.8606113195419312</v>
      </c>
      <c r="CN113" s="67">
        <v>-1.9773056507110596</v>
      </c>
      <c r="CO113" s="67">
        <v>-1.9218627214431763</v>
      </c>
      <c r="CP113" s="67">
        <v>0.72520679235458374</v>
      </c>
      <c r="CQ113" s="67">
        <v>23.957204818725586</v>
      </c>
      <c r="CR113" s="67">
        <v>31.303230285644531</v>
      </c>
      <c r="CS113" s="67">
        <v>35.246440887451172</v>
      </c>
      <c r="CT113" s="67">
        <v>36.97540283203125</v>
      </c>
      <c r="CU113" s="67">
        <v>32.594535827636719</v>
      </c>
      <c r="CV113" s="67">
        <v>-4.5761032104492188</v>
      </c>
      <c r="CW113" s="67">
        <v>-12.565017700195313</v>
      </c>
      <c r="CX113" s="67">
        <v>-10.226694107055664</v>
      </c>
      <c r="CY113" s="67">
        <v>-6.5017600059509277</v>
      </c>
      <c r="CZ113" s="67">
        <v>-3.8404710292816162</v>
      </c>
      <c r="DA113" s="67">
        <v>-0.69250285625457764</v>
      </c>
      <c r="DB113" s="67">
        <v>-0.12564833462238312</v>
      </c>
      <c r="DC113" s="67">
        <v>0.17628468573093414</v>
      </c>
      <c r="DD113" s="67">
        <v>0.34549763798713684</v>
      </c>
      <c r="DE113" s="67">
        <v>0.40414479374885559</v>
      </c>
      <c r="DF113" s="67">
        <v>0.41664722561836243</v>
      </c>
      <c r="DG113" s="67">
        <v>6.59211166203022E-3</v>
      </c>
      <c r="DH113" s="67">
        <v>-0.37807354331016541</v>
      </c>
      <c r="DI113" s="67">
        <v>-0.88873308897018433</v>
      </c>
      <c r="DJ113" s="67">
        <v>-1.3545559644699097</v>
      </c>
      <c r="DK113" s="67">
        <v>-1.478181004524231</v>
      </c>
      <c r="DL113" s="67">
        <v>-1.5726516246795654</v>
      </c>
      <c r="DM113" s="67">
        <v>-1.4955402612686157</v>
      </c>
      <c r="DN113" s="67">
        <v>1.1688240766525269</v>
      </c>
      <c r="DO113" s="67">
        <v>24.400112152099609</v>
      </c>
      <c r="DP113" s="67">
        <v>31.755683898925781</v>
      </c>
      <c r="DQ113" s="67">
        <v>35.707210540771484</v>
      </c>
      <c r="DR113" s="67">
        <v>37.442440032958984</v>
      </c>
      <c r="DS113" s="67">
        <v>33.064128875732422</v>
      </c>
      <c r="DT113" s="67">
        <v>-4.0998630523681641</v>
      </c>
      <c r="DU113" s="67">
        <v>-12.09913444519043</v>
      </c>
      <c r="DV113" s="67">
        <v>-9.78057861328125</v>
      </c>
      <c r="DW113" s="67">
        <v>-6.0850181579589844</v>
      </c>
      <c r="DX113" s="67">
        <v>-3.4576430320739746</v>
      </c>
      <c r="DY113" s="67">
        <v>-0.1987854540348053</v>
      </c>
      <c r="DZ113" s="67">
        <v>0.32937237620353699</v>
      </c>
      <c r="EA113" s="67">
        <v>0.60128110647201538</v>
      </c>
      <c r="EB113" s="67">
        <v>0.74916106462478638</v>
      </c>
      <c r="EC113" s="67">
        <v>0.79595381021499634</v>
      </c>
      <c r="ED113" s="67">
        <v>0.81414693593978882</v>
      </c>
      <c r="EE113" s="67">
        <v>0.43387424945831299</v>
      </c>
      <c r="EF113" s="67">
        <v>8.0297388136386871E-2</v>
      </c>
      <c r="EG113" s="67">
        <v>-0.40145313739776611</v>
      </c>
      <c r="EH113" s="67">
        <v>-0.83464968204498291</v>
      </c>
      <c r="EI113" s="67">
        <v>-0.92601221799850464</v>
      </c>
      <c r="EJ113" s="67">
        <v>-0.98839551210403442</v>
      </c>
      <c r="EK113" s="67">
        <v>-0.87999838590621948</v>
      </c>
      <c r="EL113" s="67">
        <v>1.8093371391296387</v>
      </c>
      <c r="EM113" s="67">
        <v>25.039600372314453</v>
      </c>
      <c r="EN113" s="67">
        <v>32.408954620361328</v>
      </c>
      <c r="EO113" s="67">
        <v>36.372493743896484</v>
      </c>
      <c r="EP113" s="67">
        <v>38.116764068603516</v>
      </c>
      <c r="EQ113" s="67">
        <v>33.742149353027344</v>
      </c>
      <c r="ER113" s="67">
        <v>-3.4122483730316162</v>
      </c>
      <c r="ES113" s="67">
        <v>-11.426472663879395</v>
      </c>
      <c r="ET113" s="67">
        <v>-9.1364574432373047</v>
      </c>
      <c r="EU113" s="67">
        <v>-5.483309268951416</v>
      </c>
      <c r="EV113" s="67">
        <v>-2.904900074005127</v>
      </c>
      <c r="EW113" s="67">
        <v>73.366249084472656</v>
      </c>
      <c r="EX113" s="67">
        <v>71.940277099609375</v>
      </c>
      <c r="EY113" s="67">
        <v>70.423873901367188</v>
      </c>
      <c r="EZ113" s="67">
        <v>69.123527526855469</v>
      </c>
      <c r="FA113" s="67">
        <v>67.962066650390625</v>
      </c>
      <c r="FB113" s="67">
        <v>67.094940185546875</v>
      </c>
      <c r="FC113" s="67">
        <v>66.935256958007813</v>
      </c>
      <c r="FD113" s="67">
        <v>69.083328247070313</v>
      </c>
      <c r="FE113" s="67">
        <v>73.324989318847656</v>
      </c>
      <c r="FF113" s="67">
        <v>78.0367431640625</v>
      </c>
      <c r="FG113" s="67">
        <v>82.469306945800781</v>
      </c>
      <c r="FH113" s="67">
        <v>86.381454467773438</v>
      </c>
      <c r="FI113" s="67">
        <v>89.922325134277344</v>
      </c>
      <c r="FJ113" s="67">
        <v>92.792984008789063</v>
      </c>
      <c r="FK113" s="67">
        <v>94.374771118164063</v>
      </c>
      <c r="FL113" s="67">
        <v>95.48028564453125</v>
      </c>
      <c r="FM113" s="67">
        <v>95.418495178222656</v>
      </c>
      <c r="FN113" s="67">
        <v>94.198944091796875</v>
      </c>
      <c r="FO113" s="67">
        <v>91.446372985839844</v>
      </c>
      <c r="FP113" s="67">
        <v>87.609771728515625</v>
      </c>
      <c r="FQ113" s="67">
        <v>82.909919738769531</v>
      </c>
      <c r="FR113" s="67">
        <v>79.3780517578125</v>
      </c>
      <c r="FS113" s="67">
        <v>76.666732788085938</v>
      </c>
      <c r="FT113" s="67">
        <v>74.769538879394531</v>
      </c>
      <c r="FU113" s="68">
        <v>0.59442079067230225</v>
      </c>
      <c r="FV113" s="40">
        <v>14.460000038146973</v>
      </c>
      <c r="FW113" s="40">
        <v>97182.13</v>
      </c>
      <c r="FX113">
        <v>1</v>
      </c>
    </row>
    <row r="114" spans="1:180" x14ac:dyDescent="0.2">
      <c r="A114" t="s">
        <v>189</v>
      </c>
      <c r="B114" t="s">
        <v>207</v>
      </c>
      <c r="C114" t="s">
        <v>3</v>
      </c>
      <c r="D114" t="s">
        <v>1</v>
      </c>
      <c r="E114" t="s">
        <v>211</v>
      </c>
      <c r="F114" s="40" t="s">
        <v>193</v>
      </c>
      <c r="G114" s="69" t="s">
        <v>216</v>
      </c>
      <c r="H114" s="67">
        <v>64304.002645254135</v>
      </c>
      <c r="I114" s="67">
        <v>46.616302490234375</v>
      </c>
      <c r="J114" s="67">
        <v>40.2874755859375</v>
      </c>
      <c r="K114" s="67">
        <v>36.461154937744141</v>
      </c>
      <c r="L114" s="67">
        <v>34.421638488769531</v>
      </c>
      <c r="M114" s="67">
        <v>33.716796875</v>
      </c>
      <c r="N114" s="67">
        <v>35.681560516357422</v>
      </c>
      <c r="O114" s="67">
        <v>40.696624755859375</v>
      </c>
      <c r="P114" s="67">
        <v>45.935428619384766</v>
      </c>
      <c r="Q114" s="67">
        <v>48.073719024658203</v>
      </c>
      <c r="R114" s="67">
        <v>50.066333770751953</v>
      </c>
      <c r="S114" s="67">
        <v>53.286678314208984</v>
      </c>
      <c r="T114" s="67">
        <v>57.818714141845703</v>
      </c>
      <c r="U114" s="67">
        <v>63.019256591796875</v>
      </c>
      <c r="V114" s="67">
        <v>68.324317932128906</v>
      </c>
      <c r="W114" s="67">
        <v>74.467636108398438</v>
      </c>
      <c r="X114" s="67">
        <v>81.705772399902344</v>
      </c>
      <c r="Y114" s="67">
        <v>88.935089111328125</v>
      </c>
      <c r="Z114" s="67">
        <v>95.372024536132813</v>
      </c>
      <c r="AA114" s="67">
        <v>98.017875671386719</v>
      </c>
      <c r="AB114" s="67">
        <v>95.900962829589844</v>
      </c>
      <c r="AC114" s="67">
        <v>92.285362243652344</v>
      </c>
      <c r="AD114" s="67">
        <v>88.677154541015625</v>
      </c>
      <c r="AE114" s="67">
        <v>77.557296752929688</v>
      </c>
      <c r="AF114" s="67">
        <v>63.502483367919922</v>
      </c>
      <c r="AG114" s="67">
        <v>-0.76834988594055176</v>
      </c>
      <c r="AH114" s="67">
        <v>-0.71048593521118164</v>
      </c>
      <c r="AI114" s="67">
        <v>-0.86905109882354736</v>
      </c>
      <c r="AJ114" s="67">
        <v>-0.72807955741882324</v>
      </c>
      <c r="AK114" s="67">
        <v>-0.9806104302406311</v>
      </c>
      <c r="AL114" s="67">
        <v>-1.0656967163085938</v>
      </c>
      <c r="AM114" s="67">
        <v>-1.2863947153091431</v>
      </c>
      <c r="AN114" s="67">
        <v>-1.581713080406189</v>
      </c>
      <c r="AO114" s="67">
        <v>-2.2181639671325684</v>
      </c>
      <c r="AP114" s="67">
        <v>-2.3799493312835693</v>
      </c>
      <c r="AQ114" s="67">
        <v>-2.3235857486724854</v>
      </c>
      <c r="AR114" s="67">
        <v>-1.9310822486877441</v>
      </c>
      <c r="AS114" s="67">
        <v>-2.066943883895874</v>
      </c>
      <c r="AT114" s="67">
        <v>-0.7217373251914978</v>
      </c>
      <c r="AU114" s="67">
        <v>9.7018814086914063</v>
      </c>
      <c r="AV114" s="67">
        <v>12.821528434753418</v>
      </c>
      <c r="AW114" s="67">
        <v>14.441058158874512</v>
      </c>
      <c r="AX114" s="67">
        <v>15.718549728393555</v>
      </c>
      <c r="AY114" s="67">
        <v>15.201275825500488</v>
      </c>
      <c r="AZ114" s="67">
        <v>2.4597122669219971</v>
      </c>
      <c r="BA114" s="67">
        <v>-2.6702568531036377</v>
      </c>
      <c r="BB114" s="67">
        <v>-3.327383279800415</v>
      </c>
      <c r="BC114" s="67">
        <v>-3.0169601440429688</v>
      </c>
      <c r="BD114" s="67">
        <v>-2.4046454429626465</v>
      </c>
      <c r="BE114" s="67">
        <v>-0.16730429232120514</v>
      </c>
      <c r="BF114" s="67">
        <v>-0.15324278175830841</v>
      </c>
      <c r="BG114" s="67">
        <v>-0.34615638852119446</v>
      </c>
      <c r="BH114" s="67">
        <v>-0.22826628386974335</v>
      </c>
      <c r="BI114" s="67">
        <v>-0.49331247806549072</v>
      </c>
      <c r="BJ114" s="67">
        <v>-0.57008850574493408</v>
      </c>
      <c r="BK114" s="67">
        <v>-0.75440126657485962</v>
      </c>
      <c r="BL114" s="67">
        <v>-1.0138951539993286</v>
      </c>
      <c r="BM114" s="67">
        <v>-1.6184492111206055</v>
      </c>
      <c r="BN114" s="67">
        <v>-1.7443760633468628</v>
      </c>
      <c r="BO114" s="67">
        <v>-1.6526157855987549</v>
      </c>
      <c r="BP114" s="67">
        <v>-1.2266030311584473</v>
      </c>
      <c r="BQ114" s="67">
        <v>-1.3303291797637939</v>
      </c>
      <c r="BR114" s="67">
        <v>3.9222422987222672E-2</v>
      </c>
      <c r="BS114" s="67">
        <v>10.467218399047852</v>
      </c>
      <c r="BT114" s="67">
        <v>13.602357864379883</v>
      </c>
      <c r="BU114" s="67">
        <v>15.234314918518066</v>
      </c>
      <c r="BV114" s="67">
        <v>16.52366828918457</v>
      </c>
      <c r="BW114" s="67">
        <v>16.010648727416992</v>
      </c>
      <c r="BX114" s="67">
        <v>3.2700533866882324</v>
      </c>
      <c r="BY114" s="67">
        <v>-1.8730809688568115</v>
      </c>
      <c r="BZ114" s="67">
        <v>-2.5582935810089111</v>
      </c>
      <c r="CA114" s="67">
        <v>-2.2942557334899902</v>
      </c>
      <c r="CB114" s="67">
        <v>-1.7378451824188232</v>
      </c>
      <c r="CC114" s="67">
        <v>0.24897804856300354</v>
      </c>
      <c r="CD114" s="67">
        <v>0.23270215094089508</v>
      </c>
      <c r="CE114" s="67">
        <v>1.5998901799321175E-2</v>
      </c>
      <c r="CF114" s="67">
        <v>0.11790286004543304</v>
      </c>
      <c r="CG114" s="67">
        <v>-0.15581141412258148</v>
      </c>
      <c r="CH114" s="67">
        <v>-0.22683180868625641</v>
      </c>
      <c r="CI114" s="67">
        <v>-0.38594415783882141</v>
      </c>
      <c r="CJ114" s="67">
        <v>-0.62062615156173706</v>
      </c>
      <c r="CK114" s="67">
        <v>-1.2030885219573975</v>
      </c>
      <c r="CL114" s="67">
        <v>-1.3041799068450928</v>
      </c>
      <c r="CM114" s="67">
        <v>-1.1879040002822876</v>
      </c>
      <c r="CN114" s="67">
        <v>-0.73868286609649658</v>
      </c>
      <c r="CO114" s="67">
        <v>-0.82015204429626465</v>
      </c>
      <c r="CP114" s="67">
        <v>0.56626081466674805</v>
      </c>
      <c r="CQ114" s="67">
        <v>10.997288703918457</v>
      </c>
      <c r="CR114" s="67">
        <v>14.143157958984375</v>
      </c>
      <c r="CS114" s="67">
        <v>15.783721923828125</v>
      </c>
      <c r="CT114" s="67">
        <v>17.081291198730469</v>
      </c>
      <c r="CU114" s="67">
        <v>16.571218490600586</v>
      </c>
      <c r="CV114" s="67">
        <v>3.8312933444976807</v>
      </c>
      <c r="CW114" s="67">
        <v>-1.3209593296051025</v>
      </c>
      <c r="CX114" s="67">
        <v>-2.0256245136260986</v>
      </c>
      <c r="CY114" s="67">
        <v>-1.7937129735946655</v>
      </c>
      <c r="CZ114" s="67">
        <v>-1.2760213613510132</v>
      </c>
      <c r="DA114" s="67">
        <v>0.66526037454605103</v>
      </c>
      <c r="DB114" s="67">
        <v>0.61864709854125977</v>
      </c>
      <c r="DC114" s="67">
        <v>0.37815418839454651</v>
      </c>
      <c r="DD114" s="67">
        <v>0.46407201886177063</v>
      </c>
      <c r="DE114" s="67">
        <v>0.18168964982032776</v>
      </c>
      <c r="DF114" s="67">
        <v>0.11642490327358246</v>
      </c>
      <c r="DG114" s="67">
        <v>-1.7487071454524994E-2</v>
      </c>
      <c r="DH114" s="67">
        <v>-0.2273571789264679</v>
      </c>
      <c r="DI114" s="67">
        <v>-0.78772783279418945</v>
      </c>
      <c r="DJ114" s="67">
        <v>-0.86398380994796753</v>
      </c>
      <c r="DK114" s="67">
        <v>-0.72319227457046509</v>
      </c>
      <c r="DL114" s="67">
        <v>-0.25076267123222351</v>
      </c>
      <c r="DM114" s="67">
        <v>-0.30997490882873535</v>
      </c>
      <c r="DN114" s="67">
        <v>1.0932991504669189</v>
      </c>
      <c r="DO114" s="67">
        <v>11.527359008789063</v>
      </c>
      <c r="DP114" s="67">
        <v>14.683958053588867</v>
      </c>
      <c r="DQ114" s="67">
        <v>16.3331298828125</v>
      </c>
      <c r="DR114" s="67">
        <v>17.638914108276367</v>
      </c>
      <c r="DS114" s="67">
        <v>17.13178825378418</v>
      </c>
      <c r="DT114" s="67">
        <v>4.3925333023071289</v>
      </c>
      <c r="DU114" s="67">
        <v>-0.76883769035339355</v>
      </c>
      <c r="DV114" s="67">
        <v>-1.4929554462432861</v>
      </c>
      <c r="DW114" s="67">
        <v>-1.2931700944900513</v>
      </c>
      <c r="DX114" s="67">
        <v>-0.81419754028320313</v>
      </c>
      <c r="DY114" s="67">
        <v>1.2663060426712036</v>
      </c>
      <c r="DZ114" s="67">
        <v>1.1758902072906494</v>
      </c>
      <c r="EA114" s="67">
        <v>0.90104889869689941</v>
      </c>
      <c r="EB114" s="67">
        <v>0.96388524770736694</v>
      </c>
      <c r="EC114" s="67">
        <v>0.66898757219314575</v>
      </c>
      <c r="ED114" s="67">
        <v>0.61203306913375854</v>
      </c>
      <c r="EE114" s="67">
        <v>0.51450645923614502</v>
      </c>
      <c r="EF114" s="67">
        <v>0.34046074748039246</v>
      </c>
      <c r="EG114" s="67">
        <v>-0.1880129873752594</v>
      </c>
      <c r="EH114" s="67">
        <v>-0.22841054201126099</v>
      </c>
      <c r="EI114" s="67">
        <v>-5.2222322672605515E-2</v>
      </c>
      <c r="EJ114" s="67">
        <v>0.45371657609939575</v>
      </c>
      <c r="EK114" s="67">
        <v>0.42663988471031189</v>
      </c>
      <c r="EL114" s="67">
        <v>1.8542588949203491</v>
      </c>
      <c r="EM114" s="67">
        <v>12.292695999145508</v>
      </c>
      <c r="EN114" s="67">
        <v>15.464787483215332</v>
      </c>
      <c r="EO114" s="67">
        <v>17.126386642456055</v>
      </c>
      <c r="EP114" s="67">
        <v>18.444032669067383</v>
      </c>
      <c r="EQ114" s="67">
        <v>17.941160202026367</v>
      </c>
      <c r="ER114" s="67">
        <v>5.2028741836547852</v>
      </c>
      <c r="ES114" s="67">
        <v>2.8338287025690079E-2</v>
      </c>
      <c r="ET114" s="67">
        <v>-0.723865807056427</v>
      </c>
      <c r="EU114" s="67">
        <v>-0.57046574354171753</v>
      </c>
      <c r="EV114" s="67">
        <v>-0.1473972499370575</v>
      </c>
      <c r="EW114" s="67">
        <v>68.250434875488281</v>
      </c>
      <c r="EX114" s="67">
        <v>67.086357116699219</v>
      </c>
      <c r="EY114" s="67">
        <v>65.699150085449219</v>
      </c>
      <c r="EZ114" s="67">
        <v>64.405899047851563</v>
      </c>
      <c r="FA114" s="67">
        <v>63.50347900390625</v>
      </c>
      <c r="FB114" s="67">
        <v>62.734859466552734</v>
      </c>
      <c r="FC114" s="67">
        <v>63.278919219970703</v>
      </c>
      <c r="FD114" s="67">
        <v>65.955039978027344</v>
      </c>
      <c r="FE114" s="67">
        <v>69.932411193847656</v>
      </c>
      <c r="FF114" s="67">
        <v>74.184974670410156</v>
      </c>
      <c r="FG114" s="67">
        <v>78.293266296386719</v>
      </c>
      <c r="FH114" s="67">
        <v>82.225982666015625</v>
      </c>
      <c r="FI114" s="67">
        <v>85.617149353027344</v>
      </c>
      <c r="FJ114" s="67">
        <v>87.726264953613281</v>
      </c>
      <c r="FK114" s="67">
        <v>89.296554565429688</v>
      </c>
      <c r="FL114" s="67">
        <v>90.90582275390625</v>
      </c>
      <c r="FM114" s="67">
        <v>91.634201049804688</v>
      </c>
      <c r="FN114" s="67">
        <v>91.225051879882813</v>
      </c>
      <c r="FO114" s="67">
        <v>89.09344482421875</v>
      </c>
      <c r="FP114" s="67">
        <v>85.726097106933594</v>
      </c>
      <c r="FQ114" s="67">
        <v>80.330909729003906</v>
      </c>
      <c r="FR114" s="67">
        <v>76.839065551757813</v>
      </c>
      <c r="FS114" s="67">
        <v>74.128990173339844</v>
      </c>
      <c r="FT114" s="67">
        <v>72.413825988769531</v>
      </c>
      <c r="FU114" s="68">
        <v>0.71035915613174438</v>
      </c>
      <c r="FV114" s="40">
        <v>14.270000457763672</v>
      </c>
      <c r="FW114" s="40">
        <v>59024.9</v>
      </c>
      <c r="FX114">
        <v>1</v>
      </c>
    </row>
    <row r="115" spans="1:180" x14ac:dyDescent="0.2">
      <c r="A115" t="s">
        <v>189</v>
      </c>
      <c r="B115" t="s">
        <v>207</v>
      </c>
      <c r="C115" t="s">
        <v>3</v>
      </c>
      <c r="D115" t="s">
        <v>1</v>
      </c>
      <c r="E115" t="s">
        <v>211</v>
      </c>
      <c r="F115" s="40" t="s">
        <v>193</v>
      </c>
      <c r="G115" s="69" t="s">
        <v>217</v>
      </c>
      <c r="H115" s="67">
        <v>63853.002029657364</v>
      </c>
      <c r="I115" s="67">
        <v>46.527828216552734</v>
      </c>
      <c r="J115" s="67">
        <v>40.152168273925781</v>
      </c>
      <c r="K115" s="67">
        <v>36.283504486083984</v>
      </c>
      <c r="L115" s="67">
        <v>34.254291534423828</v>
      </c>
      <c r="M115" s="67">
        <v>33.573947906494141</v>
      </c>
      <c r="N115" s="67">
        <v>35.498653411865234</v>
      </c>
      <c r="O115" s="67">
        <v>40.190372467041016</v>
      </c>
      <c r="P115" s="67">
        <v>45.132007598876953</v>
      </c>
      <c r="Q115" s="67">
        <v>47.159687042236328</v>
      </c>
      <c r="R115" s="67">
        <v>49.223609924316406</v>
      </c>
      <c r="S115" s="67">
        <v>53.115062713623047</v>
      </c>
      <c r="T115" s="67">
        <v>58.260326385498047</v>
      </c>
      <c r="U115" s="67">
        <v>64.657669067382813</v>
      </c>
      <c r="V115" s="67">
        <v>70.744239807128906</v>
      </c>
      <c r="W115" s="67">
        <v>77.596656799316406</v>
      </c>
      <c r="X115" s="67">
        <v>85.026329040527344</v>
      </c>
      <c r="Y115" s="67">
        <v>92.396156311035156</v>
      </c>
      <c r="Z115" s="67">
        <v>99.584938049316406</v>
      </c>
      <c r="AA115" s="67">
        <v>103.03924560546875</v>
      </c>
      <c r="AB115" s="67">
        <v>101.49842071533203</v>
      </c>
      <c r="AC115" s="67">
        <v>97.870033264160156</v>
      </c>
      <c r="AD115" s="67">
        <v>94.344139099121094</v>
      </c>
      <c r="AE115" s="67">
        <v>80.592910766601563</v>
      </c>
      <c r="AF115" s="67">
        <v>64.841911315917969</v>
      </c>
      <c r="AG115" s="67">
        <v>-0.972942054271698</v>
      </c>
      <c r="AH115" s="67">
        <v>-0.74739164113998413</v>
      </c>
      <c r="AI115" s="67">
        <v>-0.82993078231811523</v>
      </c>
      <c r="AJ115" s="67">
        <v>-0.84039759635925293</v>
      </c>
      <c r="AK115" s="67">
        <v>-0.95779407024383545</v>
      </c>
      <c r="AL115" s="67">
        <v>-0.90125137567520142</v>
      </c>
      <c r="AM115" s="67">
        <v>-1.334722638130188</v>
      </c>
      <c r="AN115" s="67">
        <v>-1.4457334280014038</v>
      </c>
      <c r="AO115" s="67">
        <v>-2.0095858573913574</v>
      </c>
      <c r="AP115" s="67">
        <v>-2.3551132678985596</v>
      </c>
      <c r="AQ115" s="67">
        <v>-1.9836940765380859</v>
      </c>
      <c r="AR115" s="67">
        <v>-2.0279750823974609</v>
      </c>
      <c r="AS115" s="67">
        <v>-2.0311884880065918</v>
      </c>
      <c r="AT115" s="67">
        <v>-0.36402672529220581</v>
      </c>
      <c r="AU115" s="67">
        <v>11.359654426574707</v>
      </c>
      <c r="AV115" s="67">
        <v>14.647724151611328</v>
      </c>
      <c r="AW115" s="67">
        <v>16.391830444335938</v>
      </c>
      <c r="AX115" s="67">
        <v>17.302740097045898</v>
      </c>
      <c r="AY115" s="67">
        <v>16.8231201171875</v>
      </c>
      <c r="AZ115" s="67">
        <v>1.8951401710510254</v>
      </c>
      <c r="BA115" s="67">
        <v>-3.8244767189025879</v>
      </c>
      <c r="BB115" s="67">
        <v>-4.6399135589599609</v>
      </c>
      <c r="BC115" s="67">
        <v>-4.2048025131225586</v>
      </c>
      <c r="BD115" s="67">
        <v>-3.1520285606384277</v>
      </c>
      <c r="BE115" s="67">
        <v>-0.376059889793396</v>
      </c>
      <c r="BF115" s="67">
        <v>-0.19394776225090027</v>
      </c>
      <c r="BG115" s="67">
        <v>-0.31055158376693726</v>
      </c>
      <c r="BH115" s="67">
        <v>-0.34392011165618896</v>
      </c>
      <c r="BI115" s="67">
        <v>-0.47371393442153931</v>
      </c>
      <c r="BJ115" s="67">
        <v>-0.40899556875228882</v>
      </c>
      <c r="BK115" s="67">
        <v>-0.80649518966674805</v>
      </c>
      <c r="BL115" s="67">
        <v>-0.88199782371520996</v>
      </c>
      <c r="BM115" s="67">
        <v>-1.4141604900360107</v>
      </c>
      <c r="BN115" s="67">
        <v>-1.7241237163543701</v>
      </c>
      <c r="BO115" s="67">
        <v>-1.3175760507583618</v>
      </c>
      <c r="BP115" s="67">
        <v>-1.3285709619522095</v>
      </c>
      <c r="BQ115" s="67">
        <v>-1.2999246120452881</v>
      </c>
      <c r="BR115" s="67">
        <v>0.39132258296012878</v>
      </c>
      <c r="BS115" s="67">
        <v>12.119270324707031</v>
      </c>
      <c r="BT115" s="67">
        <v>15.422657012939453</v>
      </c>
      <c r="BU115" s="67">
        <v>17.179037094116211</v>
      </c>
      <c r="BV115" s="67">
        <v>18.101755142211914</v>
      </c>
      <c r="BW115" s="67">
        <v>17.626432418823242</v>
      </c>
      <c r="BX115" s="67">
        <v>2.6994609832763672</v>
      </c>
      <c r="BY115" s="67">
        <v>-3.033165454864502</v>
      </c>
      <c r="BZ115" s="67">
        <v>-3.8763878345489502</v>
      </c>
      <c r="CA115" s="67">
        <v>-3.4872505664825439</v>
      </c>
      <c r="CB115" s="67">
        <v>-2.489903450012207</v>
      </c>
      <c r="CC115" s="67">
        <v>3.7338908761739731E-2</v>
      </c>
      <c r="CD115" s="67">
        <v>0.18936575949192047</v>
      </c>
      <c r="CE115" s="67">
        <v>4.9168866127729416E-2</v>
      </c>
      <c r="CF115" s="67">
        <v>-6.1311184254009277E-5</v>
      </c>
      <c r="CG115" s="67">
        <v>-0.13844148814678192</v>
      </c>
      <c r="CH115" s="67">
        <v>-6.8060688674449921E-2</v>
      </c>
      <c r="CI115" s="67">
        <v>-0.4406464695930481</v>
      </c>
      <c r="CJ115" s="67">
        <v>-0.491556316614151</v>
      </c>
      <c r="CK115" s="67">
        <v>-1.0017706155776978</v>
      </c>
      <c r="CL115" s="67">
        <v>-1.287102222442627</v>
      </c>
      <c r="CM115" s="67">
        <v>-0.85622477531433105</v>
      </c>
      <c r="CN115" s="67">
        <v>-0.84416574239730835</v>
      </c>
      <c r="CO115" s="67">
        <v>-0.79345345497131348</v>
      </c>
      <c r="CP115" s="67">
        <v>0.9144752025604248</v>
      </c>
      <c r="CQ115" s="67">
        <v>12.645377159118652</v>
      </c>
      <c r="CR115" s="67">
        <v>15.959373474121094</v>
      </c>
      <c r="CS115" s="67">
        <v>17.724254608154297</v>
      </c>
      <c r="CT115" s="67">
        <v>18.6551513671875</v>
      </c>
      <c r="CU115" s="67">
        <v>18.182804107666016</v>
      </c>
      <c r="CV115" s="67">
        <v>3.2565312385559082</v>
      </c>
      <c r="CW115" s="67">
        <v>-2.4851057529449463</v>
      </c>
      <c r="CX115" s="67">
        <v>-3.3475723266601563</v>
      </c>
      <c r="CY115" s="67">
        <v>-2.9902760982513428</v>
      </c>
      <c r="CZ115" s="67">
        <v>-2.0313174724578857</v>
      </c>
      <c r="DA115" s="67">
        <v>0.45073768496513367</v>
      </c>
      <c r="DB115" s="67">
        <v>0.57267928123474121</v>
      </c>
      <c r="DC115" s="67">
        <v>0.40888932347297668</v>
      </c>
      <c r="DD115" s="67">
        <v>0.34379750490188599</v>
      </c>
      <c r="DE115" s="67">
        <v>0.19683094322681427</v>
      </c>
      <c r="DF115" s="67">
        <v>0.27287417650222778</v>
      </c>
      <c r="DG115" s="67">
        <v>-7.4797756969928741E-2</v>
      </c>
      <c r="DH115" s="67">
        <v>-0.10111479461193085</v>
      </c>
      <c r="DI115" s="67">
        <v>-0.58938074111938477</v>
      </c>
      <c r="DJ115" s="67">
        <v>-0.85008072853088379</v>
      </c>
      <c r="DK115" s="67">
        <v>-0.39487347006797791</v>
      </c>
      <c r="DL115" s="67">
        <v>-0.35976055264472961</v>
      </c>
      <c r="DM115" s="67">
        <v>-0.28698235750198364</v>
      </c>
      <c r="DN115" s="67">
        <v>1.4376277923583984</v>
      </c>
      <c r="DO115" s="67">
        <v>13.171483993530273</v>
      </c>
      <c r="DP115" s="67">
        <v>16.496089935302734</v>
      </c>
      <c r="DQ115" s="67">
        <v>18.269472122192383</v>
      </c>
      <c r="DR115" s="67">
        <v>19.208547592163086</v>
      </c>
      <c r="DS115" s="67">
        <v>18.739175796508789</v>
      </c>
      <c r="DT115" s="67">
        <v>3.8136014938354492</v>
      </c>
      <c r="DU115" s="67">
        <v>-1.9370460510253906</v>
      </c>
      <c r="DV115" s="67">
        <v>-2.8187568187713623</v>
      </c>
      <c r="DW115" s="67">
        <v>-2.4933016300201416</v>
      </c>
      <c r="DX115" s="67">
        <v>-1.572731614112854</v>
      </c>
      <c r="DY115" s="67">
        <v>1.0476199388504028</v>
      </c>
      <c r="DZ115" s="67">
        <v>1.1261231899261475</v>
      </c>
      <c r="EA115" s="67">
        <v>0.92826855182647705</v>
      </c>
      <c r="EB115" s="67">
        <v>0.84027498960494995</v>
      </c>
      <c r="EC115" s="67">
        <v>0.68091106414794922</v>
      </c>
      <c r="ED115" s="67">
        <v>0.76512998342514038</v>
      </c>
      <c r="EE115" s="67">
        <v>0.45342966914176941</v>
      </c>
      <c r="EF115" s="67">
        <v>0.46262073516845703</v>
      </c>
      <c r="EG115" s="67">
        <v>6.0446932911872864E-3</v>
      </c>
      <c r="EH115" s="67">
        <v>-0.21909113228321075</v>
      </c>
      <c r="EI115" s="67">
        <v>0.27124452590942383</v>
      </c>
      <c r="EJ115" s="67">
        <v>0.33964359760284424</v>
      </c>
      <c r="EK115" s="67">
        <v>0.44428148865699768</v>
      </c>
      <c r="EL115" s="67">
        <v>2.1929771900177002</v>
      </c>
      <c r="EM115" s="67">
        <v>13.931099891662598</v>
      </c>
      <c r="EN115" s="67">
        <v>17.271022796630859</v>
      </c>
      <c r="EO115" s="67">
        <v>19.056678771972656</v>
      </c>
      <c r="EP115" s="67">
        <v>20.007562637329102</v>
      </c>
      <c r="EQ115" s="67">
        <v>19.542488098144531</v>
      </c>
      <c r="ER115" s="67">
        <v>4.617922306060791</v>
      </c>
      <c r="ES115" s="67">
        <v>-1.1457349061965942</v>
      </c>
      <c r="ET115" s="67">
        <v>-2.0552313327789307</v>
      </c>
      <c r="EU115" s="67">
        <v>-1.7757495641708374</v>
      </c>
      <c r="EV115" s="67">
        <v>-0.91060638427734375</v>
      </c>
      <c r="EW115" s="67">
        <v>68.8740234375</v>
      </c>
      <c r="EX115" s="67">
        <v>67.815101623535156</v>
      </c>
      <c r="EY115" s="67">
        <v>66.659500122070313</v>
      </c>
      <c r="EZ115" s="67">
        <v>65.297637939453125</v>
      </c>
      <c r="FA115" s="67">
        <v>64.394737243652344</v>
      </c>
      <c r="FB115" s="67">
        <v>63.832950592041016</v>
      </c>
      <c r="FC115" s="67">
        <v>64.241172790527344</v>
      </c>
      <c r="FD115" s="67">
        <v>67.716392517089844</v>
      </c>
      <c r="FE115" s="67">
        <v>72.082817077636719</v>
      </c>
      <c r="FF115" s="67">
        <v>76.535804748535156</v>
      </c>
      <c r="FG115" s="67">
        <v>80.571556091308594</v>
      </c>
      <c r="FH115" s="67">
        <v>84.209259033203125</v>
      </c>
      <c r="FI115" s="67">
        <v>87.818824768066406</v>
      </c>
      <c r="FJ115" s="67">
        <v>90.812301635742188</v>
      </c>
      <c r="FK115" s="67">
        <v>92.538909912109375</v>
      </c>
      <c r="FL115" s="67">
        <v>93.874542236328125</v>
      </c>
      <c r="FM115" s="67">
        <v>93.985275268554688</v>
      </c>
      <c r="FN115" s="67">
        <v>93.316917419433594</v>
      </c>
      <c r="FO115" s="67">
        <v>91.422019958496094</v>
      </c>
      <c r="FP115" s="67">
        <v>87.836158752441406</v>
      </c>
      <c r="FQ115" s="67">
        <v>82.459785461425781</v>
      </c>
      <c r="FR115" s="67">
        <v>78.606124877929688</v>
      </c>
      <c r="FS115" s="67">
        <v>76.00030517578125</v>
      </c>
      <c r="FT115" s="67">
        <v>74.29437255859375</v>
      </c>
      <c r="FU115" s="68">
        <v>0.70500725507736206</v>
      </c>
      <c r="FV115" s="40">
        <v>14.010000228881836</v>
      </c>
      <c r="FW115" s="40">
        <v>60526.64</v>
      </c>
      <c r="FX115">
        <v>1</v>
      </c>
    </row>
    <row r="116" spans="1:180" x14ac:dyDescent="0.2">
      <c r="A116" t="s">
        <v>189</v>
      </c>
      <c r="B116" t="s">
        <v>207</v>
      </c>
      <c r="C116" t="s">
        <v>3</v>
      </c>
      <c r="D116" t="s">
        <v>1</v>
      </c>
      <c r="E116" t="s">
        <v>211</v>
      </c>
      <c r="F116" s="40" t="s">
        <v>193</v>
      </c>
      <c r="G116" s="69" t="s">
        <v>218</v>
      </c>
      <c r="H116" s="67">
        <v>63835.997974157333</v>
      </c>
      <c r="I116" s="67">
        <v>53.096172332763672</v>
      </c>
      <c r="J116" s="67">
        <v>45.272274017333984</v>
      </c>
      <c r="K116" s="67">
        <v>40.345970153808594</v>
      </c>
      <c r="L116" s="67">
        <v>37.518802642822266</v>
      </c>
      <c r="M116" s="67">
        <v>36.252384185791016</v>
      </c>
      <c r="N116" s="67">
        <v>37.470043182373047</v>
      </c>
      <c r="O116" s="67">
        <v>41.772808074951172</v>
      </c>
      <c r="P116" s="67">
        <v>47.058082580566406</v>
      </c>
      <c r="Q116" s="67">
        <v>50.000934600830078</v>
      </c>
      <c r="R116" s="67">
        <v>52.873207092285156</v>
      </c>
      <c r="S116" s="67">
        <v>57.247100830078125</v>
      </c>
      <c r="T116" s="67">
        <v>62.911392211914063</v>
      </c>
      <c r="U116" s="67">
        <v>69.333808898925781</v>
      </c>
      <c r="V116" s="67">
        <v>76.064765930175781</v>
      </c>
      <c r="W116" s="67">
        <v>82.763832092285156</v>
      </c>
      <c r="X116" s="67">
        <v>89.255111694335938</v>
      </c>
      <c r="Y116" s="67">
        <v>95.201751708984375</v>
      </c>
      <c r="Z116" s="67">
        <v>100.32004547119141</v>
      </c>
      <c r="AA116" s="67">
        <v>100.83063507080078</v>
      </c>
      <c r="AB116" s="67">
        <v>96.724441528320313</v>
      </c>
      <c r="AC116" s="67">
        <v>91.721382141113281</v>
      </c>
      <c r="AD116" s="67">
        <v>87.630340576171875</v>
      </c>
      <c r="AE116" s="67">
        <v>76.238822937011719</v>
      </c>
      <c r="AF116" s="67">
        <v>62.563762664794922</v>
      </c>
      <c r="AG116" s="67">
        <v>-1.9016507863998413</v>
      </c>
      <c r="AH116" s="67">
        <v>-1.5461689233779907</v>
      </c>
      <c r="AI116" s="67">
        <v>-1.3414331674575806</v>
      </c>
      <c r="AJ116" s="67">
        <v>-1.0415810346603394</v>
      </c>
      <c r="AK116" s="67">
        <v>-0.97837692499160767</v>
      </c>
      <c r="AL116" s="67">
        <v>-1.0451058149337769</v>
      </c>
      <c r="AM116" s="67">
        <v>-1.1864364147186279</v>
      </c>
      <c r="AN116" s="67">
        <v>-1.514124870300293</v>
      </c>
      <c r="AO116" s="67">
        <v>-2.1240408420562744</v>
      </c>
      <c r="AP116" s="67">
        <v>-2.5202586650848389</v>
      </c>
      <c r="AQ116" s="67">
        <v>-2.5591742992401123</v>
      </c>
      <c r="AR116" s="67">
        <v>-2.3027718067169189</v>
      </c>
      <c r="AS116" s="67">
        <v>-2.0674693584442139</v>
      </c>
      <c r="AT116" s="67">
        <v>0.14457839727401733</v>
      </c>
      <c r="AU116" s="67">
        <v>11.300722122192383</v>
      </c>
      <c r="AV116" s="67">
        <v>13.797218322753906</v>
      </c>
      <c r="AW116" s="67">
        <v>14.74213695526123</v>
      </c>
      <c r="AX116" s="67">
        <v>14.94110107421875</v>
      </c>
      <c r="AY116" s="67">
        <v>14.040291786193848</v>
      </c>
      <c r="AZ116" s="67">
        <v>0.66902446746826172</v>
      </c>
      <c r="BA116" s="67">
        <v>-3.6211159229278564</v>
      </c>
      <c r="BB116" s="67">
        <v>-3.7738173007965088</v>
      </c>
      <c r="BC116" s="67">
        <v>-3.1586318016052246</v>
      </c>
      <c r="BD116" s="67">
        <v>-2.7193582057952881</v>
      </c>
      <c r="BE116" s="67">
        <v>-1.3051677942276001</v>
      </c>
      <c r="BF116" s="67">
        <v>-0.99309545755386353</v>
      </c>
      <c r="BG116" s="67">
        <v>-0.82240259647369385</v>
      </c>
      <c r="BH116" s="67">
        <v>-0.54543697834014893</v>
      </c>
      <c r="BI116" s="67">
        <v>-0.49462196230888367</v>
      </c>
      <c r="BJ116" s="67">
        <v>-0.55317813158035278</v>
      </c>
      <c r="BK116" s="67">
        <v>-0.65855550765991211</v>
      </c>
      <c r="BL116" s="67">
        <v>-0.950755774974823</v>
      </c>
      <c r="BM116" s="67">
        <v>-1.5290042161941528</v>
      </c>
      <c r="BN116" s="67">
        <v>-1.8896849155426025</v>
      </c>
      <c r="BO116" s="67">
        <v>-1.8934975862503052</v>
      </c>
      <c r="BP116" s="67">
        <v>-1.6038346290588379</v>
      </c>
      <c r="BQ116" s="67">
        <v>-1.3366959095001221</v>
      </c>
      <c r="BR116" s="67">
        <v>0.89942026138305664</v>
      </c>
      <c r="BS116" s="67">
        <v>12.059825897216797</v>
      </c>
      <c r="BT116" s="67">
        <v>14.571626663208008</v>
      </c>
      <c r="BU116" s="67">
        <v>15.528810501098633</v>
      </c>
      <c r="BV116" s="67">
        <v>15.73957633972168</v>
      </c>
      <c r="BW116" s="67">
        <v>14.843063354492188</v>
      </c>
      <c r="BX116" s="67">
        <v>1.4728066921234131</v>
      </c>
      <c r="BY116" s="67">
        <v>-2.8303329944610596</v>
      </c>
      <c r="BZ116" s="67">
        <v>-3.0108006000518799</v>
      </c>
      <c r="CA116" s="67">
        <v>-2.4415593147277832</v>
      </c>
      <c r="CB116" s="67">
        <v>-2.0576777458190918</v>
      </c>
      <c r="CC116" s="67">
        <v>-0.89204543828964233</v>
      </c>
      <c r="CD116" s="67">
        <v>-0.6100383996963501</v>
      </c>
      <c r="CE116" s="67">
        <v>-0.4629235565662384</v>
      </c>
      <c r="CF116" s="67">
        <v>-0.20180918276309967</v>
      </c>
      <c r="CG116" s="67">
        <v>-0.15957476198673248</v>
      </c>
      <c r="CH116" s="67">
        <v>-0.21247044205665588</v>
      </c>
      <c r="CI116" s="67">
        <v>-0.29294675588607788</v>
      </c>
      <c r="CJ116" s="67">
        <v>-0.56056803464889526</v>
      </c>
      <c r="CK116" s="67">
        <v>-1.1168836355209351</v>
      </c>
      <c r="CL116" s="67">
        <v>-1.4529515504837036</v>
      </c>
      <c r="CM116" s="67">
        <v>-1.4324518442153931</v>
      </c>
      <c r="CN116" s="67">
        <v>-1.1197527647018433</v>
      </c>
      <c r="CO116" s="67">
        <v>-0.83056455850601196</v>
      </c>
      <c r="CP116" s="67">
        <v>1.4222214221954346</v>
      </c>
      <c r="CQ116" s="67">
        <v>12.585578918457031</v>
      </c>
      <c r="CR116" s="67">
        <v>15.107979774475098</v>
      </c>
      <c r="CS116" s="67">
        <v>16.073657989501953</v>
      </c>
      <c r="CT116" s="67">
        <v>16.292598724365234</v>
      </c>
      <c r="CU116" s="67">
        <v>15.399060249328613</v>
      </c>
      <c r="CV116" s="67">
        <v>2.0295038223266602</v>
      </c>
      <c r="CW116" s="67">
        <v>-2.2826390266418457</v>
      </c>
      <c r="CX116" s="67">
        <v>-2.482337474822998</v>
      </c>
      <c r="CY116" s="67">
        <v>-1.9449170827865601</v>
      </c>
      <c r="CZ116" s="67">
        <v>-1.5993998050689697</v>
      </c>
      <c r="DA116" s="67">
        <v>-0.47892311215400696</v>
      </c>
      <c r="DB116" s="67">
        <v>-0.22698137164115906</v>
      </c>
      <c r="DC116" s="67">
        <v>-0.10344452410936356</v>
      </c>
      <c r="DD116" s="67">
        <v>0.14181864261627197</v>
      </c>
      <c r="DE116" s="67">
        <v>0.1754724383354187</v>
      </c>
      <c r="DF116" s="67">
        <v>0.12823721766471863</v>
      </c>
      <c r="DG116" s="67">
        <v>7.266196608543396E-2</v>
      </c>
      <c r="DH116" s="67">
        <v>-0.17038027942180634</v>
      </c>
      <c r="DI116" s="67">
        <v>-0.70476311445236206</v>
      </c>
      <c r="DJ116" s="67">
        <v>-1.0162181854248047</v>
      </c>
      <c r="DK116" s="67">
        <v>-0.97140610218048096</v>
      </c>
      <c r="DL116" s="67">
        <v>-0.63567095994949341</v>
      </c>
      <c r="DM116" s="67">
        <v>-0.32443317770957947</v>
      </c>
      <c r="DN116" s="67">
        <v>1.9450225830078125</v>
      </c>
      <c r="DO116" s="67">
        <v>13.111331939697266</v>
      </c>
      <c r="DP116" s="67">
        <v>15.644332885742188</v>
      </c>
      <c r="DQ116" s="67">
        <v>16.618505477905273</v>
      </c>
      <c r="DR116" s="67">
        <v>16.845621109008789</v>
      </c>
      <c r="DS116" s="67">
        <v>15.955057144165039</v>
      </c>
      <c r="DT116" s="67">
        <v>2.5862009525299072</v>
      </c>
      <c r="DU116" s="67">
        <v>-1.7349451780319214</v>
      </c>
      <c r="DV116" s="67">
        <v>-1.9538743495941162</v>
      </c>
      <c r="DW116" s="67">
        <v>-1.4482748508453369</v>
      </c>
      <c r="DX116" s="67">
        <v>-1.1411219835281372</v>
      </c>
      <c r="DY116" s="67">
        <v>0.11755990982055664</v>
      </c>
      <c r="DZ116" s="67">
        <v>0.32609215378761292</v>
      </c>
      <c r="EA116" s="67">
        <v>0.41558611392974854</v>
      </c>
      <c r="EB116" s="67">
        <v>0.63796263933181763</v>
      </c>
      <c r="EC116" s="67">
        <v>0.65922737121582031</v>
      </c>
      <c r="ED116" s="67">
        <v>0.62016499042510986</v>
      </c>
      <c r="EE116" s="67">
        <v>0.60054290294647217</v>
      </c>
      <c r="EF116" s="67">
        <v>0.39298886060714722</v>
      </c>
      <c r="EG116" s="67">
        <v>-0.10972647368907928</v>
      </c>
      <c r="EH116" s="67">
        <v>-0.38564443588256836</v>
      </c>
      <c r="EI116" s="67">
        <v>-0.30572929978370667</v>
      </c>
      <c r="EJ116" s="67">
        <v>6.3266344368457794E-2</v>
      </c>
      <c r="EK116" s="67">
        <v>0.40634012222290039</v>
      </c>
      <c r="EL116" s="67">
        <v>2.699864387512207</v>
      </c>
      <c r="EM116" s="67">
        <v>13.87043571472168</v>
      </c>
      <c r="EN116" s="67">
        <v>16.418741226196289</v>
      </c>
      <c r="EO116" s="67">
        <v>17.405179977416992</v>
      </c>
      <c r="EP116" s="67">
        <v>17.644096374511719</v>
      </c>
      <c r="EQ116" s="67">
        <v>16.757829666137695</v>
      </c>
      <c r="ER116" s="67">
        <v>3.3899831771850586</v>
      </c>
      <c r="ES116" s="67">
        <v>-0.94416213035583496</v>
      </c>
      <c r="ET116" s="67">
        <v>-1.1908576488494873</v>
      </c>
      <c r="EU116" s="67">
        <v>-0.73120236396789551</v>
      </c>
      <c r="EV116" s="67">
        <v>-0.47944149374961853</v>
      </c>
      <c r="EW116" s="67">
        <v>72.754547119140625</v>
      </c>
      <c r="EX116" s="67">
        <v>71.079887390136719</v>
      </c>
      <c r="EY116" s="67">
        <v>69.333564758300781</v>
      </c>
      <c r="EZ116" s="67">
        <v>67.73675537109375</v>
      </c>
      <c r="FA116" s="67">
        <v>66.883506774902344</v>
      </c>
      <c r="FB116" s="67">
        <v>65.916633605957031</v>
      </c>
      <c r="FC116" s="67">
        <v>66.122055053710938</v>
      </c>
      <c r="FD116" s="67">
        <v>68.622993469238281</v>
      </c>
      <c r="FE116" s="67">
        <v>72.033088684082031</v>
      </c>
      <c r="FF116" s="67">
        <v>76.402992248535156</v>
      </c>
      <c r="FG116" s="67">
        <v>80.450508117675781</v>
      </c>
      <c r="FH116" s="67">
        <v>83.930122375488281</v>
      </c>
      <c r="FI116" s="67">
        <v>86.871124267578125</v>
      </c>
      <c r="FJ116" s="67">
        <v>89.569770812988281</v>
      </c>
      <c r="FK116" s="67">
        <v>91.111099243164063</v>
      </c>
      <c r="FL116" s="67">
        <v>92.050590515136719</v>
      </c>
      <c r="FM116" s="67">
        <v>91.637550354003906</v>
      </c>
      <c r="FN116" s="67">
        <v>90.577133178710938</v>
      </c>
      <c r="FO116" s="67">
        <v>87.935943603515625</v>
      </c>
      <c r="FP116" s="67">
        <v>84.431388854980469</v>
      </c>
      <c r="FQ116" s="67">
        <v>79.427894592285156</v>
      </c>
      <c r="FR116" s="67">
        <v>75.099037170410156</v>
      </c>
      <c r="FS116" s="67">
        <v>72.474090576171875</v>
      </c>
      <c r="FT116" s="67">
        <v>70.634101867675781</v>
      </c>
      <c r="FU116" s="68">
        <v>0.7045295238494873</v>
      </c>
      <c r="FV116" s="40">
        <v>14.75</v>
      </c>
      <c r="FW116" s="40">
        <v>62493.53</v>
      </c>
      <c r="FX116">
        <v>1</v>
      </c>
    </row>
    <row r="117" spans="1:180" x14ac:dyDescent="0.2">
      <c r="A117" t="s">
        <v>189</v>
      </c>
      <c r="B117" t="s">
        <v>207</v>
      </c>
      <c r="C117" t="s">
        <v>3</v>
      </c>
      <c r="D117" t="s">
        <v>1</v>
      </c>
      <c r="E117" t="s">
        <v>211</v>
      </c>
      <c r="F117" s="40" t="s">
        <v>193</v>
      </c>
      <c r="G117" s="69" t="s">
        <v>219</v>
      </c>
      <c r="H117" s="67">
        <v>63725.999710440636</v>
      </c>
      <c r="I117" s="67">
        <v>49.318717956542969</v>
      </c>
      <c r="J117" s="67">
        <v>42.638076782226563</v>
      </c>
      <c r="K117" s="67">
        <v>38.668979644775391</v>
      </c>
      <c r="L117" s="67">
        <v>36.353836059570313</v>
      </c>
      <c r="M117" s="67">
        <v>35.617706298828125</v>
      </c>
      <c r="N117" s="67">
        <v>37.448764801025391</v>
      </c>
      <c r="O117" s="67">
        <v>42.307254791259766</v>
      </c>
      <c r="P117" s="67">
        <v>47.312164306640625</v>
      </c>
      <c r="Q117" s="67">
        <v>49.506877899169922</v>
      </c>
      <c r="R117" s="67">
        <v>52.667243957519531</v>
      </c>
      <c r="S117" s="67">
        <v>57.484951019287109</v>
      </c>
      <c r="T117" s="67">
        <v>64.054069519042969</v>
      </c>
      <c r="U117" s="67">
        <v>71.854278564453125</v>
      </c>
      <c r="V117" s="67">
        <v>79.157989501953125</v>
      </c>
      <c r="W117" s="67">
        <v>86.481056213378906</v>
      </c>
      <c r="X117" s="67">
        <v>94.306167602539063</v>
      </c>
      <c r="Y117" s="67">
        <v>102.52055358886719</v>
      </c>
      <c r="Z117" s="67">
        <v>110.38648986816406</v>
      </c>
      <c r="AA117" s="67">
        <v>114.42120361328125</v>
      </c>
      <c r="AB117" s="67">
        <v>113.12672424316406</v>
      </c>
      <c r="AC117" s="67">
        <v>110.18233489990234</v>
      </c>
      <c r="AD117" s="67">
        <v>106.25802612304688</v>
      </c>
      <c r="AE117" s="67">
        <v>91.978424072265625</v>
      </c>
      <c r="AF117" s="67">
        <v>74.996986389160156</v>
      </c>
      <c r="AG117" s="67">
        <v>-0.6213880181312561</v>
      </c>
      <c r="AH117" s="67">
        <v>-0.53906095027923584</v>
      </c>
      <c r="AI117" s="67">
        <v>-0.66696035861968994</v>
      </c>
      <c r="AJ117" s="67">
        <v>-0.74125802516937256</v>
      </c>
      <c r="AK117" s="67">
        <v>-0.68453115224838257</v>
      </c>
      <c r="AL117" s="67">
        <v>-0.58331155776977539</v>
      </c>
      <c r="AM117" s="67">
        <v>-0.69822615385055542</v>
      </c>
      <c r="AN117" s="67">
        <v>-0.90439915657043457</v>
      </c>
      <c r="AO117" s="67">
        <v>-1.9127075672149658</v>
      </c>
      <c r="AP117" s="67">
        <v>-1.8621079921722412</v>
      </c>
      <c r="AQ117" s="67">
        <v>-1.9158354997634888</v>
      </c>
      <c r="AR117" s="67">
        <v>-1.7767719030380249</v>
      </c>
      <c r="AS117" s="67">
        <v>-1.6344960927963257</v>
      </c>
      <c r="AT117" s="67">
        <v>9.1373547911643982E-2</v>
      </c>
      <c r="AU117" s="67">
        <v>13.327574729919434</v>
      </c>
      <c r="AV117" s="67">
        <v>16.465511322021484</v>
      </c>
      <c r="AW117" s="67">
        <v>18.180658340454102</v>
      </c>
      <c r="AX117" s="67">
        <v>19.200126647949219</v>
      </c>
      <c r="AY117" s="67">
        <v>18.498790740966797</v>
      </c>
      <c r="AZ117" s="67">
        <v>0.72575759887695313</v>
      </c>
      <c r="BA117" s="67">
        <v>-5.3189902305603027</v>
      </c>
      <c r="BB117" s="67">
        <v>-6.7072429656982422</v>
      </c>
      <c r="BC117" s="67">
        <v>-5.4594221115112305</v>
      </c>
      <c r="BD117" s="67">
        <v>-4.1321158409118652</v>
      </c>
      <c r="BE117" s="67">
        <v>-2.6102108880877495E-2</v>
      </c>
      <c r="BF117" s="67">
        <v>1.291301567107439E-2</v>
      </c>
      <c r="BG117" s="67">
        <v>-0.148954838514328</v>
      </c>
      <c r="BH117" s="67">
        <v>-0.24608486890792847</v>
      </c>
      <c r="BI117" s="67">
        <v>-0.20171506702899933</v>
      </c>
      <c r="BJ117" s="67">
        <v>-9.2328056693077087E-2</v>
      </c>
      <c r="BK117" s="67">
        <v>-0.17134998738765717</v>
      </c>
      <c r="BL117" s="67">
        <v>-0.34209719300270081</v>
      </c>
      <c r="BM117" s="67">
        <v>-1.3187979459762573</v>
      </c>
      <c r="BN117" s="67">
        <v>-1.2327480316162109</v>
      </c>
      <c r="BO117" s="67">
        <v>-1.2514617443084717</v>
      </c>
      <c r="BP117" s="67">
        <v>-1.0792325735092163</v>
      </c>
      <c r="BQ117" s="67">
        <v>-0.90520685911178589</v>
      </c>
      <c r="BR117" s="67">
        <v>0.84466129541397095</v>
      </c>
      <c r="BS117" s="67">
        <v>14.085102081298828</v>
      </c>
      <c r="BT117" s="67">
        <v>17.238304138183594</v>
      </c>
      <c r="BU117" s="67">
        <v>18.96568489074707</v>
      </c>
      <c r="BV117" s="67">
        <v>19.996944427490234</v>
      </c>
      <c r="BW117" s="67">
        <v>19.299907684326172</v>
      </c>
      <c r="BX117" s="67">
        <v>1.5278946161270142</v>
      </c>
      <c r="BY117" s="67">
        <v>-4.529818058013916</v>
      </c>
      <c r="BZ117" s="67">
        <v>-5.9457736015319824</v>
      </c>
      <c r="CA117" s="67">
        <v>-4.7438020706176758</v>
      </c>
      <c r="CB117" s="67">
        <v>-3.4717786312103271</v>
      </c>
      <c r="CC117" s="67">
        <v>0.38619109988212585</v>
      </c>
      <c r="CD117" s="67">
        <v>0.39520850777626038</v>
      </c>
      <c r="CE117" s="67">
        <v>0.20981420576572418</v>
      </c>
      <c r="CF117" s="67">
        <v>9.6870563924312592E-2</v>
      </c>
      <c r="CG117" s="67">
        <v>0.13268186151981354</v>
      </c>
      <c r="CH117" s="67">
        <v>0.24772562086582184</v>
      </c>
      <c r="CI117" s="67">
        <v>0.1935628354549408</v>
      </c>
      <c r="CJ117" s="67">
        <v>4.7351431101560593E-2</v>
      </c>
      <c r="CK117" s="67">
        <v>-0.90745794773101807</v>
      </c>
      <c r="CL117" s="67">
        <v>-0.79685521125793457</v>
      </c>
      <c r="CM117" s="67">
        <v>-0.79131841659545898</v>
      </c>
      <c r="CN117" s="67">
        <v>-0.59611886739730835</v>
      </c>
      <c r="CO117" s="67">
        <v>-0.40010339021682739</v>
      </c>
      <c r="CP117" s="67">
        <v>1.3663860559463501</v>
      </c>
      <c r="CQ117" s="67">
        <v>14.609764099121094</v>
      </c>
      <c r="CR117" s="67">
        <v>17.773536682128906</v>
      </c>
      <c r="CS117" s="67">
        <v>19.509391784667969</v>
      </c>
      <c r="CT117" s="67">
        <v>20.548818588256836</v>
      </c>
      <c r="CU117" s="67">
        <v>19.854757308959961</v>
      </c>
      <c r="CV117" s="67">
        <v>2.0834522247314453</v>
      </c>
      <c r="CW117" s="67">
        <v>-3.9832398891448975</v>
      </c>
      <c r="CX117" s="67">
        <v>-5.4183821678161621</v>
      </c>
      <c r="CY117" s="67">
        <v>-4.2481660842895508</v>
      </c>
      <c r="CZ117" s="67">
        <v>-3.0144309997558594</v>
      </c>
      <c r="DA117" s="67">
        <v>0.79848432540893555</v>
      </c>
      <c r="DB117" s="67">
        <v>0.77750402688980103</v>
      </c>
      <c r="DC117" s="67">
        <v>0.56858325004577637</v>
      </c>
      <c r="DD117" s="67">
        <v>0.43982598185539246</v>
      </c>
      <c r="DE117" s="67">
        <v>0.4670788049697876</v>
      </c>
      <c r="DF117" s="67">
        <v>0.58777928352355957</v>
      </c>
      <c r="DG117" s="67">
        <v>0.55847567319869995</v>
      </c>
      <c r="DH117" s="67">
        <v>0.43680006265640259</v>
      </c>
      <c r="DI117" s="67">
        <v>-0.4961179792881012</v>
      </c>
      <c r="DJ117" s="67">
        <v>-0.36096242070198059</v>
      </c>
      <c r="DK117" s="67">
        <v>-0.33117511868476868</v>
      </c>
      <c r="DL117" s="67">
        <v>-0.11300521343946457</v>
      </c>
      <c r="DM117" s="67">
        <v>0.1050000786781311</v>
      </c>
      <c r="DN117" s="67">
        <v>1.888110876083374</v>
      </c>
      <c r="DO117" s="67">
        <v>15.134426116943359</v>
      </c>
      <c r="DP117" s="67">
        <v>18.308769226074219</v>
      </c>
      <c r="DQ117" s="67">
        <v>20.053098678588867</v>
      </c>
      <c r="DR117" s="67">
        <v>21.100692749023438</v>
      </c>
      <c r="DS117" s="67">
        <v>20.40960693359375</v>
      </c>
      <c r="DT117" s="67">
        <v>2.639009952545166</v>
      </c>
      <c r="DU117" s="67">
        <v>-3.4366617202758789</v>
      </c>
      <c r="DV117" s="67">
        <v>-4.8909907341003418</v>
      </c>
      <c r="DW117" s="67">
        <v>-3.7525300979614258</v>
      </c>
      <c r="DX117" s="67">
        <v>-2.5570833683013916</v>
      </c>
      <c r="DY117" s="67">
        <v>1.3937702178955078</v>
      </c>
      <c r="DZ117" s="67">
        <v>1.3294780254364014</v>
      </c>
      <c r="EA117" s="67">
        <v>1.0865887403488159</v>
      </c>
      <c r="EB117" s="67">
        <v>0.93499916791915894</v>
      </c>
      <c r="EC117" s="67">
        <v>0.94989484548568726</v>
      </c>
      <c r="ED117" s="67">
        <v>1.0787627696990967</v>
      </c>
      <c r="EE117" s="67">
        <v>1.085351824760437</v>
      </c>
      <c r="EF117" s="67">
        <v>0.99910199642181396</v>
      </c>
      <c r="EG117" s="67">
        <v>9.7791619598865509E-2</v>
      </c>
      <c r="EH117" s="67">
        <v>0.26839756965637207</v>
      </c>
      <c r="EI117" s="67">
        <v>0.33319869637489319</v>
      </c>
      <c r="EJ117" s="67">
        <v>0.5845341682434082</v>
      </c>
      <c r="EK117" s="67">
        <v>0.83428925275802612</v>
      </c>
      <c r="EL117" s="67">
        <v>2.6413986682891846</v>
      </c>
      <c r="EM117" s="67">
        <v>15.891953468322754</v>
      </c>
      <c r="EN117" s="67">
        <v>19.081562042236328</v>
      </c>
      <c r="EO117" s="67">
        <v>20.838125228881836</v>
      </c>
      <c r="EP117" s="67">
        <v>21.897510528564453</v>
      </c>
      <c r="EQ117" s="67">
        <v>21.210723876953125</v>
      </c>
      <c r="ER117" s="67">
        <v>3.4411468505859375</v>
      </c>
      <c r="ES117" s="67">
        <v>-2.6474895477294922</v>
      </c>
      <c r="ET117" s="67">
        <v>-4.129521369934082</v>
      </c>
      <c r="EU117" s="67">
        <v>-3.0369102954864502</v>
      </c>
      <c r="EV117" s="67">
        <v>-1.8967461585998535</v>
      </c>
      <c r="EW117" s="67">
        <v>70.697174072265625</v>
      </c>
      <c r="EX117" s="67">
        <v>69.425270080566406</v>
      </c>
      <c r="EY117" s="67">
        <v>68.489280700683594</v>
      </c>
      <c r="EZ117" s="67">
        <v>67.350318908691406</v>
      </c>
      <c r="FA117" s="67">
        <v>66.455535888671875</v>
      </c>
      <c r="FB117" s="67">
        <v>65.568916320800781</v>
      </c>
      <c r="FC117" s="67">
        <v>65.97186279296875</v>
      </c>
      <c r="FD117" s="67">
        <v>68.820564270019531</v>
      </c>
      <c r="FE117" s="67">
        <v>73.298675537109375</v>
      </c>
      <c r="FF117" s="67">
        <v>77.822990417480469</v>
      </c>
      <c r="FG117" s="67">
        <v>82.424263000488281</v>
      </c>
      <c r="FH117" s="67">
        <v>86.563026428222656</v>
      </c>
      <c r="FI117" s="67">
        <v>90.664398193359375</v>
      </c>
      <c r="FJ117" s="67">
        <v>93.685089111328125</v>
      </c>
      <c r="FK117" s="67">
        <v>95.372573852539063</v>
      </c>
      <c r="FL117" s="67">
        <v>96.975578308105469</v>
      </c>
      <c r="FM117" s="67">
        <v>97.390510559082031</v>
      </c>
      <c r="FN117" s="67">
        <v>97.029869079589844</v>
      </c>
      <c r="FO117" s="67">
        <v>94.885963439941406</v>
      </c>
      <c r="FP117" s="67">
        <v>91.640472412109375</v>
      </c>
      <c r="FQ117" s="67">
        <v>86.450592041015625</v>
      </c>
      <c r="FR117" s="67">
        <v>82.353935241699219</v>
      </c>
      <c r="FS117" s="67">
        <v>79.75445556640625</v>
      </c>
      <c r="FT117" s="67">
        <v>78.023139953613281</v>
      </c>
      <c r="FU117" s="68">
        <v>0.70306175947189331</v>
      </c>
      <c r="FV117" s="40">
        <v>13.890000343322754</v>
      </c>
      <c r="FW117" s="40">
        <v>66710.740000000005</v>
      </c>
      <c r="FX117">
        <v>1</v>
      </c>
    </row>
    <row r="118" spans="1:180" x14ac:dyDescent="0.2">
      <c r="A118" t="s">
        <v>189</v>
      </c>
      <c r="B118" t="s">
        <v>207</v>
      </c>
      <c r="C118" t="s">
        <v>3</v>
      </c>
      <c r="D118" t="s">
        <v>1</v>
      </c>
      <c r="E118" t="s">
        <v>211</v>
      </c>
      <c r="F118" s="40" t="s">
        <v>193</v>
      </c>
      <c r="G118" s="69" t="s">
        <v>220</v>
      </c>
      <c r="H118" s="67">
        <v>63683.001305222511</v>
      </c>
      <c r="I118" s="67">
        <v>61.641860961914063</v>
      </c>
      <c r="J118" s="67">
        <v>52.452709197998047</v>
      </c>
      <c r="K118" s="67">
        <v>46.765316009521484</v>
      </c>
      <c r="L118" s="67">
        <v>43.031532287597656</v>
      </c>
      <c r="M118" s="67">
        <v>41.264728546142578</v>
      </c>
      <c r="N118" s="67">
        <v>42.170707702636719</v>
      </c>
      <c r="O118" s="67">
        <v>46.46337890625</v>
      </c>
      <c r="P118" s="67">
        <v>51.139091491699219</v>
      </c>
      <c r="Q118" s="67">
        <v>53.064308166503906</v>
      </c>
      <c r="R118" s="67">
        <v>55.316974639892578</v>
      </c>
      <c r="S118" s="67">
        <v>59.823509216308594</v>
      </c>
      <c r="T118" s="67">
        <v>65.951286315917969</v>
      </c>
      <c r="U118" s="67">
        <v>72.222930908203125</v>
      </c>
      <c r="V118" s="67">
        <v>77.046028137207031</v>
      </c>
      <c r="W118" s="67">
        <v>80.166999816894531</v>
      </c>
      <c r="X118" s="67">
        <v>84.381988525390625</v>
      </c>
      <c r="Y118" s="67">
        <v>89.5748291015625</v>
      </c>
      <c r="Z118" s="67">
        <v>94.999290466308594</v>
      </c>
      <c r="AA118" s="67">
        <v>97.567062377929688</v>
      </c>
      <c r="AB118" s="67">
        <v>96.423271179199219</v>
      </c>
      <c r="AC118" s="67">
        <v>95.014961242675781</v>
      </c>
      <c r="AD118" s="67">
        <v>92.257087707519531</v>
      </c>
      <c r="AE118" s="67">
        <v>80.218948364257813</v>
      </c>
      <c r="AF118" s="67">
        <v>65.557762145996094</v>
      </c>
      <c r="AG118" s="67">
        <v>-2.6250853538513184</v>
      </c>
      <c r="AH118" s="67">
        <v>-1.969748854637146</v>
      </c>
      <c r="AI118" s="67">
        <v>-1.2159053087234497</v>
      </c>
      <c r="AJ118" s="67">
        <v>-1.0485869646072388</v>
      </c>
      <c r="AK118" s="67">
        <v>-0.83691155910491943</v>
      </c>
      <c r="AL118" s="67">
        <v>-1.0579586029052734</v>
      </c>
      <c r="AM118" s="67">
        <v>-1.2166150808334351</v>
      </c>
      <c r="AN118" s="67">
        <v>-1.4588831663131714</v>
      </c>
      <c r="AO118" s="67">
        <v>-2.2630486488342285</v>
      </c>
      <c r="AP118" s="67">
        <v>-2.5279526710510254</v>
      </c>
      <c r="AQ118" s="67">
        <v>-2.1205718517303467</v>
      </c>
      <c r="AR118" s="67">
        <v>-1.9138977527618408</v>
      </c>
      <c r="AS118" s="67">
        <v>-2.1975131034851074</v>
      </c>
      <c r="AT118" s="67">
        <v>0.13518901169300079</v>
      </c>
      <c r="AU118" s="67">
        <v>11.026012420654297</v>
      </c>
      <c r="AV118" s="67">
        <v>13.467044830322266</v>
      </c>
      <c r="AW118" s="67">
        <v>14.477536201477051</v>
      </c>
      <c r="AX118" s="67">
        <v>15.041597366333008</v>
      </c>
      <c r="AY118" s="67">
        <v>14.220056533813477</v>
      </c>
      <c r="AZ118" s="67">
        <v>8.0486811697483063E-2</v>
      </c>
      <c r="BA118" s="67">
        <v>-4.7018547058105469</v>
      </c>
      <c r="BB118" s="67">
        <v>-5.5459733009338379</v>
      </c>
      <c r="BC118" s="67">
        <v>-4.5023002624511719</v>
      </c>
      <c r="BD118" s="67">
        <v>-3.2363424301147461</v>
      </c>
      <c r="BE118" s="67">
        <v>-2.030484676361084</v>
      </c>
      <c r="BF118" s="67">
        <v>-1.4184058904647827</v>
      </c>
      <c r="BG118" s="67">
        <v>-0.69849205017089844</v>
      </c>
      <c r="BH118" s="67">
        <v>-0.55397802591323853</v>
      </c>
      <c r="BI118" s="67">
        <v>-0.35464328527450562</v>
      </c>
      <c r="BJ118" s="67">
        <v>-0.56753146648406982</v>
      </c>
      <c r="BK118" s="67">
        <v>-0.69033050537109375</v>
      </c>
      <c r="BL118" s="67">
        <v>-0.89721065759658813</v>
      </c>
      <c r="BM118" s="67">
        <v>-1.6698098182678223</v>
      </c>
      <c r="BN118" s="67">
        <v>-1.899314284324646</v>
      </c>
      <c r="BO118" s="67">
        <v>-1.4569727182388306</v>
      </c>
      <c r="BP118" s="67">
        <v>-1.2171870470046997</v>
      </c>
      <c r="BQ118" s="67">
        <v>-1.4691028594970703</v>
      </c>
      <c r="BR118" s="67">
        <v>0.88755995035171509</v>
      </c>
      <c r="BS118" s="67">
        <v>11.782612800598145</v>
      </c>
      <c r="BT118" s="67">
        <v>14.238884925842285</v>
      </c>
      <c r="BU118" s="67">
        <v>15.2615966796875</v>
      </c>
      <c r="BV118" s="67">
        <v>15.837442398071289</v>
      </c>
      <c r="BW118" s="67">
        <v>15.020201683044434</v>
      </c>
      <c r="BX118" s="67">
        <v>0.88166099786758423</v>
      </c>
      <c r="BY118" s="67">
        <v>-3.9136195182800293</v>
      </c>
      <c r="BZ118" s="67">
        <v>-4.7853989601135254</v>
      </c>
      <c r="CA118" s="67">
        <v>-3.7875187397003174</v>
      </c>
      <c r="CB118" s="67">
        <v>-2.5767784118652344</v>
      </c>
      <c r="CC118" s="67">
        <v>-1.6186660528182983</v>
      </c>
      <c r="CD118" s="67">
        <v>-1.0365474224090576</v>
      </c>
      <c r="CE118" s="67">
        <v>-0.34013327956199646</v>
      </c>
      <c r="CF118" s="67">
        <v>-0.21141341328620911</v>
      </c>
      <c r="CG118" s="67">
        <v>-2.062574028968811E-2</v>
      </c>
      <c r="CH118" s="67">
        <v>-0.22786314785480499</v>
      </c>
      <c r="CI118" s="67">
        <v>-0.32582741975784302</v>
      </c>
      <c r="CJ118" s="67">
        <v>-0.50819796323776245</v>
      </c>
      <c r="CK118" s="67">
        <v>-1.2589343786239624</v>
      </c>
      <c r="CL118" s="67">
        <v>-1.4639211893081665</v>
      </c>
      <c r="CM118" s="67">
        <v>-0.99736583232879639</v>
      </c>
      <c r="CN118" s="67">
        <v>-0.73464727401733398</v>
      </c>
      <c r="CO118" s="67">
        <v>-0.96460807323455811</v>
      </c>
      <c r="CP118" s="67">
        <v>1.4086498022079468</v>
      </c>
      <c r="CQ118" s="67">
        <v>12.306632041931152</v>
      </c>
      <c r="CR118" s="67">
        <v>14.773459434509277</v>
      </c>
      <c r="CS118" s="67">
        <v>15.804635047912598</v>
      </c>
      <c r="CT118" s="67">
        <v>16.388643264770508</v>
      </c>
      <c r="CU118" s="67">
        <v>15.574378967285156</v>
      </c>
      <c r="CV118" s="67">
        <v>1.4365518093109131</v>
      </c>
      <c r="CW118" s="67">
        <v>-3.3676903247833252</v>
      </c>
      <c r="CX118" s="67">
        <v>-4.2586274147033691</v>
      </c>
      <c r="CY118" s="67">
        <v>-3.2924630641937256</v>
      </c>
      <c r="CZ118" s="67">
        <v>-2.1199665069580078</v>
      </c>
      <c r="DA118" s="67">
        <v>-1.2068474292755127</v>
      </c>
      <c r="DB118" s="67">
        <v>-0.65468895435333252</v>
      </c>
      <c r="DC118" s="67">
        <v>1.8225513398647308E-2</v>
      </c>
      <c r="DD118" s="67">
        <v>0.13115121424198151</v>
      </c>
      <c r="DE118" s="67">
        <v>0.31339180469512939</v>
      </c>
      <c r="DF118" s="67">
        <v>0.11180520057678223</v>
      </c>
      <c r="DG118" s="67">
        <v>3.8675662130117416E-2</v>
      </c>
      <c r="DH118" s="67">
        <v>-0.11918527632951736</v>
      </c>
      <c r="DI118" s="67">
        <v>-0.84805893898010254</v>
      </c>
      <c r="DJ118" s="67">
        <v>-1.028528094291687</v>
      </c>
      <c r="DK118" s="67">
        <v>-0.53775900602340698</v>
      </c>
      <c r="DL118" s="67">
        <v>-0.25210756063461304</v>
      </c>
      <c r="DM118" s="67">
        <v>-0.4601132869720459</v>
      </c>
      <c r="DN118" s="67">
        <v>1.9297395944595337</v>
      </c>
      <c r="DO118" s="67">
        <v>12.83065128326416</v>
      </c>
      <c r="DP118" s="67">
        <v>15.30803394317627</v>
      </c>
      <c r="DQ118" s="67">
        <v>16.347673416137695</v>
      </c>
      <c r="DR118" s="67">
        <v>16.939844131469727</v>
      </c>
      <c r="DS118" s="67">
        <v>16.128557205200195</v>
      </c>
      <c r="DT118" s="67">
        <v>1.9914425611495972</v>
      </c>
      <c r="DU118" s="67">
        <v>-2.8217611312866211</v>
      </c>
      <c r="DV118" s="67">
        <v>-3.7318558692932129</v>
      </c>
      <c r="DW118" s="67">
        <v>-2.7974073886871338</v>
      </c>
      <c r="DX118" s="67">
        <v>-1.6631544828414917</v>
      </c>
      <c r="DY118" s="67">
        <v>-0.6122468113899231</v>
      </c>
      <c r="DZ118" s="67">
        <v>-0.10334599018096924</v>
      </c>
      <c r="EA118" s="67">
        <v>0.53563868999481201</v>
      </c>
      <c r="EB118" s="67">
        <v>0.62576013803482056</v>
      </c>
      <c r="EC118" s="67">
        <v>0.79566007852554321</v>
      </c>
      <c r="ED118" s="67">
        <v>0.60223233699798584</v>
      </c>
      <c r="EE118" s="67">
        <v>0.56496024131774902</v>
      </c>
      <c r="EF118" s="67">
        <v>0.44248723983764648</v>
      </c>
      <c r="EG118" s="67">
        <v>-0.25481998920440674</v>
      </c>
      <c r="EH118" s="67">
        <v>-0.39988973736763</v>
      </c>
      <c r="EI118" s="67">
        <v>0.12584026157855988</v>
      </c>
      <c r="EJ118" s="67">
        <v>0.44460314512252808</v>
      </c>
      <c r="EK118" s="67">
        <v>0.26829701662063599</v>
      </c>
      <c r="EL118" s="67">
        <v>2.6821105480194092</v>
      </c>
      <c r="EM118" s="67">
        <v>13.587251663208008</v>
      </c>
      <c r="EN118" s="67">
        <v>16.079874038696289</v>
      </c>
      <c r="EO118" s="67">
        <v>17.131734848022461</v>
      </c>
      <c r="EP118" s="67">
        <v>17.735689163208008</v>
      </c>
      <c r="EQ118" s="67">
        <v>16.928701400756836</v>
      </c>
      <c r="ER118" s="67">
        <v>2.7926168441772461</v>
      </c>
      <c r="ES118" s="67">
        <v>-2.0335261821746826</v>
      </c>
      <c r="ET118" s="67">
        <v>-2.9712812900543213</v>
      </c>
      <c r="EU118" s="67">
        <v>-2.0826256275177002</v>
      </c>
      <c r="EV118" s="67">
        <v>-1.00359046459198</v>
      </c>
      <c r="EW118" s="67">
        <v>76.437812805175781</v>
      </c>
      <c r="EX118" s="67">
        <v>74.958236694335938</v>
      </c>
      <c r="EY118" s="67">
        <v>72.736679077148438</v>
      </c>
      <c r="EZ118" s="67">
        <v>71.149322509765625</v>
      </c>
      <c r="FA118" s="67">
        <v>70.374114990234375</v>
      </c>
      <c r="FB118" s="67">
        <v>69.512283325195313</v>
      </c>
      <c r="FC118" s="67">
        <v>69.667434692382813</v>
      </c>
      <c r="FD118" s="67">
        <v>70.712188720703125</v>
      </c>
      <c r="FE118" s="67">
        <v>74.13922119140625</v>
      </c>
      <c r="FF118" s="67">
        <v>78.6302490234375</v>
      </c>
      <c r="FG118" s="67">
        <v>83.165802001953125</v>
      </c>
      <c r="FH118" s="67">
        <v>86.5428466796875</v>
      </c>
      <c r="FI118" s="67">
        <v>88.522659301757813</v>
      </c>
      <c r="FJ118" s="67">
        <v>89.7772216796875</v>
      </c>
      <c r="FK118" s="67">
        <v>89.688865661621094</v>
      </c>
      <c r="FL118" s="67">
        <v>90.370956420898438</v>
      </c>
      <c r="FM118" s="67">
        <v>90.310470581054688</v>
      </c>
      <c r="FN118" s="67">
        <v>89.145538330078125</v>
      </c>
      <c r="FO118" s="67">
        <v>86.797195434570313</v>
      </c>
      <c r="FP118" s="67">
        <v>84.755378723144531</v>
      </c>
      <c r="FQ118" s="67">
        <v>82.084098815917969</v>
      </c>
      <c r="FR118" s="67">
        <v>79.630043029785156</v>
      </c>
      <c r="FS118" s="67">
        <v>76.814712524414063</v>
      </c>
      <c r="FT118" s="67">
        <v>75.289619445800781</v>
      </c>
      <c r="FU118" s="68">
        <v>0.70220029354095459</v>
      </c>
      <c r="FV118" s="40">
        <v>14.600000381469727</v>
      </c>
      <c r="FW118" s="40">
        <v>64990.73</v>
      </c>
      <c r="FX118">
        <v>1</v>
      </c>
    </row>
    <row r="119" spans="1:180" x14ac:dyDescent="0.2">
      <c r="A119" t="s">
        <v>189</v>
      </c>
      <c r="B119" t="s">
        <v>207</v>
      </c>
      <c r="C119" t="s">
        <v>3</v>
      </c>
      <c r="D119" t="s">
        <v>1</v>
      </c>
      <c r="E119" t="s">
        <v>211</v>
      </c>
      <c r="F119" s="40" t="s">
        <v>193</v>
      </c>
      <c r="G119" s="69" t="s">
        <v>221</v>
      </c>
      <c r="H119" s="67">
        <v>64769.999783754349</v>
      </c>
      <c r="I119" s="67">
        <v>46.576503753662109</v>
      </c>
      <c r="J119" s="67">
        <v>40.123016357421875</v>
      </c>
      <c r="K119" s="67">
        <v>36.404586791992188</v>
      </c>
      <c r="L119" s="67">
        <v>34.462379455566406</v>
      </c>
      <c r="M119" s="67">
        <v>33.806797027587891</v>
      </c>
      <c r="N119" s="67">
        <v>35.573665618896484</v>
      </c>
      <c r="O119" s="67">
        <v>39.935237884521484</v>
      </c>
      <c r="P119" s="67">
        <v>44.228427886962891</v>
      </c>
      <c r="Q119" s="67">
        <v>45.921249389648438</v>
      </c>
      <c r="R119" s="67">
        <v>47.440326690673828</v>
      </c>
      <c r="S119" s="67">
        <v>50.592086791992188</v>
      </c>
      <c r="T119" s="67">
        <v>55.288497924804688</v>
      </c>
      <c r="U119" s="67">
        <v>61.360618591308594</v>
      </c>
      <c r="V119" s="67">
        <v>67.903945922851563</v>
      </c>
      <c r="W119" s="67">
        <v>75.624176025390625</v>
      </c>
      <c r="X119" s="67">
        <v>84.066459655761719</v>
      </c>
      <c r="Y119" s="67">
        <v>92.798431396484375</v>
      </c>
      <c r="Z119" s="67">
        <v>101.66246795654297</v>
      </c>
      <c r="AA119" s="67">
        <v>106.45326995849609</v>
      </c>
      <c r="AB119" s="67">
        <v>105.41014099121094</v>
      </c>
      <c r="AC119" s="67">
        <v>102.23735809326172</v>
      </c>
      <c r="AD119" s="67">
        <v>96.617218017578125</v>
      </c>
      <c r="AE119" s="67">
        <v>81.41888427734375</v>
      </c>
      <c r="AF119" s="67">
        <v>65.150581359863281</v>
      </c>
      <c r="AG119" s="67">
        <v>-0.6798667311668396</v>
      </c>
      <c r="AH119" s="67">
        <v>-0.57041597366333008</v>
      </c>
      <c r="AI119" s="67">
        <v>-0.63654309511184692</v>
      </c>
      <c r="AJ119" s="67">
        <v>-0.46190574765205383</v>
      </c>
      <c r="AK119" s="67">
        <v>-0.49823406338691711</v>
      </c>
      <c r="AL119" s="67">
        <v>-0.44763073325157166</v>
      </c>
      <c r="AM119" s="67">
        <v>-0.80824810266494751</v>
      </c>
      <c r="AN119" s="67">
        <v>-1.2319542169570923</v>
      </c>
      <c r="AO119" s="67">
        <v>-1.4336405992507935</v>
      </c>
      <c r="AP119" s="67">
        <v>-1.4770581722259521</v>
      </c>
      <c r="AQ119" s="67">
        <v>-1.5779359340667725</v>
      </c>
      <c r="AR119" s="67">
        <v>-1.5505155324935913</v>
      </c>
      <c r="AS119" s="67">
        <v>-2.1687617301940918</v>
      </c>
      <c r="AT119" s="67">
        <v>-0.2942524254322052</v>
      </c>
      <c r="AU119" s="67">
        <v>10.918352127075195</v>
      </c>
      <c r="AV119" s="67">
        <v>14.776405334472656</v>
      </c>
      <c r="AW119" s="67">
        <v>16.970155715942383</v>
      </c>
      <c r="AX119" s="67">
        <v>18.348098754882813</v>
      </c>
      <c r="AY119" s="67">
        <v>17.766469955444336</v>
      </c>
      <c r="AZ119" s="67">
        <v>2.1702713966369629</v>
      </c>
      <c r="BA119" s="67">
        <v>-3.8690707683563232</v>
      </c>
      <c r="BB119" s="67">
        <v>-4.877009391784668</v>
      </c>
      <c r="BC119" s="67">
        <v>-4.273129940032959</v>
      </c>
      <c r="BD119" s="67">
        <v>-2.6607742309570313</v>
      </c>
      <c r="BE119" s="67">
        <v>-8.812703937292099E-2</v>
      </c>
      <c r="BF119" s="67">
        <v>-2.1684464067220688E-2</v>
      </c>
      <c r="BG119" s="67">
        <v>-0.12153581529855728</v>
      </c>
      <c r="BH119" s="67">
        <v>3.0462346971035004E-2</v>
      </c>
      <c r="BI119" s="67">
        <v>-1.8097540363669395E-2</v>
      </c>
      <c r="BJ119" s="67">
        <v>4.0684472769498825E-2</v>
      </c>
      <c r="BK119" s="67">
        <v>-0.28417491912841797</v>
      </c>
      <c r="BL119" s="67">
        <v>-0.67259657382965088</v>
      </c>
      <c r="BM119" s="67">
        <v>-0.84291154146194458</v>
      </c>
      <c r="BN119" s="67">
        <v>-0.85121917724609375</v>
      </c>
      <c r="BO119" s="67">
        <v>-0.91743683815002441</v>
      </c>
      <c r="BP119" s="67">
        <v>-0.85720551013946533</v>
      </c>
      <c r="BQ119" s="67">
        <v>-1.4440310001373291</v>
      </c>
      <c r="BR119" s="67">
        <v>0.45421463251113892</v>
      </c>
      <c r="BS119" s="67">
        <v>11.670965194702148</v>
      </c>
      <c r="BT119" s="67">
        <v>15.544121742248535</v>
      </c>
      <c r="BU119" s="67">
        <v>17.750003814697266</v>
      </c>
      <c r="BV119" s="67">
        <v>19.139741897583008</v>
      </c>
      <c r="BW119" s="67">
        <v>18.562461853027344</v>
      </c>
      <c r="BX119" s="67">
        <v>2.9673762321472168</v>
      </c>
      <c r="BY119" s="67">
        <v>-3.0847780704498291</v>
      </c>
      <c r="BZ119" s="67">
        <v>-4.1201725006103516</v>
      </c>
      <c r="CA119" s="67">
        <v>-3.5618495941162109</v>
      </c>
      <c r="CB119" s="67">
        <v>-2.0044629573822021</v>
      </c>
      <c r="CC119" s="67">
        <v>0.32171007990837097</v>
      </c>
      <c r="CD119" s="67">
        <v>0.35836532711982727</v>
      </c>
      <c r="CE119" s="67">
        <v>0.23515665531158447</v>
      </c>
      <c r="CF119" s="67">
        <v>0.3714749813079834</v>
      </c>
      <c r="CG119" s="67">
        <v>0.31444355845451355</v>
      </c>
      <c r="CH119" s="67">
        <v>0.37889009714126587</v>
      </c>
      <c r="CI119" s="67">
        <v>7.8796572983264923E-2</v>
      </c>
      <c r="CJ119" s="67">
        <v>-0.28518715500831604</v>
      </c>
      <c r="CK119" s="67">
        <v>-0.43377441167831421</v>
      </c>
      <c r="CL119" s="67">
        <v>-0.41776496171951294</v>
      </c>
      <c r="CM119" s="67">
        <v>-0.45997717976570129</v>
      </c>
      <c r="CN119" s="67">
        <v>-0.37702116370201111</v>
      </c>
      <c r="CO119" s="67">
        <v>-0.9420846700668335</v>
      </c>
      <c r="CP119" s="67">
        <v>0.97260063886642456</v>
      </c>
      <c r="CQ119" s="67">
        <v>12.19222354888916</v>
      </c>
      <c r="CR119" s="67">
        <v>16.075839996337891</v>
      </c>
      <c r="CS119" s="67">
        <v>18.290124893188477</v>
      </c>
      <c r="CT119" s="67">
        <v>19.688030242919922</v>
      </c>
      <c r="CU119" s="67">
        <v>19.113763809204102</v>
      </c>
      <c r="CV119" s="67">
        <v>3.5194485187530518</v>
      </c>
      <c r="CW119" s="67">
        <v>-2.5415792465209961</v>
      </c>
      <c r="CX119" s="67">
        <v>-3.5959899425506592</v>
      </c>
      <c r="CY119" s="67">
        <v>-3.0692191123962402</v>
      </c>
      <c r="CZ119" s="67">
        <v>-1.5499038696289063</v>
      </c>
      <c r="DA119" s="67">
        <v>0.73154717683792114</v>
      </c>
      <c r="DB119" s="67">
        <v>0.73841512203216553</v>
      </c>
      <c r="DC119" s="67">
        <v>0.59184914827346802</v>
      </c>
      <c r="DD119" s="67">
        <v>0.71248763799667358</v>
      </c>
      <c r="DE119" s="67">
        <v>0.64698463678359985</v>
      </c>
      <c r="DF119" s="67">
        <v>0.71709573268890381</v>
      </c>
      <c r="DG119" s="67">
        <v>0.44176807999610901</v>
      </c>
      <c r="DH119" s="67">
        <v>0.1022222489118576</v>
      </c>
      <c r="DI119" s="67">
        <v>-2.4637253955006599E-2</v>
      </c>
      <c r="DJ119" s="67">
        <v>1.5689225867390633E-2</v>
      </c>
      <c r="DK119" s="67">
        <v>-2.5175295304507017E-3</v>
      </c>
      <c r="DL119" s="67">
        <v>0.10316320508718491</v>
      </c>
      <c r="DM119" s="67">
        <v>-0.44013836979866028</v>
      </c>
      <c r="DN119" s="67">
        <v>1.4909865856170654</v>
      </c>
      <c r="DO119" s="67">
        <v>12.713481903076172</v>
      </c>
      <c r="DP119" s="67">
        <v>16.607559204101563</v>
      </c>
      <c r="DQ119" s="67">
        <v>18.830245971679688</v>
      </c>
      <c r="DR119" s="67">
        <v>20.236318588256836</v>
      </c>
      <c r="DS119" s="67">
        <v>19.665065765380859</v>
      </c>
      <c r="DT119" s="67">
        <v>4.0715208053588867</v>
      </c>
      <c r="DU119" s="67">
        <v>-1.9983804225921631</v>
      </c>
      <c r="DV119" s="67">
        <v>-3.0718071460723877</v>
      </c>
      <c r="DW119" s="67">
        <v>-2.5765886306762695</v>
      </c>
      <c r="DX119" s="67">
        <v>-1.0953447818756104</v>
      </c>
      <c r="DY119" s="67">
        <v>1.3232868909835815</v>
      </c>
      <c r="DZ119" s="67">
        <v>1.2871466875076294</v>
      </c>
      <c r="EA119" s="67">
        <v>1.1068563461303711</v>
      </c>
      <c r="EB119" s="67">
        <v>1.2048556804656982</v>
      </c>
      <c r="EC119" s="67">
        <v>1.1271212100982666</v>
      </c>
      <c r="ED119" s="67">
        <v>1.2054109573364258</v>
      </c>
      <c r="EE119" s="67">
        <v>0.96584129333496094</v>
      </c>
      <c r="EF119" s="67">
        <v>0.66157990694046021</v>
      </c>
      <c r="EG119" s="67">
        <v>0.56609183549880981</v>
      </c>
      <c r="EH119" s="67">
        <v>0.64152824878692627</v>
      </c>
      <c r="EI119" s="67">
        <v>0.65798157453536987</v>
      </c>
      <c r="EJ119" s="67">
        <v>0.79647314548492432</v>
      </c>
      <c r="EK119" s="67">
        <v>0.28459233045578003</v>
      </c>
      <c r="EL119" s="67">
        <v>2.2394537925720215</v>
      </c>
      <c r="EM119" s="67">
        <v>13.466094970703125</v>
      </c>
      <c r="EN119" s="67">
        <v>17.375274658203125</v>
      </c>
      <c r="EO119" s="67">
        <v>19.61009407043457</v>
      </c>
      <c r="EP119" s="67">
        <v>21.027961730957031</v>
      </c>
      <c r="EQ119" s="67">
        <v>20.461057662963867</v>
      </c>
      <c r="ER119" s="67">
        <v>4.8686256408691406</v>
      </c>
      <c r="ES119" s="67">
        <v>-1.2140876054763794</v>
      </c>
      <c r="ET119" s="67">
        <v>-2.3149707317352295</v>
      </c>
      <c r="EU119" s="67">
        <v>-1.8653085231781006</v>
      </c>
      <c r="EV119" s="67">
        <v>-0.43903356790542603</v>
      </c>
      <c r="EW119" s="67">
        <v>68.843231201171875</v>
      </c>
      <c r="EX119" s="67">
        <v>67.590965270996094</v>
      </c>
      <c r="EY119" s="67">
        <v>65.90570068359375</v>
      </c>
      <c r="EZ119" s="67">
        <v>64.870368957519531</v>
      </c>
      <c r="FA119" s="67">
        <v>63.696273803710938</v>
      </c>
      <c r="FB119" s="67">
        <v>62.814556121826172</v>
      </c>
      <c r="FC119" s="67">
        <v>63.039875030517578</v>
      </c>
      <c r="FD119" s="67">
        <v>66.957267761230469</v>
      </c>
      <c r="FE119" s="67">
        <v>71.868080139160156</v>
      </c>
      <c r="FF119" s="67">
        <v>76.908172607421875</v>
      </c>
      <c r="FG119" s="67">
        <v>81.468765258789063</v>
      </c>
      <c r="FH119" s="67">
        <v>85.632774353027344</v>
      </c>
      <c r="FI119" s="67">
        <v>89.393508911132813</v>
      </c>
      <c r="FJ119" s="67">
        <v>92.337730407714844</v>
      </c>
      <c r="FK119" s="67">
        <v>93.898582458496094</v>
      </c>
      <c r="FL119" s="67">
        <v>95.095283508300781</v>
      </c>
      <c r="FM119" s="67">
        <v>95.387199401855469</v>
      </c>
      <c r="FN119" s="67">
        <v>94.742286682128906</v>
      </c>
      <c r="FO119" s="67">
        <v>92.895416259765625</v>
      </c>
      <c r="FP119" s="67">
        <v>89.301216125488281</v>
      </c>
      <c r="FQ119" s="67">
        <v>84.222434997558594</v>
      </c>
      <c r="FR119" s="67">
        <v>80.10797119140625</v>
      </c>
      <c r="FS119" s="67">
        <v>77.564468383789063</v>
      </c>
      <c r="FT119" s="67">
        <v>75.466392517089844</v>
      </c>
      <c r="FU119" s="68">
        <v>0.69847846031188965</v>
      </c>
      <c r="FV119" s="40">
        <v>13.329999923706055</v>
      </c>
      <c r="FW119" s="40">
        <v>60233.11</v>
      </c>
      <c r="FX119">
        <v>1</v>
      </c>
    </row>
    <row r="120" spans="1:180" x14ac:dyDescent="0.2">
      <c r="A120" t="s">
        <v>189</v>
      </c>
      <c r="B120" t="s">
        <v>207</v>
      </c>
      <c r="C120" t="s">
        <v>3</v>
      </c>
      <c r="D120" t="s">
        <v>1</v>
      </c>
      <c r="E120" t="s">
        <v>211</v>
      </c>
      <c r="F120" s="40" t="s">
        <v>193</v>
      </c>
      <c r="G120" s="69" t="s">
        <v>222</v>
      </c>
      <c r="H120" s="67">
        <v>64888.999189376831</v>
      </c>
      <c r="I120" s="67">
        <v>53.414653778076172</v>
      </c>
      <c r="J120" s="67">
        <v>45.791885375976563</v>
      </c>
      <c r="K120" s="67">
        <v>41.032051086425781</v>
      </c>
      <c r="L120" s="67">
        <v>38.295143127441406</v>
      </c>
      <c r="M120" s="67">
        <v>37.01385498046875</v>
      </c>
      <c r="N120" s="67">
        <v>38.331684112548828</v>
      </c>
      <c r="O120" s="67">
        <v>42.443157196044922</v>
      </c>
      <c r="P120" s="67">
        <v>47.015171051025391</v>
      </c>
      <c r="Q120" s="67">
        <v>49.246788024902344</v>
      </c>
      <c r="R120" s="67">
        <v>51.9744873046875</v>
      </c>
      <c r="S120" s="67">
        <v>56.639373779296875</v>
      </c>
      <c r="T120" s="67">
        <v>63.171909332275391</v>
      </c>
      <c r="U120" s="67">
        <v>70.883834838867188</v>
      </c>
      <c r="V120" s="67">
        <v>78.939506530761719</v>
      </c>
      <c r="W120" s="67">
        <v>87.237251281738281</v>
      </c>
      <c r="X120" s="67">
        <v>95.648063659667969</v>
      </c>
      <c r="Y120" s="67">
        <v>103.49860382080078</v>
      </c>
      <c r="Z120" s="67">
        <v>110.86478424072266</v>
      </c>
      <c r="AA120" s="67">
        <v>114.24669647216797</v>
      </c>
      <c r="AB120" s="67">
        <v>111.06626129150391</v>
      </c>
      <c r="AC120" s="67">
        <v>106.28120422363281</v>
      </c>
      <c r="AD120" s="67">
        <v>100.04672241210938</v>
      </c>
      <c r="AE120" s="67">
        <v>84.595893859863281</v>
      </c>
      <c r="AF120" s="67">
        <v>67.958480834960938</v>
      </c>
      <c r="AG120" s="67">
        <v>-1.783843994140625</v>
      </c>
      <c r="AH120" s="67">
        <v>-1.1406416893005371</v>
      </c>
      <c r="AI120" s="67">
        <v>-0.96485340595245361</v>
      </c>
      <c r="AJ120" s="67">
        <v>-0.73234373331069946</v>
      </c>
      <c r="AK120" s="67">
        <v>-0.5313190221786499</v>
      </c>
      <c r="AL120" s="67">
        <v>-0.44389215111732483</v>
      </c>
      <c r="AM120" s="67">
        <v>-0.82372421026229858</v>
      </c>
      <c r="AN120" s="67">
        <v>-0.97954672574996948</v>
      </c>
      <c r="AO120" s="67">
        <v>-1.7413897514343262</v>
      </c>
      <c r="AP120" s="67">
        <v>-1.9046812057495117</v>
      </c>
      <c r="AQ120" s="67">
        <v>-1.9576178789138794</v>
      </c>
      <c r="AR120" s="67">
        <v>-2.206002950668335</v>
      </c>
      <c r="AS120" s="67">
        <v>-1.9463906288146973</v>
      </c>
      <c r="AT120" s="67">
        <v>0.20494434237480164</v>
      </c>
      <c r="AU120" s="67">
        <v>12.974509239196777</v>
      </c>
      <c r="AV120" s="67">
        <v>16.118337631225586</v>
      </c>
      <c r="AW120" s="67">
        <v>17.548961639404297</v>
      </c>
      <c r="AX120" s="67">
        <v>18.873683929443359</v>
      </c>
      <c r="AY120" s="67">
        <v>18.1201171875</v>
      </c>
      <c r="AZ120" s="67">
        <v>1.5791846513748169</v>
      </c>
      <c r="BA120" s="67">
        <v>-4.7969837188720703</v>
      </c>
      <c r="BB120" s="67">
        <v>-5.6494784355163574</v>
      </c>
      <c r="BC120" s="67">
        <v>-4.7984437942504883</v>
      </c>
      <c r="BD120" s="67">
        <v>-3.6327643394470215</v>
      </c>
      <c r="BE120" s="67">
        <v>-1.1917897462844849</v>
      </c>
      <c r="BF120" s="67">
        <v>-0.59162789583206177</v>
      </c>
      <c r="BG120" s="67">
        <v>-0.44958904385566711</v>
      </c>
      <c r="BH120" s="67">
        <v>-0.23973837494850159</v>
      </c>
      <c r="BI120" s="67">
        <v>-5.0956547260284424E-2</v>
      </c>
      <c r="BJ120" s="67">
        <v>4.4647935777902603E-2</v>
      </c>
      <c r="BK120" s="67">
        <v>-0.29940816760063171</v>
      </c>
      <c r="BL120" s="67">
        <v>-0.41992905735969543</v>
      </c>
      <c r="BM120" s="67">
        <v>-1.1503783464431763</v>
      </c>
      <c r="BN120" s="67">
        <v>-1.2785332202911377</v>
      </c>
      <c r="BO120" s="67">
        <v>-1.2967790365219116</v>
      </c>
      <c r="BP120" s="67">
        <v>-1.5123260021209717</v>
      </c>
      <c r="BQ120" s="67">
        <v>-1.2212666273117065</v>
      </c>
      <c r="BR120" s="67">
        <v>0.95382291078567505</v>
      </c>
      <c r="BS120" s="67">
        <v>13.727540969848633</v>
      </c>
      <c r="BT120" s="67">
        <v>16.886484146118164</v>
      </c>
      <c r="BU120" s="67">
        <v>18.329246520996094</v>
      </c>
      <c r="BV120" s="67">
        <v>19.665765762329102</v>
      </c>
      <c r="BW120" s="67">
        <v>18.916545867919922</v>
      </c>
      <c r="BX120" s="67">
        <v>2.3767244815826416</v>
      </c>
      <c r="BY120" s="67">
        <v>-4.0122661590576172</v>
      </c>
      <c r="BZ120" s="67">
        <v>-4.8922328948974609</v>
      </c>
      <c r="CA120" s="67">
        <v>-4.0867767333984375</v>
      </c>
      <c r="CB120" s="67">
        <v>-2.9760956764221191</v>
      </c>
      <c r="CC120" s="67">
        <v>-0.78173482418060303</v>
      </c>
      <c r="CD120" s="67">
        <v>-0.21138261258602142</v>
      </c>
      <c r="CE120" s="67">
        <v>-9.2718519270420074E-2</v>
      </c>
      <c r="CF120" s="67">
        <v>0.10143860429525375</v>
      </c>
      <c r="CG120" s="67">
        <v>0.28174105286598206</v>
      </c>
      <c r="CH120" s="67">
        <v>0.38300931453704834</v>
      </c>
      <c r="CI120" s="67">
        <v>6.373152881860733E-2</v>
      </c>
      <c r="CJ120" s="67">
        <v>-3.2339595258235931E-2</v>
      </c>
      <c r="CK120" s="67">
        <v>-0.74104553461074829</v>
      </c>
      <c r="CL120" s="67">
        <v>-0.84486508369445801</v>
      </c>
      <c r="CM120" s="67">
        <v>-0.8390839695930481</v>
      </c>
      <c r="CN120" s="67">
        <v>-1.0318875312805176</v>
      </c>
      <c r="CO120" s="67">
        <v>-0.71904808282852173</v>
      </c>
      <c r="CP120" s="67">
        <v>1.4724938869476318</v>
      </c>
      <c r="CQ120" s="67">
        <v>14.249087333679199</v>
      </c>
      <c r="CR120" s="67">
        <v>17.418500900268555</v>
      </c>
      <c r="CS120" s="67">
        <v>18.869668960571289</v>
      </c>
      <c r="CT120" s="67">
        <v>20.214359283447266</v>
      </c>
      <c r="CU120" s="67">
        <v>19.468151092529297</v>
      </c>
      <c r="CV120" s="67">
        <v>2.9290981292724609</v>
      </c>
      <c r="CW120" s="67">
        <v>-3.4687731266021729</v>
      </c>
      <c r="CX120" s="67">
        <v>-4.3677668571472168</v>
      </c>
      <c r="CY120" s="67">
        <v>-3.5938782691955566</v>
      </c>
      <c r="CZ120" s="67">
        <v>-2.5212888717651367</v>
      </c>
      <c r="DA120" s="67">
        <v>-0.3716798722743988</v>
      </c>
      <c r="DB120" s="67">
        <v>0.16886268556118011</v>
      </c>
      <c r="DC120" s="67">
        <v>0.26415202021598816</v>
      </c>
      <c r="DD120" s="67">
        <v>0.44261559844017029</v>
      </c>
      <c r="DE120" s="67">
        <v>0.61443865299224854</v>
      </c>
      <c r="DF120" s="67">
        <v>0.72137069702148438</v>
      </c>
      <c r="DG120" s="67">
        <v>0.42687121033668518</v>
      </c>
      <c r="DH120" s="67">
        <v>0.35524988174438477</v>
      </c>
      <c r="DI120" s="67">
        <v>-0.33171278238296509</v>
      </c>
      <c r="DJ120" s="67">
        <v>-0.41119691729545593</v>
      </c>
      <c r="DK120" s="67">
        <v>-0.38138896226882935</v>
      </c>
      <c r="DL120" s="67">
        <v>-0.55144906044006348</v>
      </c>
      <c r="DM120" s="67">
        <v>-0.21682947874069214</v>
      </c>
      <c r="DN120" s="67">
        <v>1.9911649227142334</v>
      </c>
      <c r="DO120" s="67">
        <v>14.770633697509766</v>
      </c>
      <c r="DP120" s="67">
        <v>17.950517654418945</v>
      </c>
      <c r="DQ120" s="67">
        <v>19.410091400146484</v>
      </c>
      <c r="DR120" s="67">
        <v>20.76295280456543</v>
      </c>
      <c r="DS120" s="67">
        <v>20.019756317138672</v>
      </c>
      <c r="DT120" s="67">
        <v>3.4814717769622803</v>
      </c>
      <c r="DU120" s="67">
        <v>-2.9252800941467285</v>
      </c>
      <c r="DV120" s="67">
        <v>-3.8433010578155518</v>
      </c>
      <c r="DW120" s="67">
        <v>-3.1009798049926758</v>
      </c>
      <c r="DX120" s="67">
        <v>-2.0664820671081543</v>
      </c>
      <c r="DY120" s="67">
        <v>0.22037434577941895</v>
      </c>
      <c r="DZ120" s="67">
        <v>0.71787649393081665</v>
      </c>
      <c r="EA120" s="67">
        <v>0.77941638231277466</v>
      </c>
      <c r="EB120" s="67">
        <v>0.93522095680236816</v>
      </c>
      <c r="EC120" s="67">
        <v>1.0948011875152588</v>
      </c>
      <c r="ED120" s="67">
        <v>1.2099107503890991</v>
      </c>
      <c r="EE120" s="67">
        <v>0.95118725299835205</v>
      </c>
      <c r="EF120" s="67">
        <v>0.91486752033233643</v>
      </c>
      <c r="EG120" s="67">
        <v>0.25929871201515198</v>
      </c>
      <c r="EH120" s="67">
        <v>0.2149510532617569</v>
      </c>
      <c r="EI120" s="67">
        <v>0.2794499397277832</v>
      </c>
      <c r="EJ120" s="67">
        <v>0.14222782850265503</v>
      </c>
      <c r="EK120" s="67">
        <v>0.50829440355300903</v>
      </c>
      <c r="EL120" s="67">
        <v>2.7400434017181396</v>
      </c>
      <c r="EM120" s="67">
        <v>15.523665428161621</v>
      </c>
      <c r="EN120" s="67">
        <v>18.718664169311523</v>
      </c>
      <c r="EO120" s="67">
        <v>20.190376281738281</v>
      </c>
      <c r="EP120" s="67">
        <v>21.555034637451172</v>
      </c>
      <c r="EQ120" s="67">
        <v>20.816184997558594</v>
      </c>
      <c r="ER120" s="67">
        <v>4.2790117263793945</v>
      </c>
      <c r="ES120" s="67">
        <v>-2.1405625343322754</v>
      </c>
      <c r="ET120" s="67">
        <v>-3.0860555171966553</v>
      </c>
      <c r="EU120" s="67">
        <v>-2.3893129825592041</v>
      </c>
      <c r="EV120" s="67">
        <v>-1.409813404083252</v>
      </c>
      <c r="EW120" s="67">
        <v>73.539604187011719</v>
      </c>
      <c r="EX120" s="67">
        <v>72.007415771484375</v>
      </c>
      <c r="EY120" s="67">
        <v>70.573005676269531</v>
      </c>
      <c r="EZ120" s="67">
        <v>69.338714599609375</v>
      </c>
      <c r="FA120" s="67">
        <v>67.529869079589844</v>
      </c>
      <c r="FB120" s="67">
        <v>66.354042053222656</v>
      </c>
      <c r="FC120" s="67">
        <v>66.151069641113281</v>
      </c>
      <c r="FD120" s="67">
        <v>68.913124084472656</v>
      </c>
      <c r="FE120" s="67">
        <v>73.013313293457031</v>
      </c>
      <c r="FF120" s="67">
        <v>77.678268432617188</v>
      </c>
      <c r="FG120" s="67">
        <v>82.298271179199219</v>
      </c>
      <c r="FH120" s="67">
        <v>86.748916625976563</v>
      </c>
      <c r="FI120" s="67">
        <v>89.862411499023438</v>
      </c>
      <c r="FJ120" s="67">
        <v>92.849349975585938</v>
      </c>
      <c r="FK120" s="67">
        <v>94.6619873046875</v>
      </c>
      <c r="FL120" s="67">
        <v>95.725494384765625</v>
      </c>
      <c r="FM120" s="67">
        <v>96.176589965820313</v>
      </c>
      <c r="FN120" s="67">
        <v>94.736785888671875</v>
      </c>
      <c r="FO120" s="67">
        <v>92.196853637695313</v>
      </c>
      <c r="FP120" s="67">
        <v>88.319976806640625</v>
      </c>
      <c r="FQ120" s="67">
        <v>82.818328857421875</v>
      </c>
      <c r="FR120" s="67">
        <v>78.487030029296875</v>
      </c>
      <c r="FS120" s="67">
        <v>75.238685607910156</v>
      </c>
      <c r="FT120" s="67">
        <v>73.471565246582031</v>
      </c>
      <c r="FU120" s="68">
        <v>0.69886600971221924</v>
      </c>
      <c r="FV120" s="40">
        <v>14.159999847412109</v>
      </c>
      <c r="FW120" s="40">
        <v>66226.86</v>
      </c>
      <c r="FX120">
        <v>1</v>
      </c>
    </row>
    <row r="121" spans="1:180" x14ac:dyDescent="0.2">
      <c r="A121" t="s">
        <v>189</v>
      </c>
      <c r="B121" t="s">
        <v>207</v>
      </c>
      <c r="C121" t="s">
        <v>3</v>
      </c>
      <c r="D121" t="s">
        <v>1</v>
      </c>
      <c r="E121" t="s">
        <v>211</v>
      </c>
      <c r="F121" s="40" t="s">
        <v>193</v>
      </c>
      <c r="G121" s="69" t="s">
        <v>223</v>
      </c>
      <c r="H121" s="67">
        <v>65003.997963547707</v>
      </c>
      <c r="I121" s="67">
        <v>56.183902740478516</v>
      </c>
      <c r="J121" s="67">
        <v>47.971698760986328</v>
      </c>
      <c r="K121" s="67">
        <v>43.016506195068359</v>
      </c>
      <c r="L121" s="67">
        <v>39.872329711914063</v>
      </c>
      <c r="M121" s="67">
        <v>38.544940948486328</v>
      </c>
      <c r="N121" s="67">
        <v>39.702236175537109</v>
      </c>
      <c r="O121" s="67">
        <v>43.922828674316406</v>
      </c>
      <c r="P121" s="67">
        <v>48.352279663085938</v>
      </c>
      <c r="Q121" s="67">
        <v>50.456897735595703</v>
      </c>
      <c r="R121" s="67">
        <v>52.391448974609375</v>
      </c>
      <c r="S121" s="67">
        <v>55.562061309814453</v>
      </c>
      <c r="T121" s="67">
        <v>60.408363342285156</v>
      </c>
      <c r="U121" s="67">
        <v>66.481430053710938</v>
      </c>
      <c r="V121" s="67">
        <v>72.649139404296875</v>
      </c>
      <c r="W121" s="67">
        <v>78.772621154785156</v>
      </c>
      <c r="X121" s="67">
        <v>85.05621337890625</v>
      </c>
      <c r="Y121" s="67">
        <v>91.398902893066406</v>
      </c>
      <c r="Z121" s="67">
        <v>97.727157592773438</v>
      </c>
      <c r="AA121" s="67">
        <v>100.42549896240234</v>
      </c>
      <c r="AB121" s="67">
        <v>97.781272888183594</v>
      </c>
      <c r="AC121" s="67">
        <v>96.006004333496094</v>
      </c>
      <c r="AD121" s="67">
        <v>91.800056457519531</v>
      </c>
      <c r="AE121" s="67">
        <v>78.792160034179688</v>
      </c>
      <c r="AF121" s="67">
        <v>64.404930114746094</v>
      </c>
      <c r="AG121" s="67">
        <v>-2.1500775814056396</v>
      </c>
      <c r="AH121" s="67">
        <v>-1.7491946220397949</v>
      </c>
      <c r="AI121" s="67">
        <v>-1.1936501264572144</v>
      </c>
      <c r="AJ121" s="67">
        <v>-1.027685284614563</v>
      </c>
      <c r="AK121" s="67">
        <v>-0.75216025114059448</v>
      </c>
      <c r="AL121" s="67">
        <v>-0.52607834339141846</v>
      </c>
      <c r="AM121" s="67">
        <v>-0.76464736461639404</v>
      </c>
      <c r="AN121" s="67">
        <v>-0.97218561172485352</v>
      </c>
      <c r="AO121" s="67">
        <v>-1.7067323923110962</v>
      </c>
      <c r="AP121" s="67">
        <v>-1.9062508344650269</v>
      </c>
      <c r="AQ121" s="67">
        <v>-2.277318000793457</v>
      </c>
      <c r="AR121" s="67">
        <v>-2.2034986019134521</v>
      </c>
      <c r="AS121" s="67">
        <v>-1.9315409660339355</v>
      </c>
      <c r="AT121" s="67">
        <v>-8.1742465496063232E-2</v>
      </c>
      <c r="AU121" s="67">
        <v>10.256030082702637</v>
      </c>
      <c r="AV121" s="67">
        <v>12.99365234375</v>
      </c>
      <c r="AW121" s="67">
        <v>14.287776947021484</v>
      </c>
      <c r="AX121" s="67">
        <v>14.933491706848145</v>
      </c>
      <c r="AY121" s="67">
        <v>14.170559883117676</v>
      </c>
      <c r="AZ121" s="67">
        <v>-0.63869762420654297</v>
      </c>
      <c r="BA121" s="67">
        <v>-5.6438345909118652</v>
      </c>
      <c r="BB121" s="67">
        <v>-5.45379638671875</v>
      </c>
      <c r="BC121" s="67">
        <v>-4.0901408195495605</v>
      </c>
      <c r="BD121" s="67">
        <v>-2.9108107089996338</v>
      </c>
      <c r="BE121" s="67">
        <v>-1.5576623678207397</v>
      </c>
      <c r="BF121" s="67">
        <v>-1.1998484134674072</v>
      </c>
      <c r="BG121" s="67">
        <v>-0.67807894945144653</v>
      </c>
      <c r="BH121" s="67">
        <v>-0.53479146957397461</v>
      </c>
      <c r="BI121" s="67">
        <v>-0.27151969075202942</v>
      </c>
      <c r="BJ121" s="67">
        <v>-3.7249565124511719E-2</v>
      </c>
      <c r="BK121" s="67">
        <v>-0.24002125859260559</v>
      </c>
      <c r="BL121" s="67">
        <v>-0.41224002838134766</v>
      </c>
      <c r="BM121" s="67">
        <v>-1.1153764724731445</v>
      </c>
      <c r="BN121" s="67">
        <v>-1.279731273651123</v>
      </c>
      <c r="BO121" s="67">
        <v>-1.6160814762115479</v>
      </c>
      <c r="BP121" s="67">
        <v>-1.5093932151794434</v>
      </c>
      <c r="BQ121" s="67">
        <v>-1.205957293510437</v>
      </c>
      <c r="BR121" s="67">
        <v>0.66762083768844604</v>
      </c>
      <c r="BS121" s="67">
        <v>11.009554862976074</v>
      </c>
      <c r="BT121" s="67">
        <v>13.762308120727539</v>
      </c>
      <c r="BU121" s="67">
        <v>15.068581581115723</v>
      </c>
      <c r="BV121" s="67">
        <v>15.726092338562012</v>
      </c>
      <c r="BW121" s="67">
        <v>14.967504501342773</v>
      </c>
      <c r="BX121" s="67">
        <v>0.1593526154756546</v>
      </c>
      <c r="BY121" s="67">
        <v>-4.8586163520812988</v>
      </c>
      <c r="BZ121" s="67">
        <v>-4.6960768699645996</v>
      </c>
      <c r="CA121" s="67">
        <v>-3.37803053855896</v>
      </c>
      <c r="CB121" s="67">
        <v>-2.2537329196929932</v>
      </c>
      <c r="CC121" s="67">
        <v>-1.1473573446273804</v>
      </c>
      <c r="CD121" s="67">
        <v>-0.81937301158905029</v>
      </c>
      <c r="CE121" s="67">
        <v>-0.32099592685699463</v>
      </c>
      <c r="CF121" s="67">
        <v>-0.19341470301151276</v>
      </c>
      <c r="CG121" s="67">
        <v>6.1370469629764557E-2</v>
      </c>
      <c r="CH121" s="67">
        <v>0.30131176114082336</v>
      </c>
      <c r="CI121" s="67">
        <v>0.1233331710100174</v>
      </c>
      <c r="CJ121" s="67">
        <v>-2.4423399940133095E-2</v>
      </c>
      <c r="CK121" s="67">
        <v>-0.70580512285232544</v>
      </c>
      <c r="CL121" s="67">
        <v>-0.84580576419830322</v>
      </c>
      <c r="CM121" s="67">
        <v>-1.1581109762191772</v>
      </c>
      <c r="CN121" s="67">
        <v>-1.0286580324172974</v>
      </c>
      <c r="CO121" s="67">
        <v>-0.70342016220092773</v>
      </c>
      <c r="CP121" s="67">
        <v>1.1866276264190674</v>
      </c>
      <c r="CQ121" s="67">
        <v>11.53144359588623</v>
      </c>
      <c r="CR121" s="67">
        <v>14.294677734375</v>
      </c>
      <c r="CS121" s="67">
        <v>15.609365463256836</v>
      </c>
      <c r="CT121" s="67">
        <v>16.275045394897461</v>
      </c>
      <c r="CU121" s="67">
        <v>15.519466400146484</v>
      </c>
      <c r="CV121" s="67">
        <v>0.71207976341247559</v>
      </c>
      <c r="CW121" s="67">
        <v>-4.3147768974304199</v>
      </c>
      <c r="CX121" s="67">
        <v>-4.1712827682495117</v>
      </c>
      <c r="CY121" s="67">
        <v>-2.8848252296447754</v>
      </c>
      <c r="CZ121" s="67">
        <v>-1.7986427545547485</v>
      </c>
      <c r="DA121" s="67">
        <v>-0.737052321434021</v>
      </c>
      <c r="DB121" s="67">
        <v>-0.43889757990837097</v>
      </c>
      <c r="DC121" s="67">
        <v>3.6087092012166977E-2</v>
      </c>
      <c r="DD121" s="67">
        <v>0.14796207845211029</v>
      </c>
      <c r="DE121" s="67">
        <v>0.39426064491271973</v>
      </c>
      <c r="DF121" s="67">
        <v>0.63987308740615845</v>
      </c>
      <c r="DG121" s="67">
        <v>0.48668760061264038</v>
      </c>
      <c r="DH121" s="67">
        <v>0.36339321732521057</v>
      </c>
      <c r="DI121" s="67">
        <v>-0.29623380303382874</v>
      </c>
      <c r="DJ121" s="67">
        <v>-0.4118802547454834</v>
      </c>
      <c r="DK121" s="67">
        <v>-0.70014053583145142</v>
      </c>
      <c r="DL121" s="67">
        <v>-0.54792279005050659</v>
      </c>
      <c r="DM121" s="67">
        <v>-0.20088309049606323</v>
      </c>
      <c r="DN121" s="67">
        <v>1.7056343555450439</v>
      </c>
      <c r="DO121" s="67">
        <v>12.053332328796387</v>
      </c>
      <c r="DP121" s="67">
        <v>14.827047348022461</v>
      </c>
      <c r="DQ121" s="67">
        <v>16.150148391723633</v>
      </c>
      <c r="DR121" s="67">
        <v>16.823997497558594</v>
      </c>
      <c r="DS121" s="67">
        <v>16.071428298950195</v>
      </c>
      <c r="DT121" s="67">
        <v>1.264806866645813</v>
      </c>
      <c r="DU121" s="67">
        <v>-3.770937442779541</v>
      </c>
      <c r="DV121" s="67">
        <v>-3.6464886665344238</v>
      </c>
      <c r="DW121" s="67">
        <v>-2.3916199207305908</v>
      </c>
      <c r="DX121" s="67">
        <v>-1.3435525894165039</v>
      </c>
      <c r="DY121" s="67">
        <v>-0.14463700354099274</v>
      </c>
      <c r="DZ121" s="67">
        <v>0.11044854670763016</v>
      </c>
      <c r="EA121" s="67">
        <v>0.5516582727432251</v>
      </c>
      <c r="EB121" s="67">
        <v>0.64085590839385986</v>
      </c>
      <c r="EC121" s="67">
        <v>0.8749011754989624</v>
      </c>
      <c r="ED121" s="67">
        <v>1.12870192527771</v>
      </c>
      <c r="EE121" s="67">
        <v>1.0113136768341064</v>
      </c>
      <c r="EF121" s="67">
        <v>0.92333883047103882</v>
      </c>
      <c r="EG121" s="67">
        <v>0.29512211680412292</v>
      </c>
      <c r="EH121" s="67">
        <v>0.21463926136493683</v>
      </c>
      <c r="EI121" s="67">
        <v>-3.8903940469026566E-2</v>
      </c>
      <c r="EJ121" s="67">
        <v>0.14618253707885742</v>
      </c>
      <c r="EK121" s="67">
        <v>0.52470064163208008</v>
      </c>
      <c r="EL121" s="67">
        <v>2.4549977779388428</v>
      </c>
      <c r="EM121" s="67">
        <v>12.806857109069824</v>
      </c>
      <c r="EN121" s="67">
        <v>15.595703125</v>
      </c>
      <c r="EO121" s="67">
        <v>16.930953979492188</v>
      </c>
      <c r="EP121" s="67">
        <v>17.616598129272461</v>
      </c>
      <c r="EQ121" s="67">
        <v>16.868373870849609</v>
      </c>
      <c r="ER121" s="67">
        <v>2.0628571510314941</v>
      </c>
      <c r="ES121" s="67">
        <v>-2.9857194423675537</v>
      </c>
      <c r="ET121" s="67">
        <v>-2.8887693881988525</v>
      </c>
      <c r="EU121" s="67">
        <v>-1.6795098781585693</v>
      </c>
      <c r="EV121" s="67">
        <v>-0.68647480010986328</v>
      </c>
      <c r="EW121" s="67">
        <v>72.257377624511719</v>
      </c>
      <c r="EX121" s="67">
        <v>71.332649230957031</v>
      </c>
      <c r="EY121" s="67">
        <v>70.04296875</v>
      </c>
      <c r="EZ121" s="67">
        <v>68.596794128417969</v>
      </c>
      <c r="FA121" s="67">
        <v>67.837196350097656</v>
      </c>
      <c r="FB121" s="67">
        <v>67.178627014160156</v>
      </c>
      <c r="FC121" s="67">
        <v>66.697044372558594</v>
      </c>
      <c r="FD121" s="67">
        <v>67.936195373535156</v>
      </c>
      <c r="FE121" s="67">
        <v>70.672721862792969</v>
      </c>
      <c r="FF121" s="67">
        <v>74.290664672851563</v>
      </c>
      <c r="FG121" s="67">
        <v>77.873970031738281</v>
      </c>
      <c r="FH121" s="67">
        <v>81.360084533691406</v>
      </c>
      <c r="FI121" s="67">
        <v>85.020263671875</v>
      </c>
      <c r="FJ121" s="67">
        <v>88.028556823730469</v>
      </c>
      <c r="FK121" s="67">
        <v>89.456764221191406</v>
      </c>
      <c r="FL121" s="67">
        <v>90.566581726074219</v>
      </c>
      <c r="FM121" s="67">
        <v>91.022911071777344</v>
      </c>
      <c r="FN121" s="67">
        <v>89.980010986328125</v>
      </c>
      <c r="FO121" s="67">
        <v>87.123100280761719</v>
      </c>
      <c r="FP121" s="67">
        <v>83.159980773925781</v>
      </c>
      <c r="FQ121" s="67">
        <v>79.167640686035156</v>
      </c>
      <c r="FR121" s="67">
        <v>76.462837219238281</v>
      </c>
      <c r="FS121" s="67">
        <v>74.265159606933594</v>
      </c>
      <c r="FT121" s="67">
        <v>72.8905029296875</v>
      </c>
      <c r="FU121" s="68">
        <v>0.69932520389556885</v>
      </c>
      <c r="FV121" s="40">
        <v>14.439999580383301</v>
      </c>
      <c r="FW121" s="40">
        <v>63020.01</v>
      </c>
      <c r="FX121">
        <v>1</v>
      </c>
    </row>
    <row r="122" spans="1:180" x14ac:dyDescent="0.2">
      <c r="A122" t="s">
        <v>189</v>
      </c>
      <c r="B122" t="s">
        <v>207</v>
      </c>
      <c r="C122" t="s">
        <v>3</v>
      </c>
      <c r="D122" t="s">
        <v>1</v>
      </c>
      <c r="E122" t="s">
        <v>211</v>
      </c>
      <c r="F122" s="40" t="s">
        <v>193</v>
      </c>
      <c r="G122" s="69" t="s">
        <v>224</v>
      </c>
      <c r="H122" s="67">
        <v>67297.99994635582</v>
      </c>
      <c r="I122" s="67">
        <v>60.068077087402344</v>
      </c>
      <c r="J122" s="67">
        <v>51.424961090087891</v>
      </c>
      <c r="K122" s="67">
        <v>45.906581878662109</v>
      </c>
      <c r="L122" s="67">
        <v>42.516387939453125</v>
      </c>
      <c r="M122" s="67">
        <v>40.693622589111328</v>
      </c>
      <c r="N122" s="67">
        <v>41.940254211425781</v>
      </c>
      <c r="O122" s="67">
        <v>47.112697601318359</v>
      </c>
      <c r="P122" s="67">
        <v>51.256813049316406</v>
      </c>
      <c r="Q122" s="67">
        <v>51.919589996337891</v>
      </c>
      <c r="R122" s="67">
        <v>54.773117065429688</v>
      </c>
      <c r="S122" s="67">
        <v>59.658241271972656</v>
      </c>
      <c r="T122" s="67">
        <v>66.717796325683594</v>
      </c>
      <c r="U122" s="67">
        <v>75.528549194335938</v>
      </c>
      <c r="V122" s="67">
        <v>84.138404846191406</v>
      </c>
      <c r="W122" s="67">
        <v>92.887176513671875</v>
      </c>
      <c r="X122" s="67">
        <v>102.62934112548828</v>
      </c>
      <c r="Y122" s="67">
        <v>111.26369476318359</v>
      </c>
      <c r="Z122" s="67">
        <v>118.95626831054688</v>
      </c>
      <c r="AA122" s="67">
        <v>121.99040985107422</v>
      </c>
      <c r="AB122" s="67">
        <v>118.42334747314453</v>
      </c>
      <c r="AC122" s="67">
        <v>114.31012725830078</v>
      </c>
      <c r="AD122" s="67">
        <v>103.12064361572266</v>
      </c>
      <c r="AE122" s="67">
        <v>84.938316345214844</v>
      </c>
      <c r="AF122" s="67">
        <v>67.184379577636719</v>
      </c>
      <c r="AG122" s="67">
        <v>-0.63164699077606201</v>
      </c>
      <c r="AH122" s="67">
        <v>-0.45824521780014038</v>
      </c>
      <c r="AI122" s="67">
        <v>-0.47356802225112915</v>
      </c>
      <c r="AJ122" s="67">
        <v>-0.31211662292480469</v>
      </c>
      <c r="AK122" s="67">
        <v>-0.51812940835952759</v>
      </c>
      <c r="AL122" s="67">
        <v>-0.52986067533493042</v>
      </c>
      <c r="AM122" s="67">
        <v>-0.99047106504440308</v>
      </c>
      <c r="AN122" s="67">
        <v>-1.0614482164382935</v>
      </c>
      <c r="AO122" s="67">
        <v>-1.3176217079162598</v>
      </c>
      <c r="AP122" s="67">
        <v>-1.664292573928833</v>
      </c>
      <c r="AQ122" s="67">
        <v>-1.8837699890136719</v>
      </c>
      <c r="AR122" s="67">
        <v>-2.2453467845916748</v>
      </c>
      <c r="AS122" s="67">
        <v>-2.626387357711792</v>
      </c>
      <c r="AT122" s="67">
        <v>-1.1246076822280884</v>
      </c>
      <c r="AU122" s="67">
        <v>12.606424331665039</v>
      </c>
      <c r="AV122" s="67">
        <v>16.583950042724609</v>
      </c>
      <c r="AW122" s="67">
        <v>18.414403915405273</v>
      </c>
      <c r="AX122" s="67">
        <v>19.033567428588867</v>
      </c>
      <c r="AY122" s="67">
        <v>18.026269912719727</v>
      </c>
      <c r="AZ122" s="67">
        <v>-0.86010807752609253</v>
      </c>
      <c r="BA122" s="67">
        <v>-6.9271097183227539</v>
      </c>
      <c r="BB122" s="67">
        <v>-6.9109468460083008</v>
      </c>
      <c r="BC122" s="67">
        <v>-4.3169879913330078</v>
      </c>
      <c r="BD122" s="67">
        <v>-2.7423744201660156</v>
      </c>
      <c r="BE122" s="67">
        <v>-2.7909878641366959E-2</v>
      </c>
      <c r="BF122" s="67">
        <v>0.10156870633363724</v>
      </c>
      <c r="BG122" s="67">
        <v>5.1818095147609711E-2</v>
      </c>
      <c r="BH122" s="67">
        <v>0.1901281327009201</v>
      </c>
      <c r="BI122" s="67">
        <v>-2.8417035937309265E-2</v>
      </c>
      <c r="BJ122" s="67">
        <v>-3.187919408082962E-2</v>
      </c>
      <c r="BK122" s="67">
        <v>-0.45609888434410095</v>
      </c>
      <c r="BL122" s="67">
        <v>-0.49119088053703308</v>
      </c>
      <c r="BM122" s="67">
        <v>-0.71528178453445435</v>
      </c>
      <c r="BN122" s="67">
        <v>-1.0259885787963867</v>
      </c>
      <c r="BO122" s="67">
        <v>-1.2099131345748901</v>
      </c>
      <c r="BP122" s="67">
        <v>-1.5378553867340088</v>
      </c>
      <c r="BQ122" s="67">
        <v>-1.8866977691650391</v>
      </c>
      <c r="BR122" s="67">
        <v>-0.36058512330055237</v>
      </c>
      <c r="BS122" s="67">
        <v>13.374737739562988</v>
      </c>
      <c r="BT122" s="67">
        <v>17.367729187011719</v>
      </c>
      <c r="BU122" s="67">
        <v>19.210569381713867</v>
      </c>
      <c r="BV122" s="67">
        <v>19.841693878173828</v>
      </c>
      <c r="BW122" s="67">
        <v>18.838754653930664</v>
      </c>
      <c r="BX122" s="67">
        <v>-4.6569179743528366E-2</v>
      </c>
      <c r="BY122" s="67">
        <v>-6.1267175674438477</v>
      </c>
      <c r="BZ122" s="67">
        <v>-6.1386632919311523</v>
      </c>
      <c r="CA122" s="67">
        <v>-3.5911850929260254</v>
      </c>
      <c r="CB122" s="67">
        <v>-2.0726258754730225</v>
      </c>
      <c r="CC122" s="67">
        <v>0.39023658633232117</v>
      </c>
      <c r="CD122" s="67">
        <v>0.48929411172866821</v>
      </c>
      <c r="CE122" s="67">
        <v>0.41569891571998596</v>
      </c>
      <c r="CF122" s="67">
        <v>0.53798133134841919</v>
      </c>
      <c r="CG122" s="67">
        <v>0.31075626611709595</v>
      </c>
      <c r="CH122" s="67">
        <v>0.31302124261856079</v>
      </c>
      <c r="CI122" s="67">
        <v>-8.5994347929954529E-2</v>
      </c>
      <c r="CJ122" s="67">
        <v>-9.6232347190380096E-2</v>
      </c>
      <c r="CK122" s="67">
        <v>-0.2981029748916626</v>
      </c>
      <c r="CL122" s="67">
        <v>-0.58390122652053833</v>
      </c>
      <c r="CM122" s="67">
        <v>-0.7432018518447876</v>
      </c>
      <c r="CN122" s="67">
        <v>-1.0478490591049194</v>
      </c>
      <c r="CO122" s="67">
        <v>-1.3743909597396851</v>
      </c>
      <c r="CP122" s="67">
        <v>0.16857458651065826</v>
      </c>
      <c r="CQ122" s="67">
        <v>13.906869888305664</v>
      </c>
      <c r="CR122" s="67">
        <v>17.910572052001953</v>
      </c>
      <c r="CS122" s="67">
        <v>19.761989593505859</v>
      </c>
      <c r="CT122" s="67">
        <v>20.401399612426758</v>
      </c>
      <c r="CU122" s="67">
        <v>19.401479721069336</v>
      </c>
      <c r="CV122" s="67">
        <v>0.51688539981842041</v>
      </c>
      <c r="CW122" s="67">
        <v>-5.5723681449890137</v>
      </c>
      <c r="CX122" s="67">
        <v>-5.6037821769714355</v>
      </c>
      <c r="CY122" s="67">
        <v>-3.0884959697723389</v>
      </c>
      <c r="CZ122" s="67">
        <v>-1.6087601184844971</v>
      </c>
      <c r="DA122" s="67">
        <v>0.80838304758071899</v>
      </c>
      <c r="DB122" s="67">
        <v>0.87701952457427979</v>
      </c>
      <c r="DC122" s="67">
        <v>0.779579758644104</v>
      </c>
      <c r="DD122" s="67">
        <v>0.88583451509475708</v>
      </c>
      <c r="DE122" s="67">
        <v>0.64992958307266235</v>
      </c>
      <c r="DF122" s="67">
        <v>0.65792167186737061</v>
      </c>
      <c r="DG122" s="67">
        <v>0.28411018848419189</v>
      </c>
      <c r="DH122" s="67">
        <v>0.29872617125511169</v>
      </c>
      <c r="DI122" s="67">
        <v>0.11907584220170975</v>
      </c>
      <c r="DJ122" s="67">
        <v>-0.14181384444236755</v>
      </c>
      <c r="DK122" s="67">
        <v>-0.27649062871932983</v>
      </c>
      <c r="DL122" s="67">
        <v>-0.55784273147583008</v>
      </c>
      <c r="DM122" s="67">
        <v>-0.86208420991897583</v>
      </c>
      <c r="DN122" s="67">
        <v>0.6977342963218689</v>
      </c>
      <c r="DO122" s="67">
        <v>14.43900203704834</v>
      </c>
      <c r="DP122" s="67">
        <v>18.453414916992188</v>
      </c>
      <c r="DQ122" s="67">
        <v>20.313409805297852</v>
      </c>
      <c r="DR122" s="67">
        <v>20.961105346679688</v>
      </c>
      <c r="DS122" s="67">
        <v>19.964204788208008</v>
      </c>
      <c r="DT122" s="67">
        <v>1.0803400278091431</v>
      </c>
      <c r="DU122" s="67">
        <v>-5.0180187225341797</v>
      </c>
      <c r="DV122" s="67">
        <v>-5.0689010620117188</v>
      </c>
      <c r="DW122" s="67">
        <v>-2.5858068466186523</v>
      </c>
      <c r="DX122" s="67">
        <v>-1.1448943614959717</v>
      </c>
      <c r="DY122" s="67">
        <v>1.4121201038360596</v>
      </c>
      <c r="DZ122" s="67">
        <v>1.436833381652832</v>
      </c>
      <c r="EA122" s="67">
        <v>1.3049658536911011</v>
      </c>
      <c r="EB122" s="67">
        <v>1.3880792856216431</v>
      </c>
      <c r="EC122" s="67">
        <v>1.1396420001983643</v>
      </c>
      <c r="ED122" s="67">
        <v>1.1559031009674072</v>
      </c>
      <c r="EE122" s="67">
        <v>0.81848233938217163</v>
      </c>
      <c r="EF122" s="67">
        <v>0.86898356676101685</v>
      </c>
      <c r="EG122" s="67">
        <v>0.72141581773757935</v>
      </c>
      <c r="EH122" s="67">
        <v>0.49649012088775635</v>
      </c>
      <c r="EI122" s="67">
        <v>0.39736625552177429</v>
      </c>
      <c r="EJ122" s="67">
        <v>0.14964856207370758</v>
      </c>
      <c r="EK122" s="67">
        <v>-0.12239459902048111</v>
      </c>
      <c r="EL122" s="67">
        <v>1.4617569446563721</v>
      </c>
      <c r="EM122" s="67">
        <v>15.207315444946289</v>
      </c>
      <c r="EN122" s="67">
        <v>19.237194061279297</v>
      </c>
      <c r="EO122" s="67">
        <v>21.109575271606445</v>
      </c>
      <c r="EP122" s="67">
        <v>21.769231796264648</v>
      </c>
      <c r="EQ122" s="67">
        <v>20.776689529418945</v>
      </c>
      <c r="ER122" s="67">
        <v>1.8938789367675781</v>
      </c>
      <c r="ES122" s="67">
        <v>-4.2176265716552734</v>
      </c>
      <c r="ET122" s="67">
        <v>-4.2966175079345703</v>
      </c>
      <c r="EU122" s="67">
        <v>-1.8600038290023804</v>
      </c>
      <c r="EV122" s="67">
        <v>-0.47514575719833374</v>
      </c>
      <c r="EW122" s="67">
        <v>75.57403564453125</v>
      </c>
      <c r="EX122" s="67">
        <v>73.735595703125</v>
      </c>
      <c r="EY122" s="67">
        <v>72.076667785644531</v>
      </c>
      <c r="EZ122" s="67">
        <v>70.511489868164063</v>
      </c>
      <c r="FA122" s="67">
        <v>68.995292663574219</v>
      </c>
      <c r="FB122" s="67">
        <v>67.607177734375</v>
      </c>
      <c r="FC122" s="67">
        <v>66.833106994628906</v>
      </c>
      <c r="FD122" s="67">
        <v>68.909950256347656</v>
      </c>
      <c r="FE122" s="67">
        <v>73.37347412109375</v>
      </c>
      <c r="FF122" s="67">
        <v>77.902053833007813</v>
      </c>
      <c r="FG122" s="67">
        <v>82.506752014160156</v>
      </c>
      <c r="FH122" s="67">
        <v>86.4755859375</v>
      </c>
      <c r="FI122" s="67">
        <v>89.772689819335938</v>
      </c>
      <c r="FJ122" s="67">
        <v>92.883186340332031</v>
      </c>
      <c r="FK122" s="67">
        <v>94.898490905761719</v>
      </c>
      <c r="FL122" s="67">
        <v>96.260421752929688</v>
      </c>
      <c r="FM122" s="67">
        <v>96.240036010742188</v>
      </c>
      <c r="FN122" s="67">
        <v>94.628440856933594</v>
      </c>
      <c r="FO122" s="67">
        <v>91.402206420898438</v>
      </c>
      <c r="FP122" s="67">
        <v>86.542854309082031</v>
      </c>
      <c r="FQ122" s="67">
        <v>80.948509216308594</v>
      </c>
      <c r="FR122" s="67">
        <v>76.935577392578125</v>
      </c>
      <c r="FS122" s="67">
        <v>73.640830993652344</v>
      </c>
      <c r="FT122" s="67">
        <v>71.691452026367188</v>
      </c>
      <c r="FU122" s="68">
        <v>0.71303987503051758</v>
      </c>
      <c r="FV122" s="40">
        <v>15.279999732971191</v>
      </c>
      <c r="FW122" s="40">
        <v>70958.42</v>
      </c>
      <c r="FX122">
        <v>1</v>
      </c>
    </row>
    <row r="123" spans="1:180" x14ac:dyDescent="0.2">
      <c r="A123" t="s">
        <v>189</v>
      </c>
      <c r="B123" t="s">
        <v>207</v>
      </c>
      <c r="C123" t="s">
        <v>3</v>
      </c>
      <c r="D123" t="s">
        <v>1</v>
      </c>
      <c r="E123" t="s">
        <v>211</v>
      </c>
      <c r="F123" s="40" t="s">
        <v>193</v>
      </c>
      <c r="G123" s="69" t="s">
        <v>225</v>
      </c>
      <c r="H123" s="67">
        <v>67501.001538872719</v>
      </c>
      <c r="I123" s="67">
        <v>55.021141052246094</v>
      </c>
      <c r="J123" s="67">
        <v>47.392612457275391</v>
      </c>
      <c r="K123" s="67">
        <v>42.584785461425781</v>
      </c>
      <c r="L123" s="67">
        <v>39.63958740234375</v>
      </c>
      <c r="M123" s="67">
        <v>38.463371276855469</v>
      </c>
      <c r="N123" s="67">
        <v>40.061355590820313</v>
      </c>
      <c r="O123" s="67">
        <v>45.666828155517578</v>
      </c>
      <c r="P123" s="67">
        <v>49.426166534423828</v>
      </c>
      <c r="Q123" s="67">
        <v>49.542800903320313</v>
      </c>
      <c r="R123" s="67">
        <v>50.70684814453125</v>
      </c>
      <c r="S123" s="67">
        <v>53.192367553710938</v>
      </c>
      <c r="T123" s="67">
        <v>56.872406005859375</v>
      </c>
      <c r="U123" s="67">
        <v>62.036563873291016</v>
      </c>
      <c r="V123" s="67">
        <v>67.503623962402344</v>
      </c>
      <c r="W123" s="67">
        <v>73.869834899902344</v>
      </c>
      <c r="X123" s="67">
        <v>82.077293395996094</v>
      </c>
      <c r="Y123" s="67">
        <v>90.276725769042969</v>
      </c>
      <c r="Z123" s="67">
        <v>97.976974487304688</v>
      </c>
      <c r="AA123" s="67">
        <v>100.64553833007813</v>
      </c>
      <c r="AB123" s="67">
        <v>97.679611206054688</v>
      </c>
      <c r="AC123" s="67">
        <v>95.944023132324219</v>
      </c>
      <c r="AD123" s="67">
        <v>88.264022827148438</v>
      </c>
      <c r="AE123" s="67">
        <v>73.851898193359375</v>
      </c>
      <c r="AF123" s="67">
        <v>59.033092498779297</v>
      </c>
      <c r="AG123" s="67">
        <v>-1.6358323097229004</v>
      </c>
      <c r="AH123" s="67">
        <v>-1.0697985887527466</v>
      </c>
      <c r="AI123" s="67">
        <v>-0.74091070890426636</v>
      </c>
      <c r="AJ123" s="67">
        <v>-0.68973845243453979</v>
      </c>
      <c r="AK123" s="67">
        <v>-0.49433606863021851</v>
      </c>
      <c r="AL123" s="67">
        <v>-0.60880053043365479</v>
      </c>
      <c r="AM123" s="67">
        <v>-1.1089892387390137</v>
      </c>
      <c r="AN123" s="67">
        <v>-1.271519660949707</v>
      </c>
      <c r="AO123" s="67">
        <v>-1.3540016412734985</v>
      </c>
      <c r="AP123" s="67">
        <v>-1.6437842845916748</v>
      </c>
      <c r="AQ123" s="67">
        <v>-1.7782797813415527</v>
      </c>
      <c r="AR123" s="67">
        <v>-2.0903713703155518</v>
      </c>
      <c r="AS123" s="67">
        <v>-2.0297253131866455</v>
      </c>
      <c r="AT123" s="67">
        <v>-0.85620158910751343</v>
      </c>
      <c r="AU123" s="67">
        <v>8.3080224990844727</v>
      </c>
      <c r="AV123" s="67">
        <v>11.263481140136719</v>
      </c>
      <c r="AW123" s="67">
        <v>12.918107032775879</v>
      </c>
      <c r="AX123" s="67">
        <v>14.011157035827637</v>
      </c>
      <c r="AY123" s="67">
        <v>12.749341011047363</v>
      </c>
      <c r="AZ123" s="67">
        <v>-1.5565824508666992</v>
      </c>
      <c r="BA123" s="67">
        <v>-5.7444825172424316</v>
      </c>
      <c r="BB123" s="67">
        <v>-5.1739139556884766</v>
      </c>
      <c r="BC123" s="67">
        <v>-3.5035033226013184</v>
      </c>
      <c r="BD123" s="67">
        <v>-1.8647284507751465</v>
      </c>
      <c r="BE123" s="67">
        <v>-1.0311672687530518</v>
      </c>
      <c r="BF123" s="67">
        <v>-0.50913214683532715</v>
      </c>
      <c r="BG123" s="67">
        <v>-0.21473100781440735</v>
      </c>
      <c r="BH123" s="67">
        <v>-0.18674524128437042</v>
      </c>
      <c r="BI123" s="67">
        <v>-3.9031123742461205E-3</v>
      </c>
      <c r="BJ123" s="67">
        <v>-0.1100972518324852</v>
      </c>
      <c r="BK123" s="67">
        <v>-0.57385635375976563</v>
      </c>
      <c r="BL123" s="67">
        <v>-0.70045614242553711</v>
      </c>
      <c r="BM123" s="67">
        <v>-0.75080239772796631</v>
      </c>
      <c r="BN123" s="67">
        <v>-1.0045490264892578</v>
      </c>
      <c r="BO123" s="67">
        <v>-1.1034204959869385</v>
      </c>
      <c r="BP123" s="67">
        <v>-1.3818143606185913</v>
      </c>
      <c r="BQ123" s="67">
        <v>-1.2889062166213989</v>
      </c>
      <c r="BR123" s="67">
        <v>-9.1003879904747009E-2</v>
      </c>
      <c r="BS123" s="67">
        <v>9.0775289535522461</v>
      </c>
      <c r="BT123" s="67">
        <v>12.048484802246094</v>
      </c>
      <c r="BU123" s="67">
        <v>13.715518951416016</v>
      </c>
      <c r="BV123" s="67">
        <v>14.820540428161621</v>
      </c>
      <c r="BW123" s="67">
        <v>13.563083648681641</v>
      </c>
      <c r="BX123" s="67">
        <v>-0.74179214239120483</v>
      </c>
      <c r="BY123" s="67">
        <v>-4.9428620338439941</v>
      </c>
      <c r="BZ123" s="67">
        <v>-4.400449275970459</v>
      </c>
      <c r="CA123" s="67">
        <v>-2.776583194732666</v>
      </c>
      <c r="CB123" s="67">
        <v>-1.1939413547515869</v>
      </c>
      <c r="CC123" s="67">
        <v>-0.61237818002700806</v>
      </c>
      <c r="CD123" s="67">
        <v>-0.12081629037857056</v>
      </c>
      <c r="CE123" s="67">
        <v>0.14969946444034576</v>
      </c>
      <c r="CF123" s="67">
        <v>0.16162630915641785</v>
      </c>
      <c r="CG123" s="67">
        <v>0.33576926589012146</v>
      </c>
      <c r="CH123" s="67">
        <v>0.23530310392379761</v>
      </c>
      <c r="CI123" s="67">
        <v>-0.20322491228580475</v>
      </c>
      <c r="CJ123" s="67">
        <v>-0.30493932962417603</v>
      </c>
      <c r="CK123" s="67">
        <v>-0.33302849531173706</v>
      </c>
      <c r="CL123" s="67">
        <v>-0.56181657314300537</v>
      </c>
      <c r="CM123" s="67">
        <v>-0.63601499795913696</v>
      </c>
      <c r="CN123" s="67">
        <v>-0.89107000827789307</v>
      </c>
      <c r="CO123" s="67">
        <v>-0.77581709623336792</v>
      </c>
      <c r="CP123" s="67">
        <v>0.43896970152854919</v>
      </c>
      <c r="CQ123" s="67">
        <v>9.6104860305786133</v>
      </c>
      <c r="CR123" s="67">
        <v>12.592175483703613</v>
      </c>
      <c r="CS123" s="67">
        <v>14.267804145812988</v>
      </c>
      <c r="CT123" s="67">
        <v>15.38111686706543</v>
      </c>
      <c r="CU123" s="67">
        <v>14.126679420471191</v>
      </c>
      <c r="CV123" s="67">
        <v>-0.17747078835964203</v>
      </c>
      <c r="CW123" s="67">
        <v>-4.387662410736084</v>
      </c>
      <c r="CX123" s="67">
        <v>-3.8647499084472656</v>
      </c>
      <c r="CY123" s="67">
        <v>-2.2731204032897949</v>
      </c>
      <c r="CZ123" s="67">
        <v>-0.72935616970062256</v>
      </c>
      <c r="DA123" s="67">
        <v>-0.19358904659748077</v>
      </c>
      <c r="DB123" s="67">
        <v>0.26749956607818604</v>
      </c>
      <c r="DC123" s="67">
        <v>0.51412993669509888</v>
      </c>
      <c r="DD123" s="67">
        <v>0.50999784469604492</v>
      </c>
      <c r="DE123" s="67">
        <v>0.67544162273406982</v>
      </c>
      <c r="DF123" s="67">
        <v>0.58070343732833862</v>
      </c>
      <c r="DG123" s="67">
        <v>0.16740651428699493</v>
      </c>
      <c r="DH123" s="67">
        <v>9.0577498078346252E-2</v>
      </c>
      <c r="DI123" s="67">
        <v>8.4745422005653381E-2</v>
      </c>
      <c r="DJ123" s="67">
        <v>-0.11908414214849472</v>
      </c>
      <c r="DK123" s="67">
        <v>-0.16860952973365784</v>
      </c>
      <c r="DL123" s="67">
        <v>-0.40032562613487244</v>
      </c>
      <c r="DM123" s="67">
        <v>-0.26272797584533691</v>
      </c>
      <c r="DN123" s="67">
        <v>0.96894329786300659</v>
      </c>
      <c r="DO123" s="67">
        <v>10.14344310760498</v>
      </c>
      <c r="DP123" s="67">
        <v>13.135866165161133</v>
      </c>
      <c r="DQ123" s="67">
        <v>14.820089340209961</v>
      </c>
      <c r="DR123" s="67">
        <v>15.941693305969238</v>
      </c>
      <c r="DS123" s="67">
        <v>14.690275192260742</v>
      </c>
      <c r="DT123" s="67">
        <v>0.38685053586959839</v>
      </c>
      <c r="DU123" s="67">
        <v>-3.8324625492095947</v>
      </c>
      <c r="DV123" s="67">
        <v>-3.3290505409240723</v>
      </c>
      <c r="DW123" s="67">
        <v>-1.7696576118469238</v>
      </c>
      <c r="DX123" s="67">
        <v>-0.26477101445198059</v>
      </c>
      <c r="DY123" s="67">
        <v>0.41107594966888428</v>
      </c>
      <c r="DZ123" s="67">
        <v>0.82816594839096069</v>
      </c>
      <c r="EA123" s="67">
        <v>1.0403096675872803</v>
      </c>
      <c r="EB123" s="67">
        <v>1.0129910707473755</v>
      </c>
      <c r="EC123" s="67">
        <v>1.1658746004104614</v>
      </c>
      <c r="ED123" s="67">
        <v>1.07940673828125</v>
      </c>
      <c r="EE123" s="67">
        <v>0.70253944396972656</v>
      </c>
      <c r="EF123" s="67">
        <v>0.66164100170135498</v>
      </c>
      <c r="EG123" s="67">
        <v>0.68794459104537964</v>
      </c>
      <c r="EH123" s="67">
        <v>0.52015113830566406</v>
      </c>
      <c r="EI123" s="67">
        <v>0.50624972581863403</v>
      </c>
      <c r="EJ123" s="67">
        <v>0.30823132395744324</v>
      </c>
      <c r="EK123" s="67">
        <v>0.47809121012687683</v>
      </c>
      <c r="EL123" s="67">
        <v>1.7341409921646118</v>
      </c>
      <c r="EM123" s="67">
        <v>10.912949562072754</v>
      </c>
      <c r="EN123" s="67">
        <v>13.920869827270508</v>
      </c>
      <c r="EO123" s="67">
        <v>15.617501258850098</v>
      </c>
      <c r="EP123" s="67">
        <v>16.751075744628906</v>
      </c>
      <c r="EQ123" s="67">
        <v>15.50401782989502</v>
      </c>
      <c r="ER123" s="67">
        <v>1.2016409635543823</v>
      </c>
      <c r="ES123" s="67">
        <v>-3.0308423042297363</v>
      </c>
      <c r="ET123" s="67">
        <v>-2.5555856227874756</v>
      </c>
      <c r="EU123" s="67">
        <v>-1.0427374839782715</v>
      </c>
      <c r="EV123" s="67">
        <v>0.40601614117622375</v>
      </c>
      <c r="EW123" s="67">
        <v>69.97320556640625</v>
      </c>
      <c r="EX123" s="67">
        <v>68.50433349609375</v>
      </c>
      <c r="EY123" s="67">
        <v>67.657211303710938</v>
      </c>
      <c r="EZ123" s="67">
        <v>66.898696899414063</v>
      </c>
      <c r="FA123" s="67">
        <v>65.764122009277344</v>
      </c>
      <c r="FB123" s="67">
        <v>64.916671752929688</v>
      </c>
      <c r="FC123" s="67">
        <v>64.339500427246094</v>
      </c>
      <c r="FD123" s="67">
        <v>65.098922729492188</v>
      </c>
      <c r="FE123" s="67">
        <v>67.986320495605469</v>
      </c>
      <c r="FF123" s="67">
        <v>72.0638427734375</v>
      </c>
      <c r="FG123" s="67">
        <v>75.995719909667969</v>
      </c>
      <c r="FH123" s="67">
        <v>79.528373718261719</v>
      </c>
      <c r="FI123" s="67">
        <v>82.864059448242188</v>
      </c>
      <c r="FJ123" s="67">
        <v>85.93267822265625</v>
      </c>
      <c r="FK123" s="67">
        <v>87.787322998046875</v>
      </c>
      <c r="FL123" s="67">
        <v>89.135185241699219</v>
      </c>
      <c r="FM123" s="67">
        <v>88.972190856933594</v>
      </c>
      <c r="FN123" s="67">
        <v>87.920700073242188</v>
      </c>
      <c r="FO123" s="67">
        <v>84.863838195800781</v>
      </c>
      <c r="FP123" s="67">
        <v>80.528022766113281</v>
      </c>
      <c r="FQ123" s="67">
        <v>75.895454406738281</v>
      </c>
      <c r="FR123" s="67">
        <v>72.666252136230469</v>
      </c>
      <c r="FS123" s="67">
        <v>70.504051208496094</v>
      </c>
      <c r="FT123" s="67">
        <v>68.965423583984375</v>
      </c>
      <c r="FU123" s="68">
        <v>0.71415072679519653</v>
      </c>
      <c r="FV123" s="40">
        <v>13.989999771118164</v>
      </c>
      <c r="FW123" s="40">
        <v>61569.1</v>
      </c>
      <c r="FX123">
        <v>1</v>
      </c>
    </row>
    <row r="124" spans="1:180" x14ac:dyDescent="0.2">
      <c r="A124" t="s">
        <v>189</v>
      </c>
      <c r="B124" t="s">
        <v>207</v>
      </c>
      <c r="C124" t="s">
        <v>3</v>
      </c>
      <c r="D124" t="s">
        <v>1</v>
      </c>
      <c r="E124" t="s">
        <v>211</v>
      </c>
      <c r="F124" s="40" t="s">
        <v>193</v>
      </c>
      <c r="G124" s="69" t="s">
        <v>226</v>
      </c>
      <c r="H124" s="67">
        <v>69055.001724362373</v>
      </c>
      <c r="I124" s="67">
        <v>50.722667694091797</v>
      </c>
      <c r="J124" s="67">
        <v>44.262077331542969</v>
      </c>
      <c r="K124" s="67">
        <v>40.411434173583984</v>
      </c>
      <c r="L124" s="67">
        <v>38.163333892822266</v>
      </c>
      <c r="M124" s="67">
        <v>37.330856323242188</v>
      </c>
      <c r="N124" s="67">
        <v>39.605842590332031</v>
      </c>
      <c r="O124" s="67">
        <v>46.44964599609375</v>
      </c>
      <c r="P124" s="67">
        <v>50.587440490722656</v>
      </c>
      <c r="Q124" s="67">
        <v>49.447044372558594</v>
      </c>
      <c r="R124" s="67">
        <v>50.597805023193359</v>
      </c>
      <c r="S124" s="67">
        <v>53.508796691894531</v>
      </c>
      <c r="T124" s="67">
        <v>58.727313995361328</v>
      </c>
      <c r="U124" s="67">
        <v>65.727508544921875</v>
      </c>
      <c r="V124" s="67">
        <v>73.430770874023438</v>
      </c>
      <c r="W124" s="67">
        <v>81.477394104003906</v>
      </c>
      <c r="X124" s="67">
        <v>91.130538940429688</v>
      </c>
      <c r="Y124" s="67">
        <v>100.60601806640625</v>
      </c>
      <c r="Z124" s="67">
        <v>108.14910125732422</v>
      </c>
      <c r="AA124" s="67">
        <v>110.27151489257813</v>
      </c>
      <c r="AB124" s="67">
        <v>107.89635467529297</v>
      </c>
      <c r="AC124" s="67">
        <v>107.47625732421875</v>
      </c>
      <c r="AD124" s="67">
        <v>98.986358642578125</v>
      </c>
      <c r="AE124" s="67">
        <v>83.295509338378906</v>
      </c>
      <c r="AF124" s="67">
        <v>67.066581726074219</v>
      </c>
      <c r="AG124" s="67">
        <v>-0.44400456547737122</v>
      </c>
      <c r="AH124" s="67">
        <v>-0.45349189639091492</v>
      </c>
      <c r="AI124" s="67">
        <v>-0.46952036023139954</v>
      </c>
      <c r="AJ124" s="67">
        <v>-0.42885178327560425</v>
      </c>
      <c r="AK124" s="67">
        <v>-0.46017983555793762</v>
      </c>
      <c r="AL124" s="67">
        <v>-0.57385969161987305</v>
      </c>
      <c r="AM124" s="67">
        <v>-1.1724801063537598</v>
      </c>
      <c r="AN124" s="67">
        <v>-1.1050517559051514</v>
      </c>
      <c r="AO124" s="67">
        <v>-1.1078134775161743</v>
      </c>
      <c r="AP124" s="67">
        <v>-1.4370603561401367</v>
      </c>
      <c r="AQ124" s="67">
        <v>-1.8453606367111206</v>
      </c>
      <c r="AR124" s="67">
        <v>-1.3831031322479248</v>
      </c>
      <c r="AS124" s="67">
        <v>-1.2890417575836182</v>
      </c>
      <c r="AT124" s="67">
        <v>7.6579779386520386E-2</v>
      </c>
      <c r="AU124" s="67">
        <v>10.670778274536133</v>
      </c>
      <c r="AV124" s="67">
        <v>13.961545944213867</v>
      </c>
      <c r="AW124" s="67">
        <v>16.080307006835938</v>
      </c>
      <c r="AX124" s="67">
        <v>16.902246475219727</v>
      </c>
      <c r="AY124" s="67">
        <v>16.174201965332031</v>
      </c>
      <c r="AZ124" s="67">
        <v>0.14816997945308685</v>
      </c>
      <c r="BA124" s="67">
        <v>-5.5204548835754395</v>
      </c>
      <c r="BB124" s="67">
        <v>-5.8629279136657715</v>
      </c>
      <c r="BC124" s="67">
        <v>-4.3031806945800781</v>
      </c>
      <c r="BD124" s="67">
        <v>-2.7682695388793945</v>
      </c>
      <c r="BE124" s="67">
        <v>0.16871663928031921</v>
      </c>
      <c r="BF124" s="67">
        <v>0.11461134254932404</v>
      </c>
      <c r="BG124" s="67">
        <v>6.3618488609790802E-2</v>
      </c>
      <c r="BH124" s="67">
        <v>8.0757960677146912E-2</v>
      </c>
      <c r="BI124" s="67">
        <v>3.6674313247203827E-2</v>
      </c>
      <c r="BJ124" s="67">
        <v>-6.8665817379951477E-2</v>
      </c>
      <c r="BK124" s="67">
        <v>-0.6304391622543335</v>
      </c>
      <c r="BL124" s="67">
        <v>-0.52663928270339966</v>
      </c>
      <c r="BM124" s="67">
        <v>-0.49679309129714966</v>
      </c>
      <c r="BN124" s="67">
        <v>-0.7894476056098938</v>
      </c>
      <c r="BO124" s="67">
        <v>-1.1615602970123291</v>
      </c>
      <c r="BP124" s="67">
        <v>-0.66507536172866821</v>
      </c>
      <c r="BQ124" s="67">
        <v>-0.53823786973953247</v>
      </c>
      <c r="BR124" s="67">
        <v>0.85213673114776611</v>
      </c>
      <c r="BS124" s="67">
        <v>11.450743675231934</v>
      </c>
      <c r="BT124" s="67">
        <v>14.757255554199219</v>
      </c>
      <c r="BU124" s="67">
        <v>16.888599395751953</v>
      </c>
      <c r="BV124" s="67">
        <v>17.722633361816406</v>
      </c>
      <c r="BW124" s="67">
        <v>16.998966217041016</v>
      </c>
      <c r="BX124" s="67">
        <v>0.9739423394203186</v>
      </c>
      <c r="BY124" s="67">
        <v>-4.7080802917480469</v>
      </c>
      <c r="BZ124" s="67">
        <v>-5.0791206359863281</v>
      </c>
      <c r="CA124" s="67">
        <v>-3.5665295124053955</v>
      </c>
      <c r="CB124" s="67">
        <v>-2.088486909866333</v>
      </c>
      <c r="CC124" s="67">
        <v>0.59308546781539917</v>
      </c>
      <c r="CD124" s="67">
        <v>0.50807791948318481</v>
      </c>
      <c r="CE124" s="67">
        <v>0.4328688383102417</v>
      </c>
      <c r="CF124" s="67">
        <v>0.43371212482452393</v>
      </c>
      <c r="CG124" s="67">
        <v>0.3807939887046814</v>
      </c>
      <c r="CH124" s="67">
        <v>0.28122994303703308</v>
      </c>
      <c r="CI124" s="67">
        <v>-0.25502318143844604</v>
      </c>
      <c r="CJ124" s="67">
        <v>-0.12603259086608887</v>
      </c>
      <c r="CK124" s="67">
        <v>-7.360222190618515E-2</v>
      </c>
      <c r="CL124" s="67">
        <v>-0.34091296792030334</v>
      </c>
      <c r="CM124" s="67">
        <v>-0.68796235322952271</v>
      </c>
      <c r="CN124" s="67">
        <v>-0.16777147352695465</v>
      </c>
      <c r="CO124" s="67">
        <v>-1.8233390524983406E-2</v>
      </c>
      <c r="CP124" s="67">
        <v>1.3892850875854492</v>
      </c>
      <c r="CQ124" s="67">
        <v>11.990945816040039</v>
      </c>
      <c r="CR124" s="67">
        <v>15.308362007141113</v>
      </c>
      <c r="CS124" s="67">
        <v>17.448421478271484</v>
      </c>
      <c r="CT124" s="67">
        <v>18.290830612182617</v>
      </c>
      <c r="CU124" s="67">
        <v>17.570196151733398</v>
      </c>
      <c r="CV124" s="67">
        <v>1.5458697080612183</v>
      </c>
      <c r="CW124" s="67">
        <v>-4.1454319953918457</v>
      </c>
      <c r="CX124" s="67">
        <v>-4.5362577438354492</v>
      </c>
      <c r="CY124" s="67">
        <v>-3.0563271045684814</v>
      </c>
      <c r="CZ124" s="67">
        <v>-1.6176716089248657</v>
      </c>
      <c r="DA124" s="67">
        <v>1.0174542665481567</v>
      </c>
      <c r="DB124" s="67">
        <v>0.90154451131820679</v>
      </c>
      <c r="DC124" s="67">
        <v>0.80211919546127319</v>
      </c>
      <c r="DD124" s="67">
        <v>0.78666627407073975</v>
      </c>
      <c r="DE124" s="67">
        <v>0.72491365671157837</v>
      </c>
      <c r="DF124" s="67">
        <v>0.63112568855285645</v>
      </c>
      <c r="DG124" s="67">
        <v>0.12039276957511902</v>
      </c>
      <c r="DH124" s="67">
        <v>0.27457410097122192</v>
      </c>
      <c r="DI124" s="67">
        <v>0.34958863258361816</v>
      </c>
      <c r="DJ124" s="67">
        <v>0.10762167721986771</v>
      </c>
      <c r="DK124" s="67">
        <v>-0.21436436474323273</v>
      </c>
      <c r="DL124" s="67">
        <v>0.32953241467475891</v>
      </c>
      <c r="DM124" s="67">
        <v>0.50177109241485596</v>
      </c>
      <c r="DN124" s="67">
        <v>1.9264334440231323</v>
      </c>
      <c r="DO124" s="67">
        <v>12.531147956848145</v>
      </c>
      <c r="DP124" s="67">
        <v>15.859468460083008</v>
      </c>
      <c r="DQ124" s="67">
        <v>18.008243560791016</v>
      </c>
      <c r="DR124" s="67">
        <v>18.859027862548828</v>
      </c>
      <c r="DS124" s="67">
        <v>18.141426086425781</v>
      </c>
      <c r="DT124" s="67">
        <v>2.1177971363067627</v>
      </c>
      <c r="DU124" s="67">
        <v>-3.5827839374542236</v>
      </c>
      <c r="DV124" s="67">
        <v>-3.9933950901031494</v>
      </c>
      <c r="DW124" s="67">
        <v>-2.5461246967315674</v>
      </c>
      <c r="DX124" s="67">
        <v>-1.1468561887741089</v>
      </c>
      <c r="DY124" s="67">
        <v>1.6301754713058472</v>
      </c>
      <c r="DZ124" s="67">
        <v>1.4696477651596069</v>
      </c>
      <c r="EA124" s="67">
        <v>1.3352580070495605</v>
      </c>
      <c r="EB124" s="67">
        <v>1.2962760925292969</v>
      </c>
      <c r="EC124" s="67">
        <v>1.221767783164978</v>
      </c>
      <c r="ED124" s="67">
        <v>1.136319637298584</v>
      </c>
      <c r="EE124" s="67">
        <v>0.66243380308151245</v>
      </c>
      <c r="EF124" s="67">
        <v>0.85298657417297363</v>
      </c>
      <c r="EG124" s="67">
        <v>0.96060901880264282</v>
      </c>
      <c r="EH124" s="67">
        <v>0.7552344799041748</v>
      </c>
      <c r="EI124" s="67">
        <v>0.46943590044975281</v>
      </c>
      <c r="EJ124" s="67">
        <v>1.0475602149963379</v>
      </c>
      <c r="EK124" s="67">
        <v>1.2525749206542969</v>
      </c>
      <c r="EL124" s="67">
        <v>2.7019903659820557</v>
      </c>
      <c r="EM124" s="67">
        <v>13.311113357543945</v>
      </c>
      <c r="EN124" s="67">
        <v>16.655178070068359</v>
      </c>
      <c r="EO124" s="67">
        <v>18.816535949707031</v>
      </c>
      <c r="EP124" s="67">
        <v>19.679414749145508</v>
      </c>
      <c r="EQ124" s="67">
        <v>18.966190338134766</v>
      </c>
      <c r="ER124" s="67">
        <v>2.9435694217681885</v>
      </c>
      <c r="ES124" s="67">
        <v>-2.7704093456268311</v>
      </c>
      <c r="ET124" s="67">
        <v>-3.209587574005127</v>
      </c>
      <c r="EU124" s="67">
        <v>-1.8094735145568848</v>
      </c>
      <c r="EV124" s="67">
        <v>-0.46707355976104736</v>
      </c>
      <c r="EW124" s="67">
        <v>71.68328857421875</v>
      </c>
      <c r="EX124" s="67">
        <v>70.225059509277344</v>
      </c>
      <c r="EY124" s="67">
        <v>69.357986450195313</v>
      </c>
      <c r="EZ124" s="67">
        <v>68.088943481445313</v>
      </c>
      <c r="FA124" s="67">
        <v>67.020439147949219</v>
      </c>
      <c r="FB124" s="67">
        <v>66.07025146484375</v>
      </c>
      <c r="FC124" s="67">
        <v>65.53338623046875</v>
      </c>
      <c r="FD124" s="67">
        <v>68.140327453613281</v>
      </c>
      <c r="FE124" s="67">
        <v>72.6016845703125</v>
      </c>
      <c r="FF124" s="67">
        <v>76.972808837890625</v>
      </c>
      <c r="FG124" s="67">
        <v>81.451889038085938</v>
      </c>
      <c r="FH124" s="67">
        <v>85.666374206542969</v>
      </c>
      <c r="FI124" s="67">
        <v>89.512039184570313</v>
      </c>
      <c r="FJ124" s="67">
        <v>92.273231506347656</v>
      </c>
      <c r="FK124" s="67">
        <v>94.399093627929688</v>
      </c>
      <c r="FL124" s="67">
        <v>95.184745788574219</v>
      </c>
      <c r="FM124" s="67">
        <v>94.477996826171875</v>
      </c>
      <c r="FN124" s="67">
        <v>92.571502685546875</v>
      </c>
      <c r="FO124" s="67">
        <v>89.472061157226563</v>
      </c>
      <c r="FP124" s="67">
        <v>85.514701843261719</v>
      </c>
      <c r="FQ124" s="67">
        <v>81.932929992675781</v>
      </c>
      <c r="FR124" s="67">
        <v>79.586563110351563</v>
      </c>
      <c r="FS124" s="67">
        <v>77.395050048828125</v>
      </c>
      <c r="FT124" s="67">
        <v>75.427505493164063</v>
      </c>
      <c r="FU124" s="68">
        <v>0.72386842966079712</v>
      </c>
      <c r="FV124" s="40">
        <v>14.659999847412109</v>
      </c>
      <c r="FW124" s="40">
        <v>64454.94</v>
      </c>
      <c r="FX124">
        <v>1</v>
      </c>
    </row>
    <row r="125" spans="1:180" x14ac:dyDescent="0.2">
      <c r="A125" t="s">
        <v>189</v>
      </c>
      <c r="B125" t="s">
        <v>207</v>
      </c>
      <c r="C125" t="s">
        <v>3</v>
      </c>
      <c r="D125" t="s">
        <v>1</v>
      </c>
      <c r="E125" t="s">
        <v>211</v>
      </c>
      <c r="F125" s="40" t="s">
        <v>193</v>
      </c>
      <c r="G125" s="69" t="s">
        <v>227</v>
      </c>
      <c r="H125" s="67">
        <v>69202.998219132423</v>
      </c>
      <c r="I125" s="67">
        <v>55.711055755615234</v>
      </c>
      <c r="J125" s="67">
        <v>48.286308288574219</v>
      </c>
      <c r="K125" s="67">
        <v>43.724586486816406</v>
      </c>
      <c r="L125" s="67">
        <v>40.899967193603516</v>
      </c>
      <c r="M125" s="67">
        <v>39.767066955566406</v>
      </c>
      <c r="N125" s="67">
        <v>41.565765380859375</v>
      </c>
      <c r="O125" s="67">
        <v>47.956718444824219</v>
      </c>
      <c r="P125" s="67">
        <v>52.089382171630859</v>
      </c>
      <c r="Q125" s="67">
        <v>52.152980804443359</v>
      </c>
      <c r="R125" s="67">
        <v>54.634464263916016</v>
      </c>
      <c r="S125" s="67">
        <v>59.257213592529297</v>
      </c>
      <c r="T125" s="67">
        <v>66.120735168457031</v>
      </c>
      <c r="U125" s="67">
        <v>75.013587951660156</v>
      </c>
      <c r="V125" s="67">
        <v>83.947776794433594</v>
      </c>
      <c r="W125" s="67">
        <v>92.433204650878906</v>
      </c>
      <c r="X125" s="67">
        <v>101.74601745605469</v>
      </c>
      <c r="Y125" s="67">
        <v>109.30270385742188</v>
      </c>
      <c r="Z125" s="67">
        <v>113.46626281738281</v>
      </c>
      <c r="AA125" s="67">
        <v>112.568359375</v>
      </c>
      <c r="AB125" s="67">
        <v>107.52388763427734</v>
      </c>
      <c r="AC125" s="67">
        <v>104.35338592529297</v>
      </c>
      <c r="AD125" s="67">
        <v>96.751670837402344</v>
      </c>
      <c r="AE125" s="67">
        <v>84.350654602050781</v>
      </c>
      <c r="AF125" s="67">
        <v>69.958099365234375</v>
      </c>
      <c r="AG125" s="67">
        <v>-1.7180744409561157</v>
      </c>
      <c r="AH125" s="67">
        <v>-1.1690481901168823</v>
      </c>
      <c r="AI125" s="67">
        <v>-0.85147607326507568</v>
      </c>
      <c r="AJ125" s="67">
        <v>-0.66400504112243652</v>
      </c>
      <c r="AK125" s="67">
        <v>-0.54101288318634033</v>
      </c>
      <c r="AL125" s="67">
        <v>-0.50460964441299438</v>
      </c>
      <c r="AM125" s="67">
        <v>-1.0119291543960571</v>
      </c>
      <c r="AN125" s="67">
        <v>-1.2813189029693604</v>
      </c>
      <c r="AO125" s="67">
        <v>-1.3309465646743774</v>
      </c>
      <c r="AP125" s="67">
        <v>-1.9278279542922974</v>
      </c>
      <c r="AQ125" s="67">
        <v>-2.0644791126251221</v>
      </c>
      <c r="AR125" s="67">
        <v>-2.244560718536377</v>
      </c>
      <c r="AS125" s="67">
        <v>-2.1596641540527344</v>
      </c>
      <c r="AT125" s="67">
        <v>-0.22559592127799988</v>
      </c>
      <c r="AU125" s="67">
        <v>11.556058883666992</v>
      </c>
      <c r="AV125" s="67">
        <v>14.372907638549805</v>
      </c>
      <c r="AW125" s="67">
        <v>15.063255310058594</v>
      </c>
      <c r="AX125" s="67">
        <v>15.274784088134766</v>
      </c>
      <c r="AY125" s="67">
        <v>13.768345832824707</v>
      </c>
      <c r="AZ125" s="67">
        <v>-0.56381499767303467</v>
      </c>
      <c r="BA125" s="67">
        <v>-4.5163154602050781</v>
      </c>
      <c r="BB125" s="67">
        <v>-4.0778341293334961</v>
      </c>
      <c r="BC125" s="67">
        <v>-3.0637812614440918</v>
      </c>
      <c r="BD125" s="67">
        <v>-2.312777042388916</v>
      </c>
      <c r="BE125" s="67">
        <v>-1.1045964956283569</v>
      </c>
      <c r="BF125" s="67">
        <v>-0.60024821758270264</v>
      </c>
      <c r="BG125" s="67">
        <v>-0.31768637895584106</v>
      </c>
      <c r="BH125" s="67">
        <v>-0.15377748012542725</v>
      </c>
      <c r="BI125" s="67">
        <v>-4.355955496430397E-2</v>
      </c>
      <c r="BJ125" s="67">
        <v>1.1907428270205855E-3</v>
      </c>
      <c r="BK125" s="67">
        <v>-0.46923798322677612</v>
      </c>
      <c r="BL125" s="67">
        <v>-0.70221245288848877</v>
      </c>
      <c r="BM125" s="67">
        <v>-0.71918457746505737</v>
      </c>
      <c r="BN125" s="67">
        <v>-1.2794188261032104</v>
      </c>
      <c r="BO125" s="67">
        <v>-1.3798260688781738</v>
      </c>
      <c r="BP125" s="67">
        <v>-1.5256272554397583</v>
      </c>
      <c r="BQ125" s="67">
        <v>-1.4079062938690186</v>
      </c>
      <c r="BR125" s="67">
        <v>0.55095207691192627</v>
      </c>
      <c r="BS125" s="67">
        <v>12.33702278137207</v>
      </c>
      <c r="BT125" s="67">
        <v>15.169639587402344</v>
      </c>
      <c r="BU125" s="67">
        <v>15.872588157653809</v>
      </c>
      <c r="BV125" s="67">
        <v>16.096221923828125</v>
      </c>
      <c r="BW125" s="67">
        <v>14.59416389465332</v>
      </c>
      <c r="BX125" s="67">
        <v>0.26300656795501709</v>
      </c>
      <c r="BY125" s="67">
        <v>-3.7029139995574951</v>
      </c>
      <c r="BZ125" s="67">
        <v>-3.293043851852417</v>
      </c>
      <c r="CA125" s="67">
        <v>-2.326209545135498</v>
      </c>
      <c r="CB125" s="67">
        <v>-1.6321457624435425</v>
      </c>
      <c r="CC125" s="67">
        <v>-0.6797034740447998</v>
      </c>
      <c r="CD125" s="67">
        <v>-0.20629909634590149</v>
      </c>
      <c r="CE125" s="67">
        <v>5.2014712244272232E-2</v>
      </c>
      <c r="CF125" s="67">
        <v>0.19960455596446991</v>
      </c>
      <c r="CG125" s="67">
        <v>0.30097508430480957</v>
      </c>
      <c r="CH125" s="67">
        <v>0.3515065610408783</v>
      </c>
      <c r="CI125" s="67">
        <v>-9.3371711671352386E-2</v>
      </c>
      <c r="CJ125" s="67">
        <v>-0.30112507939338684</v>
      </c>
      <c r="CK125" s="67">
        <v>-0.29548010230064392</v>
      </c>
      <c r="CL125" s="67">
        <v>-0.83033263683319092</v>
      </c>
      <c r="CM125" s="67">
        <v>-0.90563750267028809</v>
      </c>
      <c r="CN125" s="67">
        <v>-1.0276961326599121</v>
      </c>
      <c r="CO125" s="67">
        <v>-0.88724112510681152</v>
      </c>
      <c r="CP125" s="67">
        <v>1.0887868404388428</v>
      </c>
      <c r="CQ125" s="67">
        <v>12.87791633605957</v>
      </c>
      <c r="CR125" s="67">
        <v>15.721454620361328</v>
      </c>
      <c r="CS125" s="67">
        <v>16.433130264282227</v>
      </c>
      <c r="CT125" s="67">
        <v>16.66514778137207</v>
      </c>
      <c r="CU125" s="67">
        <v>15.166122436523438</v>
      </c>
      <c r="CV125" s="67">
        <v>0.83566069602966309</v>
      </c>
      <c r="CW125" s="67">
        <v>-3.1395547389984131</v>
      </c>
      <c r="CX125" s="67">
        <v>-2.7495007514953613</v>
      </c>
      <c r="CY125" s="67">
        <v>-1.8153694868087769</v>
      </c>
      <c r="CZ125" s="67">
        <v>-1.1607425212860107</v>
      </c>
      <c r="DA125" s="67">
        <v>-0.25481051206588745</v>
      </c>
      <c r="DB125" s="67">
        <v>0.18765005469322205</v>
      </c>
      <c r="DC125" s="67">
        <v>0.42171582579612732</v>
      </c>
      <c r="DD125" s="67">
        <v>0.55298662185668945</v>
      </c>
      <c r="DE125" s="67">
        <v>0.64550971984863281</v>
      </c>
      <c r="DF125" s="67">
        <v>0.70182240009307861</v>
      </c>
      <c r="DG125" s="67">
        <v>0.28249454498291016</v>
      </c>
      <c r="DH125" s="67">
        <v>9.9962286651134491E-2</v>
      </c>
      <c r="DI125" s="67">
        <v>0.12822437286376953</v>
      </c>
      <c r="DJ125" s="67">
        <v>-0.38124644756317139</v>
      </c>
      <c r="DK125" s="67">
        <v>-0.43144893646240234</v>
      </c>
      <c r="DL125" s="67">
        <v>-0.52976506948471069</v>
      </c>
      <c r="DM125" s="67">
        <v>-0.36657595634460449</v>
      </c>
      <c r="DN125" s="67">
        <v>1.6266216039657593</v>
      </c>
      <c r="DO125" s="67">
        <v>13.41880989074707</v>
      </c>
      <c r="DP125" s="67">
        <v>16.273269653320313</v>
      </c>
      <c r="DQ125" s="67">
        <v>16.993671417236328</v>
      </c>
      <c r="DR125" s="67">
        <v>17.234073638916016</v>
      </c>
      <c r="DS125" s="67">
        <v>15.738080978393555</v>
      </c>
      <c r="DT125" s="67">
        <v>1.4083148241043091</v>
      </c>
      <c r="DU125" s="67">
        <v>-2.5761954784393311</v>
      </c>
      <c r="DV125" s="67">
        <v>-2.2059576511383057</v>
      </c>
      <c r="DW125" s="67">
        <v>-1.3045295476913452</v>
      </c>
      <c r="DX125" s="67">
        <v>-0.689339280128479</v>
      </c>
      <c r="DY125" s="67">
        <v>0.35866746306419373</v>
      </c>
      <c r="DZ125" s="67">
        <v>0.75645005702972412</v>
      </c>
      <c r="EA125" s="67">
        <v>0.95550549030303955</v>
      </c>
      <c r="EB125" s="67">
        <v>1.0632141828536987</v>
      </c>
      <c r="EC125" s="67">
        <v>1.1429630517959595</v>
      </c>
      <c r="ED125" s="67">
        <v>1.207622766494751</v>
      </c>
      <c r="EE125" s="67">
        <v>0.82518577575683594</v>
      </c>
      <c r="EF125" s="67">
        <v>0.67906874418258667</v>
      </c>
      <c r="EG125" s="67">
        <v>0.73998630046844482</v>
      </c>
      <c r="EH125" s="67">
        <v>0.26716271042823792</v>
      </c>
      <c r="EI125" s="67">
        <v>0.25320401787757874</v>
      </c>
      <c r="EJ125" s="67">
        <v>0.18916834890842438</v>
      </c>
      <c r="EK125" s="67">
        <v>0.38518187403678894</v>
      </c>
      <c r="EL125" s="67">
        <v>2.4031696319580078</v>
      </c>
      <c r="EM125" s="67">
        <v>14.199773788452148</v>
      </c>
      <c r="EN125" s="67">
        <v>17.070001602172852</v>
      </c>
      <c r="EO125" s="67">
        <v>17.803005218505859</v>
      </c>
      <c r="EP125" s="67">
        <v>18.055511474609375</v>
      </c>
      <c r="EQ125" s="67">
        <v>16.563898086547852</v>
      </c>
      <c r="ER125" s="67">
        <v>2.2351365089416504</v>
      </c>
      <c r="ES125" s="67">
        <v>-1.762794017791748</v>
      </c>
      <c r="ET125" s="67">
        <v>-1.4211674928665161</v>
      </c>
      <c r="EU125" s="67">
        <v>-0.56695771217346191</v>
      </c>
      <c r="EV125" s="67">
        <v>-8.7078837677836418E-3</v>
      </c>
      <c r="EW125" s="67">
        <v>74.050765991210938</v>
      </c>
      <c r="EX125" s="67">
        <v>73.012741088867188</v>
      </c>
      <c r="EY125" s="67">
        <v>71.598480224609375</v>
      </c>
      <c r="EZ125" s="67">
        <v>70.745033264160156</v>
      </c>
      <c r="FA125" s="67">
        <v>69.505996704101563</v>
      </c>
      <c r="FB125" s="67">
        <v>68.846794128417969</v>
      </c>
      <c r="FC125" s="67">
        <v>68.567131042480469</v>
      </c>
      <c r="FD125" s="67">
        <v>71.295463562011719</v>
      </c>
      <c r="FE125" s="67">
        <v>76.028663635253906</v>
      </c>
      <c r="FF125" s="67">
        <v>80.883575439453125</v>
      </c>
      <c r="FG125" s="67">
        <v>84.440437316894531</v>
      </c>
      <c r="FH125" s="67">
        <v>87.9892578125</v>
      </c>
      <c r="FI125" s="67">
        <v>91.704299926757813</v>
      </c>
      <c r="FJ125" s="67">
        <v>94.282539367675781</v>
      </c>
      <c r="FK125" s="67">
        <v>95.846115112304688</v>
      </c>
      <c r="FL125" s="67">
        <v>96.135612487792969</v>
      </c>
      <c r="FM125" s="67">
        <v>94.338973999023438</v>
      </c>
      <c r="FN125" s="67">
        <v>91.60198974609375</v>
      </c>
      <c r="FO125" s="67">
        <v>87.488189697265625</v>
      </c>
      <c r="FP125" s="67">
        <v>83.272201538085938</v>
      </c>
      <c r="FQ125" s="67">
        <v>79.0958251953125</v>
      </c>
      <c r="FR125" s="67">
        <v>76.24835205078125</v>
      </c>
      <c r="FS125" s="67">
        <v>74.694473266601563</v>
      </c>
      <c r="FT125" s="67">
        <v>73.1502685546875</v>
      </c>
      <c r="FU125" s="68">
        <v>0.7247963547706604</v>
      </c>
      <c r="FV125" s="40">
        <v>14.609999656677246</v>
      </c>
      <c r="FW125" s="40">
        <v>68666.399999999994</v>
      </c>
      <c r="FX125">
        <v>1</v>
      </c>
    </row>
    <row r="126" spans="1:180" x14ac:dyDescent="0.2">
      <c r="A126" t="s">
        <v>189</v>
      </c>
      <c r="B126" t="s">
        <v>207</v>
      </c>
      <c r="C126" t="s">
        <v>3</v>
      </c>
      <c r="D126" t="s">
        <v>1</v>
      </c>
      <c r="E126" t="s">
        <v>211</v>
      </c>
      <c r="F126" s="40" t="s">
        <v>193</v>
      </c>
      <c r="G126" s="69" t="s">
        <v>228</v>
      </c>
      <c r="H126" s="67">
        <v>69880.002174377441</v>
      </c>
      <c r="I126" s="67">
        <v>52.469005584716797</v>
      </c>
      <c r="J126" s="67">
        <v>45.543857574462891</v>
      </c>
      <c r="K126" s="67">
        <v>41.449287414550781</v>
      </c>
      <c r="L126" s="67">
        <v>39.198863983154297</v>
      </c>
      <c r="M126" s="67">
        <v>38.328029632568359</v>
      </c>
      <c r="N126" s="67">
        <v>40.54925537109375</v>
      </c>
      <c r="O126" s="67">
        <v>47.440212249755859</v>
      </c>
      <c r="P126" s="67">
        <v>51.500499725341797</v>
      </c>
      <c r="Q126" s="67">
        <v>50.005409240722656</v>
      </c>
      <c r="R126" s="67">
        <v>50.782600402832031</v>
      </c>
      <c r="S126" s="67">
        <v>53.70623779296875</v>
      </c>
      <c r="T126" s="67">
        <v>58.745151519775391</v>
      </c>
      <c r="U126" s="67">
        <v>66.405975341796875</v>
      </c>
      <c r="V126" s="67">
        <v>75.00860595703125</v>
      </c>
      <c r="W126" s="67">
        <v>85.17987060546875</v>
      </c>
      <c r="X126" s="67">
        <v>96.400535583496094</v>
      </c>
      <c r="Y126" s="67">
        <v>106.67637634277344</v>
      </c>
      <c r="Z126" s="67">
        <v>115.23092651367188</v>
      </c>
      <c r="AA126" s="67">
        <v>119.40918731689453</v>
      </c>
      <c r="AB126" s="67">
        <v>119.25101470947266</v>
      </c>
      <c r="AC126" s="67">
        <v>117.35855102539063</v>
      </c>
      <c r="AD126" s="67">
        <v>106.64201354980469</v>
      </c>
      <c r="AE126" s="67">
        <v>88.620040893554688</v>
      </c>
      <c r="AF126" s="67">
        <v>70.747207641601563</v>
      </c>
      <c r="AG126" s="67">
        <v>-0.9747810959815979</v>
      </c>
      <c r="AH126" s="67">
        <v>-0.94940608739852905</v>
      </c>
      <c r="AI126" s="67">
        <v>-0.72264593839645386</v>
      </c>
      <c r="AJ126" s="67">
        <v>-0.77048701047897339</v>
      </c>
      <c r="AK126" s="67">
        <v>-0.84037971496582031</v>
      </c>
      <c r="AL126" s="67">
        <v>-0.76025813817977905</v>
      </c>
      <c r="AM126" s="67">
        <v>-1.1296111345291138</v>
      </c>
      <c r="AN126" s="67">
        <v>-1.3939906358718872</v>
      </c>
      <c r="AO126" s="67">
        <v>-1.2892104387283325</v>
      </c>
      <c r="AP126" s="67">
        <v>-1.5115184783935547</v>
      </c>
      <c r="AQ126" s="67">
        <v>-1.6661882400512695</v>
      </c>
      <c r="AR126" s="67">
        <v>-1.8059478998184204</v>
      </c>
      <c r="AS126" s="67">
        <v>-1.8104958534240723</v>
      </c>
      <c r="AT126" s="67">
        <v>-0.58925586938858032</v>
      </c>
      <c r="AU126" s="67">
        <v>11.774468421936035</v>
      </c>
      <c r="AV126" s="67">
        <v>15.800380706787109</v>
      </c>
      <c r="AW126" s="67">
        <v>18.152387619018555</v>
      </c>
      <c r="AX126" s="67">
        <v>19.685928344726563</v>
      </c>
      <c r="AY126" s="67">
        <v>18.830612182617188</v>
      </c>
      <c r="AZ126" s="67">
        <v>-0.55096375942230225</v>
      </c>
      <c r="BA126" s="67">
        <v>-7.5136709213256836</v>
      </c>
      <c r="BB126" s="67">
        <v>-6.9534597396850586</v>
      </c>
      <c r="BC126" s="67">
        <v>-4.534639835357666</v>
      </c>
      <c r="BD126" s="67">
        <v>-2.9319045543670654</v>
      </c>
      <c r="BE126" s="67">
        <v>-0.35748746991157532</v>
      </c>
      <c r="BF126" s="67">
        <v>-0.37706419825553894</v>
      </c>
      <c r="BG126" s="67">
        <v>-0.18553031980991364</v>
      </c>
      <c r="BH126" s="67">
        <v>-0.25708356499671936</v>
      </c>
      <c r="BI126" s="67">
        <v>-0.33983120322227478</v>
      </c>
      <c r="BJ126" s="67">
        <v>-0.25131198763847351</v>
      </c>
      <c r="BK126" s="67">
        <v>-0.58355170488357544</v>
      </c>
      <c r="BL126" s="67">
        <v>-0.81130844354629517</v>
      </c>
      <c r="BM126" s="67">
        <v>-0.67366141080856323</v>
      </c>
      <c r="BN126" s="67">
        <v>-0.85909175872802734</v>
      </c>
      <c r="BO126" s="67">
        <v>-0.97727489471435547</v>
      </c>
      <c r="BP126" s="67">
        <v>-1.0825265645980835</v>
      </c>
      <c r="BQ126" s="67">
        <v>-1.0540357828140259</v>
      </c>
      <c r="BR126" s="67">
        <v>0.19214677810668945</v>
      </c>
      <c r="BS126" s="67">
        <v>12.560315132141113</v>
      </c>
      <c r="BT126" s="67">
        <v>16.602090835571289</v>
      </c>
      <c r="BU126" s="67">
        <v>18.966766357421875</v>
      </c>
      <c r="BV126" s="67">
        <v>20.512485504150391</v>
      </c>
      <c r="BW126" s="67">
        <v>19.66157341003418</v>
      </c>
      <c r="BX126" s="67">
        <v>0.28100660443305969</v>
      </c>
      <c r="BY126" s="67">
        <v>-6.6952123641967773</v>
      </c>
      <c r="BZ126" s="67">
        <v>-6.1638050079345703</v>
      </c>
      <c r="CA126" s="67">
        <v>-3.7924845218658447</v>
      </c>
      <c r="CB126" s="67">
        <v>-2.2470343112945557</v>
      </c>
      <c r="CC126" s="67">
        <v>7.0048242807388306E-2</v>
      </c>
      <c r="CD126" s="67">
        <v>1.9338080659508705E-2</v>
      </c>
      <c r="CE126" s="67">
        <v>0.18647430837154388</v>
      </c>
      <c r="CF126" s="67">
        <v>9.8498061299324036E-2</v>
      </c>
      <c r="CG126" s="67">
        <v>6.8471669219434261E-3</v>
      </c>
      <c r="CH126" s="67">
        <v>0.10118254274129868</v>
      </c>
      <c r="CI126" s="67">
        <v>-0.20535266399383545</v>
      </c>
      <c r="CJ126" s="67">
        <v>-0.40774446725845337</v>
      </c>
      <c r="CK126" s="67">
        <v>-0.24733397364616394</v>
      </c>
      <c r="CL126" s="67">
        <v>-0.40722295641899109</v>
      </c>
      <c r="CM126" s="67">
        <v>-0.50013566017150879</v>
      </c>
      <c r="CN126" s="67">
        <v>-0.58148723840713501</v>
      </c>
      <c r="CO126" s="67">
        <v>-0.53011387586593628</v>
      </c>
      <c r="CP126" s="67">
        <v>0.73334389925003052</v>
      </c>
      <c r="CQ126" s="67">
        <v>13.104589462280273</v>
      </c>
      <c r="CR126" s="67">
        <v>17.157352447509766</v>
      </c>
      <c r="CS126" s="67">
        <v>19.530803680419922</v>
      </c>
      <c r="CT126" s="67">
        <v>21.084957122802734</v>
      </c>
      <c r="CU126" s="67">
        <v>20.237094879150391</v>
      </c>
      <c r="CV126" s="67">
        <v>0.85722672939300537</v>
      </c>
      <c r="CW126" s="67">
        <v>-6.1283502578735352</v>
      </c>
      <c r="CX126" s="67">
        <v>-5.6168928146362305</v>
      </c>
      <c r="CY126" s="67">
        <v>-3.2784700393676758</v>
      </c>
      <c r="CZ126" s="67">
        <v>-1.7726954221725464</v>
      </c>
      <c r="DA126" s="67">
        <v>0.49758395552635193</v>
      </c>
      <c r="DB126" s="67">
        <v>0.41574034094810486</v>
      </c>
      <c r="DC126" s="67">
        <v>0.5584789514541626</v>
      </c>
      <c r="DD126" s="67">
        <v>0.45407968759536743</v>
      </c>
      <c r="DE126" s="67">
        <v>0.3535255491733551</v>
      </c>
      <c r="DF126" s="67">
        <v>0.45367708802223206</v>
      </c>
      <c r="DG126" s="67">
        <v>0.17284639179706573</v>
      </c>
      <c r="DH126" s="67">
        <v>-4.1805054061114788E-3</v>
      </c>
      <c r="DI126" s="67">
        <v>0.17899343371391296</v>
      </c>
      <c r="DJ126" s="67">
        <v>4.4645838439464569E-2</v>
      </c>
      <c r="DK126" s="67">
        <v>-2.2996412590146065E-2</v>
      </c>
      <c r="DL126" s="67">
        <v>-8.0447860062122345E-2</v>
      </c>
      <c r="DM126" s="67">
        <v>-6.1919656582176685E-3</v>
      </c>
      <c r="DN126" s="67">
        <v>1.2745410203933716</v>
      </c>
      <c r="DO126" s="67">
        <v>13.648863792419434</v>
      </c>
      <c r="DP126" s="67">
        <v>17.712614059448242</v>
      </c>
      <c r="DQ126" s="67">
        <v>20.094841003417969</v>
      </c>
      <c r="DR126" s="67">
        <v>21.657428741455078</v>
      </c>
      <c r="DS126" s="67">
        <v>20.812616348266602</v>
      </c>
      <c r="DT126" s="67">
        <v>1.4334468841552734</v>
      </c>
      <c r="DU126" s="67">
        <v>-5.561488151550293</v>
      </c>
      <c r="DV126" s="67">
        <v>-5.0699806213378906</v>
      </c>
      <c r="DW126" s="67">
        <v>-2.7644555568695068</v>
      </c>
      <c r="DX126" s="67">
        <v>-1.2983564138412476</v>
      </c>
      <c r="DY126" s="67">
        <v>1.1148775815963745</v>
      </c>
      <c r="DZ126" s="67">
        <v>0.98808228969573975</v>
      </c>
      <c r="EA126" s="67">
        <v>1.0955945253372192</v>
      </c>
      <c r="EB126" s="67">
        <v>0.96748310327529907</v>
      </c>
      <c r="EC126" s="67">
        <v>0.85407406091690063</v>
      </c>
      <c r="ED126" s="67">
        <v>0.96262317895889282</v>
      </c>
      <c r="EE126" s="67">
        <v>0.7189057469367981</v>
      </c>
      <c r="EF126" s="67">
        <v>0.57850176095962524</v>
      </c>
      <c r="EG126" s="67">
        <v>0.79454249143600464</v>
      </c>
      <c r="EH126" s="67">
        <v>0.69707262516021729</v>
      </c>
      <c r="EI126" s="67">
        <v>0.66591686010360718</v>
      </c>
      <c r="EJ126" s="67">
        <v>0.64297342300415039</v>
      </c>
      <c r="EK126" s="67">
        <v>0.75026804208755493</v>
      </c>
      <c r="EL126" s="67">
        <v>2.0559437274932861</v>
      </c>
      <c r="EM126" s="67">
        <v>14.434710502624512</v>
      </c>
      <c r="EN126" s="67">
        <v>18.514324188232422</v>
      </c>
      <c r="EO126" s="67">
        <v>20.909219741821289</v>
      </c>
      <c r="EP126" s="67">
        <v>22.483985900878906</v>
      </c>
      <c r="EQ126" s="67">
        <v>21.643577575683594</v>
      </c>
      <c r="ER126" s="67">
        <v>2.2654170989990234</v>
      </c>
      <c r="ES126" s="67">
        <v>-4.7430295944213867</v>
      </c>
      <c r="ET126" s="67">
        <v>-4.2803258895874023</v>
      </c>
      <c r="EU126" s="67">
        <v>-2.0223004817962646</v>
      </c>
      <c r="EV126" s="67">
        <v>-0.61348634958267212</v>
      </c>
      <c r="EW126" s="67">
        <v>73.083358764648438</v>
      </c>
      <c r="EX126" s="67">
        <v>71.328201293945313</v>
      </c>
      <c r="EY126" s="67">
        <v>69.748970031738281</v>
      </c>
      <c r="EZ126" s="67">
        <v>68.783241271972656</v>
      </c>
      <c r="FA126" s="67">
        <v>67.350128173828125</v>
      </c>
      <c r="FB126" s="67">
        <v>66.341888427734375</v>
      </c>
      <c r="FC126" s="67">
        <v>66.132331848144531</v>
      </c>
      <c r="FD126" s="67">
        <v>68.5010986328125</v>
      </c>
      <c r="FE126" s="67">
        <v>74.036033630371094</v>
      </c>
      <c r="FF126" s="67">
        <v>79.131462097167969</v>
      </c>
      <c r="FG126" s="67">
        <v>84.258941650390625</v>
      </c>
      <c r="FH126" s="67">
        <v>88.490318298339844</v>
      </c>
      <c r="FI126" s="67">
        <v>92.102302551269531</v>
      </c>
      <c r="FJ126" s="67">
        <v>95.435493469238281</v>
      </c>
      <c r="FK126" s="67">
        <v>96.879585266113281</v>
      </c>
      <c r="FL126" s="67">
        <v>98.091484069824219</v>
      </c>
      <c r="FM126" s="67">
        <v>98.099365234375</v>
      </c>
      <c r="FN126" s="67">
        <v>96.73138427734375</v>
      </c>
      <c r="FO126" s="67">
        <v>93.780158996582031</v>
      </c>
      <c r="FP126" s="67">
        <v>88.200035095214844</v>
      </c>
      <c r="FQ126" s="67">
        <v>83.245826721191406</v>
      </c>
      <c r="FR126" s="67">
        <v>80.079299926757813</v>
      </c>
      <c r="FS126" s="67">
        <v>77.671562194824219</v>
      </c>
      <c r="FT126" s="67">
        <v>75.853416442871094</v>
      </c>
      <c r="FU126" s="68">
        <v>0.72932153940200806</v>
      </c>
      <c r="FV126" s="40">
        <v>14.590000152587891</v>
      </c>
      <c r="FW126" s="40">
        <v>67366.17</v>
      </c>
      <c r="FX126">
        <v>1</v>
      </c>
    </row>
    <row r="127" spans="1:180" x14ac:dyDescent="0.2">
      <c r="A127" t="s">
        <v>189</v>
      </c>
      <c r="B127" t="s">
        <v>207</v>
      </c>
      <c r="C127" t="s">
        <v>3</v>
      </c>
      <c r="D127" t="s">
        <v>1</v>
      </c>
      <c r="E127" t="s">
        <v>211</v>
      </c>
      <c r="F127" s="40" t="s">
        <v>193</v>
      </c>
      <c r="G127" s="69" t="s">
        <v>229</v>
      </c>
      <c r="H127" s="67">
        <v>69951.001117706299</v>
      </c>
      <c r="I127" s="67">
        <v>58.405532836914063</v>
      </c>
      <c r="J127" s="67">
        <v>50.4134521484375</v>
      </c>
      <c r="K127" s="67">
        <v>45.631675720214844</v>
      </c>
      <c r="L127" s="67">
        <v>42.676315307617188</v>
      </c>
      <c r="M127" s="67">
        <v>41.312080383300781</v>
      </c>
      <c r="N127" s="67">
        <v>43.1962890625</v>
      </c>
      <c r="O127" s="67">
        <v>50.08245849609375</v>
      </c>
      <c r="P127" s="67">
        <v>53.879261016845703</v>
      </c>
      <c r="Q127" s="67">
        <v>52.258113861083984</v>
      </c>
      <c r="R127" s="67">
        <v>53.643123626708984</v>
      </c>
      <c r="S127" s="67">
        <v>58.002021789550781</v>
      </c>
      <c r="T127" s="67">
        <v>64.501022338867188</v>
      </c>
      <c r="U127" s="67">
        <v>73.756126403808594</v>
      </c>
      <c r="V127" s="67">
        <v>83.108085632324219</v>
      </c>
      <c r="W127" s="67">
        <v>92.538032531738281</v>
      </c>
      <c r="X127" s="67">
        <v>102.40837860107422</v>
      </c>
      <c r="Y127" s="67">
        <v>111.43886566162109</v>
      </c>
      <c r="Z127" s="67">
        <v>118.37279510498047</v>
      </c>
      <c r="AA127" s="67">
        <v>120.87483978271484</v>
      </c>
      <c r="AB127" s="67">
        <v>120.10757446289063</v>
      </c>
      <c r="AC127" s="67">
        <v>117.37653350830078</v>
      </c>
      <c r="AD127" s="67">
        <v>106.89965057373047</v>
      </c>
      <c r="AE127" s="67">
        <v>89.34112548828125</v>
      </c>
      <c r="AF127" s="67">
        <v>71.947441101074219</v>
      </c>
      <c r="AG127" s="67">
        <v>-1.9756351709365845</v>
      </c>
      <c r="AH127" s="67">
        <v>-1.6065773963928223</v>
      </c>
      <c r="AI127" s="67">
        <v>-1.2294050455093384</v>
      </c>
      <c r="AJ127" s="67">
        <v>-1.0431517362594604</v>
      </c>
      <c r="AK127" s="67">
        <v>-0.81368148326873779</v>
      </c>
      <c r="AL127" s="67">
        <v>-0.80174142122268677</v>
      </c>
      <c r="AM127" s="67">
        <v>-1.2858630418777466</v>
      </c>
      <c r="AN127" s="67">
        <v>-1.387508749961853</v>
      </c>
      <c r="AO127" s="67">
        <v>-1.1419155597686768</v>
      </c>
      <c r="AP127" s="67">
        <v>-1.9004278182983398</v>
      </c>
      <c r="AQ127" s="67">
        <v>-1.7699202299118042</v>
      </c>
      <c r="AR127" s="67">
        <v>-1.6466445922851563</v>
      </c>
      <c r="AS127" s="67">
        <v>-1.1773037910461426</v>
      </c>
      <c r="AT127" s="67">
        <v>0.36143332719802856</v>
      </c>
      <c r="AU127" s="67">
        <v>13.379332542419434</v>
      </c>
      <c r="AV127" s="67">
        <v>16.688873291015625</v>
      </c>
      <c r="AW127" s="67">
        <v>18.546966552734375</v>
      </c>
      <c r="AX127" s="67">
        <v>19.056427001953125</v>
      </c>
      <c r="AY127" s="67">
        <v>17.710489273071289</v>
      </c>
      <c r="AZ127" s="67">
        <v>-1.8134627342224121</v>
      </c>
      <c r="BA127" s="67">
        <v>-8.2522687911987305</v>
      </c>
      <c r="BB127" s="67">
        <v>-7.4953098297119141</v>
      </c>
      <c r="BC127" s="67">
        <v>-5.3620924949645996</v>
      </c>
      <c r="BD127" s="67">
        <v>-3.6515829563140869</v>
      </c>
      <c r="BE127" s="67">
        <v>-1.3578786849975586</v>
      </c>
      <c r="BF127" s="67">
        <v>-1.0338029861450195</v>
      </c>
      <c r="BG127" s="67">
        <v>-0.6918829083442688</v>
      </c>
      <c r="BH127" s="67">
        <v>-0.52935886383056641</v>
      </c>
      <c r="BI127" s="67">
        <v>-0.31275439262390137</v>
      </c>
      <c r="BJ127" s="67">
        <v>-0.29241117835044861</v>
      </c>
      <c r="BK127" s="67">
        <v>-0.73939603567123413</v>
      </c>
      <c r="BL127" s="67">
        <v>-0.80439454317092896</v>
      </c>
      <c r="BM127" s="67">
        <v>-0.52590727806091309</v>
      </c>
      <c r="BN127" s="67">
        <v>-1.2475082874298096</v>
      </c>
      <c r="BO127" s="67">
        <v>-1.0804821252822876</v>
      </c>
      <c r="BP127" s="67">
        <v>-0.92267012596130371</v>
      </c>
      <c r="BQ127" s="67">
        <v>-0.42026153206825256</v>
      </c>
      <c r="BR127" s="67">
        <v>1.1434422731399536</v>
      </c>
      <c r="BS127" s="67">
        <v>14.165791511535645</v>
      </c>
      <c r="BT127" s="67">
        <v>17.491209030151367</v>
      </c>
      <c r="BU127" s="67">
        <v>19.361982345581055</v>
      </c>
      <c r="BV127" s="67">
        <v>19.883625030517578</v>
      </c>
      <c r="BW127" s="67">
        <v>18.542091369628906</v>
      </c>
      <c r="BX127" s="67">
        <v>-0.98085373640060425</v>
      </c>
      <c r="BY127" s="67">
        <v>-7.4331822395324707</v>
      </c>
      <c r="BZ127" s="67">
        <v>-6.7050552368164063</v>
      </c>
      <c r="CA127" s="67">
        <v>-4.6193771362304688</v>
      </c>
      <c r="CB127" s="67">
        <v>-2.9661967754364014</v>
      </c>
      <c r="CC127" s="67">
        <v>-0.93002253770828247</v>
      </c>
      <c r="CD127" s="67">
        <v>-0.63710111379623413</v>
      </c>
      <c r="CE127" s="67">
        <v>-0.31959670782089233</v>
      </c>
      <c r="CF127" s="67">
        <v>-0.17350751161575317</v>
      </c>
      <c r="CG127" s="67">
        <v>3.4186169505119324E-2</v>
      </c>
      <c r="CH127" s="67">
        <v>6.0349415987730026E-2</v>
      </c>
      <c r="CI127" s="67">
        <v>-0.36091461777687073</v>
      </c>
      <c r="CJ127" s="67">
        <v>-0.40053138136863708</v>
      </c>
      <c r="CK127" s="67">
        <v>-9.9261827766895294E-2</v>
      </c>
      <c r="CL127" s="67">
        <v>-0.79529827833175659</v>
      </c>
      <c r="CM127" s="67">
        <v>-0.60297948122024536</v>
      </c>
      <c r="CN127" s="67">
        <v>-0.42124763131141663</v>
      </c>
      <c r="CO127" s="67">
        <v>0.10406365245580673</v>
      </c>
      <c r="CP127" s="67">
        <v>1.6850593090057373</v>
      </c>
      <c r="CQ127" s="67">
        <v>14.710490226745605</v>
      </c>
      <c r="CR127" s="67">
        <v>18.046903610229492</v>
      </c>
      <c r="CS127" s="67">
        <v>19.926458358764648</v>
      </c>
      <c r="CT127" s="67">
        <v>20.456539154052734</v>
      </c>
      <c r="CU127" s="67">
        <v>19.11805534362793</v>
      </c>
      <c r="CV127" s="67">
        <v>-0.40419134497642517</v>
      </c>
      <c r="CW127" s="67">
        <v>-6.8658857345581055</v>
      </c>
      <c r="CX127" s="67">
        <v>-6.1577277183532715</v>
      </c>
      <c r="CY127" s="67">
        <v>-4.1049747467041016</v>
      </c>
      <c r="CZ127" s="67">
        <v>-2.4915006160736084</v>
      </c>
      <c r="DA127" s="67">
        <v>-0.50216633081436157</v>
      </c>
      <c r="DB127" s="67">
        <v>-0.24039928615093231</v>
      </c>
      <c r="DC127" s="67">
        <v>5.2689481526613235E-2</v>
      </c>
      <c r="DD127" s="67">
        <v>0.18234384059906006</v>
      </c>
      <c r="DE127" s="67">
        <v>0.38112673163414001</v>
      </c>
      <c r="DF127" s="67">
        <v>0.41311001777648926</v>
      </c>
      <c r="DG127" s="67">
        <v>1.7566774040460587E-2</v>
      </c>
      <c r="DH127" s="67">
        <v>3.3317694906145334E-3</v>
      </c>
      <c r="DI127" s="67">
        <v>0.32738363742828369</v>
      </c>
      <c r="DJ127" s="67">
        <v>-0.34308820962905884</v>
      </c>
      <c r="DK127" s="67">
        <v>-0.12547677755355835</v>
      </c>
      <c r="DL127" s="67">
        <v>8.017488569021225E-2</v>
      </c>
      <c r="DM127" s="67">
        <v>0.62838882207870483</v>
      </c>
      <c r="DN127" s="67">
        <v>2.2266762256622314</v>
      </c>
      <c r="DO127" s="67">
        <v>15.255188941955566</v>
      </c>
      <c r="DP127" s="67">
        <v>18.602598190307617</v>
      </c>
      <c r="DQ127" s="67">
        <v>20.490934371948242</v>
      </c>
      <c r="DR127" s="67">
        <v>21.029453277587891</v>
      </c>
      <c r="DS127" s="67">
        <v>19.694019317626953</v>
      </c>
      <c r="DT127" s="67">
        <v>0.1724710613489151</v>
      </c>
      <c r="DU127" s="67">
        <v>-6.2985892295837402</v>
      </c>
      <c r="DV127" s="67">
        <v>-5.6104001998901367</v>
      </c>
      <c r="DW127" s="67">
        <v>-3.5905723571777344</v>
      </c>
      <c r="DX127" s="67">
        <v>-2.0168044567108154</v>
      </c>
      <c r="DY127" s="67">
        <v>0.11559007316827774</v>
      </c>
      <c r="DZ127" s="67">
        <v>0.332375168800354</v>
      </c>
      <c r="EA127" s="67">
        <v>0.59021162986755371</v>
      </c>
      <c r="EB127" s="67">
        <v>0.69613665342330933</v>
      </c>
      <c r="EC127" s="67">
        <v>0.88205379247665405</v>
      </c>
      <c r="ED127" s="67">
        <v>0.9224402904510498</v>
      </c>
      <c r="EE127" s="67">
        <v>0.56403380632400513</v>
      </c>
      <c r="EF127" s="67">
        <v>0.58644598722457886</v>
      </c>
      <c r="EG127" s="67">
        <v>0.94339197874069214</v>
      </c>
      <c r="EH127" s="67">
        <v>0.30983126163482666</v>
      </c>
      <c r="EI127" s="67">
        <v>0.56396126747131348</v>
      </c>
      <c r="EJ127" s="67">
        <v>0.80414938926696777</v>
      </c>
      <c r="EK127" s="67">
        <v>1.385431170463562</v>
      </c>
      <c r="EL127" s="67">
        <v>3.0086853504180908</v>
      </c>
      <c r="EM127" s="67">
        <v>16.041648864746094</v>
      </c>
      <c r="EN127" s="67">
        <v>19.404933929443359</v>
      </c>
      <c r="EO127" s="67">
        <v>21.305950164794922</v>
      </c>
      <c r="EP127" s="67">
        <v>21.856651306152344</v>
      </c>
      <c r="EQ127" s="67">
        <v>20.52562141418457</v>
      </c>
      <c r="ER127" s="67">
        <v>1.005079984664917</v>
      </c>
      <c r="ES127" s="67">
        <v>-5.4795026779174805</v>
      </c>
      <c r="ET127" s="67">
        <v>-4.8201456069946289</v>
      </c>
      <c r="EU127" s="67">
        <v>-2.8478567600250244</v>
      </c>
      <c r="EV127" s="67">
        <v>-1.3314183950424194</v>
      </c>
      <c r="EW127" s="67">
        <v>74.288520812988281</v>
      </c>
      <c r="EX127" s="67">
        <v>72.79400634765625</v>
      </c>
      <c r="EY127" s="67">
        <v>71.351837158203125</v>
      </c>
      <c r="EZ127" s="67">
        <v>69.874862670898438</v>
      </c>
      <c r="FA127" s="67">
        <v>68.918830871582031</v>
      </c>
      <c r="FB127" s="67">
        <v>68.047256469726563</v>
      </c>
      <c r="FC127" s="67">
        <v>67.227371215820313</v>
      </c>
      <c r="FD127" s="67">
        <v>68.408042907714844</v>
      </c>
      <c r="FE127" s="67">
        <v>73.134857177734375</v>
      </c>
      <c r="FF127" s="67">
        <v>78.506134033203125</v>
      </c>
      <c r="FG127" s="67">
        <v>83.418441772460938</v>
      </c>
      <c r="FH127" s="67">
        <v>88.048751831054688</v>
      </c>
      <c r="FI127" s="67">
        <v>91.970024108886719</v>
      </c>
      <c r="FJ127" s="67">
        <v>95.370780944824219</v>
      </c>
      <c r="FK127" s="67">
        <v>96.789382934570313</v>
      </c>
      <c r="FL127" s="67">
        <v>97.209693908691406</v>
      </c>
      <c r="FM127" s="67">
        <v>96.995346069335938</v>
      </c>
      <c r="FN127" s="67">
        <v>95.337257385253906</v>
      </c>
      <c r="FO127" s="67">
        <v>91.7225341796875</v>
      </c>
      <c r="FP127" s="67">
        <v>86.807662963867188</v>
      </c>
      <c r="FQ127" s="67">
        <v>82.874359130859375</v>
      </c>
      <c r="FR127" s="67">
        <v>79.832023620605469</v>
      </c>
      <c r="FS127" s="67">
        <v>77.352729797363281</v>
      </c>
      <c r="FT127" s="67">
        <v>75.619796752929688</v>
      </c>
      <c r="FU127" s="68">
        <v>0.72988498210906982</v>
      </c>
      <c r="FV127" s="40">
        <v>14.869999885559082</v>
      </c>
      <c r="FW127" s="40">
        <v>70925.89</v>
      </c>
      <c r="FX127">
        <v>1</v>
      </c>
    </row>
    <row r="128" spans="1:180" x14ac:dyDescent="0.2">
      <c r="A128" t="s">
        <v>189</v>
      </c>
      <c r="B128" t="s">
        <v>207</v>
      </c>
      <c r="C128" t="s">
        <v>3</v>
      </c>
      <c r="D128" t="s">
        <v>1</v>
      </c>
      <c r="E128" t="s">
        <v>211</v>
      </c>
      <c r="F128" s="40" t="s">
        <v>193</v>
      </c>
      <c r="G128" s="69" t="s">
        <v>230</v>
      </c>
      <c r="H128" s="67">
        <v>70016.998277187347</v>
      </c>
      <c r="I128" s="67">
        <v>59.604766845703125</v>
      </c>
      <c r="J128" s="67">
        <v>51.6038818359375</v>
      </c>
      <c r="K128" s="67">
        <v>46.463375091552734</v>
      </c>
      <c r="L128" s="67">
        <v>43.365825653076172</v>
      </c>
      <c r="M128" s="67">
        <v>41.99102783203125</v>
      </c>
      <c r="N128" s="67">
        <v>43.709785461425781</v>
      </c>
      <c r="O128" s="67">
        <v>50.511024475097656</v>
      </c>
      <c r="P128" s="67">
        <v>54.781494140625</v>
      </c>
      <c r="Q128" s="67">
        <v>53.312068939208984</v>
      </c>
      <c r="R128" s="67">
        <v>54.792934417724609</v>
      </c>
      <c r="S128" s="67">
        <v>58.412944793701172</v>
      </c>
      <c r="T128" s="67">
        <v>63.571807861328125</v>
      </c>
      <c r="U128" s="67">
        <v>71.378181457519531</v>
      </c>
      <c r="V128" s="67">
        <v>79.155197143554688</v>
      </c>
      <c r="W128" s="67">
        <v>87.068305969238281</v>
      </c>
      <c r="X128" s="67">
        <v>96.303680419921875</v>
      </c>
      <c r="Y128" s="67">
        <v>104.43302154541016</v>
      </c>
      <c r="Z128" s="67">
        <v>109.92015075683594</v>
      </c>
      <c r="AA128" s="67">
        <v>110.32675170898438</v>
      </c>
      <c r="AB128" s="67">
        <v>108.71527099609375</v>
      </c>
      <c r="AC128" s="67">
        <v>105.72314453125</v>
      </c>
      <c r="AD128" s="67">
        <v>97.473030090332031</v>
      </c>
      <c r="AE128" s="67">
        <v>84.141059875488281</v>
      </c>
      <c r="AF128" s="67">
        <v>69.674484252929688</v>
      </c>
      <c r="AG128" s="67">
        <v>-2.4400558471679688</v>
      </c>
      <c r="AH128" s="67">
        <v>-1.685233473777771</v>
      </c>
      <c r="AI128" s="67">
        <v>-1.218997597694397</v>
      </c>
      <c r="AJ128" s="67">
        <v>-0.96272653341293335</v>
      </c>
      <c r="AK128" s="67">
        <v>-0.73151051998138428</v>
      </c>
      <c r="AL128" s="67">
        <v>-0.80439245700836182</v>
      </c>
      <c r="AM128" s="67">
        <v>-0.8503609299659729</v>
      </c>
      <c r="AN128" s="67">
        <v>-1.5021305084228516</v>
      </c>
      <c r="AO128" s="67">
        <v>-1.4432380199432373</v>
      </c>
      <c r="AP128" s="67">
        <v>-2.0129814147949219</v>
      </c>
      <c r="AQ128" s="67">
        <v>-2.4170503616333008</v>
      </c>
      <c r="AR128" s="67">
        <v>-2.7706763744354248</v>
      </c>
      <c r="AS128" s="67">
        <v>-2.2011189460754395</v>
      </c>
      <c r="AT128" s="67">
        <v>-0.52720379829406738</v>
      </c>
      <c r="AU128" s="67">
        <v>11.212899208068848</v>
      </c>
      <c r="AV128" s="67">
        <v>14.927444458007813</v>
      </c>
      <c r="AW128" s="67">
        <v>16.162616729736328</v>
      </c>
      <c r="AX128" s="67">
        <v>16.679290771484375</v>
      </c>
      <c r="AY128" s="67">
        <v>14.634705543518066</v>
      </c>
      <c r="AZ128" s="67">
        <v>-2.1644892692565918</v>
      </c>
      <c r="BA128" s="67">
        <v>-5.8807730674743652</v>
      </c>
      <c r="BB128" s="67">
        <v>-5.1438922882080078</v>
      </c>
      <c r="BC128" s="67">
        <v>-3.691685676574707</v>
      </c>
      <c r="BD128" s="67">
        <v>-2.5458295345306396</v>
      </c>
      <c r="BE128" s="67">
        <v>-1.8219332695007324</v>
      </c>
      <c r="BF128" s="67">
        <v>-1.1121176481246948</v>
      </c>
      <c r="BG128" s="67">
        <v>-0.68115049600601196</v>
      </c>
      <c r="BH128" s="67">
        <v>-0.44861900806427002</v>
      </c>
      <c r="BI128" s="67">
        <v>-0.23027431964874268</v>
      </c>
      <c r="BJ128" s="67">
        <v>-0.29474860429763794</v>
      </c>
      <c r="BK128" s="67">
        <v>-0.30356317758560181</v>
      </c>
      <c r="BL128" s="67">
        <v>-0.91866075992584229</v>
      </c>
      <c r="BM128" s="67">
        <v>-0.82685947418212891</v>
      </c>
      <c r="BN128" s="67">
        <v>-1.3596709966659546</v>
      </c>
      <c r="BO128" s="67">
        <v>-1.7272030115127563</v>
      </c>
      <c r="BP128" s="67">
        <v>-2.0462737083435059</v>
      </c>
      <c r="BQ128" s="67">
        <v>-1.4436278343200684</v>
      </c>
      <c r="BR128" s="67">
        <v>0.25526779890060425</v>
      </c>
      <c r="BS128" s="67">
        <v>11.999825477600098</v>
      </c>
      <c r="BT128" s="67">
        <v>15.730255126953125</v>
      </c>
      <c r="BU128" s="67">
        <v>16.978115081787109</v>
      </c>
      <c r="BV128" s="67">
        <v>17.506977081298828</v>
      </c>
      <c r="BW128" s="67">
        <v>15.466798782348633</v>
      </c>
      <c r="BX128" s="67">
        <v>-1.3313877582550049</v>
      </c>
      <c r="BY128" s="67">
        <v>-5.0612034797668457</v>
      </c>
      <c r="BZ128" s="67">
        <v>-4.3531708717346191</v>
      </c>
      <c r="CA128" s="67">
        <v>-2.9485301971435547</v>
      </c>
      <c r="CB128" s="67">
        <v>-1.860037088394165</v>
      </c>
      <c r="CC128" s="67">
        <v>-1.393823504447937</v>
      </c>
      <c r="CD128" s="67">
        <v>-0.71517938375473022</v>
      </c>
      <c r="CE128" s="67">
        <v>-0.30863919854164124</v>
      </c>
      <c r="CF128" s="67">
        <v>-9.2549659311771393E-2</v>
      </c>
      <c r="CG128" s="67">
        <v>0.11688034981489182</v>
      </c>
      <c r="CH128" s="67">
        <v>5.8229193091392517E-2</v>
      </c>
      <c r="CI128" s="67">
        <v>7.5147293508052826E-2</v>
      </c>
      <c r="CJ128" s="67">
        <v>-0.51455134153366089</v>
      </c>
      <c r="CK128" s="67">
        <v>-0.3999575674533844</v>
      </c>
      <c r="CL128" s="67">
        <v>-0.90719020366668701</v>
      </c>
      <c r="CM128" s="67">
        <v>-1.2494169473648071</v>
      </c>
      <c r="CN128" s="67">
        <v>-1.5445544719696045</v>
      </c>
      <c r="CO128" s="67">
        <v>-0.91899192333221436</v>
      </c>
      <c r="CP128" s="67">
        <v>0.79720526933670044</v>
      </c>
      <c r="CQ128" s="67">
        <v>12.544848442077637</v>
      </c>
      <c r="CR128" s="67">
        <v>16.286279678344727</v>
      </c>
      <c r="CS128" s="67">
        <v>17.542924880981445</v>
      </c>
      <c r="CT128" s="67">
        <v>18.080230712890625</v>
      </c>
      <c r="CU128" s="67">
        <v>16.04310417175293</v>
      </c>
      <c r="CV128" s="67">
        <v>-0.75438421964645386</v>
      </c>
      <c r="CW128" s="67">
        <v>-4.4935717582702637</v>
      </c>
      <c r="CX128" s="67">
        <v>-3.8055198192596436</v>
      </c>
      <c r="CY128" s="67">
        <v>-2.4338231086730957</v>
      </c>
      <c r="CZ128" s="67">
        <v>-1.3850594758987427</v>
      </c>
      <c r="DA128" s="67">
        <v>-0.96571367979049683</v>
      </c>
      <c r="DB128" s="67">
        <v>-0.31824108958244324</v>
      </c>
      <c r="DC128" s="67">
        <v>6.3872098922729492E-2</v>
      </c>
      <c r="DD128" s="67">
        <v>0.26351967453956604</v>
      </c>
      <c r="DE128" s="67">
        <v>0.4640350341796875</v>
      </c>
      <c r="DF128" s="67">
        <v>0.41120699048042297</v>
      </c>
      <c r="DG128" s="67">
        <v>0.45385777950286865</v>
      </c>
      <c r="DH128" s="67">
        <v>-0.11044195294380188</v>
      </c>
      <c r="DI128" s="67">
        <v>2.6944339275360107E-2</v>
      </c>
      <c r="DJ128" s="67">
        <v>-0.45470938086509705</v>
      </c>
      <c r="DK128" s="67">
        <v>-0.77163082361221313</v>
      </c>
      <c r="DL128" s="67">
        <v>-1.0428352355957031</v>
      </c>
      <c r="DM128" s="67">
        <v>-0.39435598254203796</v>
      </c>
      <c r="DN128" s="67">
        <v>1.3391426801681519</v>
      </c>
      <c r="DO128" s="67">
        <v>13.089871406555176</v>
      </c>
      <c r="DP128" s="67">
        <v>16.842304229736328</v>
      </c>
      <c r="DQ128" s="67">
        <v>18.107734680175781</v>
      </c>
      <c r="DR128" s="67">
        <v>18.653484344482422</v>
      </c>
      <c r="DS128" s="67">
        <v>16.619409561157227</v>
      </c>
      <c r="DT128" s="67">
        <v>-0.17738066613674164</v>
      </c>
      <c r="DU128" s="67">
        <v>-3.9259402751922607</v>
      </c>
      <c r="DV128" s="67">
        <v>-3.2578685283660889</v>
      </c>
      <c r="DW128" s="67">
        <v>-1.9191159009933472</v>
      </c>
      <c r="DX128" s="67">
        <v>-0.91008180379867554</v>
      </c>
      <c r="DY128" s="67">
        <v>-0.3475911021232605</v>
      </c>
      <c r="DZ128" s="67">
        <v>0.25487476587295532</v>
      </c>
      <c r="EA128" s="67">
        <v>0.60171926021575928</v>
      </c>
      <c r="EB128" s="67">
        <v>0.77762722969055176</v>
      </c>
      <c r="EC128" s="67">
        <v>0.9652712345123291</v>
      </c>
      <c r="ED128" s="67">
        <v>0.92085087299346924</v>
      </c>
      <c r="EE128" s="67">
        <v>1.0006555318832397</v>
      </c>
      <c r="EF128" s="67">
        <v>0.47302782535552979</v>
      </c>
      <c r="EG128" s="67">
        <v>0.64332288503646851</v>
      </c>
      <c r="EH128" s="67">
        <v>0.19860108196735382</v>
      </c>
      <c r="EI128" s="67">
        <v>-8.1783592700958252E-2</v>
      </c>
      <c r="EJ128" s="67">
        <v>-0.31843248009681702</v>
      </c>
      <c r="EK128" s="67">
        <v>0.36313498020172119</v>
      </c>
      <c r="EL128" s="67">
        <v>2.1216144561767578</v>
      </c>
      <c r="EM128" s="67">
        <v>13.876797676086426</v>
      </c>
      <c r="EN128" s="67">
        <v>17.645114898681641</v>
      </c>
      <c r="EO128" s="67">
        <v>18.923233032226563</v>
      </c>
      <c r="EP128" s="67">
        <v>19.481170654296875</v>
      </c>
      <c r="EQ128" s="67">
        <v>17.451503753662109</v>
      </c>
      <c r="ER128" s="67">
        <v>0.65572082996368408</v>
      </c>
      <c r="ES128" s="67">
        <v>-3.106370210647583</v>
      </c>
      <c r="ET128" s="67">
        <v>-2.4671471118927002</v>
      </c>
      <c r="EU128" s="67">
        <v>-1.1759605407714844</v>
      </c>
      <c r="EV128" s="67">
        <v>-0.22428952157497406</v>
      </c>
      <c r="EW128" s="67">
        <v>74.184852600097656</v>
      </c>
      <c r="EX128" s="67">
        <v>72.912178039550781</v>
      </c>
      <c r="EY128" s="67">
        <v>71.334999084472656</v>
      </c>
      <c r="EZ128" s="67">
        <v>70.12237548828125</v>
      </c>
      <c r="FA128" s="67">
        <v>69.163810729980469</v>
      </c>
      <c r="FB128" s="67">
        <v>68.999649047851563</v>
      </c>
      <c r="FC128" s="67">
        <v>68.478706359863281</v>
      </c>
      <c r="FD128" s="67">
        <v>68.500007629394531</v>
      </c>
      <c r="FE128" s="67">
        <v>71.390754699707031</v>
      </c>
      <c r="FF128" s="67">
        <v>75.879180908203125</v>
      </c>
      <c r="FG128" s="67">
        <v>80.367561340332031</v>
      </c>
      <c r="FH128" s="67">
        <v>83.974746704101563</v>
      </c>
      <c r="FI128" s="67">
        <v>87.988937377929688</v>
      </c>
      <c r="FJ128" s="67">
        <v>91.090866088867188</v>
      </c>
      <c r="FK128" s="67">
        <v>92.559898376464844</v>
      </c>
      <c r="FL128" s="67">
        <v>94.026336669921875</v>
      </c>
      <c r="FM128" s="67">
        <v>93.853164672851563</v>
      </c>
      <c r="FN128" s="67">
        <v>92.149223327636719</v>
      </c>
      <c r="FO128" s="67">
        <v>88.243179321289063</v>
      </c>
      <c r="FP128" s="67">
        <v>83.894599914550781</v>
      </c>
      <c r="FQ128" s="67">
        <v>79.947288513183594</v>
      </c>
      <c r="FR128" s="67">
        <v>76.908599853515625</v>
      </c>
      <c r="FS128" s="67">
        <v>74.476646423339844</v>
      </c>
      <c r="FT128" s="67">
        <v>72.545478820800781</v>
      </c>
      <c r="FU128" s="68">
        <v>0.73031759262084961</v>
      </c>
      <c r="FV128" s="40">
        <v>15.390000343322754</v>
      </c>
      <c r="FW128" s="40">
        <v>68179.12</v>
      </c>
      <c r="FX128">
        <v>1</v>
      </c>
    </row>
    <row r="129" spans="1:180" x14ac:dyDescent="0.2">
      <c r="A129" t="s">
        <v>189</v>
      </c>
      <c r="B129" t="s">
        <v>207</v>
      </c>
      <c r="C129" t="s">
        <v>3</v>
      </c>
      <c r="D129" t="s">
        <v>1</v>
      </c>
      <c r="E129" t="s">
        <v>211</v>
      </c>
      <c r="F129" s="40" t="s">
        <v>193</v>
      </c>
      <c r="G129" s="69" t="s">
        <v>2</v>
      </c>
      <c r="H129" s="67">
        <v>66464.666906627026</v>
      </c>
      <c r="I129" s="67">
        <v>53.691879272460938</v>
      </c>
      <c r="J129" s="67">
        <v>46.241096496582031</v>
      </c>
      <c r="K129" s="67">
        <v>41.676651000976563</v>
      </c>
      <c r="L129" s="67">
        <v>38.978015899658203</v>
      </c>
      <c r="M129" s="67">
        <v>37.845146179199219</v>
      </c>
      <c r="N129" s="67">
        <v>39.500389099121094</v>
      </c>
      <c r="O129" s="67">
        <v>44.863414764404297</v>
      </c>
      <c r="P129" s="67">
        <v>49.312915802001953</v>
      </c>
      <c r="Q129" s="67">
        <v>50.137897491455078</v>
      </c>
      <c r="R129" s="67">
        <v>52.125637054443359</v>
      </c>
      <c r="S129" s="67">
        <v>55.965908050537109</v>
      </c>
      <c r="T129" s="67">
        <v>61.541385650634766</v>
      </c>
      <c r="U129" s="67">
        <v>68.644020080566406</v>
      </c>
      <c r="V129" s="67">
        <v>75.808158874511719</v>
      </c>
      <c r="W129" s="67">
        <v>83.237602233886719</v>
      </c>
      <c r="X129" s="67">
        <v>91.476127624511719</v>
      </c>
      <c r="Y129" s="67">
        <v>99.354782104492188</v>
      </c>
      <c r="Z129" s="67">
        <v>106.19931030273438</v>
      </c>
      <c r="AA129" s="67">
        <v>108.73920440673828</v>
      </c>
      <c r="AB129" s="67">
        <v>106.50190734863281</v>
      </c>
      <c r="AC129" s="67">
        <v>103.609375</v>
      </c>
      <c r="AD129" s="67">
        <v>97.05120849609375</v>
      </c>
      <c r="AE129" s="67">
        <v>82.662132263183594</v>
      </c>
      <c r="AF129" s="67">
        <v>66.972541809082031</v>
      </c>
      <c r="AG129" s="67">
        <v>-1.0455362796783447</v>
      </c>
      <c r="AH129" s="67">
        <v>-0.74236530065536499</v>
      </c>
      <c r="AI129" s="67">
        <v>-0.56781983375549316</v>
      </c>
      <c r="AJ129" s="67">
        <v>-0.45346465706825256</v>
      </c>
      <c r="AK129" s="67">
        <v>-0.40304216742515564</v>
      </c>
      <c r="AL129" s="67">
        <v>-0.40028604865074158</v>
      </c>
      <c r="AM129" s="67">
        <v>-0.71195560693740845</v>
      </c>
      <c r="AN129" s="67">
        <v>-0.91782599687576294</v>
      </c>
      <c r="AO129" s="67">
        <v>-1.2513226270675659</v>
      </c>
      <c r="AP129" s="67">
        <v>-1.5379974842071533</v>
      </c>
      <c r="AQ129" s="67">
        <v>-1.5897114276885986</v>
      </c>
      <c r="AR129" s="67">
        <v>-1.5658930540084839</v>
      </c>
      <c r="AS129" s="67">
        <v>-1.4949893951416016</v>
      </c>
      <c r="AT129" s="67">
        <v>0.22474221885204315</v>
      </c>
      <c r="AU129" s="67">
        <v>11.836965560913086</v>
      </c>
      <c r="AV129" s="67">
        <v>15.067534446716309</v>
      </c>
      <c r="AW129" s="67">
        <v>16.654745101928711</v>
      </c>
      <c r="AX129" s="67">
        <v>17.503774642944336</v>
      </c>
      <c r="AY129" s="67">
        <v>16.555215835571289</v>
      </c>
      <c r="AZ129" s="67">
        <v>0.61216574907302856</v>
      </c>
      <c r="BA129" s="67">
        <v>-4.7548508644104004</v>
      </c>
      <c r="BB129" s="67">
        <v>-4.9584894180297852</v>
      </c>
      <c r="BC129" s="67">
        <v>-3.699871301651001</v>
      </c>
      <c r="BD129" s="67">
        <v>-2.4938790798187256</v>
      </c>
      <c r="BE129" s="67">
        <v>-0.66446894407272339</v>
      </c>
      <c r="BF129" s="67">
        <v>-0.3890189528465271</v>
      </c>
      <c r="BG129" s="67">
        <v>-0.23621164262294769</v>
      </c>
      <c r="BH129" s="67">
        <v>-0.13646368682384491</v>
      </c>
      <c r="BI129" s="67">
        <v>-9.3946158885955811E-2</v>
      </c>
      <c r="BJ129" s="67">
        <v>-8.5943698883056641E-2</v>
      </c>
      <c r="BK129" s="67">
        <v>-0.37461757659912109</v>
      </c>
      <c r="BL129" s="67">
        <v>-0.55779987573623657</v>
      </c>
      <c r="BM129" s="67">
        <v>-0.87106627225875854</v>
      </c>
      <c r="BN129" s="67">
        <v>-1.1350725889205933</v>
      </c>
      <c r="BO129" s="67">
        <v>-1.1644128561019897</v>
      </c>
      <c r="BP129" s="67">
        <v>-1.119408130645752</v>
      </c>
      <c r="BQ129" s="67">
        <v>-1.0282241106033325</v>
      </c>
      <c r="BR129" s="67">
        <v>0.70683401823043823</v>
      </c>
      <c r="BS129" s="67">
        <v>12.321784973144531</v>
      </c>
      <c r="BT129" s="67">
        <v>15.562104225158691</v>
      </c>
      <c r="BU129" s="67">
        <v>17.157136917114258</v>
      </c>
      <c r="BV129" s="67">
        <v>18.013742446899414</v>
      </c>
      <c r="BW129" s="67">
        <v>17.067962646484375</v>
      </c>
      <c r="BX129" s="67">
        <v>1.1255806684494019</v>
      </c>
      <c r="BY129" s="67">
        <v>-4.2497029304504395</v>
      </c>
      <c r="BZ129" s="67">
        <v>-4.4710597991943359</v>
      </c>
      <c r="CA129" s="67">
        <v>-3.2417969703674316</v>
      </c>
      <c r="CB129" s="67">
        <v>-2.0711979866027832</v>
      </c>
      <c r="CC129" s="67">
        <v>-0.40054285526275635</v>
      </c>
      <c r="CD129" s="67">
        <v>-0.14429236948490143</v>
      </c>
      <c r="CE129" s="67">
        <v>-6.5408246591687202E-3</v>
      </c>
      <c r="CF129" s="67">
        <v>8.3090238273143768E-2</v>
      </c>
      <c r="CG129" s="67">
        <v>0.12013278901576996</v>
      </c>
      <c r="CH129" s="67">
        <v>0.1317688524723053</v>
      </c>
      <c r="CI129" s="67">
        <v>-0.14097832143306732</v>
      </c>
      <c r="CJ129" s="67">
        <v>-0.30844691395759583</v>
      </c>
      <c r="CK129" s="67">
        <v>-0.60770183801651001</v>
      </c>
      <c r="CL129" s="67">
        <v>-0.85600805282592773</v>
      </c>
      <c r="CM129" s="67">
        <v>-0.86985236406326294</v>
      </c>
      <c r="CN129" s="67">
        <v>-0.81017398834228516</v>
      </c>
      <c r="CO129" s="67">
        <v>-0.7049439549446106</v>
      </c>
      <c r="CP129" s="67">
        <v>1.040729284286499</v>
      </c>
      <c r="CQ129" s="67">
        <v>12.657569885253906</v>
      </c>
      <c r="CR129" s="67">
        <v>15.904642105102539</v>
      </c>
      <c r="CS129" s="67">
        <v>17.505090713500977</v>
      </c>
      <c r="CT129" s="67">
        <v>18.366943359375</v>
      </c>
      <c r="CU129" s="67">
        <v>17.423088073730469</v>
      </c>
      <c r="CV129" s="67">
        <v>1.4811702966690063</v>
      </c>
      <c r="CW129" s="67">
        <v>-3.8998391628265381</v>
      </c>
      <c r="CX129" s="67">
        <v>-4.1334676742553711</v>
      </c>
      <c r="CY129" s="67">
        <v>-2.9245359897613525</v>
      </c>
      <c r="CZ129" s="67">
        <v>-1.7784504890441895</v>
      </c>
      <c r="DA129" s="67">
        <v>-0.13661676645278931</v>
      </c>
      <c r="DB129" s="67">
        <v>0.10043421387672424</v>
      </c>
      <c r="DC129" s="67">
        <v>0.223130002617836</v>
      </c>
      <c r="DD129" s="67">
        <v>0.30264416337013245</v>
      </c>
      <c r="DE129" s="67">
        <v>0.33421173691749573</v>
      </c>
      <c r="DF129" s="67">
        <v>0.34948140382766724</v>
      </c>
      <c r="DG129" s="67">
        <v>9.2660948634147644E-2</v>
      </c>
      <c r="DH129" s="67">
        <v>-5.9093929827213287E-2</v>
      </c>
      <c r="DI129" s="67">
        <v>-0.34433743357658386</v>
      </c>
      <c r="DJ129" s="67">
        <v>-0.57694351673126221</v>
      </c>
      <c r="DK129" s="67">
        <v>-0.57529187202453613</v>
      </c>
      <c r="DL129" s="67">
        <v>-0.50093990564346313</v>
      </c>
      <c r="DM129" s="67">
        <v>-0.3816637396812439</v>
      </c>
      <c r="DN129" s="67">
        <v>1.3746246099472046</v>
      </c>
      <c r="DO129" s="67">
        <v>12.993354797363281</v>
      </c>
      <c r="DP129" s="67">
        <v>16.24717903137207</v>
      </c>
      <c r="DQ129" s="67">
        <v>17.853044509887695</v>
      </c>
      <c r="DR129" s="67">
        <v>18.720144271850586</v>
      </c>
      <c r="DS129" s="67">
        <v>17.778213500976563</v>
      </c>
      <c r="DT129" s="67">
        <v>1.8367599248886108</v>
      </c>
      <c r="DU129" s="67">
        <v>-3.5499751567840576</v>
      </c>
      <c r="DV129" s="67">
        <v>-3.7958755493164063</v>
      </c>
      <c r="DW129" s="67">
        <v>-2.6072750091552734</v>
      </c>
      <c r="DX129" s="67">
        <v>-1.4857028722763062</v>
      </c>
      <c r="DY129" s="67">
        <v>0.24445059895515442</v>
      </c>
      <c r="DZ129" s="67">
        <v>0.45378053188323975</v>
      </c>
      <c r="EA129" s="67">
        <v>0.55473816394805908</v>
      </c>
      <c r="EB129" s="67">
        <v>0.61964511871337891</v>
      </c>
      <c r="EC129" s="67">
        <v>0.64330774545669556</v>
      </c>
      <c r="ED129" s="67">
        <v>0.66382378339767456</v>
      </c>
      <c r="EE129" s="67">
        <v>0.42999893426895142</v>
      </c>
      <c r="EF129" s="67">
        <v>0.30093216896057129</v>
      </c>
      <c r="EG129" s="67">
        <v>3.5918958485126495E-2</v>
      </c>
      <c r="EH129" s="67">
        <v>-0.17401859164237976</v>
      </c>
      <c r="EI129" s="67">
        <v>-0.14999325573444366</v>
      </c>
      <c r="EJ129" s="67">
        <v>-5.4454967379570007E-2</v>
      </c>
      <c r="EK129" s="67">
        <v>8.5101522505283356E-2</v>
      </c>
      <c r="EL129" s="67">
        <v>1.8567163944244385</v>
      </c>
      <c r="EM129" s="67">
        <v>13.478174209594727</v>
      </c>
      <c r="EN129" s="67">
        <v>16.741748809814453</v>
      </c>
      <c r="EO129" s="67">
        <v>18.355436325073242</v>
      </c>
      <c r="EP129" s="67">
        <v>19.230112075805664</v>
      </c>
      <c r="EQ129" s="67">
        <v>18.290960311889648</v>
      </c>
      <c r="ER129" s="67">
        <v>2.3501749038696289</v>
      </c>
      <c r="ES129" s="67">
        <v>-3.0448272228240967</v>
      </c>
      <c r="ET129" s="67">
        <v>-3.3084461688995361</v>
      </c>
      <c r="EU129" s="67">
        <v>-2.1492006778717041</v>
      </c>
      <c r="EV129" s="67">
        <v>-1.0630218982696533</v>
      </c>
      <c r="EW129" s="67">
        <v>72.513748168945313</v>
      </c>
      <c r="EX129" s="67">
        <v>71.119110107421875</v>
      </c>
      <c r="EY129" s="67">
        <v>69.674636840820313</v>
      </c>
      <c r="EZ129" s="67">
        <v>68.403511047363281</v>
      </c>
      <c r="FA129" s="67">
        <v>67.294845581054688</v>
      </c>
      <c r="FB129" s="67">
        <v>66.440467834472656</v>
      </c>
      <c r="FC129" s="67">
        <v>66.250633239746094</v>
      </c>
      <c r="FD129" s="67">
        <v>68.338394165039063</v>
      </c>
      <c r="FE129" s="67">
        <v>72.399040222167969</v>
      </c>
      <c r="FF129" s="67">
        <v>76.953224182128906</v>
      </c>
      <c r="FG129" s="67">
        <v>81.313095092773438</v>
      </c>
      <c r="FH129" s="67">
        <v>85.226974487304688</v>
      </c>
      <c r="FI129" s="67">
        <v>88.73834228515625</v>
      </c>
      <c r="FJ129" s="67">
        <v>91.597061157226563</v>
      </c>
      <c r="FK129" s="67">
        <v>93.159324645996094</v>
      </c>
      <c r="FL129" s="67">
        <v>94.267715454101563</v>
      </c>
      <c r="FM129" s="67">
        <v>94.181419372558594</v>
      </c>
      <c r="FN129" s="67">
        <v>92.89794921875</v>
      </c>
      <c r="FO129" s="67">
        <v>90.056343078613281</v>
      </c>
      <c r="FP129" s="67">
        <v>86.088569641113281</v>
      </c>
      <c r="FQ129" s="67">
        <v>81.492172241210938</v>
      </c>
      <c r="FR129" s="67">
        <v>78.107704162597656</v>
      </c>
      <c r="FS129" s="67">
        <v>75.578292846679688</v>
      </c>
      <c r="FT129" s="67">
        <v>73.824256896972656</v>
      </c>
      <c r="FU129" s="68">
        <v>0.44995835423469543</v>
      </c>
      <c r="FV129" s="40">
        <v>14.460000038146973</v>
      </c>
      <c r="FW129" s="40">
        <v>65023.1</v>
      </c>
      <c r="FX129">
        <v>1</v>
      </c>
    </row>
    <row r="130" spans="1:180" x14ac:dyDescent="0.2">
      <c r="A130" t="s">
        <v>189</v>
      </c>
      <c r="B130" t="s">
        <v>207</v>
      </c>
      <c r="C130" t="s">
        <v>3</v>
      </c>
      <c r="D130" t="s">
        <v>1</v>
      </c>
      <c r="E130" t="s">
        <v>211</v>
      </c>
      <c r="F130" s="40" t="s">
        <v>194</v>
      </c>
      <c r="G130" s="69" t="s">
        <v>216</v>
      </c>
      <c r="H130" s="67">
        <v>28218.999893188477</v>
      </c>
      <c r="I130" s="67">
        <v>21.513957977294922</v>
      </c>
      <c r="J130" s="67">
        <v>18.595180511474609</v>
      </c>
      <c r="K130" s="67">
        <v>16.699550628662109</v>
      </c>
      <c r="L130" s="67">
        <v>15.757805824279785</v>
      </c>
      <c r="M130" s="67">
        <v>15.356949806213379</v>
      </c>
      <c r="N130" s="67">
        <v>16.365699768066406</v>
      </c>
      <c r="O130" s="67">
        <v>18.603216171264648</v>
      </c>
      <c r="P130" s="67">
        <v>21.078826904296875</v>
      </c>
      <c r="Q130" s="67">
        <v>22.209497451782227</v>
      </c>
      <c r="R130" s="67">
        <v>23.895320892333984</v>
      </c>
      <c r="S130" s="67">
        <v>25.942634582519531</v>
      </c>
      <c r="T130" s="67">
        <v>29.073797225952148</v>
      </c>
      <c r="U130" s="67">
        <v>33.286033630371094</v>
      </c>
      <c r="V130" s="67">
        <v>38.376571655273438</v>
      </c>
      <c r="W130" s="67">
        <v>43.49176025390625</v>
      </c>
      <c r="X130" s="67">
        <v>49.913589477539063</v>
      </c>
      <c r="Y130" s="67">
        <v>55.806728363037109</v>
      </c>
      <c r="Z130" s="67">
        <v>60.248207092285156</v>
      </c>
      <c r="AA130" s="67">
        <v>60.917957305908203</v>
      </c>
      <c r="AB130" s="67">
        <v>58.259185791015625</v>
      </c>
      <c r="AC130" s="67">
        <v>52.849422454833984</v>
      </c>
      <c r="AD130" s="67">
        <v>48.126979827880859</v>
      </c>
      <c r="AE130" s="67">
        <v>40.076930999755859</v>
      </c>
      <c r="AF130" s="67">
        <v>31.592683792114258</v>
      </c>
      <c r="AG130" s="67">
        <v>-0.39684778451919556</v>
      </c>
      <c r="AH130" s="67">
        <v>-0.20306204259395599</v>
      </c>
      <c r="AI130" s="67">
        <v>-0.38290876150131226</v>
      </c>
      <c r="AJ130" s="67">
        <v>-0.40098884701728821</v>
      </c>
      <c r="AK130" s="67">
        <v>-0.49455165863037109</v>
      </c>
      <c r="AL130" s="67">
        <v>-0.55684196949005127</v>
      </c>
      <c r="AM130" s="67">
        <v>-0.77179849147796631</v>
      </c>
      <c r="AN130" s="67">
        <v>-0.73984056711196899</v>
      </c>
      <c r="AO130" s="67">
        <v>-1.0895575284957886</v>
      </c>
      <c r="AP130" s="67">
        <v>-1.014304518699646</v>
      </c>
      <c r="AQ130" s="67">
        <v>-0.96320760250091553</v>
      </c>
      <c r="AR130" s="67">
        <v>-1.0288753509521484</v>
      </c>
      <c r="AS130" s="67">
        <v>-1.1620954275131226</v>
      </c>
      <c r="AT130" s="67">
        <v>0.26688465476036072</v>
      </c>
      <c r="AU130" s="67">
        <v>9.8791751861572266</v>
      </c>
      <c r="AV130" s="67">
        <v>13.491887092590332</v>
      </c>
      <c r="AW130" s="67">
        <v>15.654894828796387</v>
      </c>
      <c r="AX130" s="67">
        <v>16.989336013793945</v>
      </c>
      <c r="AY130" s="67">
        <v>16.28221321105957</v>
      </c>
      <c r="AZ130" s="67">
        <v>-3.9703588485717773</v>
      </c>
      <c r="BA130" s="67">
        <v>-7.5343232154846191</v>
      </c>
      <c r="BB130" s="67">
        <v>-5.1477131843566895</v>
      </c>
      <c r="BC130" s="67">
        <v>-3.1426153182983398</v>
      </c>
      <c r="BD130" s="67">
        <v>-1.9137698411941528</v>
      </c>
      <c r="BE130" s="67">
        <v>0.1006302535533905</v>
      </c>
      <c r="BF130" s="67">
        <v>0.2513079047203064</v>
      </c>
      <c r="BG130" s="67">
        <v>3.840053454041481E-2</v>
      </c>
      <c r="BH130" s="67">
        <v>-4.8789228312671185E-3</v>
      </c>
      <c r="BI130" s="67">
        <v>-0.11289410293102264</v>
      </c>
      <c r="BJ130" s="67">
        <v>-0.17119224369525909</v>
      </c>
      <c r="BK130" s="67">
        <v>-0.35604143142700195</v>
      </c>
      <c r="BL130" s="67">
        <v>-0.29008516669273376</v>
      </c>
      <c r="BM130" s="67">
        <v>-0.60647296905517578</v>
      </c>
      <c r="BN130" s="67">
        <v>-0.49344345927238464</v>
      </c>
      <c r="BO130" s="67">
        <v>-0.40493977069854736</v>
      </c>
      <c r="BP130" s="67">
        <v>-0.4314747154712677</v>
      </c>
      <c r="BQ130" s="67">
        <v>-0.52599620819091797</v>
      </c>
      <c r="BR130" s="67">
        <v>0.93539810180664063</v>
      </c>
      <c r="BS130" s="67">
        <v>10.540125846862793</v>
      </c>
      <c r="BT130" s="67">
        <v>14.168325424194336</v>
      </c>
      <c r="BU130" s="67">
        <v>16.346105575561523</v>
      </c>
      <c r="BV130" s="67">
        <v>17.688581466674805</v>
      </c>
      <c r="BW130" s="67">
        <v>16.984977722167969</v>
      </c>
      <c r="BX130" s="67">
        <v>-3.2454073429107666</v>
      </c>
      <c r="BY130" s="67">
        <v>-6.8304524421691895</v>
      </c>
      <c r="BZ130" s="67">
        <v>-4.48046875</v>
      </c>
      <c r="CA130" s="67">
        <v>-2.5243434906005859</v>
      </c>
      <c r="CB130" s="67">
        <v>-1.3493243455886841</v>
      </c>
      <c r="CC130" s="67">
        <v>0.44518202543258667</v>
      </c>
      <c r="CD130" s="67">
        <v>0.56600314378738403</v>
      </c>
      <c r="CE130" s="67">
        <v>0.33019807934761047</v>
      </c>
      <c r="CF130" s="67">
        <v>0.26946559548377991</v>
      </c>
      <c r="CG130" s="67">
        <v>0.15144076943397522</v>
      </c>
      <c r="CH130" s="67">
        <v>9.5907591283321381E-2</v>
      </c>
      <c r="CI130" s="67">
        <v>-6.8089380860328674E-2</v>
      </c>
      <c r="CJ130" s="67">
        <v>2.1414037793874741E-2</v>
      </c>
      <c r="CK130" s="67">
        <v>-0.2718900740146637</v>
      </c>
      <c r="CL130" s="67">
        <v>-0.13269667327404022</v>
      </c>
      <c r="CM130" s="67">
        <v>-1.8285142257809639E-2</v>
      </c>
      <c r="CN130" s="67">
        <v>-1.7716819420456886E-2</v>
      </c>
      <c r="CO130" s="67">
        <v>-8.5435830056667328E-2</v>
      </c>
      <c r="CP130" s="67">
        <v>1.3984085321426392</v>
      </c>
      <c r="CQ130" s="67">
        <v>10.997898101806641</v>
      </c>
      <c r="CR130" s="67">
        <v>14.636824607849121</v>
      </c>
      <c r="CS130" s="67">
        <v>16.824834823608398</v>
      </c>
      <c r="CT130" s="67">
        <v>18.172876358032227</v>
      </c>
      <c r="CU130" s="67">
        <v>17.471708297729492</v>
      </c>
      <c r="CV130" s="67">
        <v>-2.7433080673217773</v>
      </c>
      <c r="CW130" s="67">
        <v>-6.342954158782959</v>
      </c>
      <c r="CX130" s="67">
        <v>-4.0183377265930176</v>
      </c>
      <c r="CY130" s="67">
        <v>-2.0961301326751709</v>
      </c>
      <c r="CZ130" s="67">
        <v>-0.95839112997055054</v>
      </c>
      <c r="DA130" s="67">
        <v>0.78973376750946045</v>
      </c>
      <c r="DB130" s="67">
        <v>0.88069838285446167</v>
      </c>
      <c r="DC130" s="67">
        <v>0.62199562788009644</v>
      </c>
      <c r="DD130" s="67">
        <v>0.54381012916564941</v>
      </c>
      <c r="DE130" s="67">
        <v>0.41577562689781189</v>
      </c>
      <c r="DF130" s="67">
        <v>0.36300742626190186</v>
      </c>
      <c r="DG130" s="67">
        <v>0.2198626846075058</v>
      </c>
      <c r="DH130" s="67">
        <v>0.33291324973106384</v>
      </c>
      <c r="DI130" s="67">
        <v>6.2692806124687195E-2</v>
      </c>
      <c r="DJ130" s="67">
        <v>0.22805009782314301</v>
      </c>
      <c r="DK130" s="67">
        <v>0.368369460105896</v>
      </c>
      <c r="DL130" s="67">
        <v>0.39604106545448303</v>
      </c>
      <c r="DM130" s="67">
        <v>0.35512456297874451</v>
      </c>
      <c r="DN130" s="67">
        <v>1.8614189624786377</v>
      </c>
      <c r="DO130" s="67">
        <v>11.455670356750488</v>
      </c>
      <c r="DP130" s="67">
        <v>15.105323791503906</v>
      </c>
      <c r="DQ130" s="67">
        <v>17.303564071655273</v>
      </c>
      <c r="DR130" s="67">
        <v>18.657171249389648</v>
      </c>
      <c r="DS130" s="67">
        <v>17.958438873291016</v>
      </c>
      <c r="DT130" s="67">
        <v>-2.2412087917327881</v>
      </c>
      <c r="DU130" s="67">
        <v>-5.8554558753967285</v>
      </c>
      <c r="DV130" s="67">
        <v>-3.5562064647674561</v>
      </c>
      <c r="DW130" s="67">
        <v>-1.6679168939590454</v>
      </c>
      <c r="DX130" s="67">
        <v>-0.56745791435241699</v>
      </c>
      <c r="DY130" s="67">
        <v>1.2872117757797241</v>
      </c>
      <c r="DZ130" s="67">
        <v>1.3350683450698853</v>
      </c>
      <c r="EA130" s="67">
        <v>1.0433049201965332</v>
      </c>
      <c r="EB130" s="67">
        <v>0.93992000818252563</v>
      </c>
      <c r="EC130" s="67">
        <v>0.79743319749832153</v>
      </c>
      <c r="ED130" s="67">
        <v>0.74865716695785522</v>
      </c>
      <c r="EE130" s="67">
        <v>0.63561969995498657</v>
      </c>
      <c r="EF130" s="67">
        <v>0.78266865015029907</v>
      </c>
      <c r="EG130" s="67">
        <v>0.54577732086181641</v>
      </c>
      <c r="EH130" s="67">
        <v>0.74891114234924316</v>
      </c>
      <c r="EI130" s="67">
        <v>0.92663735151290894</v>
      </c>
      <c r="EJ130" s="67">
        <v>0.99344176054000854</v>
      </c>
      <c r="EK130" s="67">
        <v>0.99122381210327148</v>
      </c>
      <c r="EL130" s="67">
        <v>2.5299324989318848</v>
      </c>
      <c r="EM130" s="67">
        <v>12.116621017456055</v>
      </c>
      <c r="EN130" s="67">
        <v>15.78176212310791</v>
      </c>
      <c r="EO130" s="67">
        <v>17.994775772094727</v>
      </c>
      <c r="EP130" s="67">
        <v>19.356416702270508</v>
      </c>
      <c r="EQ130" s="67">
        <v>18.661203384399414</v>
      </c>
      <c r="ER130" s="67">
        <v>-1.5162574052810669</v>
      </c>
      <c r="ES130" s="67">
        <v>-5.1515851020812988</v>
      </c>
      <c r="ET130" s="67">
        <v>-2.8889625072479248</v>
      </c>
      <c r="EU130" s="67">
        <v>-1.0496448278427124</v>
      </c>
      <c r="EV130" s="67">
        <v>-3.012428991496563E-3</v>
      </c>
      <c r="EW130" s="67">
        <v>71.840789794921875</v>
      </c>
      <c r="EX130" s="67">
        <v>70.690177917480469</v>
      </c>
      <c r="EY130" s="67">
        <v>68.850852966308594</v>
      </c>
      <c r="EZ130" s="67">
        <v>67.251701354980469</v>
      </c>
      <c r="FA130" s="67">
        <v>66.366554260253906</v>
      </c>
      <c r="FB130" s="67">
        <v>65.5289306640625</v>
      </c>
      <c r="FC130" s="67">
        <v>66.081985473632813</v>
      </c>
      <c r="FD130" s="67">
        <v>69.210548400878906</v>
      </c>
      <c r="FE130" s="67">
        <v>73.746307373046875</v>
      </c>
      <c r="FF130" s="67">
        <v>78.285964965820313</v>
      </c>
      <c r="FG130" s="67">
        <v>82.512924194335938</v>
      </c>
      <c r="FH130" s="67">
        <v>86.359840393066406</v>
      </c>
      <c r="FI130" s="67">
        <v>90.06005859375</v>
      </c>
      <c r="FJ130" s="67">
        <v>92.477836608886719</v>
      </c>
      <c r="FK130" s="67">
        <v>94.499114990234375</v>
      </c>
      <c r="FL130" s="67">
        <v>96.114158630371094</v>
      </c>
      <c r="FM130" s="67">
        <v>96.447036743164063</v>
      </c>
      <c r="FN130" s="67">
        <v>96.059349060058594</v>
      </c>
      <c r="FO130" s="67">
        <v>93.963592529296875</v>
      </c>
      <c r="FP130" s="67">
        <v>90.152999877929688</v>
      </c>
      <c r="FQ130" s="67">
        <v>84.33447265625</v>
      </c>
      <c r="FR130" s="67">
        <v>80.9407958984375</v>
      </c>
      <c r="FS130" s="67">
        <v>78.031318664550781</v>
      </c>
      <c r="FT130" s="67">
        <v>75.954734802246094</v>
      </c>
      <c r="FU130" s="68">
        <v>0.61562979221343994</v>
      </c>
      <c r="FV130" s="40">
        <v>8.7799997329711914</v>
      </c>
      <c r="FW130" s="40">
        <v>30285.48</v>
      </c>
      <c r="FX130">
        <v>1</v>
      </c>
    </row>
    <row r="131" spans="1:180" x14ac:dyDescent="0.2">
      <c r="A131" t="s">
        <v>189</v>
      </c>
      <c r="B131" t="s">
        <v>207</v>
      </c>
      <c r="C131" t="s">
        <v>3</v>
      </c>
      <c r="D131" t="s">
        <v>1</v>
      </c>
      <c r="E131" t="s">
        <v>211</v>
      </c>
      <c r="F131" s="40" t="s">
        <v>194</v>
      </c>
      <c r="G131" s="69" t="s">
        <v>217</v>
      </c>
      <c r="H131" s="67">
        <v>27890.000466108322</v>
      </c>
      <c r="I131" s="67">
        <v>21.774635314941406</v>
      </c>
      <c r="J131" s="67">
        <v>18.639902114868164</v>
      </c>
      <c r="K131" s="67">
        <v>16.8348388671875</v>
      </c>
      <c r="L131" s="67">
        <v>15.704659461975098</v>
      </c>
      <c r="M131" s="67">
        <v>15.350729942321777</v>
      </c>
      <c r="N131" s="67">
        <v>16.284811019897461</v>
      </c>
      <c r="O131" s="67">
        <v>18.493501663208008</v>
      </c>
      <c r="P131" s="67">
        <v>20.755910873413086</v>
      </c>
      <c r="Q131" s="67">
        <v>22.147600173950195</v>
      </c>
      <c r="R131" s="67">
        <v>23.595998764038086</v>
      </c>
      <c r="S131" s="67">
        <v>26.27996826171875</v>
      </c>
      <c r="T131" s="67">
        <v>29.969181060791016</v>
      </c>
      <c r="U131" s="67">
        <v>34.958820343017578</v>
      </c>
      <c r="V131" s="67">
        <v>40.688701629638672</v>
      </c>
      <c r="W131" s="67">
        <v>46.263519287109375</v>
      </c>
      <c r="X131" s="67">
        <v>52.662620544433594</v>
      </c>
      <c r="Y131" s="67">
        <v>58.604259490966797</v>
      </c>
      <c r="Z131" s="67">
        <v>63.057174682617188</v>
      </c>
      <c r="AA131" s="67">
        <v>64.007713317871094</v>
      </c>
      <c r="AB131" s="67">
        <v>61.650150299072266</v>
      </c>
      <c r="AC131" s="67">
        <v>56.486705780029297</v>
      </c>
      <c r="AD131" s="67">
        <v>51.250602722167969</v>
      </c>
      <c r="AE131" s="67">
        <v>41.766010284423828</v>
      </c>
      <c r="AF131" s="67">
        <v>32.641387939453125</v>
      </c>
      <c r="AG131" s="67">
        <v>-0.32957202196121216</v>
      </c>
      <c r="AH131" s="67">
        <v>-0.33063924312591553</v>
      </c>
      <c r="AI131" s="67">
        <v>-0.38503482937812805</v>
      </c>
      <c r="AJ131" s="67">
        <v>-0.54899585247039795</v>
      </c>
      <c r="AK131" s="67">
        <v>-0.46418806910514832</v>
      </c>
      <c r="AL131" s="67">
        <v>-0.55033999681472778</v>
      </c>
      <c r="AM131" s="67">
        <v>-0.74017369747161865</v>
      </c>
      <c r="AN131" s="67">
        <v>-1.014856219291687</v>
      </c>
      <c r="AO131" s="67">
        <v>-1.1927982568740845</v>
      </c>
      <c r="AP131" s="67">
        <v>-1.4508394002914429</v>
      </c>
      <c r="AQ131" s="67">
        <v>-1.5905122756958008</v>
      </c>
      <c r="AR131" s="67">
        <v>-1.8752044439315796</v>
      </c>
      <c r="AS131" s="67">
        <v>-1.7477308511734009</v>
      </c>
      <c r="AT131" s="67">
        <v>-0.34540855884552002</v>
      </c>
      <c r="AU131" s="67">
        <v>11.028382301330566</v>
      </c>
      <c r="AV131" s="67">
        <v>15.103073120117188</v>
      </c>
      <c r="AW131" s="67">
        <v>17.584293365478516</v>
      </c>
      <c r="AX131" s="67">
        <v>19.050592422485352</v>
      </c>
      <c r="AY131" s="67">
        <v>18.11622428894043</v>
      </c>
      <c r="AZ131" s="67">
        <v>-4.9228601455688477</v>
      </c>
      <c r="BA131" s="67">
        <v>-9.5897378921508789</v>
      </c>
      <c r="BB131" s="67">
        <v>-7.5051350593566895</v>
      </c>
      <c r="BC131" s="67">
        <v>-4.9170284271240234</v>
      </c>
      <c r="BD131" s="67">
        <v>-3.1333341598510742</v>
      </c>
      <c r="BE131" s="67">
        <v>0.16500382125377655</v>
      </c>
      <c r="BF131" s="67">
        <v>0.12108781933784485</v>
      </c>
      <c r="BG131" s="67">
        <v>3.3839095383882523E-2</v>
      </c>
      <c r="BH131" s="67">
        <v>-0.1551511287689209</v>
      </c>
      <c r="BI131" s="67">
        <v>-8.4714509546756744E-2</v>
      </c>
      <c r="BJ131" s="67">
        <v>-0.16688750684261322</v>
      </c>
      <c r="BK131" s="67">
        <v>-0.32681739330291748</v>
      </c>
      <c r="BL131" s="67">
        <v>-0.56771248579025269</v>
      </c>
      <c r="BM131" s="67">
        <v>-0.71255362033843994</v>
      </c>
      <c r="BN131" s="67">
        <v>-0.93301159143447876</v>
      </c>
      <c r="BO131" s="67">
        <v>-1.0354925394058228</v>
      </c>
      <c r="BP131" s="67">
        <v>-1.2812943458557129</v>
      </c>
      <c r="BQ131" s="67">
        <v>-1.1153438091278076</v>
      </c>
      <c r="BR131" s="67">
        <v>0.31914085149765015</v>
      </c>
      <c r="BS131" s="67">
        <v>11.685352325439453</v>
      </c>
      <c r="BT131" s="67">
        <v>15.775396347045898</v>
      </c>
      <c r="BU131" s="67">
        <v>18.271265029907227</v>
      </c>
      <c r="BV131" s="67">
        <v>19.745538711547852</v>
      </c>
      <c r="BW131" s="67">
        <v>18.814668655395508</v>
      </c>
      <c r="BX131" s="67">
        <v>-4.2023172378540039</v>
      </c>
      <c r="BY131" s="67">
        <v>-8.8900947570800781</v>
      </c>
      <c r="BZ131" s="67">
        <v>-6.8418660163879395</v>
      </c>
      <c r="CA131" s="67">
        <v>-4.3023667335510254</v>
      </c>
      <c r="CB131" s="67">
        <v>-2.5721316337585449</v>
      </c>
      <c r="CC131" s="67">
        <v>0.50754553079605103</v>
      </c>
      <c r="CD131" s="67">
        <v>0.43395259976387024</v>
      </c>
      <c r="CE131" s="67">
        <v>0.3239499032497406</v>
      </c>
      <c r="CF131" s="67">
        <v>0.11762452125549316</v>
      </c>
      <c r="CG131" s="67">
        <v>0.17810772359371185</v>
      </c>
      <c r="CH131" s="67">
        <v>9.8690532147884369E-2</v>
      </c>
      <c r="CI131" s="67">
        <v>-4.0528099983930588E-2</v>
      </c>
      <c r="CJ131" s="67">
        <v>-0.25802212953567505</v>
      </c>
      <c r="CK131" s="67">
        <v>-0.37993770837783813</v>
      </c>
      <c r="CL131" s="67">
        <v>-0.57436555624008179</v>
      </c>
      <c r="CM131" s="67">
        <v>-0.65108764171600342</v>
      </c>
      <c r="CN131" s="67">
        <v>-0.86995410919189453</v>
      </c>
      <c r="CO131" s="67">
        <v>-0.67735457420349121</v>
      </c>
      <c r="CP131" s="67">
        <v>0.77940577268600464</v>
      </c>
      <c r="CQ131" s="67">
        <v>12.14036750793457</v>
      </c>
      <c r="CR131" s="67">
        <v>16.241044998168945</v>
      </c>
      <c r="CS131" s="67">
        <v>18.747058868408203</v>
      </c>
      <c r="CT131" s="67">
        <v>20.226856231689453</v>
      </c>
      <c r="CU131" s="67">
        <v>19.298408508300781</v>
      </c>
      <c r="CV131" s="67">
        <v>-3.7032711505889893</v>
      </c>
      <c r="CW131" s="67">
        <v>-8.4055233001708984</v>
      </c>
      <c r="CX131" s="67">
        <v>-6.3824882507324219</v>
      </c>
      <c r="CY131" s="67">
        <v>-3.8766536712646484</v>
      </c>
      <c r="CZ131" s="67">
        <v>-2.1834444999694824</v>
      </c>
      <c r="DA131" s="67">
        <v>0.85008722543716431</v>
      </c>
      <c r="DB131" s="67">
        <v>0.74681740999221802</v>
      </c>
      <c r="DC131" s="67">
        <v>0.61406069993972778</v>
      </c>
      <c r="DD131" s="67">
        <v>0.39040017127990723</v>
      </c>
      <c r="DE131" s="67">
        <v>0.44092994928359985</v>
      </c>
      <c r="DF131" s="67">
        <v>0.36426857113838196</v>
      </c>
      <c r="DG131" s="67">
        <v>0.2457612007856369</v>
      </c>
      <c r="DH131" s="67">
        <v>5.1668222993612289E-2</v>
      </c>
      <c r="DI131" s="67">
        <v>-4.7321781516075134E-2</v>
      </c>
      <c r="DJ131" s="67">
        <v>-0.2157195508480072</v>
      </c>
      <c r="DK131" s="67">
        <v>-0.26668268442153931</v>
      </c>
      <c r="DL131" s="67">
        <v>-0.4586138129234314</v>
      </c>
      <c r="DM131" s="67">
        <v>-0.23936529457569122</v>
      </c>
      <c r="DN131" s="67">
        <v>1.2396706342697144</v>
      </c>
      <c r="DO131" s="67">
        <v>12.595382690429688</v>
      </c>
      <c r="DP131" s="67">
        <v>16.706693649291992</v>
      </c>
      <c r="DQ131" s="67">
        <v>19.22285270690918</v>
      </c>
      <c r="DR131" s="67">
        <v>20.708173751831055</v>
      </c>
      <c r="DS131" s="67">
        <v>19.782148361206055</v>
      </c>
      <c r="DT131" s="67">
        <v>-3.2042253017425537</v>
      </c>
      <c r="DU131" s="67">
        <v>-7.920952320098877</v>
      </c>
      <c r="DV131" s="67">
        <v>-5.9231104850769043</v>
      </c>
      <c r="DW131" s="67">
        <v>-3.4509408473968506</v>
      </c>
      <c r="DX131" s="67">
        <v>-1.7947573661804199</v>
      </c>
      <c r="DY131" s="67">
        <v>1.3446630239486694</v>
      </c>
      <c r="DZ131" s="67">
        <v>1.1985443830490112</v>
      </c>
      <c r="EA131" s="67">
        <v>1.0329346656799316</v>
      </c>
      <c r="EB131" s="67">
        <v>0.78424489498138428</v>
      </c>
      <c r="EC131" s="67">
        <v>0.82040351629257202</v>
      </c>
      <c r="ED131" s="67">
        <v>0.74772107601165771</v>
      </c>
      <c r="EE131" s="67">
        <v>0.65911746025085449</v>
      </c>
      <c r="EF131" s="67">
        <v>0.49881190061569214</v>
      </c>
      <c r="EG131" s="67">
        <v>0.43292278051376343</v>
      </c>
      <c r="EH131" s="67">
        <v>0.30210834741592407</v>
      </c>
      <c r="EI131" s="67">
        <v>0.28833699226379395</v>
      </c>
      <c r="EJ131" s="67">
        <v>0.13529622554779053</v>
      </c>
      <c r="EK131" s="67">
        <v>0.39302167296409607</v>
      </c>
      <c r="EL131" s="67">
        <v>1.9042201042175293</v>
      </c>
      <c r="EM131" s="67">
        <v>13.252352714538574</v>
      </c>
      <c r="EN131" s="67">
        <v>17.379016876220703</v>
      </c>
      <c r="EO131" s="67">
        <v>19.909824371337891</v>
      </c>
      <c r="EP131" s="67">
        <v>21.403120040893555</v>
      </c>
      <c r="EQ131" s="67">
        <v>20.480592727661133</v>
      </c>
      <c r="ER131" s="67">
        <v>-2.48368239402771</v>
      </c>
      <c r="ES131" s="67">
        <v>-7.221308708190918</v>
      </c>
      <c r="ET131" s="67">
        <v>-5.2598414421081543</v>
      </c>
      <c r="EU131" s="67">
        <v>-2.8362789154052734</v>
      </c>
      <c r="EV131" s="67">
        <v>-1.2335547208786011</v>
      </c>
      <c r="EW131" s="67">
        <v>72.460121154785156</v>
      </c>
      <c r="EX131" s="67">
        <v>71.474822998046875</v>
      </c>
      <c r="EY131" s="67">
        <v>70.094284057617188</v>
      </c>
      <c r="EZ131" s="67">
        <v>68.6165771484375</v>
      </c>
      <c r="FA131" s="67">
        <v>67.446510314941406</v>
      </c>
      <c r="FB131" s="67">
        <v>66.703453063964844</v>
      </c>
      <c r="FC131" s="67">
        <v>66.949813842773438</v>
      </c>
      <c r="FD131" s="67">
        <v>70.6522216796875</v>
      </c>
      <c r="FE131" s="67">
        <v>75.613441467285156</v>
      </c>
      <c r="FF131" s="67">
        <v>80.621498107910156</v>
      </c>
      <c r="FG131" s="67">
        <v>84.925529479980469</v>
      </c>
      <c r="FH131" s="67">
        <v>88.441604614257813</v>
      </c>
      <c r="FI131" s="67">
        <v>91.806243896484375</v>
      </c>
      <c r="FJ131" s="67">
        <v>94.779083251953125</v>
      </c>
      <c r="FK131" s="67">
        <v>96.937934875488281</v>
      </c>
      <c r="FL131" s="67">
        <v>98.25714111328125</v>
      </c>
      <c r="FM131" s="67">
        <v>98.12542724609375</v>
      </c>
      <c r="FN131" s="67">
        <v>97.603134155273438</v>
      </c>
      <c r="FO131" s="67">
        <v>95.698028564453125</v>
      </c>
      <c r="FP131" s="67">
        <v>92.011077880859375</v>
      </c>
      <c r="FQ131" s="67">
        <v>86.431632995605469</v>
      </c>
      <c r="FR131" s="67">
        <v>82.612319946289063</v>
      </c>
      <c r="FS131" s="67">
        <v>79.832672119140625</v>
      </c>
      <c r="FT131" s="67">
        <v>77.8966064453125</v>
      </c>
      <c r="FU131" s="68">
        <v>0.61186498403549194</v>
      </c>
      <c r="FV131" s="40">
        <v>8.9600000381469727</v>
      </c>
      <c r="FW131" s="40">
        <v>31723.22</v>
      </c>
      <c r="FX131">
        <v>1</v>
      </c>
    </row>
    <row r="132" spans="1:180" x14ac:dyDescent="0.2">
      <c r="A132" t="s">
        <v>189</v>
      </c>
      <c r="B132" t="s">
        <v>207</v>
      </c>
      <c r="C132" t="s">
        <v>3</v>
      </c>
      <c r="D132" t="s">
        <v>1</v>
      </c>
      <c r="E132" t="s">
        <v>211</v>
      </c>
      <c r="F132" s="40" t="s">
        <v>194</v>
      </c>
      <c r="G132" s="69" t="s">
        <v>218</v>
      </c>
      <c r="H132" s="67">
        <v>27832.000263690948</v>
      </c>
      <c r="I132" s="67">
        <v>26.101602554321289</v>
      </c>
      <c r="J132" s="67">
        <v>21.875282287597656</v>
      </c>
      <c r="K132" s="67">
        <v>19.343896865844727</v>
      </c>
      <c r="L132" s="67">
        <v>17.757375717163086</v>
      </c>
      <c r="M132" s="67">
        <v>16.963615417480469</v>
      </c>
      <c r="N132" s="67">
        <v>17.482328414916992</v>
      </c>
      <c r="O132" s="67">
        <v>19.520540237426758</v>
      </c>
      <c r="P132" s="67">
        <v>21.874298095703125</v>
      </c>
      <c r="Q132" s="67">
        <v>23.815214157104492</v>
      </c>
      <c r="R132" s="67">
        <v>25.907249450683594</v>
      </c>
      <c r="S132" s="67">
        <v>29.031888961791992</v>
      </c>
      <c r="T132" s="67">
        <v>33.507144927978516</v>
      </c>
      <c r="U132" s="67">
        <v>38.733222961425781</v>
      </c>
      <c r="V132" s="67">
        <v>44.646614074707031</v>
      </c>
      <c r="W132" s="67">
        <v>50.119564056396484</v>
      </c>
      <c r="X132" s="67">
        <v>56.148838043212891</v>
      </c>
      <c r="Y132" s="67">
        <v>61.024929046630859</v>
      </c>
      <c r="Z132" s="67">
        <v>63.540035247802734</v>
      </c>
      <c r="AA132" s="67">
        <v>62.426536560058594</v>
      </c>
      <c r="AB132" s="67">
        <v>58.046791076660156</v>
      </c>
      <c r="AC132" s="67">
        <v>51.889930725097656</v>
      </c>
      <c r="AD132" s="67">
        <v>46.628608703613281</v>
      </c>
      <c r="AE132" s="67">
        <v>38.754581451416016</v>
      </c>
      <c r="AF132" s="67">
        <v>30.612436294555664</v>
      </c>
      <c r="AG132" s="67">
        <v>-1.9670299291610718</v>
      </c>
      <c r="AH132" s="67">
        <v>-1.3995269536972046</v>
      </c>
      <c r="AI132" s="67">
        <v>-0.94237023591995239</v>
      </c>
      <c r="AJ132" s="67">
        <v>-0.66656696796417236</v>
      </c>
      <c r="AK132" s="67">
        <v>-0.63151818513870239</v>
      </c>
      <c r="AL132" s="67">
        <v>-0.83038800954818726</v>
      </c>
      <c r="AM132" s="67">
        <v>-0.92093861103057861</v>
      </c>
      <c r="AN132" s="67">
        <v>-1.423635721206665</v>
      </c>
      <c r="AO132" s="67">
        <v>-1.4889645576477051</v>
      </c>
      <c r="AP132" s="67">
        <v>-1.753081202507019</v>
      </c>
      <c r="AQ132" s="67">
        <v>-1.8049719333648682</v>
      </c>
      <c r="AR132" s="67">
        <v>-1.5424749851226807</v>
      </c>
      <c r="AS132" s="67">
        <v>-1.7396013736724854</v>
      </c>
      <c r="AT132" s="67">
        <v>-0.59484505653381348</v>
      </c>
      <c r="AU132" s="67">
        <v>11.626413345336914</v>
      </c>
      <c r="AV132" s="67">
        <v>15.687817573547363</v>
      </c>
      <c r="AW132" s="67">
        <v>17.452951431274414</v>
      </c>
      <c r="AX132" s="67">
        <v>17.665781021118164</v>
      </c>
      <c r="AY132" s="67">
        <v>15.830753326416016</v>
      </c>
      <c r="AZ132" s="67">
        <v>-5.986086368560791</v>
      </c>
      <c r="BA132" s="67">
        <v>-9.1561441421508789</v>
      </c>
      <c r="BB132" s="67">
        <v>-6.7129292488098145</v>
      </c>
      <c r="BC132" s="67">
        <v>-4.008298397064209</v>
      </c>
      <c r="BD132" s="67">
        <v>-2.59340500831604</v>
      </c>
      <c r="BE132" s="67">
        <v>-1.4729105234146118</v>
      </c>
      <c r="BF132" s="67">
        <v>-0.94821739196777344</v>
      </c>
      <c r="BG132" s="67">
        <v>-0.52388328313827515</v>
      </c>
      <c r="BH132" s="67">
        <v>-0.27308627963066101</v>
      </c>
      <c r="BI132" s="67">
        <v>-0.25239548087120056</v>
      </c>
      <c r="BJ132" s="67">
        <v>-0.44728869199752808</v>
      </c>
      <c r="BK132" s="67">
        <v>-0.50796246528625488</v>
      </c>
      <c r="BL132" s="67">
        <v>-0.97690033912658691</v>
      </c>
      <c r="BM132" s="67">
        <v>-1.0091564655303955</v>
      </c>
      <c r="BN132" s="67">
        <v>-1.2357257604598999</v>
      </c>
      <c r="BO132" s="67">
        <v>-1.2504596710205078</v>
      </c>
      <c r="BP132" s="67">
        <v>-0.94910562038421631</v>
      </c>
      <c r="BQ132" s="67">
        <v>-1.1077861785888672</v>
      </c>
      <c r="BR132" s="67">
        <v>6.9107785820960999E-2</v>
      </c>
      <c r="BS132" s="67">
        <v>12.282797813415527</v>
      </c>
      <c r="BT132" s="67">
        <v>16.359540939331055</v>
      </c>
      <c r="BU132" s="67">
        <v>18.139312744140625</v>
      </c>
      <c r="BV132" s="67">
        <v>18.360109329223633</v>
      </c>
      <c r="BW132" s="67">
        <v>16.528572082519531</v>
      </c>
      <c r="BX132" s="67">
        <v>-5.2661924362182617</v>
      </c>
      <c r="BY132" s="67">
        <v>-8.4571361541748047</v>
      </c>
      <c r="BZ132" s="67">
        <v>-6.0502662658691406</v>
      </c>
      <c r="CA132" s="67">
        <v>-3.3942012786865234</v>
      </c>
      <c r="CB132" s="67">
        <v>-2.0327208042144775</v>
      </c>
      <c r="CC132" s="67">
        <v>-1.1306848526000977</v>
      </c>
      <c r="CD132" s="67">
        <v>-0.63564175367355347</v>
      </c>
      <c r="CE132" s="67">
        <v>-0.2340405285358429</v>
      </c>
      <c r="CF132" s="67">
        <v>-5.6274869712069631E-4</v>
      </c>
      <c r="CG132" s="67">
        <v>1.0183768346905708E-2</v>
      </c>
      <c r="CH132" s="67">
        <v>-0.18195530772209167</v>
      </c>
      <c r="CI132" s="67">
        <v>-0.2219364196062088</v>
      </c>
      <c r="CJ132" s="67">
        <v>-0.66749274730682373</v>
      </c>
      <c r="CK132" s="67">
        <v>-0.67684286832809448</v>
      </c>
      <c r="CL132" s="67">
        <v>-0.87740695476531982</v>
      </c>
      <c r="CM132" s="67">
        <v>-0.86640608310699463</v>
      </c>
      <c r="CN132" s="67">
        <v>-0.53813987970352173</v>
      </c>
      <c r="CO132" s="67">
        <v>-0.6701928973197937</v>
      </c>
      <c r="CP132" s="67">
        <v>0.52895951271057129</v>
      </c>
      <c r="CQ132" s="67">
        <v>12.737406730651855</v>
      </c>
      <c r="CR132" s="67">
        <v>16.824775695800781</v>
      </c>
      <c r="CS132" s="67">
        <v>18.614683151245117</v>
      </c>
      <c r="CT132" s="67">
        <v>18.840997695922852</v>
      </c>
      <c r="CU132" s="67">
        <v>17.011878967285156</v>
      </c>
      <c r="CV132" s="67">
        <v>-4.7675957679748535</v>
      </c>
      <c r="CW132" s="67">
        <v>-7.9730052947998047</v>
      </c>
      <c r="CX132" s="67">
        <v>-5.5913076400756836</v>
      </c>
      <c r="CY132" s="67">
        <v>-2.9688794612884521</v>
      </c>
      <c r="CZ132" s="67">
        <v>-1.6443926095962524</v>
      </c>
      <c r="DA132" s="67">
        <v>-0.78845924139022827</v>
      </c>
      <c r="DB132" s="67">
        <v>-0.3230661153793335</v>
      </c>
      <c r="DC132" s="67">
        <v>5.5802252143621445E-2</v>
      </c>
      <c r="DD132" s="67">
        <v>0.2719607949256897</v>
      </c>
      <c r="DE132" s="67">
        <v>0.27276301383972168</v>
      </c>
      <c r="DF132" s="67">
        <v>8.337809145450592E-2</v>
      </c>
      <c r="DG132" s="67">
        <v>6.408960372209549E-2</v>
      </c>
      <c r="DH132" s="67">
        <v>-0.35808518528938293</v>
      </c>
      <c r="DI132" s="67">
        <v>-0.34452927112579346</v>
      </c>
      <c r="DJ132" s="67">
        <v>-0.51908814907073975</v>
      </c>
      <c r="DK132" s="67">
        <v>-0.48235252499580383</v>
      </c>
      <c r="DL132" s="67">
        <v>-0.12717410922050476</v>
      </c>
      <c r="DM132" s="67">
        <v>-0.23259963095188141</v>
      </c>
      <c r="DN132" s="67">
        <v>0.98881125450134277</v>
      </c>
      <c r="DO132" s="67">
        <v>13.192015647888184</v>
      </c>
      <c r="DP132" s="67">
        <v>17.290010452270508</v>
      </c>
      <c r="DQ132" s="67">
        <v>19.090053558349609</v>
      </c>
      <c r="DR132" s="67">
        <v>19.32188606262207</v>
      </c>
      <c r="DS132" s="67">
        <v>17.495185852050781</v>
      </c>
      <c r="DT132" s="67">
        <v>-4.2689990997314453</v>
      </c>
      <c r="DU132" s="67">
        <v>-7.4888744354248047</v>
      </c>
      <c r="DV132" s="67">
        <v>-5.1323490142822266</v>
      </c>
      <c r="DW132" s="67">
        <v>-2.5435576438903809</v>
      </c>
      <c r="DX132" s="67">
        <v>-1.2560644149780273</v>
      </c>
      <c r="DY132" s="67">
        <v>-0.29433980584144592</v>
      </c>
      <c r="DZ132" s="67">
        <v>0.12824343144893646</v>
      </c>
      <c r="EA132" s="67">
        <v>0.47428920865058899</v>
      </c>
      <c r="EB132" s="67">
        <v>0.66544151306152344</v>
      </c>
      <c r="EC132" s="67">
        <v>0.6518857479095459</v>
      </c>
      <c r="ED132" s="67">
        <v>0.46647736430168152</v>
      </c>
      <c r="EE132" s="67">
        <v>0.47706574201583862</v>
      </c>
      <c r="EF132" s="67">
        <v>8.8650219142436981E-2</v>
      </c>
      <c r="EG132" s="67">
        <v>0.13527882099151611</v>
      </c>
      <c r="EH132" s="67">
        <v>-1.7326767556369305E-3</v>
      </c>
      <c r="EI132" s="67">
        <v>7.2159811854362488E-2</v>
      </c>
      <c r="EJ132" s="67">
        <v>0.46619519591331482</v>
      </c>
      <c r="EK132" s="67">
        <v>0.39921554923057556</v>
      </c>
      <c r="EL132" s="67">
        <v>1.6527640819549561</v>
      </c>
      <c r="EM132" s="67">
        <v>13.848400115966797</v>
      </c>
      <c r="EN132" s="67">
        <v>17.961732864379883</v>
      </c>
      <c r="EO132" s="67">
        <v>19.77641487121582</v>
      </c>
      <c r="EP132" s="67">
        <v>20.016214370727539</v>
      </c>
      <c r="EQ132" s="67">
        <v>18.193004608154297</v>
      </c>
      <c r="ER132" s="67">
        <v>-3.549105167388916</v>
      </c>
      <c r="ES132" s="67">
        <v>-6.7898669242858887</v>
      </c>
      <c r="ET132" s="67">
        <v>-4.4696860313415527</v>
      </c>
      <c r="EU132" s="67">
        <v>-1.9294606447219849</v>
      </c>
      <c r="EV132" s="67">
        <v>-0.69538027048110962</v>
      </c>
      <c r="EW132" s="67">
        <v>76.137458801269531</v>
      </c>
      <c r="EX132" s="67">
        <v>74.0986328125</v>
      </c>
      <c r="EY132" s="67">
        <v>72.21435546875</v>
      </c>
      <c r="EZ132" s="67">
        <v>70.609649658203125</v>
      </c>
      <c r="FA132" s="67">
        <v>69.73974609375</v>
      </c>
      <c r="FB132" s="67">
        <v>68.97454833984375</v>
      </c>
      <c r="FC132" s="67">
        <v>69.381614685058594</v>
      </c>
      <c r="FD132" s="67">
        <v>72.164817810058594</v>
      </c>
      <c r="FE132" s="67">
        <v>76.365402221679688</v>
      </c>
      <c r="FF132" s="67">
        <v>81.072502136230469</v>
      </c>
      <c r="FG132" s="67">
        <v>85.14935302734375</v>
      </c>
      <c r="FH132" s="67">
        <v>88.4891357421875</v>
      </c>
      <c r="FI132" s="67">
        <v>91.610115051269531</v>
      </c>
      <c r="FJ132" s="67">
        <v>94.402183532714844</v>
      </c>
      <c r="FK132" s="67">
        <v>96.077239990234375</v>
      </c>
      <c r="FL132" s="67">
        <v>96.877899169921875</v>
      </c>
      <c r="FM132" s="67">
        <v>96.425949096679688</v>
      </c>
      <c r="FN132" s="67">
        <v>95.127265930175781</v>
      </c>
      <c r="FO132" s="67">
        <v>92.262290954589844</v>
      </c>
      <c r="FP132" s="67">
        <v>88.432701110839844</v>
      </c>
      <c r="FQ132" s="67">
        <v>83.381202697753906</v>
      </c>
      <c r="FR132" s="67">
        <v>79.066650390625</v>
      </c>
      <c r="FS132" s="67">
        <v>76.110603332519531</v>
      </c>
      <c r="FT132" s="67">
        <v>73.847282409667969</v>
      </c>
      <c r="FU132" s="68">
        <v>0.61131769418716431</v>
      </c>
      <c r="FV132" s="40">
        <v>8.4600000381469727</v>
      </c>
      <c r="FW132" s="40">
        <v>32990.32</v>
      </c>
      <c r="FX132">
        <v>1</v>
      </c>
    </row>
    <row r="133" spans="1:180" x14ac:dyDescent="0.2">
      <c r="A133" t="s">
        <v>189</v>
      </c>
      <c r="B133" t="s">
        <v>207</v>
      </c>
      <c r="C133" t="s">
        <v>3</v>
      </c>
      <c r="D133" t="s">
        <v>1</v>
      </c>
      <c r="E133" t="s">
        <v>211</v>
      </c>
      <c r="F133" s="40" t="s">
        <v>194</v>
      </c>
      <c r="G133" s="69" t="s">
        <v>219</v>
      </c>
      <c r="H133" s="67">
        <v>27713.00038254261</v>
      </c>
      <c r="I133" s="67">
        <v>23.154243469238281</v>
      </c>
      <c r="J133" s="67">
        <v>19.952447891235352</v>
      </c>
      <c r="K133" s="67">
        <v>17.980779647827148</v>
      </c>
      <c r="L133" s="67">
        <v>16.847475051879883</v>
      </c>
      <c r="M133" s="67">
        <v>16.388202667236328</v>
      </c>
      <c r="N133" s="67">
        <v>17.220369338989258</v>
      </c>
      <c r="O133" s="67">
        <v>19.5196533203125</v>
      </c>
      <c r="P133" s="67">
        <v>21.874330520629883</v>
      </c>
      <c r="Q133" s="67">
        <v>23.6337890625</v>
      </c>
      <c r="R133" s="67">
        <v>25.98753547668457</v>
      </c>
      <c r="S133" s="67">
        <v>29.445720672607422</v>
      </c>
      <c r="T133" s="67">
        <v>34.133922576904297</v>
      </c>
      <c r="U133" s="67">
        <v>40.199310302734375</v>
      </c>
      <c r="V133" s="67">
        <v>46.834293365478516</v>
      </c>
      <c r="W133" s="67">
        <v>53.075462341308594</v>
      </c>
      <c r="X133" s="67">
        <v>59.601554870605469</v>
      </c>
      <c r="Y133" s="67">
        <v>65.979026794433594</v>
      </c>
      <c r="Z133" s="67">
        <v>70.985023498535156</v>
      </c>
      <c r="AA133" s="67">
        <v>72.693794250488281</v>
      </c>
      <c r="AB133" s="67">
        <v>71.013031005859375</v>
      </c>
      <c r="AC133" s="67">
        <v>66.108818054199219</v>
      </c>
      <c r="AD133" s="67">
        <v>60.719448089599609</v>
      </c>
      <c r="AE133" s="67">
        <v>50.673709869384766</v>
      </c>
      <c r="AF133" s="67">
        <v>39.730644226074219</v>
      </c>
      <c r="AG133" s="67">
        <v>-0.42179706692695618</v>
      </c>
      <c r="AH133" s="67">
        <v>-0.27593663334846497</v>
      </c>
      <c r="AI133" s="67">
        <v>-0.36136451363563538</v>
      </c>
      <c r="AJ133" s="67">
        <v>-0.35766685009002686</v>
      </c>
      <c r="AK133" s="67">
        <v>-0.45445603132247925</v>
      </c>
      <c r="AL133" s="67">
        <v>-0.461088627576828</v>
      </c>
      <c r="AM133" s="67">
        <v>-0.80838316679000854</v>
      </c>
      <c r="AN133" s="67">
        <v>-1.2165616750717163</v>
      </c>
      <c r="AO133" s="67">
        <v>-1.4555786848068237</v>
      </c>
      <c r="AP133" s="67">
        <v>-1.7499825954437256</v>
      </c>
      <c r="AQ133" s="67">
        <v>-1.9702271223068237</v>
      </c>
      <c r="AR133" s="67">
        <v>-2.480555534362793</v>
      </c>
      <c r="AS133" s="67">
        <v>-2.3652687072753906</v>
      </c>
      <c r="AT133" s="67">
        <v>-1.1016666889190674</v>
      </c>
      <c r="AU133" s="67">
        <v>13.057915687561035</v>
      </c>
      <c r="AV133" s="67">
        <v>17.943681716918945</v>
      </c>
      <c r="AW133" s="67">
        <v>20.375337600708008</v>
      </c>
      <c r="AX133" s="67">
        <v>21.653375625610352</v>
      </c>
      <c r="AY133" s="67">
        <v>21.056840896606445</v>
      </c>
      <c r="AZ133" s="67">
        <v>-6.1499910354614258</v>
      </c>
      <c r="BA133" s="67">
        <v>-13.296236038208008</v>
      </c>
      <c r="BB133" s="67">
        <v>-11.161868095397949</v>
      </c>
      <c r="BC133" s="67">
        <v>-7.4219741821289063</v>
      </c>
      <c r="BD133" s="67">
        <v>-5.5892019271850586</v>
      </c>
      <c r="BE133" s="67">
        <v>7.1336127817630768E-2</v>
      </c>
      <c r="BF133" s="67">
        <v>0.17446964979171753</v>
      </c>
      <c r="BG133" s="67">
        <v>5.6276958435773849E-2</v>
      </c>
      <c r="BH133" s="67">
        <v>3.5013064742088318E-2</v>
      </c>
      <c r="BI133" s="67">
        <v>-7.6108068227767944E-2</v>
      </c>
      <c r="BJ133" s="67">
        <v>-7.8771710395812988E-2</v>
      </c>
      <c r="BK133" s="67">
        <v>-0.39626026153564453</v>
      </c>
      <c r="BL133" s="67">
        <v>-0.77074962854385376</v>
      </c>
      <c r="BM133" s="67">
        <v>-0.97675645351409912</v>
      </c>
      <c r="BN133" s="67">
        <v>-1.2336845397949219</v>
      </c>
      <c r="BO133" s="67">
        <v>-1.4168456792831421</v>
      </c>
      <c r="BP133" s="67">
        <v>-1.8883893489837646</v>
      </c>
      <c r="BQ133" s="67">
        <v>-1.7347195148468018</v>
      </c>
      <c r="BR133" s="67">
        <v>-0.43903458118438721</v>
      </c>
      <c r="BS133" s="67">
        <v>13.71299934387207</v>
      </c>
      <c r="BT133" s="67">
        <v>18.614084243774414</v>
      </c>
      <c r="BU133" s="67">
        <v>21.060354232788086</v>
      </c>
      <c r="BV133" s="67">
        <v>22.346340179443359</v>
      </c>
      <c r="BW133" s="67">
        <v>21.753292083740234</v>
      </c>
      <c r="BX133" s="67">
        <v>-5.431513786315918</v>
      </c>
      <c r="BY133" s="67">
        <v>-12.598607063293457</v>
      </c>
      <c r="BZ133" s="67">
        <v>-10.500518798828125</v>
      </c>
      <c r="CA133" s="67">
        <v>-6.8090958595275879</v>
      </c>
      <c r="CB133" s="67">
        <v>-5.0296339988708496</v>
      </c>
      <c r="CC133" s="67">
        <v>0.41287869215011597</v>
      </c>
      <c r="CD133" s="67">
        <v>0.486419677734375</v>
      </c>
      <c r="CE133" s="67">
        <v>0.34553417563438416</v>
      </c>
      <c r="CF133" s="67">
        <v>0.30698198080062866</v>
      </c>
      <c r="CG133" s="67">
        <v>0.18593457341194153</v>
      </c>
      <c r="CH133" s="67">
        <v>0.18601982295513153</v>
      </c>
      <c r="CI133" s="67">
        <v>-0.11082516610622406</v>
      </c>
      <c r="CJ133" s="67">
        <v>-0.46198156476020813</v>
      </c>
      <c r="CK133" s="67">
        <v>-0.6451256275177002</v>
      </c>
      <c r="CL133" s="67">
        <v>-0.8760981559753418</v>
      </c>
      <c r="CM133" s="67">
        <v>-1.0335752964019775</v>
      </c>
      <c r="CN133" s="67">
        <v>-1.4782569408416748</v>
      </c>
      <c r="CO133" s="67">
        <v>-1.298003077507019</v>
      </c>
      <c r="CP133" s="67">
        <v>1.9902396947145462E-2</v>
      </c>
      <c r="CQ133" s="67">
        <v>14.166707992553711</v>
      </c>
      <c r="CR133" s="67">
        <v>19.078401565551758</v>
      </c>
      <c r="CS133" s="67">
        <v>21.534793853759766</v>
      </c>
      <c r="CT133" s="67">
        <v>22.826286315917969</v>
      </c>
      <c r="CU133" s="67">
        <v>22.235652923583984</v>
      </c>
      <c r="CV133" s="67">
        <v>-4.93389892578125</v>
      </c>
      <c r="CW133" s="67">
        <v>-12.11543083190918</v>
      </c>
      <c r="CX133" s="67">
        <v>-10.04246997833252</v>
      </c>
      <c r="CY133" s="67">
        <v>-6.384617805480957</v>
      </c>
      <c r="CZ133" s="67">
        <v>-4.6420793533325195</v>
      </c>
      <c r="DA133" s="67">
        <v>0.75442123413085938</v>
      </c>
      <c r="DB133" s="67">
        <v>0.79836970567703247</v>
      </c>
      <c r="DC133" s="67">
        <v>0.63479137420654297</v>
      </c>
      <c r="DD133" s="67">
        <v>0.57895088195800781</v>
      </c>
      <c r="DE133" s="67">
        <v>0.447977215051651</v>
      </c>
      <c r="DF133" s="67">
        <v>0.45081135630607605</v>
      </c>
      <c r="DG133" s="67">
        <v>0.17460991442203522</v>
      </c>
      <c r="DH133" s="67">
        <v>-0.1532135009765625</v>
      </c>
      <c r="DI133" s="67">
        <v>-0.31349483132362366</v>
      </c>
      <c r="DJ133" s="67">
        <v>-0.51851177215576172</v>
      </c>
      <c r="DK133" s="67">
        <v>-0.65030497312545776</v>
      </c>
      <c r="DL133" s="67">
        <v>-1.068124532699585</v>
      </c>
      <c r="DM133" s="67">
        <v>-0.86128664016723633</v>
      </c>
      <c r="DN133" s="67">
        <v>0.47883936762809753</v>
      </c>
      <c r="DO133" s="67">
        <v>14.620416641235352</v>
      </c>
      <c r="DP133" s="67">
        <v>19.542718887329102</v>
      </c>
      <c r="DQ133" s="67">
        <v>22.009233474731445</v>
      </c>
      <c r="DR133" s="67">
        <v>23.306232452392578</v>
      </c>
      <c r="DS133" s="67">
        <v>22.718013763427734</v>
      </c>
      <c r="DT133" s="67">
        <v>-4.436284065246582</v>
      </c>
      <c r="DU133" s="67">
        <v>-11.632254600524902</v>
      </c>
      <c r="DV133" s="67">
        <v>-9.5844211578369141</v>
      </c>
      <c r="DW133" s="67">
        <v>-5.9601397514343262</v>
      </c>
      <c r="DX133" s="67">
        <v>-4.2545247077941895</v>
      </c>
      <c r="DY133" s="67">
        <v>1.2475544214248657</v>
      </c>
      <c r="DZ133" s="67">
        <v>1.2487759590148926</v>
      </c>
      <c r="EA133" s="67">
        <v>1.0524328947067261</v>
      </c>
      <c r="EB133" s="67">
        <v>0.97163081169128418</v>
      </c>
      <c r="EC133" s="67">
        <v>0.8263251781463623</v>
      </c>
      <c r="ED133" s="67">
        <v>0.83312827348709106</v>
      </c>
      <c r="EE133" s="67">
        <v>0.58673286437988281</v>
      </c>
      <c r="EF133" s="67">
        <v>0.29259854555130005</v>
      </c>
      <c r="EG133" s="67">
        <v>0.16532739996910095</v>
      </c>
      <c r="EH133" s="67">
        <v>-2.2137647029012442E-3</v>
      </c>
      <c r="EI133" s="67">
        <v>-9.6923492848873138E-2</v>
      </c>
      <c r="EJ133" s="67">
        <v>-0.47595834732055664</v>
      </c>
      <c r="EK133" s="67">
        <v>-0.23073750734329224</v>
      </c>
      <c r="EL133" s="67">
        <v>1.1414715051651001</v>
      </c>
      <c r="EM133" s="67">
        <v>15.275500297546387</v>
      </c>
      <c r="EN133" s="67">
        <v>20.21312141418457</v>
      </c>
      <c r="EO133" s="67">
        <v>22.694250106811523</v>
      </c>
      <c r="EP133" s="67">
        <v>23.999197006225586</v>
      </c>
      <c r="EQ133" s="67">
        <v>23.414464950561523</v>
      </c>
      <c r="ER133" s="67">
        <v>-3.7178070545196533</v>
      </c>
      <c r="ES133" s="67">
        <v>-10.934625625610352</v>
      </c>
      <c r="ET133" s="67">
        <v>-8.9230718612670898</v>
      </c>
      <c r="EU133" s="67">
        <v>-5.3472614288330078</v>
      </c>
      <c r="EV133" s="67">
        <v>-3.6949567794799805</v>
      </c>
      <c r="EW133" s="67">
        <v>74.043060302734375</v>
      </c>
      <c r="EX133" s="67">
        <v>72.751594543457031</v>
      </c>
      <c r="EY133" s="67">
        <v>71.741889953613281</v>
      </c>
      <c r="EZ133" s="67">
        <v>70.604209899902344</v>
      </c>
      <c r="FA133" s="67">
        <v>69.562675476074219</v>
      </c>
      <c r="FB133" s="67">
        <v>68.724418640136719</v>
      </c>
      <c r="FC133" s="67">
        <v>69.281440734863281</v>
      </c>
      <c r="FD133" s="67">
        <v>72.598068237304688</v>
      </c>
      <c r="FE133" s="67">
        <v>77.766891479492188</v>
      </c>
      <c r="FF133" s="67">
        <v>82.545761108398438</v>
      </c>
      <c r="FG133" s="67">
        <v>87.066970825195313</v>
      </c>
      <c r="FH133" s="67">
        <v>91.119239807128906</v>
      </c>
      <c r="FI133" s="67">
        <v>95.032844543457031</v>
      </c>
      <c r="FJ133" s="67">
        <v>97.803871154785156</v>
      </c>
      <c r="FK133" s="67">
        <v>99.512626647949219</v>
      </c>
      <c r="FL133" s="67">
        <v>100.96595764160156</v>
      </c>
      <c r="FM133" s="67">
        <v>101.76625061035156</v>
      </c>
      <c r="FN133" s="67">
        <v>101.80622100830078</v>
      </c>
      <c r="FO133" s="67">
        <v>100.00395202636719</v>
      </c>
      <c r="FP133" s="67">
        <v>96.713943481445313</v>
      </c>
      <c r="FQ133" s="67">
        <v>91.398872375488281</v>
      </c>
      <c r="FR133" s="67">
        <v>87.175743103027344</v>
      </c>
      <c r="FS133" s="67">
        <v>84.262603759765625</v>
      </c>
      <c r="FT133" s="67">
        <v>82.226600646972656</v>
      </c>
      <c r="FU133" s="68">
        <v>0.61011588573455811</v>
      </c>
      <c r="FV133" s="40">
        <v>10.979999542236328</v>
      </c>
      <c r="FW133" s="40">
        <v>36413.65</v>
      </c>
      <c r="FX133">
        <v>1</v>
      </c>
    </row>
    <row r="134" spans="1:180" x14ac:dyDescent="0.2">
      <c r="A134" t="s">
        <v>189</v>
      </c>
      <c r="B134" t="s">
        <v>207</v>
      </c>
      <c r="C134" t="s">
        <v>3</v>
      </c>
      <c r="D134" t="s">
        <v>1</v>
      </c>
      <c r="E134" t="s">
        <v>211</v>
      </c>
      <c r="F134" s="40" t="s">
        <v>194</v>
      </c>
      <c r="G134" s="69" t="s">
        <v>220</v>
      </c>
      <c r="H134" s="67">
        <v>27674.000625729561</v>
      </c>
      <c r="I134" s="67">
        <v>32.07147216796875</v>
      </c>
      <c r="J134" s="67">
        <v>27.015373229980469</v>
      </c>
      <c r="K134" s="67">
        <v>23.700851440429688</v>
      </c>
      <c r="L134" s="67">
        <v>21.383510589599609</v>
      </c>
      <c r="M134" s="67">
        <v>20.162923812866211</v>
      </c>
      <c r="N134" s="67">
        <v>20.482603073120117</v>
      </c>
      <c r="O134" s="67">
        <v>22.606218338012695</v>
      </c>
      <c r="P134" s="67">
        <v>24.584737777709961</v>
      </c>
      <c r="Q134" s="67">
        <v>26.230754852294922</v>
      </c>
      <c r="R134" s="67">
        <v>28.284280776977539</v>
      </c>
      <c r="S134" s="67">
        <v>31.622068405151367</v>
      </c>
      <c r="T134" s="67">
        <v>36.281864166259766</v>
      </c>
      <c r="U134" s="67">
        <v>41.496315002441406</v>
      </c>
      <c r="V134" s="67">
        <v>45.6807861328125</v>
      </c>
      <c r="W134" s="67">
        <v>48.625690460205078</v>
      </c>
      <c r="X134" s="67">
        <v>52.513633728027344</v>
      </c>
      <c r="Y134" s="67">
        <v>56.770095825195313</v>
      </c>
      <c r="Z134" s="67">
        <v>59.823604583740234</v>
      </c>
      <c r="AA134" s="67">
        <v>59.347332000732422</v>
      </c>
      <c r="AB134" s="67">
        <v>57.635837554931641</v>
      </c>
      <c r="AC134" s="67">
        <v>54.067668914794922</v>
      </c>
      <c r="AD134" s="67">
        <v>50.381542205810547</v>
      </c>
      <c r="AE134" s="67">
        <v>42.025318145751953</v>
      </c>
      <c r="AF134" s="67">
        <v>33.455726623535156</v>
      </c>
      <c r="AG134" s="67">
        <v>-3.305180549621582</v>
      </c>
      <c r="AH134" s="67">
        <v>-2.0946664810180664</v>
      </c>
      <c r="AI134" s="67">
        <v>-1.3679112195968628</v>
      </c>
      <c r="AJ134" s="67">
        <v>-1.0650715827941895</v>
      </c>
      <c r="AK134" s="67">
        <v>-0.81178498268127441</v>
      </c>
      <c r="AL134" s="67">
        <v>-0.91082638502120972</v>
      </c>
      <c r="AM134" s="67">
        <v>-1.2571386098861694</v>
      </c>
      <c r="AN134" s="67">
        <v>-2.0555398464202881</v>
      </c>
      <c r="AO134" s="67">
        <v>-2.3639941215515137</v>
      </c>
      <c r="AP134" s="67">
        <v>-2.885394811630249</v>
      </c>
      <c r="AQ134" s="67">
        <v>-3.1231787204742432</v>
      </c>
      <c r="AR134" s="67">
        <v>-3.01772141456604</v>
      </c>
      <c r="AS134" s="67">
        <v>-2.658043384552002</v>
      </c>
      <c r="AT134" s="67">
        <v>-1.7799360752105713</v>
      </c>
      <c r="AU134" s="67">
        <v>10.902988433837891</v>
      </c>
      <c r="AV134" s="67">
        <v>13.590749740600586</v>
      </c>
      <c r="AW134" s="67">
        <v>15.34385871887207</v>
      </c>
      <c r="AX134" s="67">
        <v>15.722742080688477</v>
      </c>
      <c r="AY134" s="67">
        <v>14.230751991271973</v>
      </c>
      <c r="AZ134" s="67">
        <v>-6.4830679893493652</v>
      </c>
      <c r="BA134" s="67">
        <v>-9.553654670715332</v>
      </c>
      <c r="BB134" s="67">
        <v>-6.552983283996582</v>
      </c>
      <c r="BC134" s="67">
        <v>-4.4722857475280762</v>
      </c>
      <c r="BD134" s="67">
        <v>-2.9439475536346436</v>
      </c>
      <c r="BE134" s="67">
        <v>-2.8122711181640625</v>
      </c>
      <c r="BF134" s="67">
        <v>-1.6444653272628784</v>
      </c>
      <c r="BG134" s="67">
        <v>-0.95045965909957886</v>
      </c>
      <c r="BH134" s="67">
        <v>-0.67256957292556763</v>
      </c>
      <c r="BI134" s="67">
        <v>-0.43360865116119385</v>
      </c>
      <c r="BJ134" s="67">
        <v>-0.52868163585662842</v>
      </c>
      <c r="BK134" s="67">
        <v>-0.84520119428634644</v>
      </c>
      <c r="BL134" s="67">
        <v>-1.6099272966384888</v>
      </c>
      <c r="BM134" s="67">
        <v>-1.8853857517242432</v>
      </c>
      <c r="BN134" s="67">
        <v>-2.3693275451660156</v>
      </c>
      <c r="BO134" s="67">
        <v>-2.5700438022613525</v>
      </c>
      <c r="BP134" s="67">
        <v>-2.4258179664611816</v>
      </c>
      <c r="BQ134" s="67">
        <v>-2.0277702808380127</v>
      </c>
      <c r="BR134" s="67">
        <v>-1.1175904273986816</v>
      </c>
      <c r="BS134" s="67">
        <v>11.557791709899902</v>
      </c>
      <c r="BT134" s="67">
        <v>14.260865211486816</v>
      </c>
      <c r="BU134" s="67">
        <v>16.028583526611328</v>
      </c>
      <c r="BV134" s="67">
        <v>16.415412902832031</v>
      </c>
      <c r="BW134" s="67">
        <v>14.926904678344727</v>
      </c>
      <c r="BX134" s="67">
        <v>-5.7649021148681641</v>
      </c>
      <c r="BY134" s="67">
        <v>-8.8563308715820313</v>
      </c>
      <c r="BZ134" s="67">
        <v>-5.8919258117675781</v>
      </c>
      <c r="CA134" s="67">
        <v>-3.8596813678741455</v>
      </c>
      <c r="CB134" s="67">
        <v>-2.3846333026885986</v>
      </c>
      <c r="CC134" s="67">
        <v>-2.4708836078643799</v>
      </c>
      <c r="CD134" s="67">
        <v>-1.3326572179794312</v>
      </c>
      <c r="CE134" s="67">
        <v>-0.66133397817611694</v>
      </c>
      <c r="CF134" s="67">
        <v>-0.4007239043712616</v>
      </c>
      <c r="CG134" s="67">
        <v>-0.17168489098548889</v>
      </c>
      <c r="CH134" s="67">
        <v>-0.26400932669639587</v>
      </c>
      <c r="CI134" s="67">
        <v>-0.5598946213722229</v>
      </c>
      <c r="CJ134" s="67">
        <v>-1.3012974262237549</v>
      </c>
      <c r="CK134" s="67">
        <v>-1.5539029836654663</v>
      </c>
      <c r="CL134" s="67">
        <v>-2.0119009017944336</v>
      </c>
      <c r="CM134" s="67">
        <v>-2.1869442462921143</v>
      </c>
      <c r="CN134" s="67">
        <v>-2.0158672332763672</v>
      </c>
      <c r="CO134" s="67">
        <v>-1.5912448167800903</v>
      </c>
      <c r="CP134" s="67">
        <v>-0.6588517427444458</v>
      </c>
      <c r="CQ134" s="67">
        <v>12.011305809020996</v>
      </c>
      <c r="CR134" s="67">
        <v>14.724985122680664</v>
      </c>
      <c r="CS134" s="67">
        <v>16.50282096862793</v>
      </c>
      <c r="CT134" s="67">
        <v>16.895153045654297</v>
      </c>
      <c r="CU134" s="67">
        <v>15.4090576171875</v>
      </c>
      <c r="CV134" s="67">
        <v>-5.2675027847290039</v>
      </c>
      <c r="CW134" s="67">
        <v>-8.3733673095703125</v>
      </c>
      <c r="CX134" s="67">
        <v>-5.434079647064209</v>
      </c>
      <c r="CY134" s="67">
        <v>-3.4353933334350586</v>
      </c>
      <c r="CZ134" s="67">
        <v>-1.9972540140151978</v>
      </c>
      <c r="DA134" s="67">
        <v>-2.1294960975646973</v>
      </c>
      <c r="DB134" s="67">
        <v>-1.0208491086959839</v>
      </c>
      <c r="DC134" s="67">
        <v>-0.37220832705497742</v>
      </c>
      <c r="DD134" s="67">
        <v>-0.12887823581695557</v>
      </c>
      <c r="DE134" s="67">
        <v>9.0238869190216064E-2</v>
      </c>
      <c r="DF134" s="67">
        <v>6.6296005388721824E-4</v>
      </c>
      <c r="DG134" s="67">
        <v>-0.27458801865577698</v>
      </c>
      <c r="DH134" s="67">
        <v>-0.99266749620437622</v>
      </c>
      <c r="DI134" s="67">
        <v>-1.2224202156066895</v>
      </c>
      <c r="DJ134" s="67">
        <v>-1.6544742584228516</v>
      </c>
      <c r="DK134" s="67">
        <v>-1.803844690322876</v>
      </c>
      <c r="DL134" s="67">
        <v>-1.6059166193008423</v>
      </c>
      <c r="DM134" s="67">
        <v>-1.1547194719314575</v>
      </c>
      <c r="DN134" s="67">
        <v>-0.20011310279369354</v>
      </c>
      <c r="DO134" s="67">
        <v>12.46481990814209</v>
      </c>
      <c r="DP134" s="67">
        <v>15.189105033874512</v>
      </c>
      <c r="DQ134" s="67">
        <v>16.977058410644531</v>
      </c>
      <c r="DR134" s="67">
        <v>17.374893188476563</v>
      </c>
      <c r="DS134" s="67">
        <v>15.891210556030273</v>
      </c>
      <c r="DT134" s="67">
        <v>-4.7701034545898438</v>
      </c>
      <c r="DU134" s="67">
        <v>-7.8904032707214355</v>
      </c>
      <c r="DV134" s="67">
        <v>-4.9762334823608398</v>
      </c>
      <c r="DW134" s="67">
        <v>-3.0111052989959717</v>
      </c>
      <c r="DX134" s="67">
        <v>-1.6098747253417969</v>
      </c>
      <c r="DY134" s="67">
        <v>-1.6365866661071777</v>
      </c>
      <c r="DZ134" s="67">
        <v>-0.57064783573150635</v>
      </c>
      <c r="EA134" s="67">
        <v>4.5243211090564728E-2</v>
      </c>
      <c r="EB134" s="67">
        <v>0.26362374424934387</v>
      </c>
      <c r="EC134" s="67">
        <v>0.46841517090797424</v>
      </c>
      <c r="ED134" s="67">
        <v>0.38280770182609558</v>
      </c>
      <c r="EE134" s="67">
        <v>0.13734936714172363</v>
      </c>
      <c r="EF134" s="67">
        <v>-0.5470549464225769</v>
      </c>
      <c r="EG134" s="67">
        <v>-0.74381178617477417</v>
      </c>
      <c r="EH134" s="67">
        <v>-1.1384069919586182</v>
      </c>
      <c r="EI134" s="67">
        <v>-1.2507097721099854</v>
      </c>
      <c r="EJ134" s="67">
        <v>-1.0140129327774048</v>
      </c>
      <c r="EK134" s="67">
        <v>-0.52444618940353394</v>
      </c>
      <c r="EL134" s="67">
        <v>0.46223264932632446</v>
      </c>
      <c r="EM134" s="67">
        <v>13.119623184204102</v>
      </c>
      <c r="EN134" s="67">
        <v>15.859220504760742</v>
      </c>
      <c r="EO134" s="67">
        <v>17.661783218383789</v>
      </c>
      <c r="EP134" s="67">
        <v>18.067564010620117</v>
      </c>
      <c r="EQ134" s="67">
        <v>16.587362289428711</v>
      </c>
      <c r="ER134" s="67">
        <v>-4.0519375801086426</v>
      </c>
      <c r="ES134" s="67">
        <v>-7.193079948425293</v>
      </c>
      <c r="ET134" s="67">
        <v>-4.3151760101318359</v>
      </c>
      <c r="EU134" s="67">
        <v>-2.3985006809234619</v>
      </c>
      <c r="EV134" s="67">
        <v>-1.050560474395752</v>
      </c>
      <c r="EW134" s="67">
        <v>80.517547607421875</v>
      </c>
      <c r="EX134" s="67">
        <v>79.045135498046875</v>
      </c>
      <c r="EY134" s="67">
        <v>76.460174560546875</v>
      </c>
      <c r="EZ134" s="67">
        <v>74.844627380371094</v>
      </c>
      <c r="FA134" s="67">
        <v>74.102249145507813</v>
      </c>
      <c r="FB134" s="67">
        <v>73.130241394042969</v>
      </c>
      <c r="FC134" s="67">
        <v>73.403717041015625</v>
      </c>
      <c r="FD134" s="67">
        <v>74.57208251953125</v>
      </c>
      <c r="FE134" s="67">
        <v>78.421241760253906</v>
      </c>
      <c r="FF134" s="67">
        <v>83.258445739746094</v>
      </c>
      <c r="FG134" s="67">
        <v>87.434249877929688</v>
      </c>
      <c r="FH134" s="67">
        <v>90.14501953125</v>
      </c>
      <c r="FI134" s="67">
        <v>92.242324829101563</v>
      </c>
      <c r="FJ134" s="67">
        <v>93.682823181152344</v>
      </c>
      <c r="FK134" s="67">
        <v>94.350143432617188</v>
      </c>
      <c r="FL134" s="67">
        <v>95.237449645996094</v>
      </c>
      <c r="FM134" s="67">
        <v>95.194496154785156</v>
      </c>
      <c r="FN134" s="67">
        <v>94.2537841796875</v>
      </c>
      <c r="FO134" s="67">
        <v>92.407646179199219</v>
      </c>
      <c r="FP134" s="67">
        <v>90.242721557617188</v>
      </c>
      <c r="FQ134" s="67">
        <v>87.254486083984375</v>
      </c>
      <c r="FR134" s="67">
        <v>84.210662841796875</v>
      </c>
      <c r="FS134" s="67">
        <v>80.621070861816406</v>
      </c>
      <c r="FT134" s="67">
        <v>78.669174194335938</v>
      </c>
      <c r="FU134" s="68">
        <v>0.60985392332077026</v>
      </c>
      <c r="FV134" s="40">
        <v>8.5799999237060547</v>
      </c>
      <c r="FW134" s="40">
        <v>35484.160000000003</v>
      </c>
      <c r="FX134">
        <v>1</v>
      </c>
    </row>
    <row r="135" spans="1:180" x14ac:dyDescent="0.2">
      <c r="A135" t="s">
        <v>189</v>
      </c>
      <c r="B135" t="s">
        <v>207</v>
      </c>
      <c r="C135" t="s">
        <v>3</v>
      </c>
      <c r="D135" t="s">
        <v>1</v>
      </c>
      <c r="E135" t="s">
        <v>211</v>
      </c>
      <c r="F135" s="40" t="s">
        <v>194</v>
      </c>
      <c r="G135" s="69" t="s">
        <v>221</v>
      </c>
      <c r="H135" s="67">
        <v>27411.000563621521</v>
      </c>
      <c r="I135" s="67">
        <v>20.581531524658203</v>
      </c>
      <c r="J135" s="67">
        <v>17.49903678894043</v>
      </c>
      <c r="K135" s="67">
        <v>15.890294075012207</v>
      </c>
      <c r="L135" s="67">
        <v>14.978793144226074</v>
      </c>
      <c r="M135" s="67">
        <v>14.68426513671875</v>
      </c>
      <c r="N135" s="67">
        <v>15.59759521484375</v>
      </c>
      <c r="O135" s="67">
        <v>17.651527404785156</v>
      </c>
      <c r="P135" s="67">
        <v>19.491804122924805</v>
      </c>
      <c r="Q135" s="67">
        <v>20.528003692626953</v>
      </c>
      <c r="R135" s="67">
        <v>21.602046966552734</v>
      </c>
      <c r="S135" s="67">
        <v>23.49653434753418</v>
      </c>
      <c r="T135" s="67">
        <v>26.370334625244141</v>
      </c>
      <c r="U135" s="67">
        <v>30.776994705200195</v>
      </c>
      <c r="V135" s="67">
        <v>35.972080230712891</v>
      </c>
      <c r="W135" s="67">
        <v>41.762798309326172</v>
      </c>
      <c r="X135" s="67">
        <v>48.588859558105469</v>
      </c>
      <c r="Y135" s="67">
        <v>55.666549682617188</v>
      </c>
      <c r="Z135" s="67">
        <v>61.225910186767578</v>
      </c>
      <c r="AA135" s="67">
        <v>63.534900665283203</v>
      </c>
      <c r="AB135" s="67">
        <v>61.55792236328125</v>
      </c>
      <c r="AC135" s="67">
        <v>56.277034759521484</v>
      </c>
      <c r="AD135" s="67">
        <v>50.516994476318359</v>
      </c>
      <c r="AE135" s="67">
        <v>40.326763153076172</v>
      </c>
      <c r="AF135" s="67">
        <v>31.048608779907227</v>
      </c>
      <c r="AG135" s="67">
        <v>-0.49274834990501404</v>
      </c>
      <c r="AH135" s="67">
        <v>-0.6268233060836792</v>
      </c>
      <c r="AI135" s="67">
        <v>-0.55629003047943115</v>
      </c>
      <c r="AJ135" s="67">
        <v>-0.57924860715866089</v>
      </c>
      <c r="AK135" s="67">
        <v>-0.62876260280609131</v>
      </c>
      <c r="AL135" s="67">
        <v>-0.61079865694046021</v>
      </c>
      <c r="AM135" s="67">
        <v>-0.71606522798538208</v>
      </c>
      <c r="AN135" s="67">
        <v>-1.0074368715286255</v>
      </c>
      <c r="AO135" s="67">
        <v>-1.1885387897491455</v>
      </c>
      <c r="AP135" s="67">
        <v>-1.1897552013397217</v>
      </c>
      <c r="AQ135" s="67">
        <v>-1.3695249557495117</v>
      </c>
      <c r="AR135" s="67">
        <v>-1.6281349658966064</v>
      </c>
      <c r="AS135" s="67">
        <v>-1.8638683557510376</v>
      </c>
      <c r="AT135" s="67">
        <v>-1.1430484056472778</v>
      </c>
      <c r="AU135" s="67">
        <v>9.7684307098388672</v>
      </c>
      <c r="AV135" s="67">
        <v>13.62619686126709</v>
      </c>
      <c r="AW135" s="67">
        <v>16.823751449584961</v>
      </c>
      <c r="AX135" s="67">
        <v>18.283220291137695</v>
      </c>
      <c r="AY135" s="67">
        <v>17.902606964111328</v>
      </c>
      <c r="AZ135" s="67">
        <v>-5.7180805206298828</v>
      </c>
      <c r="BA135" s="67">
        <v>-10.696985244750977</v>
      </c>
      <c r="BB135" s="67">
        <v>-7.9494976997375488</v>
      </c>
      <c r="BC135" s="67">
        <v>-5.2982134819030762</v>
      </c>
      <c r="BD135" s="67">
        <v>-3.4236564636230469</v>
      </c>
      <c r="BE135" s="67">
        <v>-2.0167138427495956E-3</v>
      </c>
      <c r="BF135" s="67">
        <v>-0.1786167323589325</v>
      </c>
      <c r="BG135" s="67">
        <v>-0.14068944752216339</v>
      </c>
      <c r="BH135" s="67">
        <v>-0.18848071992397308</v>
      </c>
      <c r="BI135" s="67">
        <v>-0.25225991010665894</v>
      </c>
      <c r="BJ135" s="67">
        <v>-0.23035503923892975</v>
      </c>
      <c r="BK135" s="67">
        <v>-0.30596348643302917</v>
      </c>
      <c r="BL135" s="67">
        <v>-0.56380319595336914</v>
      </c>
      <c r="BM135" s="67">
        <v>-0.71207457780838013</v>
      </c>
      <c r="BN135" s="67">
        <v>-0.67601186037063599</v>
      </c>
      <c r="BO135" s="67">
        <v>-0.81887978315353394</v>
      </c>
      <c r="BP135" s="67">
        <v>-1.038891077041626</v>
      </c>
      <c r="BQ135" s="67">
        <v>-1.2364150285720825</v>
      </c>
      <c r="BR135" s="67">
        <v>-0.48364716768264771</v>
      </c>
      <c r="BS135" s="67">
        <v>10.420342445373535</v>
      </c>
      <c r="BT135" s="67">
        <v>14.293357849121094</v>
      </c>
      <c r="BU135" s="67">
        <v>17.505460739135742</v>
      </c>
      <c r="BV135" s="67">
        <v>18.972843170166016</v>
      </c>
      <c r="BW135" s="67">
        <v>18.595691680908203</v>
      </c>
      <c r="BX135" s="67">
        <v>-5.003079891204834</v>
      </c>
      <c r="BY135" s="67">
        <v>-10.002745628356934</v>
      </c>
      <c r="BZ135" s="67">
        <v>-7.2913608551025391</v>
      </c>
      <c r="CA135" s="67">
        <v>-4.6883211135864258</v>
      </c>
      <c r="CB135" s="67">
        <v>-2.8668265342712402</v>
      </c>
      <c r="CC135" s="67">
        <v>0.3378625214099884</v>
      </c>
      <c r="CD135" s="67">
        <v>0.1318097710609436</v>
      </c>
      <c r="CE135" s="67">
        <v>0.14715424180030823</v>
      </c>
      <c r="CF135" s="67">
        <v>8.2163907587528229E-2</v>
      </c>
      <c r="CG135" s="67">
        <v>8.5047353059053421E-3</v>
      </c>
      <c r="CH135" s="67">
        <v>3.3139053732156754E-2</v>
      </c>
      <c r="CI135" s="67">
        <v>-2.1928273141384125E-2</v>
      </c>
      <c r="CJ135" s="67">
        <v>-0.25654381513595581</v>
      </c>
      <c r="CK135" s="67">
        <v>-0.38207688927650452</v>
      </c>
      <c r="CL135" s="67">
        <v>-0.32019481062889099</v>
      </c>
      <c r="CM135" s="67">
        <v>-0.43750458955764771</v>
      </c>
      <c r="CN135" s="67">
        <v>-0.63078254461288452</v>
      </c>
      <c r="CO135" s="67">
        <v>-0.80184286832809448</v>
      </c>
      <c r="CP135" s="67">
        <v>-2.6947865262627602E-2</v>
      </c>
      <c r="CQ135" s="67">
        <v>10.871854782104492</v>
      </c>
      <c r="CR135" s="67">
        <v>14.75543212890625</v>
      </c>
      <c r="CS135" s="67">
        <v>17.977609634399414</v>
      </c>
      <c r="CT135" s="67">
        <v>19.450473785400391</v>
      </c>
      <c r="CU135" s="67">
        <v>19.075721740722656</v>
      </c>
      <c r="CV135" s="67">
        <v>-4.5078725814819336</v>
      </c>
      <c r="CW135" s="67">
        <v>-9.5219173431396484</v>
      </c>
      <c r="CX135" s="67">
        <v>-6.8355369567871094</v>
      </c>
      <c r="CY135" s="67">
        <v>-4.2659115791320801</v>
      </c>
      <c r="CZ135" s="67">
        <v>-2.4811680316925049</v>
      </c>
      <c r="DA135" s="67">
        <v>0.67774176597595215</v>
      </c>
      <c r="DB135" s="67">
        <v>0.4422362744808197</v>
      </c>
      <c r="DC135" s="67">
        <v>0.43499794602394104</v>
      </c>
      <c r="DD135" s="67">
        <v>0.35280853509902954</v>
      </c>
      <c r="DE135" s="67">
        <v>0.26926937699317932</v>
      </c>
      <c r="DF135" s="67">
        <v>0.29663315415382385</v>
      </c>
      <c r="DG135" s="67">
        <v>0.26210695505142212</v>
      </c>
      <c r="DH135" s="67">
        <v>5.0715547055006027E-2</v>
      </c>
      <c r="DI135" s="67">
        <v>-5.2079211920499802E-2</v>
      </c>
      <c r="DJ135" s="67">
        <v>3.5622250288724899E-2</v>
      </c>
      <c r="DK135" s="67">
        <v>-5.6129418313503265E-2</v>
      </c>
      <c r="DL135" s="67">
        <v>-0.22267401218414307</v>
      </c>
      <c r="DM135" s="67">
        <v>-0.36727064847946167</v>
      </c>
      <c r="DN135" s="67">
        <v>0.42975142598152161</v>
      </c>
      <c r="DO135" s="67">
        <v>11.323367118835449</v>
      </c>
      <c r="DP135" s="67">
        <v>15.217506408691406</v>
      </c>
      <c r="DQ135" s="67">
        <v>18.449758529663086</v>
      </c>
      <c r="DR135" s="67">
        <v>19.928104400634766</v>
      </c>
      <c r="DS135" s="67">
        <v>19.555751800537109</v>
      </c>
      <c r="DT135" s="67">
        <v>-4.0126652717590332</v>
      </c>
      <c r="DU135" s="67">
        <v>-9.0410890579223633</v>
      </c>
      <c r="DV135" s="67">
        <v>-6.3797130584716797</v>
      </c>
      <c r="DW135" s="67">
        <v>-3.8435020446777344</v>
      </c>
      <c r="DX135" s="67">
        <v>-2.0955095291137695</v>
      </c>
      <c r="DY135" s="67">
        <v>1.1684733629226685</v>
      </c>
      <c r="DZ135" s="67">
        <v>0.89044284820556641</v>
      </c>
      <c r="EA135" s="67">
        <v>0.85059851408004761</v>
      </c>
      <c r="EB135" s="67">
        <v>0.74357640743255615</v>
      </c>
      <c r="EC135" s="67">
        <v>0.64577209949493408</v>
      </c>
      <c r="ED135" s="67">
        <v>0.67707675695419312</v>
      </c>
      <c r="EE135" s="67">
        <v>0.67220872640609741</v>
      </c>
      <c r="EF135" s="67">
        <v>0.49434927105903625</v>
      </c>
      <c r="EG135" s="67">
        <v>0.42438501119613647</v>
      </c>
      <c r="EH135" s="67">
        <v>0.5493655800819397</v>
      </c>
      <c r="EI135" s="67">
        <v>0.49451574683189392</v>
      </c>
      <c r="EJ135" s="67">
        <v>0.3665698766708374</v>
      </c>
      <c r="EK135" s="67">
        <v>0.26018258929252625</v>
      </c>
      <c r="EL135" s="67">
        <v>1.0891526937484741</v>
      </c>
      <c r="EM135" s="67">
        <v>11.975278854370117</v>
      </c>
      <c r="EN135" s="67">
        <v>15.88466739654541</v>
      </c>
      <c r="EO135" s="67">
        <v>19.131467819213867</v>
      </c>
      <c r="EP135" s="67">
        <v>20.617727279663086</v>
      </c>
      <c r="EQ135" s="67">
        <v>20.248836517333984</v>
      </c>
      <c r="ER135" s="67">
        <v>-3.2976648807525635</v>
      </c>
      <c r="ES135" s="67">
        <v>-8.3468494415283203</v>
      </c>
      <c r="ET135" s="67">
        <v>-5.7215762138366699</v>
      </c>
      <c r="EU135" s="67">
        <v>-3.233609676361084</v>
      </c>
      <c r="EV135" s="67">
        <v>-1.5386795997619629</v>
      </c>
      <c r="EW135" s="67">
        <v>71.565399169921875</v>
      </c>
      <c r="EX135" s="67">
        <v>70.035758972167969</v>
      </c>
      <c r="EY135" s="67">
        <v>67.934364318847656</v>
      </c>
      <c r="EZ135" s="67">
        <v>66.817901611328125</v>
      </c>
      <c r="FA135" s="67">
        <v>65.552268981933594</v>
      </c>
      <c r="FB135" s="67">
        <v>64.443618774414063</v>
      </c>
      <c r="FC135" s="67">
        <v>64.695220947265625</v>
      </c>
      <c r="FD135" s="67">
        <v>68.69769287109375</v>
      </c>
      <c r="FE135" s="67">
        <v>74.319320678710938</v>
      </c>
      <c r="FF135" s="67">
        <v>79.943405151367188</v>
      </c>
      <c r="FG135" s="67">
        <v>84.798698425292969</v>
      </c>
      <c r="FH135" s="67">
        <v>88.861846923828125</v>
      </c>
      <c r="FI135" s="67">
        <v>92.145210266113281</v>
      </c>
      <c r="FJ135" s="67">
        <v>95.039398193359375</v>
      </c>
      <c r="FK135" s="67">
        <v>96.990455627441406</v>
      </c>
      <c r="FL135" s="67">
        <v>98.215629577636719</v>
      </c>
      <c r="FM135" s="67">
        <v>98.571197509765625</v>
      </c>
      <c r="FN135" s="67">
        <v>98.265029907226563</v>
      </c>
      <c r="FO135" s="67">
        <v>96.621109008789063</v>
      </c>
      <c r="FP135" s="67">
        <v>92.894393920898438</v>
      </c>
      <c r="FQ135" s="67">
        <v>87.804656982421875</v>
      </c>
      <c r="FR135" s="67">
        <v>83.476371765136719</v>
      </c>
      <c r="FS135" s="67">
        <v>80.496025085449219</v>
      </c>
      <c r="FT135" s="67">
        <v>77.95855712890625</v>
      </c>
      <c r="FU135" s="68">
        <v>0.60716784000396729</v>
      </c>
      <c r="FV135" s="40">
        <v>10.079999923706055</v>
      </c>
      <c r="FW135" s="40">
        <v>30294.47</v>
      </c>
      <c r="FX135">
        <v>1</v>
      </c>
    </row>
    <row r="136" spans="1:180" x14ac:dyDescent="0.2">
      <c r="A136" t="s">
        <v>189</v>
      </c>
      <c r="B136" t="s">
        <v>207</v>
      </c>
      <c r="C136" t="s">
        <v>3</v>
      </c>
      <c r="D136" t="s">
        <v>1</v>
      </c>
      <c r="E136" t="s">
        <v>211</v>
      </c>
      <c r="F136" s="40" t="s">
        <v>194</v>
      </c>
      <c r="G136" s="69" t="s">
        <v>222</v>
      </c>
      <c r="H136" s="67">
        <v>27381.000461816788</v>
      </c>
      <c r="I136" s="67">
        <v>24.875211715698242</v>
      </c>
      <c r="J136" s="67">
        <v>20.929420471191406</v>
      </c>
      <c r="K136" s="67">
        <v>18.525218963623047</v>
      </c>
      <c r="L136" s="67">
        <v>17.109840393066406</v>
      </c>
      <c r="M136" s="67">
        <v>16.380624771118164</v>
      </c>
      <c r="N136" s="67">
        <v>17.117191314697266</v>
      </c>
      <c r="O136" s="67">
        <v>18.981277465820313</v>
      </c>
      <c r="P136" s="67">
        <v>20.912307739257813</v>
      </c>
      <c r="Q136" s="67">
        <v>22.366067886352539</v>
      </c>
      <c r="R136" s="67">
        <v>24.241106033325195</v>
      </c>
      <c r="S136" s="67">
        <v>27.585725784301758</v>
      </c>
      <c r="T136" s="67">
        <v>32.211143493652344</v>
      </c>
      <c r="U136" s="67">
        <v>38.281356811523438</v>
      </c>
      <c r="V136" s="67">
        <v>44.991214752197266</v>
      </c>
      <c r="W136" s="67">
        <v>51.757011413574219</v>
      </c>
      <c r="X136" s="67">
        <v>59.030105590820313</v>
      </c>
      <c r="Y136" s="67">
        <v>65.442100524902344</v>
      </c>
      <c r="Z136" s="67">
        <v>69.913223266601563</v>
      </c>
      <c r="AA136" s="67">
        <v>70.41656494140625</v>
      </c>
      <c r="AB136" s="67">
        <v>66.72735595703125</v>
      </c>
      <c r="AC136" s="67">
        <v>60.096054077148438</v>
      </c>
      <c r="AD136" s="67">
        <v>53.343624114990234</v>
      </c>
      <c r="AE136" s="67">
        <v>42.842205047607422</v>
      </c>
      <c r="AF136" s="67">
        <v>33.115638732910156</v>
      </c>
      <c r="AG136" s="67">
        <v>-2.0115056037902832</v>
      </c>
      <c r="AH136" s="67">
        <v>-1.4348300695419312</v>
      </c>
      <c r="AI136" s="67">
        <v>-0.98532652854919434</v>
      </c>
      <c r="AJ136" s="67">
        <v>-0.71158814430236816</v>
      </c>
      <c r="AK136" s="67">
        <v>-0.70142698287963867</v>
      </c>
      <c r="AL136" s="67">
        <v>-0.56264704465866089</v>
      </c>
      <c r="AM136" s="67">
        <v>-0.89039933681488037</v>
      </c>
      <c r="AN136" s="67">
        <v>-1.1578917503356934</v>
      </c>
      <c r="AO136" s="67">
        <v>-1.5211284160614014</v>
      </c>
      <c r="AP136" s="67">
        <v>-1.9780101776123047</v>
      </c>
      <c r="AQ136" s="67">
        <v>-2.2596299648284912</v>
      </c>
      <c r="AR136" s="67">
        <v>-2.4438948631286621</v>
      </c>
      <c r="AS136" s="67">
        <v>-1.9840584993362427</v>
      </c>
      <c r="AT136" s="67">
        <v>-0.91274803876876831</v>
      </c>
      <c r="AU136" s="67">
        <v>13.07515811920166</v>
      </c>
      <c r="AV136" s="67">
        <v>17.959650039672852</v>
      </c>
      <c r="AW136" s="67">
        <v>20.656713485717773</v>
      </c>
      <c r="AX136" s="67">
        <v>21.618610382080078</v>
      </c>
      <c r="AY136" s="67">
        <v>20.248716354370117</v>
      </c>
      <c r="AZ136" s="67">
        <v>-5.934575080871582</v>
      </c>
      <c r="BA136" s="67">
        <v>-11.719265937805176</v>
      </c>
      <c r="BB136" s="67">
        <v>-9.2088565826416016</v>
      </c>
      <c r="BC136" s="67">
        <v>-6.2191829681396484</v>
      </c>
      <c r="BD136" s="67">
        <v>-4.166020393371582</v>
      </c>
      <c r="BE136" s="67">
        <v>-1.520997166633606</v>
      </c>
      <c r="BF136" s="67">
        <v>-0.98682701587677002</v>
      </c>
      <c r="BG136" s="67">
        <v>-0.56991463899612427</v>
      </c>
      <c r="BH136" s="67">
        <v>-0.32099676132202148</v>
      </c>
      <c r="BI136" s="67">
        <v>-0.32509523630142212</v>
      </c>
      <c r="BJ136" s="67">
        <v>-0.18237641453742981</v>
      </c>
      <c r="BK136" s="67">
        <v>-0.48048606514930725</v>
      </c>
      <c r="BL136" s="67">
        <v>-0.71446365118026733</v>
      </c>
      <c r="BM136" s="67">
        <v>-1.0448858737945557</v>
      </c>
      <c r="BN136" s="67">
        <v>-1.4645065069198608</v>
      </c>
      <c r="BO136" s="67">
        <v>-1.709242582321167</v>
      </c>
      <c r="BP136" s="67">
        <v>-1.8549253940582275</v>
      </c>
      <c r="BQ136" s="67">
        <v>-1.3568941354751587</v>
      </c>
      <c r="BR136" s="67">
        <v>-0.25364816188812256</v>
      </c>
      <c r="BS136" s="67">
        <v>13.726773262023926</v>
      </c>
      <c r="BT136" s="67">
        <v>18.626508712768555</v>
      </c>
      <c r="BU136" s="67">
        <v>21.338113784790039</v>
      </c>
      <c r="BV136" s="67">
        <v>22.30792236328125</v>
      </c>
      <c r="BW136" s="67">
        <v>20.941488265991211</v>
      </c>
      <c r="BX136" s="67">
        <v>-5.2198996543884277</v>
      </c>
      <c r="BY136" s="67">
        <v>-11.025343894958496</v>
      </c>
      <c r="BZ136" s="67">
        <v>-8.5510215759277344</v>
      </c>
      <c r="CA136" s="67">
        <v>-5.6095705032348633</v>
      </c>
      <c r="CB136" s="67">
        <v>-3.6094460487365723</v>
      </c>
      <c r="CC136" s="67">
        <v>-1.1812725067138672</v>
      </c>
      <c r="CD136" s="67">
        <v>-0.67654150724411011</v>
      </c>
      <c r="CE136" s="67">
        <v>-0.28220164775848389</v>
      </c>
      <c r="CF136" s="67">
        <v>-5.0474375486373901E-2</v>
      </c>
      <c r="CG136" s="67">
        <v>-6.4448997378349304E-2</v>
      </c>
      <c r="CH136" s="67">
        <v>8.0997839570045471E-2</v>
      </c>
      <c r="CI136" s="67">
        <v>-0.1965814083814621</v>
      </c>
      <c r="CJ136" s="67">
        <v>-0.40734666585922241</v>
      </c>
      <c r="CK136" s="67">
        <v>-0.71504175662994385</v>
      </c>
      <c r="CL136" s="67">
        <v>-1.1088553667068481</v>
      </c>
      <c r="CM136" s="67">
        <v>-1.3280459642410278</v>
      </c>
      <c r="CN136" s="67">
        <v>-1.4470068216323853</v>
      </c>
      <c r="CO136" s="67">
        <v>-0.92252188920974731</v>
      </c>
      <c r="CP136" s="67">
        <v>0.20284241437911987</v>
      </c>
      <c r="CQ136" s="67">
        <v>14.178079605102539</v>
      </c>
      <c r="CR136" s="67">
        <v>19.088373184204102</v>
      </c>
      <c r="CS136" s="67">
        <v>21.810049057006836</v>
      </c>
      <c r="CT136" s="67">
        <v>22.785337448120117</v>
      </c>
      <c r="CU136" s="67">
        <v>21.421300888061523</v>
      </c>
      <c r="CV136" s="67">
        <v>-4.7249174118041992</v>
      </c>
      <c r="CW136" s="67">
        <v>-10.544734954833984</v>
      </c>
      <c r="CX136" s="67">
        <v>-8.0954074859619141</v>
      </c>
      <c r="CY136" s="67">
        <v>-5.187354564666748</v>
      </c>
      <c r="CZ136" s="67">
        <v>-3.2239644527435303</v>
      </c>
      <c r="DA136" s="67">
        <v>-0.84154784679412842</v>
      </c>
      <c r="DB136" s="67">
        <v>-0.3662559986114502</v>
      </c>
      <c r="DC136" s="67">
        <v>5.5113635025918484E-3</v>
      </c>
      <c r="DD136" s="67">
        <v>0.22004801034927368</v>
      </c>
      <c r="DE136" s="67">
        <v>0.19619724154472351</v>
      </c>
      <c r="DF136" s="67">
        <v>0.34437209367752075</v>
      </c>
      <c r="DG136" s="67">
        <v>8.7323255836963654E-2</v>
      </c>
      <c r="DH136" s="67">
        <v>-0.10022968053817749</v>
      </c>
      <c r="DI136" s="67">
        <v>-0.38519763946533203</v>
      </c>
      <c r="DJ136" s="67">
        <v>-0.75320428609848022</v>
      </c>
      <c r="DK136" s="67">
        <v>-0.94684934616088867</v>
      </c>
      <c r="DL136" s="67">
        <v>-1.039088249206543</v>
      </c>
      <c r="DM136" s="67">
        <v>-0.48814970254898071</v>
      </c>
      <c r="DN136" s="67">
        <v>0.6593329906463623</v>
      </c>
      <c r="DO136" s="67">
        <v>14.629385948181152</v>
      </c>
      <c r="DP136" s="67">
        <v>19.550237655639648</v>
      </c>
      <c r="DQ136" s="67">
        <v>22.281984329223633</v>
      </c>
      <c r="DR136" s="67">
        <v>23.262752532958984</v>
      </c>
      <c r="DS136" s="67">
        <v>21.901113510131836</v>
      </c>
      <c r="DT136" s="67">
        <v>-4.2299351692199707</v>
      </c>
      <c r="DU136" s="67">
        <v>-10.064126014709473</v>
      </c>
      <c r="DV136" s="67">
        <v>-7.6397929191589355</v>
      </c>
      <c r="DW136" s="67">
        <v>-4.7651386260986328</v>
      </c>
      <c r="DX136" s="67">
        <v>-2.8384828567504883</v>
      </c>
      <c r="DY136" s="67">
        <v>-0.35103937983512878</v>
      </c>
      <c r="DZ136" s="67">
        <v>8.1747002899646759E-2</v>
      </c>
      <c r="EA136" s="67">
        <v>0.42092326283454895</v>
      </c>
      <c r="EB136" s="67">
        <v>0.61063939332962036</v>
      </c>
      <c r="EC136" s="67">
        <v>0.57252901792526245</v>
      </c>
      <c r="ED136" s="67">
        <v>0.72464269399642944</v>
      </c>
      <c r="EE136" s="67">
        <v>0.49723649024963379</v>
      </c>
      <c r="EF136" s="67">
        <v>0.34319847822189331</v>
      </c>
      <c r="EG136" s="67">
        <v>9.1044872999191284E-2</v>
      </c>
      <c r="EH136" s="67">
        <v>-0.23970060050487518</v>
      </c>
      <c r="EI136" s="67">
        <v>-0.39646202325820923</v>
      </c>
      <c r="EJ136" s="67">
        <v>-0.45011875033378601</v>
      </c>
      <c r="EK136" s="67">
        <v>0.13901476562023163</v>
      </c>
      <c r="EL136" s="67">
        <v>1.3184328079223633</v>
      </c>
      <c r="EM136" s="67">
        <v>15.281001091003418</v>
      </c>
      <c r="EN136" s="67">
        <v>20.217096328735352</v>
      </c>
      <c r="EO136" s="67">
        <v>22.963384628295898</v>
      </c>
      <c r="EP136" s="67">
        <v>23.952064514160156</v>
      </c>
      <c r="EQ136" s="67">
        <v>22.59388542175293</v>
      </c>
      <c r="ER136" s="67">
        <v>-3.5152595043182373</v>
      </c>
      <c r="ES136" s="67">
        <v>-9.370203971862793</v>
      </c>
      <c r="ET136" s="67">
        <v>-6.9819583892822266</v>
      </c>
      <c r="EU136" s="67">
        <v>-4.1555261611938477</v>
      </c>
      <c r="EV136" s="67">
        <v>-2.2819085121154785</v>
      </c>
      <c r="EW136" s="67">
        <v>75.789482116699219</v>
      </c>
      <c r="EX136" s="67">
        <v>74.542976379394531</v>
      </c>
      <c r="EY136" s="67">
        <v>72.934608459472656</v>
      </c>
      <c r="EZ136" s="67">
        <v>71.783576965332031</v>
      </c>
      <c r="FA136" s="67">
        <v>69.549163818359375</v>
      </c>
      <c r="FB136" s="67">
        <v>68.532455444335938</v>
      </c>
      <c r="FC136" s="67">
        <v>68.656059265136719</v>
      </c>
      <c r="FD136" s="67">
        <v>71.545806884765625</v>
      </c>
      <c r="FE136" s="67">
        <v>76.535934448242188</v>
      </c>
      <c r="FF136" s="67">
        <v>81.980918884277344</v>
      </c>
      <c r="FG136" s="67">
        <v>86.575492858886719</v>
      </c>
      <c r="FH136" s="67">
        <v>90.951980590820313</v>
      </c>
      <c r="FI136" s="67">
        <v>94.140472412109375</v>
      </c>
      <c r="FJ136" s="67">
        <v>96.990989685058594</v>
      </c>
      <c r="FK136" s="67">
        <v>99.190017700195313</v>
      </c>
      <c r="FL136" s="67">
        <v>100.26314544677734</v>
      </c>
      <c r="FM136" s="67">
        <v>100.80284118652344</v>
      </c>
      <c r="FN136" s="67">
        <v>99.631263732910156</v>
      </c>
      <c r="FO136" s="67">
        <v>97.345382690429688</v>
      </c>
      <c r="FP136" s="67">
        <v>92.990425109863281</v>
      </c>
      <c r="FQ136" s="67">
        <v>87.098869323730469</v>
      </c>
      <c r="FR136" s="67">
        <v>82.0806884765625</v>
      </c>
      <c r="FS136" s="67">
        <v>78.16162109375</v>
      </c>
      <c r="FT136" s="67">
        <v>76.154685974121094</v>
      </c>
      <c r="FU136" s="68">
        <v>0.60689276456832886</v>
      </c>
      <c r="FV136" s="40">
        <v>7.7300000190734863</v>
      </c>
      <c r="FW136" s="40">
        <v>34488.629999999997</v>
      </c>
      <c r="FX136">
        <v>1</v>
      </c>
    </row>
    <row r="137" spans="1:180" x14ac:dyDescent="0.2">
      <c r="A137" t="s">
        <v>189</v>
      </c>
      <c r="B137" t="s">
        <v>207</v>
      </c>
      <c r="C137" t="s">
        <v>3</v>
      </c>
      <c r="D137" t="s">
        <v>1</v>
      </c>
      <c r="E137" t="s">
        <v>211</v>
      </c>
      <c r="F137" s="40" t="s">
        <v>194</v>
      </c>
      <c r="G137" s="69" t="s">
        <v>223</v>
      </c>
      <c r="H137" s="67">
        <v>27357.999221324921</v>
      </c>
      <c r="I137" s="67">
        <v>26.649639129638672</v>
      </c>
      <c r="J137" s="67">
        <v>22.454910278320313</v>
      </c>
      <c r="K137" s="67">
        <v>19.898929595947266</v>
      </c>
      <c r="L137" s="67">
        <v>18.243934631347656</v>
      </c>
      <c r="M137" s="67">
        <v>17.497766494750977</v>
      </c>
      <c r="N137" s="67">
        <v>18.030448913574219</v>
      </c>
      <c r="O137" s="67">
        <v>19.869949340820313</v>
      </c>
      <c r="P137" s="67">
        <v>21.545169830322266</v>
      </c>
      <c r="Q137" s="67">
        <v>22.853925704956055</v>
      </c>
      <c r="R137" s="67">
        <v>24.310297012329102</v>
      </c>
      <c r="S137" s="67">
        <v>26.695632934570313</v>
      </c>
      <c r="T137" s="67">
        <v>30.149599075317383</v>
      </c>
      <c r="U137" s="67">
        <v>34.568546295166016</v>
      </c>
      <c r="V137" s="67">
        <v>39.854137420654297</v>
      </c>
      <c r="W137" s="67">
        <v>45.121120452880859</v>
      </c>
      <c r="X137" s="67">
        <v>50.756065368652344</v>
      </c>
      <c r="Y137" s="67">
        <v>56.110267639160156</v>
      </c>
      <c r="Z137" s="67">
        <v>60.011898040771484</v>
      </c>
      <c r="AA137" s="67">
        <v>60.590938568115234</v>
      </c>
      <c r="AB137" s="67">
        <v>56.91558837890625</v>
      </c>
      <c r="AC137" s="67">
        <v>52.318443298339844</v>
      </c>
      <c r="AD137" s="67">
        <v>47.644809722900391</v>
      </c>
      <c r="AE137" s="67">
        <v>39.161590576171875</v>
      </c>
      <c r="AF137" s="67">
        <v>31.007122039794922</v>
      </c>
      <c r="AG137" s="67">
        <v>-2.7530341148376465</v>
      </c>
      <c r="AH137" s="67">
        <v>-1.8572750091552734</v>
      </c>
      <c r="AI137" s="67">
        <v>-1.322382926940918</v>
      </c>
      <c r="AJ137" s="67">
        <v>-0.96042770147323608</v>
      </c>
      <c r="AK137" s="67">
        <v>-0.74865400791168213</v>
      </c>
      <c r="AL137" s="67">
        <v>-0.66937488317489624</v>
      </c>
      <c r="AM137" s="67">
        <v>-0.8539358377456665</v>
      </c>
      <c r="AN137" s="67">
        <v>-1.5019161701202393</v>
      </c>
      <c r="AO137" s="67">
        <v>-1.6621618270874023</v>
      </c>
      <c r="AP137" s="67">
        <v>-2.1084778308868408</v>
      </c>
      <c r="AQ137" s="67">
        <v>-2.2768051624298096</v>
      </c>
      <c r="AR137" s="67">
        <v>-2.7101621627807617</v>
      </c>
      <c r="AS137" s="67">
        <v>-3.0916576385498047</v>
      </c>
      <c r="AT137" s="67">
        <v>-2.2656736373901367</v>
      </c>
      <c r="AU137" s="67">
        <v>9.1335344314575195</v>
      </c>
      <c r="AV137" s="67">
        <v>12.906734466552734</v>
      </c>
      <c r="AW137" s="67">
        <v>15.108556747436523</v>
      </c>
      <c r="AX137" s="67">
        <v>15.958473205566406</v>
      </c>
      <c r="AY137" s="67">
        <v>14.959203720092773</v>
      </c>
      <c r="AZ137" s="67">
        <v>-7.9680442810058594</v>
      </c>
      <c r="BA137" s="67">
        <v>-10.56782054901123</v>
      </c>
      <c r="BB137" s="67">
        <v>-7.086881160736084</v>
      </c>
      <c r="BC137" s="67">
        <v>-4.5839409828186035</v>
      </c>
      <c r="BD137" s="67">
        <v>-2.9060661792755127</v>
      </c>
      <c r="BE137" s="67">
        <v>-2.2626364231109619</v>
      </c>
      <c r="BF137" s="67">
        <v>-1.4093724489212036</v>
      </c>
      <c r="BG137" s="67">
        <v>-0.90706360340118408</v>
      </c>
      <c r="BH137" s="67">
        <v>-0.5699228048324585</v>
      </c>
      <c r="BI137" s="67">
        <v>-0.372404545545578</v>
      </c>
      <c r="BJ137" s="67">
        <v>-0.28918671607971191</v>
      </c>
      <c r="BK137" s="67">
        <v>-0.44411233067512512</v>
      </c>
      <c r="BL137" s="67">
        <v>-1.058585524559021</v>
      </c>
      <c r="BM137" s="67">
        <v>-1.1860240697860718</v>
      </c>
      <c r="BN137" s="67">
        <v>-1.5950874090194702</v>
      </c>
      <c r="BO137" s="67">
        <v>-1.7265403270721436</v>
      </c>
      <c r="BP137" s="67">
        <v>-2.1213243007659912</v>
      </c>
      <c r="BQ137" s="67">
        <v>-2.4646341800689697</v>
      </c>
      <c r="BR137" s="67">
        <v>-1.6067236661911011</v>
      </c>
      <c r="BS137" s="67">
        <v>9.7850017547607422</v>
      </c>
      <c r="BT137" s="67">
        <v>13.573439598083496</v>
      </c>
      <c r="BU137" s="67">
        <v>15.789797782897949</v>
      </c>
      <c r="BV137" s="67">
        <v>16.647624969482422</v>
      </c>
      <c r="BW137" s="67">
        <v>15.651813507080078</v>
      </c>
      <c r="BX137" s="67">
        <v>-7.2535362243652344</v>
      </c>
      <c r="BY137" s="67">
        <v>-9.8740606307983398</v>
      </c>
      <c r="BZ137" s="67">
        <v>-6.42919921875</v>
      </c>
      <c r="CA137" s="67">
        <v>-3.9744679927825928</v>
      </c>
      <c r="CB137" s="67">
        <v>-2.3496170043945313</v>
      </c>
      <c r="CC137" s="67">
        <v>-1.9229885339736938</v>
      </c>
      <c r="CD137" s="67">
        <v>-1.0991564989089966</v>
      </c>
      <c r="CE137" s="67">
        <v>-0.61941468715667725</v>
      </c>
      <c r="CF137" s="67">
        <v>-0.29946032166481018</v>
      </c>
      <c r="CG137" s="67">
        <v>-0.11181531101465225</v>
      </c>
      <c r="CH137" s="67">
        <v>-2.5869572535157204E-2</v>
      </c>
      <c r="CI137" s="67">
        <v>-0.1602698415517807</v>
      </c>
      <c r="CJ137" s="67">
        <v>-0.75153613090515137</v>
      </c>
      <c r="CK137" s="67">
        <v>-0.85625255107879639</v>
      </c>
      <c r="CL137" s="67">
        <v>-1.2395148277282715</v>
      </c>
      <c r="CM137" s="67">
        <v>-1.3454287052154541</v>
      </c>
      <c r="CN137" s="67">
        <v>-1.7134969234466553</v>
      </c>
      <c r="CO137" s="67">
        <v>-2.0303595066070557</v>
      </c>
      <c r="CP137" s="67">
        <v>-1.1503368616104126</v>
      </c>
      <c r="CQ137" s="67">
        <v>10.236205101013184</v>
      </c>
      <c r="CR137" s="67">
        <v>14.035197257995605</v>
      </c>
      <c r="CS137" s="67">
        <v>16.261623382568359</v>
      </c>
      <c r="CT137" s="67">
        <v>17.124927520751953</v>
      </c>
      <c r="CU137" s="67">
        <v>16.131513595581055</v>
      </c>
      <c r="CV137" s="67">
        <v>-6.7586703300476074</v>
      </c>
      <c r="CW137" s="67">
        <v>-9.3935642242431641</v>
      </c>
      <c r="CX137" s="67">
        <v>-5.9736905097961426</v>
      </c>
      <c r="CY137" s="67">
        <v>-3.5523486137390137</v>
      </c>
      <c r="CZ137" s="67">
        <v>-1.9642220735549927</v>
      </c>
      <c r="DA137" s="67">
        <v>-1.5833406448364258</v>
      </c>
      <c r="DB137" s="67">
        <v>-0.78894054889678955</v>
      </c>
      <c r="DC137" s="67">
        <v>-0.33176577091217041</v>
      </c>
      <c r="DD137" s="67">
        <v>-2.8997823596000671E-2</v>
      </c>
      <c r="DE137" s="67">
        <v>0.1487739235162735</v>
      </c>
      <c r="DF137" s="67">
        <v>0.23744757473468781</v>
      </c>
      <c r="DG137" s="67">
        <v>0.12357265502214432</v>
      </c>
      <c r="DH137" s="67">
        <v>-0.44448667764663696</v>
      </c>
      <c r="DI137" s="67">
        <v>-0.526481032371521</v>
      </c>
      <c r="DJ137" s="67">
        <v>-0.88394218683242798</v>
      </c>
      <c r="DK137" s="67">
        <v>-0.96431702375411987</v>
      </c>
      <c r="DL137" s="67">
        <v>-1.3056695461273193</v>
      </c>
      <c r="DM137" s="67">
        <v>-1.5960849523544312</v>
      </c>
      <c r="DN137" s="67">
        <v>-0.6939501166343689</v>
      </c>
      <c r="DO137" s="67">
        <v>10.687408447265625</v>
      </c>
      <c r="DP137" s="67">
        <v>14.496954917907715</v>
      </c>
      <c r="DQ137" s="67">
        <v>16.733448028564453</v>
      </c>
      <c r="DR137" s="67">
        <v>17.602230072021484</v>
      </c>
      <c r="DS137" s="67">
        <v>16.611213684082031</v>
      </c>
      <c r="DT137" s="67">
        <v>-6.2638044357299805</v>
      </c>
      <c r="DU137" s="67">
        <v>-8.9130678176879883</v>
      </c>
      <c r="DV137" s="67">
        <v>-5.5181818008422852</v>
      </c>
      <c r="DW137" s="67">
        <v>-3.1302292346954346</v>
      </c>
      <c r="DX137" s="67">
        <v>-1.5788271427154541</v>
      </c>
      <c r="DY137" s="67">
        <v>-1.0929429531097412</v>
      </c>
      <c r="DZ137" s="67">
        <v>-0.34103795886039734</v>
      </c>
      <c r="EA137" s="67">
        <v>8.355354517698288E-2</v>
      </c>
      <c r="EB137" s="67">
        <v>0.36150705814361572</v>
      </c>
      <c r="EC137" s="67">
        <v>0.52502340078353882</v>
      </c>
      <c r="ED137" s="67">
        <v>0.61763572692871094</v>
      </c>
      <c r="EE137" s="67">
        <v>0.53339612483978271</v>
      </c>
      <c r="EF137" s="67">
        <v>-1.1560628190636635E-3</v>
      </c>
      <c r="EG137" s="67">
        <v>-5.0343293696641922E-2</v>
      </c>
      <c r="EH137" s="67">
        <v>-0.37055179476737976</v>
      </c>
      <c r="EI137" s="67">
        <v>-0.41405230760574341</v>
      </c>
      <c r="EJ137" s="67">
        <v>-0.71683168411254883</v>
      </c>
      <c r="EK137" s="67">
        <v>-0.96906131505966187</v>
      </c>
      <c r="EL137" s="67">
        <v>-3.5000097006559372E-2</v>
      </c>
      <c r="EM137" s="67">
        <v>11.338875770568848</v>
      </c>
      <c r="EN137" s="67">
        <v>15.163660049438477</v>
      </c>
      <c r="EO137" s="67">
        <v>17.414690017700195</v>
      </c>
      <c r="EP137" s="67">
        <v>18.2913818359375</v>
      </c>
      <c r="EQ137" s="67">
        <v>17.303823471069336</v>
      </c>
      <c r="ER137" s="67">
        <v>-5.5492963790893555</v>
      </c>
      <c r="ES137" s="67">
        <v>-8.2193078994750977</v>
      </c>
      <c r="ET137" s="67">
        <v>-4.8604998588562012</v>
      </c>
      <c r="EU137" s="67">
        <v>-2.5207560062408447</v>
      </c>
      <c r="EV137" s="67">
        <v>-1.0223779678344727</v>
      </c>
      <c r="EW137" s="67">
        <v>74.604103088378906</v>
      </c>
      <c r="EX137" s="67">
        <v>73.483749389648438</v>
      </c>
      <c r="EY137" s="67">
        <v>71.903213500976563</v>
      </c>
      <c r="EZ137" s="67">
        <v>70.320426940917969</v>
      </c>
      <c r="FA137" s="67">
        <v>69.490463256835938</v>
      </c>
      <c r="FB137" s="67">
        <v>68.860321044921875</v>
      </c>
      <c r="FC137" s="67">
        <v>68.336044311523438</v>
      </c>
      <c r="FD137" s="67">
        <v>70.019805908203125</v>
      </c>
      <c r="FE137" s="67">
        <v>73.570816040039063</v>
      </c>
      <c r="FF137" s="67">
        <v>77.771598815917969</v>
      </c>
      <c r="FG137" s="67">
        <v>81.506752014160156</v>
      </c>
      <c r="FH137" s="67">
        <v>85.356025695800781</v>
      </c>
      <c r="FI137" s="67">
        <v>89.210624694824219</v>
      </c>
      <c r="FJ137" s="67">
        <v>92.300094604492188</v>
      </c>
      <c r="FK137" s="67">
        <v>94.041069030761719</v>
      </c>
      <c r="FL137" s="67">
        <v>94.964797973632813</v>
      </c>
      <c r="FM137" s="67">
        <v>95.27655029296875</v>
      </c>
      <c r="FN137" s="67">
        <v>94.273834228515625</v>
      </c>
      <c r="FO137" s="67">
        <v>91.484603881835938</v>
      </c>
      <c r="FP137" s="67">
        <v>87.103126525878906</v>
      </c>
      <c r="FQ137" s="67">
        <v>83.021774291992188</v>
      </c>
      <c r="FR137" s="67">
        <v>80.203895568847656</v>
      </c>
      <c r="FS137" s="67">
        <v>77.416374206542969</v>
      </c>
      <c r="FT137" s="67">
        <v>75.587791442871094</v>
      </c>
      <c r="FU137" s="68">
        <v>0.60675162076950073</v>
      </c>
      <c r="FV137" s="40">
        <v>8.2299995422363281</v>
      </c>
      <c r="FW137" s="40">
        <v>32520.16</v>
      </c>
      <c r="FX137">
        <v>1</v>
      </c>
    </row>
    <row r="138" spans="1:180" x14ac:dyDescent="0.2">
      <c r="A138" t="s">
        <v>189</v>
      </c>
      <c r="B138" t="s">
        <v>207</v>
      </c>
      <c r="C138" t="s">
        <v>3</v>
      </c>
      <c r="D138" t="s">
        <v>1</v>
      </c>
      <c r="E138" t="s">
        <v>211</v>
      </c>
      <c r="F138" s="40" t="s">
        <v>194</v>
      </c>
      <c r="G138" s="69" t="s">
        <v>224</v>
      </c>
      <c r="H138" s="67">
        <v>27200.999521493912</v>
      </c>
      <c r="I138" s="67">
        <v>26.371648788452148</v>
      </c>
      <c r="J138" s="67">
        <v>22.276243209838867</v>
      </c>
      <c r="K138" s="67">
        <v>19.68174934387207</v>
      </c>
      <c r="L138" s="67">
        <v>18.090469360351563</v>
      </c>
      <c r="M138" s="67">
        <v>17.170721054077148</v>
      </c>
      <c r="N138" s="67">
        <v>17.753732681274414</v>
      </c>
      <c r="O138" s="67">
        <v>20.048286437988281</v>
      </c>
      <c r="P138" s="67">
        <v>21.530248641967773</v>
      </c>
      <c r="Q138" s="67">
        <v>22.182161331176758</v>
      </c>
      <c r="R138" s="67">
        <v>23.820232391357422</v>
      </c>
      <c r="S138" s="67">
        <v>26.985988616943359</v>
      </c>
      <c r="T138" s="67">
        <v>31.545942306518555</v>
      </c>
      <c r="U138" s="67">
        <v>37.415317535400391</v>
      </c>
      <c r="V138" s="67">
        <v>44.100208282470703</v>
      </c>
      <c r="W138" s="67">
        <v>50.821029663085938</v>
      </c>
      <c r="X138" s="67">
        <v>58.166912078857422</v>
      </c>
      <c r="Y138" s="67">
        <v>64.245506286621094</v>
      </c>
      <c r="Z138" s="67">
        <v>68.844818115234375</v>
      </c>
      <c r="AA138" s="67">
        <v>69.202842712402344</v>
      </c>
      <c r="AB138" s="67">
        <v>64.722160339355469</v>
      </c>
      <c r="AC138" s="67">
        <v>58.236541748046875</v>
      </c>
      <c r="AD138" s="67">
        <v>50.241737365722656</v>
      </c>
      <c r="AE138" s="67">
        <v>39.338794708251953</v>
      </c>
      <c r="AF138" s="67">
        <v>30.071081161499023</v>
      </c>
      <c r="AG138" s="67">
        <v>-1.1818662881851196</v>
      </c>
      <c r="AH138" s="67">
        <v>-0.8490864634513855</v>
      </c>
      <c r="AI138" s="67">
        <v>-0.57074892520904541</v>
      </c>
      <c r="AJ138" s="67">
        <v>-0.43839514255523682</v>
      </c>
      <c r="AK138" s="67">
        <v>-0.4549923837184906</v>
      </c>
      <c r="AL138" s="67">
        <v>-0.39434260129928589</v>
      </c>
      <c r="AM138" s="67">
        <v>-0.48514044284820557</v>
      </c>
      <c r="AN138" s="67">
        <v>-0.8080517053604126</v>
      </c>
      <c r="AO138" s="67">
        <v>-1.2199066877365112</v>
      </c>
      <c r="AP138" s="67">
        <v>-1.7159827947616577</v>
      </c>
      <c r="AQ138" s="67">
        <v>-2.062981128692627</v>
      </c>
      <c r="AR138" s="67">
        <v>-2.3709752559661865</v>
      </c>
      <c r="AS138" s="67">
        <v>-2.7585189342498779</v>
      </c>
      <c r="AT138" s="67">
        <v>-2.6028964519500732</v>
      </c>
      <c r="AU138" s="67">
        <v>10.869501113891602</v>
      </c>
      <c r="AV138" s="67">
        <v>16.228981018066406</v>
      </c>
      <c r="AW138" s="67">
        <v>18.47027587890625</v>
      </c>
      <c r="AX138" s="67">
        <v>19.661659240722656</v>
      </c>
      <c r="AY138" s="67">
        <v>13.369585990905762</v>
      </c>
      <c r="AZ138" s="67">
        <v>-9.8949041366577148</v>
      </c>
      <c r="BA138" s="67">
        <v>-11.241228103637695</v>
      </c>
      <c r="BB138" s="67">
        <v>-8.3030862808227539</v>
      </c>
      <c r="BC138" s="67">
        <v>-5.0653843879699707</v>
      </c>
      <c r="BD138" s="67">
        <v>-3.2216596603393555</v>
      </c>
      <c r="BE138" s="67">
        <v>-0.69235485792160034</v>
      </c>
      <c r="BF138" s="67">
        <v>-0.40198805928230286</v>
      </c>
      <c r="BG138" s="67">
        <v>-0.15617938339710236</v>
      </c>
      <c r="BH138" s="67">
        <v>-4.8600956797599792E-2</v>
      </c>
      <c r="BI138" s="67">
        <v>-7.9428091645240784E-2</v>
      </c>
      <c r="BJ138" s="67">
        <v>-1.4854317530989647E-2</v>
      </c>
      <c r="BK138" s="67">
        <v>-7.6090879738330841E-2</v>
      </c>
      <c r="BL138" s="67">
        <v>-0.36555513739585876</v>
      </c>
      <c r="BM138" s="67">
        <v>-0.74469101428985596</v>
      </c>
      <c r="BN138" s="67">
        <v>-1.2035841941833496</v>
      </c>
      <c r="BO138" s="67">
        <v>-1.5137791633605957</v>
      </c>
      <c r="BP138" s="67">
        <v>-1.7832792997360229</v>
      </c>
      <c r="BQ138" s="67">
        <v>-2.1327052116394043</v>
      </c>
      <c r="BR138" s="67">
        <v>-1.9452158212661743</v>
      </c>
      <c r="BS138" s="67">
        <v>11.519718170166016</v>
      </c>
      <c r="BT138" s="67">
        <v>16.894403457641602</v>
      </c>
      <c r="BU138" s="67">
        <v>19.15020751953125</v>
      </c>
      <c r="BV138" s="67">
        <v>20.349485397338867</v>
      </c>
      <c r="BW138" s="67">
        <v>14.060871124267578</v>
      </c>
      <c r="BX138" s="67">
        <v>-9.1817541122436523</v>
      </c>
      <c r="BY138" s="67">
        <v>-10.548774719238281</v>
      </c>
      <c r="BZ138" s="67">
        <v>-7.6466312408447266</v>
      </c>
      <c r="CA138" s="67">
        <v>-4.4570317268371582</v>
      </c>
      <c r="CB138" s="67">
        <v>-2.6662254333496094</v>
      </c>
      <c r="CC138" s="67">
        <v>-0.35332074761390686</v>
      </c>
      <c r="CD138" s="67">
        <v>-9.2329047620296478E-2</v>
      </c>
      <c r="CE138" s="67">
        <v>0.13095022737979889</v>
      </c>
      <c r="CF138" s="67">
        <v>0.22136931121349335</v>
      </c>
      <c r="CG138" s="67">
        <v>0.1806865930557251</v>
      </c>
      <c r="CH138" s="67">
        <v>0.24797810614109039</v>
      </c>
      <c r="CI138" s="67">
        <v>0.20721559226512909</v>
      </c>
      <c r="CJ138" s="67">
        <v>-5.9083357453346252E-2</v>
      </c>
      <c r="CK138" s="67">
        <v>-0.4155580997467041</v>
      </c>
      <c r="CL138" s="67">
        <v>-0.84869843721389771</v>
      </c>
      <c r="CM138" s="67">
        <v>-1.1334035396575928</v>
      </c>
      <c r="CN138" s="67">
        <v>-1.3762427568435669</v>
      </c>
      <c r="CO138" s="67">
        <v>-1.6992686986923218</v>
      </c>
      <c r="CP138" s="67">
        <v>-1.4897083044052124</v>
      </c>
      <c r="CQ138" s="67">
        <v>11.97005558013916</v>
      </c>
      <c r="CR138" s="67">
        <v>17.355274200439453</v>
      </c>
      <c r="CS138" s="67">
        <v>19.621124267578125</v>
      </c>
      <c r="CT138" s="67">
        <v>20.825870513916016</v>
      </c>
      <c r="CU138" s="67">
        <v>14.539653778076172</v>
      </c>
      <c r="CV138" s="67">
        <v>-8.6878280639648438</v>
      </c>
      <c r="CW138" s="67">
        <v>-10.069184303283691</v>
      </c>
      <c r="CX138" s="67">
        <v>-7.1919727325439453</v>
      </c>
      <c r="CY138" s="67">
        <v>-4.0356888771057129</v>
      </c>
      <c r="CZ138" s="67">
        <v>-2.2815334796905518</v>
      </c>
      <c r="DA138" s="67">
        <v>-1.4286630786955357E-2</v>
      </c>
      <c r="DB138" s="67">
        <v>0.21732994914054871</v>
      </c>
      <c r="DC138" s="67">
        <v>0.41807982325553894</v>
      </c>
      <c r="DD138" s="67">
        <v>0.49133956432342529</v>
      </c>
      <c r="DE138" s="67">
        <v>0.44080126285552979</v>
      </c>
      <c r="DF138" s="67">
        <v>0.51081055402755737</v>
      </c>
      <c r="DG138" s="67">
        <v>0.49052205681800842</v>
      </c>
      <c r="DH138" s="67">
        <v>0.24738842248916626</v>
      </c>
      <c r="DI138" s="67">
        <v>-8.642520010471344E-2</v>
      </c>
      <c r="DJ138" s="67">
        <v>-0.49381271004676819</v>
      </c>
      <c r="DK138" s="67">
        <v>-0.75302797555923462</v>
      </c>
      <c r="DL138" s="67">
        <v>-0.96920627355575562</v>
      </c>
      <c r="DM138" s="67">
        <v>-1.2658320665359497</v>
      </c>
      <c r="DN138" s="67">
        <v>-1.0342007875442505</v>
      </c>
      <c r="DO138" s="67">
        <v>12.420392990112305</v>
      </c>
      <c r="DP138" s="67">
        <v>17.816144943237305</v>
      </c>
      <c r="DQ138" s="67">
        <v>20.092041015625</v>
      </c>
      <c r="DR138" s="67">
        <v>21.302255630493164</v>
      </c>
      <c r="DS138" s="67">
        <v>15.018436431884766</v>
      </c>
      <c r="DT138" s="67">
        <v>-8.1939020156860352</v>
      </c>
      <c r="DU138" s="67">
        <v>-9.5895938873291016</v>
      </c>
      <c r="DV138" s="67">
        <v>-6.7373142242431641</v>
      </c>
      <c r="DW138" s="67">
        <v>-3.6143460273742676</v>
      </c>
      <c r="DX138" s="67">
        <v>-1.8968415260314941</v>
      </c>
      <c r="DY138" s="67">
        <v>0.47522479295730591</v>
      </c>
      <c r="DZ138" s="67">
        <v>0.66442835330963135</v>
      </c>
      <c r="EA138" s="67">
        <v>0.8326493501663208</v>
      </c>
      <c r="EB138" s="67">
        <v>0.8811337947845459</v>
      </c>
      <c r="EC138" s="67">
        <v>0.81636554002761841</v>
      </c>
      <c r="ED138" s="67">
        <v>0.89029878377914429</v>
      </c>
      <c r="EE138" s="67">
        <v>0.89957159757614136</v>
      </c>
      <c r="EF138" s="67">
        <v>0.68988502025604248</v>
      </c>
      <c r="EG138" s="67">
        <v>0.38879042863845825</v>
      </c>
      <c r="EH138" s="67">
        <v>1.8585937097668648E-2</v>
      </c>
      <c r="EI138" s="67">
        <v>-0.20382604002952576</v>
      </c>
      <c r="EJ138" s="67">
        <v>-0.38151022791862488</v>
      </c>
      <c r="EK138" s="67">
        <v>-0.64001846313476563</v>
      </c>
      <c r="EL138" s="67">
        <v>-0.37652012705802917</v>
      </c>
      <c r="EM138" s="67">
        <v>13.070610046386719</v>
      </c>
      <c r="EN138" s="67">
        <v>18.4815673828125</v>
      </c>
      <c r="EO138" s="67">
        <v>20.77197265625</v>
      </c>
      <c r="EP138" s="67">
        <v>21.990081787109375</v>
      </c>
      <c r="EQ138" s="67">
        <v>15.709721565246582</v>
      </c>
      <c r="ER138" s="67">
        <v>-7.4807519912719727</v>
      </c>
      <c r="ES138" s="67">
        <v>-8.8971405029296875</v>
      </c>
      <c r="ET138" s="67">
        <v>-6.0808596611022949</v>
      </c>
      <c r="EU138" s="67">
        <v>-3.0059936046600342</v>
      </c>
      <c r="EV138" s="67">
        <v>-1.341407299041748</v>
      </c>
      <c r="EW138" s="67">
        <v>77.77081298828125</v>
      </c>
      <c r="EX138" s="67">
        <v>75.992149353027344</v>
      </c>
      <c r="EY138" s="67">
        <v>74.309089660644531</v>
      </c>
      <c r="EZ138" s="67">
        <v>72.779472351074219</v>
      </c>
      <c r="FA138" s="67">
        <v>71.000595092773438</v>
      </c>
      <c r="FB138" s="67">
        <v>69.444808959960938</v>
      </c>
      <c r="FC138" s="67">
        <v>68.672744750976563</v>
      </c>
      <c r="FD138" s="67">
        <v>71.238121032714844</v>
      </c>
      <c r="FE138" s="67">
        <v>76.419891357421875</v>
      </c>
      <c r="FF138" s="67">
        <v>81.535392761230469</v>
      </c>
      <c r="FG138" s="67">
        <v>86.464431762695313</v>
      </c>
      <c r="FH138" s="67">
        <v>90.38330078125</v>
      </c>
      <c r="FI138" s="67">
        <v>93.64715576171875</v>
      </c>
      <c r="FJ138" s="67">
        <v>96.43023681640625</v>
      </c>
      <c r="FK138" s="67">
        <v>98.768699645996094</v>
      </c>
      <c r="FL138" s="67">
        <v>99.999916076660156</v>
      </c>
      <c r="FM138" s="67">
        <v>100.02754211425781</v>
      </c>
      <c r="FN138" s="67">
        <v>98.801414489746094</v>
      </c>
      <c r="FO138" s="67">
        <v>95.8839111328125</v>
      </c>
      <c r="FP138" s="67">
        <v>90.658271789550781</v>
      </c>
      <c r="FQ138" s="67">
        <v>84.866355895996094</v>
      </c>
      <c r="FR138" s="67">
        <v>80.605209350585938</v>
      </c>
      <c r="FS138" s="67">
        <v>76.687759399414063</v>
      </c>
      <c r="FT138" s="67">
        <v>74.133125305175781</v>
      </c>
      <c r="FU138" s="68">
        <v>0.60559338331222534</v>
      </c>
      <c r="FV138" s="40">
        <v>8.5399999618530273</v>
      </c>
      <c r="FW138" s="40">
        <v>34529.340000000004</v>
      </c>
      <c r="FX138">
        <v>1</v>
      </c>
    </row>
    <row r="139" spans="1:180" x14ac:dyDescent="0.2">
      <c r="A139" t="s">
        <v>189</v>
      </c>
      <c r="B139" t="s">
        <v>207</v>
      </c>
      <c r="C139" t="s">
        <v>3</v>
      </c>
      <c r="D139" t="s">
        <v>1</v>
      </c>
      <c r="E139" t="s">
        <v>211</v>
      </c>
      <c r="F139" s="40" t="s">
        <v>194</v>
      </c>
      <c r="G139" s="69" t="s">
        <v>225</v>
      </c>
      <c r="H139" s="67">
        <v>27173.999869704247</v>
      </c>
      <c r="I139" s="67">
        <v>23.977479934692383</v>
      </c>
      <c r="J139" s="67">
        <v>20.320384979248047</v>
      </c>
      <c r="K139" s="67">
        <v>18.131484985351563</v>
      </c>
      <c r="L139" s="67">
        <v>16.733488082885742</v>
      </c>
      <c r="M139" s="67">
        <v>16.180835723876953</v>
      </c>
      <c r="N139" s="67">
        <v>16.844760894775391</v>
      </c>
      <c r="O139" s="67">
        <v>19.184816360473633</v>
      </c>
      <c r="P139" s="67">
        <v>20.322746276855469</v>
      </c>
      <c r="Q139" s="67">
        <v>20.697519302368164</v>
      </c>
      <c r="R139" s="67">
        <v>21.395648956298828</v>
      </c>
      <c r="S139" s="67">
        <v>22.755086898803711</v>
      </c>
      <c r="T139" s="67">
        <v>25.060583114624023</v>
      </c>
      <c r="U139" s="67">
        <v>28.366973876953125</v>
      </c>
      <c r="V139" s="67">
        <v>32.238590240478516</v>
      </c>
      <c r="W139" s="67">
        <v>36.601936340332031</v>
      </c>
      <c r="X139" s="67">
        <v>42.376754760742188</v>
      </c>
      <c r="Y139" s="67">
        <v>48.455207824707031</v>
      </c>
      <c r="Z139" s="67">
        <v>52.730739593505859</v>
      </c>
      <c r="AA139" s="67">
        <v>52.787136077880859</v>
      </c>
      <c r="AB139" s="67">
        <v>49.290767669677734</v>
      </c>
      <c r="AC139" s="67">
        <v>45.025730133056641</v>
      </c>
      <c r="AD139" s="67">
        <v>39.748188018798828</v>
      </c>
      <c r="AE139" s="67">
        <v>31.742650985717773</v>
      </c>
      <c r="AF139" s="67">
        <v>24.539554595947266</v>
      </c>
      <c r="AG139" s="67">
        <v>-2.1261088848114014</v>
      </c>
      <c r="AH139" s="67">
        <v>-1.4663031101226807</v>
      </c>
      <c r="AI139" s="67">
        <v>-1.0319041013717651</v>
      </c>
      <c r="AJ139" s="67">
        <v>-0.82539677619934082</v>
      </c>
      <c r="AK139" s="67">
        <v>-0.70557385683059692</v>
      </c>
      <c r="AL139" s="67">
        <v>-0.72670066356658936</v>
      </c>
      <c r="AM139" s="67">
        <v>-0.81206852197647095</v>
      </c>
      <c r="AN139" s="67">
        <v>-1.1360417604446411</v>
      </c>
      <c r="AO139" s="67">
        <v>-1.4169690608978271</v>
      </c>
      <c r="AP139" s="67">
        <v>-1.7438068389892578</v>
      </c>
      <c r="AQ139" s="67">
        <v>-1.8160130977630615</v>
      </c>
      <c r="AR139" s="67">
        <v>-2.0800163745880127</v>
      </c>
      <c r="AS139" s="67">
        <v>-2.5064363479614258</v>
      </c>
      <c r="AT139" s="67">
        <v>-2.0550632476806641</v>
      </c>
      <c r="AU139" s="67">
        <v>5.8454031944274902</v>
      </c>
      <c r="AV139" s="67">
        <v>8.848546028137207</v>
      </c>
      <c r="AW139" s="67">
        <v>11.093677520751953</v>
      </c>
      <c r="AX139" s="67">
        <v>12.275935173034668</v>
      </c>
      <c r="AY139" s="67">
        <v>7.1946377754211426</v>
      </c>
      <c r="AZ139" s="67">
        <v>-6.6780247688293457</v>
      </c>
      <c r="BA139" s="67">
        <v>-6.4872164726257324</v>
      </c>
      <c r="BB139" s="67">
        <v>-4.3307313919067383</v>
      </c>
      <c r="BC139" s="67">
        <v>-2.6086795330047607</v>
      </c>
      <c r="BD139" s="67">
        <v>-1.7506030797958374</v>
      </c>
      <c r="BE139" s="67">
        <v>-1.6367864608764648</v>
      </c>
      <c r="BF139" s="67">
        <v>-1.0193779468536377</v>
      </c>
      <c r="BG139" s="67">
        <v>-0.61749511957168579</v>
      </c>
      <c r="BH139" s="67">
        <v>-0.43575295805931091</v>
      </c>
      <c r="BI139" s="67">
        <v>-0.33015251159667969</v>
      </c>
      <c r="BJ139" s="67">
        <v>-0.34735032916069031</v>
      </c>
      <c r="BK139" s="67">
        <v>-0.40315926074981689</v>
      </c>
      <c r="BL139" s="67">
        <v>-0.69369816780090332</v>
      </c>
      <c r="BM139" s="67">
        <v>-0.94191831350326538</v>
      </c>
      <c r="BN139" s="67">
        <v>-1.2315875291824341</v>
      </c>
      <c r="BO139" s="67">
        <v>-1.2670060396194458</v>
      </c>
      <c r="BP139" s="67">
        <v>-1.4925268888473511</v>
      </c>
      <c r="BQ139" s="67">
        <v>-1.8808412551879883</v>
      </c>
      <c r="BR139" s="67">
        <v>-1.3976120948791504</v>
      </c>
      <c r="BS139" s="67">
        <v>6.4953913688659668</v>
      </c>
      <c r="BT139" s="67">
        <v>9.5137367248535156</v>
      </c>
      <c r="BU139" s="67">
        <v>11.773368835449219</v>
      </c>
      <c r="BV139" s="67">
        <v>12.963519096374512</v>
      </c>
      <c r="BW139" s="67">
        <v>7.8856782913208008</v>
      </c>
      <c r="BX139" s="67">
        <v>-5.9651293754577637</v>
      </c>
      <c r="BY139" s="67">
        <v>-5.7950124740600586</v>
      </c>
      <c r="BZ139" s="67">
        <v>-3.6745169162750244</v>
      </c>
      <c r="CA139" s="67">
        <v>-2.0005533695220947</v>
      </c>
      <c r="CB139" s="67">
        <v>-1.1953761577606201</v>
      </c>
      <c r="CC139" s="67">
        <v>-1.2978832721710205</v>
      </c>
      <c r="CD139" s="67">
        <v>-0.70983898639678955</v>
      </c>
      <c r="CE139" s="67">
        <v>-0.33047676086425781</v>
      </c>
      <c r="CF139" s="67">
        <v>-0.16588684916496277</v>
      </c>
      <c r="CG139" s="67">
        <v>-7.0136822760105133E-2</v>
      </c>
      <c r="CH139" s="67">
        <v>-8.4613457322120667E-2</v>
      </c>
      <c r="CI139" s="67">
        <v>-0.11994993686676025</v>
      </c>
      <c r="CJ139" s="67">
        <v>-0.38733235001564026</v>
      </c>
      <c r="CK139" s="67">
        <v>-0.6128995418548584</v>
      </c>
      <c r="CL139" s="67">
        <v>-0.87682598829269409</v>
      </c>
      <c r="CM139" s="67">
        <v>-0.88676548004150391</v>
      </c>
      <c r="CN139" s="67">
        <v>-1.085633397102356</v>
      </c>
      <c r="CO139" s="67">
        <v>-1.4475558996200562</v>
      </c>
      <c r="CP139" s="67">
        <v>-0.94226336479187012</v>
      </c>
      <c r="CQ139" s="67">
        <v>6.9455709457397461</v>
      </c>
      <c r="CR139" s="67">
        <v>9.9744462966918945</v>
      </c>
      <c r="CS139" s="67">
        <v>12.244120597839355</v>
      </c>
      <c r="CT139" s="67">
        <v>13.439737319946289</v>
      </c>
      <c r="CU139" s="67">
        <v>8.3642911911010742</v>
      </c>
      <c r="CV139" s="67">
        <v>-5.4713802337646484</v>
      </c>
      <c r="CW139" s="67">
        <v>-5.3155941963195801</v>
      </c>
      <c r="CX139" s="67">
        <v>-3.2200248241424561</v>
      </c>
      <c r="CY139" s="67">
        <v>-1.5793670415878296</v>
      </c>
      <c r="CZ139" s="67">
        <v>-0.81082773208618164</v>
      </c>
      <c r="DA139" s="67">
        <v>-0.95898008346557617</v>
      </c>
      <c r="DB139" s="67">
        <v>-0.40029996633529663</v>
      </c>
      <c r="DC139" s="67">
        <v>-4.3458398431539536E-2</v>
      </c>
      <c r="DD139" s="67">
        <v>0.10397926717996597</v>
      </c>
      <c r="DE139" s="67">
        <v>0.18987885117530823</v>
      </c>
      <c r="DF139" s="67">
        <v>0.17812341451644897</v>
      </c>
      <c r="DG139" s="67">
        <v>0.16325938701629639</v>
      </c>
      <c r="DH139" s="67">
        <v>-8.09665247797966E-2</v>
      </c>
      <c r="DI139" s="67">
        <v>-0.2838808000087738</v>
      </c>
      <c r="DJ139" s="67">
        <v>-0.5220644474029541</v>
      </c>
      <c r="DK139" s="67">
        <v>-0.50652486085891724</v>
      </c>
      <c r="DL139" s="67">
        <v>-0.67873990535736084</v>
      </c>
      <c r="DM139" s="67">
        <v>-1.014270544052124</v>
      </c>
      <c r="DN139" s="67">
        <v>-0.48691466450691223</v>
      </c>
      <c r="DO139" s="67">
        <v>7.3957505226135254</v>
      </c>
      <c r="DP139" s="67">
        <v>10.435155868530273</v>
      </c>
      <c r="DQ139" s="67">
        <v>12.714872360229492</v>
      </c>
      <c r="DR139" s="67">
        <v>13.915955543518066</v>
      </c>
      <c r="DS139" s="67">
        <v>8.8429040908813477</v>
      </c>
      <c r="DT139" s="67">
        <v>-4.9776310920715332</v>
      </c>
      <c r="DU139" s="67">
        <v>-4.8361759185791016</v>
      </c>
      <c r="DV139" s="67">
        <v>-2.7655327320098877</v>
      </c>
      <c r="DW139" s="67">
        <v>-1.1581807136535645</v>
      </c>
      <c r="DX139" s="67">
        <v>-0.42627924680709839</v>
      </c>
      <c r="DY139" s="67">
        <v>-0.46965771913528442</v>
      </c>
      <c r="DZ139" s="67">
        <v>4.6625185757875443E-2</v>
      </c>
      <c r="EA139" s="67">
        <v>0.37095052003860474</v>
      </c>
      <c r="EB139" s="67">
        <v>0.49362307786941528</v>
      </c>
      <c r="EC139" s="67">
        <v>0.56530022621154785</v>
      </c>
      <c r="ED139" s="67">
        <v>0.55747371912002563</v>
      </c>
      <c r="EE139" s="67">
        <v>0.57216864824295044</v>
      </c>
      <c r="EF139" s="67">
        <v>0.3613770604133606</v>
      </c>
      <c r="EG139" s="67">
        <v>0.19117002189159393</v>
      </c>
      <c r="EH139" s="67">
        <v>-9.8451729863882065E-3</v>
      </c>
      <c r="EI139" s="67">
        <v>4.2482189834117889E-2</v>
      </c>
      <c r="EJ139" s="67">
        <v>-9.1250337660312653E-2</v>
      </c>
      <c r="EK139" s="67">
        <v>-0.38867542147636414</v>
      </c>
      <c r="EL139" s="67">
        <v>0.17053653299808502</v>
      </c>
      <c r="EM139" s="67">
        <v>8.0457391738891602</v>
      </c>
      <c r="EN139" s="67">
        <v>11.100346565246582</v>
      </c>
      <c r="EO139" s="67">
        <v>13.394563674926758</v>
      </c>
      <c r="EP139" s="67">
        <v>14.60353946685791</v>
      </c>
      <c r="EQ139" s="67">
        <v>9.5339450836181641</v>
      </c>
      <c r="ER139" s="67">
        <v>-4.2647356986999512</v>
      </c>
      <c r="ES139" s="67">
        <v>-4.1439719200134277</v>
      </c>
      <c r="ET139" s="67">
        <v>-2.1093180179595947</v>
      </c>
      <c r="EU139" s="67">
        <v>-0.55005455017089844</v>
      </c>
      <c r="EV139" s="67">
        <v>0.1289476603269577</v>
      </c>
      <c r="EW139" s="67">
        <v>71.875473022460938</v>
      </c>
      <c r="EX139" s="67">
        <v>70.205642700195313</v>
      </c>
      <c r="EY139" s="67">
        <v>69.045738220214844</v>
      </c>
      <c r="EZ139" s="67">
        <v>68.061126708984375</v>
      </c>
      <c r="FA139" s="67">
        <v>66.783782958984375</v>
      </c>
      <c r="FB139" s="67">
        <v>65.728530883789063</v>
      </c>
      <c r="FC139" s="67">
        <v>65.283119201660156</v>
      </c>
      <c r="FD139" s="67">
        <v>66.369346618652344</v>
      </c>
      <c r="FE139" s="67">
        <v>70.101943969726563</v>
      </c>
      <c r="FF139" s="67">
        <v>74.44366455078125</v>
      </c>
      <c r="FG139" s="67">
        <v>78.71539306640625</v>
      </c>
      <c r="FH139" s="67">
        <v>82.21649169921875</v>
      </c>
      <c r="FI139" s="67">
        <v>86.006492614746094</v>
      </c>
      <c r="FJ139" s="67">
        <v>89.081092834472656</v>
      </c>
      <c r="FK139" s="67">
        <v>90.999275207519531</v>
      </c>
      <c r="FL139" s="67">
        <v>92.490737915039063</v>
      </c>
      <c r="FM139" s="67">
        <v>92.279403686523438</v>
      </c>
      <c r="FN139" s="67">
        <v>91.204421997070313</v>
      </c>
      <c r="FO139" s="67">
        <v>88.275177001953125</v>
      </c>
      <c r="FP139" s="67">
        <v>83.670173645019531</v>
      </c>
      <c r="FQ139" s="67">
        <v>78.546768188476563</v>
      </c>
      <c r="FR139" s="67">
        <v>74.559432983398438</v>
      </c>
      <c r="FS139" s="67">
        <v>71.800483703613281</v>
      </c>
      <c r="FT139" s="67">
        <v>69.760910034179688</v>
      </c>
      <c r="FU139" s="68">
        <v>0.60538023710250854</v>
      </c>
      <c r="FV139" s="40">
        <v>8.4300003051757813</v>
      </c>
      <c r="FW139" s="40">
        <v>28167.13</v>
      </c>
      <c r="FX139">
        <v>1</v>
      </c>
    </row>
    <row r="140" spans="1:180" x14ac:dyDescent="0.2">
      <c r="A140" t="s">
        <v>189</v>
      </c>
      <c r="B140" t="s">
        <v>207</v>
      </c>
      <c r="C140" t="s">
        <v>3</v>
      </c>
      <c r="D140" t="s">
        <v>1</v>
      </c>
      <c r="E140" t="s">
        <v>211</v>
      </c>
      <c r="F140" s="40" t="s">
        <v>194</v>
      </c>
      <c r="G140" s="69" t="s">
        <v>226</v>
      </c>
      <c r="H140" s="67">
        <v>27105.000243902206</v>
      </c>
      <c r="I140" s="67">
        <v>20.483682632446289</v>
      </c>
      <c r="J140" s="67">
        <v>17.792701721191406</v>
      </c>
      <c r="K140" s="67">
        <v>16.209377288818359</v>
      </c>
      <c r="L140" s="67">
        <v>15.293184280395508</v>
      </c>
      <c r="M140" s="67">
        <v>15.046472549438477</v>
      </c>
      <c r="N140" s="67">
        <v>16.096231460571289</v>
      </c>
      <c r="O140" s="67">
        <v>18.845222473144531</v>
      </c>
      <c r="P140" s="67">
        <v>20.326583862304688</v>
      </c>
      <c r="Q140" s="67">
        <v>20.213510513305664</v>
      </c>
      <c r="R140" s="67">
        <v>20.960700988769531</v>
      </c>
      <c r="S140" s="67">
        <v>22.764339447021484</v>
      </c>
      <c r="T140" s="67">
        <v>25.729862213134766</v>
      </c>
      <c r="U140" s="67">
        <v>30.268171310424805</v>
      </c>
      <c r="V140" s="67">
        <v>35.568111419677734</v>
      </c>
      <c r="W140" s="67">
        <v>41.337184906005859</v>
      </c>
      <c r="X140" s="67">
        <v>48.146392822265625</v>
      </c>
      <c r="Y140" s="67">
        <v>54.451473236083984</v>
      </c>
      <c r="Z140" s="67">
        <v>58.353633880615234</v>
      </c>
      <c r="AA140" s="67">
        <v>58.435562133789063</v>
      </c>
      <c r="AB140" s="67">
        <v>54.972835540771484</v>
      </c>
      <c r="AC140" s="67">
        <v>51.501110076904297</v>
      </c>
      <c r="AD140" s="67">
        <v>45.702312469482422</v>
      </c>
      <c r="AE140" s="67">
        <v>37.002117156982422</v>
      </c>
      <c r="AF140" s="67">
        <v>28.890933990478516</v>
      </c>
      <c r="AG140" s="67">
        <v>-0.56128871440887451</v>
      </c>
      <c r="AH140" s="67">
        <v>-0.53430414199829102</v>
      </c>
      <c r="AI140" s="67">
        <v>-0.50731807947158813</v>
      </c>
      <c r="AJ140" s="67">
        <v>-0.45082473754882813</v>
      </c>
      <c r="AK140" s="67">
        <v>-0.45067718625068665</v>
      </c>
      <c r="AL140" s="67">
        <v>-0.39780333638191223</v>
      </c>
      <c r="AM140" s="67">
        <v>-0.57614922523498535</v>
      </c>
      <c r="AN140" s="67">
        <v>-0.75834035873413086</v>
      </c>
      <c r="AO140" s="67">
        <v>-0.94311720132827759</v>
      </c>
      <c r="AP140" s="67">
        <v>-1.0481491088867188</v>
      </c>
      <c r="AQ140" s="67">
        <v>-1.3536043167114258</v>
      </c>
      <c r="AR140" s="67">
        <v>-1.6736389398574829</v>
      </c>
      <c r="AS140" s="67">
        <v>-1.6404687166213989</v>
      </c>
      <c r="AT140" s="67">
        <v>-1.2852505445480347</v>
      </c>
      <c r="AU140" s="67">
        <v>8.6989822387695313</v>
      </c>
      <c r="AV140" s="67">
        <v>12.366055488586426</v>
      </c>
      <c r="AW140" s="67">
        <v>14.727465629577637</v>
      </c>
      <c r="AX140" s="67">
        <v>15.407797813415527</v>
      </c>
      <c r="AY140" s="67">
        <v>9.9995965957641602</v>
      </c>
      <c r="AZ140" s="67">
        <v>-7.6373944282531738</v>
      </c>
      <c r="BA140" s="67">
        <v>-8.219883918762207</v>
      </c>
      <c r="BB140" s="67">
        <v>-6.0424494743347168</v>
      </c>
      <c r="BC140" s="67">
        <v>-3.6580069065093994</v>
      </c>
      <c r="BD140" s="67">
        <v>-2.2084927558898926</v>
      </c>
      <c r="BE140" s="67">
        <v>-7.2343148291110992E-2</v>
      </c>
      <c r="BF140" s="67">
        <v>-8.7723925709724426E-2</v>
      </c>
      <c r="BG140" s="67">
        <v>-9.3227274715900421E-2</v>
      </c>
      <c r="BH140" s="67">
        <v>-6.1474572867155075E-2</v>
      </c>
      <c r="BI140" s="67">
        <v>-7.554277777671814E-2</v>
      </c>
      <c r="BJ140" s="67">
        <v>-1.8746672198176384E-2</v>
      </c>
      <c r="BK140" s="67">
        <v>-0.16755571961402893</v>
      </c>
      <c r="BL140" s="67">
        <v>-0.31635719537734985</v>
      </c>
      <c r="BM140" s="67">
        <v>-0.46844068169593811</v>
      </c>
      <c r="BN140" s="67">
        <v>-0.53632628917694092</v>
      </c>
      <c r="BO140" s="67">
        <v>-0.80501604080200195</v>
      </c>
      <c r="BP140" s="67">
        <v>-1.0865997076034546</v>
      </c>
      <c r="BQ140" s="67">
        <v>-1.0153570175170898</v>
      </c>
      <c r="BR140" s="67">
        <v>-0.62831336259841919</v>
      </c>
      <c r="BS140" s="67">
        <v>9.348454475402832</v>
      </c>
      <c r="BT140" s="67">
        <v>13.030719757080078</v>
      </c>
      <c r="BU140" s="67">
        <v>15.406625747680664</v>
      </c>
      <c r="BV140" s="67">
        <v>16.094846725463867</v>
      </c>
      <c r="BW140" s="67">
        <v>10.690107345581055</v>
      </c>
      <c r="BX140" s="67">
        <v>-6.925044059753418</v>
      </c>
      <c r="BY140" s="67">
        <v>-7.5282115936279297</v>
      </c>
      <c r="BZ140" s="67">
        <v>-5.3867435455322266</v>
      </c>
      <c r="CA140" s="67">
        <v>-3.0503585338592529</v>
      </c>
      <c r="CB140" s="67">
        <v>-1.6537052392959595</v>
      </c>
      <c r="CC140" s="67">
        <v>0.2662990391254425</v>
      </c>
      <c r="CD140" s="67">
        <v>0.22157615423202515</v>
      </c>
      <c r="CE140" s="67">
        <v>0.19357076287269592</v>
      </c>
      <c r="CF140" s="67">
        <v>0.20818816125392914</v>
      </c>
      <c r="CG140" s="67">
        <v>0.18427416682243347</v>
      </c>
      <c r="CH140" s="67">
        <v>0.24378681182861328</v>
      </c>
      <c r="CI140" s="67">
        <v>0.1154349073767662</v>
      </c>
      <c r="CJ140" s="67">
        <v>-1.0241013020277023E-2</v>
      </c>
      <c r="CK140" s="67">
        <v>-0.13968119025230408</v>
      </c>
      <c r="CL140" s="67">
        <v>-0.18183934688568115</v>
      </c>
      <c r="CM140" s="67">
        <v>-0.42506548762321472</v>
      </c>
      <c r="CN140" s="67">
        <v>-0.68001812696456909</v>
      </c>
      <c r="CO140" s="67">
        <v>-0.58240652084350586</v>
      </c>
      <c r="CP140" s="67">
        <v>-0.17332062125205994</v>
      </c>
      <c r="CQ140" s="67">
        <v>9.7982769012451172</v>
      </c>
      <c r="CR140" s="67">
        <v>13.491064071655273</v>
      </c>
      <c r="CS140" s="67">
        <v>15.877009391784668</v>
      </c>
      <c r="CT140" s="67">
        <v>16.570693969726563</v>
      </c>
      <c r="CU140" s="67">
        <v>11.168353080749512</v>
      </c>
      <c r="CV140" s="67">
        <v>-6.4316720962524414</v>
      </c>
      <c r="CW140" s="67">
        <v>-7.049161434173584</v>
      </c>
      <c r="CX140" s="67">
        <v>-4.9326038360595703</v>
      </c>
      <c r="CY140" s="67">
        <v>-2.6295032501220703</v>
      </c>
      <c r="CZ140" s="67">
        <v>-1.2694611549377441</v>
      </c>
      <c r="DA140" s="67">
        <v>0.60494124889373779</v>
      </c>
      <c r="DB140" s="67">
        <v>0.53087621927261353</v>
      </c>
      <c r="DC140" s="67">
        <v>0.48036879301071167</v>
      </c>
      <c r="DD140" s="67">
        <v>0.47785088419914246</v>
      </c>
      <c r="DE140" s="67">
        <v>0.44409111142158508</v>
      </c>
      <c r="DF140" s="67">
        <v>0.5063202977180481</v>
      </c>
      <c r="DG140" s="67">
        <v>0.39842551946640015</v>
      </c>
      <c r="DH140" s="67">
        <v>0.29587516188621521</v>
      </c>
      <c r="DI140" s="67">
        <v>0.18907831609249115</v>
      </c>
      <c r="DJ140" s="67">
        <v>0.17264758050441742</v>
      </c>
      <c r="DK140" s="67">
        <v>-4.5114904642105103E-2</v>
      </c>
      <c r="DL140" s="67">
        <v>-0.27343654632568359</v>
      </c>
      <c r="DM140" s="67">
        <v>-0.14945606887340546</v>
      </c>
      <c r="DN140" s="67">
        <v>0.28167209029197693</v>
      </c>
      <c r="DO140" s="67">
        <v>10.248099327087402</v>
      </c>
      <c r="DP140" s="67">
        <v>13.951408386230469</v>
      </c>
      <c r="DQ140" s="67">
        <v>16.347393035888672</v>
      </c>
      <c r="DR140" s="67">
        <v>17.046541213989258</v>
      </c>
      <c r="DS140" s="67">
        <v>11.646598815917969</v>
      </c>
      <c r="DT140" s="67">
        <v>-5.9383001327514648</v>
      </c>
      <c r="DU140" s="67">
        <v>-6.5701112747192383</v>
      </c>
      <c r="DV140" s="67">
        <v>-4.4784641265869141</v>
      </c>
      <c r="DW140" s="67">
        <v>-2.2086479663848877</v>
      </c>
      <c r="DX140" s="67">
        <v>-0.88521707057952881</v>
      </c>
      <c r="DY140" s="67">
        <v>1.0938867330551147</v>
      </c>
      <c r="DZ140" s="67">
        <v>0.97745645046234131</v>
      </c>
      <c r="EA140" s="67">
        <v>0.89445960521697998</v>
      </c>
      <c r="EB140" s="67">
        <v>0.86720103025436401</v>
      </c>
      <c r="EC140" s="67">
        <v>0.81922554969787598</v>
      </c>
      <c r="ED140" s="67">
        <v>0.88537693023681641</v>
      </c>
      <c r="EE140" s="67">
        <v>0.80701905488967896</v>
      </c>
      <c r="EF140" s="67">
        <v>0.73785829544067383</v>
      </c>
      <c r="EG140" s="67">
        <v>0.66375482082366943</v>
      </c>
      <c r="EH140" s="67">
        <v>0.68447041511535645</v>
      </c>
      <c r="EI140" s="67">
        <v>0.50347340106964111</v>
      </c>
      <c r="EJ140" s="67">
        <v>0.31360268592834473</v>
      </c>
      <c r="EK140" s="67">
        <v>0.47565561532974243</v>
      </c>
      <c r="EL140" s="67">
        <v>0.93860930204391479</v>
      </c>
      <c r="EM140" s="67">
        <v>10.897571563720703</v>
      </c>
      <c r="EN140" s="67">
        <v>14.616072654724121</v>
      </c>
      <c r="EO140" s="67">
        <v>17.026552200317383</v>
      </c>
      <c r="EP140" s="67">
        <v>17.733591079711914</v>
      </c>
      <c r="EQ140" s="67">
        <v>12.337109565734863</v>
      </c>
      <c r="ER140" s="67">
        <v>-5.225949764251709</v>
      </c>
      <c r="ES140" s="67">
        <v>-5.8784384727478027</v>
      </c>
      <c r="ET140" s="67">
        <v>-3.8227581977844238</v>
      </c>
      <c r="EU140" s="67">
        <v>-1.6009997129440308</v>
      </c>
      <c r="EV140" s="67">
        <v>-0.33042961359024048</v>
      </c>
      <c r="EW140" s="67">
        <v>73.840858459472656</v>
      </c>
      <c r="EX140" s="67">
        <v>72.3123779296875</v>
      </c>
      <c r="EY140" s="67">
        <v>71.489723205566406</v>
      </c>
      <c r="EZ140" s="67">
        <v>70.160514831542969</v>
      </c>
      <c r="FA140" s="67">
        <v>68.671829223632813</v>
      </c>
      <c r="FB140" s="67">
        <v>67.751533508300781</v>
      </c>
      <c r="FC140" s="67">
        <v>67.454315185546875</v>
      </c>
      <c r="FD140" s="67">
        <v>70.1849365234375</v>
      </c>
      <c r="FE140" s="67">
        <v>74.730262756347656</v>
      </c>
      <c r="FF140" s="67">
        <v>79.6331787109375</v>
      </c>
      <c r="FG140" s="67">
        <v>84.39202880859375</v>
      </c>
      <c r="FH140" s="67">
        <v>88.304908752441406</v>
      </c>
      <c r="FI140" s="67">
        <v>92.022636413574219</v>
      </c>
      <c r="FJ140" s="67">
        <v>94.752777099609375</v>
      </c>
      <c r="FK140" s="67">
        <v>96.895835876464844</v>
      </c>
      <c r="FL140" s="67">
        <v>97.775070190429688</v>
      </c>
      <c r="FM140" s="67">
        <v>97.220565795898438</v>
      </c>
      <c r="FN140" s="67">
        <v>95.489013671875</v>
      </c>
      <c r="FO140" s="67">
        <v>92.241432189941406</v>
      </c>
      <c r="FP140" s="67">
        <v>87.814353942871094</v>
      </c>
      <c r="FQ140" s="67">
        <v>84.17999267578125</v>
      </c>
      <c r="FR140" s="67">
        <v>81.660911560058594</v>
      </c>
      <c r="FS140" s="67">
        <v>79.373176574707031</v>
      </c>
      <c r="FT140" s="67">
        <v>77.090652465820313</v>
      </c>
      <c r="FU140" s="68">
        <v>0.60490721464157104</v>
      </c>
      <c r="FV140" s="40">
        <v>7.5999999046325684</v>
      </c>
      <c r="FW140" s="40">
        <v>29376.63</v>
      </c>
      <c r="FX140">
        <v>1</v>
      </c>
    </row>
    <row r="141" spans="1:180" x14ac:dyDescent="0.2">
      <c r="A141" t="s">
        <v>189</v>
      </c>
      <c r="B141" t="s">
        <v>207</v>
      </c>
      <c r="C141" t="s">
        <v>3</v>
      </c>
      <c r="D141" t="s">
        <v>1</v>
      </c>
      <c r="E141" t="s">
        <v>211</v>
      </c>
      <c r="F141" s="40" t="s">
        <v>194</v>
      </c>
      <c r="G141" s="69" t="s">
        <v>227</v>
      </c>
      <c r="H141" s="67">
        <v>27094.000605940819</v>
      </c>
      <c r="I141" s="67">
        <v>23.328046798706055</v>
      </c>
      <c r="J141" s="67">
        <v>20.0469970703125</v>
      </c>
      <c r="K141" s="67">
        <v>17.983535766601563</v>
      </c>
      <c r="L141" s="67">
        <v>16.695314407348633</v>
      </c>
      <c r="M141" s="67">
        <v>16.139520645141602</v>
      </c>
      <c r="N141" s="67">
        <v>16.953628540039063</v>
      </c>
      <c r="O141" s="67">
        <v>19.549545288085938</v>
      </c>
      <c r="P141" s="67">
        <v>21.345230102539063</v>
      </c>
      <c r="Q141" s="67">
        <v>21.694314956665039</v>
      </c>
      <c r="R141" s="67">
        <v>23.261350631713867</v>
      </c>
      <c r="S141" s="67">
        <v>26.071981430053711</v>
      </c>
      <c r="T141" s="67">
        <v>30.301246643066406</v>
      </c>
      <c r="U141" s="67">
        <v>36.155757904052734</v>
      </c>
      <c r="V141" s="67">
        <v>42.253993988037109</v>
      </c>
      <c r="W141" s="67">
        <v>48.35784912109375</v>
      </c>
      <c r="X141" s="67">
        <v>54.863655090332031</v>
      </c>
      <c r="Y141" s="67">
        <v>59.652980804443359</v>
      </c>
      <c r="Z141" s="67">
        <v>61.164630889892578</v>
      </c>
      <c r="AA141" s="67">
        <v>58.242366790771484</v>
      </c>
      <c r="AB141" s="67">
        <v>53.032600402832031</v>
      </c>
      <c r="AC141" s="67">
        <v>48.505512237548828</v>
      </c>
      <c r="AD141" s="67">
        <v>43.120121002197266</v>
      </c>
      <c r="AE141" s="67">
        <v>36.357082366943359</v>
      </c>
      <c r="AF141" s="67">
        <v>29.305948257446289</v>
      </c>
      <c r="AG141" s="67">
        <v>-1.2947986125946045</v>
      </c>
      <c r="AH141" s="67">
        <v>-0.9706757664680481</v>
      </c>
      <c r="AI141" s="67">
        <v>-0.86856406927108765</v>
      </c>
      <c r="AJ141" s="67">
        <v>-0.72320878505706787</v>
      </c>
      <c r="AK141" s="67">
        <v>-0.70139223337173462</v>
      </c>
      <c r="AL141" s="67">
        <v>-0.80022549629211426</v>
      </c>
      <c r="AM141" s="67">
        <v>-0.96955311298370361</v>
      </c>
      <c r="AN141" s="67">
        <v>-0.95510083436965942</v>
      </c>
      <c r="AO141" s="67">
        <v>-1.2876904010772705</v>
      </c>
      <c r="AP141" s="67">
        <v>-1.5878559350967407</v>
      </c>
      <c r="AQ141" s="67">
        <v>-1.8237059116363525</v>
      </c>
      <c r="AR141" s="67">
        <v>-2.245354175567627</v>
      </c>
      <c r="AS141" s="67">
        <v>-2.4300079345703125</v>
      </c>
      <c r="AT141" s="67">
        <v>-2.1616816520690918</v>
      </c>
      <c r="AU141" s="67">
        <v>10.168079376220703</v>
      </c>
      <c r="AV141" s="67">
        <v>14.022371292114258</v>
      </c>
      <c r="AW141" s="67">
        <v>15.834882736206055</v>
      </c>
      <c r="AX141" s="67">
        <v>15.724258422851563</v>
      </c>
      <c r="AY141" s="67">
        <v>8.3555774688720703</v>
      </c>
      <c r="AZ141" s="67">
        <v>-9.0468206405639648</v>
      </c>
      <c r="BA141" s="67">
        <v>-8.7337646484375</v>
      </c>
      <c r="BB141" s="67">
        <v>-6.0838384628295898</v>
      </c>
      <c r="BC141" s="67">
        <v>-3.6779329776763916</v>
      </c>
      <c r="BD141" s="67">
        <v>-2.3273711204528809</v>
      </c>
      <c r="BE141" s="67">
        <v>-0.80590474605560303</v>
      </c>
      <c r="BF141" s="67">
        <v>-0.52414232492446899</v>
      </c>
      <c r="BG141" s="67">
        <v>-0.45451626181602478</v>
      </c>
      <c r="BH141" s="67">
        <v>-0.33389919996261597</v>
      </c>
      <c r="BI141" s="67">
        <v>-0.32629680633544922</v>
      </c>
      <c r="BJ141" s="67">
        <v>-0.42120832204818726</v>
      </c>
      <c r="BK141" s="67">
        <v>-0.56100225448608398</v>
      </c>
      <c r="BL141" s="67">
        <v>-0.51316285133361816</v>
      </c>
      <c r="BM141" s="67">
        <v>-0.81306129693984985</v>
      </c>
      <c r="BN141" s="67">
        <v>-1.0760846138000488</v>
      </c>
      <c r="BO141" s="67">
        <v>-1.2751727104187012</v>
      </c>
      <c r="BP141" s="67">
        <v>-1.6583740711212158</v>
      </c>
      <c r="BQ141" s="67">
        <v>-1.8049592971801758</v>
      </c>
      <c r="BR141" s="67">
        <v>-1.5048102140426636</v>
      </c>
      <c r="BS141" s="67">
        <v>10.817485809326172</v>
      </c>
      <c r="BT141" s="67">
        <v>14.686968803405762</v>
      </c>
      <c r="BU141" s="67">
        <v>16.513973236083984</v>
      </c>
      <c r="BV141" s="67">
        <v>16.411237716674805</v>
      </c>
      <c r="BW141" s="67">
        <v>9.0460186004638672</v>
      </c>
      <c r="BX141" s="67">
        <v>-8.3345422744750977</v>
      </c>
      <c r="BY141" s="67">
        <v>-8.0421638488769531</v>
      </c>
      <c r="BZ141" s="67">
        <v>-5.4282002449035645</v>
      </c>
      <c r="CA141" s="67">
        <v>-3.0703480243682861</v>
      </c>
      <c r="CB141" s="67">
        <v>-1.7726420164108276</v>
      </c>
      <c r="CC141" s="67">
        <v>-0.46729829907417297</v>
      </c>
      <c r="CD141" s="67">
        <v>-0.21487468481063843</v>
      </c>
      <c r="CE141" s="67">
        <v>-0.16774801909923553</v>
      </c>
      <c r="CF141" s="67">
        <v>-6.4264573156833649E-2</v>
      </c>
      <c r="CG141" s="67">
        <v>-6.6506855189800262E-2</v>
      </c>
      <c r="CH141" s="67">
        <v>-0.15870219469070435</v>
      </c>
      <c r="CI141" s="67">
        <v>-0.27804121375083923</v>
      </c>
      <c r="CJ141" s="67">
        <v>-0.20707796514034271</v>
      </c>
      <c r="CK141" s="67">
        <v>-0.48433461785316467</v>
      </c>
      <c r="CL141" s="67">
        <v>-0.72163337469100952</v>
      </c>
      <c r="CM141" s="67">
        <v>-0.89526033401489258</v>
      </c>
      <c r="CN141" s="67">
        <v>-1.2518333196640015</v>
      </c>
      <c r="CO141" s="67">
        <v>-1.3720525503158569</v>
      </c>
      <c r="CP141" s="67">
        <v>-1.0498632192611694</v>
      </c>
      <c r="CQ141" s="67">
        <v>11.267263412475586</v>
      </c>
      <c r="CR141" s="67">
        <v>15.14726734161377</v>
      </c>
      <c r="CS141" s="67">
        <v>16.984310150146484</v>
      </c>
      <c r="CT141" s="67">
        <v>16.88703727722168</v>
      </c>
      <c r="CU141" s="67">
        <v>9.5242156982421875</v>
      </c>
      <c r="CV141" s="67">
        <v>-7.8412203788757324</v>
      </c>
      <c r="CW141" s="67">
        <v>-7.5631623268127441</v>
      </c>
      <c r="CX141" s="67">
        <v>-4.9741072654724121</v>
      </c>
      <c r="CY141" s="67">
        <v>-2.6495363712310791</v>
      </c>
      <c r="CZ141" s="67">
        <v>-1.38843834400177</v>
      </c>
      <c r="DA141" s="67">
        <v>-0.12869186699390411</v>
      </c>
      <c r="DB141" s="67">
        <v>9.4392985105514526E-2</v>
      </c>
      <c r="DC141" s="67">
        <v>0.11902022361755371</v>
      </c>
      <c r="DD141" s="67">
        <v>0.20537005364894867</v>
      </c>
      <c r="DE141" s="67">
        <v>0.19328309595584869</v>
      </c>
      <c r="DF141" s="67">
        <v>0.10380394011735916</v>
      </c>
      <c r="DG141" s="67">
        <v>4.9198404885828495E-3</v>
      </c>
      <c r="DH141" s="67">
        <v>9.9006928503513336E-2</v>
      </c>
      <c r="DI141" s="67">
        <v>-0.15560796856880188</v>
      </c>
      <c r="DJ141" s="67">
        <v>-0.36718210577964783</v>
      </c>
      <c r="DK141" s="67">
        <v>-0.51534789800643921</v>
      </c>
      <c r="DL141" s="67">
        <v>-0.84529256820678711</v>
      </c>
      <c r="DM141" s="67">
        <v>-0.93914580345153809</v>
      </c>
      <c r="DN141" s="67">
        <v>-0.59491616487503052</v>
      </c>
      <c r="DO141" s="67">
        <v>11.717041015625</v>
      </c>
      <c r="DP141" s="67">
        <v>15.607565879821777</v>
      </c>
      <c r="DQ141" s="67">
        <v>17.454647064208984</v>
      </c>
      <c r="DR141" s="67">
        <v>17.362836837768555</v>
      </c>
      <c r="DS141" s="67">
        <v>10.002412796020508</v>
      </c>
      <c r="DT141" s="67">
        <v>-7.3478984832763672</v>
      </c>
      <c r="DU141" s="67">
        <v>-7.0841612815856934</v>
      </c>
      <c r="DV141" s="67">
        <v>-4.5200142860412598</v>
      </c>
      <c r="DW141" s="67">
        <v>-2.2287247180938721</v>
      </c>
      <c r="DX141" s="67">
        <v>-1.0042346715927124</v>
      </c>
      <c r="DY141" s="67">
        <v>0.36020204424858093</v>
      </c>
      <c r="DZ141" s="67">
        <v>0.54092639684677124</v>
      </c>
      <c r="EA141" s="67">
        <v>0.53306800127029419</v>
      </c>
      <c r="EB141" s="67">
        <v>0.59467965364456177</v>
      </c>
      <c r="EC141" s="67">
        <v>0.56837856769561768</v>
      </c>
      <c r="ED141" s="67">
        <v>0.48282110691070557</v>
      </c>
      <c r="EE141" s="67">
        <v>0.41347065567970276</v>
      </c>
      <c r="EF141" s="67">
        <v>0.54094487428665161</v>
      </c>
      <c r="EG141" s="67">
        <v>0.31902110576629639</v>
      </c>
      <c r="EH141" s="67">
        <v>0.14458923041820526</v>
      </c>
      <c r="EI141" s="67">
        <v>3.3185277134180069E-2</v>
      </c>
      <c r="EJ141" s="67">
        <v>-0.25831234455108643</v>
      </c>
      <c r="EK141" s="67">
        <v>-0.31409719586372375</v>
      </c>
      <c r="EL141" s="67">
        <v>6.1955109238624573E-2</v>
      </c>
      <c r="EM141" s="67">
        <v>12.366447448730469</v>
      </c>
      <c r="EN141" s="67">
        <v>16.272163391113281</v>
      </c>
      <c r="EO141" s="67">
        <v>18.133737564086914</v>
      </c>
      <c r="EP141" s="67">
        <v>18.049816131591797</v>
      </c>
      <c r="EQ141" s="67">
        <v>10.692853927612305</v>
      </c>
      <c r="ER141" s="67">
        <v>-6.6356205940246582</v>
      </c>
      <c r="ES141" s="67">
        <v>-6.3925595283508301</v>
      </c>
      <c r="ET141" s="67">
        <v>-3.8643763065338135</v>
      </c>
      <c r="EU141" s="67">
        <v>-1.6211397647857666</v>
      </c>
      <c r="EV141" s="67">
        <v>-0.44950562715530396</v>
      </c>
      <c r="EW141" s="67">
        <v>75.522567749023438</v>
      </c>
      <c r="EX141" s="67">
        <v>74.532173156738281</v>
      </c>
      <c r="EY141" s="67">
        <v>73.109268188476563</v>
      </c>
      <c r="EZ141" s="67">
        <v>72.410385131835938</v>
      </c>
      <c r="FA141" s="67">
        <v>70.883918762207031</v>
      </c>
      <c r="FB141" s="67">
        <v>70.033920288085938</v>
      </c>
      <c r="FC141" s="67">
        <v>69.583389282226563</v>
      </c>
      <c r="FD141" s="67">
        <v>72.669677734375</v>
      </c>
      <c r="FE141" s="67">
        <v>77.861625671386719</v>
      </c>
      <c r="FF141" s="67">
        <v>82.776290893554688</v>
      </c>
      <c r="FG141" s="67">
        <v>86.206130981445313</v>
      </c>
      <c r="FH141" s="67">
        <v>89.842948913574219</v>
      </c>
      <c r="FI141" s="67">
        <v>93.626541137695313</v>
      </c>
      <c r="FJ141" s="67">
        <v>95.921920776367188</v>
      </c>
      <c r="FK141" s="67">
        <v>97.599937438964844</v>
      </c>
      <c r="FL141" s="67">
        <v>98.212875366210938</v>
      </c>
      <c r="FM141" s="67">
        <v>96.629058837890625</v>
      </c>
      <c r="FN141" s="67">
        <v>94.411468505859375</v>
      </c>
      <c r="FO141" s="67">
        <v>90.417678833007813</v>
      </c>
      <c r="FP141" s="67">
        <v>86.083038330078125</v>
      </c>
      <c r="FQ141" s="67">
        <v>81.623016357421875</v>
      </c>
      <c r="FR141" s="67">
        <v>78.296470642089844</v>
      </c>
      <c r="FS141" s="67">
        <v>76.528091430664063</v>
      </c>
      <c r="FT141" s="67">
        <v>74.704849243164063</v>
      </c>
      <c r="FU141" s="68">
        <v>0.60484570264816284</v>
      </c>
      <c r="FV141" s="40">
        <v>10.880000114440918</v>
      </c>
      <c r="FW141" s="40">
        <v>31658.75</v>
      </c>
      <c r="FX141">
        <v>1</v>
      </c>
    </row>
    <row r="142" spans="1:180" x14ac:dyDescent="0.2">
      <c r="A142" t="s">
        <v>189</v>
      </c>
      <c r="B142" t="s">
        <v>207</v>
      </c>
      <c r="C142" t="s">
        <v>3</v>
      </c>
      <c r="D142" t="s">
        <v>1</v>
      </c>
      <c r="E142" t="s">
        <v>211</v>
      </c>
      <c r="F142" s="40" t="s">
        <v>194</v>
      </c>
      <c r="G142" s="69" t="s">
        <v>228</v>
      </c>
      <c r="H142" s="67">
        <v>26948.999999761581</v>
      </c>
      <c r="I142" s="67">
        <v>20.443780899047852</v>
      </c>
      <c r="J142" s="67">
        <v>17.53807258605957</v>
      </c>
      <c r="K142" s="67">
        <v>15.80805492401123</v>
      </c>
      <c r="L142" s="67">
        <v>15.002439498901367</v>
      </c>
      <c r="M142" s="67">
        <v>14.744333267211914</v>
      </c>
      <c r="N142" s="67">
        <v>15.733188629150391</v>
      </c>
      <c r="O142" s="67">
        <v>18.524768829345703</v>
      </c>
      <c r="P142" s="67">
        <v>20.045368194580078</v>
      </c>
      <c r="Q142" s="67">
        <v>19.703668594360352</v>
      </c>
      <c r="R142" s="67">
        <v>20.217342376708984</v>
      </c>
      <c r="S142" s="67">
        <v>21.818569183349609</v>
      </c>
      <c r="T142" s="67">
        <v>24.634664535522461</v>
      </c>
      <c r="U142" s="67">
        <v>29.113130569458008</v>
      </c>
      <c r="V142" s="67">
        <v>34.894855499267578</v>
      </c>
      <c r="W142" s="67">
        <v>41.662471771240234</v>
      </c>
      <c r="X142" s="67">
        <v>49.622013092041016</v>
      </c>
      <c r="Y142" s="67">
        <v>56.59527587890625</v>
      </c>
      <c r="Z142" s="67">
        <v>61.157211303710938</v>
      </c>
      <c r="AA142" s="67">
        <v>62.449699401855469</v>
      </c>
      <c r="AB142" s="67">
        <v>59.994991302490234</v>
      </c>
      <c r="AC142" s="67">
        <v>55.804615020751953</v>
      </c>
      <c r="AD142" s="67">
        <v>48.568656921386719</v>
      </c>
      <c r="AE142" s="67">
        <v>38.588310241699219</v>
      </c>
      <c r="AF142" s="67">
        <v>29.671018600463867</v>
      </c>
      <c r="AG142" s="67">
        <v>-0.8828921914100647</v>
      </c>
      <c r="AH142" s="67">
        <v>-0.76001906394958496</v>
      </c>
      <c r="AI142" s="67">
        <v>-0.80651742219924927</v>
      </c>
      <c r="AJ142" s="67">
        <v>-0.75754880905151367</v>
      </c>
      <c r="AK142" s="67">
        <v>-0.73652637004852295</v>
      </c>
      <c r="AL142" s="67">
        <v>-0.73937171697616577</v>
      </c>
      <c r="AM142" s="67">
        <v>-0.84831154346466064</v>
      </c>
      <c r="AN142" s="67">
        <v>-1.0003631114959717</v>
      </c>
      <c r="AO142" s="67">
        <v>-1.3454853296279907</v>
      </c>
      <c r="AP142" s="67">
        <v>-1.4629312753677368</v>
      </c>
      <c r="AQ142" s="67">
        <v>-1.7853449583053589</v>
      </c>
      <c r="AR142" s="67">
        <v>-2.1996605396270752</v>
      </c>
      <c r="AS142" s="67">
        <v>-2.5994272232055664</v>
      </c>
      <c r="AT142" s="67">
        <v>-1.9234063625335693</v>
      </c>
      <c r="AU142" s="67">
        <v>8.4190578460693359</v>
      </c>
      <c r="AV142" s="67">
        <v>13.396419525146484</v>
      </c>
      <c r="AW142" s="67">
        <v>16.575469970703125</v>
      </c>
      <c r="AX142" s="67">
        <v>17.778045654296875</v>
      </c>
      <c r="AY142" s="67">
        <v>12.491983413696289</v>
      </c>
      <c r="AZ142" s="67">
        <v>-9.3378944396972656</v>
      </c>
      <c r="BA142" s="67">
        <v>-10.475845336914063</v>
      </c>
      <c r="BB142" s="67">
        <v>-7.7602729797363281</v>
      </c>
      <c r="BC142" s="67">
        <v>-5.0927872657775879</v>
      </c>
      <c r="BD142" s="67">
        <v>-3.3205435276031494</v>
      </c>
      <c r="BE142" s="67">
        <v>-0.39504954218864441</v>
      </c>
      <c r="BF142" s="67">
        <v>-0.31444850564002991</v>
      </c>
      <c r="BG142" s="67">
        <v>-0.39336493611335754</v>
      </c>
      <c r="BH142" s="67">
        <v>-0.36908400058746338</v>
      </c>
      <c r="BI142" s="67">
        <v>-0.36224716901779175</v>
      </c>
      <c r="BJ142" s="67">
        <v>-0.36118155717849731</v>
      </c>
      <c r="BK142" s="67">
        <v>-0.440643310546875</v>
      </c>
      <c r="BL142" s="67">
        <v>-0.5593755841255188</v>
      </c>
      <c r="BM142" s="67">
        <v>-0.87187165021896362</v>
      </c>
      <c r="BN142" s="67">
        <v>-0.95226109027862549</v>
      </c>
      <c r="BO142" s="67">
        <v>-1.2379943132400513</v>
      </c>
      <c r="BP142" s="67">
        <v>-1.613936185836792</v>
      </c>
      <c r="BQ142" s="67">
        <v>-1.9757144451141357</v>
      </c>
      <c r="BR142" s="67">
        <v>-1.2679315805435181</v>
      </c>
      <c r="BS142" s="67">
        <v>9.0670890808105469</v>
      </c>
      <c r="BT142" s="67">
        <v>14.059615135192871</v>
      </c>
      <c r="BU142" s="67">
        <v>17.253128051757813</v>
      </c>
      <c r="BV142" s="67">
        <v>18.463577270507813</v>
      </c>
      <c r="BW142" s="67">
        <v>13.180968284606934</v>
      </c>
      <c r="BX142" s="67">
        <v>-8.6271209716796875</v>
      </c>
      <c r="BY142" s="67">
        <v>-9.7857046127319336</v>
      </c>
      <c r="BZ142" s="67">
        <v>-7.106025218963623</v>
      </c>
      <c r="CA142" s="67">
        <v>-4.4864964485168457</v>
      </c>
      <c r="CB142" s="67">
        <v>-2.7669985294342041</v>
      </c>
      <c r="CC142" s="67">
        <v>-5.7171192020177841E-2</v>
      </c>
      <c r="CD142" s="67">
        <v>-5.8476952835917473E-3</v>
      </c>
      <c r="CE142" s="67">
        <v>-0.10721680521965027</v>
      </c>
      <c r="CF142" s="67">
        <v>-0.10003446787595749</v>
      </c>
      <c r="CG142" s="67">
        <v>-0.10302254557609558</v>
      </c>
      <c r="CH142" s="67">
        <v>-9.924817830324173E-2</v>
      </c>
      <c r="CI142" s="67">
        <v>-0.15829350054264069</v>
      </c>
      <c r="CJ142" s="67">
        <v>-0.25394898653030396</v>
      </c>
      <c r="CK142" s="67">
        <v>-0.54384827613830566</v>
      </c>
      <c r="CL142" s="67">
        <v>-0.59857243299484253</v>
      </c>
      <c r="CM142" s="67">
        <v>-0.85890102386474609</v>
      </c>
      <c r="CN142" s="67">
        <v>-1.2082653045654297</v>
      </c>
      <c r="CO142" s="67">
        <v>-1.5437328815460205</v>
      </c>
      <c r="CP142" s="67">
        <v>-0.81395167112350464</v>
      </c>
      <c r="CQ142" s="67">
        <v>9.5159130096435547</v>
      </c>
      <c r="CR142" s="67">
        <v>14.518941879272461</v>
      </c>
      <c r="CS142" s="67">
        <v>17.72247314453125</v>
      </c>
      <c r="CT142" s="67">
        <v>18.938375473022461</v>
      </c>
      <c r="CU142" s="67">
        <v>13.658156394958496</v>
      </c>
      <c r="CV142" s="67">
        <v>-8.1348409652709961</v>
      </c>
      <c r="CW142" s="67">
        <v>-9.3077154159545898</v>
      </c>
      <c r="CX142" s="67">
        <v>-6.6528949737548828</v>
      </c>
      <c r="CY142" s="67">
        <v>-4.0665817260742188</v>
      </c>
      <c r="CZ142" s="67">
        <v>-2.3836150169372559</v>
      </c>
      <c r="DA142" s="67">
        <v>0.28070715069770813</v>
      </c>
      <c r="DB142" s="67">
        <v>0.30275312066078186</v>
      </c>
      <c r="DC142" s="67">
        <v>0.1789313405752182</v>
      </c>
      <c r="DD142" s="67">
        <v>0.1690150648355484</v>
      </c>
      <c r="DE142" s="67">
        <v>0.15620209276676178</v>
      </c>
      <c r="DF142" s="67">
        <v>0.16268518567085266</v>
      </c>
      <c r="DG142" s="67">
        <v>0.12405629456043243</v>
      </c>
      <c r="DH142" s="67">
        <v>5.1477637141942978E-2</v>
      </c>
      <c r="DI142" s="67">
        <v>-0.21582490205764771</v>
      </c>
      <c r="DJ142" s="67">
        <v>-0.24488379061222076</v>
      </c>
      <c r="DK142" s="67">
        <v>-0.47980767488479614</v>
      </c>
      <c r="DL142" s="67">
        <v>-0.80259448289871216</v>
      </c>
      <c r="DM142" s="67">
        <v>-1.1117513179779053</v>
      </c>
      <c r="DN142" s="67">
        <v>-0.3599717915058136</v>
      </c>
      <c r="DO142" s="67">
        <v>9.9647369384765625</v>
      </c>
      <c r="DP142" s="67">
        <v>14.978268623352051</v>
      </c>
      <c r="DQ142" s="67">
        <v>18.191818237304688</v>
      </c>
      <c r="DR142" s="67">
        <v>19.413173675537109</v>
      </c>
      <c r="DS142" s="67">
        <v>14.135344505310059</v>
      </c>
      <c r="DT142" s="67">
        <v>-7.6425614356994629</v>
      </c>
      <c r="DU142" s="67">
        <v>-8.8297262191772461</v>
      </c>
      <c r="DV142" s="67">
        <v>-6.1997647285461426</v>
      </c>
      <c r="DW142" s="67">
        <v>-3.6466667652130127</v>
      </c>
      <c r="DX142" s="67">
        <v>-2.0002315044403076</v>
      </c>
      <c r="DY142" s="67">
        <v>0.76854979991912842</v>
      </c>
      <c r="DZ142" s="67">
        <v>0.74832367897033691</v>
      </c>
      <c r="EA142" s="67">
        <v>0.59208381175994873</v>
      </c>
      <c r="EB142" s="67">
        <v>0.5574798583984375</v>
      </c>
      <c r="EC142" s="67">
        <v>0.53048127889633179</v>
      </c>
      <c r="ED142" s="67">
        <v>0.54087537527084351</v>
      </c>
      <c r="EE142" s="67">
        <v>0.53172457218170166</v>
      </c>
      <c r="EF142" s="67">
        <v>0.49246516823768616</v>
      </c>
      <c r="EG142" s="67">
        <v>0.25778877735137939</v>
      </c>
      <c r="EH142" s="67">
        <v>0.26578640937805176</v>
      </c>
      <c r="EI142" s="67">
        <v>6.7542880773544312E-2</v>
      </c>
      <c r="EJ142" s="67">
        <v>-0.21687017381191254</v>
      </c>
      <c r="EK142" s="67">
        <v>-0.488038569688797</v>
      </c>
      <c r="EL142" s="67">
        <v>0.29550302028656006</v>
      </c>
      <c r="EM142" s="67">
        <v>10.612768173217773</v>
      </c>
      <c r="EN142" s="67">
        <v>15.641464233398438</v>
      </c>
      <c r="EO142" s="67">
        <v>18.869476318359375</v>
      </c>
      <c r="EP142" s="67">
        <v>20.098705291748047</v>
      </c>
      <c r="EQ142" s="67">
        <v>14.824329376220703</v>
      </c>
      <c r="ER142" s="67">
        <v>-6.9317874908447266</v>
      </c>
      <c r="ES142" s="67">
        <v>-8.1395854949951172</v>
      </c>
      <c r="ET142" s="67">
        <v>-5.5455169677734375</v>
      </c>
      <c r="EU142" s="67">
        <v>-3.0403764247894287</v>
      </c>
      <c r="EV142" s="67">
        <v>-1.4466865062713623</v>
      </c>
      <c r="EW142" s="67">
        <v>73.969108581542969</v>
      </c>
      <c r="EX142" s="67">
        <v>72.110023498535156</v>
      </c>
      <c r="EY142" s="67">
        <v>70.454948425292969</v>
      </c>
      <c r="EZ142" s="67">
        <v>69.701126098632813</v>
      </c>
      <c r="FA142" s="67">
        <v>68.1162109375</v>
      </c>
      <c r="FB142" s="67">
        <v>67.029792785644531</v>
      </c>
      <c r="FC142" s="67">
        <v>66.973480224609375</v>
      </c>
      <c r="FD142" s="67">
        <v>68.685562133789063</v>
      </c>
      <c r="FE142" s="67">
        <v>74.272796630859375</v>
      </c>
      <c r="FF142" s="67">
        <v>80.453742980957031</v>
      </c>
      <c r="FG142" s="67">
        <v>86.010589599609375</v>
      </c>
      <c r="FH142" s="67">
        <v>90.481903076171875</v>
      </c>
      <c r="FI142" s="67">
        <v>94.091712951660156</v>
      </c>
      <c r="FJ142" s="67">
        <v>97.281814575195313</v>
      </c>
      <c r="FK142" s="67">
        <v>99.223251342773438</v>
      </c>
      <c r="FL142" s="67">
        <v>100.53997802734375</v>
      </c>
      <c r="FM142" s="67">
        <v>100.85093688964844</v>
      </c>
      <c r="FN142" s="67">
        <v>99.777389526367188</v>
      </c>
      <c r="FO142" s="67">
        <v>97.163711547851563</v>
      </c>
      <c r="FP142" s="67">
        <v>91.533599853515625</v>
      </c>
      <c r="FQ142" s="67">
        <v>86.396263122558594</v>
      </c>
      <c r="FR142" s="67">
        <v>83.496337890625</v>
      </c>
      <c r="FS142" s="67">
        <v>80.7825927734375</v>
      </c>
      <c r="FT142" s="67">
        <v>78.601058959960938</v>
      </c>
      <c r="FU142" s="68">
        <v>0.60356807708740234</v>
      </c>
      <c r="FV142" s="40">
        <v>7.1700000762939453</v>
      </c>
      <c r="FW142" s="40">
        <v>30424.47</v>
      </c>
      <c r="FX142">
        <v>1</v>
      </c>
    </row>
    <row r="143" spans="1:180" x14ac:dyDescent="0.2">
      <c r="A143" t="s">
        <v>189</v>
      </c>
      <c r="B143" t="s">
        <v>207</v>
      </c>
      <c r="C143" t="s">
        <v>3</v>
      </c>
      <c r="D143" t="s">
        <v>1</v>
      </c>
      <c r="E143" t="s">
        <v>211</v>
      </c>
      <c r="F143" s="40" t="s">
        <v>194</v>
      </c>
      <c r="G143" s="69" t="s">
        <v>229</v>
      </c>
      <c r="H143" s="67">
        <v>26928.999488353729</v>
      </c>
      <c r="I143" s="67">
        <v>23.99449348449707</v>
      </c>
      <c r="J143" s="67">
        <v>20.419097900390625</v>
      </c>
      <c r="K143" s="67">
        <v>18.363618850708008</v>
      </c>
      <c r="L143" s="67">
        <v>17.049488067626953</v>
      </c>
      <c r="M143" s="67">
        <v>16.400253295898438</v>
      </c>
      <c r="N143" s="67">
        <v>17.232442855834961</v>
      </c>
      <c r="O143" s="67">
        <v>19.864965438842773</v>
      </c>
      <c r="P143" s="67">
        <v>21.303983688354492</v>
      </c>
      <c r="Q143" s="67">
        <v>21.076105117797852</v>
      </c>
      <c r="R143" s="67">
        <v>21.945724487304688</v>
      </c>
      <c r="S143" s="67">
        <v>24.483081817626953</v>
      </c>
      <c r="T143" s="67">
        <v>28.350690841674805</v>
      </c>
      <c r="U143" s="67">
        <v>34.040332794189453</v>
      </c>
      <c r="V143" s="67">
        <v>40.715320587158203</v>
      </c>
      <c r="W143" s="67">
        <v>47.437103271484375</v>
      </c>
      <c r="X143" s="67">
        <v>54.600193023681641</v>
      </c>
      <c r="Y143" s="67">
        <v>60.725955963134766</v>
      </c>
      <c r="Z143" s="67">
        <v>64.206390380859375</v>
      </c>
      <c r="AA143" s="67">
        <v>63.847816467285156</v>
      </c>
      <c r="AB143" s="67">
        <v>60.780498504638672</v>
      </c>
      <c r="AC143" s="67">
        <v>56.233501434326172</v>
      </c>
      <c r="AD143" s="67">
        <v>49.230373382568359</v>
      </c>
      <c r="AE143" s="67">
        <v>39.516036987304688</v>
      </c>
      <c r="AF143" s="67">
        <v>30.743827819824219</v>
      </c>
      <c r="AG143" s="67">
        <v>-2.1053981781005859</v>
      </c>
      <c r="AH143" s="67">
        <v>-1.5480170249938965</v>
      </c>
      <c r="AI143" s="67">
        <v>-1.0883373022079468</v>
      </c>
      <c r="AJ143" s="67">
        <v>-0.86710453033447266</v>
      </c>
      <c r="AK143" s="67">
        <v>-0.73274892568588257</v>
      </c>
      <c r="AL143" s="67">
        <v>-0.61490297317504883</v>
      </c>
      <c r="AM143" s="67">
        <v>-1.0430371761322021</v>
      </c>
      <c r="AN143" s="67">
        <v>-1.2743855714797974</v>
      </c>
      <c r="AO143" s="67">
        <v>-1.6587049961090088</v>
      </c>
      <c r="AP143" s="67">
        <v>-2.2166597843170166</v>
      </c>
      <c r="AQ143" s="67">
        <v>-2.3186013698577881</v>
      </c>
      <c r="AR143" s="67">
        <v>-2.7821435928344727</v>
      </c>
      <c r="AS143" s="67">
        <v>-2.8710620403289795</v>
      </c>
      <c r="AT143" s="67">
        <v>-1.9387972354888916</v>
      </c>
      <c r="AU143" s="67">
        <v>10.548930168151855</v>
      </c>
      <c r="AV143" s="67">
        <v>15.236882209777832</v>
      </c>
      <c r="AW143" s="67">
        <v>17.847175598144531</v>
      </c>
      <c r="AX143" s="67">
        <v>18.503730773925781</v>
      </c>
      <c r="AY143" s="67">
        <v>11.704498291015625</v>
      </c>
      <c r="AZ143" s="67">
        <v>-10.213517189025879</v>
      </c>
      <c r="BA143" s="67">
        <v>-11.368971824645996</v>
      </c>
      <c r="BB143" s="67">
        <v>-8.4148111343383789</v>
      </c>
      <c r="BC143" s="67">
        <v>-5.4421639442443848</v>
      </c>
      <c r="BD143" s="67">
        <v>-3.3562109470367432</v>
      </c>
      <c r="BE143" s="67">
        <v>-1.6176832914352417</v>
      </c>
      <c r="BF143" s="67">
        <v>-1.1025629043579102</v>
      </c>
      <c r="BG143" s="67">
        <v>-0.6752961277961731</v>
      </c>
      <c r="BH143" s="67">
        <v>-0.47874698042869568</v>
      </c>
      <c r="BI143" s="67">
        <v>-0.35857179760932922</v>
      </c>
      <c r="BJ143" s="67">
        <v>-0.23681212961673737</v>
      </c>
      <c r="BK143" s="67">
        <v>-0.63548123836517334</v>
      </c>
      <c r="BL143" s="67">
        <v>-0.83352166414260864</v>
      </c>
      <c r="BM143" s="67">
        <v>-1.185221791267395</v>
      </c>
      <c r="BN143" s="67">
        <v>-1.7061249017715454</v>
      </c>
      <c r="BO143" s="67">
        <v>-1.7713948488235474</v>
      </c>
      <c r="BP143" s="67">
        <v>-2.1965734958648682</v>
      </c>
      <c r="BQ143" s="67">
        <v>-2.2475097179412842</v>
      </c>
      <c r="BR143" s="67">
        <v>-1.2834925651550293</v>
      </c>
      <c r="BS143" s="67">
        <v>11.196789741516113</v>
      </c>
      <c r="BT143" s="67">
        <v>15.89990234375</v>
      </c>
      <c r="BU143" s="67">
        <v>18.524658203125</v>
      </c>
      <c r="BV143" s="67">
        <v>19.189081192016602</v>
      </c>
      <c r="BW143" s="67">
        <v>12.393301963806152</v>
      </c>
      <c r="BX143" s="67">
        <v>-9.5029296875</v>
      </c>
      <c r="BY143" s="67">
        <v>-10.679009437561035</v>
      </c>
      <c r="BZ143" s="67">
        <v>-7.7607331275939941</v>
      </c>
      <c r="CA143" s="67">
        <v>-4.8360276222229004</v>
      </c>
      <c r="CB143" s="67">
        <v>-2.8028059005737305</v>
      </c>
      <c r="CC143" s="67">
        <v>-1.2798933982849121</v>
      </c>
      <c r="CD143" s="67">
        <v>-0.79404264688491821</v>
      </c>
      <c r="CE143" s="67">
        <v>-0.38922503590583801</v>
      </c>
      <c r="CF143" s="67">
        <v>-0.20977170765399933</v>
      </c>
      <c r="CG143" s="67">
        <v>-9.941786527633667E-2</v>
      </c>
      <c r="CH143" s="67">
        <v>2.5052431970834732E-2</v>
      </c>
      <c r="CI143" s="67">
        <v>-0.35320925712585449</v>
      </c>
      <c r="CJ143" s="67">
        <v>-0.52818065881729126</v>
      </c>
      <c r="CK143" s="67">
        <v>-0.85728883743286133</v>
      </c>
      <c r="CL143" s="67">
        <v>-1.3525300025939941</v>
      </c>
      <c r="CM143" s="67">
        <v>-1.3924013376235962</v>
      </c>
      <c r="CN143" s="67">
        <v>-1.7910095453262329</v>
      </c>
      <c r="CO143" s="67">
        <v>-1.8156391382217407</v>
      </c>
      <c r="CP143" s="67">
        <v>-0.82963055372238159</v>
      </c>
      <c r="CQ143" s="67">
        <v>11.645495414733887</v>
      </c>
      <c r="CR143" s="67">
        <v>16.359107971191406</v>
      </c>
      <c r="CS143" s="67">
        <v>18.993879318237305</v>
      </c>
      <c r="CT143" s="67">
        <v>19.663751602172852</v>
      </c>
      <c r="CU143" s="67">
        <v>12.870365142822266</v>
      </c>
      <c r="CV143" s="67">
        <v>-9.0107793807983398</v>
      </c>
      <c r="CW143" s="67">
        <v>-10.201143264770508</v>
      </c>
      <c r="CX143" s="67">
        <v>-7.3077211380004883</v>
      </c>
      <c r="CY143" s="67">
        <v>-4.4162197113037109</v>
      </c>
      <c r="CZ143" s="67">
        <v>-2.4195194244384766</v>
      </c>
      <c r="DA143" s="67">
        <v>-0.94210350513458252</v>
      </c>
      <c r="DB143" s="67">
        <v>-0.48552241921424866</v>
      </c>
      <c r="DC143" s="67">
        <v>-0.10315397381782532</v>
      </c>
      <c r="DD143" s="67">
        <v>5.9203565120697021E-2</v>
      </c>
      <c r="DE143" s="67">
        <v>0.15973606705665588</v>
      </c>
      <c r="DF143" s="67">
        <v>0.28691700100898743</v>
      </c>
      <c r="DG143" s="67">
        <v>-7.0937290787696838E-2</v>
      </c>
      <c r="DH143" s="67">
        <v>-0.22283965349197388</v>
      </c>
      <c r="DI143" s="67">
        <v>-0.52935582399368286</v>
      </c>
      <c r="DJ143" s="67">
        <v>-0.99893510341644287</v>
      </c>
      <c r="DK143" s="67">
        <v>-1.013407826423645</v>
      </c>
      <c r="DL143" s="67">
        <v>-1.3854455947875977</v>
      </c>
      <c r="DM143" s="67">
        <v>-1.3837685585021973</v>
      </c>
      <c r="DN143" s="67">
        <v>-0.3757685124874115</v>
      </c>
      <c r="DO143" s="67">
        <v>12.09420108795166</v>
      </c>
      <c r="DP143" s="67">
        <v>16.818313598632813</v>
      </c>
      <c r="DQ143" s="67">
        <v>19.463100433349609</v>
      </c>
      <c r="DR143" s="67">
        <v>20.138422012329102</v>
      </c>
      <c r="DS143" s="67">
        <v>13.347428321838379</v>
      </c>
      <c r="DT143" s="67">
        <v>-8.5186290740966797</v>
      </c>
      <c r="DU143" s="67">
        <v>-9.7232770919799805</v>
      </c>
      <c r="DV143" s="67">
        <v>-6.8547091484069824</v>
      </c>
      <c r="DW143" s="67">
        <v>-3.9964118003845215</v>
      </c>
      <c r="DX143" s="67">
        <v>-2.0362329483032227</v>
      </c>
      <c r="DY143" s="67">
        <v>-0.45438858866691589</v>
      </c>
      <c r="DZ143" s="67">
        <v>-4.0068216621875763E-2</v>
      </c>
      <c r="EA143" s="67">
        <v>0.30988720059394836</v>
      </c>
      <c r="EB143" s="67">
        <v>0.44756114482879639</v>
      </c>
      <c r="EC143" s="67">
        <v>0.53391319513320923</v>
      </c>
      <c r="ED143" s="67">
        <v>0.6650078296661377</v>
      </c>
      <c r="EE143" s="67">
        <v>0.33661860227584839</v>
      </c>
      <c r="EF143" s="67">
        <v>0.21802428364753723</v>
      </c>
      <c r="EG143" s="67">
        <v>-5.5872704833745956E-2</v>
      </c>
      <c r="EH143" s="67">
        <v>-0.4884001612663269</v>
      </c>
      <c r="EI143" s="67">
        <v>-0.46620124578475952</v>
      </c>
      <c r="EJ143" s="67">
        <v>-0.79987555742263794</v>
      </c>
      <c r="EK143" s="67">
        <v>-0.7602161169052124</v>
      </c>
      <c r="EL143" s="67">
        <v>0.27953618764877319</v>
      </c>
      <c r="EM143" s="67">
        <v>12.742060661315918</v>
      </c>
      <c r="EN143" s="67">
        <v>17.481332778930664</v>
      </c>
      <c r="EO143" s="67">
        <v>20.140583038330078</v>
      </c>
      <c r="EP143" s="67">
        <v>20.823772430419922</v>
      </c>
      <c r="EQ143" s="67">
        <v>14.036231994628906</v>
      </c>
      <c r="ER143" s="67">
        <v>-7.8080410957336426</v>
      </c>
      <c r="ES143" s="67">
        <v>-9.0333147048950195</v>
      </c>
      <c r="ET143" s="67">
        <v>-6.2006316184997559</v>
      </c>
      <c r="EU143" s="67">
        <v>-3.3902757167816162</v>
      </c>
      <c r="EV143" s="67">
        <v>-1.48282790184021</v>
      </c>
      <c r="EW143" s="67">
        <v>76.945068359375</v>
      </c>
      <c r="EX143" s="67">
        <v>75.520301818847656</v>
      </c>
      <c r="EY143" s="67">
        <v>73.908866882324219</v>
      </c>
      <c r="EZ143" s="67">
        <v>72.274452209472656</v>
      </c>
      <c r="FA143" s="67">
        <v>71.2911376953125</v>
      </c>
      <c r="FB143" s="67">
        <v>70.460899353027344</v>
      </c>
      <c r="FC143" s="67">
        <v>69.60821533203125</v>
      </c>
      <c r="FD143" s="67">
        <v>70.565193176269531</v>
      </c>
      <c r="FE143" s="67">
        <v>75.301704406738281</v>
      </c>
      <c r="FF143" s="67">
        <v>81.137664794921875</v>
      </c>
      <c r="FG143" s="67">
        <v>86.39630126953125</v>
      </c>
      <c r="FH143" s="67">
        <v>90.733627319335938</v>
      </c>
      <c r="FI143" s="67">
        <v>94.614181518554688</v>
      </c>
      <c r="FJ143" s="67">
        <v>97.977302551269531</v>
      </c>
      <c r="FK143" s="67">
        <v>100.08399200439453</v>
      </c>
      <c r="FL143" s="67">
        <v>100.58527374267578</v>
      </c>
      <c r="FM143" s="67">
        <v>100.45862579345703</v>
      </c>
      <c r="FN143" s="67">
        <v>98.652305603027344</v>
      </c>
      <c r="FO143" s="67">
        <v>94.993583679199219</v>
      </c>
      <c r="FP143" s="67">
        <v>89.890655517578125</v>
      </c>
      <c r="FQ143" s="67">
        <v>86.228683471679688</v>
      </c>
      <c r="FR143" s="67">
        <v>82.980888366699219</v>
      </c>
      <c r="FS143" s="67">
        <v>80.337638854980469</v>
      </c>
      <c r="FT143" s="67">
        <v>78.628738403320313</v>
      </c>
      <c r="FU143" s="68">
        <v>0.60340964794158936</v>
      </c>
      <c r="FV143" s="40">
        <v>10.869999885559082</v>
      </c>
      <c r="FW143" s="40">
        <v>32921.620000000003</v>
      </c>
      <c r="FX143">
        <v>1</v>
      </c>
    </row>
    <row r="144" spans="1:180" x14ac:dyDescent="0.2">
      <c r="A144" t="s">
        <v>189</v>
      </c>
      <c r="B144" t="s">
        <v>207</v>
      </c>
      <c r="C144" t="s">
        <v>3</v>
      </c>
      <c r="D144" t="s">
        <v>1</v>
      </c>
      <c r="E144" t="s">
        <v>211</v>
      </c>
      <c r="F144" s="40" t="s">
        <v>194</v>
      </c>
      <c r="G144" s="69" t="s">
        <v>230</v>
      </c>
      <c r="H144" s="67">
        <v>26906.000334739685</v>
      </c>
      <c r="I144" s="67">
        <v>24.762882232666016</v>
      </c>
      <c r="J144" s="67">
        <v>21.169658660888672</v>
      </c>
      <c r="K144" s="67">
        <v>18.91253662109375</v>
      </c>
      <c r="L144" s="67">
        <v>17.460880279541016</v>
      </c>
      <c r="M144" s="67">
        <v>16.836349487304688</v>
      </c>
      <c r="N144" s="67">
        <v>17.566667556762695</v>
      </c>
      <c r="O144" s="67">
        <v>20.292173385620117</v>
      </c>
      <c r="P144" s="67">
        <v>21.998880386352539</v>
      </c>
      <c r="Q144" s="67">
        <v>21.584068298339844</v>
      </c>
      <c r="R144" s="67">
        <v>22.460117340087891</v>
      </c>
      <c r="S144" s="67">
        <v>24.593008041381836</v>
      </c>
      <c r="T144" s="67">
        <v>27.981168746948242</v>
      </c>
      <c r="U144" s="67">
        <v>32.632850646972656</v>
      </c>
      <c r="V144" s="67">
        <v>38.472679138183594</v>
      </c>
      <c r="W144" s="67">
        <v>44.047412872314453</v>
      </c>
      <c r="X144" s="67">
        <v>50.515178680419922</v>
      </c>
      <c r="Y144" s="67">
        <v>55.893497467041016</v>
      </c>
      <c r="Z144" s="67">
        <v>58.434257507324219</v>
      </c>
      <c r="AA144" s="67">
        <v>57.088878631591797</v>
      </c>
      <c r="AB144" s="67">
        <v>53.757362365722656</v>
      </c>
      <c r="AC144" s="67">
        <v>49.384876251220703</v>
      </c>
      <c r="AD144" s="67">
        <v>44.003334045410156</v>
      </c>
      <c r="AE144" s="67">
        <v>36.849048614501953</v>
      </c>
      <c r="AF144" s="67">
        <v>29.525653839111328</v>
      </c>
      <c r="AG144" s="67">
        <v>-2.1422562599182129</v>
      </c>
      <c r="AH144" s="67">
        <v>-1.480128288269043</v>
      </c>
      <c r="AI144" s="67">
        <v>-1.0515129566192627</v>
      </c>
      <c r="AJ144" s="67">
        <v>-0.82931119203567505</v>
      </c>
      <c r="AK144" s="67">
        <v>-0.65557622909545898</v>
      </c>
      <c r="AL144" s="67">
        <v>-0.69340014457702637</v>
      </c>
      <c r="AM144" s="67">
        <v>-0.94821810722351074</v>
      </c>
      <c r="AN144" s="67">
        <v>-1.0237436294555664</v>
      </c>
      <c r="AO144" s="67">
        <v>-1.5443300008773804</v>
      </c>
      <c r="AP144" s="67">
        <v>-2.0222759246826172</v>
      </c>
      <c r="AQ144" s="67">
        <v>-2.3282661437988281</v>
      </c>
      <c r="AR144" s="67">
        <v>-2.3936231136322021</v>
      </c>
      <c r="AS144" s="67">
        <v>-2.7713167667388916</v>
      </c>
      <c r="AT144" s="67">
        <v>-1.6363554000854492</v>
      </c>
      <c r="AU144" s="67">
        <v>9.9158487319946289</v>
      </c>
      <c r="AV144" s="67">
        <v>13.625768661499023</v>
      </c>
      <c r="AW144" s="67">
        <v>15.257504463195801</v>
      </c>
      <c r="AX144" s="67">
        <v>15.318830490112305</v>
      </c>
      <c r="AY144" s="67">
        <v>8.225895881652832</v>
      </c>
      <c r="AZ144" s="67">
        <v>-9.076751708984375</v>
      </c>
      <c r="BA144" s="67">
        <v>-8.9687156677246094</v>
      </c>
      <c r="BB144" s="67">
        <v>-5.8525314331054688</v>
      </c>
      <c r="BC144" s="67">
        <v>-3.5398337841033936</v>
      </c>
      <c r="BD144" s="67">
        <v>-2.218428373336792</v>
      </c>
      <c r="BE144" s="67">
        <v>-1.6546757221221924</v>
      </c>
      <c r="BF144" s="67">
        <v>-1.034795880317688</v>
      </c>
      <c r="BG144" s="67">
        <v>-0.63858097791671753</v>
      </c>
      <c r="BH144" s="67">
        <v>-0.44105198979377747</v>
      </c>
      <c r="BI144" s="67">
        <v>-0.28149357438087463</v>
      </c>
      <c r="BJ144" s="67">
        <v>-0.31540361046791077</v>
      </c>
      <c r="BK144" s="67">
        <v>-0.5407634973526001</v>
      </c>
      <c r="BL144" s="67">
        <v>-0.58298879861831665</v>
      </c>
      <c r="BM144" s="67">
        <v>-1.0709666013717651</v>
      </c>
      <c r="BN144" s="67">
        <v>-1.511872410774231</v>
      </c>
      <c r="BO144" s="67">
        <v>-1.7812027931213379</v>
      </c>
      <c r="BP144" s="67">
        <v>-1.8082073926925659</v>
      </c>
      <c r="BQ144" s="67">
        <v>-2.1479284763336182</v>
      </c>
      <c r="BR144" s="67">
        <v>-0.98122435808181763</v>
      </c>
      <c r="BS144" s="67">
        <v>10.563534736633301</v>
      </c>
      <c r="BT144" s="67">
        <v>14.288608551025391</v>
      </c>
      <c r="BU144" s="67">
        <v>15.934800148010254</v>
      </c>
      <c r="BV144" s="67">
        <v>16.003992080688477</v>
      </c>
      <c r="BW144" s="67">
        <v>8.9145088195800781</v>
      </c>
      <c r="BX144" s="67">
        <v>-8.3663597106933594</v>
      </c>
      <c r="BY144" s="67">
        <v>-8.2789449691772461</v>
      </c>
      <c r="BZ144" s="67">
        <v>-5.1986370086669922</v>
      </c>
      <c r="CA144" s="67">
        <v>-2.933866024017334</v>
      </c>
      <c r="CB144" s="67">
        <v>-1.6651774644851685</v>
      </c>
      <c r="CC144" s="67">
        <v>-1.3169790506362915</v>
      </c>
      <c r="CD144" s="67">
        <v>-0.72636008262634277</v>
      </c>
      <c r="CE144" s="67">
        <v>-0.35258546471595764</v>
      </c>
      <c r="CF144" s="67">
        <v>-0.17214484512805939</v>
      </c>
      <c r="CG144" s="67">
        <v>-2.2405045107007027E-2</v>
      </c>
      <c r="CH144" s="67">
        <v>-5.3604360669851303E-2</v>
      </c>
      <c r="CI144" s="67">
        <v>-0.2585616409778595</v>
      </c>
      <c r="CJ144" s="67">
        <v>-0.27772331237792969</v>
      </c>
      <c r="CK144" s="67">
        <v>-0.74311649799346924</v>
      </c>
      <c r="CL144" s="67">
        <v>-1.1583684682846069</v>
      </c>
      <c r="CM144" s="67">
        <v>-1.402308464050293</v>
      </c>
      <c r="CN144" s="67">
        <v>-1.4027502536773682</v>
      </c>
      <c r="CO144" s="67">
        <v>-1.7161715030670166</v>
      </c>
      <c r="CP144" s="67">
        <v>-0.52748262882232666</v>
      </c>
      <c r="CQ144" s="67">
        <v>11.012119293212891</v>
      </c>
      <c r="CR144" s="67">
        <v>14.747689247131348</v>
      </c>
      <c r="CS144" s="67">
        <v>16.403892517089844</v>
      </c>
      <c r="CT144" s="67">
        <v>16.478532791137695</v>
      </c>
      <c r="CU144" s="67">
        <v>9.3914394378662109</v>
      </c>
      <c r="CV144" s="67">
        <v>-7.8743448257446289</v>
      </c>
      <c r="CW144" s="67">
        <v>-7.8012123107910156</v>
      </c>
      <c r="CX144" s="67">
        <v>-4.7457513809204102</v>
      </c>
      <c r="CY144" s="67">
        <v>-2.5141746997833252</v>
      </c>
      <c r="CZ144" s="67">
        <v>-1.2819975614547729</v>
      </c>
      <c r="DA144" s="67">
        <v>-0.97928231954574585</v>
      </c>
      <c r="DB144" s="67">
        <v>-0.41792425513267517</v>
      </c>
      <c r="DC144" s="67">
        <v>-6.6589981317520142E-2</v>
      </c>
      <c r="DD144" s="67">
        <v>9.6762284636497498E-2</v>
      </c>
      <c r="DE144" s="67">
        <v>0.23668348789215088</v>
      </c>
      <c r="DF144" s="67">
        <v>0.20819488167762756</v>
      </c>
      <c r="DG144" s="67">
        <v>2.3640187457203865E-2</v>
      </c>
      <c r="DH144" s="67">
        <v>2.7542153373360634E-2</v>
      </c>
      <c r="DI144" s="67">
        <v>-0.41526642441749573</v>
      </c>
      <c r="DJ144" s="67">
        <v>-0.80486458539962769</v>
      </c>
      <c r="DK144" s="67">
        <v>-1.023414134979248</v>
      </c>
      <c r="DL144" s="67">
        <v>-0.99729305505752563</v>
      </c>
      <c r="DM144" s="67">
        <v>-1.2844146490097046</v>
      </c>
      <c r="DN144" s="67">
        <v>-7.3740869760513306E-2</v>
      </c>
      <c r="DO144" s="67">
        <v>11.46070384979248</v>
      </c>
      <c r="DP144" s="67">
        <v>15.206769943237305</v>
      </c>
      <c r="DQ144" s="67">
        <v>16.87298583984375</v>
      </c>
      <c r="DR144" s="67">
        <v>16.953073501586914</v>
      </c>
      <c r="DS144" s="67">
        <v>9.8683700561523438</v>
      </c>
      <c r="DT144" s="67">
        <v>-7.3823294639587402</v>
      </c>
      <c r="DU144" s="67">
        <v>-7.323479175567627</v>
      </c>
      <c r="DV144" s="67">
        <v>-4.2928657531738281</v>
      </c>
      <c r="DW144" s="67">
        <v>-2.0944833755493164</v>
      </c>
      <c r="DX144" s="67">
        <v>-0.89881771802902222</v>
      </c>
      <c r="DY144" s="67">
        <v>-0.49170193076133728</v>
      </c>
      <c r="DZ144" s="67">
        <v>2.7408106252551079E-2</v>
      </c>
      <c r="EA144" s="67">
        <v>0.34634208679199219</v>
      </c>
      <c r="EB144" s="67">
        <v>0.48502147197723389</v>
      </c>
      <c r="EC144" s="67">
        <v>0.61076617240905762</v>
      </c>
      <c r="ED144" s="67">
        <v>0.58619141578674316</v>
      </c>
      <c r="EE144" s="67">
        <v>0.43109479546546936</v>
      </c>
      <c r="EF144" s="67">
        <v>0.46829700469970703</v>
      </c>
      <c r="EG144" s="67">
        <v>5.8096978813409805E-2</v>
      </c>
      <c r="EH144" s="67">
        <v>-0.29446107149124146</v>
      </c>
      <c r="EI144" s="67">
        <v>-0.47635084390640259</v>
      </c>
      <c r="EJ144" s="67">
        <v>-0.41187730431556702</v>
      </c>
      <c r="EK144" s="67">
        <v>-0.66102629899978638</v>
      </c>
      <c r="EL144" s="67">
        <v>0.5813901424407959</v>
      </c>
      <c r="EM144" s="67">
        <v>12.108389854431152</v>
      </c>
      <c r="EN144" s="67">
        <v>15.869609832763672</v>
      </c>
      <c r="EO144" s="67">
        <v>17.55027961730957</v>
      </c>
      <c r="EP144" s="67">
        <v>17.638235092163086</v>
      </c>
      <c r="EQ144" s="67">
        <v>10.55698299407959</v>
      </c>
      <c r="ER144" s="67">
        <v>-6.6719374656677246</v>
      </c>
      <c r="ES144" s="67">
        <v>-6.6337084770202637</v>
      </c>
      <c r="ET144" s="67">
        <v>-3.6389710903167725</v>
      </c>
      <c r="EU144" s="67">
        <v>-1.4885156154632568</v>
      </c>
      <c r="EV144" s="67">
        <v>-0.34556680917739868</v>
      </c>
      <c r="EW144" s="67">
        <v>77.178688049316406</v>
      </c>
      <c r="EX144" s="67">
        <v>75.819076538085938</v>
      </c>
      <c r="EY144" s="67">
        <v>74.251541137695313</v>
      </c>
      <c r="EZ144" s="67">
        <v>72.90899658203125</v>
      </c>
      <c r="FA144" s="67">
        <v>71.726951599121094</v>
      </c>
      <c r="FB144" s="67">
        <v>71.716636657714844</v>
      </c>
      <c r="FC144" s="67">
        <v>71.440780639648438</v>
      </c>
      <c r="FD144" s="67">
        <v>71.27032470703125</v>
      </c>
      <c r="FE144" s="67">
        <v>74.495498657226563</v>
      </c>
      <c r="FF144" s="67">
        <v>78.914680480957031</v>
      </c>
      <c r="FG144" s="67">
        <v>83.698318481445313</v>
      </c>
      <c r="FH144" s="67">
        <v>87.200729370117188</v>
      </c>
      <c r="FI144" s="67">
        <v>91.174789428710938</v>
      </c>
      <c r="FJ144" s="67">
        <v>94.184272766113281</v>
      </c>
      <c r="FK144" s="67">
        <v>95.966751098632813</v>
      </c>
      <c r="FL144" s="67">
        <v>97.432762145996094</v>
      </c>
      <c r="FM144" s="67">
        <v>97.247291564941406</v>
      </c>
      <c r="FN144" s="67">
        <v>95.393447875976563</v>
      </c>
      <c r="FO144" s="67">
        <v>91.943435668945313</v>
      </c>
      <c r="FP144" s="67">
        <v>87.436264038085938</v>
      </c>
      <c r="FQ144" s="67">
        <v>83.283554077148438</v>
      </c>
      <c r="FR144" s="67">
        <v>80.433296203613281</v>
      </c>
      <c r="FS144" s="67">
        <v>78.020797729492188</v>
      </c>
      <c r="FT144" s="67">
        <v>75.823066711425781</v>
      </c>
      <c r="FU144" s="68">
        <v>0.60324370861053467</v>
      </c>
      <c r="FV144" s="40">
        <v>8.5299997329711914</v>
      </c>
      <c r="FW144" s="40">
        <v>31107.3</v>
      </c>
      <c r="FX144">
        <v>1</v>
      </c>
    </row>
    <row r="145" spans="1:180" x14ac:dyDescent="0.2">
      <c r="A145" t="s">
        <v>189</v>
      </c>
      <c r="B145" t="s">
        <v>207</v>
      </c>
      <c r="C145" t="s">
        <v>3</v>
      </c>
      <c r="D145" t="s">
        <v>1</v>
      </c>
      <c r="E145" t="s">
        <v>211</v>
      </c>
      <c r="F145" s="40" t="s">
        <v>194</v>
      </c>
      <c r="G145" s="69" t="s">
        <v>2</v>
      </c>
      <c r="H145" s="67">
        <v>27389.066796127954</v>
      </c>
      <c r="I145" s="67">
        <v>24.005620956420898</v>
      </c>
      <c r="J145" s="67">
        <v>20.434980392456055</v>
      </c>
      <c r="K145" s="67">
        <v>18.264314651489258</v>
      </c>
      <c r="L145" s="67">
        <v>16.940576553344727</v>
      </c>
      <c r="M145" s="67">
        <v>16.353570938110352</v>
      </c>
      <c r="N145" s="67">
        <v>17.117446899414063</v>
      </c>
      <c r="O145" s="67">
        <v>19.437044143676758</v>
      </c>
      <c r="P145" s="67">
        <v>21.266029357910156</v>
      </c>
      <c r="Q145" s="67">
        <v>22.062414169311523</v>
      </c>
      <c r="R145" s="67">
        <v>23.458995819091797</v>
      </c>
      <c r="S145" s="67">
        <v>25.971481323242188</v>
      </c>
      <c r="T145" s="67">
        <v>29.686742782592773</v>
      </c>
      <c r="U145" s="67">
        <v>34.686210632324219</v>
      </c>
      <c r="V145" s="67">
        <v>40.352542877197266</v>
      </c>
      <c r="W145" s="67">
        <v>46.032127380371094</v>
      </c>
      <c r="X145" s="67">
        <v>52.500423431396484</v>
      </c>
      <c r="Y145" s="67">
        <v>58.361591339111328</v>
      </c>
      <c r="Z145" s="67">
        <v>62.246448516845703</v>
      </c>
      <c r="AA145" s="67">
        <v>62.399337768554688</v>
      </c>
      <c r="AB145" s="67">
        <v>59.223804473876953</v>
      </c>
      <c r="AC145" s="67">
        <v>54.319065093994141</v>
      </c>
      <c r="AD145" s="67">
        <v>48.615154266357422</v>
      </c>
      <c r="AE145" s="67">
        <v>39.668075561523438</v>
      </c>
      <c r="AF145" s="67">
        <v>31.063484191894531</v>
      </c>
      <c r="AG145" s="67">
        <v>-1.1652439832687378</v>
      </c>
      <c r="AH145" s="67">
        <v>-0.78174978494644165</v>
      </c>
      <c r="AI145" s="67">
        <v>-0.56144440174102783</v>
      </c>
      <c r="AJ145" s="67">
        <v>-0.44016405940055847</v>
      </c>
      <c r="AK145" s="67">
        <v>-0.39489352703094482</v>
      </c>
      <c r="AL145" s="67">
        <v>-0.40223744511604309</v>
      </c>
      <c r="AM145" s="67">
        <v>-0.59224104881286621</v>
      </c>
      <c r="AN145" s="67">
        <v>-0.86728096008300781</v>
      </c>
      <c r="AO145" s="67">
        <v>-1.1342673301696777</v>
      </c>
      <c r="AP145" s="67">
        <v>-1.4147592782974243</v>
      </c>
      <c r="AQ145" s="67">
        <v>-1.5868111848831177</v>
      </c>
      <c r="AR145" s="67">
        <v>-1.8049653768539429</v>
      </c>
      <c r="AS145" s="67">
        <v>-1.8961163759231567</v>
      </c>
      <c r="AT145" s="67">
        <v>-1.0293177366256714</v>
      </c>
      <c r="AU145" s="67">
        <v>10.593809127807617</v>
      </c>
      <c r="AV145" s="67">
        <v>14.676177978515625</v>
      </c>
      <c r="AW145" s="67">
        <v>17.003173828125</v>
      </c>
      <c r="AX145" s="67">
        <v>17.861700057983398</v>
      </c>
      <c r="AY145" s="67">
        <v>14.420573234558105</v>
      </c>
      <c r="AZ145" s="67">
        <v>-6.8314757347106934</v>
      </c>
      <c r="BA145" s="67">
        <v>-9.4170026779174805</v>
      </c>
      <c r="BB145" s="67">
        <v>-6.8059358596801758</v>
      </c>
      <c r="BC145" s="67">
        <v>-4.2376003265380859</v>
      </c>
      <c r="BD145" s="67">
        <v>-2.6648926734924316</v>
      </c>
      <c r="BE145" s="67">
        <v>-0.85132592916488647</v>
      </c>
      <c r="BF145" s="67">
        <v>-0.49506139755249023</v>
      </c>
      <c r="BG145" s="67">
        <v>-0.29562878608703613</v>
      </c>
      <c r="BH145" s="67">
        <v>-0.19025497138500214</v>
      </c>
      <c r="BI145" s="67">
        <v>-0.15411572158336639</v>
      </c>
      <c r="BJ145" s="67">
        <v>-0.1589374840259552</v>
      </c>
      <c r="BK145" s="67">
        <v>-0.32999482750892639</v>
      </c>
      <c r="BL145" s="67">
        <v>-0.58358198404312134</v>
      </c>
      <c r="BM145" s="67">
        <v>-0.82955950498580933</v>
      </c>
      <c r="BN145" s="67">
        <v>-1.0861955881118774</v>
      </c>
      <c r="BO145" s="67">
        <v>-1.2346585988998413</v>
      </c>
      <c r="BP145" s="67">
        <v>-1.4281280040740967</v>
      </c>
      <c r="BQ145" s="67">
        <v>-1.4948409795761108</v>
      </c>
      <c r="BR145" s="67">
        <v>-0.60760176181793213</v>
      </c>
      <c r="BS145" s="67">
        <v>11.01081657409668</v>
      </c>
      <c r="BT145" s="67">
        <v>15.102983474731445</v>
      </c>
      <c r="BU145" s="67">
        <v>17.439296722412109</v>
      </c>
      <c r="BV145" s="67">
        <v>18.302892684936523</v>
      </c>
      <c r="BW145" s="67">
        <v>14.864195823669434</v>
      </c>
      <c r="BX145" s="67">
        <v>-6.3740706443786621</v>
      </c>
      <c r="BY145" s="67">
        <v>-8.9728183746337891</v>
      </c>
      <c r="BZ145" s="67">
        <v>-6.3848614692687988</v>
      </c>
      <c r="CA145" s="67">
        <v>-3.8474445343017578</v>
      </c>
      <c r="CB145" s="67">
        <v>-2.308711051940918</v>
      </c>
      <c r="CC145" s="67">
        <v>-0.63390719890594482</v>
      </c>
      <c r="CD145" s="67">
        <v>-0.29650190472602844</v>
      </c>
      <c r="CE145" s="67">
        <v>-0.11152570694684982</v>
      </c>
      <c r="CF145" s="67">
        <v>-1.7168689519166946E-2</v>
      </c>
      <c r="CG145" s="67">
        <v>1.2646266259253025E-2</v>
      </c>
      <c r="CH145" s="67">
        <v>9.5713203772902489E-3</v>
      </c>
      <c r="CI145" s="67">
        <v>-0.14836388826370239</v>
      </c>
      <c r="CJ145" s="67">
        <v>-0.3870929479598999</v>
      </c>
      <c r="CK145" s="67">
        <v>-0.61851984262466431</v>
      </c>
      <c r="CL145" s="67">
        <v>-0.85863339900970459</v>
      </c>
      <c r="CM145" s="67">
        <v>-0.99075889587402344</v>
      </c>
      <c r="CN145" s="67">
        <v>-1.1671315431594849</v>
      </c>
      <c r="CO145" s="67">
        <v>-1.2169188261032104</v>
      </c>
      <c r="CP145" s="67">
        <v>-0.31552255153656006</v>
      </c>
      <c r="CQ145" s="67">
        <v>11.29963493347168</v>
      </c>
      <c r="CR145" s="67">
        <v>15.398588180541992</v>
      </c>
      <c r="CS145" s="67">
        <v>17.741352081298828</v>
      </c>
      <c r="CT145" s="67">
        <v>18.60845947265625</v>
      </c>
      <c r="CU145" s="67">
        <v>15.17144775390625</v>
      </c>
      <c r="CV145" s="67">
        <v>-6.0572733879089355</v>
      </c>
      <c r="CW145" s="67">
        <v>-8.6651782989501953</v>
      </c>
      <c r="CX145" s="67">
        <v>-6.093226432800293</v>
      </c>
      <c r="CY145" s="67">
        <v>-3.5772240161895752</v>
      </c>
      <c r="CZ145" s="67">
        <v>-2.0620205402374268</v>
      </c>
      <c r="DA145" s="67">
        <v>-0.41648849844932556</v>
      </c>
      <c r="DB145" s="67">
        <v>-9.794241189956665E-2</v>
      </c>
      <c r="DC145" s="67">
        <v>7.2577387094497681E-2</v>
      </c>
      <c r="DD145" s="67">
        <v>0.15591758489608765</v>
      </c>
      <c r="DE145" s="67">
        <v>0.17940825223922729</v>
      </c>
      <c r="DF145" s="67">
        <v>0.17808012664318085</v>
      </c>
      <c r="DG145" s="67">
        <v>3.3267050981521606E-2</v>
      </c>
      <c r="DH145" s="67">
        <v>-0.19060391187667847</v>
      </c>
      <c r="DI145" s="67">
        <v>-0.40748018026351929</v>
      </c>
      <c r="DJ145" s="67">
        <v>-0.63107120990753174</v>
      </c>
      <c r="DK145" s="67">
        <v>-0.74685913324356079</v>
      </c>
      <c r="DL145" s="67">
        <v>-0.90613508224487305</v>
      </c>
      <c r="DM145" s="67">
        <v>-0.93899667263031006</v>
      </c>
      <c r="DN145" s="67">
        <v>-2.3443352431058884E-2</v>
      </c>
      <c r="DO145" s="67">
        <v>11.58845329284668</v>
      </c>
      <c r="DP145" s="67">
        <v>15.694192886352539</v>
      </c>
      <c r="DQ145" s="67">
        <v>18.043407440185547</v>
      </c>
      <c r="DR145" s="67">
        <v>18.914026260375977</v>
      </c>
      <c r="DS145" s="67">
        <v>15.478699684143066</v>
      </c>
      <c r="DT145" s="67">
        <v>-5.740476131439209</v>
      </c>
      <c r="DU145" s="67">
        <v>-8.3575382232666016</v>
      </c>
      <c r="DV145" s="67">
        <v>-5.8015913963317871</v>
      </c>
      <c r="DW145" s="67">
        <v>-3.3070034980773926</v>
      </c>
      <c r="DX145" s="67">
        <v>-1.8153301477432251</v>
      </c>
      <c r="DY145" s="67">
        <v>-0.10257039964199066</v>
      </c>
      <c r="DZ145" s="67">
        <v>0.18874596059322357</v>
      </c>
      <c r="EA145" s="67">
        <v>0.33839300274848938</v>
      </c>
      <c r="EB145" s="67">
        <v>0.40582668781280518</v>
      </c>
      <c r="EC145" s="67">
        <v>0.42018607258796692</v>
      </c>
      <c r="ED145" s="67">
        <v>0.42138010263442993</v>
      </c>
      <c r="EE145" s="67">
        <v>0.29551327228546143</v>
      </c>
      <c r="EF145" s="67">
        <v>9.3095041811466217E-2</v>
      </c>
      <c r="EG145" s="67">
        <v>-0.10277240723371506</v>
      </c>
      <c r="EH145" s="67">
        <v>-0.30250754952430725</v>
      </c>
      <c r="EI145" s="67">
        <v>-0.39470663666725159</v>
      </c>
      <c r="EJ145" s="67">
        <v>-0.52929764986038208</v>
      </c>
      <c r="EK145" s="67">
        <v>-0.53772127628326416</v>
      </c>
      <c r="EL145" s="67">
        <v>0.39827263355255127</v>
      </c>
      <c r="EM145" s="67">
        <v>12.005460739135742</v>
      </c>
      <c r="EN145" s="67">
        <v>16.120998382568359</v>
      </c>
      <c r="EO145" s="67">
        <v>18.479530334472656</v>
      </c>
      <c r="EP145" s="67">
        <v>19.355218887329102</v>
      </c>
      <c r="EQ145" s="67">
        <v>15.922322273254395</v>
      </c>
      <c r="ER145" s="67">
        <v>-5.2830710411071777</v>
      </c>
      <c r="ES145" s="67">
        <v>-7.9133539199829102</v>
      </c>
      <c r="ET145" s="67">
        <v>-5.3805170059204102</v>
      </c>
      <c r="EU145" s="67">
        <v>-2.9168477058410645</v>
      </c>
      <c r="EV145" s="67">
        <v>-1.4591484069824219</v>
      </c>
      <c r="EW145" s="67">
        <v>75.237770080566406</v>
      </c>
      <c r="EX145" s="67">
        <v>73.777580261230469</v>
      </c>
      <c r="EY145" s="67">
        <v>72.123435974121094</v>
      </c>
      <c r="EZ145" s="67">
        <v>70.774978637695313</v>
      </c>
      <c r="FA145" s="67">
        <v>69.502410888671875</v>
      </c>
      <c r="FB145" s="67">
        <v>68.601005554199219</v>
      </c>
      <c r="FC145" s="67">
        <v>68.5084228515625</v>
      </c>
      <c r="FD145" s="67">
        <v>70.790458679199219</v>
      </c>
      <c r="FE145" s="67">
        <v>75.396682739257813</v>
      </c>
      <c r="FF145" s="67">
        <v>80.3974609375</v>
      </c>
      <c r="FG145" s="67">
        <v>84.906562805175781</v>
      </c>
      <c r="FH145" s="67">
        <v>88.714492797851563</v>
      </c>
      <c r="FI145" s="67">
        <v>92.209243774414063</v>
      </c>
      <c r="FJ145" s="67">
        <v>94.991653442382813</v>
      </c>
      <c r="FK145" s="67">
        <v>96.844688415527344</v>
      </c>
      <c r="FL145" s="67">
        <v>97.95013427734375</v>
      </c>
      <c r="FM145" s="67">
        <v>97.91119384765625</v>
      </c>
      <c r="FN145" s="67">
        <v>96.8175048828125</v>
      </c>
      <c r="FO145" s="67">
        <v>94.134033203125</v>
      </c>
      <c r="FP145" s="67">
        <v>90.056991577148438</v>
      </c>
      <c r="FQ145" s="67">
        <v>85.329910278320313</v>
      </c>
      <c r="FR145" s="67">
        <v>81.727584838867188</v>
      </c>
      <c r="FS145" s="67">
        <v>78.820869445800781</v>
      </c>
      <c r="FT145" s="67">
        <v>76.731437683105469</v>
      </c>
      <c r="FU145" s="68">
        <v>0.38842445611953735</v>
      </c>
      <c r="FV145" s="40">
        <v>8.9200000762939453</v>
      </c>
      <c r="FW145" s="40">
        <v>32159.02</v>
      </c>
      <c r="FX145">
        <v>1</v>
      </c>
    </row>
    <row r="146" spans="1:180" x14ac:dyDescent="0.2">
      <c r="A146" t="s">
        <v>189</v>
      </c>
      <c r="B146" t="s">
        <v>207</v>
      </c>
      <c r="C146" t="s">
        <v>3</v>
      </c>
      <c r="D146" t="s">
        <v>181</v>
      </c>
      <c r="E146" t="s">
        <v>1</v>
      </c>
      <c r="F146" s="40" t="s">
        <v>1</v>
      </c>
      <c r="G146" s="69" t="s">
        <v>216</v>
      </c>
      <c r="H146" s="67">
        <v>59019.002282977104</v>
      </c>
      <c r="I146" s="67">
        <v>36.709781646728516</v>
      </c>
      <c r="J146" s="67">
        <v>31.343732833862305</v>
      </c>
      <c r="K146" s="67">
        <v>28.270149230957031</v>
      </c>
      <c r="L146" s="67">
        <v>26.656913757324219</v>
      </c>
      <c r="M146" s="67">
        <v>25.965175628662109</v>
      </c>
      <c r="N146" s="67">
        <v>27.058725357055664</v>
      </c>
      <c r="O146" s="67">
        <v>30.790773391723633</v>
      </c>
      <c r="P146" s="67">
        <v>35.507377624511719</v>
      </c>
      <c r="Q146" s="67">
        <v>37.375320434570313</v>
      </c>
      <c r="R146" s="67">
        <v>38.870063781738281</v>
      </c>
      <c r="S146" s="67">
        <v>41.104007720947266</v>
      </c>
      <c r="T146" s="67">
        <v>44.321151733398438</v>
      </c>
      <c r="U146" s="67">
        <v>47.848545074462891</v>
      </c>
      <c r="V146" s="67">
        <v>51.930912017822266</v>
      </c>
      <c r="W146" s="67">
        <v>56.470855712890625</v>
      </c>
      <c r="X146" s="67">
        <v>62.363739013671875</v>
      </c>
      <c r="Y146" s="67">
        <v>68.182807922363281</v>
      </c>
      <c r="Z146" s="67">
        <v>72.604164123535156</v>
      </c>
      <c r="AA146" s="67">
        <v>74.350379943847656</v>
      </c>
      <c r="AB146" s="67">
        <v>72.462875366210938</v>
      </c>
      <c r="AC146" s="67">
        <v>69.40618896484375</v>
      </c>
      <c r="AD146" s="67">
        <v>67.849372863769531</v>
      </c>
      <c r="AE146" s="67">
        <v>60.472610473632813</v>
      </c>
      <c r="AF146" s="67">
        <v>49.774143218994141</v>
      </c>
      <c r="AG146" s="67">
        <v>-0.5686677098274231</v>
      </c>
      <c r="AH146" s="67">
        <v>-0.39981773495674133</v>
      </c>
      <c r="AI146" s="67">
        <v>-0.38646054267883301</v>
      </c>
      <c r="AJ146" s="67">
        <v>-0.33735466003417969</v>
      </c>
      <c r="AK146" s="67">
        <v>-0.49366709589958191</v>
      </c>
      <c r="AL146" s="67">
        <v>-0.68496567010879517</v>
      </c>
      <c r="AM146" s="67">
        <v>-0.83740544319152832</v>
      </c>
      <c r="AN146" s="67">
        <v>-0.91055899858474731</v>
      </c>
      <c r="AO146" s="67">
        <v>-1.1968957185745239</v>
      </c>
      <c r="AP146" s="67">
        <v>-1.3211612701416016</v>
      </c>
      <c r="AQ146" s="67">
        <v>-1.308752179145813</v>
      </c>
      <c r="AR146" s="67">
        <v>-1.0589090585708618</v>
      </c>
      <c r="AS146" s="67">
        <v>-1.1068143844604492</v>
      </c>
      <c r="AT146" s="67">
        <v>-7.7543824911117554E-2</v>
      </c>
      <c r="AU146" s="67">
        <v>7.4588618278503418</v>
      </c>
      <c r="AV146" s="67">
        <v>10.415096282958984</v>
      </c>
      <c r="AW146" s="67">
        <v>12.231494903564453</v>
      </c>
      <c r="AX146" s="67">
        <v>12.88698673248291</v>
      </c>
      <c r="AY146" s="67">
        <v>11.995506286621094</v>
      </c>
      <c r="AZ146" s="67">
        <v>9.8110750317573547E-2</v>
      </c>
      <c r="BA146" s="67">
        <v>-3.2542307376861572</v>
      </c>
      <c r="BB146" s="67">
        <v>-2.9304132461547852</v>
      </c>
      <c r="BC146" s="67">
        <v>-2.2761325836181641</v>
      </c>
      <c r="BD146" s="67">
        <v>-1.8054630756378174</v>
      </c>
      <c r="BE146" s="67">
        <v>-6.379428505897522E-2</v>
      </c>
      <c r="BF146" s="67">
        <v>6.221066415309906E-2</v>
      </c>
      <c r="BG146" s="67">
        <v>4.0456626564264297E-2</v>
      </c>
      <c r="BH146" s="67">
        <v>6.2385614961385727E-2</v>
      </c>
      <c r="BI146" s="67">
        <v>-0.11254914104938507</v>
      </c>
      <c r="BJ146" s="67">
        <v>-0.30722522735595703</v>
      </c>
      <c r="BK146" s="67">
        <v>-0.43497815728187561</v>
      </c>
      <c r="BL146" s="67">
        <v>-0.4761071503162384</v>
      </c>
      <c r="BM146" s="67">
        <v>-0.73388755321502686</v>
      </c>
      <c r="BN146" s="67">
        <v>-0.82257068157196045</v>
      </c>
      <c r="BO146" s="67">
        <v>-0.77496504783630371</v>
      </c>
      <c r="BP146" s="67">
        <v>-0.49208295345306396</v>
      </c>
      <c r="BQ146" s="67">
        <v>-0.50770825147628784</v>
      </c>
      <c r="BR146" s="67">
        <v>0.54746419191360474</v>
      </c>
      <c r="BS146" s="67">
        <v>8.0855875015258789</v>
      </c>
      <c r="BT146" s="67">
        <v>11.055439949035645</v>
      </c>
      <c r="BU146" s="67">
        <v>12.884321212768555</v>
      </c>
      <c r="BV146" s="67">
        <v>13.548480987548828</v>
      </c>
      <c r="BW146" s="67">
        <v>12.660972595214844</v>
      </c>
      <c r="BX146" s="67">
        <v>0.77358949184417725</v>
      </c>
      <c r="BY146" s="67">
        <v>-2.5909032821655273</v>
      </c>
      <c r="BZ146" s="67">
        <v>-2.2895219326019287</v>
      </c>
      <c r="CA146" s="67">
        <v>-1.6721353530883789</v>
      </c>
      <c r="CB146" s="67">
        <v>-1.2473176717758179</v>
      </c>
      <c r="CC146" s="67">
        <v>0.28587952256202698</v>
      </c>
      <c r="CD146" s="67">
        <v>0.3822101354598999</v>
      </c>
      <c r="CE146" s="67">
        <v>0.33613815903663635</v>
      </c>
      <c r="CF146" s="67">
        <v>0.33924451470375061</v>
      </c>
      <c r="CG146" s="67">
        <v>0.1514119952917099</v>
      </c>
      <c r="CH146" s="67">
        <v>-4.5603364706039429E-2</v>
      </c>
      <c r="CI146" s="67">
        <v>-0.156258225440979</v>
      </c>
      <c r="CJ146" s="67">
        <v>-0.17520710825920105</v>
      </c>
      <c r="CK146" s="67">
        <v>-0.41320949792861938</v>
      </c>
      <c r="CL146" s="67">
        <v>-0.47724828124046326</v>
      </c>
      <c r="CM146" s="67">
        <v>-0.40526577830314636</v>
      </c>
      <c r="CN146" s="67">
        <v>-9.9500946700572968E-2</v>
      </c>
      <c r="CO146" s="67">
        <v>-9.2769138514995575E-2</v>
      </c>
      <c r="CP146" s="67">
        <v>0.98034286499023438</v>
      </c>
      <c r="CQ146" s="67">
        <v>8.5196561813354492</v>
      </c>
      <c r="CR146" s="67">
        <v>11.498940467834473</v>
      </c>
      <c r="CS146" s="67">
        <v>13.336466789245605</v>
      </c>
      <c r="CT146" s="67">
        <v>14.006630897521973</v>
      </c>
      <c r="CU146" s="67">
        <v>13.121872901916504</v>
      </c>
      <c r="CV146" s="67">
        <v>1.2414239645004272</v>
      </c>
      <c r="CW146" s="67">
        <v>-2.1314845085144043</v>
      </c>
      <c r="CX146" s="67">
        <v>-1.8456426858901978</v>
      </c>
      <c r="CY146" s="67">
        <v>-1.2538087368011475</v>
      </c>
      <c r="CZ146" s="67">
        <v>-0.8607478141784668</v>
      </c>
      <c r="DA146" s="67">
        <v>0.63555330038070679</v>
      </c>
      <c r="DB146" s="67">
        <v>0.70220959186553955</v>
      </c>
      <c r="DC146" s="67">
        <v>0.63181966543197632</v>
      </c>
      <c r="DD146" s="67">
        <v>0.6161034107208252</v>
      </c>
      <c r="DE146" s="67">
        <v>0.41537311673164368</v>
      </c>
      <c r="DF146" s="67">
        <v>0.21601849794387817</v>
      </c>
      <c r="DG146" s="67">
        <v>0.12246169894933701</v>
      </c>
      <c r="DH146" s="67">
        <v>0.12569291889667511</v>
      </c>
      <c r="DI146" s="67">
        <v>-9.2531442642211914E-2</v>
      </c>
      <c r="DJ146" s="67">
        <v>-0.13192591071128845</v>
      </c>
      <c r="DK146" s="67">
        <v>-3.5566490143537521E-2</v>
      </c>
      <c r="DL146" s="67">
        <v>0.29308107495307922</v>
      </c>
      <c r="DM146" s="67">
        <v>0.3221699595451355</v>
      </c>
      <c r="DN146" s="67">
        <v>1.4132214784622192</v>
      </c>
      <c r="DO146" s="67">
        <v>8.9537248611450195</v>
      </c>
      <c r="DP146" s="67">
        <v>11.942440986633301</v>
      </c>
      <c r="DQ146" s="67">
        <v>13.788612365722656</v>
      </c>
      <c r="DR146" s="67">
        <v>14.464780807495117</v>
      </c>
      <c r="DS146" s="67">
        <v>13.582773208618164</v>
      </c>
      <c r="DT146" s="67">
        <v>1.7092584371566772</v>
      </c>
      <c r="DU146" s="67">
        <v>-1.6720658540725708</v>
      </c>
      <c r="DV146" s="67">
        <v>-1.4017633199691772</v>
      </c>
      <c r="DW146" s="67">
        <v>-0.83548206090927124</v>
      </c>
      <c r="DX146" s="67">
        <v>-0.47417795658111572</v>
      </c>
      <c r="DY146" s="67">
        <v>1.1404267549514771</v>
      </c>
      <c r="DZ146" s="67">
        <v>1.1642379760742188</v>
      </c>
      <c r="EA146" s="67">
        <v>1.0587369203567505</v>
      </c>
      <c r="EB146" s="67">
        <v>1.0158437490463257</v>
      </c>
      <c r="EC146" s="67">
        <v>0.79649108648300171</v>
      </c>
      <c r="ED146" s="67">
        <v>0.59375894069671631</v>
      </c>
      <c r="EE146" s="67">
        <v>0.52488899230957031</v>
      </c>
      <c r="EF146" s="67">
        <v>0.56014478206634521</v>
      </c>
      <c r="EG146" s="67">
        <v>0.37047672271728516</v>
      </c>
      <c r="EH146" s="67">
        <v>0.36666473746299744</v>
      </c>
      <c r="EI146" s="67">
        <v>0.49822056293487549</v>
      </c>
      <c r="EJ146" s="67">
        <v>0.85990715026855469</v>
      </c>
      <c r="EK146" s="67">
        <v>0.92127609252929688</v>
      </c>
      <c r="EL146" s="67">
        <v>2.0382294654846191</v>
      </c>
      <c r="EM146" s="67">
        <v>9.5804510116577148</v>
      </c>
      <c r="EN146" s="67">
        <v>12.582784652709961</v>
      </c>
      <c r="EO146" s="67">
        <v>14.441438674926758</v>
      </c>
      <c r="EP146" s="67">
        <v>15.126275062561035</v>
      </c>
      <c r="EQ146" s="67">
        <v>14.248239517211914</v>
      </c>
      <c r="ER146" s="67">
        <v>2.3847372531890869</v>
      </c>
      <c r="ES146" s="67">
        <v>-1.0087381601333618</v>
      </c>
      <c r="ET146" s="67">
        <v>-0.7608720064163208</v>
      </c>
      <c r="EU146" s="67">
        <v>-0.23148481547832489</v>
      </c>
      <c r="EV146" s="67">
        <v>8.3967491984367371E-2</v>
      </c>
      <c r="EW146" s="67">
        <v>64.763153076171875</v>
      </c>
      <c r="EX146" s="67">
        <v>63.908672332763672</v>
      </c>
      <c r="EY146" s="67">
        <v>62.813613891601563</v>
      </c>
      <c r="EZ146" s="67">
        <v>61.584358215332031</v>
      </c>
      <c r="FA146" s="67">
        <v>60.886154174804688</v>
      </c>
      <c r="FB146" s="67">
        <v>60.141017913818359</v>
      </c>
      <c r="FC146" s="67">
        <v>60.847080230712891</v>
      </c>
      <c r="FD146" s="67">
        <v>63.08856201171875</v>
      </c>
      <c r="FE146" s="67">
        <v>66.73919677734375</v>
      </c>
      <c r="FF146" s="67">
        <v>70.985244750976563</v>
      </c>
      <c r="FG146" s="67">
        <v>75.425735473632813</v>
      </c>
      <c r="FH146" s="67">
        <v>79.60943603515625</v>
      </c>
      <c r="FI146" s="67">
        <v>82.790451049804688</v>
      </c>
      <c r="FJ146" s="67">
        <v>84.372390747070313</v>
      </c>
      <c r="FK146" s="67">
        <v>86.304313659667969</v>
      </c>
      <c r="FL146" s="67">
        <v>87.659942626953125</v>
      </c>
      <c r="FM146" s="67">
        <v>87.927330017089844</v>
      </c>
      <c r="FN146" s="67">
        <v>86.74560546875</v>
      </c>
      <c r="FO146" s="67">
        <v>84.367996215820313</v>
      </c>
      <c r="FP146" s="67">
        <v>80.44439697265625</v>
      </c>
      <c r="FQ146" s="67">
        <v>74.630599975585938</v>
      </c>
      <c r="FR146" s="67">
        <v>71.20477294921875</v>
      </c>
      <c r="FS146" s="67">
        <v>68.515922546386719</v>
      </c>
      <c r="FT146" s="67">
        <v>66.975440979003906</v>
      </c>
      <c r="FU146" s="68">
        <v>0.58227521181106567</v>
      </c>
      <c r="FV146" s="40">
        <v>12.649999618530273</v>
      </c>
      <c r="FW146" s="40">
        <v>45876.63</v>
      </c>
      <c r="FX146">
        <v>1</v>
      </c>
    </row>
    <row r="147" spans="1:180" x14ac:dyDescent="0.2">
      <c r="A147" t="s">
        <v>189</v>
      </c>
      <c r="B147" t="s">
        <v>207</v>
      </c>
      <c r="C147" t="s">
        <v>3</v>
      </c>
      <c r="D147" t="s">
        <v>181</v>
      </c>
      <c r="E147" t="s">
        <v>1</v>
      </c>
      <c r="F147" s="40" t="s">
        <v>1</v>
      </c>
      <c r="G147" s="69" t="s">
        <v>217</v>
      </c>
      <c r="H147" s="67">
        <v>58957.002423048019</v>
      </c>
      <c r="I147" s="67">
        <v>35.863773345947266</v>
      </c>
      <c r="J147" s="67">
        <v>30.637630462646484</v>
      </c>
      <c r="K147" s="67">
        <v>27.601968765258789</v>
      </c>
      <c r="L147" s="67">
        <v>25.976184844970703</v>
      </c>
      <c r="M147" s="67">
        <v>25.396766662597656</v>
      </c>
      <c r="N147" s="67">
        <v>26.670749664306641</v>
      </c>
      <c r="O147" s="67">
        <v>30.39103889465332</v>
      </c>
      <c r="P147" s="67">
        <v>34.658134460449219</v>
      </c>
      <c r="Q147" s="67">
        <v>36.203758239746094</v>
      </c>
      <c r="R147" s="67">
        <v>37.140167236328125</v>
      </c>
      <c r="S147" s="67">
        <v>39.416091918945313</v>
      </c>
      <c r="T147" s="67">
        <v>42.812557220458984</v>
      </c>
      <c r="U147" s="67">
        <v>46.785243988037109</v>
      </c>
      <c r="V147" s="67">
        <v>50.871337890625</v>
      </c>
      <c r="W147" s="67">
        <v>55.812145233154297</v>
      </c>
      <c r="X147" s="67">
        <v>61.559276580810547</v>
      </c>
      <c r="Y147" s="67">
        <v>67.495529174804688</v>
      </c>
      <c r="Z147" s="67">
        <v>73.106292724609375</v>
      </c>
      <c r="AA147" s="67">
        <v>76.215675354003906</v>
      </c>
      <c r="AB147" s="67">
        <v>75.497413635253906</v>
      </c>
      <c r="AC147" s="67">
        <v>73.695358276367188</v>
      </c>
      <c r="AD147" s="67">
        <v>72.630020141601563</v>
      </c>
      <c r="AE147" s="67">
        <v>63.265480041503906</v>
      </c>
      <c r="AF147" s="67">
        <v>50.942001342773438</v>
      </c>
      <c r="AG147" s="67">
        <v>-0.26774144172668457</v>
      </c>
      <c r="AH147" s="67">
        <v>-0.15882097184658051</v>
      </c>
      <c r="AI147" s="67">
        <v>-0.37386104464530945</v>
      </c>
      <c r="AJ147" s="67">
        <v>-0.43223050236701965</v>
      </c>
      <c r="AK147" s="67">
        <v>-0.46986016631126404</v>
      </c>
      <c r="AL147" s="67">
        <v>-0.45984610915184021</v>
      </c>
      <c r="AM147" s="67">
        <v>-0.52144831418991089</v>
      </c>
      <c r="AN147" s="67">
        <v>-0.63812059164047241</v>
      </c>
      <c r="AO147" s="67">
        <v>-0.93197250366210938</v>
      </c>
      <c r="AP147" s="67">
        <v>-1.2632997035980225</v>
      </c>
      <c r="AQ147" s="67">
        <v>-0.94727855920791626</v>
      </c>
      <c r="AR147" s="67">
        <v>-0.68119418621063232</v>
      </c>
      <c r="AS147" s="67">
        <v>-0.53030019998550415</v>
      </c>
      <c r="AT147" s="67">
        <v>0.5892031192779541</v>
      </c>
      <c r="AU147" s="67">
        <v>8.5222291946411133</v>
      </c>
      <c r="AV147" s="67">
        <v>11.576667785644531</v>
      </c>
      <c r="AW147" s="67">
        <v>13.756024360656738</v>
      </c>
      <c r="AX147" s="67">
        <v>14.790664672851563</v>
      </c>
      <c r="AY147" s="67">
        <v>14.268194198608398</v>
      </c>
      <c r="AZ147" s="67">
        <v>0.98282968997955322</v>
      </c>
      <c r="BA147" s="67">
        <v>-2.8621907234191895</v>
      </c>
      <c r="BB147" s="67">
        <v>-3.3528730869293213</v>
      </c>
      <c r="BC147" s="67">
        <v>-2.7770938873291016</v>
      </c>
      <c r="BD147" s="67">
        <v>-2.035355806350708</v>
      </c>
      <c r="BE147" s="67">
        <v>0.23608037829399109</v>
      </c>
      <c r="BF147" s="67">
        <v>0.30224907398223877</v>
      </c>
      <c r="BG147" s="67">
        <v>5.2171893417835236E-2</v>
      </c>
      <c r="BH147" s="67">
        <v>-3.3315546810626984E-2</v>
      </c>
      <c r="BI147" s="67">
        <v>-8.9525490999221802E-2</v>
      </c>
      <c r="BJ147" s="67">
        <v>-8.2875065505504608E-2</v>
      </c>
      <c r="BK147" s="67">
        <v>-0.11983099579811096</v>
      </c>
      <c r="BL147" s="67">
        <v>-0.20453968644142151</v>
      </c>
      <c r="BM147" s="67">
        <v>-0.46990126371383667</v>
      </c>
      <c r="BN147" s="67">
        <v>-0.76572972536087036</v>
      </c>
      <c r="BO147" s="67">
        <v>-0.41459354758262634</v>
      </c>
      <c r="BP147" s="67">
        <v>-0.11554823070764542</v>
      </c>
      <c r="BQ147" s="67">
        <v>6.7545376718044281E-2</v>
      </c>
      <c r="BR147" s="67">
        <v>1.2128866910934448</v>
      </c>
      <c r="BS147" s="67">
        <v>9.1476192474365234</v>
      </c>
      <c r="BT147" s="67">
        <v>12.215639114379883</v>
      </c>
      <c r="BU147" s="67">
        <v>14.407450675964355</v>
      </c>
      <c r="BV147" s="67">
        <v>15.450743675231934</v>
      </c>
      <c r="BW147" s="67">
        <v>14.932243347167969</v>
      </c>
      <c r="BX147" s="67">
        <v>1.6568747758865356</v>
      </c>
      <c r="BY147" s="67">
        <v>-2.2002649307250977</v>
      </c>
      <c r="BZ147" s="67">
        <v>-2.7133309841156006</v>
      </c>
      <c r="CA147" s="67">
        <v>-2.1743636131286621</v>
      </c>
      <c r="CB147" s="67">
        <v>-1.4783824682235718</v>
      </c>
      <c r="CC147" s="67">
        <v>0.5850258469581604</v>
      </c>
      <c r="CD147" s="67">
        <v>0.62158477306365967</v>
      </c>
      <c r="CE147" s="67">
        <v>0.34724101424217224</v>
      </c>
      <c r="CF147" s="67">
        <v>0.24297173321247101</v>
      </c>
      <c r="CG147" s="67">
        <v>0.17389315366744995</v>
      </c>
      <c r="CH147" s="67">
        <v>0.1782139390707016</v>
      </c>
      <c r="CI147" s="67">
        <v>0.15832793712615967</v>
      </c>
      <c r="CJ147" s="67">
        <v>9.5757156610488892E-2</v>
      </c>
      <c r="CK147" s="67">
        <v>-0.14987212419509888</v>
      </c>
      <c r="CL147" s="67">
        <v>-0.42111432552337646</v>
      </c>
      <c r="CM147" s="67">
        <v>-4.5657515525817871E-2</v>
      </c>
      <c r="CN147" s="67">
        <v>0.27621641755104065</v>
      </c>
      <c r="CO147" s="67">
        <v>0.48161140084266663</v>
      </c>
      <c r="CP147" s="67">
        <v>1.6448479890823364</v>
      </c>
      <c r="CQ147" s="67">
        <v>9.5807628631591797</v>
      </c>
      <c r="CR147" s="67">
        <v>12.658187866210938</v>
      </c>
      <c r="CS147" s="67">
        <v>14.858626365661621</v>
      </c>
      <c r="CT147" s="67">
        <v>15.907912254333496</v>
      </c>
      <c r="CU147" s="67">
        <v>15.39216136932373</v>
      </c>
      <c r="CV147" s="67">
        <v>2.1237163543701172</v>
      </c>
      <c r="CW147" s="67">
        <v>-1.7418171167373657</v>
      </c>
      <c r="CX147" s="67">
        <v>-2.2703859806060791</v>
      </c>
      <c r="CY147" s="67">
        <v>-1.7569146156311035</v>
      </c>
      <c r="CZ147" s="67">
        <v>-1.0926245450973511</v>
      </c>
      <c r="DA147" s="67">
        <v>0.93397128582000732</v>
      </c>
      <c r="DB147" s="67">
        <v>0.94092047214508057</v>
      </c>
      <c r="DC147" s="67">
        <v>0.64231014251708984</v>
      </c>
      <c r="DD147" s="67">
        <v>0.51925903558731079</v>
      </c>
      <c r="DE147" s="67">
        <v>0.4373117983341217</v>
      </c>
      <c r="DF147" s="67">
        <v>0.4393029510974884</v>
      </c>
      <c r="DG147" s="67">
        <v>0.4364868700504303</v>
      </c>
      <c r="DH147" s="67">
        <v>0.39605399966239929</v>
      </c>
      <c r="DI147" s="67">
        <v>0.17015701532363892</v>
      </c>
      <c r="DJ147" s="67">
        <v>-7.6498918235301971E-2</v>
      </c>
      <c r="DK147" s="67">
        <v>0.3232785165309906</v>
      </c>
      <c r="DL147" s="67">
        <v>0.66798108816146851</v>
      </c>
      <c r="DM147" s="67">
        <v>0.89567744731903076</v>
      </c>
      <c r="DN147" s="67">
        <v>2.0768094062805176</v>
      </c>
      <c r="DO147" s="67">
        <v>10.013906478881836</v>
      </c>
      <c r="DP147" s="67">
        <v>13.100736618041992</v>
      </c>
      <c r="DQ147" s="67">
        <v>15.309802055358887</v>
      </c>
      <c r="DR147" s="67">
        <v>16.365081787109375</v>
      </c>
      <c r="DS147" s="67">
        <v>15.852079391479492</v>
      </c>
      <c r="DT147" s="67">
        <v>2.5905578136444092</v>
      </c>
      <c r="DU147" s="67">
        <v>-1.2833693027496338</v>
      </c>
      <c r="DV147" s="67">
        <v>-1.8274410963058472</v>
      </c>
      <c r="DW147" s="67">
        <v>-1.3394654989242554</v>
      </c>
      <c r="DX147" s="67">
        <v>-0.7068665623664856</v>
      </c>
      <c r="DY147" s="67">
        <v>1.4377931356430054</v>
      </c>
      <c r="DZ147" s="67">
        <v>1.401990532875061</v>
      </c>
      <c r="EA147" s="67">
        <v>1.0683430433273315</v>
      </c>
      <c r="EB147" s="67">
        <v>0.91817396879196167</v>
      </c>
      <c r="EC147" s="67">
        <v>0.81764650344848633</v>
      </c>
      <c r="ED147" s="67">
        <v>0.81627398729324341</v>
      </c>
      <c r="EE147" s="67">
        <v>0.83810418844223022</v>
      </c>
      <c r="EF147" s="67">
        <v>0.8296349048614502</v>
      </c>
      <c r="EG147" s="67">
        <v>0.63222825527191162</v>
      </c>
      <c r="EH147" s="67">
        <v>0.42107099294662476</v>
      </c>
      <c r="EI147" s="67">
        <v>0.85596352815628052</v>
      </c>
      <c r="EJ147" s="67">
        <v>1.2336269617080688</v>
      </c>
      <c r="EK147" s="67">
        <v>1.4935230016708374</v>
      </c>
      <c r="EL147" s="67">
        <v>2.7004928588867188</v>
      </c>
      <c r="EM147" s="67">
        <v>10.639296531677246</v>
      </c>
      <c r="EN147" s="67">
        <v>13.739707946777344</v>
      </c>
      <c r="EO147" s="67">
        <v>15.961228370666504</v>
      </c>
      <c r="EP147" s="67">
        <v>17.02515983581543</v>
      </c>
      <c r="EQ147" s="67">
        <v>16.516128540039063</v>
      </c>
      <c r="ER147" s="67">
        <v>3.2646028995513916</v>
      </c>
      <c r="ES147" s="67">
        <v>-0.62144356966018677</v>
      </c>
      <c r="ET147" s="67">
        <v>-1.1878988742828369</v>
      </c>
      <c r="EU147" s="67">
        <v>-0.73673540353775024</v>
      </c>
      <c r="EV147" s="67">
        <v>-0.1498933732509613</v>
      </c>
      <c r="EW147" s="67">
        <v>64.153831481933594</v>
      </c>
      <c r="EX147" s="67">
        <v>63.519775390625</v>
      </c>
      <c r="EY147" s="67">
        <v>62.994094848632813</v>
      </c>
      <c r="EZ147" s="67">
        <v>61.793674468994141</v>
      </c>
      <c r="FA147" s="67">
        <v>60.841514587402344</v>
      </c>
      <c r="FB147" s="67">
        <v>60.775581359863281</v>
      </c>
      <c r="FC147" s="67">
        <v>61.475894927978516</v>
      </c>
      <c r="FD147" s="67">
        <v>64.9036865234375</v>
      </c>
      <c r="FE147" s="67">
        <v>68.588485717773438</v>
      </c>
      <c r="FF147" s="67">
        <v>72.350822448730469</v>
      </c>
      <c r="FG147" s="67">
        <v>76.118064880371094</v>
      </c>
      <c r="FH147" s="67">
        <v>80.2373046875</v>
      </c>
      <c r="FI147" s="67">
        <v>83.988975524902344</v>
      </c>
      <c r="FJ147" s="67">
        <v>87.082695007324219</v>
      </c>
      <c r="FK147" s="67">
        <v>89.271797180175781</v>
      </c>
      <c r="FL147" s="67">
        <v>90.573768615722656</v>
      </c>
      <c r="FM147" s="67">
        <v>89.516159057617188</v>
      </c>
      <c r="FN147" s="67">
        <v>88.402938842773438</v>
      </c>
      <c r="FO147" s="67">
        <v>86.466659545898438</v>
      </c>
      <c r="FP147" s="67">
        <v>82.581474304199219</v>
      </c>
      <c r="FQ147" s="67">
        <v>77.518508911132813</v>
      </c>
      <c r="FR147" s="67">
        <v>74.313186645507813</v>
      </c>
      <c r="FS147" s="67">
        <v>72.135269165039063</v>
      </c>
      <c r="FT147" s="67">
        <v>70.582176208496094</v>
      </c>
      <c r="FU147" s="68">
        <v>0.58102965354919434</v>
      </c>
      <c r="FV147" s="40">
        <v>12.770000457763672</v>
      </c>
      <c r="FW147" s="40">
        <v>45510.66</v>
      </c>
      <c r="FX147">
        <v>1</v>
      </c>
    </row>
    <row r="148" spans="1:180" x14ac:dyDescent="0.2">
      <c r="A148" t="s">
        <v>189</v>
      </c>
      <c r="B148" t="s">
        <v>207</v>
      </c>
      <c r="C148" t="s">
        <v>3</v>
      </c>
      <c r="D148" t="s">
        <v>181</v>
      </c>
      <c r="E148" t="s">
        <v>1</v>
      </c>
      <c r="F148" s="40" t="s">
        <v>1</v>
      </c>
      <c r="G148" s="69" t="s">
        <v>218</v>
      </c>
      <c r="H148" s="67">
        <v>58942.997960448265</v>
      </c>
      <c r="I148" s="67">
        <v>41.27423095703125</v>
      </c>
      <c r="J148" s="67">
        <v>34.837146759033203</v>
      </c>
      <c r="K148" s="67">
        <v>30.862409591674805</v>
      </c>
      <c r="L148" s="67">
        <v>28.693675994873047</v>
      </c>
      <c r="M148" s="67">
        <v>27.645015716552734</v>
      </c>
      <c r="N148" s="67">
        <v>28.28913688659668</v>
      </c>
      <c r="O148" s="67">
        <v>31.517522811889648</v>
      </c>
      <c r="P148" s="67">
        <v>35.916790008544922</v>
      </c>
      <c r="Q148" s="67">
        <v>38.195888519287109</v>
      </c>
      <c r="R148" s="67">
        <v>40.007362365722656</v>
      </c>
      <c r="S148" s="67">
        <v>43.027759552001953</v>
      </c>
      <c r="T148" s="67">
        <v>47.034778594970703</v>
      </c>
      <c r="U148" s="67">
        <v>51.424800872802734</v>
      </c>
      <c r="V148" s="67">
        <v>55.880279541015625</v>
      </c>
      <c r="W148" s="67">
        <v>59.946529388427734</v>
      </c>
      <c r="X148" s="67">
        <v>64.529853820800781</v>
      </c>
      <c r="Y148" s="67">
        <v>68.506576538085938</v>
      </c>
      <c r="Z148" s="67">
        <v>71.129287719726563</v>
      </c>
      <c r="AA148" s="67">
        <v>70.82574462890625</v>
      </c>
      <c r="AB148" s="67">
        <v>67.184356689453125</v>
      </c>
      <c r="AC148" s="67">
        <v>63.288230895996094</v>
      </c>
      <c r="AD148" s="67">
        <v>62.075954437255859</v>
      </c>
      <c r="AE148" s="67">
        <v>55.629863739013672</v>
      </c>
      <c r="AF148" s="67">
        <v>45.851108551025391</v>
      </c>
      <c r="AG148" s="67">
        <v>-1.0793002843856812</v>
      </c>
      <c r="AH148" s="67">
        <v>-0.65124714374542236</v>
      </c>
      <c r="AI148" s="67">
        <v>-0.42697003483772278</v>
      </c>
      <c r="AJ148" s="67">
        <v>-0.30365368723869324</v>
      </c>
      <c r="AK148" s="67">
        <v>-0.3323901891708374</v>
      </c>
      <c r="AL148" s="67">
        <v>-0.33549734950065613</v>
      </c>
      <c r="AM148" s="67">
        <v>-0.32641291618347168</v>
      </c>
      <c r="AN148" s="67">
        <v>-0.5642472505569458</v>
      </c>
      <c r="AO148" s="67">
        <v>-0.89078706502914429</v>
      </c>
      <c r="AP148" s="67">
        <v>-1.1628009080886841</v>
      </c>
      <c r="AQ148" s="67">
        <v>-0.9679410457611084</v>
      </c>
      <c r="AR148" s="67">
        <v>-0.64461809396743774</v>
      </c>
      <c r="AS148" s="67">
        <v>-0.51411205530166626</v>
      </c>
      <c r="AT148" s="67">
        <v>0.78556132316589355</v>
      </c>
      <c r="AU148" s="67">
        <v>8.6097841262817383</v>
      </c>
      <c r="AV148" s="67">
        <v>11.098466873168945</v>
      </c>
      <c r="AW148" s="67">
        <v>12.159383773803711</v>
      </c>
      <c r="AX148" s="67">
        <v>11.876091003417969</v>
      </c>
      <c r="AY148" s="67">
        <v>10.552294731140137</v>
      </c>
      <c r="AZ148" s="67">
        <v>-0.50821071863174438</v>
      </c>
      <c r="BA148" s="67">
        <v>-2.8134193420410156</v>
      </c>
      <c r="BB148" s="67">
        <v>-2.4826183319091797</v>
      </c>
      <c r="BC148" s="67">
        <v>-1.7159085273742676</v>
      </c>
      <c r="BD148" s="67">
        <v>-1.5287079811096191</v>
      </c>
      <c r="BE148" s="67">
        <v>-0.57576209306716919</v>
      </c>
      <c r="BF148" s="67">
        <v>-0.19043652713298798</v>
      </c>
      <c r="BG148" s="67">
        <v>-1.1765605304390192E-3</v>
      </c>
      <c r="BH148" s="67">
        <v>9.5038853585720062E-2</v>
      </c>
      <c r="BI148" s="67">
        <v>4.7736436128616333E-2</v>
      </c>
      <c r="BJ148" s="67">
        <v>4.1271910071372986E-2</v>
      </c>
      <c r="BK148" s="67">
        <v>7.4993729591369629E-2</v>
      </c>
      <c r="BL148" s="67">
        <v>-0.13089202344417572</v>
      </c>
      <c r="BM148" s="67">
        <v>-0.42896014451980591</v>
      </c>
      <c r="BN148" s="67">
        <v>-0.66550010442733765</v>
      </c>
      <c r="BO148" s="67">
        <v>-0.4355505108833313</v>
      </c>
      <c r="BP148" s="67">
        <v>-7.9290308058261871E-2</v>
      </c>
      <c r="BQ148" s="67">
        <v>8.3391845226287842E-2</v>
      </c>
      <c r="BR148" s="67">
        <v>1.4088846445083618</v>
      </c>
      <c r="BS148" s="67">
        <v>9.2348098754882813</v>
      </c>
      <c r="BT148" s="67">
        <v>11.737064361572266</v>
      </c>
      <c r="BU148" s="67">
        <v>12.810430526733398</v>
      </c>
      <c r="BV148" s="67">
        <v>12.535788536071777</v>
      </c>
      <c r="BW148" s="67">
        <v>11.215962409973145</v>
      </c>
      <c r="BX148" s="67">
        <v>0.16544812917709351</v>
      </c>
      <c r="BY148" s="67">
        <v>-2.1518709659576416</v>
      </c>
      <c r="BZ148" s="67">
        <v>-1.8434386253356934</v>
      </c>
      <c r="CA148" s="67">
        <v>-1.1135190725326538</v>
      </c>
      <c r="CB148" s="67">
        <v>-0.97205078601837158</v>
      </c>
      <c r="CC148" s="67">
        <v>-0.22701306641101837</v>
      </c>
      <c r="CD148" s="67">
        <v>0.12871947884559631</v>
      </c>
      <c r="CE148" s="67">
        <v>0.29372671246528625</v>
      </c>
      <c r="CF148" s="67">
        <v>0.37117210030555725</v>
      </c>
      <c r="CG148" s="67">
        <v>0.31101098656654358</v>
      </c>
      <c r="CH148" s="67">
        <v>0.3022211492061615</v>
      </c>
      <c r="CI148" s="67">
        <v>0.3530067503452301</v>
      </c>
      <c r="CJ148" s="67">
        <v>0.16924849152565002</v>
      </c>
      <c r="CK148" s="67">
        <v>-0.10910023748874664</v>
      </c>
      <c r="CL148" s="67">
        <v>-0.32107105851173401</v>
      </c>
      <c r="CM148" s="67">
        <v>-6.6818460822105408E-2</v>
      </c>
      <c r="CN148" s="67">
        <v>0.31225398182868958</v>
      </c>
      <c r="CO148" s="67">
        <v>0.49722123146057129</v>
      </c>
      <c r="CP148" s="67">
        <v>1.8405964374542236</v>
      </c>
      <c r="CQ148" s="67">
        <v>9.6677017211914063</v>
      </c>
      <c r="CR148" s="67">
        <v>12.179355621337891</v>
      </c>
      <c r="CS148" s="67">
        <v>13.261343002319336</v>
      </c>
      <c r="CT148" s="67">
        <v>12.992691993713379</v>
      </c>
      <c r="CU148" s="67">
        <v>11.675616264343262</v>
      </c>
      <c r="CV148" s="67">
        <v>0.6320222020149231</v>
      </c>
      <c r="CW148" s="67">
        <v>-1.693684458732605</v>
      </c>
      <c r="CX148" s="67">
        <v>-1.4007446765899658</v>
      </c>
      <c r="CY148" s="67">
        <v>-0.69630593061447144</v>
      </c>
      <c r="CZ148" s="67">
        <v>-0.58651173114776611</v>
      </c>
      <c r="DA148" s="67">
        <v>0.12173594534397125</v>
      </c>
      <c r="DB148" s="67">
        <v>0.4478754997253418</v>
      </c>
      <c r="DC148" s="67">
        <v>0.58862996101379395</v>
      </c>
      <c r="DD148" s="67">
        <v>0.64730536937713623</v>
      </c>
      <c r="DE148" s="67">
        <v>0.57428550720214844</v>
      </c>
      <c r="DF148" s="67">
        <v>0.56317037343978882</v>
      </c>
      <c r="DG148" s="67">
        <v>0.63101977109909058</v>
      </c>
      <c r="DH148" s="67">
        <v>0.46938902139663696</v>
      </c>
      <c r="DI148" s="67">
        <v>0.21075966954231262</v>
      </c>
      <c r="DJ148" s="67">
        <v>2.3357965052127838E-2</v>
      </c>
      <c r="DK148" s="67">
        <v>0.30191358923912048</v>
      </c>
      <c r="DL148" s="67">
        <v>0.70379829406738281</v>
      </c>
      <c r="DM148" s="67">
        <v>0.91105061769485474</v>
      </c>
      <c r="DN148" s="67">
        <v>2.272308349609375</v>
      </c>
      <c r="DO148" s="67">
        <v>10.100593566894531</v>
      </c>
      <c r="DP148" s="67">
        <v>12.621646881103516</v>
      </c>
      <c r="DQ148" s="67">
        <v>13.712255477905273</v>
      </c>
      <c r="DR148" s="67">
        <v>13.44959545135498</v>
      </c>
      <c r="DS148" s="67">
        <v>12.135270118713379</v>
      </c>
      <c r="DT148" s="67">
        <v>1.0985963344573975</v>
      </c>
      <c r="DU148" s="67">
        <v>-1.2354979515075684</v>
      </c>
      <c r="DV148" s="67">
        <v>-0.95805072784423828</v>
      </c>
      <c r="DW148" s="67">
        <v>-0.27909281849861145</v>
      </c>
      <c r="DX148" s="67">
        <v>-0.20097266137599945</v>
      </c>
      <c r="DY148" s="67">
        <v>0.62527412176132202</v>
      </c>
      <c r="DZ148" s="67">
        <v>0.90868610143661499</v>
      </c>
      <c r="EA148" s="67">
        <v>1.0144234895706177</v>
      </c>
      <c r="EB148" s="67">
        <v>1.0459978580474854</v>
      </c>
      <c r="EC148" s="67">
        <v>0.95441216230392456</v>
      </c>
      <c r="ED148" s="67">
        <v>0.93993961811065674</v>
      </c>
      <c r="EE148" s="67">
        <v>1.0324264764785767</v>
      </c>
      <c r="EF148" s="67">
        <v>0.90274423360824585</v>
      </c>
      <c r="EG148" s="67">
        <v>0.67258656024932861</v>
      </c>
      <c r="EH148" s="67">
        <v>0.52065879106521606</v>
      </c>
      <c r="EI148" s="67">
        <v>0.8343040943145752</v>
      </c>
      <c r="EJ148" s="67">
        <v>1.2691260576248169</v>
      </c>
      <c r="EK148" s="67">
        <v>1.5085544586181641</v>
      </c>
      <c r="EL148" s="67">
        <v>2.8956315517425537</v>
      </c>
      <c r="EM148" s="67">
        <v>10.725619316101074</v>
      </c>
      <c r="EN148" s="67">
        <v>13.260244369506836</v>
      </c>
      <c r="EO148" s="67">
        <v>14.363302230834961</v>
      </c>
      <c r="EP148" s="67">
        <v>14.109292984008789</v>
      </c>
      <c r="EQ148" s="67">
        <v>12.798937797546387</v>
      </c>
      <c r="ER148" s="67">
        <v>1.7722551822662354</v>
      </c>
      <c r="ES148" s="67">
        <v>-0.57394951581954956</v>
      </c>
      <c r="ET148" s="67">
        <v>-0.31887096166610718</v>
      </c>
      <c r="EU148" s="67">
        <v>0.32329663634300232</v>
      </c>
      <c r="EV148" s="67">
        <v>0.35568451881408691</v>
      </c>
      <c r="EW148" s="67">
        <v>69.105545043945313</v>
      </c>
      <c r="EX148" s="67">
        <v>67.656112670898438</v>
      </c>
      <c r="EY148" s="67">
        <v>66.150077819824219</v>
      </c>
      <c r="EZ148" s="67">
        <v>65.07000732421875</v>
      </c>
      <c r="FA148" s="67">
        <v>64.418609619140625</v>
      </c>
      <c r="FB148" s="67">
        <v>63.348041534423828</v>
      </c>
      <c r="FC148" s="67">
        <v>63.617847442626953</v>
      </c>
      <c r="FD148" s="67">
        <v>65.997535705566406</v>
      </c>
      <c r="FE148" s="67">
        <v>68.963348388671875</v>
      </c>
      <c r="FF148" s="67">
        <v>72.569427490234375</v>
      </c>
      <c r="FG148" s="67">
        <v>76.185386657714844</v>
      </c>
      <c r="FH148" s="67">
        <v>79.773773193359375</v>
      </c>
      <c r="FI148" s="67">
        <v>82.5142822265625</v>
      </c>
      <c r="FJ148" s="67">
        <v>85.207252502441406</v>
      </c>
      <c r="FK148" s="67">
        <v>85.781471252441406</v>
      </c>
      <c r="FL148" s="67">
        <v>85.666648864746094</v>
      </c>
      <c r="FM148" s="67">
        <v>83.342491149902344</v>
      </c>
      <c r="FN148" s="67">
        <v>80.845993041992188</v>
      </c>
      <c r="FO148" s="67">
        <v>77.546035766601563</v>
      </c>
      <c r="FP148" s="67">
        <v>73.909080505371094</v>
      </c>
      <c r="FQ148" s="67">
        <v>69.009307861328125</v>
      </c>
      <c r="FR148" s="67">
        <v>66.304557800292969</v>
      </c>
      <c r="FS148" s="67">
        <v>64.564552307128906</v>
      </c>
      <c r="FT148" s="67">
        <v>62.730770111083984</v>
      </c>
      <c r="FU148" s="68">
        <v>0.58069270849227905</v>
      </c>
      <c r="FV148" s="40">
        <v>11.579999923706055</v>
      </c>
      <c r="FW148" s="40">
        <v>45964.24</v>
      </c>
      <c r="FX148">
        <v>1</v>
      </c>
    </row>
    <row r="149" spans="1:180" x14ac:dyDescent="0.2">
      <c r="A149" t="s">
        <v>189</v>
      </c>
      <c r="B149" t="s">
        <v>207</v>
      </c>
      <c r="C149" t="s">
        <v>3</v>
      </c>
      <c r="D149" t="s">
        <v>181</v>
      </c>
      <c r="E149" t="s">
        <v>1</v>
      </c>
      <c r="F149" s="40" t="s">
        <v>1</v>
      </c>
      <c r="G149" s="69" t="s">
        <v>219</v>
      </c>
      <c r="H149" s="67">
        <v>58818.999614953995</v>
      </c>
      <c r="I149" s="67">
        <v>37.045845031738281</v>
      </c>
      <c r="J149" s="67">
        <v>31.630971908569336</v>
      </c>
      <c r="K149" s="67">
        <v>28.463863372802734</v>
      </c>
      <c r="L149" s="67">
        <v>26.820793151855469</v>
      </c>
      <c r="M149" s="67">
        <v>26.13487434387207</v>
      </c>
      <c r="N149" s="67">
        <v>27.305549621582031</v>
      </c>
      <c r="O149" s="67">
        <v>30.984916687011719</v>
      </c>
      <c r="P149" s="67">
        <v>35.098777770996094</v>
      </c>
      <c r="Q149" s="67">
        <v>36.807777404785156</v>
      </c>
      <c r="R149" s="67">
        <v>38.607898712158203</v>
      </c>
      <c r="S149" s="67">
        <v>41.643665313720703</v>
      </c>
      <c r="T149" s="67">
        <v>46.104923248291016</v>
      </c>
      <c r="U149" s="67">
        <v>51.270210266113281</v>
      </c>
      <c r="V149" s="67">
        <v>56.590553283691406</v>
      </c>
      <c r="W149" s="67">
        <v>62.294132232666016</v>
      </c>
      <c r="X149" s="67">
        <v>68.897361755371094</v>
      </c>
      <c r="Y149" s="67">
        <v>76.597763061523438</v>
      </c>
      <c r="Z149" s="67">
        <v>83.474884033203125</v>
      </c>
      <c r="AA149" s="67">
        <v>87.675346374511719</v>
      </c>
      <c r="AB149" s="67">
        <v>87.530288696289063</v>
      </c>
      <c r="AC149" s="67">
        <v>85.761306762695313</v>
      </c>
      <c r="AD149" s="67">
        <v>84.349441528320313</v>
      </c>
      <c r="AE149" s="67">
        <v>73.9437255859375</v>
      </c>
      <c r="AF149" s="67">
        <v>59.633316040039063</v>
      </c>
      <c r="AG149" s="67">
        <v>-5.0260666757822037E-2</v>
      </c>
      <c r="AH149" s="67">
        <v>-5.2034046500921249E-2</v>
      </c>
      <c r="AI149" s="67">
        <v>-0.30891311168670654</v>
      </c>
      <c r="AJ149" s="67">
        <v>-0.3418535590171814</v>
      </c>
      <c r="AK149" s="67">
        <v>-0.41002646088600159</v>
      </c>
      <c r="AL149" s="67">
        <v>-0.31162670254707336</v>
      </c>
      <c r="AM149" s="67">
        <v>-0.3861047625541687</v>
      </c>
      <c r="AN149" s="67">
        <v>-0.44250741600990295</v>
      </c>
      <c r="AO149" s="67">
        <v>-1.0748891830444336</v>
      </c>
      <c r="AP149" s="67">
        <v>-0.98455184698104858</v>
      </c>
      <c r="AQ149" s="67">
        <v>-0.78466767072677612</v>
      </c>
      <c r="AR149" s="67">
        <v>-0.44672194123268127</v>
      </c>
      <c r="AS149" s="67">
        <v>-0.30108284950256348</v>
      </c>
      <c r="AT149" s="67">
        <v>0.83911609649658203</v>
      </c>
      <c r="AU149" s="67">
        <v>10.657619476318359</v>
      </c>
      <c r="AV149" s="67">
        <v>14.056789398193359</v>
      </c>
      <c r="AW149" s="67">
        <v>16.56475830078125</v>
      </c>
      <c r="AX149" s="67">
        <v>17.763172149658203</v>
      </c>
      <c r="AY149" s="67">
        <v>17.476140975952148</v>
      </c>
      <c r="AZ149" s="67">
        <v>6.4354799687862396E-2</v>
      </c>
      <c r="BA149" s="67">
        <v>-5.4418597221374512</v>
      </c>
      <c r="BB149" s="67">
        <v>-5.6274023056030273</v>
      </c>
      <c r="BC149" s="67">
        <v>-3.925806999206543</v>
      </c>
      <c r="BD149" s="67">
        <v>-3.1484074592590332</v>
      </c>
      <c r="BE149" s="67">
        <v>0.45252859592437744</v>
      </c>
      <c r="BF149" s="67">
        <v>0.40809345245361328</v>
      </c>
      <c r="BG149" s="67">
        <v>0.11625078320503235</v>
      </c>
      <c r="BH149" s="67">
        <v>5.6249361485242844E-2</v>
      </c>
      <c r="BI149" s="67">
        <v>-3.0460122972726822E-2</v>
      </c>
      <c r="BJ149" s="67">
        <v>6.4588911831378937E-2</v>
      </c>
      <c r="BK149" s="67">
        <v>1.471367385238409E-2</v>
      </c>
      <c r="BL149" s="67">
        <v>-9.7896866500377655E-3</v>
      </c>
      <c r="BM149" s="67">
        <v>-0.61374324560165405</v>
      </c>
      <c r="BN149" s="67">
        <v>-0.48798823356628418</v>
      </c>
      <c r="BO149" s="67">
        <v>-0.25306951999664307</v>
      </c>
      <c r="BP149" s="67">
        <v>0.11776117235422134</v>
      </c>
      <c r="BQ149" s="67">
        <v>0.29552328586578369</v>
      </c>
      <c r="BR149" s="67">
        <v>1.4615006446838379</v>
      </c>
      <c r="BS149" s="67">
        <v>11.281698226928711</v>
      </c>
      <c r="BT149" s="67">
        <v>14.694415092468262</v>
      </c>
      <c r="BU149" s="67">
        <v>17.214813232421875</v>
      </c>
      <c r="BV149" s="67">
        <v>18.421865463256836</v>
      </c>
      <c r="BW149" s="67">
        <v>18.138805389404297</v>
      </c>
      <c r="BX149" s="67">
        <v>0.73700326681137085</v>
      </c>
      <c r="BY149" s="67">
        <v>-4.7813019752502441</v>
      </c>
      <c r="BZ149" s="67">
        <v>-4.9891796112060547</v>
      </c>
      <c r="CA149" s="67">
        <v>-3.3243176937103271</v>
      </c>
      <c r="CB149" s="67">
        <v>-2.592583179473877</v>
      </c>
      <c r="CC149" s="67">
        <v>0.80075889825820923</v>
      </c>
      <c r="CD149" s="67">
        <v>0.7267763614654541</v>
      </c>
      <c r="CE149" s="67">
        <v>0.41071799397468567</v>
      </c>
      <c r="CF149" s="67">
        <v>0.33197423815727234</v>
      </c>
      <c r="CG149" s="67">
        <v>0.23242637515068054</v>
      </c>
      <c r="CH149" s="67">
        <v>0.32515469193458557</v>
      </c>
      <c r="CI149" s="67">
        <v>0.29231929779052734</v>
      </c>
      <c r="CJ149" s="67">
        <v>0.28990930318832397</v>
      </c>
      <c r="CK149" s="67">
        <v>-0.29435497522354126</v>
      </c>
      <c r="CL149" s="67">
        <v>-0.14406977593898773</v>
      </c>
      <c r="CM149" s="67">
        <v>0.1151137575507164</v>
      </c>
      <c r="CN149" s="67">
        <v>0.50872045755386353</v>
      </c>
      <c r="CO149" s="67">
        <v>0.70873087644577026</v>
      </c>
      <c r="CP149" s="67">
        <v>1.8925622701644897</v>
      </c>
      <c r="CQ149" s="67">
        <v>11.713932991027832</v>
      </c>
      <c r="CR149" s="67">
        <v>15.136032104492188</v>
      </c>
      <c r="CS149" s="67">
        <v>17.6650390625</v>
      </c>
      <c r="CT149" s="67">
        <v>18.878074645996094</v>
      </c>
      <c r="CU149" s="67">
        <v>18.597763061523438</v>
      </c>
      <c r="CV149" s="67">
        <v>1.2028775215148926</v>
      </c>
      <c r="CW149" s="67">
        <v>-4.3238019943237305</v>
      </c>
      <c r="CX149" s="67">
        <v>-4.5471482276916504</v>
      </c>
      <c r="CY149" s="67">
        <v>-2.9077279567718506</v>
      </c>
      <c r="CZ149" s="67">
        <v>-2.2076208591461182</v>
      </c>
      <c r="DA149" s="67">
        <v>1.148989200592041</v>
      </c>
      <c r="DB149" s="67">
        <v>1.0454592704772949</v>
      </c>
      <c r="DC149" s="67">
        <v>0.7051851749420166</v>
      </c>
      <c r="DD149" s="67">
        <v>0.60769909620285034</v>
      </c>
      <c r="DE149" s="67">
        <v>0.49531286954879761</v>
      </c>
      <c r="DF149" s="67">
        <v>0.5857204794883728</v>
      </c>
      <c r="DG149" s="67">
        <v>0.56992495059967041</v>
      </c>
      <c r="DH149" s="67">
        <v>0.58960831165313721</v>
      </c>
      <c r="DI149" s="67">
        <v>2.5033300742506981E-2</v>
      </c>
      <c r="DJ149" s="67">
        <v>0.19984866678714752</v>
      </c>
      <c r="DK149" s="67">
        <v>0.48329702019691467</v>
      </c>
      <c r="DL149" s="67">
        <v>0.89967972040176392</v>
      </c>
      <c r="DM149" s="67">
        <v>1.1219384670257568</v>
      </c>
      <c r="DN149" s="67">
        <v>2.3236238956451416</v>
      </c>
      <c r="DO149" s="67">
        <v>12.146167755126953</v>
      </c>
      <c r="DP149" s="67">
        <v>15.577649116516113</v>
      </c>
      <c r="DQ149" s="67">
        <v>18.115264892578125</v>
      </c>
      <c r="DR149" s="67">
        <v>19.334283828735352</v>
      </c>
      <c r="DS149" s="67">
        <v>19.056720733642578</v>
      </c>
      <c r="DT149" s="67">
        <v>1.6687518358230591</v>
      </c>
      <c r="DU149" s="67">
        <v>-3.8663020133972168</v>
      </c>
      <c r="DV149" s="67">
        <v>-4.1051168441772461</v>
      </c>
      <c r="DW149" s="67">
        <v>-2.491138219833374</v>
      </c>
      <c r="DX149" s="67">
        <v>-1.8226586580276489</v>
      </c>
      <c r="DY149" s="67">
        <v>1.6517784595489502</v>
      </c>
      <c r="DZ149" s="67">
        <v>1.5055867433547974</v>
      </c>
      <c r="EA149" s="67">
        <v>1.1303490400314331</v>
      </c>
      <c r="EB149" s="67">
        <v>1.0058020353317261</v>
      </c>
      <c r="EC149" s="67">
        <v>0.87487924098968506</v>
      </c>
      <c r="ED149" s="67">
        <v>0.96193605661392212</v>
      </c>
      <c r="EE149" s="67">
        <v>0.97074335813522339</v>
      </c>
      <c r="EF149" s="67">
        <v>1.0223259925842285</v>
      </c>
      <c r="EG149" s="67">
        <v>0.48617923259735107</v>
      </c>
      <c r="EH149" s="67">
        <v>0.69641226530075073</v>
      </c>
      <c r="EI149" s="67">
        <v>1.0148952007293701</v>
      </c>
      <c r="EJ149" s="67">
        <v>1.4641628265380859</v>
      </c>
      <c r="EK149" s="67">
        <v>1.718544602394104</v>
      </c>
      <c r="EL149" s="67">
        <v>2.9460084438323975</v>
      </c>
      <c r="EM149" s="67">
        <v>12.770246505737305</v>
      </c>
      <c r="EN149" s="67">
        <v>16.215274810791016</v>
      </c>
      <c r="EO149" s="67">
        <v>18.76531982421875</v>
      </c>
      <c r="EP149" s="67">
        <v>19.992977142333984</v>
      </c>
      <c r="EQ149" s="67">
        <v>19.719385147094727</v>
      </c>
      <c r="ER149" s="67">
        <v>2.341400146484375</v>
      </c>
      <c r="ES149" s="67">
        <v>-3.2057445049285889</v>
      </c>
      <c r="ET149" s="67">
        <v>-3.4668939113616943</v>
      </c>
      <c r="EU149" s="67">
        <v>-1.8896490335464478</v>
      </c>
      <c r="EV149" s="67">
        <v>-1.2668342590332031</v>
      </c>
      <c r="EW149" s="67">
        <v>65.223007202148438</v>
      </c>
      <c r="EX149" s="67">
        <v>64.101272583007813</v>
      </c>
      <c r="EY149" s="67">
        <v>63.514190673828125</v>
      </c>
      <c r="EZ149" s="67">
        <v>62.449653625488281</v>
      </c>
      <c r="FA149" s="67">
        <v>61.821537017822266</v>
      </c>
      <c r="FB149" s="67">
        <v>61.310081481933594</v>
      </c>
      <c r="FC149" s="67">
        <v>62.008663177490234</v>
      </c>
      <c r="FD149" s="67">
        <v>64.287643432617188</v>
      </c>
      <c r="FE149" s="67">
        <v>67.773002624511719</v>
      </c>
      <c r="FF149" s="67">
        <v>72.195938110351563</v>
      </c>
      <c r="FG149" s="67">
        <v>76.753883361816406</v>
      </c>
      <c r="FH149" s="67">
        <v>81.580718994140625</v>
      </c>
      <c r="FI149" s="67">
        <v>86.123275756835938</v>
      </c>
      <c r="FJ149" s="67">
        <v>89.716804504394531</v>
      </c>
      <c r="FK149" s="67">
        <v>91.708976745605469</v>
      </c>
      <c r="FL149" s="67">
        <v>93.304374694824219</v>
      </c>
      <c r="FM149" s="67">
        <v>94.035835266113281</v>
      </c>
      <c r="FN149" s="67">
        <v>93.432823181152344</v>
      </c>
      <c r="FO149" s="67">
        <v>90.722640991210938</v>
      </c>
      <c r="FP149" s="67">
        <v>86.97216796875</v>
      </c>
      <c r="FQ149" s="67">
        <v>81.594963073730469</v>
      </c>
      <c r="FR149" s="67">
        <v>78.122512817382813</v>
      </c>
      <c r="FS149" s="67">
        <v>75.438255310058594</v>
      </c>
      <c r="FT149" s="67">
        <v>74.110305786132813</v>
      </c>
      <c r="FU149" s="68">
        <v>0.57980984449386597</v>
      </c>
      <c r="FV149" s="40">
        <v>13.260000228881836</v>
      </c>
      <c r="FW149" s="40">
        <v>50370.83</v>
      </c>
      <c r="FX149">
        <v>1</v>
      </c>
    </row>
    <row r="150" spans="1:180" x14ac:dyDescent="0.2">
      <c r="A150" t="s">
        <v>189</v>
      </c>
      <c r="B150" t="s">
        <v>207</v>
      </c>
      <c r="C150" t="s">
        <v>3</v>
      </c>
      <c r="D150" t="s">
        <v>181</v>
      </c>
      <c r="E150" t="s">
        <v>1</v>
      </c>
      <c r="F150" s="40" t="s">
        <v>1</v>
      </c>
      <c r="G150" s="69" t="s">
        <v>220</v>
      </c>
      <c r="H150" s="67">
        <v>58804.001320719719</v>
      </c>
      <c r="I150" s="67">
        <v>48.458873748779297</v>
      </c>
      <c r="J150" s="67">
        <v>40.591743469238281</v>
      </c>
      <c r="K150" s="67">
        <v>35.727993011474609</v>
      </c>
      <c r="L150" s="67">
        <v>32.599361419677734</v>
      </c>
      <c r="M150" s="67">
        <v>31.037590026855469</v>
      </c>
      <c r="N150" s="67">
        <v>31.289157867431641</v>
      </c>
      <c r="O150" s="67">
        <v>34.333900451660156</v>
      </c>
      <c r="P150" s="67">
        <v>38.213916778564453</v>
      </c>
      <c r="Q150" s="67">
        <v>40.035083770751953</v>
      </c>
      <c r="R150" s="67">
        <v>41.914234161376953</v>
      </c>
      <c r="S150" s="67">
        <v>45.644561767578125</v>
      </c>
      <c r="T150" s="67">
        <v>51.296638488769531</v>
      </c>
      <c r="U150" s="67">
        <v>57.276412963867188</v>
      </c>
      <c r="V150" s="67">
        <v>61.981742858886719</v>
      </c>
      <c r="W150" s="67">
        <v>64.753425598144531</v>
      </c>
      <c r="X150" s="67">
        <v>68.2998046875</v>
      </c>
      <c r="Y150" s="67">
        <v>71.881210327148438</v>
      </c>
      <c r="Z150" s="67">
        <v>74.391677856445313</v>
      </c>
      <c r="AA150" s="67">
        <v>74.319961547851563</v>
      </c>
      <c r="AB150" s="67">
        <v>73.055419921875</v>
      </c>
      <c r="AC150" s="67">
        <v>72.275550842285156</v>
      </c>
      <c r="AD150" s="67">
        <v>71.864067077636719</v>
      </c>
      <c r="AE150" s="67">
        <v>63.802963256835938</v>
      </c>
      <c r="AF150" s="67">
        <v>51.944782257080078</v>
      </c>
      <c r="AG150" s="67">
        <v>-1.340703010559082</v>
      </c>
      <c r="AH150" s="67">
        <v>-0.6407320499420166</v>
      </c>
      <c r="AI150" s="67">
        <v>-0.30488735437393188</v>
      </c>
      <c r="AJ150" s="67">
        <v>-0.22016648948192596</v>
      </c>
      <c r="AK150" s="67">
        <v>-6.859268993139267E-2</v>
      </c>
      <c r="AL150" s="67">
        <v>-0.17194980382919312</v>
      </c>
      <c r="AM150" s="67">
        <v>-0.17892277240753174</v>
      </c>
      <c r="AN150" s="67">
        <v>-0.34856322407722473</v>
      </c>
      <c r="AO150" s="67">
        <v>-0.60103660821914673</v>
      </c>
      <c r="AP150" s="67">
        <v>-0.84472393989562988</v>
      </c>
      <c r="AQ150" s="67">
        <v>-0.9001038670539856</v>
      </c>
      <c r="AR150" s="67">
        <v>-0.86983585357666016</v>
      </c>
      <c r="AS150" s="67">
        <v>-0.8011782169342041</v>
      </c>
      <c r="AT150" s="67">
        <v>0.53455245494842529</v>
      </c>
      <c r="AU150" s="67">
        <v>10.180144309997559</v>
      </c>
      <c r="AV150" s="67">
        <v>12.635724067687988</v>
      </c>
      <c r="AW150" s="67">
        <v>13.544654846191406</v>
      </c>
      <c r="AX150" s="67">
        <v>13.507621765136719</v>
      </c>
      <c r="AY150" s="67">
        <v>11.908352851867676</v>
      </c>
      <c r="AZ150" s="67">
        <v>-0.20293404161930084</v>
      </c>
      <c r="BA150" s="67">
        <v>-3.5203943252563477</v>
      </c>
      <c r="BB150" s="67">
        <v>-3.6637430191040039</v>
      </c>
      <c r="BC150" s="67">
        <v>-3.0114989280700684</v>
      </c>
      <c r="BD150" s="67">
        <v>-2.3224892616271973</v>
      </c>
      <c r="BE150" s="67">
        <v>-0.83808261156082153</v>
      </c>
      <c r="BF150" s="67">
        <v>-0.1807560920715332</v>
      </c>
      <c r="BG150" s="67">
        <v>0.12013839185237885</v>
      </c>
      <c r="BH150" s="67">
        <v>0.17780846357345581</v>
      </c>
      <c r="BI150" s="67">
        <v>0.31085586547851563</v>
      </c>
      <c r="BJ150" s="67">
        <v>0.204152911901474</v>
      </c>
      <c r="BK150" s="67">
        <v>0.2217789888381958</v>
      </c>
      <c r="BL150" s="67">
        <v>8.4026433527469635E-2</v>
      </c>
      <c r="BM150" s="67">
        <v>-0.14003139734268188</v>
      </c>
      <c r="BN150" s="67">
        <v>-0.34831714630126953</v>
      </c>
      <c r="BO150" s="67">
        <v>-0.36867961287498474</v>
      </c>
      <c r="BP150" s="67">
        <v>-0.30554458498954773</v>
      </c>
      <c r="BQ150" s="67">
        <v>-0.20478372275829315</v>
      </c>
      <c r="BR150" s="67">
        <v>1.1567091941833496</v>
      </c>
      <c r="BS150" s="67">
        <v>10.803990364074707</v>
      </c>
      <c r="BT150" s="67">
        <v>13.273107528686523</v>
      </c>
      <c r="BU150" s="67">
        <v>14.194460868835449</v>
      </c>
      <c r="BV150" s="67">
        <v>14.166065216064453</v>
      </c>
      <c r="BW150" s="67">
        <v>12.570768356323242</v>
      </c>
      <c r="BX150" s="67">
        <v>0.46946766972541809</v>
      </c>
      <c r="BY150" s="67">
        <v>-2.8600740432739258</v>
      </c>
      <c r="BZ150" s="67">
        <v>-3.025745153427124</v>
      </c>
      <c r="CA150" s="67">
        <v>-2.4102187156677246</v>
      </c>
      <c r="CB150" s="67">
        <v>-1.7668567895889282</v>
      </c>
      <c r="CC150" s="67">
        <v>-0.48996925354003906</v>
      </c>
      <c r="CD150" s="67">
        <v>0.13782185316085815</v>
      </c>
      <c r="CE150" s="67">
        <v>0.41450992226600647</v>
      </c>
      <c r="CF150" s="67">
        <v>0.45344468951225281</v>
      </c>
      <c r="CG150" s="67">
        <v>0.57366079092025757</v>
      </c>
      <c r="CH150" s="67">
        <v>0.46464049816131592</v>
      </c>
      <c r="CI150" s="67">
        <v>0.49930381774902344</v>
      </c>
      <c r="CJ150" s="67">
        <v>0.3836367130279541</v>
      </c>
      <c r="CK150" s="67">
        <v>0.17925938963890076</v>
      </c>
      <c r="CL150" s="67">
        <v>-4.5073186047375202E-3</v>
      </c>
      <c r="CM150" s="67">
        <v>-6.1675946926698089E-4</v>
      </c>
      <c r="CN150" s="67">
        <v>8.5281841456890106E-2</v>
      </c>
      <c r="CO150" s="67">
        <v>0.20827727019786835</v>
      </c>
      <c r="CP150" s="67">
        <v>1.5876131057739258</v>
      </c>
      <c r="CQ150" s="67">
        <v>11.236064910888672</v>
      </c>
      <c r="CR150" s="67">
        <v>13.714557647705078</v>
      </c>
      <c r="CS150" s="67">
        <v>14.644515037536621</v>
      </c>
      <c r="CT150" s="67">
        <v>14.622101783752441</v>
      </c>
      <c r="CU150" s="67">
        <v>13.029555320739746</v>
      </c>
      <c r="CV150" s="67">
        <v>0.93517106771469116</v>
      </c>
      <c r="CW150" s="67">
        <v>-2.4027383327484131</v>
      </c>
      <c r="CX150" s="67">
        <v>-2.5838696956634521</v>
      </c>
      <c r="CY150" s="67">
        <v>-1.9937738180160522</v>
      </c>
      <c r="CZ150" s="67">
        <v>-1.3820275068283081</v>
      </c>
      <c r="DA150" s="67">
        <v>-0.14185591042041779</v>
      </c>
      <c r="DB150" s="67">
        <v>0.45639979839324951</v>
      </c>
      <c r="DC150" s="67">
        <v>0.7088814377784729</v>
      </c>
      <c r="DD150" s="67">
        <v>0.7290809154510498</v>
      </c>
      <c r="DE150" s="67">
        <v>0.83646571636199951</v>
      </c>
      <c r="DF150" s="67">
        <v>0.72512811422348022</v>
      </c>
      <c r="DG150" s="67">
        <v>0.77682864665985107</v>
      </c>
      <c r="DH150" s="67">
        <v>0.68324697017669678</v>
      </c>
      <c r="DI150" s="67">
        <v>0.4985501766204834</v>
      </c>
      <c r="DJ150" s="67">
        <v>0.33930251002311707</v>
      </c>
      <c r="DK150" s="67">
        <v>0.36744609475135803</v>
      </c>
      <c r="DL150" s="67">
        <v>0.47610825300216675</v>
      </c>
      <c r="DM150" s="67">
        <v>0.62133824825286865</v>
      </c>
      <c r="DN150" s="67">
        <v>2.018517017364502</v>
      </c>
      <c r="DO150" s="67">
        <v>11.668139457702637</v>
      </c>
      <c r="DP150" s="67">
        <v>14.156007766723633</v>
      </c>
      <c r="DQ150" s="67">
        <v>15.094569206237793</v>
      </c>
      <c r="DR150" s="67">
        <v>15.07813835144043</v>
      </c>
      <c r="DS150" s="67">
        <v>13.48834228515625</v>
      </c>
      <c r="DT150" s="67">
        <v>1.4008744955062866</v>
      </c>
      <c r="DU150" s="67">
        <v>-1.9454025030136108</v>
      </c>
      <c r="DV150" s="67">
        <v>-2.1419942378997803</v>
      </c>
      <c r="DW150" s="67">
        <v>-1.5773289203643799</v>
      </c>
      <c r="DX150" s="67">
        <v>-0.99719816446304321</v>
      </c>
      <c r="DY150" s="67">
        <v>0.36076447367668152</v>
      </c>
      <c r="DZ150" s="67">
        <v>0.91637575626373291</v>
      </c>
      <c r="EA150" s="67">
        <v>1.1339071989059448</v>
      </c>
      <c r="EB150" s="67">
        <v>1.1270558834075928</v>
      </c>
      <c r="EC150" s="67">
        <v>1.215914249420166</v>
      </c>
      <c r="ED150" s="67">
        <v>1.1012308597564697</v>
      </c>
      <c r="EE150" s="67">
        <v>1.1775304079055786</v>
      </c>
      <c r="EF150" s="67">
        <v>1.1158366203308105</v>
      </c>
      <c r="EG150" s="67">
        <v>0.95955538749694824</v>
      </c>
      <c r="EH150" s="67">
        <v>0.83570927381515503</v>
      </c>
      <c r="EI150" s="67">
        <v>0.89887034893035889</v>
      </c>
      <c r="EJ150" s="67">
        <v>1.0403995513916016</v>
      </c>
      <c r="EK150" s="67">
        <v>1.2177327871322632</v>
      </c>
      <c r="EL150" s="67">
        <v>2.6406738758087158</v>
      </c>
      <c r="EM150" s="67">
        <v>12.291985511779785</v>
      </c>
      <c r="EN150" s="67">
        <v>14.793391227722168</v>
      </c>
      <c r="EO150" s="67">
        <v>15.744375228881836</v>
      </c>
      <c r="EP150" s="67">
        <v>15.736581802368164</v>
      </c>
      <c r="EQ150" s="67">
        <v>14.150757789611816</v>
      </c>
      <c r="ER150" s="67">
        <v>2.0732762813568115</v>
      </c>
      <c r="ES150" s="67">
        <v>-1.285082221031189</v>
      </c>
      <c r="ET150" s="67">
        <v>-1.5039963722229004</v>
      </c>
      <c r="EU150" s="67">
        <v>-0.97604864835739136</v>
      </c>
      <c r="EV150" s="67">
        <v>-0.44156578183174133</v>
      </c>
      <c r="EW150" s="67">
        <v>72.452980041503906</v>
      </c>
      <c r="EX150" s="67">
        <v>70.729156494140625</v>
      </c>
      <c r="EY150" s="67">
        <v>67.578933715820313</v>
      </c>
      <c r="EZ150" s="67">
        <v>66.014503479003906</v>
      </c>
      <c r="FA150" s="67">
        <v>65.19171142578125</v>
      </c>
      <c r="FB150" s="67">
        <v>64.570930480957031</v>
      </c>
      <c r="FC150" s="67">
        <v>64.914756774902344</v>
      </c>
      <c r="FD150" s="67">
        <v>65.987533569335938</v>
      </c>
      <c r="FE150" s="67">
        <v>69.23388671875</v>
      </c>
      <c r="FF150" s="67">
        <v>74.534652709960938</v>
      </c>
      <c r="FG150" s="67">
        <v>80.614791870117188</v>
      </c>
      <c r="FH150" s="67">
        <v>84.759666442871094</v>
      </c>
      <c r="FI150" s="67">
        <v>85.458412170410156</v>
      </c>
      <c r="FJ150" s="67">
        <v>86.254051208496094</v>
      </c>
      <c r="FK150" s="67">
        <v>86.410369873046875</v>
      </c>
      <c r="FL150" s="67">
        <v>87.079322814941406</v>
      </c>
      <c r="FM150" s="67">
        <v>86.4625244140625</v>
      </c>
      <c r="FN150" s="67">
        <v>84.129875183105469</v>
      </c>
      <c r="FO150" s="67">
        <v>80.818168640136719</v>
      </c>
      <c r="FP150" s="67">
        <v>78.076095581054688</v>
      </c>
      <c r="FQ150" s="67">
        <v>76.410408020019531</v>
      </c>
      <c r="FR150" s="67">
        <v>74.652366638183594</v>
      </c>
      <c r="FS150" s="67">
        <v>72.486488342285156</v>
      </c>
      <c r="FT150" s="67">
        <v>71.846611022949219</v>
      </c>
      <c r="FU150" s="68">
        <v>0.57959020137786865</v>
      </c>
      <c r="FV150" s="40">
        <v>12.100000381469727</v>
      </c>
      <c r="FW150" s="40">
        <v>50510.700000000004</v>
      </c>
      <c r="FX150">
        <v>1</v>
      </c>
    </row>
    <row r="151" spans="1:180" x14ac:dyDescent="0.2">
      <c r="A151" t="s">
        <v>189</v>
      </c>
      <c r="B151" t="s">
        <v>207</v>
      </c>
      <c r="C151" t="s">
        <v>3</v>
      </c>
      <c r="D151" t="s">
        <v>181</v>
      </c>
      <c r="E151" t="s">
        <v>1</v>
      </c>
      <c r="F151" s="40" t="s">
        <v>1</v>
      </c>
      <c r="G151" s="69" t="s">
        <v>221</v>
      </c>
      <c r="H151" s="67">
        <v>59473.001578330994</v>
      </c>
      <c r="I151" s="67">
        <v>37.560894012451172</v>
      </c>
      <c r="J151" s="67">
        <v>31.942251205444336</v>
      </c>
      <c r="K151" s="67">
        <v>28.788257598876953</v>
      </c>
      <c r="L151" s="67">
        <v>27.070960998535156</v>
      </c>
      <c r="M151" s="67">
        <v>26.295686721801758</v>
      </c>
      <c r="N151" s="67">
        <v>27.345430374145508</v>
      </c>
      <c r="O151" s="67">
        <v>30.805685043334961</v>
      </c>
      <c r="P151" s="67">
        <v>34.664314270019531</v>
      </c>
      <c r="Q151" s="67">
        <v>36.327651977539063</v>
      </c>
      <c r="R151" s="67">
        <v>37.517936706542969</v>
      </c>
      <c r="S151" s="67">
        <v>39.979141235351563</v>
      </c>
      <c r="T151" s="67">
        <v>43.393318176269531</v>
      </c>
      <c r="U151" s="67">
        <v>47.879444122314453</v>
      </c>
      <c r="V151" s="67">
        <v>52.468818664550781</v>
      </c>
      <c r="W151" s="67">
        <v>58.269371032714844</v>
      </c>
      <c r="X151" s="67">
        <v>64.948699951171875</v>
      </c>
      <c r="Y151" s="67">
        <v>72.413475036621094</v>
      </c>
      <c r="Z151" s="67">
        <v>79.635643005371094</v>
      </c>
      <c r="AA151" s="67">
        <v>84.185234069824219</v>
      </c>
      <c r="AB151" s="67">
        <v>83.746109008789063</v>
      </c>
      <c r="AC151" s="67">
        <v>81.910942077636719</v>
      </c>
      <c r="AD151" s="67">
        <v>79.275909423828125</v>
      </c>
      <c r="AE151" s="67">
        <v>67.9315185546875</v>
      </c>
      <c r="AF151" s="67">
        <v>54.223052978515625</v>
      </c>
      <c r="AG151" s="67">
        <v>-0.41894933581352234</v>
      </c>
      <c r="AH151" s="67">
        <v>-0.25310426950454712</v>
      </c>
      <c r="AI151" s="67">
        <v>-0.13282217085361481</v>
      </c>
      <c r="AJ151" s="67">
        <v>-0.12397640198469162</v>
      </c>
      <c r="AK151" s="67">
        <v>-0.33200639486312866</v>
      </c>
      <c r="AL151" s="67">
        <v>-0.33161193132400513</v>
      </c>
      <c r="AM151" s="67">
        <v>-0.44695606827735901</v>
      </c>
      <c r="AN151" s="67">
        <v>-0.68652433156967163</v>
      </c>
      <c r="AO151" s="67">
        <v>-0.88696366548538208</v>
      </c>
      <c r="AP151" s="67">
        <v>-0.97785782814025879</v>
      </c>
      <c r="AQ151" s="67">
        <v>-0.88538700342178345</v>
      </c>
      <c r="AR151" s="67">
        <v>-0.97589778900146484</v>
      </c>
      <c r="AS151" s="67">
        <v>-1.226668119430542</v>
      </c>
      <c r="AT151" s="67">
        <v>-0.19650216400623322</v>
      </c>
      <c r="AU151" s="67">
        <v>8.6848659515380859</v>
      </c>
      <c r="AV151" s="67">
        <v>12.026045799255371</v>
      </c>
      <c r="AW151" s="67">
        <v>14.832101821899414</v>
      </c>
      <c r="AX151" s="67">
        <v>16.099161148071289</v>
      </c>
      <c r="AY151" s="67">
        <v>16.058395385742188</v>
      </c>
      <c r="AZ151" s="67">
        <v>-5.7544596493244171E-2</v>
      </c>
      <c r="BA151" s="67">
        <v>-5.1630358695983887</v>
      </c>
      <c r="BB151" s="67">
        <v>-5.2827162742614746</v>
      </c>
      <c r="BC151" s="67">
        <v>-3.9161882400512695</v>
      </c>
      <c r="BD151" s="67">
        <v>-2.4542644023895264</v>
      </c>
      <c r="BE151" s="67">
        <v>8.1394471228122711E-2</v>
      </c>
      <c r="BF151" s="67">
        <v>0.20477928221225739</v>
      </c>
      <c r="BG151" s="67">
        <v>0.29025521874427795</v>
      </c>
      <c r="BH151" s="67">
        <v>0.27219042181968689</v>
      </c>
      <c r="BI151" s="67">
        <v>4.5761976391077042E-2</v>
      </c>
      <c r="BJ151" s="67">
        <v>4.2886815965175629E-2</v>
      </c>
      <c r="BK151" s="67">
        <v>-4.7873727977275848E-2</v>
      </c>
      <c r="BL151" s="67">
        <v>-0.25563839077949524</v>
      </c>
      <c r="BM151" s="67">
        <v>-0.42783907055854797</v>
      </c>
      <c r="BN151" s="67">
        <v>-0.48359054327011108</v>
      </c>
      <c r="BO151" s="67">
        <v>-0.35634112358093262</v>
      </c>
      <c r="BP151" s="67">
        <v>-0.41419404745101929</v>
      </c>
      <c r="BQ151" s="67">
        <v>-0.6330564022064209</v>
      </c>
      <c r="BR151" s="67">
        <v>0.42272835969924927</v>
      </c>
      <c r="BS151" s="67">
        <v>9.3057060241699219</v>
      </c>
      <c r="BT151" s="67">
        <v>12.660355567932129</v>
      </c>
      <c r="BU151" s="67">
        <v>15.478805541992188</v>
      </c>
      <c r="BV151" s="67">
        <v>16.754520416259766</v>
      </c>
      <c r="BW151" s="67">
        <v>16.717777252197266</v>
      </c>
      <c r="BX151" s="67">
        <v>0.61185950040817261</v>
      </c>
      <c r="BY151" s="67">
        <v>-4.5056371688842773</v>
      </c>
      <c r="BZ151" s="67">
        <v>-4.6475381851196289</v>
      </c>
      <c r="CA151" s="67">
        <v>-3.3175907135009766</v>
      </c>
      <c r="CB151" s="67">
        <v>-1.9011512994766235</v>
      </c>
      <c r="CC151" s="67">
        <v>0.42793107032775879</v>
      </c>
      <c r="CD151" s="67">
        <v>0.52190804481506348</v>
      </c>
      <c r="CE151" s="67">
        <v>0.58327734470367432</v>
      </c>
      <c r="CF151" s="67">
        <v>0.54657435417175293</v>
      </c>
      <c r="CG151" s="67">
        <v>0.30740320682525635</v>
      </c>
      <c r="CH151" s="67">
        <v>0.30226349830627441</v>
      </c>
      <c r="CI151" s="67">
        <v>0.22852948307991028</v>
      </c>
      <c r="CJ151" s="67">
        <v>4.2791899293661118E-2</v>
      </c>
      <c r="CK151" s="67">
        <v>-0.10985079407691956</v>
      </c>
      <c r="CL151" s="67">
        <v>-0.14126253128051758</v>
      </c>
      <c r="CM151" s="67">
        <v>1.0074442252516747E-2</v>
      </c>
      <c r="CN151" s="67">
        <v>-2.5159724056720734E-2</v>
      </c>
      <c r="CO151" s="67">
        <v>-0.22192279994487762</v>
      </c>
      <c r="CP151" s="67">
        <v>0.85160553455352783</v>
      </c>
      <c r="CQ151" s="67">
        <v>9.7356977462768555</v>
      </c>
      <c r="CR151" s="67">
        <v>13.099677085876465</v>
      </c>
      <c r="CS151" s="67">
        <v>15.92671012878418</v>
      </c>
      <c r="CT151" s="67">
        <v>17.208419799804688</v>
      </c>
      <c r="CU151" s="67">
        <v>17.174463272094727</v>
      </c>
      <c r="CV151" s="67">
        <v>1.0754867792129517</v>
      </c>
      <c r="CW151" s="67">
        <v>-4.0503249168395996</v>
      </c>
      <c r="CX151" s="67">
        <v>-4.2076153755187988</v>
      </c>
      <c r="CY151" s="67">
        <v>-2.9030036926269531</v>
      </c>
      <c r="CZ151" s="67">
        <v>-1.5180667638778687</v>
      </c>
      <c r="DA151" s="67">
        <v>0.77446764707565308</v>
      </c>
      <c r="DB151" s="67">
        <v>0.83903682231903076</v>
      </c>
      <c r="DC151" s="67">
        <v>0.87629944086074829</v>
      </c>
      <c r="DD151" s="67">
        <v>0.82095831632614136</v>
      </c>
      <c r="DE151" s="67">
        <v>0.56904441118240356</v>
      </c>
      <c r="DF151" s="67">
        <v>0.56164020299911499</v>
      </c>
      <c r="DG151" s="67">
        <v>0.504932701587677</v>
      </c>
      <c r="DH151" s="67">
        <v>0.34122216701507568</v>
      </c>
      <c r="DI151" s="67">
        <v>0.20813749730587006</v>
      </c>
      <c r="DJ151" s="67">
        <v>0.20106548070907593</v>
      </c>
      <c r="DK151" s="67">
        <v>0.37648999691009521</v>
      </c>
      <c r="DL151" s="67">
        <v>0.36387458443641663</v>
      </c>
      <c r="DM151" s="67">
        <v>0.18921081721782684</v>
      </c>
      <c r="DN151" s="67">
        <v>1.2804826498031616</v>
      </c>
      <c r="DO151" s="67">
        <v>10.165689468383789</v>
      </c>
      <c r="DP151" s="67">
        <v>13.538998603820801</v>
      </c>
      <c r="DQ151" s="67">
        <v>16.374614715576172</v>
      </c>
      <c r="DR151" s="67">
        <v>17.662319183349609</v>
      </c>
      <c r="DS151" s="67">
        <v>17.631149291992188</v>
      </c>
      <c r="DT151" s="67">
        <v>1.5391139984130859</v>
      </c>
      <c r="DU151" s="67">
        <v>-3.5950124263763428</v>
      </c>
      <c r="DV151" s="67">
        <v>-3.7676928043365479</v>
      </c>
      <c r="DW151" s="67">
        <v>-2.4884166717529297</v>
      </c>
      <c r="DX151" s="67">
        <v>-1.1349822282791138</v>
      </c>
      <c r="DY151" s="67">
        <v>1.2748115062713623</v>
      </c>
      <c r="DZ151" s="67">
        <v>1.2969204187393188</v>
      </c>
      <c r="EA151" s="67">
        <v>1.2993768453598022</v>
      </c>
      <c r="EB151" s="67">
        <v>1.2171250581741333</v>
      </c>
      <c r="EC151" s="67">
        <v>0.94681280851364136</v>
      </c>
      <c r="ED151" s="67">
        <v>0.93613892793655396</v>
      </c>
      <c r="EE151" s="67">
        <v>0.90401500463485718</v>
      </c>
      <c r="EF151" s="67">
        <v>0.77210807800292969</v>
      </c>
      <c r="EG151" s="67">
        <v>0.66726207733154297</v>
      </c>
      <c r="EH151" s="67">
        <v>0.69533276557922363</v>
      </c>
      <c r="EI151" s="67">
        <v>0.90553587675094604</v>
      </c>
      <c r="EJ151" s="67">
        <v>0.92557835578918457</v>
      </c>
      <c r="EK151" s="67">
        <v>0.78282248973846436</v>
      </c>
      <c r="EL151" s="67">
        <v>1.8997132778167725</v>
      </c>
      <c r="EM151" s="67">
        <v>10.786529541015625</v>
      </c>
      <c r="EN151" s="67">
        <v>14.173308372497559</v>
      </c>
      <c r="EO151" s="67">
        <v>17.021318435668945</v>
      </c>
      <c r="EP151" s="67">
        <v>18.317678451538086</v>
      </c>
      <c r="EQ151" s="67">
        <v>18.290531158447266</v>
      </c>
      <c r="ER151" s="67">
        <v>2.2085182666778564</v>
      </c>
      <c r="ES151" s="67">
        <v>-2.9376137256622314</v>
      </c>
      <c r="ET151" s="67">
        <v>-3.132514476776123</v>
      </c>
      <c r="EU151" s="67">
        <v>-1.8898190259933472</v>
      </c>
      <c r="EV151" s="67">
        <v>-0.58186906576156616</v>
      </c>
      <c r="EW151" s="67">
        <v>66.675392150878906</v>
      </c>
      <c r="EX151" s="67">
        <v>65.400497436523438</v>
      </c>
      <c r="EY151" s="67">
        <v>63.686786651611328</v>
      </c>
      <c r="EZ151" s="67">
        <v>62.654239654541016</v>
      </c>
      <c r="FA151" s="67">
        <v>61.769554138183594</v>
      </c>
      <c r="FB151" s="67">
        <v>61.216785430908203</v>
      </c>
      <c r="FC151" s="67">
        <v>62.025302886962891</v>
      </c>
      <c r="FD151" s="67">
        <v>65.940757751464844</v>
      </c>
      <c r="FE151" s="67">
        <v>70.560859680175781</v>
      </c>
      <c r="FF151" s="67">
        <v>75.3424072265625</v>
      </c>
      <c r="FG151" s="67">
        <v>80.336090087890625</v>
      </c>
      <c r="FH151" s="67">
        <v>84.906532287597656</v>
      </c>
      <c r="FI151" s="67">
        <v>89.164840698242188</v>
      </c>
      <c r="FJ151" s="67">
        <v>92.41754150390625</v>
      </c>
      <c r="FK151" s="67">
        <v>93.905288696289063</v>
      </c>
      <c r="FL151" s="67">
        <v>94.754287719726563</v>
      </c>
      <c r="FM151" s="67">
        <v>94.600563049316406</v>
      </c>
      <c r="FN151" s="67">
        <v>93.235786437988281</v>
      </c>
      <c r="FO151" s="67">
        <v>90.442832946777344</v>
      </c>
      <c r="FP151" s="67">
        <v>86.023956298828125</v>
      </c>
      <c r="FQ151" s="67">
        <v>81.695777893066406</v>
      </c>
      <c r="FR151" s="67">
        <v>78.345680236816406</v>
      </c>
      <c r="FS151" s="67">
        <v>76.153839111328125</v>
      </c>
      <c r="FT151" s="67">
        <v>74.160270690917969</v>
      </c>
      <c r="FU151" s="68">
        <v>0.57685518264770508</v>
      </c>
      <c r="FV151" s="40">
        <v>13.329999923706055</v>
      </c>
      <c r="FW151" s="40">
        <v>48464.97</v>
      </c>
      <c r="FX151">
        <v>1</v>
      </c>
    </row>
    <row r="152" spans="1:180" x14ac:dyDescent="0.2">
      <c r="A152" t="s">
        <v>189</v>
      </c>
      <c r="B152" t="s">
        <v>207</v>
      </c>
      <c r="C152" t="s">
        <v>3</v>
      </c>
      <c r="D152" t="s">
        <v>181</v>
      </c>
      <c r="E152" t="s">
        <v>1</v>
      </c>
      <c r="F152" s="40" t="s">
        <v>1</v>
      </c>
      <c r="G152" s="69" t="s">
        <v>222</v>
      </c>
      <c r="H152" s="67">
        <v>59545.000383496284</v>
      </c>
      <c r="I152" s="67">
        <v>43.940128326416016</v>
      </c>
      <c r="J152" s="67">
        <v>37.135021209716797</v>
      </c>
      <c r="K152" s="67">
        <v>32.918415069580078</v>
      </c>
      <c r="L152" s="67">
        <v>30.515470504760742</v>
      </c>
      <c r="M152" s="67">
        <v>29.132213592529297</v>
      </c>
      <c r="N152" s="67">
        <v>29.736660003662109</v>
      </c>
      <c r="O152" s="67">
        <v>32.829399108886719</v>
      </c>
      <c r="P152" s="67">
        <v>36.718692779541016</v>
      </c>
      <c r="Q152" s="67">
        <v>38.893257141113281</v>
      </c>
      <c r="R152" s="67">
        <v>40.782508850097656</v>
      </c>
      <c r="S152" s="67">
        <v>44.124507904052734</v>
      </c>
      <c r="T152" s="67">
        <v>48.759029388427734</v>
      </c>
      <c r="U152" s="67">
        <v>54.5284423828125</v>
      </c>
      <c r="V152" s="67">
        <v>60.005611419677734</v>
      </c>
      <c r="W152" s="67">
        <v>66.219169616699219</v>
      </c>
      <c r="X152" s="67">
        <v>72.727867126464844</v>
      </c>
      <c r="Y152" s="67">
        <v>78.975456237792969</v>
      </c>
      <c r="Z152" s="67">
        <v>84.49560546875</v>
      </c>
      <c r="AA152" s="67">
        <v>86.764907836914063</v>
      </c>
      <c r="AB152" s="67">
        <v>83.778182983398438</v>
      </c>
      <c r="AC152" s="67">
        <v>79.895416259765625</v>
      </c>
      <c r="AD152" s="67">
        <v>76.283599853515625</v>
      </c>
      <c r="AE152" s="67">
        <v>64.959739685058594</v>
      </c>
      <c r="AF152" s="67">
        <v>52.147457122802734</v>
      </c>
      <c r="AG152" s="67">
        <v>-1.3939390182495117</v>
      </c>
      <c r="AH152" s="67">
        <v>-0.84679305553436279</v>
      </c>
      <c r="AI152" s="67">
        <v>-0.54302078485488892</v>
      </c>
      <c r="AJ152" s="67">
        <v>-0.27209001779556274</v>
      </c>
      <c r="AK152" s="67">
        <v>-0.22430963814258575</v>
      </c>
      <c r="AL152" s="67">
        <v>-0.15053896605968475</v>
      </c>
      <c r="AM152" s="67">
        <v>-0.29127880930900574</v>
      </c>
      <c r="AN152" s="67">
        <v>-0.3951093852519989</v>
      </c>
      <c r="AO152" s="67">
        <v>-0.79141217470169067</v>
      </c>
      <c r="AP152" s="67">
        <v>-0.90592044591903687</v>
      </c>
      <c r="AQ152" s="67">
        <v>-1.1577599048614502</v>
      </c>
      <c r="AR152" s="67">
        <v>-1.2321524620056152</v>
      </c>
      <c r="AS152" s="67">
        <v>-0.77399200201034546</v>
      </c>
      <c r="AT152" s="67">
        <v>0.49957174062728882</v>
      </c>
      <c r="AU152" s="67">
        <v>11.128287315368652</v>
      </c>
      <c r="AV152" s="67">
        <v>14.469709396362305</v>
      </c>
      <c r="AW152" s="67">
        <v>16.449535369873047</v>
      </c>
      <c r="AX152" s="67">
        <v>17.761972427368164</v>
      </c>
      <c r="AY152" s="67">
        <v>16.613386154174805</v>
      </c>
      <c r="AZ152" s="67">
        <v>0.22868551313877106</v>
      </c>
      <c r="BA152" s="67">
        <v>-4.715968132019043</v>
      </c>
      <c r="BB152" s="67">
        <v>-4.4542412757873535</v>
      </c>
      <c r="BC152" s="67">
        <v>-3.6197943687438965</v>
      </c>
      <c r="BD152" s="67">
        <v>-2.4361953735351563</v>
      </c>
      <c r="BE152" s="67">
        <v>-0.89345675706863403</v>
      </c>
      <c r="BF152" s="67">
        <v>-0.38878160715103149</v>
      </c>
      <c r="BG152" s="67">
        <v>-0.1198233962059021</v>
      </c>
      <c r="BH152" s="67">
        <v>0.1241907998919487</v>
      </c>
      <c r="BI152" s="67">
        <v>0.15356871485710144</v>
      </c>
      <c r="BJ152" s="67">
        <v>0.22406980395317078</v>
      </c>
      <c r="BK152" s="67">
        <v>0.10791896283626556</v>
      </c>
      <c r="BL152" s="67">
        <v>3.5899244248867035E-2</v>
      </c>
      <c r="BM152" s="67">
        <v>-0.33215713500976563</v>
      </c>
      <c r="BN152" s="67">
        <v>-0.41151207685470581</v>
      </c>
      <c r="BO152" s="67">
        <v>-0.62856394052505493</v>
      </c>
      <c r="BP152" s="67">
        <v>-0.67029368877410889</v>
      </c>
      <c r="BQ152" s="67">
        <v>-0.1802196204662323</v>
      </c>
      <c r="BR152" s="67">
        <v>1.1189653873443604</v>
      </c>
      <c r="BS152" s="67">
        <v>11.749297142028809</v>
      </c>
      <c r="BT152" s="67">
        <v>15.104193687438965</v>
      </c>
      <c r="BU152" s="67">
        <v>17.096414566040039</v>
      </c>
      <c r="BV152" s="67">
        <v>18.417507171630859</v>
      </c>
      <c r="BW152" s="67">
        <v>17.272947311401367</v>
      </c>
      <c r="BX152" s="67">
        <v>0.8982585072517395</v>
      </c>
      <c r="BY152" s="67">
        <v>-4.0584011077880859</v>
      </c>
      <c r="BZ152" s="67">
        <v>-3.8188965320587158</v>
      </c>
      <c r="CA152" s="67">
        <v>-3.0210373401641846</v>
      </c>
      <c r="CB152" s="67">
        <v>-1.8829325437545776</v>
      </c>
      <c r="CC152" s="67">
        <v>-0.54682427644729614</v>
      </c>
      <c r="CD152" s="67">
        <v>-7.1564257144927979E-2</v>
      </c>
      <c r="CE152" s="67">
        <v>0.17328183352947235</v>
      </c>
      <c r="CF152" s="67">
        <v>0.39865368604660034</v>
      </c>
      <c r="CG152" s="67">
        <v>0.41528612375259399</v>
      </c>
      <c r="CH152" s="67">
        <v>0.4835226833820343</v>
      </c>
      <c r="CI152" s="67">
        <v>0.38440212607383728</v>
      </c>
      <c r="CJ152" s="67">
        <v>0.33441451191902161</v>
      </c>
      <c r="CK152" s="67">
        <v>-1.4078494161367416E-2</v>
      </c>
      <c r="CL152" s="67">
        <v>-6.9086357951164246E-2</v>
      </c>
      <c r="CM152" s="67">
        <v>-0.2620445191860199</v>
      </c>
      <c r="CN152" s="67">
        <v>-0.28115198016166687</v>
      </c>
      <c r="CO152" s="67">
        <v>0.2310253381729126</v>
      </c>
      <c r="CP152" s="67">
        <v>1.5479555130004883</v>
      </c>
      <c r="CQ152" s="67">
        <v>12.179407119750977</v>
      </c>
      <c r="CR152" s="67">
        <v>15.543635368347168</v>
      </c>
      <c r="CS152" s="67">
        <v>17.544441223144531</v>
      </c>
      <c r="CT152" s="67">
        <v>18.871530532836914</v>
      </c>
      <c r="CU152" s="67">
        <v>17.729755401611328</v>
      </c>
      <c r="CV152" s="67">
        <v>1.3620027303695679</v>
      </c>
      <c r="CW152" s="67">
        <v>-3.6029720306396484</v>
      </c>
      <c r="CX152" s="67">
        <v>-3.3788588047027588</v>
      </c>
      <c r="CY152" s="67">
        <v>-2.6063401699066162</v>
      </c>
      <c r="CZ152" s="67">
        <v>-1.4997442960739136</v>
      </c>
      <c r="DA152" s="67">
        <v>-0.20019178092479706</v>
      </c>
      <c r="DB152" s="67">
        <v>0.24565307796001434</v>
      </c>
      <c r="DC152" s="67">
        <v>0.4663870632648468</v>
      </c>
      <c r="DD152" s="67">
        <v>0.67311656475067139</v>
      </c>
      <c r="DE152" s="67">
        <v>0.67700350284576416</v>
      </c>
      <c r="DF152" s="67">
        <v>0.74297559261322021</v>
      </c>
      <c r="DG152" s="67">
        <v>0.6608852744102478</v>
      </c>
      <c r="DH152" s="67">
        <v>0.63292980194091797</v>
      </c>
      <c r="DI152" s="67">
        <v>0.30400016903877258</v>
      </c>
      <c r="DJ152" s="67">
        <v>0.27333936095237732</v>
      </c>
      <c r="DK152" s="67">
        <v>0.10447493195533752</v>
      </c>
      <c r="DL152" s="67">
        <v>0.10798972845077515</v>
      </c>
      <c r="DM152" s="67">
        <v>0.64227026700973511</v>
      </c>
      <c r="DN152" s="67">
        <v>1.9769456386566162</v>
      </c>
      <c r="DO152" s="67">
        <v>12.609517097473145</v>
      </c>
      <c r="DP152" s="67">
        <v>15.983077049255371</v>
      </c>
      <c r="DQ152" s="67">
        <v>17.992467880249023</v>
      </c>
      <c r="DR152" s="67">
        <v>19.325553894042969</v>
      </c>
      <c r="DS152" s="67">
        <v>18.186563491821289</v>
      </c>
      <c r="DT152" s="67">
        <v>1.8257468938827515</v>
      </c>
      <c r="DU152" s="67">
        <v>-3.1475429534912109</v>
      </c>
      <c r="DV152" s="67">
        <v>-2.9388210773468018</v>
      </c>
      <c r="DW152" s="67">
        <v>-2.1916429996490479</v>
      </c>
      <c r="DX152" s="67">
        <v>-1.1165560483932495</v>
      </c>
      <c r="DY152" s="67">
        <v>0.30029049515724182</v>
      </c>
      <c r="DZ152" s="67">
        <v>0.70366454124450684</v>
      </c>
      <c r="EA152" s="67">
        <v>0.88958448171615601</v>
      </c>
      <c r="EB152" s="67">
        <v>1.0693974494934082</v>
      </c>
      <c r="EC152" s="67">
        <v>1.0548819303512573</v>
      </c>
      <c r="ED152" s="67">
        <v>1.1175843477249146</v>
      </c>
      <c r="EE152" s="67">
        <v>1.0600830316543579</v>
      </c>
      <c r="EF152" s="67">
        <v>1.0639383792877197</v>
      </c>
      <c r="EG152" s="67">
        <v>0.76325523853302002</v>
      </c>
      <c r="EH152" s="67">
        <v>0.76774770021438599</v>
      </c>
      <c r="EI152" s="67">
        <v>0.63367080688476563</v>
      </c>
      <c r="EJ152" s="67">
        <v>0.66984856128692627</v>
      </c>
      <c r="EK152" s="67">
        <v>1.2360427379608154</v>
      </c>
      <c r="EL152" s="67">
        <v>2.596339225769043</v>
      </c>
      <c r="EM152" s="67">
        <v>13.230526924133301</v>
      </c>
      <c r="EN152" s="67">
        <v>16.617561340332031</v>
      </c>
      <c r="EO152" s="67">
        <v>18.639347076416016</v>
      </c>
      <c r="EP152" s="67">
        <v>19.981088638305664</v>
      </c>
      <c r="EQ152" s="67">
        <v>18.846124649047852</v>
      </c>
      <c r="ER152" s="67">
        <v>2.4953198432922363</v>
      </c>
      <c r="ES152" s="67">
        <v>-2.4899759292602539</v>
      </c>
      <c r="ET152" s="67">
        <v>-2.3034765720367432</v>
      </c>
      <c r="EU152" s="67">
        <v>-1.5928858518600464</v>
      </c>
      <c r="EV152" s="67">
        <v>-0.56329315900802612</v>
      </c>
      <c r="EW152" s="67">
        <v>72.591445922851563</v>
      </c>
      <c r="EX152" s="67">
        <v>70.917015075683594</v>
      </c>
      <c r="EY152" s="67">
        <v>69.843009948730469</v>
      </c>
      <c r="EZ152" s="67">
        <v>68.205886840820313</v>
      </c>
      <c r="FA152" s="67">
        <v>66.191085815429688</v>
      </c>
      <c r="FB152" s="67">
        <v>64.944190979003906</v>
      </c>
      <c r="FC152" s="67">
        <v>64.873367309570313</v>
      </c>
      <c r="FD152" s="67">
        <v>67.529541015625</v>
      </c>
      <c r="FE152" s="67">
        <v>70.787063598632813</v>
      </c>
      <c r="FF152" s="67">
        <v>74.806610107421875</v>
      </c>
      <c r="FG152" s="67">
        <v>79.2928466796875</v>
      </c>
      <c r="FH152" s="67">
        <v>83.471908569335938</v>
      </c>
      <c r="FI152" s="67">
        <v>86.1790771484375</v>
      </c>
      <c r="FJ152" s="67">
        <v>89.186698913574219</v>
      </c>
      <c r="FK152" s="67">
        <v>91.022079467773438</v>
      </c>
      <c r="FL152" s="67">
        <v>91.685874938964844</v>
      </c>
      <c r="FM152" s="67">
        <v>91.381584167480469</v>
      </c>
      <c r="FN152" s="67">
        <v>88.410598754882813</v>
      </c>
      <c r="FO152" s="67">
        <v>84.534904479980469</v>
      </c>
      <c r="FP152" s="67">
        <v>79.611351013183594</v>
      </c>
      <c r="FQ152" s="67">
        <v>74.662277221679688</v>
      </c>
      <c r="FR152" s="67">
        <v>71.4554443359375</v>
      </c>
      <c r="FS152" s="67">
        <v>69.109619140625</v>
      </c>
      <c r="FT152" s="67">
        <v>67.908096313476563</v>
      </c>
      <c r="FU152" s="68">
        <v>0.57701241970062256</v>
      </c>
      <c r="FV152" s="40">
        <v>13.289999961853027</v>
      </c>
      <c r="FW152" s="40">
        <v>51280.89</v>
      </c>
      <c r="FX152">
        <v>1</v>
      </c>
    </row>
    <row r="153" spans="1:180" x14ac:dyDescent="0.2">
      <c r="A153" t="s">
        <v>189</v>
      </c>
      <c r="B153" t="s">
        <v>207</v>
      </c>
      <c r="C153" t="s">
        <v>3</v>
      </c>
      <c r="D153" t="s">
        <v>181</v>
      </c>
      <c r="E153" t="s">
        <v>1</v>
      </c>
      <c r="F153" s="40" t="s">
        <v>1</v>
      </c>
      <c r="G153" s="69" t="s">
        <v>223</v>
      </c>
      <c r="H153" s="67">
        <v>59601.997668266296</v>
      </c>
      <c r="I153" s="67">
        <v>42.538978576660156</v>
      </c>
      <c r="J153" s="67">
        <v>35.923892974853516</v>
      </c>
      <c r="K153" s="67">
        <v>32.045490264892578</v>
      </c>
      <c r="L153" s="67">
        <v>29.714389801025391</v>
      </c>
      <c r="M153" s="67">
        <v>28.688180923461914</v>
      </c>
      <c r="N153" s="67">
        <v>29.486166000366211</v>
      </c>
      <c r="O153" s="67">
        <v>32.725948333740234</v>
      </c>
      <c r="P153" s="67">
        <v>36.646419525146484</v>
      </c>
      <c r="Q153" s="67">
        <v>38.241886138916016</v>
      </c>
      <c r="R153" s="67">
        <v>39.086753845214844</v>
      </c>
      <c r="S153" s="67">
        <v>40.993839263916016</v>
      </c>
      <c r="T153" s="67">
        <v>43.766708374023438</v>
      </c>
      <c r="U153" s="67">
        <v>47.131595611572266</v>
      </c>
      <c r="V153" s="67">
        <v>51.045963287353516</v>
      </c>
      <c r="W153" s="67">
        <v>55.3873291015625</v>
      </c>
      <c r="X153" s="67">
        <v>60.671550750732422</v>
      </c>
      <c r="Y153" s="67">
        <v>66.602485656738281</v>
      </c>
      <c r="Z153" s="67">
        <v>71.958366394042969</v>
      </c>
      <c r="AA153" s="67">
        <v>74.619911193847656</v>
      </c>
      <c r="AB153" s="67">
        <v>71.753623962402344</v>
      </c>
      <c r="AC153" s="67">
        <v>70.282157897949219</v>
      </c>
      <c r="AD153" s="67">
        <v>68.728965759277344</v>
      </c>
      <c r="AE153" s="67">
        <v>59.870643615722656</v>
      </c>
      <c r="AF153" s="67">
        <v>48.760105133056641</v>
      </c>
      <c r="AG153" s="67">
        <v>-1.3819838762283325</v>
      </c>
      <c r="AH153" s="67">
        <v>-1.1452195644378662</v>
      </c>
      <c r="AI153" s="67">
        <v>-0.81118381023406982</v>
      </c>
      <c r="AJ153" s="67">
        <v>-0.70814836025238037</v>
      </c>
      <c r="AK153" s="67">
        <v>-0.52607303857803345</v>
      </c>
      <c r="AL153" s="67">
        <v>-0.41963678598403931</v>
      </c>
      <c r="AM153" s="67">
        <v>-0.41609719395637512</v>
      </c>
      <c r="AN153" s="67">
        <v>-0.38284015655517578</v>
      </c>
      <c r="AO153" s="67">
        <v>-0.96609175205230713</v>
      </c>
      <c r="AP153" s="67">
        <v>-1.2209973335266113</v>
      </c>
      <c r="AQ153" s="67">
        <v>-1.3721946477890015</v>
      </c>
      <c r="AR153" s="67">
        <v>-1.4082134962081909</v>
      </c>
      <c r="AS153" s="67">
        <v>-1.4603533744812012</v>
      </c>
      <c r="AT153" s="67">
        <v>-0.28903046250343323</v>
      </c>
      <c r="AU153" s="67">
        <v>6.6480679512023926</v>
      </c>
      <c r="AV153" s="67">
        <v>9.0116748809814453</v>
      </c>
      <c r="AW153" s="67">
        <v>11.011256217956543</v>
      </c>
      <c r="AX153" s="67">
        <v>11.864917755126953</v>
      </c>
      <c r="AY153" s="67">
        <v>11.367350578308105</v>
      </c>
      <c r="AZ153" s="67">
        <v>-1.5966498851776123</v>
      </c>
      <c r="BA153" s="67">
        <v>-4.438814640045166</v>
      </c>
      <c r="BB153" s="67">
        <v>-3.7500042915344238</v>
      </c>
      <c r="BC153" s="67">
        <v>-2.679234504699707</v>
      </c>
      <c r="BD153" s="67">
        <v>-1.8219246864318848</v>
      </c>
      <c r="BE153" s="67">
        <v>-0.88143348693847656</v>
      </c>
      <c r="BF153" s="67">
        <v>-0.68714523315429688</v>
      </c>
      <c r="BG153" s="67">
        <v>-0.38792788982391357</v>
      </c>
      <c r="BH153" s="67">
        <v>-0.31181108951568604</v>
      </c>
      <c r="BI153" s="67">
        <v>-0.14813806116580963</v>
      </c>
      <c r="BJ153" s="67">
        <v>-4.4968806207180023E-2</v>
      </c>
      <c r="BK153" s="67">
        <v>-1.6832208260893822E-2</v>
      </c>
      <c r="BL153" s="67">
        <v>4.824235662817955E-2</v>
      </c>
      <c r="BM153" s="67">
        <v>-0.50676167011260986</v>
      </c>
      <c r="BN153" s="67">
        <v>-0.72651273012161255</v>
      </c>
      <c r="BO153" s="67">
        <v>-0.8429223895072937</v>
      </c>
      <c r="BP153" s="67">
        <v>-0.84627795219421387</v>
      </c>
      <c r="BQ153" s="67">
        <v>-0.86650478839874268</v>
      </c>
      <c r="BR153" s="67">
        <v>0.33043861389160156</v>
      </c>
      <c r="BS153" s="67">
        <v>7.2691531181335449</v>
      </c>
      <c r="BT153" s="67">
        <v>9.646235466003418</v>
      </c>
      <c r="BU153" s="67">
        <v>11.658211708068848</v>
      </c>
      <c r="BV153" s="67">
        <v>12.520532608032227</v>
      </c>
      <c r="BW153" s="67">
        <v>12.02699089050293</v>
      </c>
      <c r="BX153" s="67">
        <v>-0.92699742317199707</v>
      </c>
      <c r="BY153" s="67">
        <v>-3.7811665534973145</v>
      </c>
      <c r="BZ153" s="67">
        <v>-3.1145782470703125</v>
      </c>
      <c r="CA153" s="67">
        <v>-2.0803990364074707</v>
      </c>
      <c r="CB153" s="67">
        <v>-1.2685893774032593</v>
      </c>
      <c r="CC153" s="67">
        <v>-0.53475385904312134</v>
      </c>
      <c r="CD153" s="67">
        <v>-0.36988431215286255</v>
      </c>
      <c r="CE153" s="67">
        <v>-9.4782128930091858E-2</v>
      </c>
      <c r="CF153" s="67">
        <v>-3.7309098988771439E-2</v>
      </c>
      <c r="CG153" s="67">
        <v>0.11361857503652573</v>
      </c>
      <c r="CH153" s="67">
        <v>0.21452508866786957</v>
      </c>
      <c r="CI153" s="67">
        <v>0.25969749689102173</v>
      </c>
      <c r="CJ153" s="67">
        <v>0.3468087911605835</v>
      </c>
      <c r="CK153" s="67">
        <v>-0.18863107264041901</v>
      </c>
      <c r="CL153" s="67">
        <v>-0.38403412699699402</v>
      </c>
      <c r="CM153" s="67">
        <v>-0.47635003924369812</v>
      </c>
      <c r="CN153" s="67">
        <v>-0.4570830762386322</v>
      </c>
      <c r="CO153" s="67">
        <v>-0.45520707964897156</v>
      </c>
      <c r="CP153" s="67">
        <v>0.75948101282119751</v>
      </c>
      <c r="CQ153" s="67">
        <v>7.6993145942687988</v>
      </c>
      <c r="CR153" s="67">
        <v>10.085729598999023</v>
      </c>
      <c r="CS153" s="67">
        <v>12.106291770935059</v>
      </c>
      <c r="CT153" s="67">
        <v>12.974609375</v>
      </c>
      <c r="CU153" s="67">
        <v>12.483855247497559</v>
      </c>
      <c r="CV153" s="67">
        <v>-0.46319812536239624</v>
      </c>
      <c r="CW153" s="67">
        <v>-3.3256814479827881</v>
      </c>
      <c r="CX153" s="67">
        <v>-2.6744840145111084</v>
      </c>
      <c r="CY153" s="67">
        <v>-1.6656476259231567</v>
      </c>
      <c r="CZ153" s="67">
        <v>-0.88535106182098389</v>
      </c>
      <c r="DA153" s="67">
        <v>-0.18807423114776611</v>
      </c>
      <c r="DB153" s="67">
        <v>-5.262339860200882E-2</v>
      </c>
      <c r="DC153" s="67">
        <v>0.19836364686489105</v>
      </c>
      <c r="DD153" s="67">
        <v>0.23719288408756256</v>
      </c>
      <c r="DE153" s="67">
        <v>0.37537521123886108</v>
      </c>
      <c r="DF153" s="67">
        <v>0.47401899099349976</v>
      </c>
      <c r="DG153" s="67">
        <v>0.53622722625732422</v>
      </c>
      <c r="DH153" s="67">
        <v>0.64537525177001953</v>
      </c>
      <c r="DI153" s="67">
        <v>0.12949952483177185</v>
      </c>
      <c r="DJ153" s="67">
        <v>-4.1555553674697876E-2</v>
      </c>
      <c r="DK153" s="67">
        <v>-0.10977770388126373</v>
      </c>
      <c r="DL153" s="67">
        <v>-6.7888230085372925E-2</v>
      </c>
      <c r="DM153" s="67">
        <v>-4.3909363448619843E-2</v>
      </c>
      <c r="DN153" s="67">
        <v>1.1885234117507935</v>
      </c>
      <c r="DO153" s="67">
        <v>8.1294765472412109</v>
      </c>
      <c r="DP153" s="67">
        <v>10.525223731994629</v>
      </c>
      <c r="DQ153" s="67">
        <v>12.55437183380127</v>
      </c>
      <c r="DR153" s="67">
        <v>13.428686141967773</v>
      </c>
      <c r="DS153" s="67">
        <v>12.940719604492188</v>
      </c>
      <c r="DT153" s="67">
        <v>6.0116627719253302E-4</v>
      </c>
      <c r="DU153" s="67">
        <v>-2.8701963424682617</v>
      </c>
      <c r="DV153" s="67">
        <v>-2.2343897819519043</v>
      </c>
      <c r="DW153" s="67">
        <v>-1.2508960962295532</v>
      </c>
      <c r="DX153" s="67">
        <v>-0.5021127462387085</v>
      </c>
      <c r="DY153" s="67">
        <v>0.31247609853744507</v>
      </c>
      <c r="DZ153" s="67">
        <v>0.4054509699344635</v>
      </c>
      <c r="EA153" s="67">
        <v>0.6216195821762085</v>
      </c>
      <c r="EB153" s="67">
        <v>0.6335301399230957</v>
      </c>
      <c r="EC153" s="67">
        <v>0.75331020355224609</v>
      </c>
      <c r="ED153" s="67">
        <v>0.84868693351745605</v>
      </c>
      <c r="EE153" s="67">
        <v>0.93549215793609619</v>
      </c>
      <c r="EF153" s="67">
        <v>1.0764577388763428</v>
      </c>
      <c r="EG153" s="67">
        <v>0.58882957696914673</v>
      </c>
      <c r="EH153" s="67">
        <v>0.45292910933494568</v>
      </c>
      <c r="EI153" s="67">
        <v>0.41949453949928284</v>
      </c>
      <c r="EJ153" s="67">
        <v>0.49404731392860413</v>
      </c>
      <c r="EK153" s="67">
        <v>0.54993921518325806</v>
      </c>
      <c r="EL153" s="67">
        <v>1.8079924583435059</v>
      </c>
      <c r="EM153" s="67">
        <v>8.7505617141723633</v>
      </c>
      <c r="EN153" s="67">
        <v>11.159784317016602</v>
      </c>
      <c r="EO153" s="67">
        <v>13.201327323913574</v>
      </c>
      <c r="EP153" s="67">
        <v>14.084300994873047</v>
      </c>
      <c r="EQ153" s="67">
        <v>13.600359916687012</v>
      </c>
      <c r="ER153" s="67">
        <v>0.6702536940574646</v>
      </c>
      <c r="ES153" s="67">
        <v>-2.2125482559204102</v>
      </c>
      <c r="ET153" s="67">
        <v>-1.5989636182785034</v>
      </c>
      <c r="EU153" s="67">
        <v>-0.65206080675125122</v>
      </c>
      <c r="EV153" s="67">
        <v>5.1222521811723709E-2</v>
      </c>
      <c r="EW153" s="67">
        <v>66.896247863769531</v>
      </c>
      <c r="EX153" s="67">
        <v>66.569923400878906</v>
      </c>
      <c r="EY153" s="67">
        <v>65.209068298339844</v>
      </c>
      <c r="EZ153" s="67">
        <v>64.277496337890625</v>
      </c>
      <c r="FA153" s="67">
        <v>63.696052551269531</v>
      </c>
      <c r="FB153" s="67">
        <v>63.309913635253906</v>
      </c>
      <c r="FC153" s="67">
        <v>63.087474822998047</v>
      </c>
      <c r="FD153" s="67">
        <v>64.123451232910156</v>
      </c>
      <c r="FE153" s="67">
        <v>65.919265747070313</v>
      </c>
      <c r="FF153" s="67">
        <v>69.007659912109375</v>
      </c>
      <c r="FG153" s="67">
        <v>72.27239990234375</v>
      </c>
      <c r="FH153" s="67">
        <v>75.213157653808594</v>
      </c>
      <c r="FI153" s="67">
        <v>78.682685852050781</v>
      </c>
      <c r="FJ153" s="67">
        <v>81.648483276367188</v>
      </c>
      <c r="FK153" s="67">
        <v>83.066726684570313</v>
      </c>
      <c r="FL153" s="67">
        <v>84.5146484375</v>
      </c>
      <c r="FM153" s="67">
        <v>85.406784057617188</v>
      </c>
      <c r="FN153" s="67">
        <v>84.054466247558594</v>
      </c>
      <c r="FO153" s="67">
        <v>80.576644897460938</v>
      </c>
      <c r="FP153" s="67">
        <v>76.15692138671875</v>
      </c>
      <c r="FQ153" s="67">
        <v>71.79071044921875</v>
      </c>
      <c r="FR153" s="67">
        <v>68.96636962890625</v>
      </c>
      <c r="FS153" s="67">
        <v>67.392082214355469</v>
      </c>
      <c r="FT153" s="67">
        <v>65.948341369628906</v>
      </c>
      <c r="FU153" s="68">
        <v>0.57708179950714111</v>
      </c>
      <c r="FV153" s="40">
        <v>12.149999618530273</v>
      </c>
      <c r="FW153" s="40">
        <v>47132.11</v>
      </c>
      <c r="FX153">
        <v>1</v>
      </c>
    </row>
    <row r="154" spans="1:180" x14ac:dyDescent="0.2">
      <c r="A154" t="s">
        <v>189</v>
      </c>
      <c r="B154" t="s">
        <v>207</v>
      </c>
      <c r="C154" t="s">
        <v>3</v>
      </c>
      <c r="D154" t="s">
        <v>181</v>
      </c>
      <c r="E154" t="s">
        <v>1</v>
      </c>
      <c r="F154" s="40" t="s">
        <v>1</v>
      </c>
      <c r="G154" s="69" t="s">
        <v>224</v>
      </c>
      <c r="H154" s="67">
        <v>60774.999878644943</v>
      </c>
      <c r="I154" s="67">
        <v>50.210182189941406</v>
      </c>
      <c r="J154" s="67">
        <v>42.216865539550781</v>
      </c>
      <c r="K154" s="67">
        <v>37.165828704833984</v>
      </c>
      <c r="L154" s="67">
        <v>34.023441314697266</v>
      </c>
      <c r="M154" s="67">
        <v>32.230598449707031</v>
      </c>
      <c r="N154" s="67">
        <v>32.51519775390625</v>
      </c>
      <c r="O154" s="67">
        <v>36.303424835205078</v>
      </c>
      <c r="P154" s="67">
        <v>40.016769409179688</v>
      </c>
      <c r="Q154" s="67">
        <v>40.896381378173828</v>
      </c>
      <c r="R154" s="67">
        <v>42.7550048828125</v>
      </c>
      <c r="S154" s="67">
        <v>46.768650054931641</v>
      </c>
      <c r="T154" s="67">
        <v>52.126846313476563</v>
      </c>
      <c r="U154" s="67">
        <v>58.955337524414063</v>
      </c>
      <c r="V154" s="67">
        <v>65.099983215332031</v>
      </c>
      <c r="W154" s="67">
        <v>71.305412292480469</v>
      </c>
      <c r="X154" s="67">
        <v>78.251434326171875</v>
      </c>
      <c r="Y154" s="67">
        <v>84.191139221191406</v>
      </c>
      <c r="Z154" s="67">
        <v>89.803993225097656</v>
      </c>
      <c r="AA154" s="67">
        <v>92.147209167480469</v>
      </c>
      <c r="AB154" s="67">
        <v>89.346084594726563</v>
      </c>
      <c r="AC154" s="67">
        <v>86.344352722167969</v>
      </c>
      <c r="AD154" s="67">
        <v>79.593467712402344</v>
      </c>
      <c r="AE154" s="67">
        <v>66.006538391113281</v>
      </c>
      <c r="AF154" s="67">
        <v>51.762847900390625</v>
      </c>
      <c r="AG154" s="67">
        <v>-0.48353961110115051</v>
      </c>
      <c r="AH154" s="67">
        <v>-0.28998813033103943</v>
      </c>
      <c r="AI154" s="67">
        <v>-0.17444293200969696</v>
      </c>
      <c r="AJ154" s="67">
        <v>-6.0470700263977051E-3</v>
      </c>
      <c r="AK154" s="67">
        <v>2.0479587838053703E-2</v>
      </c>
      <c r="AL154" s="67">
        <v>5.7700444012880325E-2</v>
      </c>
      <c r="AM154" s="67">
        <v>-0.11695145070552826</v>
      </c>
      <c r="AN154" s="67">
        <v>-0.18740303814411163</v>
      </c>
      <c r="AO154" s="67">
        <v>-0.5191681981086731</v>
      </c>
      <c r="AP154" s="67">
        <v>-1.102968692779541</v>
      </c>
      <c r="AQ154" s="67">
        <v>-1.0904858112335205</v>
      </c>
      <c r="AR154" s="67">
        <v>-1.5776714086532593</v>
      </c>
      <c r="AS154" s="67">
        <v>-1.722387433052063</v>
      </c>
      <c r="AT154" s="67">
        <v>-0.92187017202377319</v>
      </c>
      <c r="AU154" s="67">
        <v>10.356812477111816</v>
      </c>
      <c r="AV154" s="67">
        <v>14.344589233398438</v>
      </c>
      <c r="AW154" s="67">
        <v>15.664041519165039</v>
      </c>
      <c r="AX154" s="67">
        <v>16.210382461547852</v>
      </c>
      <c r="AY154" s="67">
        <v>12.89747142791748</v>
      </c>
      <c r="AZ154" s="67">
        <v>-3.4171557426452637</v>
      </c>
      <c r="BA154" s="67">
        <v>-6.6273288726806641</v>
      </c>
      <c r="BB154" s="67">
        <v>-5.5320873260498047</v>
      </c>
      <c r="BC154" s="67">
        <v>-3.6279172897338867</v>
      </c>
      <c r="BD154" s="67">
        <v>-2.2972145080566406</v>
      </c>
      <c r="BE154" s="67">
        <v>2.1203083917498589E-2</v>
      </c>
      <c r="BF154" s="67">
        <v>0.17195411026477814</v>
      </c>
      <c r="BG154" s="67">
        <v>0.25242698192596436</v>
      </c>
      <c r="BH154" s="67">
        <v>0.39369085431098938</v>
      </c>
      <c r="BI154" s="67">
        <v>0.40165594220161438</v>
      </c>
      <c r="BJ154" s="67">
        <v>0.43556234240531921</v>
      </c>
      <c r="BK154" s="67">
        <v>0.28565290570259094</v>
      </c>
      <c r="BL154" s="67">
        <v>0.24721966683864594</v>
      </c>
      <c r="BM154" s="67">
        <v>-5.6043561547994614E-2</v>
      </c>
      <c r="BN154" s="67">
        <v>-0.60432785749435425</v>
      </c>
      <c r="BO154" s="67">
        <v>-0.55674135684967041</v>
      </c>
      <c r="BP154" s="67">
        <v>-1.011021614074707</v>
      </c>
      <c r="BQ154" s="67">
        <v>-1.1235922574996948</v>
      </c>
      <c r="BR154" s="67">
        <v>-0.29730841517448425</v>
      </c>
      <c r="BS154" s="67">
        <v>10.98314094543457</v>
      </c>
      <c r="BT154" s="67">
        <v>14.984503746032715</v>
      </c>
      <c r="BU154" s="67">
        <v>16.316400527954102</v>
      </c>
      <c r="BV154" s="67">
        <v>16.871423721313477</v>
      </c>
      <c r="BW154" s="67">
        <v>13.562507629394531</v>
      </c>
      <c r="BX154" s="67">
        <v>-2.7422382831573486</v>
      </c>
      <c r="BY154" s="67">
        <v>-5.9644713401794434</v>
      </c>
      <c r="BZ154" s="67">
        <v>-4.8915600776672363</v>
      </c>
      <c r="CA154" s="67">
        <v>-3.0242104530334473</v>
      </c>
      <c r="CB154" s="67">
        <v>-1.7393118143081665</v>
      </c>
      <c r="CC154" s="67">
        <v>0.37078633904457092</v>
      </c>
      <c r="CD154" s="67">
        <v>0.49189391732215881</v>
      </c>
      <c r="CE154" s="67">
        <v>0.54807579517364502</v>
      </c>
      <c r="CF154" s="67">
        <v>0.67054814100265503</v>
      </c>
      <c r="CG154" s="67">
        <v>0.66565752029418945</v>
      </c>
      <c r="CH154" s="67">
        <v>0.69726836681365967</v>
      </c>
      <c r="CI154" s="67">
        <v>0.56449544429779053</v>
      </c>
      <c r="CJ154" s="67">
        <v>0.54823803901672363</v>
      </c>
      <c r="CK154" s="67">
        <v>0.26471513509750366</v>
      </c>
      <c r="CL154" s="67">
        <v>-0.258970707654953</v>
      </c>
      <c r="CM154" s="67">
        <v>-0.1870715320110321</v>
      </c>
      <c r="CN154" s="67">
        <v>-0.61856174468994141</v>
      </c>
      <c r="CO154" s="67">
        <v>-0.70886844396591187</v>
      </c>
      <c r="CP154" s="67">
        <v>0.13526114821434021</v>
      </c>
      <c r="CQ154" s="67">
        <v>11.416934967041016</v>
      </c>
      <c r="CR154" s="67">
        <v>15.427705764770508</v>
      </c>
      <c r="CS154" s="67">
        <v>16.768222808837891</v>
      </c>
      <c r="CT154" s="67">
        <v>17.329259872436523</v>
      </c>
      <c r="CU154" s="67">
        <v>14.023109436035156</v>
      </c>
      <c r="CV154" s="67">
        <v>-2.2747926712036133</v>
      </c>
      <c r="CW154" s="67">
        <v>-5.5053777694702148</v>
      </c>
      <c r="CX154" s="67">
        <v>-4.4479331970214844</v>
      </c>
      <c r="CY154" s="67">
        <v>-2.6060850620269775</v>
      </c>
      <c r="CZ154" s="67">
        <v>-1.3529101610183716</v>
      </c>
      <c r="DA154" s="67">
        <v>0.72036957740783691</v>
      </c>
      <c r="DB154" s="67">
        <v>0.81183373928070068</v>
      </c>
      <c r="DC154" s="67">
        <v>0.84372460842132568</v>
      </c>
      <c r="DD154" s="67">
        <v>0.94740539789199829</v>
      </c>
      <c r="DE154" s="67">
        <v>0.92965912818908691</v>
      </c>
      <c r="DF154" s="67">
        <v>0.95897436141967773</v>
      </c>
      <c r="DG154" s="67">
        <v>0.8433380126953125</v>
      </c>
      <c r="DH154" s="67">
        <v>0.84925639629364014</v>
      </c>
      <c r="DI154" s="67">
        <v>0.58547383546829224</v>
      </c>
      <c r="DJ154" s="67">
        <v>8.6386419832706451E-2</v>
      </c>
      <c r="DK154" s="67">
        <v>0.18259827792644501</v>
      </c>
      <c r="DL154" s="67">
        <v>-0.22610181570053101</v>
      </c>
      <c r="DM154" s="67">
        <v>-0.29414469003677368</v>
      </c>
      <c r="DN154" s="67">
        <v>0.56783068180084229</v>
      </c>
      <c r="DO154" s="67">
        <v>11.850728988647461</v>
      </c>
      <c r="DP154" s="67">
        <v>15.870907783508301</v>
      </c>
      <c r="DQ154" s="67">
        <v>17.22004508972168</v>
      </c>
      <c r="DR154" s="67">
        <v>17.78709602355957</v>
      </c>
      <c r="DS154" s="67">
        <v>14.483711242675781</v>
      </c>
      <c r="DT154" s="67">
        <v>-1.8073469400405884</v>
      </c>
      <c r="DU154" s="67">
        <v>-5.0462841987609863</v>
      </c>
      <c r="DV154" s="67">
        <v>-4.0043063163757324</v>
      </c>
      <c r="DW154" s="67">
        <v>-2.1879596710205078</v>
      </c>
      <c r="DX154" s="67">
        <v>-0.96650850772857666</v>
      </c>
      <c r="DY154" s="67">
        <v>1.2251123189926147</v>
      </c>
      <c r="DZ154" s="67">
        <v>1.2737759351730347</v>
      </c>
      <c r="EA154" s="67">
        <v>1.2705944776535034</v>
      </c>
      <c r="EB154" s="67">
        <v>1.3471434116363525</v>
      </c>
      <c r="EC154" s="67">
        <v>1.3108354806900024</v>
      </c>
      <c r="ED154" s="67">
        <v>1.3368363380432129</v>
      </c>
      <c r="EE154" s="67">
        <v>1.2459423542022705</v>
      </c>
      <c r="EF154" s="67">
        <v>1.2838791608810425</v>
      </c>
      <c r="EG154" s="67">
        <v>1.0485984086990356</v>
      </c>
      <c r="EH154" s="67">
        <v>0.58502727746963501</v>
      </c>
      <c r="EI154" s="67">
        <v>0.71634280681610107</v>
      </c>
      <c r="EJ154" s="67">
        <v>0.34054797887802124</v>
      </c>
      <c r="EK154" s="67">
        <v>0.30465057492256165</v>
      </c>
      <c r="EL154" s="67">
        <v>1.1923924684524536</v>
      </c>
      <c r="EM154" s="67">
        <v>12.477057456970215</v>
      </c>
      <c r="EN154" s="67">
        <v>16.510822296142578</v>
      </c>
      <c r="EO154" s="67">
        <v>17.872404098510742</v>
      </c>
      <c r="EP154" s="67">
        <v>18.448137283325195</v>
      </c>
      <c r="EQ154" s="67">
        <v>15.148747444152832</v>
      </c>
      <c r="ER154" s="67">
        <v>-1.1324295997619629</v>
      </c>
      <c r="ES154" s="67">
        <v>-4.3834266662597656</v>
      </c>
      <c r="ET154" s="67">
        <v>-3.3637793064117432</v>
      </c>
      <c r="EU154" s="67">
        <v>-1.5842529535293579</v>
      </c>
      <c r="EV154" s="67">
        <v>-0.40860587358474731</v>
      </c>
      <c r="EW154" s="67">
        <v>75.514930725097656</v>
      </c>
      <c r="EX154" s="67">
        <v>74.240791320800781</v>
      </c>
      <c r="EY154" s="67">
        <v>72.438949584960938</v>
      </c>
      <c r="EZ154" s="67">
        <v>70.204765319824219</v>
      </c>
      <c r="FA154" s="67">
        <v>67.648605346679688</v>
      </c>
      <c r="FB154" s="67">
        <v>66.1678466796875</v>
      </c>
      <c r="FC154" s="67">
        <v>65.659431457519531</v>
      </c>
      <c r="FD154" s="67">
        <v>67.250076293945313</v>
      </c>
      <c r="FE154" s="67">
        <v>71.442726135253906</v>
      </c>
      <c r="FF154" s="67">
        <v>75.292686462402344</v>
      </c>
      <c r="FG154" s="67">
        <v>79.403907775878906</v>
      </c>
      <c r="FH154" s="67">
        <v>82.639938354492188</v>
      </c>
      <c r="FI154" s="67">
        <v>85.941825866699219</v>
      </c>
      <c r="FJ154" s="67">
        <v>89.096183776855469</v>
      </c>
      <c r="FK154" s="67">
        <v>91.167251586914063</v>
      </c>
      <c r="FL154" s="67">
        <v>92.354888916015625</v>
      </c>
      <c r="FM154" s="67">
        <v>91.940788269042969</v>
      </c>
      <c r="FN154" s="67">
        <v>89.490592956542969</v>
      </c>
      <c r="FO154" s="67">
        <v>85.369483947753906</v>
      </c>
      <c r="FP154" s="67">
        <v>80.142906188964844</v>
      </c>
      <c r="FQ154" s="67">
        <v>74.245086669921875</v>
      </c>
      <c r="FR154" s="67">
        <v>70.574295043945313</v>
      </c>
      <c r="FS154" s="67">
        <v>67.771591186523438</v>
      </c>
      <c r="FT154" s="67">
        <v>66.037017822265625</v>
      </c>
      <c r="FU154" s="68">
        <v>0.58188712596893311</v>
      </c>
      <c r="FV154" s="40">
        <v>14.649999618530273</v>
      </c>
      <c r="FW154" s="40">
        <v>55722.950000000004</v>
      </c>
      <c r="FX154">
        <v>1</v>
      </c>
    </row>
    <row r="155" spans="1:180" x14ac:dyDescent="0.2">
      <c r="A155" t="s">
        <v>189</v>
      </c>
      <c r="B155" t="s">
        <v>207</v>
      </c>
      <c r="C155" t="s">
        <v>3</v>
      </c>
      <c r="D155" t="s">
        <v>181</v>
      </c>
      <c r="E155" t="s">
        <v>1</v>
      </c>
      <c r="F155" s="40" t="s">
        <v>1</v>
      </c>
      <c r="G155" s="69" t="s">
        <v>225</v>
      </c>
      <c r="H155" s="67">
        <v>60898.001756548882</v>
      </c>
      <c r="I155" s="67">
        <v>41.745903015136719</v>
      </c>
      <c r="J155" s="67">
        <v>35.462848663330078</v>
      </c>
      <c r="K155" s="67">
        <v>31.7838134765625</v>
      </c>
      <c r="L155" s="67">
        <v>29.611175537109375</v>
      </c>
      <c r="M155" s="67">
        <v>28.666217803955078</v>
      </c>
      <c r="N155" s="67">
        <v>29.586360931396484</v>
      </c>
      <c r="O155" s="67">
        <v>34.019905090332031</v>
      </c>
      <c r="P155" s="67">
        <v>37.586429595947266</v>
      </c>
      <c r="Q155" s="67">
        <v>37.951374053955078</v>
      </c>
      <c r="R155" s="67">
        <v>38.551841735839844</v>
      </c>
      <c r="S155" s="67">
        <v>39.876518249511719</v>
      </c>
      <c r="T155" s="67">
        <v>41.648548126220703</v>
      </c>
      <c r="U155" s="67">
        <v>44.011001586914063</v>
      </c>
      <c r="V155" s="67">
        <v>46.38409423828125</v>
      </c>
      <c r="W155" s="67">
        <v>49.489578247070313</v>
      </c>
      <c r="X155" s="67">
        <v>54.434505462646484</v>
      </c>
      <c r="Y155" s="67">
        <v>60.010387420654297</v>
      </c>
      <c r="Z155" s="67">
        <v>65.826812744140625</v>
      </c>
      <c r="AA155" s="67">
        <v>68.014228820800781</v>
      </c>
      <c r="AB155" s="67">
        <v>66.476356506347656</v>
      </c>
      <c r="AC155" s="67">
        <v>67.051368713378906</v>
      </c>
      <c r="AD155" s="67">
        <v>64.213066101074219</v>
      </c>
      <c r="AE155" s="67">
        <v>55.041149139404297</v>
      </c>
      <c r="AF155" s="67">
        <v>44.407787322998047</v>
      </c>
      <c r="AG155" s="67">
        <v>-1.3699707984924316</v>
      </c>
      <c r="AH155" s="67">
        <v>-0.8684958815574646</v>
      </c>
      <c r="AI155" s="67">
        <v>-0.57626181840896606</v>
      </c>
      <c r="AJ155" s="67">
        <v>-0.44049012660980225</v>
      </c>
      <c r="AK155" s="67">
        <v>-0.41212880611419678</v>
      </c>
      <c r="AL155" s="67">
        <v>-0.32433021068572998</v>
      </c>
      <c r="AM155" s="67">
        <v>-0.27421820163726807</v>
      </c>
      <c r="AN155" s="67">
        <v>-0.62030684947967529</v>
      </c>
      <c r="AO155" s="67">
        <v>-0.97911310195922852</v>
      </c>
      <c r="AP155" s="67">
        <v>-0.99207323789596558</v>
      </c>
      <c r="AQ155" s="67">
        <v>-0.80259788036346436</v>
      </c>
      <c r="AR155" s="67">
        <v>-1.0595277547836304</v>
      </c>
      <c r="AS155" s="67">
        <v>-1.057153582572937</v>
      </c>
      <c r="AT155" s="67">
        <v>-0.46621027588844299</v>
      </c>
      <c r="AU155" s="67">
        <v>4.3860554695129395</v>
      </c>
      <c r="AV155" s="67">
        <v>6.0824837684631348</v>
      </c>
      <c r="AW155" s="67">
        <v>7.4834089279174805</v>
      </c>
      <c r="AX155" s="67">
        <v>8.6589956283569336</v>
      </c>
      <c r="AY155" s="67">
        <v>6.2655148506164551</v>
      </c>
      <c r="AZ155" s="67">
        <v>-1.8050004243850708</v>
      </c>
      <c r="BA155" s="67">
        <v>-3.374279260635376</v>
      </c>
      <c r="BB155" s="67">
        <v>-2.6215295791625977</v>
      </c>
      <c r="BC155" s="67">
        <v>-1.9778901338577271</v>
      </c>
      <c r="BD155" s="67">
        <v>-1.1629269123077393</v>
      </c>
      <c r="BE155" s="67">
        <v>-0.86469948291778564</v>
      </c>
      <c r="BF155" s="67">
        <v>-0.40606257319450378</v>
      </c>
      <c r="BG155" s="67">
        <v>-0.14893129467964172</v>
      </c>
      <c r="BH155" s="67">
        <v>-4.0318824350833893E-2</v>
      </c>
      <c r="BI155" s="67">
        <v>-3.0540280044078827E-2</v>
      </c>
      <c r="BJ155" s="67">
        <v>5.3936805576086044E-2</v>
      </c>
      <c r="BK155" s="67">
        <v>0.12881015241146088</v>
      </c>
      <c r="BL155" s="67">
        <v>-0.18524095416069031</v>
      </c>
      <c r="BM155" s="67">
        <v>-0.51551514863967896</v>
      </c>
      <c r="BN155" s="67">
        <v>-0.49291035532951355</v>
      </c>
      <c r="BO155" s="67">
        <v>-0.26828780770301819</v>
      </c>
      <c r="BP155" s="67">
        <v>-0.49228313565254211</v>
      </c>
      <c r="BQ155" s="67">
        <v>-0.45773899555206299</v>
      </c>
      <c r="BR155" s="67">
        <v>0.15898418426513672</v>
      </c>
      <c r="BS155" s="67">
        <v>5.0130414962768555</v>
      </c>
      <c r="BT155" s="67">
        <v>6.7230653762817383</v>
      </c>
      <c r="BU155" s="67">
        <v>8.1364364624023438</v>
      </c>
      <c r="BV155" s="67">
        <v>9.3207063674926758</v>
      </c>
      <c r="BW155" s="67">
        <v>6.9312129020690918</v>
      </c>
      <c r="BX155" s="67">
        <v>-1.1294454336166382</v>
      </c>
      <c r="BY155" s="67">
        <v>-2.7107851505279541</v>
      </c>
      <c r="BZ155" s="67">
        <v>-1.9803749322891235</v>
      </c>
      <c r="CA155" s="67">
        <v>-1.3735787868499756</v>
      </c>
      <c r="CB155" s="67">
        <v>-0.60445094108581543</v>
      </c>
      <c r="CC155" s="67">
        <v>-0.51475006341934204</v>
      </c>
      <c r="CD155" s="67">
        <v>-8.5782714188098907E-2</v>
      </c>
      <c r="CE155" s="67">
        <v>0.14703652262687683</v>
      </c>
      <c r="CF155" s="67">
        <v>0.23683860898017883</v>
      </c>
      <c r="CG155" s="67">
        <v>0.23374676704406738</v>
      </c>
      <c r="CH155" s="67">
        <v>0.31592339277267456</v>
      </c>
      <c r="CI155" s="67">
        <v>0.40794634819030762</v>
      </c>
      <c r="CJ155" s="67">
        <v>0.11608435958623886</v>
      </c>
      <c r="CK155" s="67">
        <v>-0.19442863762378693</v>
      </c>
      <c r="CL155" s="67">
        <v>-0.14719167351722717</v>
      </c>
      <c r="CM155" s="67">
        <v>0.1017737090587616</v>
      </c>
      <c r="CN155" s="67">
        <v>-9.9411219358444214E-2</v>
      </c>
      <c r="CO155" s="67">
        <v>-4.2586278170347214E-2</v>
      </c>
      <c r="CP155" s="67">
        <v>0.59199196100234985</v>
      </c>
      <c r="CQ155" s="67">
        <v>5.4472904205322266</v>
      </c>
      <c r="CR155" s="67">
        <v>7.1667304039001465</v>
      </c>
      <c r="CS155" s="67">
        <v>8.5887212753295898</v>
      </c>
      <c r="CT155" s="67">
        <v>9.7790050506591797</v>
      </c>
      <c r="CU155" s="67">
        <v>7.3922734260559082</v>
      </c>
      <c r="CV155" s="67">
        <v>-0.66155809164047241</v>
      </c>
      <c r="CW155" s="67">
        <v>-2.2512509822845459</v>
      </c>
      <c r="CX155" s="67">
        <v>-1.5363130569458008</v>
      </c>
      <c r="CY155" s="67">
        <v>-0.95503455400466919</v>
      </c>
      <c r="CZ155" s="67">
        <v>-0.21765218675136566</v>
      </c>
      <c r="DA155" s="67">
        <v>-0.16480067372322083</v>
      </c>
      <c r="DB155" s="67">
        <v>0.23449715971946716</v>
      </c>
      <c r="DC155" s="67">
        <v>0.44300433993339539</v>
      </c>
      <c r="DD155" s="67">
        <v>0.51399606466293335</v>
      </c>
      <c r="DE155" s="67">
        <v>0.49803382158279419</v>
      </c>
      <c r="DF155" s="67">
        <v>0.57791000604629517</v>
      </c>
      <c r="DG155" s="67">
        <v>0.68708252906799316</v>
      </c>
      <c r="DH155" s="67">
        <v>0.41740965843200684</v>
      </c>
      <c r="DI155" s="67">
        <v>0.1266578733921051</v>
      </c>
      <c r="DJ155" s="67">
        <v>0.1985270082950592</v>
      </c>
      <c r="DK155" s="67">
        <v>0.47183522582054138</v>
      </c>
      <c r="DL155" s="67">
        <v>0.29346069693565369</v>
      </c>
      <c r="DM155" s="67">
        <v>0.37256646156311035</v>
      </c>
      <c r="DN155" s="67">
        <v>1.024999737739563</v>
      </c>
      <c r="DO155" s="67">
        <v>5.8815393447875977</v>
      </c>
      <c r="DP155" s="67">
        <v>7.6103954315185547</v>
      </c>
      <c r="DQ155" s="67">
        <v>9.0410060882568359</v>
      </c>
      <c r="DR155" s="67">
        <v>10.237303733825684</v>
      </c>
      <c r="DS155" s="67">
        <v>7.8533339500427246</v>
      </c>
      <c r="DT155" s="67">
        <v>-0.19367076456546783</v>
      </c>
      <c r="DU155" s="67">
        <v>-1.7917169332504272</v>
      </c>
      <c r="DV155" s="67">
        <v>-1.092251181602478</v>
      </c>
      <c r="DW155" s="67">
        <v>-0.53649032115936279</v>
      </c>
      <c r="DX155" s="67">
        <v>0.1691465824842453</v>
      </c>
      <c r="DY155" s="67">
        <v>0.34047067165374756</v>
      </c>
      <c r="DZ155" s="67">
        <v>0.6969304084777832</v>
      </c>
      <c r="EA155" s="67">
        <v>0.87033486366271973</v>
      </c>
      <c r="EB155" s="67">
        <v>0.91416734457015991</v>
      </c>
      <c r="EC155" s="67">
        <v>0.87962234020233154</v>
      </c>
      <c r="ED155" s="67">
        <v>0.9561769962310791</v>
      </c>
      <c r="EE155" s="67">
        <v>1.0901108980178833</v>
      </c>
      <c r="EF155" s="67">
        <v>0.85247552394866943</v>
      </c>
      <c r="EG155" s="67">
        <v>0.59025579690933228</v>
      </c>
      <c r="EH155" s="67">
        <v>0.69768989086151123</v>
      </c>
      <c r="EI155" s="67">
        <v>1.0061452388763428</v>
      </c>
      <c r="EJ155" s="67">
        <v>0.86070537567138672</v>
      </c>
      <c r="EK155" s="67">
        <v>0.97198104858398438</v>
      </c>
      <c r="EL155" s="67">
        <v>1.6501941680908203</v>
      </c>
      <c r="EM155" s="67">
        <v>6.5085253715515137</v>
      </c>
      <c r="EN155" s="67">
        <v>8.2509775161743164</v>
      </c>
      <c r="EO155" s="67">
        <v>9.6940336227416992</v>
      </c>
      <c r="EP155" s="67">
        <v>10.899014472961426</v>
      </c>
      <c r="EQ155" s="67">
        <v>8.5190315246582031</v>
      </c>
      <c r="ER155" s="67">
        <v>0.48188421130180359</v>
      </c>
      <c r="ES155" s="67">
        <v>-1.1282225847244263</v>
      </c>
      <c r="ET155" s="67">
        <v>-0.45109644532203674</v>
      </c>
      <c r="EU155" s="67">
        <v>6.7821010947227478E-2</v>
      </c>
      <c r="EV155" s="67">
        <v>0.72762256860733032</v>
      </c>
      <c r="EW155" s="67">
        <v>64.311798095703125</v>
      </c>
      <c r="EX155" s="67">
        <v>63.378025054931641</v>
      </c>
      <c r="EY155" s="67">
        <v>63.387203216552734</v>
      </c>
      <c r="EZ155" s="67">
        <v>62.816265106201172</v>
      </c>
      <c r="FA155" s="67">
        <v>62.217380523681641</v>
      </c>
      <c r="FB155" s="67">
        <v>61.593196868896484</v>
      </c>
      <c r="FC155" s="67">
        <v>61.384872436523438</v>
      </c>
      <c r="FD155" s="67">
        <v>61.87396240234375</v>
      </c>
      <c r="FE155" s="67">
        <v>63.834697723388672</v>
      </c>
      <c r="FF155" s="67">
        <v>67.271995544433594</v>
      </c>
      <c r="FG155" s="67">
        <v>70.839706420898438</v>
      </c>
      <c r="FH155" s="67">
        <v>73.65460205078125</v>
      </c>
      <c r="FI155" s="67">
        <v>76.341804504394531</v>
      </c>
      <c r="FJ155" s="67">
        <v>79.364707946777344</v>
      </c>
      <c r="FK155" s="67">
        <v>80.813331604003906</v>
      </c>
      <c r="FL155" s="67">
        <v>81.234848022460938</v>
      </c>
      <c r="FM155" s="67">
        <v>80.440635681152344</v>
      </c>
      <c r="FN155" s="67">
        <v>79.381263732910156</v>
      </c>
      <c r="FO155" s="67">
        <v>76.169700622558594</v>
      </c>
      <c r="FP155" s="67">
        <v>71.659011840820313</v>
      </c>
      <c r="FQ155" s="67">
        <v>67.365470886230469</v>
      </c>
      <c r="FR155" s="67">
        <v>65.388916015625</v>
      </c>
      <c r="FS155" s="67">
        <v>64.231971740722656</v>
      </c>
      <c r="FT155" s="67">
        <v>63.672615051269531</v>
      </c>
      <c r="FU155" s="68">
        <v>0.58248108625411987</v>
      </c>
      <c r="FV155" s="40">
        <v>13.220000267028809</v>
      </c>
      <c r="FW155" s="40">
        <v>44894.54</v>
      </c>
      <c r="FX155">
        <v>1</v>
      </c>
    </row>
    <row r="156" spans="1:180" x14ac:dyDescent="0.2">
      <c r="A156" t="s">
        <v>189</v>
      </c>
      <c r="B156" t="s">
        <v>207</v>
      </c>
      <c r="C156" t="s">
        <v>3</v>
      </c>
      <c r="D156" t="s">
        <v>181</v>
      </c>
      <c r="E156" t="s">
        <v>1</v>
      </c>
      <c r="F156" s="40" t="s">
        <v>1</v>
      </c>
      <c r="G156" s="69" t="s">
        <v>226</v>
      </c>
      <c r="H156" s="67">
        <v>61817.001915693283</v>
      </c>
      <c r="I156" s="67">
        <v>37.989231109619141</v>
      </c>
      <c r="J156" s="67">
        <v>32.84478759765625</v>
      </c>
      <c r="K156" s="67">
        <v>29.762819290161133</v>
      </c>
      <c r="L156" s="67">
        <v>28.056827545166016</v>
      </c>
      <c r="M156" s="67">
        <v>27.454353332519531</v>
      </c>
      <c r="N156" s="67">
        <v>28.897123336791992</v>
      </c>
      <c r="O156" s="67">
        <v>34.319076538085938</v>
      </c>
      <c r="P156" s="67">
        <v>38.626396179199219</v>
      </c>
      <c r="Q156" s="67">
        <v>37.813533782958984</v>
      </c>
      <c r="R156" s="67">
        <v>38.579483032226563</v>
      </c>
      <c r="S156" s="67">
        <v>40.566291809082031</v>
      </c>
      <c r="T156" s="67">
        <v>43.911212921142578</v>
      </c>
      <c r="U156" s="67">
        <v>48.432636260986328</v>
      </c>
      <c r="V156" s="67">
        <v>53.445938110351563</v>
      </c>
      <c r="W156" s="67">
        <v>58.992465972900391</v>
      </c>
      <c r="X156" s="67">
        <v>66.184989929199219</v>
      </c>
      <c r="Y156" s="67">
        <v>72.940185546875</v>
      </c>
      <c r="Z156" s="67">
        <v>77.941879272460938</v>
      </c>
      <c r="AA156" s="67">
        <v>79.858345031738281</v>
      </c>
      <c r="AB156" s="67">
        <v>78.1805419921875</v>
      </c>
      <c r="AC156" s="67">
        <v>79.628402709960938</v>
      </c>
      <c r="AD156" s="67">
        <v>75.456977844238281</v>
      </c>
      <c r="AE156" s="67">
        <v>64.451324462890625</v>
      </c>
      <c r="AF156" s="67">
        <v>52.060497283935547</v>
      </c>
      <c r="AG156" s="67">
        <v>-0.2070794403553009</v>
      </c>
      <c r="AH156" s="67">
        <v>-0.10405854135751724</v>
      </c>
      <c r="AI156" s="67">
        <v>-0.24755024909973145</v>
      </c>
      <c r="AJ156" s="67">
        <v>-0.21645185351371765</v>
      </c>
      <c r="AK156" s="67">
        <v>-0.1721346378326416</v>
      </c>
      <c r="AL156" s="67">
        <v>-0.24041105806827545</v>
      </c>
      <c r="AM156" s="67">
        <v>-0.62035131454467773</v>
      </c>
      <c r="AN156" s="67">
        <v>-0.55127567052841187</v>
      </c>
      <c r="AO156" s="67">
        <v>-0.49217110872268677</v>
      </c>
      <c r="AP156" s="67">
        <v>-0.85161733627319336</v>
      </c>
      <c r="AQ156" s="67">
        <v>-0.98769944906234741</v>
      </c>
      <c r="AR156" s="67">
        <v>-0.82617682218551636</v>
      </c>
      <c r="AS156" s="67">
        <v>-0.75935983657836914</v>
      </c>
      <c r="AT156" s="67">
        <v>0.17318210005760193</v>
      </c>
      <c r="AU156" s="67">
        <v>8.1180706024169922</v>
      </c>
      <c r="AV156" s="67">
        <v>10.996017456054688</v>
      </c>
      <c r="AW156" s="67">
        <v>12.867953300476074</v>
      </c>
      <c r="AX156" s="67">
        <v>13.20285701751709</v>
      </c>
      <c r="AY156" s="67">
        <v>10.992945671081543</v>
      </c>
      <c r="AZ156" s="67">
        <v>-1.6524181365966797</v>
      </c>
      <c r="BA156" s="67">
        <v>-4.5263457298278809</v>
      </c>
      <c r="BB156" s="67">
        <v>-4.5113706588745117</v>
      </c>
      <c r="BC156" s="67">
        <v>-3.413060188293457</v>
      </c>
      <c r="BD156" s="67">
        <v>-2.0658500194549561</v>
      </c>
      <c r="BE156" s="67">
        <v>0.30201584100723267</v>
      </c>
      <c r="BF156" s="67">
        <v>0.3619043231010437</v>
      </c>
      <c r="BG156" s="67">
        <v>0.18307287991046906</v>
      </c>
      <c r="BH156" s="67">
        <v>0.18682222068309784</v>
      </c>
      <c r="BI156" s="67">
        <v>0.21241755783557892</v>
      </c>
      <c r="BJ156" s="67">
        <v>0.14079056680202484</v>
      </c>
      <c r="BK156" s="67">
        <v>-0.21422161161899567</v>
      </c>
      <c r="BL156" s="67">
        <v>-0.1129068061709404</v>
      </c>
      <c r="BM156" s="67">
        <v>-2.5058196857571602E-2</v>
      </c>
      <c r="BN156" s="67">
        <v>-0.34862717986106873</v>
      </c>
      <c r="BO156" s="67">
        <v>-0.44928991794586182</v>
      </c>
      <c r="BP156" s="67">
        <v>-0.2546200156211853</v>
      </c>
      <c r="BQ156" s="67">
        <v>-0.15543621778488159</v>
      </c>
      <c r="BR156" s="67">
        <v>0.80300700664520264</v>
      </c>
      <c r="BS156" s="67">
        <v>8.7498025894165039</v>
      </c>
      <c r="BT156" s="67">
        <v>11.641430854797363</v>
      </c>
      <c r="BU156" s="67">
        <v>13.525856018066406</v>
      </c>
      <c r="BV156" s="67">
        <v>13.869467735290527</v>
      </c>
      <c r="BW156" s="67">
        <v>11.663528442382813</v>
      </c>
      <c r="BX156" s="67">
        <v>-0.97207409143447876</v>
      </c>
      <c r="BY156" s="67">
        <v>-3.8581008911132813</v>
      </c>
      <c r="BZ156" s="67">
        <v>-3.8655588626861572</v>
      </c>
      <c r="CA156" s="67">
        <v>-2.8043029308319092</v>
      </c>
      <c r="CB156" s="67">
        <v>-1.5032124519348145</v>
      </c>
      <c r="CC156" s="67">
        <v>0.6546136736869812</v>
      </c>
      <c r="CD156" s="67">
        <v>0.68462878465652466</v>
      </c>
      <c r="CE156" s="67">
        <v>0.48132115602493286</v>
      </c>
      <c r="CF156" s="67">
        <v>0.46612861752510071</v>
      </c>
      <c r="CG156" s="67">
        <v>0.47875723242759705</v>
      </c>
      <c r="CH156" s="67">
        <v>0.40480965375900269</v>
      </c>
      <c r="CI156" s="67">
        <v>6.7062586545944214E-2</v>
      </c>
      <c r="CJ156" s="67">
        <v>0.19070611894130707</v>
      </c>
      <c r="CK156" s="67">
        <v>0.29846277832984924</v>
      </c>
      <c r="CL156" s="67">
        <v>-2.5775298126973212E-4</v>
      </c>
      <c r="CM156" s="67">
        <v>-7.6389133930206299E-2</v>
      </c>
      <c r="CN156" s="67">
        <v>0.14123846590518951</v>
      </c>
      <c r="CO156" s="67">
        <v>0.26283943653106689</v>
      </c>
      <c r="CP156" s="67">
        <v>1.2392218112945557</v>
      </c>
      <c r="CQ156" s="67">
        <v>9.1873388290405273</v>
      </c>
      <c r="CR156" s="67">
        <v>12.088441848754883</v>
      </c>
      <c r="CS156" s="67">
        <v>13.98151683807373</v>
      </c>
      <c r="CT156" s="67">
        <v>14.331160545349121</v>
      </c>
      <c r="CU156" s="67">
        <v>12.127971649169922</v>
      </c>
      <c r="CV156" s="67">
        <v>-0.50086987018585205</v>
      </c>
      <c r="CW156" s="67">
        <v>-3.3952765464782715</v>
      </c>
      <c r="CX156" s="67">
        <v>-3.418271541595459</v>
      </c>
      <c r="CY156" s="67">
        <v>-2.3826797008514404</v>
      </c>
      <c r="CZ156" s="67">
        <v>-1.1135314702987671</v>
      </c>
      <c r="DA156" s="67">
        <v>1.0072115659713745</v>
      </c>
      <c r="DB156" s="67">
        <v>1.0073531866073608</v>
      </c>
      <c r="DC156" s="67">
        <v>0.77956944704055786</v>
      </c>
      <c r="DD156" s="67">
        <v>0.74543499946594238</v>
      </c>
      <c r="DE156" s="67">
        <v>0.74509692192077637</v>
      </c>
      <c r="DF156" s="67">
        <v>0.66882872581481934</v>
      </c>
      <c r="DG156" s="67">
        <v>0.3483467698097229</v>
      </c>
      <c r="DH156" s="67">
        <v>0.49431905150413513</v>
      </c>
      <c r="DI156" s="67">
        <v>0.62198376655578613</v>
      </c>
      <c r="DJ156" s="67">
        <v>0.34811168909072876</v>
      </c>
      <c r="DK156" s="67">
        <v>0.29651165008544922</v>
      </c>
      <c r="DL156" s="67">
        <v>0.53709697723388672</v>
      </c>
      <c r="DM156" s="67">
        <v>0.68111509084701538</v>
      </c>
      <c r="DN156" s="67">
        <v>1.6754366159439087</v>
      </c>
      <c r="DO156" s="67">
        <v>9.6248750686645508</v>
      </c>
      <c r="DP156" s="67">
        <v>12.535452842712402</v>
      </c>
      <c r="DQ156" s="67">
        <v>14.437177658081055</v>
      </c>
      <c r="DR156" s="67">
        <v>14.792853355407715</v>
      </c>
      <c r="DS156" s="67">
        <v>12.592414855957031</v>
      </c>
      <c r="DT156" s="67">
        <v>-2.9665645211935043E-2</v>
      </c>
      <c r="DU156" s="67">
        <v>-2.9324522018432617</v>
      </c>
      <c r="DV156" s="67">
        <v>-2.9709842205047607</v>
      </c>
      <c r="DW156" s="67">
        <v>-1.9610563516616821</v>
      </c>
      <c r="DX156" s="67">
        <v>-0.72385042905807495</v>
      </c>
      <c r="DY156" s="67">
        <v>1.5163067579269409</v>
      </c>
      <c r="DZ156" s="67">
        <v>1.4733160734176636</v>
      </c>
      <c r="EA156" s="67">
        <v>1.2101925611495972</v>
      </c>
      <c r="EB156" s="67">
        <v>1.1487090587615967</v>
      </c>
      <c r="EC156" s="67">
        <v>1.1296490430831909</v>
      </c>
      <c r="ED156" s="67">
        <v>1.0500303506851196</v>
      </c>
      <c r="EE156" s="67">
        <v>0.75447648763656616</v>
      </c>
      <c r="EF156" s="67">
        <v>0.93268787860870361</v>
      </c>
      <c r="EG156" s="67">
        <v>1.0890966653823853</v>
      </c>
      <c r="EH156" s="67">
        <v>0.85110181570053101</v>
      </c>
      <c r="EI156" s="67">
        <v>0.83492118120193481</v>
      </c>
      <c r="EJ156" s="67">
        <v>1.1086537837982178</v>
      </c>
      <c r="EK156" s="67">
        <v>1.2850387096405029</v>
      </c>
      <c r="EL156" s="67">
        <v>2.3052616119384766</v>
      </c>
      <c r="EM156" s="67">
        <v>10.256607055664063</v>
      </c>
      <c r="EN156" s="67">
        <v>13.180866241455078</v>
      </c>
      <c r="EO156" s="67">
        <v>15.095080375671387</v>
      </c>
      <c r="EP156" s="67">
        <v>15.459464073181152</v>
      </c>
      <c r="EQ156" s="67">
        <v>13.262997627258301</v>
      </c>
      <c r="ER156" s="67">
        <v>0.65067839622497559</v>
      </c>
      <c r="ES156" s="67">
        <v>-2.2642073631286621</v>
      </c>
      <c r="ET156" s="67">
        <v>-2.3251724243164063</v>
      </c>
      <c r="EU156" s="67">
        <v>-1.3522993326187134</v>
      </c>
      <c r="EV156" s="67">
        <v>-0.16121296584606171</v>
      </c>
      <c r="EW156" s="67">
        <v>69.083549499511719</v>
      </c>
      <c r="EX156" s="67">
        <v>67.887962341308594</v>
      </c>
      <c r="EY156" s="67">
        <v>67.112968444824219</v>
      </c>
      <c r="EZ156" s="67">
        <v>65.988868713378906</v>
      </c>
      <c r="FA156" s="67">
        <v>65.539314270019531</v>
      </c>
      <c r="FB156" s="67">
        <v>64.808364868164063</v>
      </c>
      <c r="FC156" s="67">
        <v>64.339469909667969</v>
      </c>
      <c r="FD156" s="67">
        <v>66.681838989257813</v>
      </c>
      <c r="FE156" s="67">
        <v>70.619346618652344</v>
      </c>
      <c r="FF156" s="67">
        <v>74.317604064941406</v>
      </c>
      <c r="FG156" s="67">
        <v>78.939437866210938</v>
      </c>
      <c r="FH156" s="67">
        <v>83.081527709960938</v>
      </c>
      <c r="FI156" s="67">
        <v>87.06036376953125</v>
      </c>
      <c r="FJ156" s="67">
        <v>90.319259643554688</v>
      </c>
      <c r="FK156" s="67">
        <v>92.669723510742188</v>
      </c>
      <c r="FL156" s="67">
        <v>92.964218139648438</v>
      </c>
      <c r="FM156" s="67">
        <v>91.087265014648438</v>
      </c>
      <c r="FN156" s="67">
        <v>87.74798583984375</v>
      </c>
      <c r="FO156" s="67">
        <v>83.961753845214844</v>
      </c>
      <c r="FP156" s="67">
        <v>80.171669006347656</v>
      </c>
      <c r="FQ156" s="67">
        <v>77.208717346191406</v>
      </c>
      <c r="FR156" s="67">
        <v>76.044944763183594</v>
      </c>
      <c r="FS156" s="67">
        <v>74.682754516601563</v>
      </c>
      <c r="FT156" s="67">
        <v>73.706153869628906</v>
      </c>
      <c r="FU156" s="68">
        <v>0.58682101964950562</v>
      </c>
      <c r="FV156" s="40">
        <v>13.350000381469727</v>
      </c>
      <c r="FW156" s="40">
        <v>48609.05</v>
      </c>
      <c r="FX156">
        <v>1</v>
      </c>
    </row>
    <row r="157" spans="1:180" x14ac:dyDescent="0.2">
      <c r="A157" t="s">
        <v>189</v>
      </c>
      <c r="B157" t="s">
        <v>207</v>
      </c>
      <c r="C157" t="s">
        <v>3</v>
      </c>
      <c r="D157" t="s">
        <v>181</v>
      </c>
      <c r="E157" t="s">
        <v>1</v>
      </c>
      <c r="F157" s="40" t="s">
        <v>1</v>
      </c>
      <c r="G157" s="69" t="s">
        <v>227</v>
      </c>
      <c r="H157" s="67">
        <v>61894.998538136482</v>
      </c>
      <c r="I157" s="67">
        <v>42.701091766357422</v>
      </c>
      <c r="J157" s="67">
        <v>36.719970703125</v>
      </c>
      <c r="K157" s="67">
        <v>32.96295166015625</v>
      </c>
      <c r="L157" s="67">
        <v>30.708732604980469</v>
      </c>
      <c r="M157" s="67">
        <v>29.645160675048828</v>
      </c>
      <c r="N157" s="67">
        <v>30.675046920776367</v>
      </c>
      <c r="O157" s="67">
        <v>35.663173675537109</v>
      </c>
      <c r="P157" s="67">
        <v>40.015453338623047</v>
      </c>
      <c r="Q157" s="67">
        <v>40.166015625</v>
      </c>
      <c r="R157" s="67">
        <v>41.9923095703125</v>
      </c>
      <c r="S157" s="67">
        <v>45.490024566650391</v>
      </c>
      <c r="T157" s="67">
        <v>50.821525573730469</v>
      </c>
      <c r="U157" s="67">
        <v>57.871345520019531</v>
      </c>
      <c r="V157" s="67">
        <v>64.4478759765625</v>
      </c>
      <c r="W157" s="67">
        <v>70.576942443847656</v>
      </c>
      <c r="X157" s="67">
        <v>77.457962036132813</v>
      </c>
      <c r="Y157" s="67">
        <v>83.252960205078125</v>
      </c>
      <c r="Z157" s="67">
        <v>85.715736389160156</v>
      </c>
      <c r="AA157" s="67">
        <v>83.647590637207031</v>
      </c>
      <c r="AB157" s="67">
        <v>79.261039733886719</v>
      </c>
      <c r="AC157" s="67">
        <v>77.376335144042969</v>
      </c>
      <c r="AD157" s="67">
        <v>73.125816345214844</v>
      </c>
      <c r="AE157" s="67">
        <v>65.206077575683594</v>
      </c>
      <c r="AF157" s="67">
        <v>54.088397979736328</v>
      </c>
      <c r="AG157" s="67">
        <v>-1.1038534641265869</v>
      </c>
      <c r="AH157" s="67">
        <v>-0.62007427215576172</v>
      </c>
      <c r="AI157" s="67">
        <v>-0.45664849877357483</v>
      </c>
      <c r="AJ157" s="67">
        <v>-0.32490301132202148</v>
      </c>
      <c r="AK157" s="67">
        <v>-0.33862516283988953</v>
      </c>
      <c r="AL157" s="67">
        <v>-0.2909889817237854</v>
      </c>
      <c r="AM157" s="67">
        <v>-0.56344538927078247</v>
      </c>
      <c r="AN157" s="67">
        <v>-0.76476943492889404</v>
      </c>
      <c r="AO157" s="67">
        <v>-0.65637904405593872</v>
      </c>
      <c r="AP157" s="67">
        <v>-0.94744426012039185</v>
      </c>
      <c r="AQ157" s="67">
        <v>-1.0923072099685669</v>
      </c>
      <c r="AR157" s="67">
        <v>-1.3193545341491699</v>
      </c>
      <c r="AS157" s="67">
        <v>-1.2359441518783569</v>
      </c>
      <c r="AT157" s="67">
        <v>-0.59783726930618286</v>
      </c>
      <c r="AU157" s="67">
        <v>9.6317892074584961</v>
      </c>
      <c r="AV157" s="67">
        <v>12.164204597473145</v>
      </c>
      <c r="AW157" s="67">
        <v>13.46346378326416</v>
      </c>
      <c r="AX157" s="67">
        <v>13.529242515563965</v>
      </c>
      <c r="AY157" s="67">
        <v>9.1961679458618164</v>
      </c>
      <c r="AZ157" s="67">
        <v>-2.7649271488189697</v>
      </c>
      <c r="BA157" s="67">
        <v>-5.0772852897644043</v>
      </c>
      <c r="BB157" s="67">
        <v>-4.1906270980834961</v>
      </c>
      <c r="BC157" s="67">
        <v>-2.6963326930999756</v>
      </c>
      <c r="BD157" s="67">
        <v>-2.1680166721343994</v>
      </c>
      <c r="BE157" s="67">
        <v>-0.59440326690673828</v>
      </c>
      <c r="BF157" s="67">
        <v>-0.15378285944461823</v>
      </c>
      <c r="BG157" s="67">
        <v>-2.5716956704854965E-2</v>
      </c>
      <c r="BH157" s="67">
        <v>7.8663855791091919E-2</v>
      </c>
      <c r="BI157" s="67">
        <v>4.6209570020437241E-2</v>
      </c>
      <c r="BJ157" s="67">
        <v>9.0493351221084595E-2</v>
      </c>
      <c r="BK157" s="67">
        <v>-0.1570172905921936</v>
      </c>
      <c r="BL157" s="67">
        <v>-0.32608440518379211</v>
      </c>
      <c r="BM157" s="67">
        <v>-0.18893410265445709</v>
      </c>
      <c r="BN157" s="67">
        <v>-0.44409474730491638</v>
      </c>
      <c r="BO157" s="67">
        <v>-0.553516685962677</v>
      </c>
      <c r="BP157" s="67">
        <v>-0.74739938974380493</v>
      </c>
      <c r="BQ157" s="67">
        <v>-0.63160800933837891</v>
      </c>
      <c r="BR157" s="67">
        <v>3.2408468425273895E-2</v>
      </c>
      <c r="BS157" s="67">
        <v>10.263948440551758</v>
      </c>
      <c r="BT157" s="67">
        <v>12.810050010681152</v>
      </c>
      <c r="BU157" s="67">
        <v>14.121801376342773</v>
      </c>
      <c r="BV157" s="67">
        <v>14.196291923522949</v>
      </c>
      <c r="BW157" s="67">
        <v>9.8671884536743164</v>
      </c>
      <c r="BX157" s="67">
        <v>-2.0841479301452637</v>
      </c>
      <c r="BY157" s="67">
        <v>-4.4086079597473145</v>
      </c>
      <c r="BZ157" s="67">
        <v>-3.544389009475708</v>
      </c>
      <c r="CA157" s="67">
        <v>-2.0871667861938477</v>
      </c>
      <c r="CB157" s="67">
        <v>-1.6049960851669312</v>
      </c>
      <c r="CC157" s="67">
        <v>-0.24155966937541962</v>
      </c>
      <c r="CD157" s="67">
        <v>0.16916914284229279</v>
      </c>
      <c r="CE157" s="67">
        <v>0.27274492383003235</v>
      </c>
      <c r="CF157" s="67">
        <v>0.35817304253578186</v>
      </c>
      <c r="CG157" s="67">
        <v>0.31274494528770447</v>
      </c>
      <c r="CH157" s="67">
        <v>0.35470685362815857</v>
      </c>
      <c r="CI157" s="67">
        <v>0.12447357922792435</v>
      </c>
      <c r="CJ157" s="67">
        <v>-2.2252490743994713E-2</v>
      </c>
      <c r="CK157" s="67">
        <v>0.13481682538986206</v>
      </c>
      <c r="CL157" s="67">
        <v>-9.547637403011322E-2</v>
      </c>
      <c r="CM157" s="67">
        <v>-0.18035200238227844</v>
      </c>
      <c r="CN157" s="67">
        <v>-0.3512650728225708</v>
      </c>
      <c r="CO157" s="67">
        <v>-0.21304655075073242</v>
      </c>
      <c r="CP157" s="67">
        <v>0.46891474723815918</v>
      </c>
      <c r="CQ157" s="67">
        <v>10.701780319213867</v>
      </c>
      <c r="CR157" s="67">
        <v>13.257360458374023</v>
      </c>
      <c r="CS157" s="67">
        <v>14.577763557434082</v>
      </c>
      <c r="CT157" s="67">
        <v>14.65828800201416</v>
      </c>
      <c r="CU157" s="67">
        <v>10.331935882568359</v>
      </c>
      <c r="CV157" s="67">
        <v>-1.6126422882080078</v>
      </c>
      <c r="CW157" s="67">
        <v>-3.9454836845397949</v>
      </c>
      <c r="CX157" s="67">
        <v>-3.0968062877655029</v>
      </c>
      <c r="CY157" s="67">
        <v>-1.6652601957321167</v>
      </c>
      <c r="CZ157" s="67">
        <v>-1.2150497436523438</v>
      </c>
      <c r="DA157" s="67">
        <v>0.11128394305706024</v>
      </c>
      <c r="DB157" s="67">
        <v>0.49212116003036499</v>
      </c>
      <c r="DC157" s="67">
        <v>0.57120680809020996</v>
      </c>
      <c r="DD157" s="67">
        <v>0.63768225908279419</v>
      </c>
      <c r="DE157" s="67">
        <v>0.5792803168296814</v>
      </c>
      <c r="DF157" s="67">
        <v>0.61892032623291016</v>
      </c>
      <c r="DG157" s="67">
        <v>0.4059644341468811</v>
      </c>
      <c r="DH157" s="67">
        <v>0.2815794050693512</v>
      </c>
      <c r="DI157" s="67">
        <v>0.45856776833534241</v>
      </c>
      <c r="DJ157" s="67">
        <v>0.25314199924468994</v>
      </c>
      <c r="DK157" s="67">
        <v>0.19281265139579773</v>
      </c>
      <c r="DL157" s="67">
        <v>4.4869262725114822E-2</v>
      </c>
      <c r="DM157" s="67">
        <v>0.20551487803459167</v>
      </c>
      <c r="DN157" s="67">
        <v>0.90542101860046387</v>
      </c>
      <c r="DO157" s="67">
        <v>11.139612197875977</v>
      </c>
      <c r="DP157" s="67">
        <v>13.704670906066895</v>
      </c>
      <c r="DQ157" s="67">
        <v>15.033725738525391</v>
      </c>
      <c r="DR157" s="67">
        <v>15.120284080505371</v>
      </c>
      <c r="DS157" s="67">
        <v>10.796683311462402</v>
      </c>
      <c r="DT157" s="67">
        <v>-1.141136646270752</v>
      </c>
      <c r="DU157" s="67">
        <v>-3.4823596477508545</v>
      </c>
      <c r="DV157" s="67">
        <v>-2.6492235660552979</v>
      </c>
      <c r="DW157" s="67">
        <v>-1.2433537244796753</v>
      </c>
      <c r="DX157" s="67">
        <v>-0.82510340213775635</v>
      </c>
      <c r="DY157" s="67">
        <v>0.62073409557342529</v>
      </c>
      <c r="DZ157" s="67">
        <v>0.95841258764266968</v>
      </c>
      <c r="EA157" s="67">
        <v>1.0021383762359619</v>
      </c>
      <c r="EB157" s="67">
        <v>1.04124915599823</v>
      </c>
      <c r="EC157" s="67">
        <v>0.96411508321762085</v>
      </c>
      <c r="ED157" s="67">
        <v>1.0004026889801025</v>
      </c>
      <c r="EE157" s="67">
        <v>0.81239253282546997</v>
      </c>
      <c r="EF157" s="67">
        <v>0.72026443481445313</v>
      </c>
      <c r="EG157" s="67">
        <v>0.92601269483566284</v>
      </c>
      <c r="EH157" s="67">
        <v>0.75649154186248779</v>
      </c>
      <c r="EI157" s="67">
        <v>0.73160314559936523</v>
      </c>
      <c r="EJ157" s="67">
        <v>0.61682432889938354</v>
      </c>
      <c r="EK157" s="67">
        <v>0.80985110998153687</v>
      </c>
      <c r="EL157" s="67">
        <v>1.535666823387146</v>
      </c>
      <c r="EM157" s="67">
        <v>11.771771430969238</v>
      </c>
      <c r="EN157" s="67">
        <v>14.350516319274902</v>
      </c>
      <c r="EO157" s="67">
        <v>15.692063331604004</v>
      </c>
      <c r="EP157" s="67">
        <v>15.787333488464355</v>
      </c>
      <c r="EQ157" s="67">
        <v>11.467703819274902</v>
      </c>
      <c r="ER157" s="67">
        <v>-0.46035733819007874</v>
      </c>
      <c r="ES157" s="67">
        <v>-2.8136818408966064</v>
      </c>
      <c r="ET157" s="67">
        <v>-2.0029854774475098</v>
      </c>
      <c r="EU157" s="67">
        <v>-0.63418775796890259</v>
      </c>
      <c r="EV157" s="67">
        <v>-0.26208287477493286</v>
      </c>
      <c r="EW157" s="67">
        <v>72.669097900390625</v>
      </c>
      <c r="EX157" s="67">
        <v>71.409675598144531</v>
      </c>
      <c r="EY157" s="67">
        <v>70.2933349609375</v>
      </c>
      <c r="EZ157" s="67">
        <v>69.337432861328125</v>
      </c>
      <c r="FA157" s="67">
        <v>68.473037719726563</v>
      </c>
      <c r="FB157" s="67">
        <v>68.136573791503906</v>
      </c>
      <c r="FC157" s="67">
        <v>68.404922485351563</v>
      </c>
      <c r="FD157" s="67">
        <v>71.267257690429688</v>
      </c>
      <c r="FE157" s="67">
        <v>75.530067443847656</v>
      </c>
      <c r="FF157" s="67">
        <v>80.090133666992188</v>
      </c>
      <c r="FG157" s="67">
        <v>82.88287353515625</v>
      </c>
      <c r="FH157" s="67">
        <v>86.167793273925781</v>
      </c>
      <c r="FI157" s="67">
        <v>90.226692199707031</v>
      </c>
      <c r="FJ157" s="67">
        <v>93.076240539550781</v>
      </c>
      <c r="FK157" s="67">
        <v>94.55828857421875</v>
      </c>
      <c r="FL157" s="67">
        <v>93.876777648925781</v>
      </c>
      <c r="FM157" s="67">
        <v>90.426467895507813</v>
      </c>
      <c r="FN157" s="67">
        <v>86.511054992675781</v>
      </c>
      <c r="FO157" s="67">
        <v>81.498443603515625</v>
      </c>
      <c r="FP157" s="67">
        <v>76.835716247558594</v>
      </c>
      <c r="FQ157" s="67">
        <v>73.034370422363281</v>
      </c>
      <c r="FR157" s="67">
        <v>70.698219299316406</v>
      </c>
      <c r="FS157" s="67">
        <v>69.151702880859375</v>
      </c>
      <c r="FT157" s="67">
        <v>68.251693725585938</v>
      </c>
      <c r="FU157" s="68">
        <v>0.58720928430557251</v>
      </c>
      <c r="FV157" s="40">
        <v>13.329999923706055</v>
      </c>
      <c r="FW157" s="40">
        <v>53007.11</v>
      </c>
      <c r="FX157">
        <v>1</v>
      </c>
    </row>
    <row r="158" spans="1:180" x14ac:dyDescent="0.2">
      <c r="A158" t="s">
        <v>189</v>
      </c>
      <c r="B158" t="s">
        <v>207</v>
      </c>
      <c r="C158" t="s">
        <v>3</v>
      </c>
      <c r="D158" t="s">
        <v>181</v>
      </c>
      <c r="E158" t="s">
        <v>1</v>
      </c>
      <c r="F158" s="40" t="s">
        <v>1</v>
      </c>
      <c r="G158" s="69" t="s">
        <v>228</v>
      </c>
      <c r="H158" s="67">
        <v>62248.00252199173</v>
      </c>
      <c r="I158" s="67">
        <v>43.568511962890625</v>
      </c>
      <c r="J158" s="67">
        <v>37.057952880859375</v>
      </c>
      <c r="K158" s="67">
        <v>33.128570556640625</v>
      </c>
      <c r="L158" s="67">
        <v>30.980934143066406</v>
      </c>
      <c r="M158" s="67">
        <v>29.862661361694336</v>
      </c>
      <c r="N158" s="67">
        <v>30.902029037475586</v>
      </c>
      <c r="O158" s="67">
        <v>35.842254638671875</v>
      </c>
      <c r="P158" s="67">
        <v>40.140754699707031</v>
      </c>
      <c r="Q158" s="67">
        <v>39.231697082519531</v>
      </c>
      <c r="R158" s="67">
        <v>39.985057830810547</v>
      </c>
      <c r="S158" s="67">
        <v>42.461662292480469</v>
      </c>
      <c r="T158" s="67">
        <v>46.487998962402344</v>
      </c>
      <c r="U158" s="67">
        <v>52.374382019042969</v>
      </c>
      <c r="V158" s="67">
        <v>58.732330322265625</v>
      </c>
      <c r="W158" s="67">
        <v>66.470054626464844</v>
      </c>
      <c r="X158" s="67">
        <v>75.374176025390625</v>
      </c>
      <c r="Y158" s="67">
        <v>83.8792724609375</v>
      </c>
      <c r="Z158" s="67">
        <v>90.674095153808594</v>
      </c>
      <c r="AA158" s="67">
        <v>94.881889343261719</v>
      </c>
      <c r="AB158" s="67">
        <v>96.212577819824219</v>
      </c>
      <c r="AC158" s="67">
        <v>95.972381591796875</v>
      </c>
      <c r="AD158" s="67">
        <v>88.336204528808594</v>
      </c>
      <c r="AE158" s="67">
        <v>73.994972229003906</v>
      </c>
      <c r="AF158" s="67">
        <v>58.550647735595703</v>
      </c>
      <c r="AG158" s="67">
        <v>-0.63501304388046265</v>
      </c>
      <c r="AH158" s="67">
        <v>-0.51996386051177979</v>
      </c>
      <c r="AI158" s="67">
        <v>-0.44604349136352539</v>
      </c>
      <c r="AJ158" s="67">
        <v>-0.40560206770896912</v>
      </c>
      <c r="AK158" s="67">
        <v>-0.42671102285385132</v>
      </c>
      <c r="AL158" s="67">
        <v>-0.35765323042869568</v>
      </c>
      <c r="AM158" s="67">
        <v>-0.79897701740264893</v>
      </c>
      <c r="AN158" s="67">
        <v>-0.8440435528755188</v>
      </c>
      <c r="AO158" s="67">
        <v>-0.7574581503868103</v>
      </c>
      <c r="AP158" s="67">
        <v>-0.9571424126625061</v>
      </c>
      <c r="AQ158" s="67">
        <v>-1.1861113309860229</v>
      </c>
      <c r="AR158" s="67">
        <v>-1.2991539239883423</v>
      </c>
      <c r="AS158" s="67">
        <v>-1.116421103477478</v>
      </c>
      <c r="AT158" s="67">
        <v>-0.54266387224197388</v>
      </c>
      <c r="AU158" s="67">
        <v>9.4144105911254883</v>
      </c>
      <c r="AV158" s="67">
        <v>13.039653778076172</v>
      </c>
      <c r="AW158" s="67">
        <v>15.549840927124023</v>
      </c>
      <c r="AX158" s="67">
        <v>16.896259307861328</v>
      </c>
      <c r="AY158" s="67">
        <v>14.194026947021484</v>
      </c>
      <c r="AZ158" s="67">
        <v>-4.0496425628662109</v>
      </c>
      <c r="BA158" s="67">
        <v>-8.6045827865600586</v>
      </c>
      <c r="BB158" s="67">
        <v>-7.6316161155700684</v>
      </c>
      <c r="BC158" s="67">
        <v>-4.9737706184387207</v>
      </c>
      <c r="BD158" s="67">
        <v>-3.1247541904449463</v>
      </c>
      <c r="BE158" s="67">
        <v>-0.12437248975038528</v>
      </c>
      <c r="BF158" s="67">
        <v>-5.2571356296539307E-2</v>
      </c>
      <c r="BG158" s="67">
        <v>-1.408460084348917E-2</v>
      </c>
      <c r="BH158" s="67">
        <v>-1.0559544898569584E-3</v>
      </c>
      <c r="BI158" s="67">
        <v>-4.0914278477430344E-2</v>
      </c>
      <c r="BJ158" s="67">
        <v>2.4811988696455956E-2</v>
      </c>
      <c r="BK158" s="67">
        <v>-0.39146861433982849</v>
      </c>
      <c r="BL158" s="67">
        <v>-0.40420037508010864</v>
      </c>
      <c r="BM158" s="67">
        <v>-0.28881475329399109</v>
      </c>
      <c r="BN158" s="67">
        <v>-0.45253393054008484</v>
      </c>
      <c r="BO158" s="67">
        <v>-0.64601814746856689</v>
      </c>
      <c r="BP158" s="67">
        <v>-0.72586774826049805</v>
      </c>
      <c r="BQ158" s="67">
        <v>-0.51073312759399414</v>
      </c>
      <c r="BR158" s="67">
        <v>8.8938899338245392E-2</v>
      </c>
      <c r="BS158" s="67">
        <v>10.047957420349121</v>
      </c>
      <c r="BT158" s="67">
        <v>13.686907768249512</v>
      </c>
      <c r="BU158" s="67">
        <v>16.2095947265625</v>
      </c>
      <c r="BV158" s="67">
        <v>17.564750671386719</v>
      </c>
      <c r="BW158" s="67">
        <v>14.866504669189453</v>
      </c>
      <c r="BX158" s="67">
        <v>-3.367443323135376</v>
      </c>
      <c r="BY158" s="67">
        <v>-7.9344701766967773</v>
      </c>
      <c r="BZ158" s="67">
        <v>-6.9839472770690918</v>
      </c>
      <c r="CA158" s="67">
        <v>-4.3632345199584961</v>
      </c>
      <c r="CB158" s="67">
        <v>-2.560452938079834</v>
      </c>
      <c r="CC158" s="67">
        <v>0.22929561138153076</v>
      </c>
      <c r="CD158" s="67">
        <v>0.27114328742027283</v>
      </c>
      <c r="CE158" s="67">
        <v>0.28508880734443665</v>
      </c>
      <c r="CF158" s="67">
        <v>0.2791314423084259</v>
      </c>
      <c r="CG158" s="67">
        <v>0.2262873649597168</v>
      </c>
      <c r="CH158" s="67">
        <v>0.28970623016357422</v>
      </c>
      <c r="CI158" s="67">
        <v>-0.10922953486442566</v>
      </c>
      <c r="CJ158" s="67">
        <v>-9.9566318094730377E-2</v>
      </c>
      <c r="CK158" s="67">
        <v>3.5766225308179855E-2</v>
      </c>
      <c r="CL158" s="67">
        <v>-0.10304362326860428</v>
      </c>
      <c r="CM158" s="67">
        <v>-0.27195125818252563</v>
      </c>
      <c r="CN158" s="67">
        <v>-0.32881149649620056</v>
      </c>
      <c r="CO158" s="67">
        <v>-9.123547375202179E-2</v>
      </c>
      <c r="CP158" s="67">
        <v>0.52638506889343262</v>
      </c>
      <c r="CQ158" s="67">
        <v>10.486750602722168</v>
      </c>
      <c r="CR158" s="67">
        <v>14.135194778442383</v>
      </c>
      <c r="CS158" s="67">
        <v>16.666538238525391</v>
      </c>
      <c r="CT158" s="67">
        <v>18.027746200561523</v>
      </c>
      <c r="CU158" s="67">
        <v>15.332261085510254</v>
      </c>
      <c r="CV158" s="67">
        <v>-2.8949544429779053</v>
      </c>
      <c r="CW158" s="67">
        <v>-7.4703516960144043</v>
      </c>
      <c r="CX158" s="67">
        <v>-6.5353736877441406</v>
      </c>
      <c r="CY158" s="67">
        <v>-3.9403793811798096</v>
      </c>
      <c r="CZ158" s="67">
        <v>-2.1696197986602783</v>
      </c>
      <c r="DA158" s="67">
        <v>0.58296370506286621</v>
      </c>
      <c r="DB158" s="67">
        <v>0.59485793113708496</v>
      </c>
      <c r="DC158" s="67">
        <v>0.5842621922492981</v>
      </c>
      <c r="DD158" s="67">
        <v>0.55931884050369263</v>
      </c>
      <c r="DE158" s="67">
        <v>0.49348899722099304</v>
      </c>
      <c r="DF158" s="67">
        <v>0.55460047721862793</v>
      </c>
      <c r="DG158" s="67">
        <v>0.17300955951213837</v>
      </c>
      <c r="DH158" s="67">
        <v>0.20506772398948669</v>
      </c>
      <c r="DI158" s="67">
        <v>0.3603472113609314</v>
      </c>
      <c r="DJ158" s="67">
        <v>0.24644666910171509</v>
      </c>
      <c r="DK158" s="67">
        <v>0.10211565345525742</v>
      </c>
      <c r="DL158" s="67">
        <v>6.8244755268096924E-2</v>
      </c>
      <c r="DM158" s="67">
        <v>0.32826215028762817</v>
      </c>
      <c r="DN158" s="67">
        <v>0.96383124589920044</v>
      </c>
      <c r="DO158" s="67">
        <v>10.925543785095215</v>
      </c>
      <c r="DP158" s="67">
        <v>14.583481788635254</v>
      </c>
      <c r="DQ158" s="67">
        <v>17.123481750488281</v>
      </c>
      <c r="DR158" s="67">
        <v>18.490741729736328</v>
      </c>
      <c r="DS158" s="67">
        <v>15.798017501831055</v>
      </c>
      <c r="DT158" s="67">
        <v>-2.4224655628204346</v>
      </c>
      <c r="DU158" s="67">
        <v>-7.0062332153320313</v>
      </c>
      <c r="DV158" s="67">
        <v>-6.0868000984191895</v>
      </c>
      <c r="DW158" s="67">
        <v>-3.517524242401123</v>
      </c>
      <c r="DX158" s="67">
        <v>-1.7787865400314331</v>
      </c>
      <c r="DY158" s="67">
        <v>1.0936043262481689</v>
      </c>
      <c r="DZ158" s="67">
        <v>1.0622504949569702</v>
      </c>
      <c r="EA158" s="67">
        <v>1.0162210464477539</v>
      </c>
      <c r="EB158" s="67">
        <v>0.96386492252349854</v>
      </c>
      <c r="EC158" s="67">
        <v>0.87928575277328491</v>
      </c>
      <c r="ED158" s="67">
        <v>0.93706566095352173</v>
      </c>
      <c r="EE158" s="67">
        <v>0.58051794767379761</v>
      </c>
      <c r="EF158" s="67">
        <v>0.64491093158721924</v>
      </c>
      <c r="EG158" s="67">
        <v>0.82899057865142822</v>
      </c>
      <c r="EH158" s="67">
        <v>0.75105518102645874</v>
      </c>
      <c r="EI158" s="67">
        <v>0.64220887422561646</v>
      </c>
      <c r="EJ158" s="67">
        <v>0.64153093099594116</v>
      </c>
      <c r="EK158" s="67">
        <v>0.93395012617111206</v>
      </c>
      <c r="EL158" s="67">
        <v>1.5954340696334839</v>
      </c>
      <c r="EM158" s="67">
        <v>11.559090614318848</v>
      </c>
      <c r="EN158" s="67">
        <v>15.230735778808594</v>
      </c>
      <c r="EO158" s="67">
        <v>17.783235549926758</v>
      </c>
      <c r="EP158" s="67">
        <v>19.159233093261719</v>
      </c>
      <c r="EQ158" s="67">
        <v>16.470495223999023</v>
      </c>
      <c r="ER158" s="67">
        <v>-1.7402664422988892</v>
      </c>
      <c r="ES158" s="67">
        <v>-6.3361201286315918</v>
      </c>
      <c r="ET158" s="67">
        <v>-5.4391312599182129</v>
      </c>
      <c r="EU158" s="67">
        <v>-2.9069883823394775</v>
      </c>
      <c r="EV158" s="67">
        <v>-1.2144854068756104</v>
      </c>
      <c r="EW158" s="67">
        <v>73.252113342285156</v>
      </c>
      <c r="EX158" s="67">
        <v>71.331718444824219</v>
      </c>
      <c r="EY158" s="67">
        <v>69.827850341796875</v>
      </c>
      <c r="EZ158" s="67">
        <v>69.040000915527344</v>
      </c>
      <c r="FA158" s="67">
        <v>67.351142883300781</v>
      </c>
      <c r="FB158" s="67">
        <v>66.473548889160156</v>
      </c>
      <c r="FC158" s="67">
        <v>65.700515747070313</v>
      </c>
      <c r="FD158" s="67">
        <v>68.590866088867188</v>
      </c>
      <c r="FE158" s="67">
        <v>73.765533447265625</v>
      </c>
      <c r="FF158" s="67">
        <v>78.242660522460938</v>
      </c>
      <c r="FG158" s="67">
        <v>83.23345947265625</v>
      </c>
      <c r="FH158" s="67">
        <v>87.094520568847656</v>
      </c>
      <c r="FI158" s="67">
        <v>91.05133056640625</v>
      </c>
      <c r="FJ158" s="67">
        <v>94.681541442871094</v>
      </c>
      <c r="FK158" s="67">
        <v>96.170341491699219</v>
      </c>
      <c r="FL158" s="67">
        <v>97.42681884765625</v>
      </c>
      <c r="FM158" s="67">
        <v>97.553428649902344</v>
      </c>
      <c r="FN158" s="67">
        <v>95.704124450683594</v>
      </c>
      <c r="FO158" s="67">
        <v>92.47296142578125</v>
      </c>
      <c r="FP158" s="67">
        <v>86.4490966796875</v>
      </c>
      <c r="FQ158" s="67">
        <v>82.085212707519531</v>
      </c>
      <c r="FR158" s="67">
        <v>79.186958312988281</v>
      </c>
      <c r="FS158" s="67">
        <v>76.564949035644531</v>
      </c>
      <c r="FT158" s="67">
        <v>74.720726013183594</v>
      </c>
      <c r="FU158" s="68">
        <v>0.58848488330841064</v>
      </c>
      <c r="FV158" s="40">
        <v>14.100000381469727</v>
      </c>
      <c r="FW158" s="40">
        <v>55187.880000000005</v>
      </c>
      <c r="FX158">
        <v>1</v>
      </c>
    </row>
    <row r="159" spans="1:180" x14ac:dyDescent="0.2">
      <c r="A159" t="s">
        <v>189</v>
      </c>
      <c r="B159" t="s">
        <v>207</v>
      </c>
      <c r="C159" t="s">
        <v>3</v>
      </c>
      <c r="D159" t="s">
        <v>181</v>
      </c>
      <c r="E159" t="s">
        <v>1</v>
      </c>
      <c r="F159" s="40" t="s">
        <v>1</v>
      </c>
      <c r="G159" s="69" t="s">
        <v>229</v>
      </c>
      <c r="H159" s="67">
        <v>62287.000816226006</v>
      </c>
      <c r="I159" s="67">
        <v>47.592945098876953</v>
      </c>
      <c r="J159" s="67">
        <v>40.315948486328125</v>
      </c>
      <c r="K159" s="67">
        <v>36.032154083251953</v>
      </c>
      <c r="L159" s="67">
        <v>33.437282562255859</v>
      </c>
      <c r="M159" s="67">
        <v>31.972570419311523</v>
      </c>
      <c r="N159" s="67">
        <v>32.756969451904297</v>
      </c>
      <c r="O159" s="67">
        <v>37.703472137451172</v>
      </c>
      <c r="P159" s="67">
        <v>41.729785919189453</v>
      </c>
      <c r="Q159" s="67">
        <v>40.734119415283203</v>
      </c>
      <c r="R159" s="67">
        <v>41.857696533203125</v>
      </c>
      <c r="S159" s="67">
        <v>45.181304931640625</v>
      </c>
      <c r="T159" s="67">
        <v>50.007427215576172</v>
      </c>
      <c r="U159" s="67">
        <v>57.049190521240234</v>
      </c>
      <c r="V159" s="67">
        <v>64.437110900878906</v>
      </c>
      <c r="W159" s="67">
        <v>71.756553649902344</v>
      </c>
      <c r="X159" s="67">
        <v>79.607757568359375</v>
      </c>
      <c r="Y159" s="67">
        <v>86.310630798339844</v>
      </c>
      <c r="Z159" s="67">
        <v>91.527870178222656</v>
      </c>
      <c r="AA159" s="67">
        <v>93.824958801269531</v>
      </c>
      <c r="AB159" s="67">
        <v>93.661582946777344</v>
      </c>
      <c r="AC159" s="67">
        <v>92.699752807617188</v>
      </c>
      <c r="AD159" s="67">
        <v>85.678298950195313</v>
      </c>
      <c r="AE159" s="67">
        <v>72.070259094238281</v>
      </c>
      <c r="AF159" s="67">
        <v>57.372634887695313</v>
      </c>
      <c r="AG159" s="67">
        <v>-1.793250560760498</v>
      </c>
      <c r="AH159" s="67">
        <v>-1.2521936893463135</v>
      </c>
      <c r="AI159" s="67">
        <v>-0.85374307632446289</v>
      </c>
      <c r="AJ159" s="67">
        <v>-0.6302720308303833</v>
      </c>
      <c r="AK159" s="67">
        <v>-0.44400590658187866</v>
      </c>
      <c r="AL159" s="67">
        <v>-0.35442140698432922</v>
      </c>
      <c r="AM159" s="67">
        <v>-0.83705717325210571</v>
      </c>
      <c r="AN159" s="67">
        <v>-0.84771203994750977</v>
      </c>
      <c r="AO159" s="67">
        <v>-0.76332104206085205</v>
      </c>
      <c r="AP159" s="67">
        <v>-1.4651027917861938</v>
      </c>
      <c r="AQ159" s="67">
        <v>-1.2031130790710449</v>
      </c>
      <c r="AR159" s="67">
        <v>-1.3055487871170044</v>
      </c>
      <c r="AS159" s="67">
        <v>-1.1259326934814453</v>
      </c>
      <c r="AT159" s="67">
        <v>-0.13836242258548737</v>
      </c>
      <c r="AU159" s="67">
        <v>10.82028865814209</v>
      </c>
      <c r="AV159" s="67">
        <v>14.305225372314453</v>
      </c>
      <c r="AW159" s="67">
        <v>16.344671249389648</v>
      </c>
      <c r="AX159" s="67">
        <v>16.742034912109375</v>
      </c>
      <c r="AY159" s="67">
        <v>13.248376846313477</v>
      </c>
      <c r="AZ159" s="67">
        <v>-4.7929019927978516</v>
      </c>
      <c r="BA159" s="67">
        <v>-9.1072359085083008</v>
      </c>
      <c r="BB159" s="67">
        <v>-7.7724637985229492</v>
      </c>
      <c r="BC159" s="67">
        <v>-5.1252903938293457</v>
      </c>
      <c r="BD159" s="67">
        <v>-3.312302827835083</v>
      </c>
      <c r="BE159" s="67">
        <v>-1.2824176549911499</v>
      </c>
      <c r="BF159" s="67">
        <v>-0.78462278842926025</v>
      </c>
      <c r="BG159" s="67">
        <v>-0.4216170608997345</v>
      </c>
      <c r="BH159" s="67">
        <v>-0.22556731104850769</v>
      </c>
      <c r="BI159" s="67">
        <v>-5.8056183159351349E-2</v>
      </c>
      <c r="BJ159" s="67">
        <v>2.8196804225444794E-2</v>
      </c>
      <c r="BK159" s="67">
        <v>-0.42938774824142456</v>
      </c>
      <c r="BL159" s="67">
        <v>-0.40769678354263306</v>
      </c>
      <c r="BM159" s="67">
        <v>-0.29449477791786194</v>
      </c>
      <c r="BN159" s="67">
        <v>-0.96029645204544067</v>
      </c>
      <c r="BO159" s="67">
        <v>-0.66280853748321533</v>
      </c>
      <c r="BP159" s="67">
        <v>-0.73204344511032104</v>
      </c>
      <c r="BQ159" s="67">
        <v>-0.52001821994781494</v>
      </c>
      <c r="BR159" s="67">
        <v>0.49347022175788879</v>
      </c>
      <c r="BS159" s="67">
        <v>11.454071044921875</v>
      </c>
      <c r="BT159" s="67">
        <v>14.952717781066895</v>
      </c>
      <c r="BU159" s="67">
        <v>17.004665374755859</v>
      </c>
      <c r="BV159" s="67">
        <v>17.4107666015625</v>
      </c>
      <c r="BW159" s="67">
        <v>13.921096801757813</v>
      </c>
      <c r="BX159" s="67">
        <v>-4.110466480255127</v>
      </c>
      <c r="BY159" s="67">
        <v>-8.4368877410888672</v>
      </c>
      <c r="BZ159" s="67">
        <v>-7.1245636940002441</v>
      </c>
      <c r="CA159" s="67">
        <v>-4.5145325660705566</v>
      </c>
      <c r="CB159" s="67">
        <v>-2.7477927207946777</v>
      </c>
      <c r="CC159" s="67">
        <v>-0.9286162257194519</v>
      </c>
      <c r="CD159" s="67">
        <v>-0.46078464388847351</v>
      </c>
      <c r="CE159" s="67">
        <v>-0.12232786417007446</v>
      </c>
      <c r="CF159" s="67">
        <v>5.472995713353157E-2</v>
      </c>
      <c r="CG159" s="67">
        <v>0.20925141870975494</v>
      </c>
      <c r="CH159" s="67">
        <v>0.29319700598716736</v>
      </c>
      <c r="CI159" s="67">
        <v>-0.14703713357448578</v>
      </c>
      <c r="CJ159" s="67">
        <v>-0.10294355452060699</v>
      </c>
      <c r="CK159" s="67">
        <v>3.0212868005037308E-2</v>
      </c>
      <c r="CL159" s="67">
        <v>-0.61066913604736328</v>
      </c>
      <c r="CM159" s="67">
        <v>-0.2885952889919281</v>
      </c>
      <c r="CN159" s="67">
        <v>-0.33483538031578064</v>
      </c>
      <c r="CO159" s="67">
        <v>-0.10036366432905197</v>
      </c>
      <c r="CP159" s="67">
        <v>0.9310755729675293</v>
      </c>
      <c r="CQ159" s="67">
        <v>11.893026351928711</v>
      </c>
      <c r="CR159" s="67">
        <v>15.401168823242188</v>
      </c>
      <c r="CS159" s="67">
        <v>17.461774826049805</v>
      </c>
      <c r="CT159" s="67">
        <v>17.873929977416992</v>
      </c>
      <c r="CU159" s="67">
        <v>14.387020111083984</v>
      </c>
      <c r="CV159" s="67">
        <v>-3.6378140449523926</v>
      </c>
      <c r="CW159" s="67">
        <v>-7.9726061820983887</v>
      </c>
      <c r="CX159" s="67">
        <v>-6.6758298873901367</v>
      </c>
      <c r="CY159" s="67">
        <v>-4.0915231704711914</v>
      </c>
      <c r="CZ159" s="67">
        <v>-2.3568146228790283</v>
      </c>
      <c r="DA159" s="67">
        <v>-0.57481485605239868</v>
      </c>
      <c r="DB159" s="67">
        <v>-0.13694646954536438</v>
      </c>
      <c r="DC159" s="67">
        <v>0.17696131765842438</v>
      </c>
      <c r="DD159" s="67">
        <v>0.33502721786499023</v>
      </c>
      <c r="DE159" s="67">
        <v>0.47655901312828064</v>
      </c>
      <c r="DF159" s="67">
        <v>0.55819720029830933</v>
      </c>
      <c r="DG159" s="67">
        <v>0.135313481092453</v>
      </c>
      <c r="DH159" s="67">
        <v>0.20180967450141907</v>
      </c>
      <c r="DI159" s="67">
        <v>0.35492050647735596</v>
      </c>
      <c r="DJ159" s="67">
        <v>-0.26104182004928589</v>
      </c>
      <c r="DK159" s="67">
        <v>8.5617966949939728E-2</v>
      </c>
      <c r="DL159" s="67">
        <v>6.2372688204050064E-2</v>
      </c>
      <c r="DM159" s="67">
        <v>0.3192908763885498</v>
      </c>
      <c r="DN159" s="67">
        <v>1.3686809539794922</v>
      </c>
      <c r="DO159" s="67">
        <v>12.331981658935547</v>
      </c>
      <c r="DP159" s="67">
        <v>15.84961986541748</v>
      </c>
      <c r="DQ159" s="67">
        <v>17.91888427734375</v>
      </c>
      <c r="DR159" s="67">
        <v>18.337093353271484</v>
      </c>
      <c r="DS159" s="67">
        <v>14.852943420410156</v>
      </c>
      <c r="DT159" s="67">
        <v>-3.1651613712310791</v>
      </c>
      <c r="DU159" s="67">
        <v>-7.5083250999450684</v>
      </c>
      <c r="DV159" s="67">
        <v>-6.2270960807800293</v>
      </c>
      <c r="DW159" s="67">
        <v>-3.6685140132904053</v>
      </c>
      <c r="DX159" s="67">
        <v>-1.9658366441726685</v>
      </c>
      <c r="DY159" s="67">
        <v>-6.398184597492218E-2</v>
      </c>
      <c r="DZ159" s="67">
        <v>0.33062440156936646</v>
      </c>
      <c r="EA159" s="67">
        <v>0.60908734798431396</v>
      </c>
      <c r="EB159" s="67">
        <v>0.73973196744918823</v>
      </c>
      <c r="EC159" s="67">
        <v>0.86250871419906616</v>
      </c>
      <c r="ED159" s="67">
        <v>0.94081538915634155</v>
      </c>
      <c r="EE159" s="67">
        <v>0.54298293590545654</v>
      </c>
      <c r="EF159" s="67">
        <v>0.64182496070861816</v>
      </c>
      <c r="EG159" s="67">
        <v>0.82374674081802368</v>
      </c>
      <c r="EH159" s="67">
        <v>0.24376451969146729</v>
      </c>
      <c r="EI159" s="67">
        <v>0.62592250108718872</v>
      </c>
      <c r="EJ159" s="67">
        <v>0.63587802648544312</v>
      </c>
      <c r="EK159" s="67">
        <v>0.92520534992218018</v>
      </c>
      <c r="EL159" s="67">
        <v>2.0005135536193848</v>
      </c>
      <c r="EM159" s="67">
        <v>12.965764045715332</v>
      </c>
      <c r="EN159" s="67">
        <v>16.497112274169922</v>
      </c>
      <c r="EO159" s="67">
        <v>18.578878402709961</v>
      </c>
      <c r="EP159" s="67">
        <v>19.005825042724609</v>
      </c>
      <c r="EQ159" s="67">
        <v>15.525663375854492</v>
      </c>
      <c r="ER159" s="67">
        <v>-2.4827260971069336</v>
      </c>
      <c r="ES159" s="67">
        <v>-6.8379764556884766</v>
      </c>
      <c r="ET159" s="67">
        <v>-5.5791959762573242</v>
      </c>
      <c r="EU159" s="67">
        <v>-3.057755708694458</v>
      </c>
      <c r="EV159" s="67">
        <v>-1.4013265371322632</v>
      </c>
      <c r="EW159" s="67">
        <v>72.754096984863281</v>
      </c>
      <c r="EX159" s="67">
        <v>71.313133239746094</v>
      </c>
      <c r="EY159" s="67">
        <v>70.078414916992188</v>
      </c>
      <c r="EZ159" s="67">
        <v>68.290061950683594</v>
      </c>
      <c r="FA159" s="67">
        <v>67.615715026855469</v>
      </c>
      <c r="FB159" s="67">
        <v>66.676864624023438</v>
      </c>
      <c r="FC159" s="67">
        <v>65.738395690917969</v>
      </c>
      <c r="FD159" s="67">
        <v>67.232658386230469</v>
      </c>
      <c r="FE159" s="67">
        <v>71.630943298339844</v>
      </c>
      <c r="FF159" s="67">
        <v>76.519050598144531</v>
      </c>
      <c r="FG159" s="67">
        <v>80.783584594726563</v>
      </c>
      <c r="FH159" s="67">
        <v>85.642356872558594</v>
      </c>
      <c r="FI159" s="67">
        <v>90.439567565917969</v>
      </c>
      <c r="FJ159" s="67">
        <v>94.473495483398438</v>
      </c>
      <c r="FK159" s="67">
        <v>95.556877136230469</v>
      </c>
      <c r="FL159" s="67">
        <v>95.378524780273438</v>
      </c>
      <c r="FM159" s="67">
        <v>94.952552795410156</v>
      </c>
      <c r="FN159" s="67">
        <v>93.235687255859375</v>
      </c>
      <c r="FO159" s="67">
        <v>89.012565612792969</v>
      </c>
      <c r="FP159" s="67">
        <v>84.143081665039063</v>
      </c>
      <c r="FQ159" s="67">
        <v>79.955169677734375</v>
      </c>
      <c r="FR159" s="67">
        <v>76.995590209960938</v>
      </c>
      <c r="FS159" s="67">
        <v>74.275253295898438</v>
      </c>
      <c r="FT159" s="67">
        <v>72.29840087890625</v>
      </c>
      <c r="FU159" s="68">
        <v>0.5886986255645752</v>
      </c>
      <c r="FV159" s="40">
        <v>12.710000038146973</v>
      </c>
      <c r="FW159" s="40">
        <v>56935.42</v>
      </c>
      <c r="FX159">
        <v>1</v>
      </c>
    </row>
    <row r="160" spans="1:180" x14ac:dyDescent="0.2">
      <c r="A160" t="s">
        <v>189</v>
      </c>
      <c r="B160" t="s">
        <v>207</v>
      </c>
      <c r="C160" t="s">
        <v>3</v>
      </c>
      <c r="D160" t="s">
        <v>181</v>
      </c>
      <c r="E160" t="s">
        <v>1</v>
      </c>
      <c r="F160" s="40" t="s">
        <v>1</v>
      </c>
      <c r="G160" s="69" t="s">
        <v>230</v>
      </c>
      <c r="H160" s="67">
        <v>62323.998805999756</v>
      </c>
      <c r="I160" s="67">
        <v>46.59619140625</v>
      </c>
      <c r="J160" s="67">
        <v>39.68756103515625</v>
      </c>
      <c r="K160" s="67">
        <v>35.450698852539063</v>
      </c>
      <c r="L160" s="67">
        <v>32.777591705322266</v>
      </c>
      <c r="M160" s="67">
        <v>31.465545654296875</v>
      </c>
      <c r="N160" s="67">
        <v>32.231281280517578</v>
      </c>
      <c r="O160" s="67">
        <v>37.344585418701172</v>
      </c>
      <c r="P160" s="67">
        <v>41.854598999023438</v>
      </c>
      <c r="Q160" s="67">
        <v>40.789981842041016</v>
      </c>
      <c r="R160" s="67">
        <v>42.095535278320313</v>
      </c>
      <c r="S160" s="67">
        <v>45.240615844726563</v>
      </c>
      <c r="T160" s="67">
        <v>49.369457244873047</v>
      </c>
      <c r="U160" s="67">
        <v>54.983173370361328</v>
      </c>
      <c r="V160" s="67">
        <v>61.043582916259766</v>
      </c>
      <c r="W160" s="67">
        <v>67.009361267089844</v>
      </c>
      <c r="X160" s="67">
        <v>74.129669189453125</v>
      </c>
      <c r="Y160" s="67">
        <v>81.053802490234375</v>
      </c>
      <c r="Z160" s="67">
        <v>85.808357238769531</v>
      </c>
      <c r="AA160" s="67">
        <v>86.650489807128906</v>
      </c>
      <c r="AB160" s="67">
        <v>85.802459716796875</v>
      </c>
      <c r="AC160" s="67">
        <v>84.360107421875</v>
      </c>
      <c r="AD160" s="67">
        <v>79.202766418457031</v>
      </c>
      <c r="AE160" s="67">
        <v>69.147117614746094</v>
      </c>
      <c r="AF160" s="67">
        <v>56.83941650390625</v>
      </c>
      <c r="AG160" s="67">
        <v>-1.9614475965499878</v>
      </c>
      <c r="AH160" s="67">
        <v>-1.2730109691619873</v>
      </c>
      <c r="AI160" s="67">
        <v>-0.81897956132888794</v>
      </c>
      <c r="AJ160" s="67">
        <v>-0.69189208745956421</v>
      </c>
      <c r="AK160" s="67">
        <v>-0.55438917875289917</v>
      </c>
      <c r="AL160" s="67">
        <v>-0.51795291900634766</v>
      </c>
      <c r="AM160" s="67">
        <v>-0.50721555948257446</v>
      </c>
      <c r="AN160" s="67">
        <v>-0.78912198543548584</v>
      </c>
      <c r="AO160" s="67">
        <v>-0.73700928688049316</v>
      </c>
      <c r="AP160" s="67">
        <v>-1.2154577970504761</v>
      </c>
      <c r="AQ160" s="67">
        <v>-1.6196877956390381</v>
      </c>
      <c r="AR160" s="67">
        <v>-1.8348618745803833</v>
      </c>
      <c r="AS160" s="67">
        <v>-1.9422794580459595</v>
      </c>
      <c r="AT160" s="67">
        <v>-0.3905506432056427</v>
      </c>
      <c r="AU160" s="67">
        <v>9.4410133361816406</v>
      </c>
      <c r="AV160" s="67">
        <v>12.213162422180176</v>
      </c>
      <c r="AW160" s="67">
        <v>13.990344047546387</v>
      </c>
      <c r="AX160" s="67">
        <v>14.744670867919922</v>
      </c>
      <c r="AY160" s="67">
        <v>10.865274429321289</v>
      </c>
      <c r="AZ160" s="67">
        <v>-4.1287612915039063</v>
      </c>
      <c r="BA160" s="67">
        <v>-6.5663127899169922</v>
      </c>
      <c r="BB160" s="67">
        <v>-5.1248483657836914</v>
      </c>
      <c r="BC160" s="67">
        <v>-3.3721468448638916</v>
      </c>
      <c r="BD160" s="67">
        <v>-2.1936252117156982</v>
      </c>
      <c r="BE160" s="67">
        <v>-1.4504668712615967</v>
      </c>
      <c r="BF160" s="67">
        <v>-0.80530351400375366</v>
      </c>
      <c r="BG160" s="67">
        <v>-0.38672471046447754</v>
      </c>
      <c r="BH160" s="67">
        <v>-0.2870640754699707</v>
      </c>
      <c r="BI160" s="67">
        <v>-0.16832022368907928</v>
      </c>
      <c r="BJ160" s="67">
        <v>-0.13521568477153778</v>
      </c>
      <c r="BK160" s="67">
        <v>-9.9422544240951538E-2</v>
      </c>
      <c r="BL160" s="67">
        <v>-0.34897541999816895</v>
      </c>
      <c r="BM160" s="67">
        <v>-0.26804369688034058</v>
      </c>
      <c r="BN160" s="67">
        <v>-0.71049976348876953</v>
      </c>
      <c r="BO160" s="67">
        <v>-1.0792219638824463</v>
      </c>
      <c r="BP160" s="67">
        <v>-1.2611898183822632</v>
      </c>
      <c r="BQ160" s="67">
        <v>-1.3361921310424805</v>
      </c>
      <c r="BR160" s="67">
        <v>0.24145688116550446</v>
      </c>
      <c r="BS160" s="67">
        <v>10.074976921081543</v>
      </c>
      <c r="BT160" s="67">
        <v>12.860838890075684</v>
      </c>
      <c r="BU160" s="67">
        <v>14.650525093078613</v>
      </c>
      <c r="BV160" s="67">
        <v>15.413592338562012</v>
      </c>
      <c r="BW160" s="67">
        <v>11.538181304931641</v>
      </c>
      <c r="BX160" s="67">
        <v>-3.4461462497711182</v>
      </c>
      <c r="BY160" s="67">
        <v>-5.8957858085632324</v>
      </c>
      <c r="BZ160" s="67">
        <v>-4.4767723083496094</v>
      </c>
      <c r="CA160" s="67">
        <v>-2.7612192630767822</v>
      </c>
      <c r="CB160" s="67">
        <v>-1.6289559602737427</v>
      </c>
      <c r="CC160" s="67">
        <v>-1.0965631008148193</v>
      </c>
      <c r="CD160" s="67">
        <v>-0.48137074708938599</v>
      </c>
      <c r="CE160" s="67">
        <v>-8.7346330285072327E-2</v>
      </c>
      <c r="CF160" s="67">
        <v>-6.6814245656132698E-3</v>
      </c>
      <c r="CG160" s="67">
        <v>9.9069960415363312E-2</v>
      </c>
      <c r="CH160" s="67">
        <v>0.12986697256565094</v>
      </c>
      <c r="CI160" s="67">
        <v>0.18301364779472351</v>
      </c>
      <c r="CJ160" s="67">
        <v>-4.4131278991699219E-2</v>
      </c>
      <c r="CK160" s="67">
        <v>5.6760426610708237E-2</v>
      </c>
      <c r="CL160" s="67">
        <v>-0.36076736450195313</v>
      </c>
      <c r="CM160" s="67">
        <v>-0.70489698648452759</v>
      </c>
      <c r="CN160" s="67">
        <v>-0.86386638879776001</v>
      </c>
      <c r="CO160" s="67">
        <v>-0.91641789674758911</v>
      </c>
      <c r="CP160" s="67">
        <v>0.67918336391448975</v>
      </c>
      <c r="CQ160" s="67">
        <v>10.514058113098145</v>
      </c>
      <c r="CR160" s="67">
        <v>13.309417724609375</v>
      </c>
      <c r="CS160" s="67">
        <v>15.10776424407959</v>
      </c>
      <c r="CT160" s="67">
        <v>15.876885414123535</v>
      </c>
      <c r="CU160" s="67">
        <v>12.004234313964844</v>
      </c>
      <c r="CV160" s="67">
        <v>-2.9733688831329346</v>
      </c>
      <c r="CW160" s="67">
        <v>-5.4313807487487793</v>
      </c>
      <c r="CX160" s="67">
        <v>-4.027916431427002</v>
      </c>
      <c r="CY160" s="67">
        <v>-2.3380928039550781</v>
      </c>
      <c r="CZ160" s="67">
        <v>-1.2378678321838379</v>
      </c>
      <c r="DA160" s="67">
        <v>-0.74265938997268677</v>
      </c>
      <c r="DB160" s="67">
        <v>-0.1574379950761795</v>
      </c>
      <c r="DC160" s="67">
        <v>0.21203206479549408</v>
      </c>
      <c r="DD160" s="67">
        <v>0.27370122075080872</v>
      </c>
      <c r="DE160" s="67">
        <v>0.36646014451980591</v>
      </c>
      <c r="DF160" s="67">
        <v>0.39494961500167847</v>
      </c>
      <c r="DG160" s="67">
        <v>0.46544983983039856</v>
      </c>
      <c r="DH160" s="67">
        <v>0.26071286201477051</v>
      </c>
      <c r="DI160" s="67">
        <v>0.38156455755233765</v>
      </c>
      <c r="DJ160" s="67">
        <v>-1.1034984141588211E-2</v>
      </c>
      <c r="DK160" s="67">
        <v>-0.33057200908660889</v>
      </c>
      <c r="DL160" s="67">
        <v>-0.46654292941093445</v>
      </c>
      <c r="DM160" s="67">
        <v>-0.49664366245269775</v>
      </c>
      <c r="DN160" s="67">
        <v>1.1169098615646362</v>
      </c>
      <c r="DO160" s="67">
        <v>10.953139305114746</v>
      </c>
      <c r="DP160" s="67">
        <v>13.757996559143066</v>
      </c>
      <c r="DQ160" s="67">
        <v>15.565003395080566</v>
      </c>
      <c r="DR160" s="67">
        <v>16.340177536010742</v>
      </c>
      <c r="DS160" s="67">
        <v>12.470287322998047</v>
      </c>
      <c r="DT160" s="67">
        <v>-2.500591516494751</v>
      </c>
      <c r="DU160" s="67">
        <v>-4.9669756889343262</v>
      </c>
      <c r="DV160" s="67">
        <v>-3.5790607929229736</v>
      </c>
      <c r="DW160" s="67">
        <v>-1.9149662256240845</v>
      </c>
      <c r="DX160" s="67">
        <v>-0.84677964448928833</v>
      </c>
      <c r="DY160" s="67">
        <v>-0.23167863488197327</v>
      </c>
      <c r="DZ160" s="67">
        <v>0.31026944518089294</v>
      </c>
      <c r="EA160" s="67">
        <v>0.64428693056106567</v>
      </c>
      <c r="EB160" s="67">
        <v>0.67852926254272461</v>
      </c>
      <c r="EC160" s="67">
        <v>0.7525290846824646</v>
      </c>
      <c r="ED160" s="67">
        <v>0.77768689393997192</v>
      </c>
      <c r="EE160" s="67">
        <v>0.87324285507202148</v>
      </c>
      <c r="EF160" s="67">
        <v>0.7008594274520874</v>
      </c>
      <c r="EG160" s="67">
        <v>0.85053014755249023</v>
      </c>
      <c r="EH160" s="67">
        <v>0.49392303824424744</v>
      </c>
      <c r="EI160" s="67">
        <v>0.20989379286766052</v>
      </c>
      <c r="EJ160" s="67">
        <v>0.1071290597319603</v>
      </c>
      <c r="EK160" s="67">
        <v>0.10944362729787827</v>
      </c>
      <c r="EL160" s="67">
        <v>1.7489173412322998</v>
      </c>
      <c r="EM160" s="67">
        <v>11.587102890014648</v>
      </c>
      <c r="EN160" s="67">
        <v>14.405673027038574</v>
      </c>
      <c r="EO160" s="67">
        <v>16.225183486938477</v>
      </c>
      <c r="EP160" s="67">
        <v>17.009099960327148</v>
      </c>
      <c r="EQ160" s="67">
        <v>13.143194198608398</v>
      </c>
      <c r="ER160" s="67">
        <v>-1.8179763555526733</v>
      </c>
      <c r="ES160" s="67">
        <v>-4.2964487075805664</v>
      </c>
      <c r="ET160" s="67">
        <v>-2.9309842586517334</v>
      </c>
      <c r="EU160" s="67">
        <v>-1.3040386438369751</v>
      </c>
      <c r="EV160" s="67">
        <v>-0.28211048245429993</v>
      </c>
      <c r="EW160" s="67">
        <v>70.722000122070313</v>
      </c>
      <c r="EX160" s="67">
        <v>69.455978393554688</v>
      </c>
      <c r="EY160" s="67">
        <v>68.082046508789063</v>
      </c>
      <c r="EZ160" s="67">
        <v>67.077598571777344</v>
      </c>
      <c r="FA160" s="67">
        <v>66.199684143066406</v>
      </c>
      <c r="FB160" s="67">
        <v>66.002067565917969</v>
      </c>
      <c r="FC160" s="67">
        <v>65.595680236816406</v>
      </c>
      <c r="FD160" s="67">
        <v>66.005966186523438</v>
      </c>
      <c r="FE160" s="67">
        <v>68.634071350097656</v>
      </c>
      <c r="FF160" s="67">
        <v>73.439598083496094</v>
      </c>
      <c r="FG160" s="67">
        <v>77.729484558105469</v>
      </c>
      <c r="FH160" s="67">
        <v>80.3607177734375</v>
      </c>
      <c r="FI160" s="67">
        <v>84.924446105957031</v>
      </c>
      <c r="FJ160" s="67">
        <v>88.58026123046875</v>
      </c>
      <c r="FK160" s="67">
        <v>90.181953430175781</v>
      </c>
      <c r="FL160" s="67">
        <v>92.114448547363281</v>
      </c>
      <c r="FM160" s="67">
        <v>92.234306335449219</v>
      </c>
      <c r="FN160" s="67">
        <v>90.666069030761719</v>
      </c>
      <c r="FO160" s="67">
        <v>86.248687744140625</v>
      </c>
      <c r="FP160" s="67">
        <v>81.832923889160156</v>
      </c>
      <c r="FQ160" s="67">
        <v>77.811630249023438</v>
      </c>
      <c r="FR160" s="67">
        <v>74.247329711914063</v>
      </c>
      <c r="FS160" s="67">
        <v>71.575798034667969</v>
      </c>
      <c r="FT160" s="67">
        <v>69.226585388183594</v>
      </c>
      <c r="FU160" s="68">
        <v>0.58886510133743286</v>
      </c>
      <c r="FV160" s="40">
        <v>12.840000152587891</v>
      </c>
      <c r="FW160" s="40">
        <v>54393.630000000005</v>
      </c>
      <c r="FX160">
        <v>1</v>
      </c>
    </row>
    <row r="161" spans="1:180" x14ac:dyDescent="0.2">
      <c r="A161" t="s">
        <v>189</v>
      </c>
      <c r="B161" t="s">
        <v>207</v>
      </c>
      <c r="C161" t="s">
        <v>3</v>
      </c>
      <c r="D161" t="s">
        <v>181</v>
      </c>
      <c r="E161" t="s">
        <v>1</v>
      </c>
      <c r="F161" s="40" t="s">
        <v>1</v>
      </c>
      <c r="G161" s="69" t="s">
        <v>2</v>
      </c>
      <c r="H161" s="67">
        <v>60360.400497698785</v>
      </c>
      <c r="I161" s="67">
        <v>42.253105163574219</v>
      </c>
      <c r="J161" s="67">
        <v>35.889888763427734</v>
      </c>
      <c r="K161" s="67">
        <v>32.064357757568359</v>
      </c>
      <c r="L161" s="67">
        <v>29.842916488647461</v>
      </c>
      <c r="M161" s="67">
        <v>28.77284049987793</v>
      </c>
      <c r="N161" s="67">
        <v>29.64970588684082</v>
      </c>
      <c r="O161" s="67">
        <v>33.705005645751953</v>
      </c>
      <c r="P161" s="67">
        <v>37.826309204101563</v>
      </c>
      <c r="Q161" s="67">
        <v>38.644248962402344</v>
      </c>
      <c r="R161" s="67">
        <v>39.982925415039063</v>
      </c>
      <c r="S161" s="67">
        <v>42.767910003662109</v>
      </c>
      <c r="T161" s="67">
        <v>46.790809631347656</v>
      </c>
      <c r="U161" s="67">
        <v>51.854782104492188</v>
      </c>
      <c r="V161" s="67">
        <v>56.957744598388672</v>
      </c>
      <c r="W161" s="67">
        <v>62.316886901855469</v>
      </c>
      <c r="X161" s="67">
        <v>68.629241943359375</v>
      </c>
      <c r="Y161" s="67">
        <v>74.819580078125</v>
      </c>
      <c r="Z161" s="67">
        <v>79.872978210449219</v>
      </c>
      <c r="AA161" s="67">
        <v>81.865455627441406</v>
      </c>
      <c r="AB161" s="67">
        <v>80.263259887695313</v>
      </c>
      <c r="AC161" s="67">
        <v>78.663192749023438</v>
      </c>
      <c r="AD161" s="67">
        <v>75.2442626953125</v>
      </c>
      <c r="AE161" s="67">
        <v>65.052932739257813</v>
      </c>
      <c r="AF161" s="67">
        <v>52.557212829589844</v>
      </c>
      <c r="AG161" s="67">
        <v>-0.6259610652923584</v>
      </c>
      <c r="AH161" s="67">
        <v>-0.32031312584877014</v>
      </c>
      <c r="AI161" s="67">
        <v>-0.19429534673690796</v>
      </c>
      <c r="AJ161" s="67">
        <v>-0.1172180101275444</v>
      </c>
      <c r="AK161" s="67">
        <v>-0.11060968041419983</v>
      </c>
      <c r="AL161" s="67">
        <v>-9.3274302780628204E-2</v>
      </c>
      <c r="AM161" s="67">
        <v>-0.22662977874279022</v>
      </c>
      <c r="AN161" s="67">
        <v>-0.33028718829154968</v>
      </c>
      <c r="AO161" s="67">
        <v>-0.53082054853439331</v>
      </c>
      <c r="AP161" s="67">
        <v>-0.77344906330108643</v>
      </c>
      <c r="AQ161" s="67">
        <v>-0.75805741548538208</v>
      </c>
      <c r="AR161" s="67">
        <v>-0.75348979234695435</v>
      </c>
      <c r="AS161" s="67">
        <v>-0.67589849233627319</v>
      </c>
      <c r="AT161" s="67">
        <v>0.37157714366912842</v>
      </c>
      <c r="AU161" s="67">
        <v>9.3232707977294922</v>
      </c>
      <c r="AV161" s="67">
        <v>12.290072441101074</v>
      </c>
      <c r="AW161" s="67">
        <v>14.129480361938477</v>
      </c>
      <c r="AX161" s="67">
        <v>14.842944145202637</v>
      </c>
      <c r="AY161" s="67">
        <v>12.936180114746094</v>
      </c>
      <c r="AZ161" s="67">
        <v>-1.1579785346984863</v>
      </c>
      <c r="BA161" s="67">
        <v>-4.6646947860717773</v>
      </c>
      <c r="BB161" s="67">
        <v>-4.2007098197937012</v>
      </c>
      <c r="BC161" s="67">
        <v>-2.9021053314208984</v>
      </c>
      <c r="BD161" s="67">
        <v>-1.9147052764892578</v>
      </c>
      <c r="BE161" s="67">
        <v>-0.30441740155220032</v>
      </c>
      <c r="BF161" s="67">
        <v>-2.6044759899377823E-2</v>
      </c>
      <c r="BG161" s="67">
        <v>7.7599816024303436E-2</v>
      </c>
      <c r="BH161" s="67">
        <v>0.13737556338310242</v>
      </c>
      <c r="BI161" s="67">
        <v>0.13214831054210663</v>
      </c>
      <c r="BJ161" s="67">
        <v>0.14736308157444</v>
      </c>
      <c r="BK161" s="67">
        <v>2.9761256650090218E-2</v>
      </c>
      <c r="BL161" s="67">
        <v>-5.3481671959161758E-2</v>
      </c>
      <c r="BM161" s="67">
        <v>-0.23585858941078186</v>
      </c>
      <c r="BN161" s="67">
        <v>-0.45587137341499329</v>
      </c>
      <c r="BO161" s="67">
        <v>-0.41807436943054199</v>
      </c>
      <c r="BP161" s="67">
        <v>-0.39245045185089111</v>
      </c>
      <c r="BQ161" s="67">
        <v>-0.29440322518348694</v>
      </c>
      <c r="BR161" s="67">
        <v>0.76952111721038818</v>
      </c>
      <c r="BS161" s="67">
        <v>9.7222890853881836</v>
      </c>
      <c r="BT161" s="67">
        <v>12.697772026062012</v>
      </c>
      <c r="BU161" s="67">
        <v>14.545154571533203</v>
      </c>
      <c r="BV161" s="67">
        <v>15.264154434204102</v>
      </c>
      <c r="BW161" s="67">
        <v>13.360032081604004</v>
      </c>
      <c r="BX161" s="67">
        <v>-0.72774499654769897</v>
      </c>
      <c r="BY161" s="67">
        <v>-4.2422199249267578</v>
      </c>
      <c r="BZ161" s="67">
        <v>-3.7925221920013428</v>
      </c>
      <c r="CA161" s="67">
        <v>-2.517331600189209</v>
      </c>
      <c r="CB161" s="67">
        <v>-1.5592578649520874</v>
      </c>
      <c r="CC161" s="67">
        <v>-8.1717230379581451E-2</v>
      </c>
      <c r="CD161" s="67">
        <v>0.17776460945606232</v>
      </c>
      <c r="CE161" s="67">
        <v>0.26591357588768005</v>
      </c>
      <c r="CF161" s="67">
        <v>0.31370630860328674</v>
      </c>
      <c r="CG161" s="67">
        <v>0.30028176307678223</v>
      </c>
      <c r="CH161" s="67">
        <v>0.31402778625488281</v>
      </c>
      <c r="CI161" s="67">
        <v>0.2073369026184082</v>
      </c>
      <c r="CJ161" s="67">
        <v>0.13823297619819641</v>
      </c>
      <c r="CK161" s="67">
        <v>-3.1568814069032669E-2</v>
      </c>
      <c r="CL161" s="67">
        <v>-0.23591803014278412</v>
      </c>
      <c r="CM161" s="67">
        <v>-0.1826031506061554</v>
      </c>
      <c r="CN161" s="67">
        <v>-0.14239571988582611</v>
      </c>
      <c r="CO161" s="67">
        <v>-3.0180783942341805E-2</v>
      </c>
      <c r="CP161" s="67">
        <v>1.0451358556747437</v>
      </c>
      <c r="CQ161" s="67">
        <v>9.9986476898193359</v>
      </c>
      <c r="CR161" s="67">
        <v>12.980142593383789</v>
      </c>
      <c r="CS161" s="67">
        <v>14.833048820495605</v>
      </c>
      <c r="CT161" s="67">
        <v>15.555883407592773</v>
      </c>
      <c r="CU161" s="67">
        <v>13.653590202331543</v>
      </c>
      <c r="CV161" s="67">
        <v>-0.42976653575897217</v>
      </c>
      <c r="CW161" s="67">
        <v>-3.949615478515625</v>
      </c>
      <c r="CX161" s="67">
        <v>-3.5098128318786621</v>
      </c>
      <c r="CY161" s="67">
        <v>-2.2508385181427002</v>
      </c>
      <c r="CZ161" s="67">
        <v>-1.3130760192871094</v>
      </c>
      <c r="DA161" s="67">
        <v>0.14098292589187622</v>
      </c>
      <c r="DB161" s="67">
        <v>0.38157397508621216</v>
      </c>
      <c r="DC161" s="67">
        <v>0.45422732830047607</v>
      </c>
      <c r="DD161" s="67">
        <v>0.49003705382347107</v>
      </c>
      <c r="DE161" s="67">
        <v>0.46841520071029663</v>
      </c>
      <c r="DF161" s="67">
        <v>0.48069250583648682</v>
      </c>
      <c r="DG161" s="67">
        <v>0.38491255044937134</v>
      </c>
      <c r="DH161" s="67">
        <v>0.32994762063026428</v>
      </c>
      <c r="DI161" s="67">
        <v>0.17272095382213593</v>
      </c>
      <c r="DJ161" s="67">
        <v>-1.5964681282639503E-2</v>
      </c>
      <c r="DK161" s="67">
        <v>5.2868075668811798E-2</v>
      </c>
      <c r="DL161" s="67">
        <v>0.10765902698040009</v>
      </c>
      <c r="DM161" s="67">
        <v>0.23404166102409363</v>
      </c>
      <c r="DN161" s="67">
        <v>1.3207505941390991</v>
      </c>
      <c r="DO161" s="67">
        <v>10.275006294250488</v>
      </c>
      <c r="DP161" s="67">
        <v>13.262513160705566</v>
      </c>
      <c r="DQ161" s="67">
        <v>15.120943069458008</v>
      </c>
      <c r="DR161" s="67">
        <v>15.847612380981445</v>
      </c>
      <c r="DS161" s="67">
        <v>13.947148323059082</v>
      </c>
      <c r="DT161" s="67">
        <v>-0.13178807497024536</v>
      </c>
      <c r="DU161" s="67">
        <v>-3.6570107936859131</v>
      </c>
      <c r="DV161" s="67">
        <v>-3.2271034717559814</v>
      </c>
      <c r="DW161" s="67">
        <v>-1.9843453168869019</v>
      </c>
      <c r="DX161" s="67">
        <v>-1.0668941736221313</v>
      </c>
      <c r="DY161" s="67">
        <v>0.4625265896320343</v>
      </c>
      <c r="DZ161" s="67">
        <v>0.67584234476089478</v>
      </c>
      <c r="EA161" s="67">
        <v>0.72612249851226807</v>
      </c>
      <c r="EB161" s="67">
        <v>0.74463063478469849</v>
      </c>
      <c r="EC161" s="67">
        <v>0.71117323637008667</v>
      </c>
      <c r="ED161" s="67">
        <v>0.72132986783981323</v>
      </c>
      <c r="EE161" s="67">
        <v>0.64130359888076782</v>
      </c>
      <c r="EF161" s="67">
        <v>0.60675311088562012</v>
      </c>
      <c r="EG161" s="67">
        <v>0.46768292784690857</v>
      </c>
      <c r="EH161" s="67">
        <v>0.30161303281784058</v>
      </c>
      <c r="EI161" s="67">
        <v>0.39285111427307129</v>
      </c>
      <c r="EJ161" s="67">
        <v>0.46869835257530212</v>
      </c>
      <c r="EK161" s="67">
        <v>0.61553686857223511</v>
      </c>
      <c r="EL161" s="67">
        <v>1.7186945676803589</v>
      </c>
      <c r="EM161" s="67">
        <v>10.67402458190918</v>
      </c>
      <c r="EN161" s="67">
        <v>13.670212745666504</v>
      </c>
      <c r="EO161" s="67">
        <v>15.536617279052734</v>
      </c>
      <c r="EP161" s="67">
        <v>16.268823623657227</v>
      </c>
      <c r="EQ161" s="67">
        <v>14.371000289916992</v>
      </c>
      <c r="ER161" s="67">
        <v>0.29844549298286438</v>
      </c>
      <c r="ES161" s="67">
        <v>-3.2345361709594727</v>
      </c>
      <c r="ET161" s="67">
        <v>-2.818915843963623</v>
      </c>
      <c r="EU161" s="67">
        <v>-1.5995715856552124</v>
      </c>
      <c r="EV161" s="67">
        <v>-0.71144670248031616</v>
      </c>
      <c r="EW161" s="67">
        <v>69.676933288574219</v>
      </c>
      <c r="EX161" s="67">
        <v>68.42010498046875</v>
      </c>
      <c r="EY161" s="67">
        <v>67.107131958007813</v>
      </c>
      <c r="EZ161" s="67">
        <v>65.853004455566406</v>
      </c>
      <c r="FA161" s="67">
        <v>64.814620971679688</v>
      </c>
      <c r="FB161" s="67">
        <v>64.097236633300781</v>
      </c>
      <c r="FC161" s="67">
        <v>64.09588623046875</v>
      </c>
      <c r="FD161" s="67">
        <v>66.126373291015625</v>
      </c>
      <c r="FE161" s="67">
        <v>69.643569946289063</v>
      </c>
      <c r="FF161" s="67">
        <v>73.863700866699219</v>
      </c>
      <c r="FG161" s="67">
        <v>78.15771484375</v>
      </c>
      <c r="FH161" s="67">
        <v>82.029487609863281</v>
      </c>
      <c r="FI161" s="67">
        <v>85.602737426757813</v>
      </c>
      <c r="FJ161" s="67">
        <v>88.646522521972656</v>
      </c>
      <c r="FK161" s="67">
        <v>90.184837341308594</v>
      </c>
      <c r="FL161" s="67">
        <v>91.003257751464844</v>
      </c>
      <c r="FM161" s="67">
        <v>90.390701293945313</v>
      </c>
      <c r="FN161" s="67">
        <v>88.424171447753906</v>
      </c>
      <c r="FO161" s="67">
        <v>84.979789733886719</v>
      </c>
      <c r="FP161" s="67">
        <v>80.729484558105469</v>
      </c>
      <c r="FQ161" s="67">
        <v>76.367164611816406</v>
      </c>
      <c r="FR161" s="67">
        <v>73.49273681640625</v>
      </c>
      <c r="FS161" s="67">
        <v>71.256126403808594</v>
      </c>
      <c r="FT161" s="67">
        <v>69.7491455078125</v>
      </c>
      <c r="FU161" s="68">
        <v>0.37074184417724609</v>
      </c>
      <c r="FV161" s="40">
        <v>13.020000457763672</v>
      </c>
      <c r="FW161" s="40">
        <v>50257.440000000002</v>
      </c>
      <c r="FX161">
        <v>1</v>
      </c>
    </row>
    <row r="162" spans="1:180" x14ac:dyDescent="0.2">
      <c r="A162" t="s">
        <v>189</v>
      </c>
      <c r="B162" t="s">
        <v>207</v>
      </c>
      <c r="C162" t="s">
        <v>3</v>
      </c>
      <c r="D162" t="s">
        <v>181</v>
      </c>
      <c r="E162" t="s">
        <v>1</v>
      </c>
      <c r="F162" s="40" t="s">
        <v>193</v>
      </c>
      <c r="G162" s="69" t="s">
        <v>216</v>
      </c>
      <c r="H162" s="67">
        <v>44990.002365231514</v>
      </c>
      <c r="I162" s="67">
        <v>27.199542999267578</v>
      </c>
      <c r="J162" s="67">
        <v>23.254131317138672</v>
      </c>
      <c r="K162" s="67">
        <v>21.029655456542969</v>
      </c>
      <c r="L162" s="67">
        <v>19.833507537841797</v>
      </c>
      <c r="M162" s="67">
        <v>19.392404556274414</v>
      </c>
      <c r="N162" s="67">
        <v>20.223958969116211</v>
      </c>
      <c r="O162" s="67">
        <v>23.003686904907227</v>
      </c>
      <c r="P162" s="67">
        <v>26.456300735473633</v>
      </c>
      <c r="Q162" s="67">
        <v>27.800609588623047</v>
      </c>
      <c r="R162" s="67">
        <v>28.718692779541016</v>
      </c>
      <c r="S162" s="67">
        <v>30.142852783203125</v>
      </c>
      <c r="T162" s="67">
        <v>32.179962158203125</v>
      </c>
      <c r="U162" s="67">
        <v>34.160022735595703</v>
      </c>
      <c r="V162" s="67">
        <v>36.035694122314453</v>
      </c>
      <c r="W162" s="67">
        <v>38.436267852783203</v>
      </c>
      <c r="X162" s="67">
        <v>41.542766571044922</v>
      </c>
      <c r="Y162" s="67">
        <v>44.7607421875</v>
      </c>
      <c r="Z162" s="67">
        <v>47.59893798828125</v>
      </c>
      <c r="AA162" s="67">
        <v>49.278553009033203</v>
      </c>
      <c r="AB162" s="67">
        <v>48.54290771484375</v>
      </c>
      <c r="AC162" s="67">
        <v>47.781200408935547</v>
      </c>
      <c r="AD162" s="67">
        <v>47.687690734863281</v>
      </c>
      <c r="AE162" s="67">
        <v>43.199863433837891</v>
      </c>
      <c r="AF162" s="67">
        <v>35.890102386474609</v>
      </c>
      <c r="AG162" s="67">
        <v>-0.50891852378845215</v>
      </c>
      <c r="AH162" s="67">
        <v>-0.41897591948509216</v>
      </c>
      <c r="AI162" s="67">
        <v>-0.33678382635116577</v>
      </c>
      <c r="AJ162" s="67">
        <v>-0.29071223735809326</v>
      </c>
      <c r="AK162" s="67">
        <v>-0.40434715151786804</v>
      </c>
      <c r="AL162" s="67">
        <v>-0.56948363780975342</v>
      </c>
      <c r="AM162" s="67">
        <v>-0.70892488956451416</v>
      </c>
      <c r="AN162" s="67">
        <v>-0.9212607741355896</v>
      </c>
      <c r="AO162" s="67">
        <v>-1.1329537630081177</v>
      </c>
      <c r="AP162" s="67">
        <v>-1.1551704406738281</v>
      </c>
      <c r="AQ162" s="67">
        <v>-1.2848033905029297</v>
      </c>
      <c r="AR162" s="67">
        <v>-1.0147502422332764</v>
      </c>
      <c r="AS162" s="67">
        <v>-1.0785331726074219</v>
      </c>
      <c r="AT162" s="67">
        <v>-0.65332192182540894</v>
      </c>
      <c r="AU162" s="67">
        <v>3.3508603572845459</v>
      </c>
      <c r="AV162" s="67">
        <v>4.6801114082336426</v>
      </c>
      <c r="AW162" s="67">
        <v>5.3885965347290039</v>
      </c>
      <c r="AX162" s="67">
        <v>5.7996101379394531</v>
      </c>
      <c r="AY162" s="67">
        <v>5.6493096351623535</v>
      </c>
      <c r="AZ162" s="67">
        <v>1.0649222135543823</v>
      </c>
      <c r="BA162" s="67">
        <v>-0.92995953559875488</v>
      </c>
      <c r="BB162" s="67">
        <v>-1.441672682762146</v>
      </c>
      <c r="BC162" s="67">
        <v>-1.3277671337127686</v>
      </c>
      <c r="BD162" s="67">
        <v>-1.2163224220275879</v>
      </c>
      <c r="BE162" s="67">
        <v>-0.116905577480793</v>
      </c>
      <c r="BF162" s="67">
        <v>-5.9274513274431229E-2</v>
      </c>
      <c r="BG162" s="67">
        <v>-3.4041733015328646E-3</v>
      </c>
      <c r="BH162" s="67">
        <v>2.3236598819494247E-2</v>
      </c>
      <c r="BI162" s="67">
        <v>-0.10266554355621338</v>
      </c>
      <c r="BJ162" s="67">
        <v>-0.26816326379776001</v>
      </c>
      <c r="BK162" s="67">
        <v>-0.38570022583007813</v>
      </c>
      <c r="BL162" s="67">
        <v>-0.57275819778442383</v>
      </c>
      <c r="BM162" s="67">
        <v>-0.76430881023406982</v>
      </c>
      <c r="BN162" s="67">
        <v>-0.76043844223022461</v>
      </c>
      <c r="BO162" s="67">
        <v>-0.86599069833755493</v>
      </c>
      <c r="BP162" s="67">
        <v>-0.57456445693969727</v>
      </c>
      <c r="BQ162" s="67">
        <v>-0.61765885353088379</v>
      </c>
      <c r="BR162" s="67">
        <v>-0.17728050053119659</v>
      </c>
      <c r="BS162" s="67">
        <v>3.8309545516967773</v>
      </c>
      <c r="BT162" s="67">
        <v>5.169987678527832</v>
      </c>
      <c r="BU162" s="67">
        <v>5.8864250183105469</v>
      </c>
      <c r="BV162" s="67">
        <v>6.3043360710144043</v>
      </c>
      <c r="BW162" s="67">
        <v>6.1572136878967285</v>
      </c>
      <c r="BX162" s="67">
        <v>1.5743376016616821</v>
      </c>
      <c r="BY162" s="67">
        <v>-0.42632570862770081</v>
      </c>
      <c r="BZ162" s="67">
        <v>-0.95122712850570679</v>
      </c>
      <c r="CA162" s="67">
        <v>-0.86364048719406128</v>
      </c>
      <c r="CB162" s="67">
        <v>-0.78624987602233887</v>
      </c>
      <c r="CC162" s="67">
        <v>0.15460139513015747</v>
      </c>
      <c r="CD162" s="67">
        <v>0.18985357880592346</v>
      </c>
      <c r="CE162" s="67">
        <v>0.22749355435371399</v>
      </c>
      <c r="CF162" s="67">
        <v>0.24067661166191101</v>
      </c>
      <c r="CG162" s="67">
        <v>0.10627822577953339</v>
      </c>
      <c r="CH162" s="67">
        <v>-5.9469703584909439E-2</v>
      </c>
      <c r="CI162" s="67">
        <v>-0.16183584928512573</v>
      </c>
      <c r="CJ162" s="67">
        <v>-0.33138632774353027</v>
      </c>
      <c r="CK162" s="67">
        <v>-0.50898647308349609</v>
      </c>
      <c r="CL162" s="67">
        <v>-0.48704826831817627</v>
      </c>
      <c r="CM162" s="67">
        <v>-0.57592231035232544</v>
      </c>
      <c r="CN162" s="67">
        <v>-0.26969313621520996</v>
      </c>
      <c r="CO162" s="67">
        <v>-0.29845872521400452</v>
      </c>
      <c r="CP162" s="67">
        <v>0.15242433547973633</v>
      </c>
      <c r="CQ162" s="67">
        <v>4.1634664535522461</v>
      </c>
      <c r="CR162" s="67">
        <v>5.509274959564209</v>
      </c>
      <c r="CS162" s="67">
        <v>6.2312197685241699</v>
      </c>
      <c r="CT162" s="67">
        <v>6.6539077758789063</v>
      </c>
      <c r="CU162" s="67">
        <v>6.5089869499206543</v>
      </c>
      <c r="CV162" s="67">
        <v>1.9271571636199951</v>
      </c>
      <c r="CW162" s="67">
        <v>-7.7510476112365723E-2</v>
      </c>
      <c r="CX162" s="67">
        <v>-0.61154603958129883</v>
      </c>
      <c r="CY162" s="67">
        <v>-0.54218775033950806</v>
      </c>
      <c r="CZ162" s="67">
        <v>-0.4883829653263092</v>
      </c>
      <c r="DA162" s="67">
        <v>0.42610836029052734</v>
      </c>
      <c r="DB162" s="67">
        <v>0.43898168206214905</v>
      </c>
      <c r="DC162" s="67">
        <v>0.45839127898216248</v>
      </c>
      <c r="DD162" s="67">
        <v>0.45811662077903748</v>
      </c>
      <c r="DE162" s="67">
        <v>0.31522199511528015</v>
      </c>
      <c r="DF162" s="67">
        <v>0.14922386407852173</v>
      </c>
      <c r="DG162" s="67">
        <v>6.2028542160987854E-2</v>
      </c>
      <c r="DH162" s="67">
        <v>-9.001448005437851E-2</v>
      </c>
      <c r="DI162" s="67">
        <v>-0.25366413593292236</v>
      </c>
      <c r="DJ162" s="67">
        <v>-0.21365810930728912</v>
      </c>
      <c r="DK162" s="67">
        <v>-0.28585392236709595</v>
      </c>
      <c r="DL162" s="67">
        <v>3.5178180783987045E-2</v>
      </c>
      <c r="DM162" s="67">
        <v>2.07414161413908E-2</v>
      </c>
      <c r="DN162" s="67">
        <v>0.48212915658950806</v>
      </c>
      <c r="DO162" s="67">
        <v>4.4959783554077148</v>
      </c>
      <c r="DP162" s="67">
        <v>5.8485622406005859</v>
      </c>
      <c r="DQ162" s="67">
        <v>6.576014518737793</v>
      </c>
      <c r="DR162" s="67">
        <v>7.0034794807434082</v>
      </c>
      <c r="DS162" s="67">
        <v>6.8607602119445801</v>
      </c>
      <c r="DT162" s="67">
        <v>2.2799768447875977</v>
      </c>
      <c r="DU162" s="67">
        <v>0.27130475640296936</v>
      </c>
      <c r="DV162" s="67">
        <v>-0.27186495065689087</v>
      </c>
      <c r="DW162" s="67">
        <v>-0.22073502838611603</v>
      </c>
      <c r="DX162" s="67">
        <v>-0.19051605463027954</v>
      </c>
      <c r="DY162" s="67">
        <v>0.81812131404876709</v>
      </c>
      <c r="DZ162" s="67">
        <v>0.7986830472946167</v>
      </c>
      <c r="EA162" s="67">
        <v>0.79177093505859375</v>
      </c>
      <c r="EB162" s="67">
        <v>0.77206546068191528</v>
      </c>
      <c r="EC162" s="67">
        <v>0.61690360307693481</v>
      </c>
      <c r="ED162" s="67">
        <v>0.45054423809051514</v>
      </c>
      <c r="EE162" s="67">
        <v>0.38525316119194031</v>
      </c>
      <c r="EF162" s="67">
        <v>0.25848814845085144</v>
      </c>
      <c r="EG162" s="67">
        <v>0.1149807795882225</v>
      </c>
      <c r="EH162" s="67">
        <v>0.181073859333992</v>
      </c>
      <c r="EI162" s="67">
        <v>0.13295876979827881</v>
      </c>
      <c r="EJ162" s="67">
        <v>0.47536394000053406</v>
      </c>
      <c r="EK162" s="67">
        <v>0.48161572217941284</v>
      </c>
      <c r="EL162" s="67">
        <v>0.95817059278488159</v>
      </c>
      <c r="EM162" s="67">
        <v>4.9760727882385254</v>
      </c>
      <c r="EN162" s="67">
        <v>6.3384385108947754</v>
      </c>
      <c r="EO162" s="67">
        <v>7.0738430023193359</v>
      </c>
      <c r="EP162" s="67">
        <v>7.5082054138183594</v>
      </c>
      <c r="EQ162" s="67">
        <v>7.3686642646789551</v>
      </c>
      <c r="ER162" s="67">
        <v>2.7893922328948975</v>
      </c>
      <c r="ES162" s="67">
        <v>0.77493858337402344</v>
      </c>
      <c r="ET162" s="67">
        <v>0.21858061850070953</v>
      </c>
      <c r="EU162" s="67">
        <v>0.24339164793491364</v>
      </c>
      <c r="EV162" s="67">
        <v>0.2395564466714859</v>
      </c>
      <c r="EW162" s="67">
        <v>63.829635620117188</v>
      </c>
      <c r="EX162" s="67">
        <v>62.944072723388672</v>
      </c>
      <c r="EY162" s="67">
        <v>61.981555938720703</v>
      </c>
      <c r="EZ162" s="67">
        <v>60.912509918212891</v>
      </c>
      <c r="FA162" s="67">
        <v>60.252872467041016</v>
      </c>
      <c r="FB162" s="67">
        <v>59.594974517822266</v>
      </c>
      <c r="FC162" s="67">
        <v>60.344699859619141</v>
      </c>
      <c r="FD162" s="67">
        <v>62.564571380615234</v>
      </c>
      <c r="FE162" s="67">
        <v>66.149681091308594</v>
      </c>
      <c r="FF162" s="67">
        <v>70.220993041992188</v>
      </c>
      <c r="FG162" s="67">
        <v>74.479537963867188</v>
      </c>
      <c r="FH162" s="67">
        <v>78.510406494140625</v>
      </c>
      <c r="FI162" s="67">
        <v>81.6075439453125</v>
      </c>
      <c r="FJ162" s="67">
        <v>82.938774108886719</v>
      </c>
      <c r="FK162" s="67">
        <v>84.674224853515625</v>
      </c>
      <c r="FL162" s="67">
        <v>85.942817687988281</v>
      </c>
      <c r="FM162" s="67">
        <v>86.450660705566406</v>
      </c>
      <c r="FN162" s="67">
        <v>85.372756958007813</v>
      </c>
      <c r="FO162" s="67">
        <v>82.8780517578125</v>
      </c>
      <c r="FP162" s="67">
        <v>78.902259826660156</v>
      </c>
      <c r="FQ162" s="67">
        <v>73.483245849609375</v>
      </c>
      <c r="FR162" s="67">
        <v>70.167037963867188</v>
      </c>
      <c r="FS162" s="67">
        <v>67.644195556640625</v>
      </c>
      <c r="FT162" s="67">
        <v>66.203720092773438</v>
      </c>
      <c r="FU162" s="68">
        <v>0.44487056136131287</v>
      </c>
      <c r="FV162" s="40">
        <v>12.649999618530273</v>
      </c>
      <c r="FW162" s="40">
        <v>32754.670000000002</v>
      </c>
      <c r="FX162">
        <v>1</v>
      </c>
    </row>
    <row r="163" spans="1:180" x14ac:dyDescent="0.2">
      <c r="A163" t="s">
        <v>189</v>
      </c>
      <c r="B163" t="s">
        <v>207</v>
      </c>
      <c r="C163" t="s">
        <v>3</v>
      </c>
      <c r="D163" t="s">
        <v>181</v>
      </c>
      <c r="E163" t="s">
        <v>1</v>
      </c>
      <c r="F163" s="40" t="s">
        <v>193</v>
      </c>
      <c r="G163" s="69" t="s">
        <v>217</v>
      </c>
      <c r="H163" s="67">
        <v>45014.001890063286</v>
      </c>
      <c r="I163" s="67">
        <v>26.459484100341797</v>
      </c>
      <c r="J163" s="67">
        <v>22.651660919189453</v>
      </c>
      <c r="K163" s="67">
        <v>20.485448837280273</v>
      </c>
      <c r="L163" s="67">
        <v>19.327672958374023</v>
      </c>
      <c r="M163" s="67">
        <v>18.959075927734375</v>
      </c>
      <c r="N163" s="67">
        <v>19.912775039672852</v>
      </c>
      <c r="O163" s="67">
        <v>22.719583511352539</v>
      </c>
      <c r="P163" s="67">
        <v>25.880733489990234</v>
      </c>
      <c r="Q163" s="67">
        <v>26.89935302734375</v>
      </c>
      <c r="R163" s="67">
        <v>27.468738555908203</v>
      </c>
      <c r="S163" s="67">
        <v>28.823999404907227</v>
      </c>
      <c r="T163" s="67">
        <v>30.839334487915039</v>
      </c>
      <c r="U163" s="67">
        <v>33.127006530761719</v>
      </c>
      <c r="V163" s="67">
        <v>35.153438568115234</v>
      </c>
      <c r="W163" s="67">
        <v>37.798561096191406</v>
      </c>
      <c r="X163" s="67">
        <v>40.822067260742188</v>
      </c>
      <c r="Y163" s="67">
        <v>44.200229644775391</v>
      </c>
      <c r="Z163" s="67">
        <v>47.954139709472656</v>
      </c>
      <c r="AA163" s="67">
        <v>50.585559844970703</v>
      </c>
      <c r="AB163" s="67">
        <v>50.626888275146484</v>
      </c>
      <c r="AC163" s="67">
        <v>50.557712554931641</v>
      </c>
      <c r="AD163" s="67">
        <v>51.068092346191406</v>
      </c>
      <c r="AE163" s="67">
        <v>45.119480133056641</v>
      </c>
      <c r="AF163" s="67">
        <v>36.606594085693359</v>
      </c>
      <c r="AG163" s="67">
        <v>-0.38371109962463379</v>
      </c>
      <c r="AH163" s="67">
        <v>-0.292265385389328</v>
      </c>
      <c r="AI163" s="67">
        <v>-0.40899312496185303</v>
      </c>
      <c r="AJ163" s="67">
        <v>-0.44662058353424072</v>
      </c>
      <c r="AK163" s="67">
        <v>-0.41860586404800415</v>
      </c>
      <c r="AL163" s="67">
        <v>-0.38864961266517639</v>
      </c>
      <c r="AM163" s="67">
        <v>-0.48151826858520508</v>
      </c>
      <c r="AN163" s="67">
        <v>-0.5990835428237915</v>
      </c>
      <c r="AO163" s="67">
        <v>-0.93791228532791138</v>
      </c>
      <c r="AP163" s="67">
        <v>-1.0798819065093994</v>
      </c>
      <c r="AQ163" s="67">
        <v>-0.93850237131118774</v>
      </c>
      <c r="AR163" s="67">
        <v>-0.8017812967300415</v>
      </c>
      <c r="AS163" s="67">
        <v>-0.70190680027008057</v>
      </c>
      <c r="AT163" s="67">
        <v>6.4855790697038174E-3</v>
      </c>
      <c r="AU163" s="67">
        <v>4.1805582046508789</v>
      </c>
      <c r="AV163" s="67">
        <v>5.4292545318603516</v>
      </c>
      <c r="AW163" s="67">
        <v>6.3837547302246094</v>
      </c>
      <c r="AX163" s="67">
        <v>6.9482088088989258</v>
      </c>
      <c r="AY163" s="67">
        <v>6.9782924652099609</v>
      </c>
      <c r="AZ163" s="67">
        <v>1.6526310443878174</v>
      </c>
      <c r="BA163" s="67">
        <v>-0.52064567804336548</v>
      </c>
      <c r="BB163" s="67">
        <v>-1.2484471797943115</v>
      </c>
      <c r="BC163" s="67">
        <v>-1.4139105081558228</v>
      </c>
      <c r="BD163" s="67">
        <v>-1.2049026489257813</v>
      </c>
      <c r="BE163" s="67">
        <v>7.5096315704286098E-3</v>
      </c>
      <c r="BF163" s="67">
        <v>6.6710583865642548E-2</v>
      </c>
      <c r="BG163" s="67">
        <v>-7.628757506608963E-2</v>
      </c>
      <c r="BH163" s="67">
        <v>-0.13330596685409546</v>
      </c>
      <c r="BI163" s="67">
        <v>-0.11752869188785553</v>
      </c>
      <c r="BJ163" s="67">
        <v>-8.7924979627132416E-2</v>
      </c>
      <c r="BK163" s="67">
        <v>-0.15891849994659424</v>
      </c>
      <c r="BL163" s="67">
        <v>-0.2512490451335907</v>
      </c>
      <c r="BM163" s="67">
        <v>-0.56998282670974731</v>
      </c>
      <c r="BN163" s="67">
        <v>-0.68593192100524902</v>
      </c>
      <c r="BO163" s="67">
        <v>-0.52053290605545044</v>
      </c>
      <c r="BP163" s="67">
        <v>-0.36249113082885742</v>
      </c>
      <c r="BQ163" s="67">
        <v>-0.24198046326637268</v>
      </c>
      <c r="BR163" s="67">
        <v>0.48154139518737793</v>
      </c>
      <c r="BS163" s="67">
        <v>4.6596493721008301</v>
      </c>
      <c r="BT163" s="67">
        <v>5.9181051254272461</v>
      </c>
      <c r="BU163" s="67">
        <v>6.8805408477783203</v>
      </c>
      <c r="BV163" s="67">
        <v>7.4518842697143555</v>
      </c>
      <c r="BW163" s="67">
        <v>7.4851493835449219</v>
      </c>
      <c r="BX163" s="67">
        <v>2.1610062122344971</v>
      </c>
      <c r="BY163" s="67">
        <v>-1.8032601103186607E-2</v>
      </c>
      <c r="BZ163" s="67">
        <v>-0.7589913010597229</v>
      </c>
      <c r="CA163" s="67">
        <v>-0.9507220983505249</v>
      </c>
      <c r="CB163" s="67">
        <v>-0.77570384740829468</v>
      </c>
      <c r="CC163" s="67">
        <v>0.27846792340278625</v>
      </c>
      <c r="CD163" s="67">
        <v>0.31533625721931458</v>
      </c>
      <c r="CE163" s="67">
        <v>0.15414327383041382</v>
      </c>
      <c r="CF163" s="67">
        <v>8.3694800734519958E-2</v>
      </c>
      <c r="CG163" s="67">
        <v>9.0996436774730682E-2</v>
      </c>
      <c r="CH163" s="67">
        <v>0.12035597115755081</v>
      </c>
      <c r="CI163" s="67">
        <v>6.4513109624385834E-2</v>
      </c>
      <c r="CJ163" s="67">
        <v>-1.0339923202991486E-2</v>
      </c>
      <c r="CK163" s="67">
        <v>-0.31515598297119141</v>
      </c>
      <c r="CL163" s="67">
        <v>-0.41308340430259705</v>
      </c>
      <c r="CM163" s="67">
        <v>-0.23104850947856903</v>
      </c>
      <c r="CN163" s="67">
        <v>-5.8240093290805817E-2</v>
      </c>
      <c r="CO163" s="67">
        <v>7.6563127338886261E-2</v>
      </c>
      <c r="CP163" s="67">
        <v>0.81056362390518188</v>
      </c>
      <c r="CQ163" s="67">
        <v>4.9914665222167969</v>
      </c>
      <c r="CR163" s="67">
        <v>6.2566814422607422</v>
      </c>
      <c r="CS163" s="67">
        <v>7.2246136665344238</v>
      </c>
      <c r="CT163" s="67">
        <v>7.8007287979125977</v>
      </c>
      <c r="CU163" s="67">
        <v>7.8361973762512207</v>
      </c>
      <c r="CV163" s="67">
        <v>2.5131051540374756</v>
      </c>
      <c r="CW163" s="67">
        <v>0.33007568120956421</v>
      </c>
      <c r="CX163" s="67">
        <v>-0.41999566555023193</v>
      </c>
      <c r="CY163" s="67">
        <v>-0.62991923093795776</v>
      </c>
      <c r="CZ163" s="67">
        <v>-0.47844207286834717</v>
      </c>
      <c r="DA163" s="67">
        <v>0.54942619800567627</v>
      </c>
      <c r="DB163" s="67">
        <v>0.56396192312240601</v>
      </c>
      <c r="DC163" s="67">
        <v>0.38457411527633667</v>
      </c>
      <c r="DD163" s="67">
        <v>0.30069556832313538</v>
      </c>
      <c r="DE163" s="67">
        <v>0.29952156543731689</v>
      </c>
      <c r="DF163" s="67">
        <v>0.32863691449165344</v>
      </c>
      <c r="DG163" s="67">
        <v>0.2879447340965271</v>
      </c>
      <c r="DH163" s="67">
        <v>0.23056918382644653</v>
      </c>
      <c r="DI163" s="67">
        <v>-6.0329154133796692E-2</v>
      </c>
      <c r="DJ163" s="67">
        <v>-0.14023485779762268</v>
      </c>
      <c r="DK163" s="67">
        <v>5.8435883373022079E-2</v>
      </c>
      <c r="DL163" s="67">
        <v>0.24601092934608459</v>
      </c>
      <c r="DM163" s="67">
        <v>0.3951067328453064</v>
      </c>
      <c r="DN163" s="67">
        <v>1.1395858526229858</v>
      </c>
      <c r="DO163" s="67">
        <v>5.3232836723327637</v>
      </c>
      <c r="DP163" s="67">
        <v>6.5952577590942383</v>
      </c>
      <c r="DQ163" s="67">
        <v>7.5686864852905273</v>
      </c>
      <c r="DR163" s="67">
        <v>8.1495733261108398</v>
      </c>
      <c r="DS163" s="67">
        <v>8.1872453689575195</v>
      </c>
      <c r="DT163" s="67">
        <v>2.8652040958404541</v>
      </c>
      <c r="DU163" s="67">
        <v>0.67818397283554077</v>
      </c>
      <c r="DV163" s="67">
        <v>-8.100002259016037E-2</v>
      </c>
      <c r="DW163" s="67">
        <v>-0.30911633372306824</v>
      </c>
      <c r="DX163" s="67">
        <v>-0.18118029832839966</v>
      </c>
      <c r="DY163" s="67">
        <v>0.9406469464302063</v>
      </c>
      <c r="DZ163" s="67">
        <v>0.92293792963027954</v>
      </c>
      <c r="EA163" s="67">
        <v>0.71727967262268066</v>
      </c>
      <c r="EB163" s="67">
        <v>0.61401021480560303</v>
      </c>
      <c r="EC163" s="67">
        <v>0.60059875249862671</v>
      </c>
      <c r="ED163" s="67">
        <v>0.62936156988143921</v>
      </c>
      <c r="EE163" s="67">
        <v>0.61054450273513794</v>
      </c>
      <c r="EF163" s="67">
        <v>0.57840365171432495</v>
      </c>
      <c r="EG163" s="67">
        <v>0.30760031938552856</v>
      </c>
      <c r="EH163" s="67">
        <v>0.25371509790420532</v>
      </c>
      <c r="EI163" s="67">
        <v>0.47640535235404968</v>
      </c>
      <c r="EJ163" s="67">
        <v>0.68530112504959106</v>
      </c>
      <c r="EK163" s="67">
        <v>0.85503309965133667</v>
      </c>
      <c r="EL163" s="67">
        <v>1.6146416664123535</v>
      </c>
      <c r="EM163" s="67">
        <v>5.8023748397827148</v>
      </c>
      <c r="EN163" s="67">
        <v>7.0841083526611328</v>
      </c>
      <c r="EO163" s="67">
        <v>8.0654726028442383</v>
      </c>
      <c r="EP163" s="67">
        <v>8.6532487869262695</v>
      </c>
      <c r="EQ163" s="67">
        <v>8.6941022872924805</v>
      </c>
      <c r="ER163" s="67">
        <v>3.3735792636871338</v>
      </c>
      <c r="ES163" s="67">
        <v>1.1807969808578491</v>
      </c>
      <c r="ET163" s="67">
        <v>0.40845584869384766</v>
      </c>
      <c r="EU163" s="67">
        <v>0.15407209098339081</v>
      </c>
      <c r="EV163" s="67">
        <v>0.24801850318908691</v>
      </c>
      <c r="EW163" s="67">
        <v>63.379367828369141</v>
      </c>
      <c r="EX163" s="67">
        <v>62.736831665039063</v>
      </c>
      <c r="EY163" s="67">
        <v>62.267242431640625</v>
      </c>
      <c r="EZ163" s="67">
        <v>61.205711364746094</v>
      </c>
      <c r="FA163" s="67">
        <v>60.419258117675781</v>
      </c>
      <c r="FB163" s="67">
        <v>60.402587890625</v>
      </c>
      <c r="FC163" s="67">
        <v>61.191017150878906</v>
      </c>
      <c r="FD163" s="67">
        <v>64.703140258789063</v>
      </c>
      <c r="FE163" s="67">
        <v>68.197898864746094</v>
      </c>
      <c r="FF163" s="67">
        <v>71.70001220703125</v>
      </c>
      <c r="FG163" s="67">
        <v>75.181900024414063</v>
      </c>
      <c r="FH163" s="67">
        <v>79.165626525878906</v>
      </c>
      <c r="FI163" s="67">
        <v>82.863014221191406</v>
      </c>
      <c r="FJ163" s="67">
        <v>85.748611450195313</v>
      </c>
      <c r="FK163" s="67">
        <v>87.733512878417969</v>
      </c>
      <c r="FL163" s="67">
        <v>88.960762023925781</v>
      </c>
      <c r="FM163" s="67">
        <v>88.080665588378906</v>
      </c>
      <c r="FN163" s="67">
        <v>86.891891479492188</v>
      </c>
      <c r="FO163" s="67">
        <v>85.013298034667969</v>
      </c>
      <c r="FP163" s="67">
        <v>80.832191467285156</v>
      </c>
      <c r="FQ163" s="67">
        <v>75.880645751953125</v>
      </c>
      <c r="FR163" s="67">
        <v>72.865493774414063</v>
      </c>
      <c r="FS163" s="67">
        <v>70.850975036621094</v>
      </c>
      <c r="FT163" s="67">
        <v>69.460586547851563</v>
      </c>
      <c r="FU163" s="68">
        <v>0.44394403696060181</v>
      </c>
      <c r="FV163" s="40">
        <v>12.770000457763672</v>
      </c>
      <c r="FW163" s="40">
        <v>32380.780000000002</v>
      </c>
      <c r="FX163">
        <v>1</v>
      </c>
    </row>
    <row r="164" spans="1:180" x14ac:dyDescent="0.2">
      <c r="A164" t="s">
        <v>189</v>
      </c>
      <c r="B164" t="s">
        <v>207</v>
      </c>
      <c r="C164" t="s">
        <v>3</v>
      </c>
      <c r="D164" t="s">
        <v>181</v>
      </c>
      <c r="E164" t="s">
        <v>1</v>
      </c>
      <c r="F164" s="40" t="s">
        <v>193</v>
      </c>
      <c r="G164" s="69" t="s">
        <v>218</v>
      </c>
      <c r="H164" s="67">
        <v>45021.997611403465</v>
      </c>
      <c r="I164" s="67">
        <v>29.866312026977539</v>
      </c>
      <c r="J164" s="67">
        <v>25.388540267944336</v>
      </c>
      <c r="K164" s="67">
        <v>22.609169006347656</v>
      </c>
      <c r="L164" s="67">
        <v>21.102897644042969</v>
      </c>
      <c r="M164" s="67">
        <v>20.463415145874023</v>
      </c>
      <c r="N164" s="67">
        <v>21.040456771850586</v>
      </c>
      <c r="O164" s="67">
        <v>23.466827392578125</v>
      </c>
      <c r="P164" s="67">
        <v>26.756271362304688</v>
      </c>
      <c r="Q164" s="67">
        <v>28.221050262451172</v>
      </c>
      <c r="R164" s="67">
        <v>29.379693984985352</v>
      </c>
      <c r="S164" s="67">
        <v>31.141050338745117</v>
      </c>
      <c r="T164" s="67">
        <v>33.491661071777344</v>
      </c>
      <c r="U164" s="67">
        <v>35.893497467041016</v>
      </c>
      <c r="V164" s="67">
        <v>38.046096801757813</v>
      </c>
      <c r="W164" s="67">
        <v>40.141048431396484</v>
      </c>
      <c r="X164" s="67">
        <v>42.495479583740234</v>
      </c>
      <c r="Y164" s="67">
        <v>44.787891387939453</v>
      </c>
      <c r="Z164" s="67">
        <v>46.936962127685547</v>
      </c>
      <c r="AA164" s="67">
        <v>47.521656036376953</v>
      </c>
      <c r="AB164" s="67">
        <v>45.890541076660156</v>
      </c>
      <c r="AC164" s="67">
        <v>44.562858581542969</v>
      </c>
      <c r="AD164" s="67">
        <v>44.576557159423828</v>
      </c>
      <c r="AE164" s="67">
        <v>40.370590209960938</v>
      </c>
      <c r="AF164" s="67">
        <v>33.665256500244141</v>
      </c>
      <c r="AG164" s="67">
        <v>-0.66553956270217896</v>
      </c>
      <c r="AH164" s="67">
        <v>-0.4016488790512085</v>
      </c>
      <c r="AI164" s="67">
        <v>-0.32703587412834167</v>
      </c>
      <c r="AJ164" s="67">
        <v>-0.34716096520423889</v>
      </c>
      <c r="AK164" s="67">
        <v>-0.29050213098526001</v>
      </c>
      <c r="AL164" s="67">
        <v>-0.25070860981941223</v>
      </c>
      <c r="AM164" s="67">
        <v>-0.2230537086725235</v>
      </c>
      <c r="AN164" s="67">
        <v>-0.36432066559791565</v>
      </c>
      <c r="AO164" s="67">
        <v>-0.78914761543273926</v>
      </c>
      <c r="AP164" s="67">
        <v>-0.9085153341293335</v>
      </c>
      <c r="AQ164" s="67">
        <v>-0.92416113615036011</v>
      </c>
      <c r="AR164" s="67">
        <v>-0.76978534460067749</v>
      </c>
      <c r="AS164" s="67">
        <v>-0.74029248952865601</v>
      </c>
      <c r="AT164" s="67">
        <v>4.9714714288711548E-2</v>
      </c>
      <c r="AU164" s="67">
        <v>3.8731412887573242</v>
      </c>
      <c r="AV164" s="67">
        <v>4.8499054908752441</v>
      </c>
      <c r="AW164" s="67">
        <v>5.3158540725708008</v>
      </c>
      <c r="AX164" s="67">
        <v>5.473353385925293</v>
      </c>
      <c r="AY164" s="67">
        <v>5.1645455360412598</v>
      </c>
      <c r="AZ164" s="67">
        <v>1.0288723707199097</v>
      </c>
      <c r="BA164" s="67">
        <v>-0.54985576868057251</v>
      </c>
      <c r="BB164" s="67">
        <v>-1.0292574167251587</v>
      </c>
      <c r="BC164" s="67">
        <v>-0.9737212061882019</v>
      </c>
      <c r="BD164" s="67">
        <v>-1.0002100467681885</v>
      </c>
      <c r="BE164" s="67">
        <v>-0.27450177073478699</v>
      </c>
      <c r="BF164" s="67">
        <v>-4.2840812355279922E-2</v>
      </c>
      <c r="BG164" s="67">
        <v>5.5137989111244678E-3</v>
      </c>
      <c r="BH164" s="67">
        <v>-3.3991392701864243E-2</v>
      </c>
      <c r="BI164" s="67">
        <v>1.043890044093132E-2</v>
      </c>
      <c r="BJ164" s="67">
        <v>4.988386482000351E-2</v>
      </c>
      <c r="BK164" s="67">
        <v>9.9409244954586029E-2</v>
      </c>
      <c r="BL164" s="67">
        <v>-1.6631476581096649E-2</v>
      </c>
      <c r="BM164" s="67">
        <v>-0.42137634754180908</v>
      </c>
      <c r="BN164" s="67">
        <v>-0.51474088430404663</v>
      </c>
      <c r="BO164" s="67">
        <v>-0.50638353824615479</v>
      </c>
      <c r="BP164" s="67">
        <v>-0.33070150017738342</v>
      </c>
      <c r="BQ164" s="67">
        <v>-0.2805866003036499</v>
      </c>
      <c r="BR164" s="67">
        <v>0.52453947067260742</v>
      </c>
      <c r="BS164" s="67">
        <v>4.3519959449768066</v>
      </c>
      <c r="BT164" s="67">
        <v>5.3385133743286133</v>
      </c>
      <c r="BU164" s="67">
        <v>5.8123946189880371</v>
      </c>
      <c r="BV164" s="67">
        <v>5.976783275604248</v>
      </c>
      <c r="BW164" s="67">
        <v>5.6711587905883789</v>
      </c>
      <c r="BX164" s="67">
        <v>1.5370067358016968</v>
      </c>
      <c r="BY164" s="67">
        <v>-4.7478344291448593E-2</v>
      </c>
      <c r="BZ164" s="67">
        <v>-0.54002946615219116</v>
      </c>
      <c r="CA164" s="67">
        <v>-0.51074892282485962</v>
      </c>
      <c r="CB164" s="67">
        <v>-0.57121306657791138</v>
      </c>
      <c r="CC164" s="67">
        <v>-3.670194186270237E-3</v>
      </c>
      <c r="CD164" s="67">
        <v>0.20566856861114502</v>
      </c>
      <c r="CE164" s="67">
        <v>0.2358366847038269</v>
      </c>
      <c r="CF164" s="67">
        <v>0.18290889263153076</v>
      </c>
      <c r="CG164" s="67">
        <v>0.21886974573135376</v>
      </c>
      <c r="CH164" s="67">
        <v>0.25807330012321472</v>
      </c>
      <c r="CI164" s="67">
        <v>0.32274609804153442</v>
      </c>
      <c r="CJ164" s="67">
        <v>0.22417700290679932</v>
      </c>
      <c r="CK164" s="67">
        <v>-0.16665908694267273</v>
      </c>
      <c r="CL164" s="67">
        <v>-0.2420138418674469</v>
      </c>
      <c r="CM164" s="67">
        <v>-0.2170320451259613</v>
      </c>
      <c r="CN164" s="67">
        <v>-2.659337967634201E-2</v>
      </c>
      <c r="CO164" s="67">
        <v>3.7804294377565384E-2</v>
      </c>
      <c r="CP164" s="67">
        <v>0.85340166091918945</v>
      </c>
      <c r="CQ164" s="67">
        <v>4.6836490631103516</v>
      </c>
      <c r="CR164" s="67">
        <v>5.6769218444824219</v>
      </c>
      <c r="CS164" s="67">
        <v>6.1562972068786621</v>
      </c>
      <c r="CT164" s="67">
        <v>6.3254570960998535</v>
      </c>
      <c r="CU164" s="67">
        <v>6.0220379829406738</v>
      </c>
      <c r="CV164" s="67">
        <v>1.8889390230178833</v>
      </c>
      <c r="CW164" s="67">
        <v>0.30046671628952026</v>
      </c>
      <c r="CX164" s="67">
        <v>-0.20119170844554901</v>
      </c>
      <c r="CY164" s="67">
        <v>-0.19009572267532349</v>
      </c>
      <c r="CZ164" s="67">
        <v>-0.27409103512763977</v>
      </c>
      <c r="DA164" s="67">
        <v>0.26716136932373047</v>
      </c>
      <c r="DB164" s="67">
        <v>0.45417794585227966</v>
      </c>
      <c r="DC164" s="67">
        <v>0.46615958213806152</v>
      </c>
      <c r="DD164" s="67">
        <v>0.39980918169021606</v>
      </c>
      <c r="DE164" s="67">
        <v>0.42730060219764709</v>
      </c>
      <c r="DF164" s="67">
        <v>0.46626272797584534</v>
      </c>
      <c r="DG164" s="67">
        <v>0.54608297348022461</v>
      </c>
      <c r="DH164" s="67">
        <v>0.46498548984527588</v>
      </c>
      <c r="DI164" s="67">
        <v>8.8058173656463623E-2</v>
      </c>
      <c r="DJ164" s="67">
        <v>3.0713172629475594E-2</v>
      </c>
      <c r="DK164" s="67">
        <v>7.2319440543651581E-2</v>
      </c>
      <c r="DL164" s="67">
        <v>0.2775147557258606</v>
      </c>
      <c r="DM164" s="67">
        <v>0.35619521141052246</v>
      </c>
      <c r="DN164" s="67">
        <v>1.1822638511657715</v>
      </c>
      <c r="DO164" s="67">
        <v>5.0153021812438965</v>
      </c>
      <c r="DP164" s="67">
        <v>6.0153303146362305</v>
      </c>
      <c r="DQ164" s="67">
        <v>6.5001997947692871</v>
      </c>
      <c r="DR164" s="67">
        <v>6.674130916595459</v>
      </c>
      <c r="DS164" s="67">
        <v>6.3729171752929688</v>
      </c>
      <c r="DT164" s="67">
        <v>2.2408714294433594</v>
      </c>
      <c r="DU164" s="67">
        <v>0.64841175079345703</v>
      </c>
      <c r="DV164" s="67">
        <v>0.13764604926109314</v>
      </c>
      <c r="DW164" s="67">
        <v>0.13055747747421265</v>
      </c>
      <c r="DX164" s="67">
        <v>2.3030994459986687E-2</v>
      </c>
      <c r="DY164" s="67">
        <v>0.65819919109344482</v>
      </c>
      <c r="DZ164" s="67">
        <v>0.81298601627349854</v>
      </c>
      <c r="EA164" s="67">
        <v>0.7987092137336731</v>
      </c>
      <c r="EB164" s="67">
        <v>0.71297872066497803</v>
      </c>
      <c r="EC164" s="67">
        <v>0.72824162244796753</v>
      </c>
      <c r="ED164" s="67">
        <v>0.76685523986816406</v>
      </c>
      <c r="EE164" s="67">
        <v>0.86854588985443115</v>
      </c>
      <c r="EF164" s="67">
        <v>0.81267470121383667</v>
      </c>
      <c r="EG164" s="67">
        <v>0.4558294415473938</v>
      </c>
      <c r="EH164" s="67">
        <v>0.42448768019676208</v>
      </c>
      <c r="EI164" s="67">
        <v>0.4900970458984375</v>
      </c>
      <c r="EJ164" s="67">
        <v>0.71659857034683228</v>
      </c>
      <c r="EK164" s="67">
        <v>0.81590110063552856</v>
      </c>
      <c r="EL164" s="67">
        <v>1.6570886373519897</v>
      </c>
      <c r="EM164" s="67">
        <v>5.4941568374633789</v>
      </c>
      <c r="EN164" s="67">
        <v>6.5039381980895996</v>
      </c>
      <c r="EO164" s="67">
        <v>6.9967403411865234</v>
      </c>
      <c r="EP164" s="67">
        <v>7.1775608062744141</v>
      </c>
      <c r="EQ164" s="67">
        <v>6.8795304298400879</v>
      </c>
      <c r="ER164" s="67">
        <v>2.7490055561065674</v>
      </c>
      <c r="ES164" s="67">
        <v>1.1507891416549683</v>
      </c>
      <c r="ET164" s="67">
        <v>0.62687397003173828</v>
      </c>
      <c r="EU164" s="67">
        <v>0.59352976083755493</v>
      </c>
      <c r="EV164" s="67">
        <v>0.45202800631523132</v>
      </c>
      <c r="EW164" s="67">
        <v>68.082183837890625</v>
      </c>
      <c r="EX164" s="67">
        <v>66.815544128417969</v>
      </c>
      <c r="EY164" s="67">
        <v>65.402755737304688</v>
      </c>
      <c r="EZ164" s="67">
        <v>64.434127807617188</v>
      </c>
      <c r="FA164" s="67">
        <v>63.854953765869141</v>
      </c>
      <c r="FB164" s="67">
        <v>62.782596588134766</v>
      </c>
      <c r="FC164" s="67">
        <v>63.075817108154297</v>
      </c>
      <c r="FD164" s="67">
        <v>65.421562194824219</v>
      </c>
      <c r="FE164" s="67">
        <v>68.151718139648438</v>
      </c>
      <c r="FF164" s="67">
        <v>71.601638793945313</v>
      </c>
      <c r="FG164" s="67">
        <v>74.966705322265625</v>
      </c>
      <c r="FH164" s="67">
        <v>78.435104370117188</v>
      </c>
      <c r="FI164" s="67">
        <v>80.886940002441406</v>
      </c>
      <c r="FJ164" s="67">
        <v>83.263931274414063</v>
      </c>
      <c r="FK164" s="67">
        <v>83.948234558105469</v>
      </c>
      <c r="FL164" s="67">
        <v>83.931869506835938</v>
      </c>
      <c r="FM164" s="67">
        <v>81.791389465332031</v>
      </c>
      <c r="FN164" s="67">
        <v>79.533340454101563</v>
      </c>
      <c r="FO164" s="67">
        <v>76.396163940429688</v>
      </c>
      <c r="FP164" s="67">
        <v>72.590187072753906</v>
      </c>
      <c r="FQ164" s="67">
        <v>67.993438720703125</v>
      </c>
      <c r="FR164" s="67">
        <v>65.484184265136719</v>
      </c>
      <c r="FS164" s="67">
        <v>63.988815307617188</v>
      </c>
      <c r="FT164" s="67">
        <v>62.366901397705078</v>
      </c>
      <c r="FU164" s="68">
        <v>0.44372650980949402</v>
      </c>
      <c r="FV164" s="40">
        <v>11.579999923706055</v>
      </c>
      <c r="FW164" s="40">
        <v>32709.200000000001</v>
      </c>
      <c r="FX164">
        <v>1</v>
      </c>
    </row>
    <row r="165" spans="1:180" x14ac:dyDescent="0.2">
      <c r="A165" t="s">
        <v>189</v>
      </c>
      <c r="B165" t="s">
        <v>207</v>
      </c>
      <c r="C165" t="s">
        <v>3</v>
      </c>
      <c r="D165" t="s">
        <v>181</v>
      </c>
      <c r="E165" t="s">
        <v>1</v>
      </c>
      <c r="F165" s="40" t="s">
        <v>193</v>
      </c>
      <c r="G165" s="69" t="s">
        <v>219</v>
      </c>
      <c r="H165" s="67">
        <v>44940.999565839767</v>
      </c>
      <c r="I165" s="67">
        <v>27.327739715576172</v>
      </c>
      <c r="J165" s="67">
        <v>23.368535995483398</v>
      </c>
      <c r="K165" s="67">
        <v>21.092985153198242</v>
      </c>
      <c r="L165" s="67">
        <v>19.888317108154297</v>
      </c>
      <c r="M165" s="67">
        <v>19.491565704345703</v>
      </c>
      <c r="N165" s="67">
        <v>20.374034881591797</v>
      </c>
      <c r="O165" s="67">
        <v>23.152437210083008</v>
      </c>
      <c r="P165" s="67">
        <v>26.302240371704102</v>
      </c>
      <c r="Q165" s="67">
        <v>27.286190032958984</v>
      </c>
      <c r="R165" s="67">
        <v>28.366220474243164</v>
      </c>
      <c r="S165" s="67">
        <v>30.221839904785156</v>
      </c>
      <c r="T165" s="67">
        <v>32.850154876708984</v>
      </c>
      <c r="U165" s="67">
        <v>35.803455352783203</v>
      </c>
      <c r="V165" s="67">
        <v>38.502765655517578</v>
      </c>
      <c r="W165" s="67">
        <v>41.47735595703125</v>
      </c>
      <c r="X165" s="67">
        <v>44.971298217773438</v>
      </c>
      <c r="Y165" s="67">
        <v>49.470638275146484</v>
      </c>
      <c r="Z165" s="67">
        <v>53.933483123779297</v>
      </c>
      <c r="AA165" s="67">
        <v>56.972591400146484</v>
      </c>
      <c r="AB165" s="67">
        <v>57.361221313476563</v>
      </c>
      <c r="AC165" s="67">
        <v>57.294811248779297</v>
      </c>
      <c r="AD165" s="67">
        <v>57.4873046875</v>
      </c>
      <c r="AE165" s="67">
        <v>51.067745208740234</v>
      </c>
      <c r="AF165" s="67">
        <v>41.732490539550781</v>
      </c>
      <c r="AG165" s="67">
        <v>-0.24522994458675385</v>
      </c>
      <c r="AH165" s="67">
        <v>-0.22651657462120056</v>
      </c>
      <c r="AI165" s="67">
        <v>-0.33793306350708008</v>
      </c>
      <c r="AJ165" s="67">
        <v>-0.35615530610084534</v>
      </c>
      <c r="AK165" s="67">
        <v>-0.30976176261901855</v>
      </c>
      <c r="AL165" s="67">
        <v>-0.28561121225357056</v>
      </c>
      <c r="AM165" s="67">
        <v>-0.31181159615516663</v>
      </c>
      <c r="AN165" s="67">
        <v>-0.27344214916229248</v>
      </c>
      <c r="AO165" s="67">
        <v>-0.91207981109619141</v>
      </c>
      <c r="AP165" s="67">
        <v>-0.81790363788604736</v>
      </c>
      <c r="AQ165" s="67">
        <v>-0.73105376958847046</v>
      </c>
      <c r="AR165" s="67">
        <v>-0.5585942268371582</v>
      </c>
      <c r="AS165" s="67">
        <v>-0.42635393142700195</v>
      </c>
      <c r="AT165" s="67">
        <v>0.10785568505525589</v>
      </c>
      <c r="AU165" s="67">
        <v>5.0841789245605469</v>
      </c>
      <c r="AV165" s="67">
        <v>6.3004522323608398</v>
      </c>
      <c r="AW165" s="67">
        <v>7.3565053939819336</v>
      </c>
      <c r="AX165" s="67">
        <v>8.0571994781494141</v>
      </c>
      <c r="AY165" s="67">
        <v>7.9730319976806641</v>
      </c>
      <c r="AZ165" s="67">
        <v>1.1502435207366943</v>
      </c>
      <c r="BA165" s="67">
        <v>-1.3740060329437256</v>
      </c>
      <c r="BB165" s="67">
        <v>-2.0678176879882813</v>
      </c>
      <c r="BC165" s="67">
        <v>-1.6173387765884399</v>
      </c>
      <c r="BD165" s="67">
        <v>-1.3699920177459717</v>
      </c>
      <c r="BE165" s="67">
        <v>0.14519520103931427</v>
      </c>
      <c r="BF165" s="67">
        <v>0.1317342221736908</v>
      </c>
      <c r="BG165" s="67">
        <v>-5.8970646932721138E-3</v>
      </c>
      <c r="BH165" s="67">
        <v>-4.3468806892633438E-2</v>
      </c>
      <c r="BI165" s="67">
        <v>-9.2825507745146751E-3</v>
      </c>
      <c r="BJ165" s="67">
        <v>1.452197041362524E-2</v>
      </c>
      <c r="BK165" s="67">
        <v>1.0161125101149082E-2</v>
      </c>
      <c r="BL165" s="67">
        <v>7.3714964091777802E-2</v>
      </c>
      <c r="BM165" s="67">
        <v>-0.54487627744674683</v>
      </c>
      <c r="BN165" s="67">
        <v>-0.42474162578582764</v>
      </c>
      <c r="BO165" s="67">
        <v>-0.31393104791641235</v>
      </c>
      <c r="BP165" s="67">
        <v>-0.12020570039749146</v>
      </c>
      <c r="BQ165" s="67">
        <v>3.2614309340715408E-2</v>
      </c>
      <c r="BR165" s="67">
        <v>0.58191031217575073</v>
      </c>
      <c r="BS165" s="67">
        <v>5.5622520446777344</v>
      </c>
      <c r="BT165" s="67">
        <v>6.7882571220397949</v>
      </c>
      <c r="BU165" s="67">
        <v>7.8522262573242188</v>
      </c>
      <c r="BV165" s="67">
        <v>8.5598001480102539</v>
      </c>
      <c r="BW165" s="67">
        <v>8.478816032409668</v>
      </c>
      <c r="BX165" s="67">
        <v>1.6575534343719482</v>
      </c>
      <c r="BY165" s="67">
        <v>-0.8724367618560791</v>
      </c>
      <c r="BZ165" s="67">
        <v>-1.5793713331222534</v>
      </c>
      <c r="CA165" s="67">
        <v>-1.1551021337509155</v>
      </c>
      <c r="CB165" s="67">
        <v>-0.94167459011077881</v>
      </c>
      <c r="CC165" s="67">
        <v>0.41560247540473938</v>
      </c>
      <c r="CD165" s="67">
        <v>0.3798576295375824</v>
      </c>
      <c r="CE165" s="67">
        <v>0.22407005727291107</v>
      </c>
      <c r="CF165" s="67">
        <v>0.1730969101190567</v>
      </c>
      <c r="CG165" s="67">
        <v>0.19882844388484955</v>
      </c>
      <c r="CH165" s="67">
        <v>0.22239328920841217</v>
      </c>
      <c r="CI165" s="67">
        <v>0.23315845429897308</v>
      </c>
      <c r="CJ165" s="67">
        <v>0.31415492296218872</v>
      </c>
      <c r="CK165" s="67">
        <v>-0.29055219888687134</v>
      </c>
      <c r="CL165" s="67">
        <v>-0.15243883430957794</v>
      </c>
      <c r="CM165" s="67">
        <v>-2.5033138692378998E-2</v>
      </c>
      <c r="CN165" s="67">
        <v>0.18342085182666779</v>
      </c>
      <c r="CO165" s="67">
        <v>0.35049432516098022</v>
      </c>
      <c r="CP165" s="67">
        <v>0.91023910045623779</v>
      </c>
      <c r="CQ165" s="67">
        <v>5.8933639526367188</v>
      </c>
      <c r="CR165" s="67">
        <v>7.1261091232299805</v>
      </c>
      <c r="CS165" s="67">
        <v>8.195561408996582</v>
      </c>
      <c r="CT165" s="67">
        <v>8.9078998565673828</v>
      </c>
      <c r="CU165" s="67">
        <v>8.8291206359863281</v>
      </c>
      <c r="CV165" s="67">
        <v>2.0089147090911865</v>
      </c>
      <c r="CW165" s="67">
        <v>-0.52505135536193848</v>
      </c>
      <c r="CX165" s="67">
        <v>-1.241074800491333</v>
      </c>
      <c r="CY165" s="67">
        <v>-0.83495855331420898</v>
      </c>
      <c r="CZ165" s="67">
        <v>-0.6450231671333313</v>
      </c>
      <c r="DA165" s="67">
        <v>0.68600976467132568</v>
      </c>
      <c r="DB165" s="67">
        <v>0.62798106670379639</v>
      </c>
      <c r="DC165" s="67">
        <v>0.45403718948364258</v>
      </c>
      <c r="DD165" s="67">
        <v>0.38966262340545654</v>
      </c>
      <c r="DE165" s="67">
        <v>0.40693944692611694</v>
      </c>
      <c r="DF165" s="67">
        <v>0.43026462197303772</v>
      </c>
      <c r="DG165" s="67">
        <v>0.45615577697753906</v>
      </c>
      <c r="DH165" s="67">
        <v>0.55459487438201904</v>
      </c>
      <c r="DI165" s="67">
        <v>-3.6228146404027939E-2</v>
      </c>
      <c r="DJ165" s="67">
        <v>0.11986396461725235</v>
      </c>
      <c r="DK165" s="67">
        <v>0.26386478543281555</v>
      </c>
      <c r="DL165" s="67">
        <v>0.48704740405082703</v>
      </c>
      <c r="DM165" s="67">
        <v>0.66837435960769653</v>
      </c>
      <c r="DN165" s="67">
        <v>1.2385679483413696</v>
      </c>
      <c r="DO165" s="67">
        <v>6.2244758605957031</v>
      </c>
      <c r="DP165" s="67">
        <v>7.463961124420166</v>
      </c>
      <c r="DQ165" s="67">
        <v>8.5388965606689453</v>
      </c>
      <c r="DR165" s="67">
        <v>9.2559995651245117</v>
      </c>
      <c r="DS165" s="67">
        <v>9.1794252395629883</v>
      </c>
      <c r="DT165" s="67">
        <v>2.3602759838104248</v>
      </c>
      <c r="DU165" s="67">
        <v>-0.17766597867012024</v>
      </c>
      <c r="DV165" s="67">
        <v>-0.9027782678604126</v>
      </c>
      <c r="DW165" s="67">
        <v>-0.51481491327285767</v>
      </c>
      <c r="DX165" s="67">
        <v>-0.34837177395820618</v>
      </c>
      <c r="DY165" s="67">
        <v>1.076434850692749</v>
      </c>
      <c r="DZ165" s="67">
        <v>0.98623180389404297</v>
      </c>
      <c r="EA165" s="67">
        <v>0.78607320785522461</v>
      </c>
      <c r="EB165" s="67">
        <v>0.70234912633895874</v>
      </c>
      <c r="EC165" s="67">
        <v>0.70741868019104004</v>
      </c>
      <c r="ED165" s="67">
        <v>0.73039776086807251</v>
      </c>
      <c r="EE165" s="67">
        <v>0.77812850475311279</v>
      </c>
      <c r="EF165" s="67">
        <v>0.90175199508666992</v>
      </c>
      <c r="EG165" s="67">
        <v>0.33097538352012634</v>
      </c>
      <c r="EH165" s="67">
        <v>0.51302593946456909</v>
      </c>
      <c r="EI165" s="67">
        <v>0.68098747730255127</v>
      </c>
      <c r="EJ165" s="67">
        <v>0.92543590068817139</v>
      </c>
      <c r="EK165" s="67">
        <v>1.1273425817489624</v>
      </c>
      <c r="EL165" s="67">
        <v>1.7126225233078003</v>
      </c>
      <c r="EM165" s="67">
        <v>6.7025489807128906</v>
      </c>
      <c r="EN165" s="67">
        <v>7.9517660140991211</v>
      </c>
      <c r="EO165" s="67">
        <v>9.0346174240112305</v>
      </c>
      <c r="EP165" s="67">
        <v>9.7586002349853516</v>
      </c>
      <c r="EQ165" s="67">
        <v>9.6852092742919922</v>
      </c>
      <c r="ER165" s="67">
        <v>2.8675858974456787</v>
      </c>
      <c r="ES165" s="67">
        <v>0.32390332221984863</v>
      </c>
      <c r="ET165" s="67">
        <v>-0.4143318235874176</v>
      </c>
      <c r="EU165" s="67">
        <v>-5.2578378468751907E-2</v>
      </c>
      <c r="EV165" s="67">
        <v>7.994573563337326E-2</v>
      </c>
      <c r="EW165" s="67">
        <v>64.513496398925781</v>
      </c>
      <c r="EX165" s="67">
        <v>63.431793212890625</v>
      </c>
      <c r="EY165" s="67">
        <v>62.856380462646484</v>
      </c>
      <c r="EZ165" s="67">
        <v>61.825962066650391</v>
      </c>
      <c r="FA165" s="67">
        <v>61.230236053466797</v>
      </c>
      <c r="FB165" s="67">
        <v>60.774143218994141</v>
      </c>
      <c r="FC165" s="67">
        <v>61.487873077392578</v>
      </c>
      <c r="FD165" s="67">
        <v>63.703098297119141</v>
      </c>
      <c r="FE165" s="67">
        <v>66.965583801269531</v>
      </c>
      <c r="FF165" s="67">
        <v>71.176177978515625</v>
      </c>
      <c r="FG165" s="67">
        <v>75.52886962890625</v>
      </c>
      <c r="FH165" s="67">
        <v>80.042869567871094</v>
      </c>
      <c r="FI165" s="67">
        <v>84.449256896972656</v>
      </c>
      <c r="FJ165" s="67">
        <v>88.030067443847656</v>
      </c>
      <c r="FK165" s="67">
        <v>90.163291931152344</v>
      </c>
      <c r="FL165" s="67">
        <v>91.8135986328125</v>
      </c>
      <c r="FM165" s="67">
        <v>92.336013793945313</v>
      </c>
      <c r="FN165" s="67">
        <v>91.595901489257813</v>
      </c>
      <c r="FO165" s="67">
        <v>88.890678405761719</v>
      </c>
      <c r="FP165" s="67">
        <v>84.802444458007813</v>
      </c>
      <c r="FQ165" s="67">
        <v>79.396270751953125</v>
      </c>
      <c r="FR165" s="67">
        <v>76.056747436523438</v>
      </c>
      <c r="FS165" s="67">
        <v>73.654556274414063</v>
      </c>
      <c r="FT165" s="67">
        <v>72.383918762207031</v>
      </c>
      <c r="FU165" s="68">
        <v>0.44299668073654175</v>
      </c>
      <c r="FV165" s="40">
        <v>13.260000228881836</v>
      </c>
      <c r="FW165" s="40">
        <v>35191.97</v>
      </c>
      <c r="FX165">
        <v>1</v>
      </c>
    </row>
    <row r="166" spans="1:180" x14ac:dyDescent="0.2">
      <c r="A166" t="s">
        <v>189</v>
      </c>
      <c r="B166" t="s">
        <v>207</v>
      </c>
      <c r="C166" t="s">
        <v>3</v>
      </c>
      <c r="D166" t="s">
        <v>181</v>
      </c>
      <c r="E166" t="s">
        <v>1</v>
      </c>
      <c r="F166" s="40" t="s">
        <v>193</v>
      </c>
      <c r="G166" s="69" t="s">
        <v>220</v>
      </c>
      <c r="H166" s="67">
        <v>44943.001057863235</v>
      </c>
      <c r="I166" s="67">
        <v>34.130191802978516</v>
      </c>
      <c r="J166" s="67">
        <v>28.752548217773438</v>
      </c>
      <c r="K166" s="67">
        <v>25.555795669555664</v>
      </c>
      <c r="L166" s="67">
        <v>23.523147583007813</v>
      </c>
      <c r="M166" s="67">
        <v>22.553901672363281</v>
      </c>
      <c r="N166" s="67">
        <v>22.866130828857422</v>
      </c>
      <c r="O166" s="67">
        <v>25.224876403808594</v>
      </c>
      <c r="P166" s="67">
        <v>28.207023620605469</v>
      </c>
      <c r="Q166" s="67">
        <v>29.37559700012207</v>
      </c>
      <c r="R166" s="67">
        <v>30.474925994873047</v>
      </c>
      <c r="S166" s="67">
        <v>32.656044006347656</v>
      </c>
      <c r="T166" s="67">
        <v>35.924243927001953</v>
      </c>
      <c r="U166" s="67">
        <v>39.168918609619141</v>
      </c>
      <c r="V166" s="67">
        <v>41.600887298583984</v>
      </c>
      <c r="W166" s="67">
        <v>42.88336181640625</v>
      </c>
      <c r="X166" s="67">
        <v>44.648368835449219</v>
      </c>
      <c r="Y166" s="67">
        <v>46.679447174072266</v>
      </c>
      <c r="Z166" s="67">
        <v>48.552852630615234</v>
      </c>
      <c r="AA166" s="67">
        <v>49.4901123046875</v>
      </c>
      <c r="AB166" s="67">
        <v>49.346954345703125</v>
      </c>
      <c r="AC166" s="67">
        <v>49.880500793457031</v>
      </c>
      <c r="AD166" s="67">
        <v>50.222148895263672</v>
      </c>
      <c r="AE166" s="67">
        <v>45.184841156005859</v>
      </c>
      <c r="AF166" s="67">
        <v>37.179534912109375</v>
      </c>
      <c r="AG166" s="67">
        <v>-0.56613248586654663</v>
      </c>
      <c r="AH166" s="67">
        <v>-0.29415127635002136</v>
      </c>
      <c r="AI166" s="67">
        <v>-0.11013051122426987</v>
      </c>
      <c r="AJ166" s="67">
        <v>-0.12630870938301086</v>
      </c>
      <c r="AK166" s="67">
        <v>-1.0156549513339996E-2</v>
      </c>
      <c r="AL166" s="67">
        <v>-0.14504498243331909</v>
      </c>
      <c r="AM166" s="67">
        <v>-0.11163297295570374</v>
      </c>
      <c r="AN166" s="67">
        <v>-0.12250040471553802</v>
      </c>
      <c r="AO166" s="67">
        <v>-0.3346506655216217</v>
      </c>
      <c r="AP166" s="67">
        <v>-0.41563129425048828</v>
      </c>
      <c r="AQ166" s="67">
        <v>-0.37895610928535461</v>
      </c>
      <c r="AR166" s="67">
        <v>-0.3357309103012085</v>
      </c>
      <c r="AS166" s="67">
        <v>-0.40553265810012817</v>
      </c>
      <c r="AT166" s="67">
        <v>0.70198541879653931</v>
      </c>
      <c r="AU166" s="67">
        <v>4.954617977142334</v>
      </c>
      <c r="AV166" s="67">
        <v>5.9635071754455566</v>
      </c>
      <c r="AW166" s="67">
        <v>6.2595958709716797</v>
      </c>
      <c r="AX166" s="67">
        <v>6.3762631416320801</v>
      </c>
      <c r="AY166" s="67">
        <v>5.7647619247436523</v>
      </c>
      <c r="AZ166" s="67">
        <v>0.8425300121307373</v>
      </c>
      <c r="BA166" s="67">
        <v>-1.0945439338684082</v>
      </c>
      <c r="BB166" s="67">
        <v>-1.9509234428405762</v>
      </c>
      <c r="BC166" s="67">
        <v>-1.6781957149505615</v>
      </c>
      <c r="BD166" s="67">
        <v>-1.2661151885986328</v>
      </c>
      <c r="BE166" s="67">
        <v>-0.17580606043338776</v>
      </c>
      <c r="BF166" s="67">
        <v>6.4013190567493439E-2</v>
      </c>
      <c r="BG166" s="67">
        <v>0.2218279242515564</v>
      </c>
      <c r="BH166" s="67">
        <v>0.18630602955818176</v>
      </c>
      <c r="BI166" s="67">
        <v>0.29025730490684509</v>
      </c>
      <c r="BJ166" s="67">
        <v>0.1550261378288269</v>
      </c>
      <c r="BK166" s="67">
        <v>0.21027661859989166</v>
      </c>
      <c r="BL166" s="67">
        <v>0.2245858758687973</v>
      </c>
      <c r="BM166" s="67">
        <v>3.2472703605890274E-2</v>
      </c>
      <c r="BN166" s="67">
        <v>-2.2560048848390579E-2</v>
      </c>
      <c r="BO166" s="67">
        <v>3.8065195083618164E-2</v>
      </c>
      <c r="BP166" s="67">
        <v>0.10254330188035965</v>
      </c>
      <c r="BQ166" s="67">
        <v>5.3305428475141525E-2</v>
      </c>
      <c r="BR166" s="67">
        <v>1.1758966445922852</v>
      </c>
      <c r="BS166" s="67">
        <v>5.4325408935546875</v>
      </c>
      <c r="BT166" s="67">
        <v>6.4511528015136719</v>
      </c>
      <c r="BU166" s="67">
        <v>6.7551517486572266</v>
      </c>
      <c r="BV166" s="67">
        <v>6.8786978721618652</v>
      </c>
      <c r="BW166" s="67">
        <v>6.2703838348388672</v>
      </c>
      <c r="BX166" s="67">
        <v>1.349684476852417</v>
      </c>
      <c r="BY166" s="67">
        <v>-0.59312117099761963</v>
      </c>
      <c r="BZ166" s="67">
        <v>-1.4626142978668213</v>
      </c>
      <c r="CA166" s="67">
        <v>-1.2160850763320923</v>
      </c>
      <c r="CB166" s="67">
        <v>-0.83791196346282959</v>
      </c>
      <c r="CC166" s="67">
        <v>9.4532817602157593E-2</v>
      </c>
      <c r="CD166" s="67">
        <v>0.31207680702209473</v>
      </c>
      <c r="CE166" s="67">
        <v>0.45174133777618408</v>
      </c>
      <c r="CF166" s="67">
        <v>0.40282204747200012</v>
      </c>
      <c r="CG166" s="67">
        <v>0.49832302331924438</v>
      </c>
      <c r="CH166" s="67">
        <v>0.3628544807434082</v>
      </c>
      <c r="CI166" s="67">
        <v>0.43323022127151489</v>
      </c>
      <c r="CJ166" s="67">
        <v>0.46497678756713867</v>
      </c>
      <c r="CK166" s="67">
        <v>0.2867412269115448</v>
      </c>
      <c r="CL166" s="67">
        <v>0.24967989325523376</v>
      </c>
      <c r="CM166" s="67">
        <v>0.32689288258552551</v>
      </c>
      <c r="CN166" s="67">
        <v>0.40609067678451538</v>
      </c>
      <c r="CO166" s="67">
        <v>0.37109529972076416</v>
      </c>
      <c r="CP166" s="67">
        <v>1.5041260719299316</v>
      </c>
      <c r="CQ166" s="67">
        <v>5.7635493278503418</v>
      </c>
      <c r="CR166" s="67">
        <v>6.7888946533203125</v>
      </c>
      <c r="CS166" s="67">
        <v>7.0983724594116211</v>
      </c>
      <c r="CT166" s="67">
        <v>7.2266831398010254</v>
      </c>
      <c r="CU166" s="67">
        <v>6.6205763816833496</v>
      </c>
      <c r="CV166" s="67">
        <v>1.7009381055831909</v>
      </c>
      <c r="CW166" s="67">
        <v>-0.24583727121353149</v>
      </c>
      <c r="CX166" s="67">
        <v>-1.1244128942489624</v>
      </c>
      <c r="CY166" s="67">
        <v>-0.89602875709533691</v>
      </c>
      <c r="CZ166" s="67">
        <v>-0.5413396954536438</v>
      </c>
      <c r="DA166" s="67">
        <v>0.36487168073654175</v>
      </c>
      <c r="DB166" s="67">
        <v>0.56014043092727661</v>
      </c>
      <c r="DC166" s="67">
        <v>0.68165475130081177</v>
      </c>
      <c r="DD166" s="67">
        <v>0.61933803558349609</v>
      </c>
      <c r="DE166" s="67">
        <v>0.70638877153396606</v>
      </c>
      <c r="DF166" s="67">
        <v>0.5706828236579895</v>
      </c>
      <c r="DG166" s="67">
        <v>0.65618383884429932</v>
      </c>
      <c r="DH166" s="67">
        <v>0.70536768436431885</v>
      </c>
      <c r="DI166" s="67">
        <v>0.54100972414016724</v>
      </c>
      <c r="DJ166" s="67">
        <v>0.521919846534729</v>
      </c>
      <c r="DK166" s="67">
        <v>0.61572057008743286</v>
      </c>
      <c r="DL166" s="67">
        <v>0.70963805913925171</v>
      </c>
      <c r="DM166" s="67">
        <v>0.6888851523399353</v>
      </c>
      <c r="DN166" s="67">
        <v>1.8323554992675781</v>
      </c>
      <c r="DO166" s="67">
        <v>6.0945577621459961</v>
      </c>
      <c r="DP166" s="67">
        <v>7.1266365051269531</v>
      </c>
      <c r="DQ166" s="67">
        <v>7.4415931701660156</v>
      </c>
      <c r="DR166" s="67">
        <v>7.5746684074401855</v>
      </c>
      <c r="DS166" s="67">
        <v>6.970768928527832</v>
      </c>
      <c r="DT166" s="67">
        <v>2.0521917343139648</v>
      </c>
      <c r="DU166" s="67">
        <v>0.10144661366939545</v>
      </c>
      <c r="DV166" s="67">
        <v>-0.78621149063110352</v>
      </c>
      <c r="DW166" s="67">
        <v>-0.57597237825393677</v>
      </c>
      <c r="DX166" s="67">
        <v>-0.2447674423456192</v>
      </c>
      <c r="DY166" s="67">
        <v>0.75519812107086182</v>
      </c>
      <c r="DZ166" s="67">
        <v>0.91830486059188843</v>
      </c>
      <c r="EA166" s="67">
        <v>1.013613224029541</v>
      </c>
      <c r="EB166" s="67">
        <v>0.9319528341293335</v>
      </c>
      <c r="EC166" s="67">
        <v>1.0068025588989258</v>
      </c>
      <c r="ED166" s="67">
        <v>0.8707539439201355</v>
      </c>
      <c r="EE166" s="67">
        <v>0.97809338569641113</v>
      </c>
      <c r="EF166" s="67">
        <v>1.0524539947509766</v>
      </c>
      <c r="EG166" s="67">
        <v>0.90813308954238892</v>
      </c>
      <c r="EH166" s="67">
        <v>0.91499108076095581</v>
      </c>
      <c r="EI166" s="67">
        <v>1.032741904258728</v>
      </c>
      <c r="EJ166" s="67">
        <v>1.1479122638702393</v>
      </c>
      <c r="EK166" s="67">
        <v>1.1477233171463013</v>
      </c>
      <c r="EL166" s="67">
        <v>2.3062667846679688</v>
      </c>
      <c r="EM166" s="67">
        <v>6.5724806785583496</v>
      </c>
      <c r="EN166" s="67">
        <v>7.6142821311950684</v>
      </c>
      <c r="EO166" s="67">
        <v>7.9371490478515625</v>
      </c>
      <c r="EP166" s="67">
        <v>8.0771036148071289</v>
      </c>
      <c r="EQ166" s="67">
        <v>7.4763908386230469</v>
      </c>
      <c r="ER166" s="67">
        <v>2.5593461990356445</v>
      </c>
      <c r="ES166" s="67">
        <v>0.60286939144134521</v>
      </c>
      <c r="ET166" s="67">
        <v>-0.29790237545967102</v>
      </c>
      <c r="EU166" s="67">
        <v>-0.11386185139417648</v>
      </c>
      <c r="EV166" s="67">
        <v>0.18343579769134521</v>
      </c>
      <c r="EW166" s="67">
        <v>70.824668884277344</v>
      </c>
      <c r="EX166" s="67">
        <v>69.228569030761719</v>
      </c>
      <c r="EY166" s="67">
        <v>66.537101745605469</v>
      </c>
      <c r="EZ166" s="67">
        <v>65.164939880371094</v>
      </c>
      <c r="FA166" s="67">
        <v>64.377754211425781</v>
      </c>
      <c r="FB166" s="67">
        <v>63.788345336914063</v>
      </c>
      <c r="FC166" s="67">
        <v>64.123329162597656</v>
      </c>
      <c r="FD166" s="67">
        <v>65.349693298339844</v>
      </c>
      <c r="FE166" s="67">
        <v>68.507148742675781</v>
      </c>
      <c r="FF166" s="67">
        <v>73.483413696289063</v>
      </c>
      <c r="FG166" s="67">
        <v>79.283317565917969</v>
      </c>
      <c r="FH166" s="67">
        <v>83.206123352050781</v>
      </c>
      <c r="FI166" s="67">
        <v>83.832710266113281</v>
      </c>
      <c r="FJ166" s="67">
        <v>84.488990783691406</v>
      </c>
      <c r="FK166" s="67">
        <v>84.579742431640625</v>
      </c>
      <c r="FL166" s="67">
        <v>85.173088073730469</v>
      </c>
      <c r="FM166" s="67">
        <v>84.544639587402344</v>
      </c>
      <c r="FN166" s="67">
        <v>82.21649169921875</v>
      </c>
      <c r="FO166" s="67">
        <v>78.877182006835938</v>
      </c>
      <c r="FP166" s="67">
        <v>76.043266296386719</v>
      </c>
      <c r="FQ166" s="67">
        <v>74.621414184570313</v>
      </c>
      <c r="FR166" s="67">
        <v>73.269111633300781</v>
      </c>
      <c r="FS166" s="67">
        <v>71.399894714355469</v>
      </c>
      <c r="FT166" s="67">
        <v>70.735702514648438</v>
      </c>
      <c r="FU166" s="68">
        <v>0.44285154342651367</v>
      </c>
      <c r="FV166" s="40">
        <v>12.100000381469727</v>
      </c>
      <c r="FW166" s="40">
        <v>35213.78</v>
      </c>
      <c r="FX166">
        <v>1</v>
      </c>
    </row>
    <row r="167" spans="1:180" x14ac:dyDescent="0.2">
      <c r="A167" t="s">
        <v>189</v>
      </c>
      <c r="B167" t="s">
        <v>207</v>
      </c>
      <c r="C167" t="s">
        <v>3</v>
      </c>
      <c r="D167" t="s">
        <v>181</v>
      </c>
      <c r="E167" t="s">
        <v>1</v>
      </c>
      <c r="F167" s="40" t="s">
        <v>193</v>
      </c>
      <c r="G167" s="69" t="s">
        <v>221</v>
      </c>
      <c r="H167" s="67">
        <v>45715.000905036926</v>
      </c>
      <c r="I167" s="67">
        <v>27.967426300048828</v>
      </c>
      <c r="J167" s="67">
        <v>23.906251907348633</v>
      </c>
      <c r="K167" s="67">
        <v>21.544393539428711</v>
      </c>
      <c r="L167" s="67">
        <v>20.303146362304688</v>
      </c>
      <c r="M167" s="67">
        <v>19.778842926025391</v>
      </c>
      <c r="N167" s="67">
        <v>20.575037002563477</v>
      </c>
      <c r="O167" s="67">
        <v>23.209976196289063</v>
      </c>
      <c r="P167" s="67">
        <v>26.109428405761719</v>
      </c>
      <c r="Q167" s="67">
        <v>27.269536972045898</v>
      </c>
      <c r="R167" s="67">
        <v>27.995838165283203</v>
      </c>
      <c r="S167" s="67">
        <v>29.629518508911133</v>
      </c>
      <c r="T167" s="67">
        <v>31.796852111816406</v>
      </c>
      <c r="U167" s="67">
        <v>34.589382171630859</v>
      </c>
      <c r="V167" s="67">
        <v>37.099945068359375</v>
      </c>
      <c r="W167" s="67">
        <v>40.436939239501953</v>
      </c>
      <c r="X167" s="67">
        <v>44.137744903564453</v>
      </c>
      <c r="Y167" s="67">
        <v>48.312110900878906</v>
      </c>
      <c r="Z167" s="67">
        <v>52.991153717041016</v>
      </c>
      <c r="AA167" s="67">
        <v>56.396739959716797</v>
      </c>
      <c r="AB167" s="67">
        <v>56.752933502197266</v>
      </c>
      <c r="AC167" s="67">
        <v>56.888404846191406</v>
      </c>
      <c r="AD167" s="67">
        <v>55.885635375976563</v>
      </c>
      <c r="AE167" s="67">
        <v>48.726932525634766</v>
      </c>
      <c r="AF167" s="67">
        <v>39.370182037353516</v>
      </c>
      <c r="AG167" s="67">
        <v>-0.36658897995948792</v>
      </c>
      <c r="AH167" s="67">
        <v>-0.21724434196949005</v>
      </c>
      <c r="AI167" s="67">
        <v>-0.17496849596500397</v>
      </c>
      <c r="AJ167" s="67">
        <v>-0.16048824787139893</v>
      </c>
      <c r="AK167" s="67">
        <v>-0.26220610737800598</v>
      </c>
      <c r="AL167" s="67">
        <v>-0.26493856310844421</v>
      </c>
      <c r="AM167" s="67">
        <v>-0.36203116178512573</v>
      </c>
      <c r="AN167" s="67">
        <v>-0.52217048406600952</v>
      </c>
      <c r="AO167" s="67">
        <v>-0.66711771488189697</v>
      </c>
      <c r="AP167" s="67">
        <v>-0.73383927345275879</v>
      </c>
      <c r="AQ167" s="67">
        <v>-0.72704309225082397</v>
      </c>
      <c r="AR167" s="67">
        <v>-0.72053229808807373</v>
      </c>
      <c r="AS167" s="67">
        <v>-0.75667989253997803</v>
      </c>
      <c r="AT167" s="67">
        <v>3.6652561277151108E-2</v>
      </c>
      <c r="AU167" s="67">
        <v>4.6509795188903809</v>
      </c>
      <c r="AV167" s="67">
        <v>6.2373132705688477</v>
      </c>
      <c r="AW167" s="67">
        <v>7.4985032081604004</v>
      </c>
      <c r="AX167" s="67">
        <v>8.0715065002441406</v>
      </c>
      <c r="AY167" s="67">
        <v>8.1563625335693359</v>
      </c>
      <c r="AZ167" s="67">
        <v>1.8835557699203491</v>
      </c>
      <c r="BA167" s="67">
        <v>-0.91527450084686279</v>
      </c>
      <c r="BB167" s="67">
        <v>-2.0122880935668945</v>
      </c>
      <c r="BC167" s="67">
        <v>-1.6948212385177612</v>
      </c>
      <c r="BD167" s="67">
        <v>-1.1469398736953735</v>
      </c>
      <c r="BE167" s="67">
        <v>2.1719127893447876E-2</v>
      </c>
      <c r="BF167" s="67">
        <v>0.13906419277191162</v>
      </c>
      <c r="BG167" s="67">
        <v>0.15525686740875244</v>
      </c>
      <c r="BH167" s="67">
        <v>0.15052087604999542</v>
      </c>
      <c r="BI167" s="67">
        <v>3.6728385835886002E-2</v>
      </c>
      <c r="BJ167" s="67">
        <v>3.3736951649188995E-2</v>
      </c>
      <c r="BK167" s="67">
        <v>-4.150780662894249E-2</v>
      </c>
      <c r="BL167" s="67">
        <v>-0.17652337253093719</v>
      </c>
      <c r="BM167" s="67">
        <v>-0.30160230398178101</v>
      </c>
      <c r="BN167" s="67">
        <v>-0.3426348865032196</v>
      </c>
      <c r="BO167" s="67">
        <v>-0.31212607026100159</v>
      </c>
      <c r="BP167" s="67">
        <v>-0.28456783294677734</v>
      </c>
      <c r="BQ167" s="67">
        <v>-0.30034396052360535</v>
      </c>
      <c r="BR167" s="67">
        <v>0.50792121887207031</v>
      </c>
      <c r="BS167" s="67">
        <v>5.1261577606201172</v>
      </c>
      <c r="BT167" s="67">
        <v>6.7221522331237793</v>
      </c>
      <c r="BU167" s="67">
        <v>7.9912338256835938</v>
      </c>
      <c r="BV167" s="67">
        <v>8.5711526870727539</v>
      </c>
      <c r="BW167" s="67">
        <v>8.6592683792114258</v>
      </c>
      <c r="BX167" s="67">
        <v>2.3880681991577148</v>
      </c>
      <c r="BY167" s="67">
        <v>-0.41641485691070557</v>
      </c>
      <c r="BZ167" s="67">
        <v>-1.5264508724212646</v>
      </c>
      <c r="CA167" s="67">
        <v>-1.2350722551345825</v>
      </c>
      <c r="CB167" s="67">
        <v>-0.72096598148345947</v>
      </c>
      <c r="CC167" s="67">
        <v>0.29066014289855957</v>
      </c>
      <c r="CD167" s="67">
        <v>0.38584238290786743</v>
      </c>
      <c r="CE167" s="67">
        <v>0.38396993279457092</v>
      </c>
      <c r="CF167" s="67">
        <v>0.36592483520507813</v>
      </c>
      <c r="CG167" s="67">
        <v>0.24376951158046722</v>
      </c>
      <c r="CH167" s="67">
        <v>0.24059869349002838</v>
      </c>
      <c r="CI167" s="67">
        <v>0.18048568069934845</v>
      </c>
      <c r="CJ167" s="67">
        <v>6.287076324224472E-2</v>
      </c>
      <c r="CK167" s="67">
        <v>-4.8447459936141968E-2</v>
      </c>
      <c r="CL167" s="67">
        <v>-7.1687951683998108E-2</v>
      </c>
      <c r="CM167" s="67">
        <v>-2.4755826219916344E-2</v>
      </c>
      <c r="CN167" s="67">
        <v>1.7379827797412872E-2</v>
      </c>
      <c r="CO167" s="67">
        <v>1.5712907537817955E-2</v>
      </c>
      <c r="CP167" s="67">
        <v>0.83432048559188843</v>
      </c>
      <c r="CQ167" s="67">
        <v>5.4552645683288574</v>
      </c>
      <c r="CR167" s="67">
        <v>7.0579500198364258</v>
      </c>
      <c r="CS167" s="67">
        <v>8.3324975967407227</v>
      </c>
      <c r="CT167" s="67">
        <v>8.917205810546875</v>
      </c>
      <c r="CU167" s="67">
        <v>9.0075798034667969</v>
      </c>
      <c r="CV167" s="67">
        <v>2.7374920845031738</v>
      </c>
      <c r="CW167" s="67">
        <v>-7.0906199514865875E-2</v>
      </c>
      <c r="CX167" s="67">
        <v>-1.1899614334106445</v>
      </c>
      <c r="CY167" s="67">
        <v>-0.91665160655975342</v>
      </c>
      <c r="CZ167" s="67">
        <v>-0.42593777179718018</v>
      </c>
      <c r="DA167" s="67">
        <v>0.55960118770599365</v>
      </c>
      <c r="DB167" s="67">
        <v>0.63262057304382324</v>
      </c>
      <c r="DC167" s="67">
        <v>0.6126829981803894</v>
      </c>
      <c r="DD167" s="67">
        <v>0.58132880926132202</v>
      </c>
      <c r="DE167" s="67">
        <v>0.45081064105033875</v>
      </c>
      <c r="DF167" s="67">
        <v>0.44746044278144836</v>
      </c>
      <c r="DG167" s="67">
        <v>0.40247917175292969</v>
      </c>
      <c r="DH167" s="67">
        <v>0.30226489901542664</v>
      </c>
      <c r="DI167" s="67">
        <v>0.20470738410949707</v>
      </c>
      <c r="DJ167" s="67">
        <v>0.19925899803638458</v>
      </c>
      <c r="DK167" s="67">
        <v>0.26261442899703979</v>
      </c>
      <c r="DL167" s="67">
        <v>0.31932747364044189</v>
      </c>
      <c r="DM167" s="67">
        <v>0.33176979422569275</v>
      </c>
      <c r="DN167" s="67">
        <v>1.1607197523117065</v>
      </c>
      <c r="DO167" s="67">
        <v>5.7843713760375977</v>
      </c>
      <c r="DP167" s="67">
        <v>7.3937478065490723</v>
      </c>
      <c r="DQ167" s="67">
        <v>8.6737613677978516</v>
      </c>
      <c r="DR167" s="67">
        <v>9.2632589340209961</v>
      </c>
      <c r="DS167" s="67">
        <v>9.355891227722168</v>
      </c>
      <c r="DT167" s="67">
        <v>3.0869159698486328</v>
      </c>
      <c r="DU167" s="67">
        <v>0.27460247278213501</v>
      </c>
      <c r="DV167" s="67">
        <v>-0.85347199440002441</v>
      </c>
      <c r="DW167" s="67">
        <v>-0.59823089838027954</v>
      </c>
      <c r="DX167" s="67">
        <v>-0.13090956211090088</v>
      </c>
      <c r="DY167" s="67">
        <v>0.94790929555892944</v>
      </c>
      <c r="DZ167" s="67">
        <v>0.98892909288406372</v>
      </c>
      <c r="EA167" s="67">
        <v>0.94290834665298462</v>
      </c>
      <c r="EB167" s="67">
        <v>0.89233791828155518</v>
      </c>
      <c r="EC167" s="67">
        <v>0.74974513053894043</v>
      </c>
      <c r="ED167" s="67">
        <v>0.74613595008850098</v>
      </c>
      <c r="EE167" s="67">
        <v>0.72300249338150024</v>
      </c>
      <c r="EF167" s="67">
        <v>0.64791196584701538</v>
      </c>
      <c r="EG167" s="67">
        <v>0.57022279500961304</v>
      </c>
      <c r="EH167" s="67">
        <v>0.59046334028244019</v>
      </c>
      <c r="EI167" s="67">
        <v>0.67753142118453979</v>
      </c>
      <c r="EJ167" s="67">
        <v>0.75529193878173828</v>
      </c>
      <c r="EK167" s="67">
        <v>0.78810572624206543</v>
      </c>
      <c r="EL167" s="67">
        <v>1.6319884061813354</v>
      </c>
      <c r="EM167" s="67">
        <v>6.259549617767334</v>
      </c>
      <c r="EN167" s="67">
        <v>7.8785867691040039</v>
      </c>
      <c r="EO167" s="67">
        <v>9.1664924621582031</v>
      </c>
      <c r="EP167" s="67">
        <v>9.7629051208496094</v>
      </c>
      <c r="EQ167" s="67">
        <v>9.8587970733642578</v>
      </c>
      <c r="ER167" s="67">
        <v>3.591428279876709</v>
      </c>
      <c r="ES167" s="67">
        <v>0.77346211671829224</v>
      </c>
      <c r="ET167" s="67">
        <v>-0.36763468384742737</v>
      </c>
      <c r="EU167" s="67">
        <v>-0.13848200440406799</v>
      </c>
      <c r="EV167" s="67">
        <v>0.2950643002986908</v>
      </c>
      <c r="EW167" s="67">
        <v>65.922897338867188</v>
      </c>
      <c r="EX167" s="67">
        <v>64.80706787109375</v>
      </c>
      <c r="EY167" s="67">
        <v>63.259799957275391</v>
      </c>
      <c r="EZ167" s="67">
        <v>62.364871978759766</v>
      </c>
      <c r="FA167" s="67">
        <v>61.561969757080078</v>
      </c>
      <c r="FB167" s="67">
        <v>61.067649841308594</v>
      </c>
      <c r="FC167" s="67">
        <v>61.882514953613281</v>
      </c>
      <c r="FD167" s="67">
        <v>65.843719482421875</v>
      </c>
      <c r="FE167" s="67">
        <v>70.302398681640625</v>
      </c>
      <c r="FF167" s="67">
        <v>74.771492004394531</v>
      </c>
      <c r="FG167" s="67">
        <v>79.402732849121094</v>
      </c>
      <c r="FH167" s="67">
        <v>83.93896484375</v>
      </c>
      <c r="FI167" s="67">
        <v>88.323448181152344</v>
      </c>
      <c r="FJ167" s="67">
        <v>91.55023193359375</v>
      </c>
      <c r="FK167" s="67">
        <v>92.961418151855469</v>
      </c>
      <c r="FL167" s="67">
        <v>93.822860717773438</v>
      </c>
      <c r="FM167" s="67">
        <v>93.600715637207031</v>
      </c>
      <c r="FN167" s="67">
        <v>92.16400146484375</v>
      </c>
      <c r="FO167" s="67">
        <v>89.472434997558594</v>
      </c>
      <c r="FP167" s="67">
        <v>84.984344482421875</v>
      </c>
      <c r="FQ167" s="67">
        <v>80.564834594726563</v>
      </c>
      <c r="FR167" s="67">
        <v>77.208717346191406</v>
      </c>
      <c r="FS167" s="67">
        <v>75.219017028808594</v>
      </c>
      <c r="FT167" s="67">
        <v>73.466621398925781</v>
      </c>
      <c r="FU167" s="68">
        <v>0.4403725266456604</v>
      </c>
      <c r="FV167" s="40">
        <v>13.329999923706055</v>
      </c>
      <c r="FW167" s="40">
        <v>34557.770000000004</v>
      </c>
      <c r="FX167">
        <v>1</v>
      </c>
    </row>
    <row r="168" spans="1:180" x14ac:dyDescent="0.2">
      <c r="A168" t="s">
        <v>189</v>
      </c>
      <c r="B168" t="s">
        <v>207</v>
      </c>
      <c r="C168" t="s">
        <v>3</v>
      </c>
      <c r="D168" t="s">
        <v>181</v>
      </c>
      <c r="E168" t="s">
        <v>1</v>
      </c>
      <c r="F168" s="40" t="s">
        <v>193</v>
      </c>
      <c r="G168" s="69" t="s">
        <v>222</v>
      </c>
      <c r="H168" s="67">
        <v>45796.999769568443</v>
      </c>
      <c r="I168" s="67">
        <v>32.151340484619141</v>
      </c>
      <c r="J168" s="67">
        <v>27.366071701049805</v>
      </c>
      <c r="K168" s="67">
        <v>24.370014190673828</v>
      </c>
      <c r="L168" s="67">
        <v>22.674633026123047</v>
      </c>
      <c r="M168" s="67">
        <v>21.775920867919922</v>
      </c>
      <c r="N168" s="67">
        <v>22.238359451293945</v>
      </c>
      <c r="O168" s="67">
        <v>24.616039276123047</v>
      </c>
      <c r="P168" s="67">
        <v>27.511222839355469</v>
      </c>
      <c r="Q168" s="67">
        <v>28.988456726074219</v>
      </c>
      <c r="R168" s="67">
        <v>30.230867385864258</v>
      </c>
      <c r="S168" s="67">
        <v>32.251502990722656</v>
      </c>
      <c r="T168" s="67">
        <v>35.026153564453125</v>
      </c>
      <c r="U168" s="67">
        <v>38.327503204345703</v>
      </c>
      <c r="V168" s="67">
        <v>41.241168975830078</v>
      </c>
      <c r="W168" s="67">
        <v>44.464523315429688</v>
      </c>
      <c r="X168" s="67">
        <v>47.748104095458984</v>
      </c>
      <c r="Y168" s="67">
        <v>51.258445739746094</v>
      </c>
      <c r="Z168" s="67">
        <v>54.917984008789063</v>
      </c>
      <c r="AA168" s="67">
        <v>57.139606475830078</v>
      </c>
      <c r="AB168" s="67">
        <v>55.883319854736328</v>
      </c>
      <c r="AC168" s="67">
        <v>54.825119018554688</v>
      </c>
      <c r="AD168" s="67">
        <v>53.462631225585938</v>
      </c>
      <c r="AE168" s="67">
        <v>46.420574188232422</v>
      </c>
      <c r="AF168" s="67">
        <v>37.72833251953125</v>
      </c>
      <c r="AG168" s="67">
        <v>-0.69091689586639404</v>
      </c>
      <c r="AH168" s="67">
        <v>-0.39978545904159546</v>
      </c>
      <c r="AI168" s="67">
        <v>-0.30279159545898438</v>
      </c>
      <c r="AJ168" s="67">
        <v>-0.17645296454429626</v>
      </c>
      <c r="AK168" s="67">
        <v>-0.11587897688150406</v>
      </c>
      <c r="AL168" s="67">
        <v>-0.1172063872218132</v>
      </c>
      <c r="AM168" s="67">
        <v>-0.18598209321498871</v>
      </c>
      <c r="AN168" s="67">
        <v>-0.26202443242073059</v>
      </c>
      <c r="AO168" s="67">
        <v>-0.63123494386672974</v>
      </c>
      <c r="AP168" s="67">
        <v>-0.56906300783157349</v>
      </c>
      <c r="AQ168" s="67">
        <v>-0.70521658658981323</v>
      </c>
      <c r="AR168" s="67">
        <v>-0.81425881385803223</v>
      </c>
      <c r="AS168" s="67">
        <v>-0.55558723211288452</v>
      </c>
      <c r="AT168" s="67">
        <v>0.39990857243537903</v>
      </c>
      <c r="AU168" s="67">
        <v>5.4552416801452637</v>
      </c>
      <c r="AV168" s="67">
        <v>6.5502305030822754</v>
      </c>
      <c r="AW168" s="67">
        <v>7.3458895683288574</v>
      </c>
      <c r="AX168" s="67">
        <v>8.1773357391357422</v>
      </c>
      <c r="AY168" s="67">
        <v>7.8534331321716309</v>
      </c>
      <c r="AZ168" s="67">
        <v>1.4500468969345093</v>
      </c>
      <c r="BA168" s="67">
        <v>-1.4765770435333252</v>
      </c>
      <c r="BB168" s="67">
        <v>-2.0330753326416016</v>
      </c>
      <c r="BC168" s="67">
        <v>-1.7324572801589966</v>
      </c>
      <c r="BD168" s="67">
        <v>-1.2665300369262695</v>
      </c>
      <c r="BE168" s="67">
        <v>-0.3023589551448822</v>
      </c>
      <c r="BF168" s="67">
        <v>-4.3248295783996582E-2</v>
      </c>
      <c r="BG168" s="67">
        <v>2.7645811438560486E-2</v>
      </c>
      <c r="BH168" s="67">
        <v>0.13475452363491058</v>
      </c>
      <c r="BI168" s="67">
        <v>0.18324366211891174</v>
      </c>
      <c r="BJ168" s="67">
        <v>0.18165399134159088</v>
      </c>
      <c r="BK168" s="67">
        <v>0.13473410904407501</v>
      </c>
      <c r="BL168" s="67">
        <v>8.38288813829422E-2</v>
      </c>
      <c r="BM168" s="67">
        <v>-0.26549679040908813</v>
      </c>
      <c r="BN168" s="67">
        <v>-0.17761558294296265</v>
      </c>
      <c r="BO168" s="67">
        <v>-0.2900364100933075</v>
      </c>
      <c r="BP168" s="67">
        <v>-0.37801450490951538</v>
      </c>
      <c r="BQ168" s="67">
        <v>-9.8953746259212494E-2</v>
      </c>
      <c r="BR168" s="67">
        <v>0.87148815393447876</v>
      </c>
      <c r="BS168" s="67">
        <v>5.9307370185852051</v>
      </c>
      <c r="BT168" s="67">
        <v>7.0353951454162598</v>
      </c>
      <c r="BU168" s="67">
        <v>7.8389520645141602</v>
      </c>
      <c r="BV168" s="67">
        <v>8.6773166656494141</v>
      </c>
      <c r="BW168" s="67">
        <v>8.3566741943359375</v>
      </c>
      <c r="BX168" s="67">
        <v>1.9548919200897217</v>
      </c>
      <c r="BY168" s="67">
        <v>-0.97739148139953613</v>
      </c>
      <c r="BZ168" s="67">
        <v>-1.5469231605529785</v>
      </c>
      <c r="CA168" s="67">
        <v>-1.2724109888076782</v>
      </c>
      <c r="CB168" s="67">
        <v>-0.84027963876724243</v>
      </c>
      <c r="CC168" s="67">
        <v>-3.3244892954826355E-2</v>
      </c>
      <c r="CD168" s="67">
        <v>0.20368826389312744</v>
      </c>
      <c r="CE168" s="67">
        <v>0.25650575757026672</v>
      </c>
      <c r="CF168" s="67">
        <v>0.35029587149620056</v>
      </c>
      <c r="CG168" s="67">
        <v>0.39041510224342346</v>
      </c>
      <c r="CH168" s="67">
        <v>0.3886437714099884</v>
      </c>
      <c r="CI168" s="67">
        <v>0.3568611741065979</v>
      </c>
      <c r="CJ168" s="67">
        <v>0.32336583733558655</v>
      </c>
      <c r="CK168" s="67">
        <v>-1.2187638320028782E-2</v>
      </c>
      <c r="CL168" s="67">
        <v>9.3499712646007538E-2</v>
      </c>
      <c r="CM168" s="67">
        <v>-2.4839004036039114E-3</v>
      </c>
      <c r="CN168" s="67">
        <v>-7.5873032212257385E-2</v>
      </c>
      <c r="CO168" s="67">
        <v>0.21730920672416687</v>
      </c>
      <c r="CP168" s="67">
        <v>1.1981027126312256</v>
      </c>
      <c r="CQ168" s="67">
        <v>6.2600631713867188</v>
      </c>
      <c r="CR168" s="67">
        <v>7.3714184761047363</v>
      </c>
      <c r="CS168" s="67">
        <v>8.180445671081543</v>
      </c>
      <c r="CT168" s="67">
        <v>9.0236024856567383</v>
      </c>
      <c r="CU168" s="67">
        <v>8.7052173614501953</v>
      </c>
      <c r="CV168" s="67">
        <v>2.3045461177825928</v>
      </c>
      <c r="CW168" s="67">
        <v>-0.63165706396102905</v>
      </c>
      <c r="CX168" s="67">
        <v>-1.21021568775177</v>
      </c>
      <c r="CY168" s="67">
        <v>-0.95378434658050537</v>
      </c>
      <c r="CZ168" s="67">
        <v>-0.5450599193572998</v>
      </c>
      <c r="DA168" s="67">
        <v>0.2358691543340683</v>
      </c>
      <c r="DB168" s="67">
        <v>0.45062482357025146</v>
      </c>
      <c r="DC168" s="67">
        <v>0.48536571860313416</v>
      </c>
      <c r="DD168" s="67">
        <v>0.56583720445632935</v>
      </c>
      <c r="DE168" s="67">
        <v>0.59758651256561279</v>
      </c>
      <c r="DF168" s="67">
        <v>0.59563356637954712</v>
      </c>
      <c r="DG168" s="67">
        <v>0.57898825407028198</v>
      </c>
      <c r="DH168" s="67">
        <v>0.56290280818939209</v>
      </c>
      <c r="DI168" s="67">
        <v>0.24112150073051453</v>
      </c>
      <c r="DJ168" s="67">
        <v>0.36461499333381653</v>
      </c>
      <c r="DK168" s="67">
        <v>0.28506860136985779</v>
      </c>
      <c r="DL168" s="67">
        <v>0.2262684553861618</v>
      </c>
      <c r="DM168" s="67">
        <v>0.53357213735580444</v>
      </c>
      <c r="DN168" s="67">
        <v>1.5247173309326172</v>
      </c>
      <c r="DO168" s="67">
        <v>6.5893893241882324</v>
      </c>
      <c r="DP168" s="67">
        <v>7.7074418067932129</v>
      </c>
      <c r="DQ168" s="67">
        <v>8.5219392776489258</v>
      </c>
      <c r="DR168" s="67">
        <v>9.3698883056640625</v>
      </c>
      <c r="DS168" s="67">
        <v>9.0537605285644531</v>
      </c>
      <c r="DT168" s="67">
        <v>2.6542003154754639</v>
      </c>
      <c r="DU168" s="67">
        <v>-0.28592267632484436</v>
      </c>
      <c r="DV168" s="67">
        <v>-0.87350821495056152</v>
      </c>
      <c r="DW168" s="67">
        <v>-0.63515764474868774</v>
      </c>
      <c r="DX168" s="67">
        <v>-0.24984017014503479</v>
      </c>
      <c r="DY168" s="67">
        <v>0.62442708015441895</v>
      </c>
      <c r="DZ168" s="67">
        <v>0.80716198682785034</v>
      </c>
      <c r="EA168" s="67">
        <v>0.81580311059951782</v>
      </c>
      <c r="EB168" s="67">
        <v>0.87704473733901978</v>
      </c>
      <c r="EC168" s="67">
        <v>0.89670920372009277</v>
      </c>
      <c r="ED168" s="67">
        <v>0.89449393749237061</v>
      </c>
      <c r="EE168" s="67">
        <v>0.8997044563293457</v>
      </c>
      <c r="EF168" s="67">
        <v>0.90875613689422607</v>
      </c>
      <c r="EG168" s="67">
        <v>0.60685968399047852</v>
      </c>
      <c r="EH168" s="67">
        <v>0.75606244802474976</v>
      </c>
      <c r="EI168" s="67">
        <v>0.70024877786636353</v>
      </c>
      <c r="EJ168" s="67">
        <v>0.66251277923583984</v>
      </c>
      <c r="EK168" s="67">
        <v>0.99020564556121826</v>
      </c>
      <c r="EL168" s="67">
        <v>1.9962968826293945</v>
      </c>
      <c r="EM168" s="67">
        <v>7.0648846626281738</v>
      </c>
      <c r="EN168" s="67">
        <v>8.1926069259643555</v>
      </c>
      <c r="EO168" s="67">
        <v>9.0150012969970703</v>
      </c>
      <c r="EP168" s="67">
        <v>9.8698692321777344</v>
      </c>
      <c r="EQ168" s="67">
        <v>9.5570011138916016</v>
      </c>
      <c r="ER168" s="67">
        <v>3.1590452194213867</v>
      </c>
      <c r="ES168" s="67">
        <v>0.2132628858089447</v>
      </c>
      <c r="ET168" s="67">
        <v>-0.38735604286193848</v>
      </c>
      <c r="EU168" s="67">
        <v>-0.17511135339736938</v>
      </c>
      <c r="EV168" s="67">
        <v>0.1764102578163147</v>
      </c>
      <c r="EW168" s="67">
        <v>71.924125671386719</v>
      </c>
      <c r="EX168" s="67">
        <v>70.174026489257813</v>
      </c>
      <c r="EY168" s="67">
        <v>69.091835021972656</v>
      </c>
      <c r="EZ168" s="67">
        <v>67.56488037109375</v>
      </c>
      <c r="FA168" s="67">
        <v>65.703910827636719</v>
      </c>
      <c r="FB168" s="67">
        <v>64.441619873046875</v>
      </c>
      <c r="FC168" s="67">
        <v>64.370368957519531</v>
      </c>
      <c r="FD168" s="67">
        <v>67.099380493164063</v>
      </c>
      <c r="FE168" s="67">
        <v>70.20263671875</v>
      </c>
      <c r="FF168" s="67">
        <v>73.956527709960938</v>
      </c>
      <c r="FG168" s="67">
        <v>78.289260864257813</v>
      </c>
      <c r="FH168" s="67">
        <v>82.305099487304688</v>
      </c>
      <c r="FI168" s="67">
        <v>84.804344177246094</v>
      </c>
      <c r="FJ168" s="67">
        <v>87.664131164550781</v>
      </c>
      <c r="FK168" s="67">
        <v>89.412765502929688</v>
      </c>
      <c r="FL168" s="67">
        <v>89.918037414550781</v>
      </c>
      <c r="FM168" s="67">
        <v>89.560760498046875</v>
      </c>
      <c r="FN168" s="67">
        <v>86.606895446777344</v>
      </c>
      <c r="FO168" s="67">
        <v>82.79486083984375</v>
      </c>
      <c r="FP168" s="67">
        <v>78.017730712890625</v>
      </c>
      <c r="FQ168" s="67">
        <v>73.280021667480469</v>
      </c>
      <c r="FR168" s="67">
        <v>70.415855407714844</v>
      </c>
      <c r="FS168" s="67">
        <v>68.325927734375</v>
      </c>
      <c r="FT168" s="67">
        <v>67.186141967773438</v>
      </c>
      <c r="FU168" s="68">
        <v>0.44066768884658813</v>
      </c>
      <c r="FV168" s="40">
        <v>13.289999961853027</v>
      </c>
      <c r="FW168" s="40">
        <v>36243.81</v>
      </c>
      <c r="FX168">
        <v>1</v>
      </c>
    </row>
    <row r="169" spans="1:180" x14ac:dyDescent="0.2">
      <c r="A169" t="s">
        <v>189</v>
      </c>
      <c r="B169" t="s">
        <v>207</v>
      </c>
      <c r="C169" t="s">
        <v>3</v>
      </c>
      <c r="D169" t="s">
        <v>181</v>
      </c>
      <c r="E169" t="s">
        <v>1</v>
      </c>
      <c r="F169" s="40" t="s">
        <v>193</v>
      </c>
      <c r="G169" s="69" t="s">
        <v>223</v>
      </c>
      <c r="H169" s="67">
        <v>45861.998383760452</v>
      </c>
      <c r="I169" s="67">
        <v>31.036291122436523</v>
      </c>
      <c r="J169" s="67">
        <v>26.350368499755859</v>
      </c>
      <c r="K169" s="67">
        <v>23.627105712890625</v>
      </c>
      <c r="L169" s="67">
        <v>22.01585578918457</v>
      </c>
      <c r="M169" s="67">
        <v>21.360158920288086</v>
      </c>
      <c r="N169" s="67">
        <v>21.988813400268555</v>
      </c>
      <c r="O169" s="67">
        <v>24.494512557983398</v>
      </c>
      <c r="P169" s="67">
        <v>27.528560638427734</v>
      </c>
      <c r="Q169" s="67">
        <v>28.670904159545898</v>
      </c>
      <c r="R169" s="67">
        <v>29.235921859741211</v>
      </c>
      <c r="S169" s="67">
        <v>30.42408561706543</v>
      </c>
      <c r="T169" s="67">
        <v>32.013103485107422</v>
      </c>
      <c r="U169" s="67">
        <v>33.995929718017578</v>
      </c>
      <c r="V169" s="67">
        <v>36.019405364990234</v>
      </c>
      <c r="W169" s="67">
        <v>38.258247375488281</v>
      </c>
      <c r="X169" s="67">
        <v>41.009525299072266</v>
      </c>
      <c r="Y169" s="67">
        <v>44.413379669189453</v>
      </c>
      <c r="Z169" s="67">
        <v>47.904449462890625</v>
      </c>
      <c r="AA169" s="67">
        <v>50.144889831542969</v>
      </c>
      <c r="AB169" s="67">
        <v>49.20123291015625</v>
      </c>
      <c r="AC169" s="67">
        <v>49.601959228515625</v>
      </c>
      <c r="AD169" s="67">
        <v>49.307277679443359</v>
      </c>
      <c r="AE169" s="67">
        <v>43.484321594238281</v>
      </c>
      <c r="AF169" s="67">
        <v>35.751766204833984</v>
      </c>
      <c r="AG169" s="67">
        <v>-0.6630522608757019</v>
      </c>
      <c r="AH169" s="67">
        <v>-0.61986607313156128</v>
      </c>
      <c r="AI169" s="67">
        <v>-0.50274819135665894</v>
      </c>
      <c r="AJ169" s="67">
        <v>-0.43944019079208374</v>
      </c>
      <c r="AK169" s="67">
        <v>-0.31139615178108215</v>
      </c>
      <c r="AL169" s="67">
        <v>-0.27885058522224426</v>
      </c>
      <c r="AM169" s="67">
        <v>-0.28670746088027954</v>
      </c>
      <c r="AN169" s="67">
        <v>-0.23412503302097321</v>
      </c>
      <c r="AO169" s="67">
        <v>-0.73522454500198364</v>
      </c>
      <c r="AP169" s="67">
        <v>-0.77417701482772827</v>
      </c>
      <c r="AQ169" s="67">
        <v>-0.90296930074691772</v>
      </c>
      <c r="AR169" s="67">
        <v>-0.94558990001678467</v>
      </c>
      <c r="AS169" s="67">
        <v>-0.85220932960510254</v>
      </c>
      <c r="AT169" s="67">
        <v>-8.5179321467876434E-2</v>
      </c>
      <c r="AU169" s="67">
        <v>3.3531200885772705</v>
      </c>
      <c r="AV169" s="67">
        <v>4.2658276557922363</v>
      </c>
      <c r="AW169" s="67">
        <v>5.1868653297424316</v>
      </c>
      <c r="AX169" s="67">
        <v>5.5819525718688965</v>
      </c>
      <c r="AY169" s="67">
        <v>5.4802842140197754</v>
      </c>
      <c r="AZ169" s="67">
        <v>0.28169211745262146</v>
      </c>
      <c r="BA169" s="67">
        <v>-1.886493444442749</v>
      </c>
      <c r="BB169" s="67">
        <v>-2.0735547542572021</v>
      </c>
      <c r="BC169" s="67">
        <v>-1.5079636573791504</v>
      </c>
      <c r="BD169" s="67">
        <v>-1.0658557415008545</v>
      </c>
      <c r="BE169" s="67">
        <v>-0.27438712120056152</v>
      </c>
      <c r="BF169" s="67">
        <v>-0.26323091983795166</v>
      </c>
      <c r="BG169" s="67">
        <v>-0.1722206324338913</v>
      </c>
      <c r="BH169" s="67">
        <v>-0.12814697623252869</v>
      </c>
      <c r="BI169" s="67">
        <v>-1.2189439497888088E-2</v>
      </c>
      <c r="BJ169" s="67">
        <v>2.0096020773053169E-2</v>
      </c>
      <c r="BK169" s="67">
        <v>3.4105204045772552E-2</v>
      </c>
      <c r="BL169" s="67">
        <v>0.11183450371026993</v>
      </c>
      <c r="BM169" s="67">
        <v>-0.36937698721885681</v>
      </c>
      <c r="BN169" s="67">
        <v>-0.38261663913726807</v>
      </c>
      <c r="BO169" s="67">
        <v>-0.48767340183258057</v>
      </c>
      <c r="BP169" s="67">
        <v>-0.50922602415084839</v>
      </c>
      <c r="BQ169" s="67">
        <v>-0.3954525887966156</v>
      </c>
      <c r="BR169" s="67">
        <v>0.3865264356136322</v>
      </c>
      <c r="BS169" s="67">
        <v>3.828740119934082</v>
      </c>
      <c r="BT169" s="67">
        <v>4.7511196136474609</v>
      </c>
      <c r="BU169" s="67">
        <v>5.6800580024719238</v>
      </c>
      <c r="BV169" s="67">
        <v>6.0820679664611816</v>
      </c>
      <c r="BW169" s="67">
        <v>5.9836626052856445</v>
      </c>
      <c r="BX169" s="67">
        <v>0.78667706251144409</v>
      </c>
      <c r="BY169" s="67">
        <v>-1.3871686458587646</v>
      </c>
      <c r="BZ169" s="67">
        <v>-1.5872663259506226</v>
      </c>
      <c r="CA169" s="67">
        <v>-1.0477892160415649</v>
      </c>
      <c r="CB169" s="67">
        <v>-0.63948827981948853</v>
      </c>
      <c r="CC169" s="67">
        <v>-5.1987902261316776E-3</v>
      </c>
      <c r="CD169" s="67">
        <v>-1.6226522624492645E-2</v>
      </c>
      <c r="CE169" s="67">
        <v>5.6701753288507462E-2</v>
      </c>
      <c r="CF169" s="67">
        <v>8.7453767657279968E-2</v>
      </c>
      <c r="CG169" s="67">
        <v>0.19504022598266602</v>
      </c>
      <c r="CH169" s="67">
        <v>0.22714553773403168</v>
      </c>
      <c r="CI169" s="67">
        <v>0.25629907846450806</v>
      </c>
      <c r="CJ169" s="67">
        <v>0.35144501924514771</v>
      </c>
      <c r="CK169" s="67">
        <v>-0.11599205434322357</v>
      </c>
      <c r="CL169" s="67">
        <v>-0.11142314970493317</v>
      </c>
      <c r="CM169" s="67">
        <v>-0.20004071295261383</v>
      </c>
      <c r="CN169" s="67">
        <v>-0.20700176060199738</v>
      </c>
      <c r="CO169" s="67">
        <v>-7.910425215959549E-2</v>
      </c>
      <c r="CP169" s="67">
        <v>0.71322840452194214</v>
      </c>
      <c r="CQ169" s="67">
        <v>4.1581530570983887</v>
      </c>
      <c r="CR169" s="67">
        <v>5.0872316360473633</v>
      </c>
      <c r="CS169" s="67">
        <v>6.0216422080993652</v>
      </c>
      <c r="CT169" s="67">
        <v>6.4284467697143555</v>
      </c>
      <c r="CU169" s="67">
        <v>6.332301139831543</v>
      </c>
      <c r="CV169" s="67">
        <v>1.1364281177520752</v>
      </c>
      <c r="CW169" s="67">
        <v>-1.0413377285003662</v>
      </c>
      <c r="CX169" s="67">
        <v>-1.2504643201828003</v>
      </c>
      <c r="CY169" s="67">
        <v>-0.72907376289367676</v>
      </c>
      <c r="CZ169" s="67">
        <v>-0.34418752789497375</v>
      </c>
      <c r="DA169" s="67">
        <v>0.26398953795433044</v>
      </c>
      <c r="DB169" s="67">
        <v>0.23077787458896637</v>
      </c>
      <c r="DC169" s="67">
        <v>0.28562414646148682</v>
      </c>
      <c r="DD169" s="67">
        <v>0.30305451154708862</v>
      </c>
      <c r="DE169" s="67">
        <v>0.40226989984512329</v>
      </c>
      <c r="DF169" s="67">
        <v>0.43419504165649414</v>
      </c>
      <c r="DG169" s="67">
        <v>0.47849294543266296</v>
      </c>
      <c r="DH169" s="67">
        <v>0.59105551242828369</v>
      </c>
      <c r="DI169" s="67">
        <v>0.13739287853240967</v>
      </c>
      <c r="DJ169" s="67">
        <v>0.15977035462856293</v>
      </c>
      <c r="DK169" s="67">
        <v>8.7591968476772308E-2</v>
      </c>
      <c r="DL169" s="67">
        <v>9.5222517848014832E-2</v>
      </c>
      <c r="DM169" s="67">
        <v>0.23724408447742462</v>
      </c>
      <c r="DN169" s="67">
        <v>1.0399303436279297</v>
      </c>
      <c r="DO169" s="67">
        <v>4.4875659942626953</v>
      </c>
      <c r="DP169" s="67">
        <v>5.4233436584472656</v>
      </c>
      <c r="DQ169" s="67">
        <v>6.3632264137268066</v>
      </c>
      <c r="DR169" s="67">
        <v>6.7748255729675293</v>
      </c>
      <c r="DS169" s="67">
        <v>6.6809396743774414</v>
      </c>
      <c r="DT169" s="67">
        <v>1.4861791133880615</v>
      </c>
      <c r="DU169" s="67">
        <v>-0.69550687074661255</v>
      </c>
      <c r="DV169" s="67">
        <v>-0.91366231441497803</v>
      </c>
      <c r="DW169" s="67">
        <v>-0.41035830974578857</v>
      </c>
      <c r="DX169" s="67">
        <v>-4.8886764794588089E-2</v>
      </c>
      <c r="DY169" s="67">
        <v>0.65265470743179321</v>
      </c>
      <c r="DZ169" s="67">
        <v>0.58741301298141479</v>
      </c>
      <c r="EA169" s="67">
        <v>0.61615169048309326</v>
      </c>
      <c r="EB169" s="67">
        <v>0.61434775590896606</v>
      </c>
      <c r="EC169" s="67">
        <v>0.70147663354873657</v>
      </c>
      <c r="ED169" s="67">
        <v>0.73314166069030762</v>
      </c>
      <c r="EE169" s="67">
        <v>0.79930561780929565</v>
      </c>
      <c r="EF169" s="67">
        <v>0.93701505661010742</v>
      </c>
      <c r="EG169" s="67">
        <v>0.50324046611785889</v>
      </c>
      <c r="EH169" s="67">
        <v>0.55133068561553955</v>
      </c>
      <c r="EI169" s="67">
        <v>0.50288790464401245</v>
      </c>
      <c r="EJ169" s="67">
        <v>0.5315864086151123</v>
      </c>
      <c r="EK169" s="67">
        <v>0.69400084018707275</v>
      </c>
      <c r="EL169" s="67">
        <v>1.5116361379623413</v>
      </c>
      <c r="EM169" s="67">
        <v>4.9631857872009277</v>
      </c>
      <c r="EN169" s="67">
        <v>5.9086356163024902</v>
      </c>
      <c r="EO169" s="67">
        <v>6.8564190864562988</v>
      </c>
      <c r="EP169" s="67">
        <v>7.2749409675598145</v>
      </c>
      <c r="EQ169" s="67">
        <v>7.1843180656433105</v>
      </c>
      <c r="ER169" s="67">
        <v>1.9911640882492065</v>
      </c>
      <c r="ES169" s="67">
        <v>-0.19618196785449982</v>
      </c>
      <c r="ET169" s="67">
        <v>-0.42737376689910889</v>
      </c>
      <c r="EU169" s="67">
        <v>4.9816165119409561E-2</v>
      </c>
      <c r="EV169" s="67">
        <v>0.37748062610626221</v>
      </c>
      <c r="EW169" s="67">
        <v>66.282501220703125</v>
      </c>
      <c r="EX169" s="67">
        <v>65.982398986816406</v>
      </c>
      <c r="EY169" s="67">
        <v>64.816177368164063</v>
      </c>
      <c r="EZ169" s="67">
        <v>63.972835540771484</v>
      </c>
      <c r="FA169" s="67">
        <v>63.453395843505859</v>
      </c>
      <c r="FB169" s="67">
        <v>63.143844604492188</v>
      </c>
      <c r="FC169" s="67">
        <v>62.972724914550781</v>
      </c>
      <c r="FD169" s="67">
        <v>63.961158752441406</v>
      </c>
      <c r="FE169" s="67">
        <v>65.645584106445313</v>
      </c>
      <c r="FF169" s="67">
        <v>68.586807250976563</v>
      </c>
      <c r="FG169" s="67">
        <v>71.752326965332031</v>
      </c>
      <c r="FH169" s="67">
        <v>74.325752258300781</v>
      </c>
      <c r="FI169" s="67">
        <v>77.507240295410156</v>
      </c>
      <c r="FJ169" s="67">
        <v>80.206024169921875</v>
      </c>
      <c r="FK169" s="67">
        <v>81.555099487304688</v>
      </c>
      <c r="FL169" s="67">
        <v>83.042106628417969</v>
      </c>
      <c r="FM169" s="67">
        <v>84.027931213378906</v>
      </c>
      <c r="FN169" s="67">
        <v>82.742813110351563</v>
      </c>
      <c r="FO169" s="67">
        <v>79.327545166015625</v>
      </c>
      <c r="FP169" s="67">
        <v>74.846076965332031</v>
      </c>
      <c r="FQ169" s="67">
        <v>70.839942932128906</v>
      </c>
      <c r="FR169" s="67">
        <v>68.285392761230469</v>
      </c>
      <c r="FS169" s="67">
        <v>66.876014709472656</v>
      </c>
      <c r="FT169" s="67">
        <v>65.628089904785156</v>
      </c>
      <c r="FU169" s="68">
        <v>0.44078555703163147</v>
      </c>
      <c r="FV169" s="40">
        <v>12.149999618530273</v>
      </c>
      <c r="FW169" s="40">
        <v>33769.32</v>
      </c>
      <c r="FX169">
        <v>1</v>
      </c>
    </row>
    <row r="170" spans="1:180" x14ac:dyDescent="0.2">
      <c r="A170" t="s">
        <v>189</v>
      </c>
      <c r="B170" t="s">
        <v>207</v>
      </c>
      <c r="C170" t="s">
        <v>3</v>
      </c>
      <c r="D170" t="s">
        <v>181</v>
      </c>
      <c r="E170" t="s">
        <v>1</v>
      </c>
      <c r="F170" s="40" t="s">
        <v>193</v>
      </c>
      <c r="G170" s="69" t="s">
        <v>224</v>
      </c>
      <c r="H170" s="67">
        <v>47102.000408411026</v>
      </c>
      <c r="I170" s="67">
        <v>36.790569305419922</v>
      </c>
      <c r="J170" s="67">
        <v>31.162984848022461</v>
      </c>
      <c r="K170" s="67">
        <v>27.534799575805664</v>
      </c>
      <c r="L170" s="67">
        <v>25.305490493774414</v>
      </c>
      <c r="M170" s="67">
        <v>24.093402862548828</v>
      </c>
      <c r="N170" s="67">
        <v>24.443111419677734</v>
      </c>
      <c r="O170" s="67">
        <v>27.384687423706055</v>
      </c>
      <c r="P170" s="67">
        <v>30.338277816772461</v>
      </c>
      <c r="Q170" s="67">
        <v>30.843362808227539</v>
      </c>
      <c r="R170" s="67">
        <v>32.013298034667969</v>
      </c>
      <c r="S170" s="67">
        <v>34.449657440185547</v>
      </c>
      <c r="T170" s="67">
        <v>37.760738372802734</v>
      </c>
      <c r="U170" s="67">
        <v>41.88690185546875</v>
      </c>
      <c r="V170" s="67">
        <v>45.313182830810547</v>
      </c>
      <c r="W170" s="67">
        <v>48.654563903808594</v>
      </c>
      <c r="X170" s="67">
        <v>52.612522125244141</v>
      </c>
      <c r="Y170" s="67">
        <v>56.270164489746094</v>
      </c>
      <c r="Z170" s="67">
        <v>59.988140106201172</v>
      </c>
      <c r="AA170" s="67">
        <v>62.235527038574219</v>
      </c>
      <c r="AB170" s="67">
        <v>61.41131591796875</v>
      </c>
      <c r="AC170" s="67">
        <v>61.072612762451172</v>
      </c>
      <c r="AD170" s="67">
        <v>57.150909423828125</v>
      </c>
      <c r="AE170" s="67">
        <v>48.141014099121094</v>
      </c>
      <c r="AF170" s="67">
        <v>38.173290252685547</v>
      </c>
      <c r="AG170" s="67">
        <v>-0.15040011703968048</v>
      </c>
      <c r="AH170" s="67">
        <v>-0.11699724942445755</v>
      </c>
      <c r="AI170" s="67">
        <v>-0.17804774641990662</v>
      </c>
      <c r="AJ170" s="67">
        <v>-0.11119319498538971</v>
      </c>
      <c r="AK170" s="67">
        <v>-0.10675919055938721</v>
      </c>
      <c r="AL170" s="67">
        <v>-3.0347686260938644E-2</v>
      </c>
      <c r="AM170" s="67">
        <v>-0.19435000419616699</v>
      </c>
      <c r="AN170" s="67">
        <v>-0.16005964577198029</v>
      </c>
      <c r="AO170" s="67">
        <v>-0.36331018805503845</v>
      </c>
      <c r="AP170" s="67">
        <v>-0.73009598255157471</v>
      </c>
      <c r="AQ170" s="67">
        <v>-0.73999929428100586</v>
      </c>
      <c r="AR170" s="67">
        <v>-1.075215220451355</v>
      </c>
      <c r="AS170" s="67">
        <v>-1.2419630289077759</v>
      </c>
      <c r="AT170" s="67">
        <v>-0.28768020868301392</v>
      </c>
      <c r="AU170" s="67">
        <v>5.2974967956542969</v>
      </c>
      <c r="AV170" s="67">
        <v>6.912696361541748</v>
      </c>
      <c r="AW170" s="67">
        <v>7.6132073402404785</v>
      </c>
      <c r="AX170" s="67">
        <v>7.8006057739257813</v>
      </c>
      <c r="AY170" s="67">
        <v>7.4401669502258301</v>
      </c>
      <c r="AZ170" s="67">
        <v>0.1918034553527832</v>
      </c>
      <c r="BA170" s="67">
        <v>-2.6143894195556641</v>
      </c>
      <c r="BB170" s="67">
        <v>-2.7653088569641113</v>
      </c>
      <c r="BC170" s="67">
        <v>-1.8463025093078613</v>
      </c>
      <c r="BD170" s="67">
        <v>-1.1766003370285034</v>
      </c>
      <c r="BE170" s="67">
        <v>0.24395646154880524</v>
      </c>
      <c r="BF170" s="67">
        <v>0.24486625194549561</v>
      </c>
      <c r="BG170" s="67">
        <v>0.15734177827835083</v>
      </c>
      <c r="BH170" s="67">
        <v>0.20464292168617249</v>
      </c>
      <c r="BI170" s="67">
        <v>0.19673916697502136</v>
      </c>
      <c r="BJ170" s="67">
        <v>0.27279070019721985</v>
      </c>
      <c r="BK170" s="67">
        <v>0.13081963360309601</v>
      </c>
      <c r="BL170" s="67">
        <v>0.19052983820438385</v>
      </c>
      <c r="BM170" s="67">
        <v>7.5432686135172844E-3</v>
      </c>
      <c r="BN170" s="67">
        <v>-0.33302327990531921</v>
      </c>
      <c r="BO170" s="67">
        <v>-0.31871214509010315</v>
      </c>
      <c r="BP170" s="67">
        <v>-0.6324537992477417</v>
      </c>
      <c r="BQ170" s="67">
        <v>-0.77840936183929443</v>
      </c>
      <c r="BR170" s="67">
        <v>0.19111709296703339</v>
      </c>
      <c r="BS170" s="67">
        <v>5.780357837677002</v>
      </c>
      <c r="BT170" s="67">
        <v>7.4053997993469238</v>
      </c>
      <c r="BU170" s="67">
        <v>8.1139125823974609</v>
      </c>
      <c r="BV170" s="67">
        <v>8.3082685470581055</v>
      </c>
      <c r="BW170" s="67">
        <v>7.9510517120361328</v>
      </c>
      <c r="BX170" s="67">
        <v>0.70423460006713867</v>
      </c>
      <c r="BY170" s="67">
        <v>-2.1077597141265869</v>
      </c>
      <c r="BZ170" s="67">
        <v>-2.2719426155090332</v>
      </c>
      <c r="CA170" s="67">
        <v>-1.3794128894805908</v>
      </c>
      <c r="CB170" s="67">
        <v>-0.74396646022796631</v>
      </c>
      <c r="CC170" s="67">
        <v>0.51708662509918213</v>
      </c>
      <c r="CD170" s="67">
        <v>0.49549180269241333</v>
      </c>
      <c r="CE170" s="67">
        <v>0.38963153958320618</v>
      </c>
      <c r="CF170" s="67">
        <v>0.42339006066322327</v>
      </c>
      <c r="CG170" s="67">
        <v>0.40694120526313782</v>
      </c>
      <c r="CH170" s="67">
        <v>0.48274341225624084</v>
      </c>
      <c r="CI170" s="67">
        <v>0.35603111982345581</v>
      </c>
      <c r="CJ170" s="67">
        <v>0.43334704637527466</v>
      </c>
      <c r="CK170" s="67">
        <v>0.26439523696899414</v>
      </c>
      <c r="CL170" s="67">
        <v>-5.8011975139379501E-2</v>
      </c>
      <c r="CM170" s="67">
        <v>-2.6929955929517746E-2</v>
      </c>
      <c r="CN170" s="67">
        <v>-0.32579860091209412</v>
      </c>
      <c r="CO170" s="67">
        <v>-0.45735350251197815</v>
      </c>
      <c r="CP170" s="67">
        <v>0.52273064851760864</v>
      </c>
      <c r="CQ170" s="67">
        <v>6.1147861480712891</v>
      </c>
      <c r="CR170" s="67">
        <v>7.7466444969177246</v>
      </c>
      <c r="CS170" s="67">
        <v>8.4607000350952148</v>
      </c>
      <c r="CT170" s="67">
        <v>8.6598739624023438</v>
      </c>
      <c r="CU170" s="67">
        <v>8.3048887252807617</v>
      </c>
      <c r="CV170" s="67">
        <v>1.0591428279876709</v>
      </c>
      <c r="CW170" s="67">
        <v>-1.7568693161010742</v>
      </c>
      <c r="CX170" s="67">
        <v>-1.9302387237548828</v>
      </c>
      <c r="CY170" s="67">
        <v>-1.0560466051101685</v>
      </c>
      <c r="CZ170" s="67">
        <v>-0.44432550668716431</v>
      </c>
      <c r="DA170" s="67">
        <v>0.79021680355072021</v>
      </c>
      <c r="DB170" s="67">
        <v>0.74611735343933105</v>
      </c>
      <c r="DC170" s="67">
        <v>0.62192130088806152</v>
      </c>
      <c r="DD170" s="67">
        <v>0.64213716983795166</v>
      </c>
      <c r="DE170" s="67">
        <v>0.61714321374893188</v>
      </c>
      <c r="DF170" s="67">
        <v>0.69269615411758423</v>
      </c>
      <c r="DG170" s="67">
        <v>0.58124262094497681</v>
      </c>
      <c r="DH170" s="67">
        <v>0.67616426944732666</v>
      </c>
      <c r="DI170" s="67">
        <v>0.52124720811843872</v>
      </c>
      <c r="DJ170" s="67">
        <v>0.21699933707714081</v>
      </c>
      <c r="DK170" s="67">
        <v>0.26485225558280945</v>
      </c>
      <c r="DL170" s="67">
        <v>-1.9143400713801384E-2</v>
      </c>
      <c r="DM170" s="67">
        <v>-0.13629764318466187</v>
      </c>
      <c r="DN170" s="67">
        <v>0.85434418916702271</v>
      </c>
      <c r="DO170" s="67">
        <v>6.4492144584655762</v>
      </c>
      <c r="DP170" s="67">
        <v>8.0878896713256836</v>
      </c>
      <c r="DQ170" s="67">
        <v>8.8074874877929688</v>
      </c>
      <c r="DR170" s="67">
        <v>9.011479377746582</v>
      </c>
      <c r="DS170" s="67">
        <v>8.6587257385253906</v>
      </c>
      <c r="DT170" s="67">
        <v>1.4140510559082031</v>
      </c>
      <c r="DU170" s="67">
        <v>-1.4059790372848511</v>
      </c>
      <c r="DV170" s="67">
        <v>-1.5885348320007324</v>
      </c>
      <c r="DW170" s="67">
        <v>-0.73268032073974609</v>
      </c>
      <c r="DX170" s="67">
        <v>-0.1446845680475235</v>
      </c>
      <c r="DY170" s="67">
        <v>1.1845734119415283</v>
      </c>
      <c r="DZ170" s="67">
        <v>1.1079808473587036</v>
      </c>
      <c r="EA170" s="67">
        <v>0.95731079578399658</v>
      </c>
      <c r="EB170" s="67">
        <v>0.95797330141067505</v>
      </c>
      <c r="EC170" s="67">
        <v>0.92064160108566284</v>
      </c>
      <c r="ED170" s="67">
        <v>0.99583452939987183</v>
      </c>
      <c r="EE170" s="67">
        <v>0.90641224384307861</v>
      </c>
      <c r="EF170" s="67">
        <v>1.0267537832260132</v>
      </c>
      <c r="EG170" s="67">
        <v>0.89210063219070435</v>
      </c>
      <c r="EH170" s="67">
        <v>0.61407202482223511</v>
      </c>
      <c r="EI170" s="67">
        <v>0.68613940477371216</v>
      </c>
      <c r="EJ170" s="67">
        <v>0.42361801862716675</v>
      </c>
      <c r="EK170" s="67">
        <v>0.32725602388381958</v>
      </c>
      <c r="EL170" s="67">
        <v>1.333141565322876</v>
      </c>
      <c r="EM170" s="67">
        <v>6.9320755004882813</v>
      </c>
      <c r="EN170" s="67">
        <v>8.580592155456543</v>
      </c>
      <c r="EO170" s="67">
        <v>9.308192253112793</v>
      </c>
      <c r="EP170" s="67">
        <v>9.5191421508789063</v>
      </c>
      <c r="EQ170" s="67">
        <v>9.1696100234985352</v>
      </c>
      <c r="ER170" s="67">
        <v>1.9264822006225586</v>
      </c>
      <c r="ES170" s="67">
        <v>-0.89934921264648438</v>
      </c>
      <c r="ET170" s="67">
        <v>-1.0951685905456543</v>
      </c>
      <c r="EU170" s="67">
        <v>-0.26579076051712036</v>
      </c>
      <c r="EV170" s="67">
        <v>0.28794938325881958</v>
      </c>
      <c r="EW170" s="67">
        <v>74.82421875</v>
      </c>
      <c r="EX170" s="67">
        <v>73.366065979003906</v>
      </c>
      <c r="EY170" s="67">
        <v>71.590087890625</v>
      </c>
      <c r="EZ170" s="67">
        <v>69.414482116699219</v>
      </c>
      <c r="FA170" s="67">
        <v>67.156105041503906</v>
      </c>
      <c r="FB170" s="67">
        <v>65.796516418457031</v>
      </c>
      <c r="FC170" s="67">
        <v>65.311943054199219</v>
      </c>
      <c r="FD170" s="67">
        <v>66.944854736328125</v>
      </c>
      <c r="FE170" s="67">
        <v>71.003890991210938</v>
      </c>
      <c r="FF170" s="67">
        <v>74.590751647949219</v>
      </c>
      <c r="FG170" s="67">
        <v>78.437355041503906</v>
      </c>
      <c r="FH170" s="67">
        <v>81.591133117675781</v>
      </c>
      <c r="FI170" s="67">
        <v>84.729881286621094</v>
      </c>
      <c r="FJ170" s="67">
        <v>87.770118713378906</v>
      </c>
      <c r="FK170" s="67">
        <v>89.772468566894531</v>
      </c>
      <c r="FL170" s="67">
        <v>91.020156860351563</v>
      </c>
      <c r="FM170" s="67">
        <v>90.532745361328125</v>
      </c>
      <c r="FN170" s="67">
        <v>87.946205139160156</v>
      </c>
      <c r="FO170" s="67">
        <v>83.697296142578125</v>
      </c>
      <c r="FP170" s="67">
        <v>78.38458251953125</v>
      </c>
      <c r="FQ170" s="67">
        <v>72.774871826171875</v>
      </c>
      <c r="FR170" s="67">
        <v>69.450881958007813</v>
      </c>
      <c r="FS170" s="67">
        <v>66.910346984863281</v>
      </c>
      <c r="FT170" s="67">
        <v>65.402984619140625</v>
      </c>
      <c r="FU170" s="68">
        <v>0.44745343923568726</v>
      </c>
      <c r="FV170" s="40">
        <v>14.649999618530273</v>
      </c>
      <c r="FW170" s="40">
        <v>39824.129999999997</v>
      </c>
      <c r="FX170">
        <v>1</v>
      </c>
    </row>
    <row r="171" spans="1:180" x14ac:dyDescent="0.2">
      <c r="A171" t="s">
        <v>189</v>
      </c>
      <c r="B171" t="s">
        <v>207</v>
      </c>
      <c r="C171" t="s">
        <v>3</v>
      </c>
      <c r="D171" t="s">
        <v>181</v>
      </c>
      <c r="E171" t="s">
        <v>1</v>
      </c>
      <c r="F171" s="40" t="s">
        <v>193</v>
      </c>
      <c r="G171" s="69" t="s">
        <v>225</v>
      </c>
      <c r="H171" s="67">
        <v>47240.001940727234</v>
      </c>
      <c r="I171" s="67">
        <v>31.054815292358398</v>
      </c>
      <c r="J171" s="67">
        <v>26.554742813110352</v>
      </c>
      <c r="K171" s="67">
        <v>23.848831176757813</v>
      </c>
      <c r="L171" s="67">
        <v>22.322662353515625</v>
      </c>
      <c r="M171" s="67">
        <v>21.685258865356445</v>
      </c>
      <c r="N171" s="67">
        <v>22.421817779541016</v>
      </c>
      <c r="O171" s="67">
        <v>25.875005722045898</v>
      </c>
      <c r="P171" s="67">
        <v>28.738367080688477</v>
      </c>
      <c r="Q171" s="67">
        <v>28.919881820678711</v>
      </c>
      <c r="R171" s="67">
        <v>29.292924880981445</v>
      </c>
      <c r="S171" s="67">
        <v>30.223119735717773</v>
      </c>
      <c r="T171" s="67">
        <v>31.257064819335938</v>
      </c>
      <c r="U171" s="67">
        <v>32.738090515136719</v>
      </c>
      <c r="V171" s="67">
        <v>33.915756225585938</v>
      </c>
      <c r="W171" s="67">
        <v>35.662807464599609</v>
      </c>
      <c r="X171" s="67">
        <v>38.648948669433594</v>
      </c>
      <c r="Y171" s="67">
        <v>42.126094818115234</v>
      </c>
      <c r="Z171" s="67">
        <v>46.014480590820313</v>
      </c>
      <c r="AA171" s="67">
        <v>48.177131652832031</v>
      </c>
      <c r="AB171" s="67">
        <v>47.908466339111328</v>
      </c>
      <c r="AC171" s="67">
        <v>49.623126983642578</v>
      </c>
      <c r="AD171" s="67">
        <v>47.874500274658203</v>
      </c>
      <c r="AE171" s="67">
        <v>41.410907745361328</v>
      </c>
      <c r="AF171" s="67">
        <v>33.631694793701172</v>
      </c>
      <c r="AG171" s="67">
        <v>-0.70699107646942139</v>
      </c>
      <c r="AH171" s="67">
        <v>-0.48629844188690186</v>
      </c>
      <c r="AI171" s="67">
        <v>-0.39468419551849365</v>
      </c>
      <c r="AJ171" s="67">
        <v>-0.27348041534423828</v>
      </c>
      <c r="AK171" s="67">
        <v>-0.25969916582107544</v>
      </c>
      <c r="AL171" s="67">
        <v>-0.21134711802005768</v>
      </c>
      <c r="AM171" s="67">
        <v>-0.22769555449485779</v>
      </c>
      <c r="AN171" s="67">
        <v>-0.44758689403533936</v>
      </c>
      <c r="AO171" s="67">
        <v>-0.6181480884552002</v>
      </c>
      <c r="AP171" s="67">
        <v>-0.57219219207763672</v>
      </c>
      <c r="AQ171" s="67">
        <v>-0.49495866894721985</v>
      </c>
      <c r="AR171" s="67">
        <v>-0.8094782829284668</v>
      </c>
      <c r="AS171" s="67">
        <v>-0.71849077939987183</v>
      </c>
      <c r="AT171" s="67">
        <v>-0.37400126457214355</v>
      </c>
      <c r="AU171" s="67">
        <v>2.4007079601287842</v>
      </c>
      <c r="AV171" s="67">
        <v>3.2453885078430176</v>
      </c>
      <c r="AW171" s="67">
        <v>3.9596502780914307</v>
      </c>
      <c r="AX171" s="67">
        <v>4.690941333770752</v>
      </c>
      <c r="AY171" s="67">
        <v>4.1761288642883301</v>
      </c>
      <c r="AZ171" s="67">
        <v>-0.23855368793010712</v>
      </c>
      <c r="BA171" s="67">
        <v>-1.8430086374282837</v>
      </c>
      <c r="BB171" s="67">
        <v>-1.8302551507949829</v>
      </c>
      <c r="BC171" s="67">
        <v>-1.41044020652771</v>
      </c>
      <c r="BD171" s="67">
        <v>-0.71939933300018311</v>
      </c>
      <c r="BE171" s="67">
        <v>-0.31184187531471252</v>
      </c>
      <c r="BF171" s="67">
        <v>-0.12370400130748749</v>
      </c>
      <c r="BG171" s="67">
        <v>-5.8612816035747528E-2</v>
      </c>
      <c r="BH171" s="67">
        <v>4.2992487549781799E-2</v>
      </c>
      <c r="BI171" s="67">
        <v>4.4400449842214584E-2</v>
      </c>
      <c r="BJ171" s="67">
        <v>9.2377133667469025E-2</v>
      </c>
      <c r="BK171" s="67">
        <v>9.8079346120357513E-2</v>
      </c>
      <c r="BL171" s="67">
        <v>-9.6358895301818848E-2</v>
      </c>
      <c r="BM171" s="67">
        <v>-0.24660265445709229</v>
      </c>
      <c r="BN171" s="67">
        <v>-0.17435303330421448</v>
      </c>
      <c r="BO171" s="67">
        <v>-7.2834663093090057E-2</v>
      </c>
      <c r="BP171" s="67">
        <v>-0.36582401394844055</v>
      </c>
      <c r="BQ171" s="67">
        <v>-0.25399142503738403</v>
      </c>
      <c r="BR171" s="67">
        <v>0.10577932745218277</v>
      </c>
      <c r="BS171" s="67">
        <v>2.8845741748809814</v>
      </c>
      <c r="BT171" s="67">
        <v>3.7391164302825928</v>
      </c>
      <c r="BU171" s="67">
        <v>4.4613909721374512</v>
      </c>
      <c r="BV171" s="67">
        <v>5.1996407508850098</v>
      </c>
      <c r="BW171" s="67">
        <v>4.6880426406860352</v>
      </c>
      <c r="BX171" s="67">
        <v>0.27489858865737915</v>
      </c>
      <c r="BY171" s="67">
        <v>-1.3353748321533203</v>
      </c>
      <c r="BZ171" s="67">
        <v>-1.3359143733978271</v>
      </c>
      <c r="CA171" s="67">
        <v>-0.94262212514877319</v>
      </c>
      <c r="CB171" s="67">
        <v>-0.28589460253715515</v>
      </c>
      <c r="CC171" s="67">
        <v>-3.8162749260663986E-2</v>
      </c>
      <c r="CD171" s="67">
        <v>0.12742780148983002</v>
      </c>
      <c r="CE171" s="67">
        <v>0.17414918541908264</v>
      </c>
      <c r="CF171" s="67">
        <v>0.26218065619468689</v>
      </c>
      <c r="CG171" s="67">
        <v>0.2550189197063446</v>
      </c>
      <c r="CH171" s="67">
        <v>0.30273562669754028</v>
      </c>
      <c r="CI171" s="67">
        <v>0.32371005415916443</v>
      </c>
      <c r="CJ171" s="67">
        <v>0.14690054953098297</v>
      </c>
      <c r="CK171" s="67">
        <v>1.072858739644289E-2</v>
      </c>
      <c r="CL171" s="67">
        <v>0.10118915140628815</v>
      </c>
      <c r="CM171" s="67">
        <v>0.21952712535858154</v>
      </c>
      <c r="CN171" s="67">
        <v>-5.8550436049699783E-2</v>
      </c>
      <c r="CO171" s="67">
        <v>6.7719399929046631E-2</v>
      </c>
      <c r="CP171" s="67">
        <v>0.43807390332221985</v>
      </c>
      <c r="CQ171" s="67">
        <v>3.219698429107666</v>
      </c>
      <c r="CR171" s="67">
        <v>4.0810708999633789</v>
      </c>
      <c r="CS171" s="67">
        <v>4.8088946342468262</v>
      </c>
      <c r="CT171" s="67">
        <v>5.551964282989502</v>
      </c>
      <c r="CU171" s="67">
        <v>5.0425930023193359</v>
      </c>
      <c r="CV171" s="67">
        <v>0.63051408529281616</v>
      </c>
      <c r="CW171" s="67">
        <v>-0.98378926515579224</v>
      </c>
      <c r="CX171" s="67">
        <v>-0.99353545904159546</v>
      </c>
      <c r="CY171" s="67">
        <v>-0.61861270666122437</v>
      </c>
      <c r="CZ171" s="67">
        <v>1.434947457164526E-2</v>
      </c>
      <c r="DA171" s="67">
        <v>0.23551636934280396</v>
      </c>
      <c r="DB171" s="67">
        <v>0.37855961918830872</v>
      </c>
      <c r="DC171" s="67">
        <v>0.40691119432449341</v>
      </c>
      <c r="DD171" s="67">
        <v>0.48136880993843079</v>
      </c>
      <c r="DE171" s="67">
        <v>0.46563738584518433</v>
      </c>
      <c r="DF171" s="67">
        <v>0.51309412717819214</v>
      </c>
      <c r="DG171" s="67">
        <v>0.54934078454971313</v>
      </c>
      <c r="DH171" s="67">
        <v>0.39015999436378479</v>
      </c>
      <c r="DI171" s="67">
        <v>0.26805981993675232</v>
      </c>
      <c r="DJ171" s="67">
        <v>0.37673133611679077</v>
      </c>
      <c r="DK171" s="67">
        <v>0.51188892126083374</v>
      </c>
      <c r="DL171" s="67">
        <v>0.24872314929962158</v>
      </c>
      <c r="DM171" s="67">
        <v>0.38943022489547729</v>
      </c>
      <c r="DN171" s="67">
        <v>0.77036845684051514</v>
      </c>
      <c r="DO171" s="67">
        <v>3.5548226833343506</v>
      </c>
      <c r="DP171" s="67">
        <v>4.4230251312255859</v>
      </c>
      <c r="DQ171" s="67">
        <v>5.1563982963562012</v>
      </c>
      <c r="DR171" s="67">
        <v>5.9042878150939941</v>
      </c>
      <c r="DS171" s="67">
        <v>5.3971433639526367</v>
      </c>
      <c r="DT171" s="67">
        <v>0.98612958192825317</v>
      </c>
      <c r="DU171" s="67">
        <v>-0.63220369815826416</v>
      </c>
      <c r="DV171" s="67">
        <v>-0.65115654468536377</v>
      </c>
      <c r="DW171" s="67">
        <v>-0.29460331797599792</v>
      </c>
      <c r="DX171" s="67">
        <v>0.31459355354309082</v>
      </c>
      <c r="DY171" s="67">
        <v>0.63066554069519043</v>
      </c>
      <c r="DZ171" s="67">
        <v>0.7411540150642395</v>
      </c>
      <c r="EA171" s="67">
        <v>0.74298256635665894</v>
      </c>
      <c r="EB171" s="67">
        <v>0.79784172773361206</v>
      </c>
      <c r="EC171" s="67">
        <v>0.76973700523376465</v>
      </c>
      <c r="ED171" s="67">
        <v>0.81681835651397705</v>
      </c>
      <c r="EE171" s="67">
        <v>0.87511569261550903</v>
      </c>
      <c r="EF171" s="67">
        <v>0.74138796329498291</v>
      </c>
      <c r="EG171" s="67">
        <v>0.63960528373718262</v>
      </c>
      <c r="EH171" s="67">
        <v>0.77457046508789063</v>
      </c>
      <c r="EI171" s="67">
        <v>0.93401288986206055</v>
      </c>
      <c r="EJ171" s="67">
        <v>0.69237738847732544</v>
      </c>
      <c r="EK171" s="67">
        <v>0.85392957925796509</v>
      </c>
      <c r="EL171" s="67">
        <v>1.250149130821228</v>
      </c>
      <c r="EM171" s="67">
        <v>4.038689136505127</v>
      </c>
      <c r="EN171" s="67">
        <v>4.9167532920837402</v>
      </c>
      <c r="EO171" s="67">
        <v>5.6581387519836426</v>
      </c>
      <c r="EP171" s="67">
        <v>6.412987232208252</v>
      </c>
      <c r="EQ171" s="67">
        <v>5.9090571403503418</v>
      </c>
      <c r="ER171" s="67">
        <v>1.4995818138122559</v>
      </c>
      <c r="ES171" s="67">
        <v>-0.12456992268562317</v>
      </c>
      <c r="ET171" s="67">
        <v>-0.15681581199169159</v>
      </c>
      <c r="EU171" s="67">
        <v>0.17321479320526123</v>
      </c>
      <c r="EV171" s="67">
        <v>0.74809831380844116</v>
      </c>
      <c r="EW171" s="67">
        <v>63.965988159179688</v>
      </c>
      <c r="EX171" s="67">
        <v>63.088588714599609</v>
      </c>
      <c r="EY171" s="67">
        <v>63.205947875976563</v>
      </c>
      <c r="EZ171" s="67">
        <v>62.765529632568359</v>
      </c>
      <c r="FA171" s="67">
        <v>62.201557159423828</v>
      </c>
      <c r="FB171" s="67">
        <v>61.620014190673828</v>
      </c>
      <c r="FC171" s="67">
        <v>61.374073028564453</v>
      </c>
      <c r="FD171" s="67">
        <v>61.83331298828125</v>
      </c>
      <c r="FE171" s="67">
        <v>63.666267395019531</v>
      </c>
      <c r="FF171" s="67">
        <v>67.075370788574219</v>
      </c>
      <c r="FG171" s="67">
        <v>70.51251220703125</v>
      </c>
      <c r="FH171" s="67">
        <v>73.318954467773438</v>
      </c>
      <c r="FI171" s="67">
        <v>75.673988342285156</v>
      </c>
      <c r="FJ171" s="67">
        <v>78.504539489746094</v>
      </c>
      <c r="FK171" s="67">
        <v>79.931350708007813</v>
      </c>
      <c r="FL171" s="67">
        <v>80.302932739257813</v>
      </c>
      <c r="FM171" s="67">
        <v>79.503524780273438</v>
      </c>
      <c r="FN171" s="67">
        <v>78.382179260253906</v>
      </c>
      <c r="FO171" s="67">
        <v>75.253875732421875</v>
      </c>
      <c r="FP171" s="67">
        <v>70.913810729980469</v>
      </c>
      <c r="FQ171" s="67">
        <v>66.9891357421875</v>
      </c>
      <c r="FR171" s="67">
        <v>65.25921630859375</v>
      </c>
      <c r="FS171" s="67">
        <v>64.173179626464844</v>
      </c>
      <c r="FT171" s="67">
        <v>63.665901184082031</v>
      </c>
      <c r="FU171" s="68">
        <v>0.44837105274200439</v>
      </c>
      <c r="FV171" s="40">
        <v>13.220000267028809</v>
      </c>
      <c r="FW171" s="40">
        <v>33179.94</v>
      </c>
      <c r="FX171">
        <v>1</v>
      </c>
    </row>
    <row r="172" spans="1:180" x14ac:dyDescent="0.2">
      <c r="A172" t="s">
        <v>189</v>
      </c>
      <c r="B172" t="s">
        <v>207</v>
      </c>
      <c r="C172" t="s">
        <v>3</v>
      </c>
      <c r="D172" t="s">
        <v>181</v>
      </c>
      <c r="E172" t="s">
        <v>1</v>
      </c>
      <c r="F172" s="40" t="s">
        <v>193</v>
      </c>
      <c r="G172" s="69" t="s">
        <v>226</v>
      </c>
      <c r="H172" s="67">
        <v>48189.001898288727</v>
      </c>
      <c r="I172" s="67">
        <v>28.717672348022461</v>
      </c>
      <c r="J172" s="67">
        <v>24.929849624633789</v>
      </c>
      <c r="K172" s="67">
        <v>22.631984710693359</v>
      </c>
      <c r="L172" s="67">
        <v>21.361385345458984</v>
      </c>
      <c r="M172" s="67">
        <v>20.913385391235352</v>
      </c>
      <c r="N172" s="67">
        <v>22.02374267578125</v>
      </c>
      <c r="O172" s="67">
        <v>26.190505981445313</v>
      </c>
      <c r="P172" s="67">
        <v>29.527563095092773</v>
      </c>
      <c r="Q172" s="67">
        <v>28.860076904296875</v>
      </c>
      <c r="R172" s="67">
        <v>29.353673934936523</v>
      </c>
      <c r="S172" s="67">
        <v>30.579648971557617</v>
      </c>
      <c r="T172" s="67">
        <v>32.791641235351563</v>
      </c>
      <c r="U172" s="67">
        <v>35.571620941162109</v>
      </c>
      <c r="V172" s="67">
        <v>38.433650970458984</v>
      </c>
      <c r="W172" s="67">
        <v>41.642955780029297</v>
      </c>
      <c r="X172" s="67">
        <v>45.877933502197266</v>
      </c>
      <c r="Y172" s="67">
        <v>49.929332733154297</v>
      </c>
      <c r="Z172" s="67">
        <v>53.489547729492188</v>
      </c>
      <c r="AA172" s="67">
        <v>55.349208831787109</v>
      </c>
      <c r="AB172" s="67">
        <v>55.234848022460938</v>
      </c>
      <c r="AC172" s="67">
        <v>57.558040618896484</v>
      </c>
      <c r="AD172" s="67">
        <v>54.967914581298828</v>
      </c>
      <c r="AE172" s="67">
        <v>47.512241363525391</v>
      </c>
      <c r="AF172" s="67">
        <v>38.635162353515625</v>
      </c>
      <c r="AG172" s="67">
        <v>-0.38752815127372742</v>
      </c>
      <c r="AH172" s="67">
        <v>-0.20375886559486389</v>
      </c>
      <c r="AI172" s="67">
        <v>-0.28204640746116638</v>
      </c>
      <c r="AJ172" s="67">
        <v>-0.27637797594070435</v>
      </c>
      <c r="AK172" s="67">
        <v>-0.22109821438789368</v>
      </c>
      <c r="AL172" s="67">
        <v>-0.2565862238407135</v>
      </c>
      <c r="AM172" s="67">
        <v>-0.57370984554290771</v>
      </c>
      <c r="AN172" s="67">
        <v>-0.52486848831176758</v>
      </c>
      <c r="AO172" s="67">
        <v>-0.4088936448097229</v>
      </c>
      <c r="AP172" s="67">
        <v>-0.6792561411857605</v>
      </c>
      <c r="AQ172" s="67">
        <v>-0.845916748046875</v>
      </c>
      <c r="AR172" s="67">
        <v>-0.5783122181892395</v>
      </c>
      <c r="AS172" s="67">
        <v>-0.57557445764541626</v>
      </c>
      <c r="AT172" s="67">
        <v>4.2822543531656265E-2</v>
      </c>
      <c r="AU172" s="67">
        <v>4.2884964942932129</v>
      </c>
      <c r="AV172" s="67">
        <v>5.5185055732727051</v>
      </c>
      <c r="AW172" s="67">
        <v>6.307316780090332</v>
      </c>
      <c r="AX172" s="67">
        <v>6.5411267280578613</v>
      </c>
      <c r="AY172" s="67">
        <v>6.5693693161010742</v>
      </c>
      <c r="AZ172" s="67">
        <v>0.47630959749221802</v>
      </c>
      <c r="BA172" s="67">
        <v>-1.9634072780609131</v>
      </c>
      <c r="BB172" s="67">
        <v>-2.69451904296875</v>
      </c>
      <c r="BC172" s="67">
        <v>-2.1738207340240479</v>
      </c>
      <c r="BD172" s="67">
        <v>-1.4596239328384399</v>
      </c>
      <c r="BE172" s="67">
        <v>1.2616125866770744E-2</v>
      </c>
      <c r="BF172" s="67">
        <v>0.16342669725418091</v>
      </c>
      <c r="BG172" s="67">
        <v>5.8289475739002228E-2</v>
      </c>
      <c r="BH172" s="67">
        <v>4.408574104309082E-2</v>
      </c>
      <c r="BI172" s="67">
        <v>8.6786776781082153E-2</v>
      </c>
      <c r="BJ172" s="67">
        <v>5.0857722759246826E-2</v>
      </c>
      <c r="BK172" s="67">
        <v>-0.24402643740177155</v>
      </c>
      <c r="BL172" s="67">
        <v>-0.16947029531002045</v>
      </c>
      <c r="BM172" s="67">
        <v>-3.2868556678295135E-2</v>
      </c>
      <c r="BN172" s="67">
        <v>-0.27651605010032654</v>
      </c>
      <c r="BO172" s="67">
        <v>-0.41849935054779053</v>
      </c>
      <c r="BP172" s="67">
        <v>-0.12902447581291199</v>
      </c>
      <c r="BQ172" s="67">
        <v>-0.10511904954910278</v>
      </c>
      <c r="BR172" s="67">
        <v>0.5287964940071106</v>
      </c>
      <c r="BS172" s="67">
        <v>4.7786664962768555</v>
      </c>
      <c r="BT172" s="67">
        <v>6.0186681747436523</v>
      </c>
      <c r="BU172" s="67">
        <v>6.8155727386474609</v>
      </c>
      <c r="BV172" s="67">
        <v>7.0563764572143555</v>
      </c>
      <c r="BW172" s="67">
        <v>7.0878114700317383</v>
      </c>
      <c r="BX172" s="67">
        <v>0.99625349044799805</v>
      </c>
      <c r="BY172" s="67">
        <v>-1.4493855237960815</v>
      </c>
      <c r="BZ172" s="67">
        <v>-2.1939740180969238</v>
      </c>
      <c r="CA172" s="67">
        <v>-1.7001136541366577</v>
      </c>
      <c r="CB172" s="67">
        <v>-1.0206301212310791</v>
      </c>
      <c r="CC172" s="67">
        <v>0.28975483775138855</v>
      </c>
      <c r="CD172" s="67">
        <v>0.41773828864097595</v>
      </c>
      <c r="CE172" s="67">
        <v>0.29400506615638733</v>
      </c>
      <c r="CF172" s="67">
        <v>0.26603794097900391</v>
      </c>
      <c r="CG172" s="67">
        <v>0.30002698302268982</v>
      </c>
      <c r="CH172" s="67">
        <v>0.26379245519638062</v>
      </c>
      <c r="CI172" s="67">
        <v>-1.5688711777329445E-2</v>
      </c>
      <c r="CJ172" s="67">
        <v>7.6677419245243073E-2</v>
      </c>
      <c r="CK172" s="67">
        <v>0.22756527364253998</v>
      </c>
      <c r="CL172" s="67">
        <v>2.4205269291996956E-3</v>
      </c>
      <c r="CM172" s="67">
        <v>-0.12247136980295181</v>
      </c>
      <c r="CN172" s="67">
        <v>0.18215085566043854</v>
      </c>
      <c r="CO172" s="67">
        <v>0.2207169234752655</v>
      </c>
      <c r="CP172" s="67">
        <v>0.86538052558898926</v>
      </c>
      <c r="CQ172" s="67">
        <v>5.118156909942627</v>
      </c>
      <c r="CR172" s="67">
        <v>6.3650789260864258</v>
      </c>
      <c r="CS172" s="67">
        <v>7.1675891876220703</v>
      </c>
      <c r="CT172" s="67">
        <v>7.4132366180419922</v>
      </c>
      <c r="CU172" s="67">
        <v>7.4468832015991211</v>
      </c>
      <c r="CV172" s="67">
        <v>1.3563650846481323</v>
      </c>
      <c r="CW172" s="67">
        <v>-1.0933756828308105</v>
      </c>
      <c r="CX172" s="67">
        <v>-1.8472980260848999</v>
      </c>
      <c r="CY172" s="67">
        <v>-1.3720256090164185</v>
      </c>
      <c r="CZ172" s="67">
        <v>-0.71658438444137573</v>
      </c>
      <c r="DA172" s="67">
        <v>0.56689357757568359</v>
      </c>
      <c r="DB172" s="67">
        <v>0.672049880027771</v>
      </c>
      <c r="DC172" s="67">
        <v>0.52972066402435303</v>
      </c>
      <c r="DD172" s="67">
        <v>0.48799014091491699</v>
      </c>
      <c r="DE172" s="67">
        <v>0.5132671594619751</v>
      </c>
      <c r="DF172" s="67">
        <v>0.4767271876335144</v>
      </c>
      <c r="DG172" s="67">
        <v>0.21264901757240295</v>
      </c>
      <c r="DH172" s="67">
        <v>0.32282513380050659</v>
      </c>
      <c r="DI172" s="67">
        <v>0.48799911141395569</v>
      </c>
      <c r="DJ172" s="67">
        <v>0.28135707974433899</v>
      </c>
      <c r="DK172" s="67">
        <v>0.1735566109418869</v>
      </c>
      <c r="DL172" s="67">
        <v>0.49332618713378906</v>
      </c>
      <c r="DM172" s="67">
        <v>0.54655289649963379</v>
      </c>
      <c r="DN172" s="67">
        <v>1.2019646167755127</v>
      </c>
      <c r="DO172" s="67">
        <v>5.4576473236083984</v>
      </c>
      <c r="DP172" s="67">
        <v>6.7114896774291992</v>
      </c>
      <c r="DQ172" s="67">
        <v>7.5196056365966797</v>
      </c>
      <c r="DR172" s="67">
        <v>7.7700967788696289</v>
      </c>
      <c r="DS172" s="67">
        <v>7.8059549331665039</v>
      </c>
      <c r="DT172" s="67">
        <v>1.7164766788482666</v>
      </c>
      <c r="DU172" s="67">
        <v>-0.73736578226089478</v>
      </c>
      <c r="DV172" s="67">
        <v>-1.500622034072876</v>
      </c>
      <c r="DW172" s="67">
        <v>-1.0439375638961792</v>
      </c>
      <c r="DX172" s="67">
        <v>-0.41253861784934998</v>
      </c>
      <c r="DY172" s="67">
        <v>0.9670378565788269</v>
      </c>
      <c r="DZ172" s="67">
        <v>1.0392354726791382</v>
      </c>
      <c r="EA172" s="67">
        <v>0.87005650997161865</v>
      </c>
      <c r="EB172" s="67">
        <v>0.80845385789871216</v>
      </c>
      <c r="EC172" s="67">
        <v>0.82115215063095093</v>
      </c>
      <c r="ED172" s="67">
        <v>0.78417110443115234</v>
      </c>
      <c r="EE172" s="67">
        <v>0.54233241081237793</v>
      </c>
      <c r="EF172" s="67">
        <v>0.6782233715057373</v>
      </c>
      <c r="EG172" s="67">
        <v>0.86402422189712524</v>
      </c>
      <c r="EH172" s="67">
        <v>0.68409717082977295</v>
      </c>
      <c r="EI172" s="67">
        <v>0.60097402334213257</v>
      </c>
      <c r="EJ172" s="67">
        <v>0.94261395931243896</v>
      </c>
      <c r="EK172" s="67">
        <v>1.0170083045959473</v>
      </c>
      <c r="EL172" s="67">
        <v>1.6879384517669678</v>
      </c>
      <c r="EM172" s="67">
        <v>5.947817325592041</v>
      </c>
      <c r="EN172" s="67">
        <v>7.2116522789001465</v>
      </c>
      <c r="EO172" s="67">
        <v>8.0278615951538086</v>
      </c>
      <c r="EP172" s="67">
        <v>8.2853469848632813</v>
      </c>
      <c r="EQ172" s="67">
        <v>8.324397087097168</v>
      </c>
      <c r="ER172" s="67">
        <v>2.2364206314086914</v>
      </c>
      <c r="ES172" s="67">
        <v>-0.22334407269954681</v>
      </c>
      <c r="ET172" s="67">
        <v>-1.0000771284103394</v>
      </c>
      <c r="EU172" s="67">
        <v>-0.57023060321807861</v>
      </c>
      <c r="EV172" s="67">
        <v>2.6455176994204521E-2</v>
      </c>
      <c r="EW172" s="67">
        <v>68.502769470214844</v>
      </c>
      <c r="EX172" s="67">
        <v>67.318717956542969</v>
      </c>
      <c r="EY172" s="67">
        <v>66.58233642578125</v>
      </c>
      <c r="EZ172" s="67">
        <v>65.517898559570313</v>
      </c>
      <c r="FA172" s="67">
        <v>65.139266967773438</v>
      </c>
      <c r="FB172" s="67">
        <v>64.401268005371094</v>
      </c>
      <c r="FC172" s="67">
        <v>63.974334716796875</v>
      </c>
      <c r="FD172" s="67">
        <v>66.389854431152344</v>
      </c>
      <c r="FE172" s="67">
        <v>70.213798522949219</v>
      </c>
      <c r="FF172" s="67">
        <v>73.678543090820313</v>
      </c>
      <c r="FG172" s="67">
        <v>78.052688598632813</v>
      </c>
      <c r="FH172" s="67">
        <v>82.194900512695313</v>
      </c>
      <c r="FI172" s="67">
        <v>86.134544372558594</v>
      </c>
      <c r="FJ172" s="67">
        <v>89.365875244140625</v>
      </c>
      <c r="FK172" s="67">
        <v>91.778083801269531</v>
      </c>
      <c r="FL172" s="67">
        <v>92.033332824707031</v>
      </c>
      <c r="FM172" s="67">
        <v>90.095115661621094</v>
      </c>
      <c r="FN172" s="67">
        <v>86.787422180175781</v>
      </c>
      <c r="FO172" s="67">
        <v>83.127998352050781</v>
      </c>
      <c r="FP172" s="67">
        <v>79.464408874511719</v>
      </c>
      <c r="FQ172" s="67">
        <v>76.580673217773438</v>
      </c>
      <c r="FR172" s="67">
        <v>75.4373779296875</v>
      </c>
      <c r="FS172" s="67">
        <v>74.142837524414063</v>
      </c>
      <c r="FT172" s="67">
        <v>73.215385437011719</v>
      </c>
      <c r="FU172" s="68">
        <v>0.45416104793548584</v>
      </c>
      <c r="FV172" s="40">
        <v>13.350000381469727</v>
      </c>
      <c r="FW172" s="40">
        <v>35644.43</v>
      </c>
      <c r="FX172">
        <v>1</v>
      </c>
    </row>
    <row r="173" spans="1:180" x14ac:dyDescent="0.2">
      <c r="A173" t="s">
        <v>189</v>
      </c>
      <c r="B173" t="s">
        <v>207</v>
      </c>
      <c r="C173" t="s">
        <v>3</v>
      </c>
      <c r="D173" t="s">
        <v>181</v>
      </c>
      <c r="E173" t="s">
        <v>1</v>
      </c>
      <c r="F173" s="40" t="s">
        <v>193</v>
      </c>
      <c r="G173" s="69" t="s">
        <v>227</v>
      </c>
      <c r="H173" s="67">
        <v>48269.99810552597</v>
      </c>
      <c r="I173" s="67">
        <v>31.919445037841797</v>
      </c>
      <c r="J173" s="67">
        <v>27.536771774291992</v>
      </c>
      <c r="K173" s="67">
        <v>24.811929702758789</v>
      </c>
      <c r="L173" s="67">
        <v>23.209465026855469</v>
      </c>
      <c r="M173" s="67">
        <v>22.478176116943359</v>
      </c>
      <c r="N173" s="67">
        <v>23.301467895507813</v>
      </c>
      <c r="O173" s="67">
        <v>27.117603302001953</v>
      </c>
      <c r="P173" s="67">
        <v>30.418096542358398</v>
      </c>
      <c r="Q173" s="67">
        <v>30.435482025146484</v>
      </c>
      <c r="R173" s="67">
        <v>31.56134033203125</v>
      </c>
      <c r="S173" s="67">
        <v>33.84075927734375</v>
      </c>
      <c r="T173" s="67">
        <v>37.168540954589844</v>
      </c>
      <c r="U173" s="67">
        <v>41.393600463867188</v>
      </c>
      <c r="V173" s="67">
        <v>45.339256286621094</v>
      </c>
      <c r="W173" s="67">
        <v>48.870937347412109</v>
      </c>
      <c r="X173" s="67">
        <v>52.966461181640625</v>
      </c>
      <c r="Y173" s="67">
        <v>56.654212951660156</v>
      </c>
      <c r="Z173" s="67">
        <v>58.668476104736328</v>
      </c>
      <c r="AA173" s="67">
        <v>58.494739532470703</v>
      </c>
      <c r="AB173" s="67">
        <v>56.559638977050781</v>
      </c>
      <c r="AC173" s="67">
        <v>56.416919708251953</v>
      </c>
      <c r="AD173" s="67">
        <v>53.895023345947266</v>
      </c>
      <c r="AE173" s="67">
        <v>48.377696990966797</v>
      </c>
      <c r="AF173" s="67">
        <v>40.446723937988281</v>
      </c>
      <c r="AG173" s="67">
        <v>-0.8665505051612854</v>
      </c>
      <c r="AH173" s="67">
        <v>-0.5243944525718689</v>
      </c>
      <c r="AI173" s="67">
        <v>-0.38274651765823364</v>
      </c>
      <c r="AJ173" s="67">
        <v>-0.27824419736862183</v>
      </c>
      <c r="AK173" s="67">
        <v>-0.29859298467636108</v>
      </c>
      <c r="AL173" s="67">
        <v>-0.23849204182624817</v>
      </c>
      <c r="AM173" s="67">
        <v>-0.44209134578704834</v>
      </c>
      <c r="AN173" s="67">
        <v>-0.69481968879699707</v>
      </c>
      <c r="AO173" s="67">
        <v>-0.49277141690254211</v>
      </c>
      <c r="AP173" s="67">
        <v>-0.75837796926498413</v>
      </c>
      <c r="AQ173" s="67">
        <v>-0.86618459224700928</v>
      </c>
      <c r="AR173" s="67">
        <v>-0.92911458015441895</v>
      </c>
      <c r="AS173" s="67">
        <v>-0.81491011381149292</v>
      </c>
      <c r="AT173" s="67">
        <v>-2.5791540741920471E-2</v>
      </c>
      <c r="AU173" s="67">
        <v>4.9266743659973145</v>
      </c>
      <c r="AV173" s="67">
        <v>5.7036957740783691</v>
      </c>
      <c r="AW173" s="67">
        <v>6.126732349395752</v>
      </c>
      <c r="AX173" s="67">
        <v>6.3394622802734375</v>
      </c>
      <c r="AY173" s="67">
        <v>5.6047744750976563</v>
      </c>
      <c r="AZ173" s="67">
        <v>0.39650171995162964</v>
      </c>
      <c r="BA173" s="67">
        <v>-1.7090137004852295</v>
      </c>
      <c r="BB173" s="67">
        <v>-1.7302383184432983</v>
      </c>
      <c r="BC173" s="67">
        <v>-1.3535143136978149</v>
      </c>
      <c r="BD173" s="67">
        <v>-1.1920658349990845</v>
      </c>
      <c r="BE173" s="67">
        <v>-0.46596983075141907</v>
      </c>
      <c r="BF173" s="67">
        <v>-0.15680581331253052</v>
      </c>
      <c r="BG173" s="67">
        <v>-4.2033236473798752E-2</v>
      </c>
      <c r="BH173" s="67">
        <v>4.2576219886541367E-2</v>
      </c>
      <c r="BI173" s="67">
        <v>9.6337925642728806E-3</v>
      </c>
      <c r="BJ173" s="67">
        <v>6.9289572536945343E-2</v>
      </c>
      <c r="BK173" s="67">
        <v>-0.11205179989337921</v>
      </c>
      <c r="BL173" s="67">
        <v>-0.33904349803924561</v>
      </c>
      <c r="BM173" s="67">
        <v>-0.11634727567434311</v>
      </c>
      <c r="BN173" s="67">
        <v>-0.35520386695861816</v>
      </c>
      <c r="BO173" s="67">
        <v>-0.43830391764640808</v>
      </c>
      <c r="BP173" s="67">
        <v>-0.47933894395828247</v>
      </c>
      <c r="BQ173" s="67">
        <v>-0.34394514560699463</v>
      </c>
      <c r="BR173" s="67">
        <v>0.46070593595504761</v>
      </c>
      <c r="BS173" s="67">
        <v>5.4173741340637207</v>
      </c>
      <c r="BT173" s="67">
        <v>6.2043952941894531</v>
      </c>
      <c r="BU173" s="67">
        <v>6.6355314254760742</v>
      </c>
      <c r="BV173" s="67">
        <v>6.8552594184875488</v>
      </c>
      <c r="BW173" s="67">
        <v>6.1237645149230957</v>
      </c>
      <c r="BX173" s="67">
        <v>0.91699492931365967</v>
      </c>
      <c r="BY173" s="67">
        <v>-1.194448709487915</v>
      </c>
      <c r="BZ173" s="67">
        <v>-1.2291618585586548</v>
      </c>
      <c r="CA173" s="67">
        <v>-0.87929987907409668</v>
      </c>
      <c r="CB173" s="67">
        <v>-0.75259798765182495</v>
      </c>
      <c r="CC173" s="67">
        <v>-0.18852886557579041</v>
      </c>
      <c r="CD173" s="67">
        <v>9.7784973680973053E-2</v>
      </c>
      <c r="CE173" s="67">
        <v>0.19394375383853912</v>
      </c>
      <c r="CF173" s="67">
        <v>0.26477545499801636</v>
      </c>
      <c r="CG173" s="67">
        <v>0.22311072051525116</v>
      </c>
      <c r="CH173" s="67">
        <v>0.28245818614959717</v>
      </c>
      <c r="CI173" s="67">
        <v>0.1165325865149498</v>
      </c>
      <c r="CJ173" s="67">
        <v>-9.2633984982967377E-2</v>
      </c>
      <c r="CK173" s="67">
        <v>0.14436294138431549</v>
      </c>
      <c r="CL173" s="67">
        <v>-7.5966693460941315E-2</v>
      </c>
      <c r="CM173" s="67">
        <v>-0.14195509254932404</v>
      </c>
      <c r="CN173" s="67">
        <v>-0.16782574355602264</v>
      </c>
      <c r="CO173" s="67">
        <v>-1.7756242305040359E-2</v>
      </c>
      <c r="CP173" s="67">
        <v>0.79765260219573975</v>
      </c>
      <c r="CQ173" s="67">
        <v>5.7572312355041504</v>
      </c>
      <c r="CR173" s="67">
        <v>6.551177978515625</v>
      </c>
      <c r="CS173" s="67">
        <v>6.9879236221313477</v>
      </c>
      <c r="CT173" s="67">
        <v>7.212498664855957</v>
      </c>
      <c r="CU173" s="67">
        <v>6.4832158088684082</v>
      </c>
      <c r="CV173" s="67">
        <v>1.2774869203567505</v>
      </c>
      <c r="CW173" s="67">
        <v>-0.838062584400177</v>
      </c>
      <c r="CX173" s="67">
        <v>-0.88211780786514282</v>
      </c>
      <c r="CY173" s="67">
        <v>-0.55086046457290649</v>
      </c>
      <c r="CZ173" s="67">
        <v>-0.44822394847869873</v>
      </c>
      <c r="DA173" s="67">
        <v>8.8912099599838257E-2</v>
      </c>
      <c r="DB173" s="67">
        <v>0.35237574577331543</v>
      </c>
      <c r="DC173" s="67">
        <v>0.4299207329750061</v>
      </c>
      <c r="DD173" s="67">
        <v>0.48697468638420105</v>
      </c>
      <c r="DE173" s="67">
        <v>0.43658766150474548</v>
      </c>
      <c r="DF173" s="67">
        <v>0.49562680721282959</v>
      </c>
      <c r="DG173" s="67">
        <v>0.34511697292327881</v>
      </c>
      <c r="DH173" s="67">
        <v>0.15377552807331085</v>
      </c>
      <c r="DI173" s="67">
        <v>0.40507316589355469</v>
      </c>
      <c r="DJ173" s="67">
        <v>0.20327046513557434</v>
      </c>
      <c r="DK173" s="67">
        <v>0.1543937474489212</v>
      </c>
      <c r="DL173" s="67">
        <v>0.14368747174739838</v>
      </c>
      <c r="DM173" s="67">
        <v>0.30843263864517212</v>
      </c>
      <c r="DN173" s="67">
        <v>1.1345993280410767</v>
      </c>
      <c r="DO173" s="67">
        <v>6.0970883369445801</v>
      </c>
      <c r="DP173" s="67">
        <v>6.8979606628417969</v>
      </c>
      <c r="DQ173" s="67">
        <v>7.3403158187866211</v>
      </c>
      <c r="DR173" s="67">
        <v>7.5697379112243652</v>
      </c>
      <c r="DS173" s="67">
        <v>6.8426671028137207</v>
      </c>
      <c r="DT173" s="67">
        <v>1.6379789113998413</v>
      </c>
      <c r="DU173" s="67">
        <v>-0.48167645931243896</v>
      </c>
      <c r="DV173" s="67">
        <v>-0.53507375717163086</v>
      </c>
      <c r="DW173" s="67">
        <v>-0.22242102026939392</v>
      </c>
      <c r="DX173" s="67">
        <v>-0.14384989440441132</v>
      </c>
      <c r="DY173" s="67">
        <v>0.48949277400970459</v>
      </c>
      <c r="DZ173" s="67">
        <v>0.71996438503265381</v>
      </c>
      <c r="EA173" s="67">
        <v>0.77063405513763428</v>
      </c>
      <c r="EB173" s="67">
        <v>0.80779510736465454</v>
      </c>
      <c r="EC173" s="67">
        <v>0.74481445550918579</v>
      </c>
      <c r="ED173" s="67">
        <v>0.80340844392776489</v>
      </c>
      <c r="EE173" s="67">
        <v>0.67515653371810913</v>
      </c>
      <c r="EF173" s="67">
        <v>0.50955170392990112</v>
      </c>
      <c r="EG173" s="67">
        <v>0.7814972996711731</v>
      </c>
      <c r="EH173" s="67">
        <v>0.6064445972442627</v>
      </c>
      <c r="EI173" s="67">
        <v>0.58227437734603882</v>
      </c>
      <c r="EJ173" s="67">
        <v>0.59346306324005127</v>
      </c>
      <c r="EK173" s="67">
        <v>0.77939760684967041</v>
      </c>
      <c r="EL173" s="67">
        <v>1.6210967302322388</v>
      </c>
      <c r="EM173" s="67">
        <v>6.5877881050109863</v>
      </c>
      <c r="EN173" s="67">
        <v>7.3986601829528809</v>
      </c>
      <c r="EO173" s="67">
        <v>7.8491148948669434</v>
      </c>
      <c r="EP173" s="67">
        <v>8.0855350494384766</v>
      </c>
      <c r="EQ173" s="67">
        <v>7.3616571426391602</v>
      </c>
      <c r="ER173" s="67">
        <v>2.1584720611572266</v>
      </c>
      <c r="ES173" s="67">
        <v>3.2888490706682205E-2</v>
      </c>
      <c r="ET173" s="67">
        <v>-3.399726003408432E-2</v>
      </c>
      <c r="EU173" s="67">
        <v>0.25179335474967957</v>
      </c>
      <c r="EV173" s="67">
        <v>0.29561790823936462</v>
      </c>
      <c r="EW173" s="67">
        <v>72.239906311035156</v>
      </c>
      <c r="EX173" s="67">
        <v>70.990020751953125</v>
      </c>
      <c r="EY173" s="67">
        <v>69.919296264648438</v>
      </c>
      <c r="EZ173" s="67">
        <v>68.975425720214844</v>
      </c>
      <c r="FA173" s="67">
        <v>68.210189819335938</v>
      </c>
      <c r="FB173" s="67">
        <v>67.9595947265625</v>
      </c>
      <c r="FC173" s="67">
        <v>68.306045532226563</v>
      </c>
      <c r="FD173" s="67">
        <v>70.98492431640625</v>
      </c>
      <c r="FE173" s="67">
        <v>75.076286315917969</v>
      </c>
      <c r="FF173" s="67">
        <v>79.50286865234375</v>
      </c>
      <c r="FG173" s="67">
        <v>82.243873596191406</v>
      </c>
      <c r="FH173" s="67">
        <v>85.618087768554688</v>
      </c>
      <c r="FI173" s="67">
        <v>89.58074951171875</v>
      </c>
      <c r="FJ173" s="67">
        <v>92.468978881835938</v>
      </c>
      <c r="FK173" s="67">
        <v>93.951339721679688</v>
      </c>
      <c r="FL173" s="67">
        <v>93.155235290527344</v>
      </c>
      <c r="FM173" s="67">
        <v>89.699745178222656</v>
      </c>
      <c r="FN173" s="67">
        <v>85.595169067382813</v>
      </c>
      <c r="FO173" s="67">
        <v>80.550216674804688</v>
      </c>
      <c r="FP173" s="67">
        <v>75.942497253417969</v>
      </c>
      <c r="FQ173" s="67">
        <v>72.355888366699219</v>
      </c>
      <c r="FR173" s="67">
        <v>70.269546508789063</v>
      </c>
      <c r="FS173" s="67">
        <v>68.873435974121094</v>
      </c>
      <c r="FT173" s="67">
        <v>68.038002014160156</v>
      </c>
      <c r="FU173" s="68">
        <v>0.45464491844177246</v>
      </c>
      <c r="FV173" s="40">
        <v>13.329999923706055</v>
      </c>
      <c r="FW173" s="40">
        <v>38526.550000000003</v>
      </c>
      <c r="FX173">
        <v>1</v>
      </c>
    </row>
    <row r="174" spans="1:180" x14ac:dyDescent="0.2">
      <c r="A174" t="s">
        <v>189</v>
      </c>
      <c r="B174" t="s">
        <v>207</v>
      </c>
      <c r="C174" t="s">
        <v>3</v>
      </c>
      <c r="D174" t="s">
        <v>181</v>
      </c>
      <c r="E174" t="s">
        <v>1</v>
      </c>
      <c r="F174" s="40" t="s">
        <v>193</v>
      </c>
      <c r="G174" s="69" t="s">
        <v>228</v>
      </c>
      <c r="H174" s="67">
        <v>48682.00218629837</v>
      </c>
      <c r="I174" s="67">
        <v>32.969020843505859</v>
      </c>
      <c r="J174" s="67">
        <v>28.198543548583984</v>
      </c>
      <c r="K174" s="67">
        <v>25.357521057128906</v>
      </c>
      <c r="L174" s="67">
        <v>23.759393692016602</v>
      </c>
      <c r="M174" s="67">
        <v>22.923713684082031</v>
      </c>
      <c r="N174" s="67">
        <v>23.731039047241211</v>
      </c>
      <c r="O174" s="67">
        <v>27.535810470581055</v>
      </c>
      <c r="P174" s="67">
        <v>30.887691497802734</v>
      </c>
      <c r="Q174" s="67">
        <v>30.107913970947266</v>
      </c>
      <c r="R174" s="67">
        <v>30.608713150024414</v>
      </c>
      <c r="S174" s="67">
        <v>32.239913940429688</v>
      </c>
      <c r="T174" s="67">
        <v>34.798004150390625</v>
      </c>
      <c r="U174" s="67">
        <v>38.637039184570313</v>
      </c>
      <c r="V174" s="67">
        <v>42.411937713623047</v>
      </c>
      <c r="W174" s="67">
        <v>47.097251892089844</v>
      </c>
      <c r="X174" s="67">
        <v>52.418796539306641</v>
      </c>
      <c r="Y174" s="67">
        <v>57.492355346679688</v>
      </c>
      <c r="Z174" s="67">
        <v>62.131126403808594</v>
      </c>
      <c r="AA174" s="67">
        <v>65.399314880371094</v>
      </c>
      <c r="AB174" s="67">
        <v>67.254104614257813</v>
      </c>
      <c r="AC174" s="67">
        <v>68.445831298828125</v>
      </c>
      <c r="AD174" s="67">
        <v>63.760021209716797</v>
      </c>
      <c r="AE174" s="67">
        <v>54.113346099853516</v>
      </c>
      <c r="AF174" s="67">
        <v>43.347312927246094</v>
      </c>
      <c r="AG174" s="67">
        <v>-0.47427916526794434</v>
      </c>
      <c r="AH174" s="67">
        <v>-0.47268563508987427</v>
      </c>
      <c r="AI174" s="67">
        <v>-0.35245409607887268</v>
      </c>
      <c r="AJ174" s="67">
        <v>-0.34865254163742065</v>
      </c>
      <c r="AK174" s="67">
        <v>-0.37359654903411865</v>
      </c>
      <c r="AL174" s="67">
        <v>-0.28568890690803528</v>
      </c>
      <c r="AM174" s="67">
        <v>-0.64162784814834595</v>
      </c>
      <c r="AN174" s="67">
        <v>-0.71843838691711426</v>
      </c>
      <c r="AO174" s="67">
        <v>-0.54150903224945068</v>
      </c>
      <c r="AP174" s="67">
        <v>-0.61470746994018555</v>
      </c>
      <c r="AQ174" s="67">
        <v>-0.68122601509094238</v>
      </c>
      <c r="AR174" s="67">
        <v>-0.70861536264419556</v>
      </c>
      <c r="AS174" s="67">
        <v>-0.50795972347259521</v>
      </c>
      <c r="AT174" s="67">
        <v>-6.1980258673429489E-2</v>
      </c>
      <c r="AU174" s="67">
        <v>5.4447660446166992</v>
      </c>
      <c r="AV174" s="67">
        <v>6.9392218589782715</v>
      </c>
      <c r="AW174" s="67">
        <v>7.7658753395080566</v>
      </c>
      <c r="AX174" s="67">
        <v>8.5483407974243164</v>
      </c>
      <c r="AY174" s="67">
        <v>8.2265615463256836</v>
      </c>
      <c r="AZ174" s="67">
        <v>-0.16413849592208862</v>
      </c>
      <c r="BA174" s="67">
        <v>-3.7164371013641357</v>
      </c>
      <c r="BB174" s="67">
        <v>-3.6648054122924805</v>
      </c>
      <c r="BC174" s="67">
        <v>-2.5299830436706543</v>
      </c>
      <c r="BD174" s="67">
        <v>-1.7118586301803589</v>
      </c>
      <c r="BE174" s="67">
        <v>-7.1727477014064789E-2</v>
      </c>
      <c r="BF174" s="67">
        <v>-0.10328446328639984</v>
      </c>
      <c r="BG174" s="67">
        <v>-1.0058550164103508E-2</v>
      </c>
      <c r="BH174" s="67">
        <v>-2.6245702058076859E-2</v>
      </c>
      <c r="BI174" s="67">
        <v>-6.3840314745903015E-2</v>
      </c>
      <c r="BJ174" s="67">
        <v>2.3625170812010765E-2</v>
      </c>
      <c r="BK174" s="67">
        <v>-0.30993935465812683</v>
      </c>
      <c r="BL174" s="67">
        <v>-0.36088603734970093</v>
      </c>
      <c r="BM174" s="67">
        <v>-0.16321311891078949</v>
      </c>
      <c r="BN174" s="67">
        <v>-0.20953631401062012</v>
      </c>
      <c r="BO174" s="67">
        <v>-0.25123381614685059</v>
      </c>
      <c r="BP174" s="67">
        <v>-0.2566300630569458</v>
      </c>
      <c r="BQ174" s="67">
        <v>-3.4693177789449692E-2</v>
      </c>
      <c r="BR174" s="67">
        <v>0.42688435316085815</v>
      </c>
      <c r="BS174" s="67">
        <v>5.9378466606140137</v>
      </c>
      <c r="BT174" s="67">
        <v>7.4423441886901855</v>
      </c>
      <c r="BU174" s="67">
        <v>8.2771339416503906</v>
      </c>
      <c r="BV174" s="67">
        <v>9.0666341781616211</v>
      </c>
      <c r="BW174" s="67">
        <v>8.7480697631835938</v>
      </c>
      <c r="BX174" s="67">
        <v>0.35888886451721191</v>
      </c>
      <c r="BY174" s="67">
        <v>-3.1993589401245117</v>
      </c>
      <c r="BZ174" s="67">
        <v>-3.1612758636474609</v>
      </c>
      <c r="CA174" s="67">
        <v>-2.053443431854248</v>
      </c>
      <c r="CB174" s="67">
        <v>-1.2702344655990601</v>
      </c>
      <c r="CC174" s="67">
        <v>0.20707859098911285</v>
      </c>
      <c r="CD174" s="67">
        <v>0.15256166458129883</v>
      </c>
      <c r="CE174" s="67">
        <v>0.22708356380462646</v>
      </c>
      <c r="CF174" s="67">
        <v>0.19705228507518768</v>
      </c>
      <c r="CG174" s="67">
        <v>0.15069591999053955</v>
      </c>
      <c r="CH174" s="67">
        <v>0.23785516619682312</v>
      </c>
      <c r="CI174" s="67">
        <v>-8.0212883651256561E-2</v>
      </c>
      <c r="CJ174" s="67">
        <v>-0.1132463663816452</v>
      </c>
      <c r="CK174" s="67">
        <v>9.8793491721153259E-2</v>
      </c>
      <c r="CL174" s="67">
        <v>7.1083985269069672E-2</v>
      </c>
      <c r="CM174" s="67">
        <v>4.6577498316764832E-2</v>
      </c>
      <c r="CN174" s="67">
        <v>5.6413613259792328E-2</v>
      </c>
      <c r="CO174" s="67">
        <v>0.29308980703353882</v>
      </c>
      <c r="CP174" s="67">
        <v>0.76547050476074219</v>
      </c>
      <c r="CQ174" s="67">
        <v>6.2793526649475098</v>
      </c>
      <c r="CR174" s="67">
        <v>7.7908053398132324</v>
      </c>
      <c r="CS174" s="67">
        <v>8.6312294006347656</v>
      </c>
      <c r="CT174" s="67">
        <v>9.425602912902832</v>
      </c>
      <c r="CU174" s="67">
        <v>9.1092653274536133</v>
      </c>
      <c r="CV174" s="67">
        <v>0.72113603353500366</v>
      </c>
      <c r="CW174" s="67">
        <v>-2.8412322998046875</v>
      </c>
      <c r="CX174" s="67">
        <v>-2.812532901763916</v>
      </c>
      <c r="CY174" s="67">
        <v>-1.7233936786651611</v>
      </c>
      <c r="CZ174" s="67">
        <v>-0.9643668532371521</v>
      </c>
      <c r="DA174" s="67">
        <v>0.48588466644287109</v>
      </c>
      <c r="DB174" s="67">
        <v>0.4084077775478363</v>
      </c>
      <c r="DC174" s="67">
        <v>0.46422567963600159</v>
      </c>
      <c r="DD174" s="67">
        <v>0.42035028338432312</v>
      </c>
      <c r="DE174" s="67">
        <v>0.36523213982582092</v>
      </c>
      <c r="DF174" s="67">
        <v>0.45208516716957092</v>
      </c>
      <c r="DG174" s="67">
        <v>0.14951357245445251</v>
      </c>
      <c r="DH174" s="67">
        <v>0.13439331948757172</v>
      </c>
      <c r="DI174" s="67">
        <v>0.36080008745193481</v>
      </c>
      <c r="DJ174" s="67">
        <v>0.35170429944992065</v>
      </c>
      <c r="DK174" s="67">
        <v>0.34438881278038025</v>
      </c>
      <c r="DL174" s="67">
        <v>0.36945727467536926</v>
      </c>
      <c r="DM174" s="67">
        <v>0.62087279558181763</v>
      </c>
      <c r="DN174" s="67">
        <v>1.1040565967559814</v>
      </c>
      <c r="DO174" s="67">
        <v>6.6208586692810059</v>
      </c>
      <c r="DP174" s="67">
        <v>8.1392660140991211</v>
      </c>
      <c r="DQ174" s="67">
        <v>8.9853248596191406</v>
      </c>
      <c r="DR174" s="67">
        <v>9.784571647644043</v>
      </c>
      <c r="DS174" s="67">
        <v>9.4704608917236328</v>
      </c>
      <c r="DT174" s="67">
        <v>1.0833832025527954</v>
      </c>
      <c r="DU174" s="67">
        <v>-2.4831056594848633</v>
      </c>
      <c r="DV174" s="67">
        <v>-2.4637899398803711</v>
      </c>
      <c r="DW174" s="67">
        <v>-1.3933439254760742</v>
      </c>
      <c r="DX174" s="67">
        <v>-0.65849930047988892</v>
      </c>
      <c r="DY174" s="67">
        <v>0.88843631744384766</v>
      </c>
      <c r="DZ174" s="67">
        <v>0.77780896425247192</v>
      </c>
      <c r="EA174" s="67">
        <v>0.806621253490448</v>
      </c>
      <c r="EB174" s="67">
        <v>0.74275708198547363</v>
      </c>
      <c r="EC174" s="67">
        <v>0.67498838901519775</v>
      </c>
      <c r="ED174" s="67">
        <v>0.76139926910400391</v>
      </c>
      <c r="EE174" s="67">
        <v>0.48120209574699402</v>
      </c>
      <c r="EF174" s="67">
        <v>0.49194568395614624</v>
      </c>
      <c r="EG174" s="67">
        <v>0.73909604549407959</v>
      </c>
      <c r="EH174" s="67">
        <v>0.75687545537948608</v>
      </c>
      <c r="EI174" s="67">
        <v>0.77438104152679443</v>
      </c>
      <c r="EJ174" s="67">
        <v>0.82144260406494141</v>
      </c>
      <c r="EK174" s="67">
        <v>1.0941393375396729</v>
      </c>
      <c r="EL174" s="67">
        <v>1.592921257019043</v>
      </c>
      <c r="EM174" s="67">
        <v>7.1139392852783203</v>
      </c>
      <c r="EN174" s="67">
        <v>8.6423883438110352</v>
      </c>
      <c r="EO174" s="67">
        <v>9.4965839385986328</v>
      </c>
      <c r="EP174" s="67">
        <v>10.302865028381348</v>
      </c>
      <c r="EQ174" s="67">
        <v>9.991969108581543</v>
      </c>
      <c r="ER174" s="67">
        <v>1.6064105033874512</v>
      </c>
      <c r="ES174" s="67">
        <v>-1.9660274982452393</v>
      </c>
      <c r="ET174" s="67">
        <v>-1.960260272026062</v>
      </c>
      <c r="EU174" s="67">
        <v>-0.91680443286895752</v>
      </c>
      <c r="EV174" s="67">
        <v>-0.2168751060962677</v>
      </c>
      <c r="EW174" s="67">
        <v>73.150848388671875</v>
      </c>
      <c r="EX174" s="67">
        <v>71.288658142089844</v>
      </c>
      <c r="EY174" s="67">
        <v>69.771743774414063</v>
      </c>
      <c r="EZ174" s="67">
        <v>68.940437316894531</v>
      </c>
      <c r="FA174" s="67">
        <v>67.366729736328125</v>
      </c>
      <c r="FB174" s="67">
        <v>66.515975952148438</v>
      </c>
      <c r="FC174" s="67">
        <v>65.781852722167969</v>
      </c>
      <c r="FD174" s="67">
        <v>68.890090942382813</v>
      </c>
      <c r="FE174" s="67">
        <v>73.967483520507813</v>
      </c>
      <c r="FF174" s="67">
        <v>77.948013305664063</v>
      </c>
      <c r="FG174" s="67">
        <v>82.69317626953125</v>
      </c>
      <c r="FH174" s="67">
        <v>86.413703918457031</v>
      </c>
      <c r="FI174" s="67">
        <v>90.390335083007813</v>
      </c>
      <c r="FJ174" s="67">
        <v>94.083709716796875</v>
      </c>
      <c r="FK174" s="67">
        <v>95.493064880371094</v>
      </c>
      <c r="FL174" s="67">
        <v>96.768058776855469</v>
      </c>
      <c r="FM174" s="67">
        <v>96.789627075195313</v>
      </c>
      <c r="FN174" s="67">
        <v>94.858406066894531</v>
      </c>
      <c r="FO174" s="67">
        <v>91.500587463378906</v>
      </c>
      <c r="FP174" s="67">
        <v>85.363502502441406</v>
      </c>
      <c r="FQ174" s="67">
        <v>81.036880493164063</v>
      </c>
      <c r="FR174" s="67">
        <v>77.989593505859375</v>
      </c>
      <c r="FS174" s="67">
        <v>75.520149230957031</v>
      </c>
      <c r="FT174" s="67">
        <v>73.882026672363281</v>
      </c>
      <c r="FU174" s="68">
        <v>0.45684587955474854</v>
      </c>
      <c r="FV174" s="40">
        <v>14.100000381469727</v>
      </c>
      <c r="FW174" s="40">
        <v>40081.760000000002</v>
      </c>
      <c r="FX174">
        <v>1</v>
      </c>
    </row>
    <row r="175" spans="1:180" x14ac:dyDescent="0.2">
      <c r="A175" t="s">
        <v>189</v>
      </c>
      <c r="B175" t="s">
        <v>207</v>
      </c>
      <c r="C175" t="s">
        <v>3</v>
      </c>
      <c r="D175" t="s">
        <v>181</v>
      </c>
      <c r="E175" t="s">
        <v>1</v>
      </c>
      <c r="F175" s="40" t="s">
        <v>193</v>
      </c>
      <c r="G175" s="69" t="s">
        <v>229</v>
      </c>
      <c r="H175" s="67">
        <v>48729.001088023186</v>
      </c>
      <c r="I175" s="67">
        <v>35.417884826660156</v>
      </c>
      <c r="J175" s="67">
        <v>30.216363906860352</v>
      </c>
      <c r="K175" s="67">
        <v>27.117668151855469</v>
      </c>
      <c r="L175" s="67">
        <v>25.282703399658203</v>
      </c>
      <c r="M175" s="67">
        <v>24.259040832519531</v>
      </c>
      <c r="N175" s="67">
        <v>24.901573181152344</v>
      </c>
      <c r="O175" s="67">
        <v>28.774250030517578</v>
      </c>
      <c r="P175" s="67">
        <v>31.907445907592773</v>
      </c>
      <c r="Q175" s="67">
        <v>31.010927200317383</v>
      </c>
      <c r="R175" s="67">
        <v>31.745786666870117</v>
      </c>
      <c r="S175" s="67">
        <v>33.900997161865234</v>
      </c>
      <c r="T175" s="67">
        <v>36.919990539550781</v>
      </c>
      <c r="U175" s="67">
        <v>41.310470581054688</v>
      </c>
      <c r="V175" s="67">
        <v>45.619998931884766</v>
      </c>
      <c r="W175" s="67">
        <v>49.696483612060547</v>
      </c>
      <c r="X175" s="67">
        <v>54.328838348388672</v>
      </c>
      <c r="Y175" s="67">
        <v>58.480083465576172</v>
      </c>
      <c r="Z175" s="67">
        <v>62.115520477294922</v>
      </c>
      <c r="AA175" s="67">
        <v>64.480941772460938</v>
      </c>
      <c r="AB175" s="67">
        <v>65.518959045410156</v>
      </c>
      <c r="AC175" s="67">
        <v>66.328842163085938</v>
      </c>
      <c r="AD175" s="67">
        <v>61.965042114257813</v>
      </c>
      <c r="AE175" s="67">
        <v>52.673656463623047</v>
      </c>
      <c r="AF175" s="67">
        <v>42.398040771484375</v>
      </c>
      <c r="AG175" s="67">
        <v>-1.1699504852294922</v>
      </c>
      <c r="AH175" s="67">
        <v>-0.87503820657730103</v>
      </c>
      <c r="AI175" s="67">
        <v>-0.68004018068313599</v>
      </c>
      <c r="AJ175" s="67">
        <v>-0.50529569387435913</v>
      </c>
      <c r="AK175" s="67">
        <v>-0.43249830603599548</v>
      </c>
      <c r="AL175" s="67">
        <v>-0.3643958568572998</v>
      </c>
      <c r="AM175" s="67">
        <v>-0.68438106775283813</v>
      </c>
      <c r="AN175" s="67">
        <v>-0.64955264329910278</v>
      </c>
      <c r="AO175" s="67">
        <v>-0.53822511434555054</v>
      </c>
      <c r="AP175" s="67">
        <v>-0.93067252635955811</v>
      </c>
      <c r="AQ175" s="67">
        <v>-0.6800655722618103</v>
      </c>
      <c r="AR175" s="67">
        <v>-0.57385891675949097</v>
      </c>
      <c r="AS175" s="67">
        <v>-0.39073014259338379</v>
      </c>
      <c r="AT175" s="67">
        <v>0.30171003937721252</v>
      </c>
      <c r="AU175" s="67">
        <v>5.613795280456543</v>
      </c>
      <c r="AV175" s="67">
        <v>6.9177546501159668</v>
      </c>
      <c r="AW175" s="67">
        <v>7.7936391830444336</v>
      </c>
      <c r="AX175" s="67">
        <v>7.9336352348327637</v>
      </c>
      <c r="AY175" s="67">
        <v>7.7226486206054688</v>
      </c>
      <c r="AZ175" s="67">
        <v>-0.67004621028900146</v>
      </c>
      <c r="BA175" s="67">
        <v>-3.7207295894622803</v>
      </c>
      <c r="BB175" s="67">
        <v>-3.6518194675445557</v>
      </c>
      <c r="BC175" s="67">
        <v>-2.642996072769165</v>
      </c>
      <c r="BD175" s="67">
        <v>-1.9466087818145752</v>
      </c>
      <c r="BE175" s="67">
        <v>-0.76713860034942627</v>
      </c>
      <c r="BF175" s="67">
        <v>-0.5053982138633728</v>
      </c>
      <c r="BG175" s="67">
        <v>-0.33742320537567139</v>
      </c>
      <c r="BH175" s="67">
        <v>-0.18268121778964996</v>
      </c>
      <c r="BI175" s="67">
        <v>-0.1225435808300972</v>
      </c>
      <c r="BJ175" s="67">
        <v>-5.4884903132915497E-2</v>
      </c>
      <c r="BK175" s="67">
        <v>-0.35248491168022156</v>
      </c>
      <c r="BL175" s="67">
        <v>-0.29177799820899963</v>
      </c>
      <c r="BM175" s="67">
        <v>-0.15969052910804749</v>
      </c>
      <c r="BN175" s="67">
        <v>-0.52524262666702271</v>
      </c>
      <c r="BO175" s="67">
        <v>-0.2497946172952652</v>
      </c>
      <c r="BP175" s="67">
        <v>-0.12157927453517914</v>
      </c>
      <c r="BQ175" s="67">
        <v>8.2846343517303467E-2</v>
      </c>
      <c r="BR175" s="67">
        <v>0.79089593887329102</v>
      </c>
      <c r="BS175" s="67">
        <v>6.1072015762329102</v>
      </c>
      <c r="BT175" s="67">
        <v>7.4212102890014648</v>
      </c>
      <c r="BU175" s="67">
        <v>8.3052358627319336</v>
      </c>
      <c r="BV175" s="67">
        <v>8.4522705078125</v>
      </c>
      <c r="BW175" s="67">
        <v>8.2445001602172852</v>
      </c>
      <c r="BX175" s="67">
        <v>-0.14667756855487823</v>
      </c>
      <c r="BY175" s="67">
        <v>-3.2033150196075439</v>
      </c>
      <c r="BZ175" s="67">
        <v>-3.1479640007019043</v>
      </c>
      <c r="CA175" s="67">
        <v>-2.1661477088928223</v>
      </c>
      <c r="CB175" s="67">
        <v>-1.5046967267990112</v>
      </c>
      <c r="CC175" s="67">
        <v>-0.48815226554870605</v>
      </c>
      <c r="CD175" s="67">
        <v>-0.24938671290874481</v>
      </c>
      <c r="CE175" s="67">
        <v>-0.10012774169445038</v>
      </c>
      <c r="CF175" s="67">
        <v>4.0760587900876999E-2</v>
      </c>
      <c r="CG175" s="67">
        <v>9.2130117118358612E-2</v>
      </c>
      <c r="CH175" s="67">
        <v>0.15948145091533661</v>
      </c>
      <c r="CI175" s="67">
        <v>-0.12261464446783066</v>
      </c>
      <c r="CJ175" s="67">
        <v>-4.3984346091747284E-2</v>
      </c>
      <c r="CK175" s="67">
        <v>0.10248137265443802</v>
      </c>
      <c r="CL175" s="67">
        <v>-0.24444310367107391</v>
      </c>
      <c r="CM175" s="67">
        <v>4.8209726810455322E-2</v>
      </c>
      <c r="CN175" s="67">
        <v>0.19166821241378784</v>
      </c>
      <c r="CO175" s="67">
        <v>0.41084396839141846</v>
      </c>
      <c r="CP175" s="67">
        <v>1.1297045946121216</v>
      </c>
      <c r="CQ175" s="67">
        <v>6.4489336013793945</v>
      </c>
      <c r="CR175" s="67">
        <v>7.769902229309082</v>
      </c>
      <c r="CS175" s="67">
        <v>8.6595659255981445</v>
      </c>
      <c r="CT175" s="67">
        <v>8.8114757537841797</v>
      </c>
      <c r="CU175" s="67">
        <v>8.6059322357177734</v>
      </c>
      <c r="CV175" s="67">
        <v>0.21580594778060913</v>
      </c>
      <c r="CW175" s="67">
        <v>-2.8449554443359375</v>
      </c>
      <c r="CX175" s="67">
        <v>-2.7989950180053711</v>
      </c>
      <c r="CY175" s="67">
        <v>-1.8358838558197021</v>
      </c>
      <c r="CZ175" s="67">
        <v>-1.1986297369003296</v>
      </c>
      <c r="DA175" s="67">
        <v>-0.20916594564914703</v>
      </c>
      <c r="DB175" s="67">
        <v>6.6248094663023949E-3</v>
      </c>
      <c r="DC175" s="67">
        <v>0.13716773688793182</v>
      </c>
      <c r="DD175" s="67">
        <v>0.26420238614082336</v>
      </c>
      <c r="DE175" s="67">
        <v>0.30680382251739502</v>
      </c>
      <c r="DF175" s="67">
        <v>0.37384781241416931</v>
      </c>
      <c r="DG175" s="67">
        <v>0.10725561529397964</v>
      </c>
      <c r="DH175" s="67">
        <v>0.20380930602550507</v>
      </c>
      <c r="DI175" s="67">
        <v>0.36465328931808472</v>
      </c>
      <c r="DJ175" s="67">
        <v>3.6356423050165176E-2</v>
      </c>
      <c r="DK175" s="67">
        <v>0.34621408581733704</v>
      </c>
      <c r="DL175" s="67">
        <v>0.50491571426391602</v>
      </c>
      <c r="DM175" s="67">
        <v>0.73884159326553345</v>
      </c>
      <c r="DN175" s="67">
        <v>1.4685132503509521</v>
      </c>
      <c r="DO175" s="67">
        <v>6.7906656265258789</v>
      </c>
      <c r="DP175" s="67">
        <v>8.1185941696166992</v>
      </c>
      <c r="DQ175" s="67">
        <v>9.0138959884643555</v>
      </c>
      <c r="DR175" s="67">
        <v>9.1706809997558594</v>
      </c>
      <c r="DS175" s="67">
        <v>8.9673643112182617</v>
      </c>
      <c r="DT175" s="67">
        <v>0.5782894492149353</v>
      </c>
      <c r="DU175" s="67">
        <v>-2.4865958690643311</v>
      </c>
      <c r="DV175" s="67">
        <v>-2.4500260353088379</v>
      </c>
      <c r="DW175" s="67">
        <v>-1.5056201219558716</v>
      </c>
      <c r="DX175" s="67">
        <v>-0.89256280660629272</v>
      </c>
      <c r="DY175" s="67">
        <v>0.19364601373672485</v>
      </c>
      <c r="DZ175" s="67">
        <v>0.3762647807598114</v>
      </c>
      <c r="EA175" s="67">
        <v>0.47978469729423523</v>
      </c>
      <c r="EB175" s="67">
        <v>0.58681684732437134</v>
      </c>
      <c r="EC175" s="67">
        <v>0.61675852537155151</v>
      </c>
      <c r="ED175" s="67">
        <v>0.68335878849029541</v>
      </c>
      <c r="EE175" s="67">
        <v>0.43915176391601563</v>
      </c>
      <c r="EF175" s="67">
        <v>0.5615839958190918</v>
      </c>
      <c r="EG175" s="67">
        <v>0.74318784475326538</v>
      </c>
      <c r="EH175" s="67">
        <v>0.44178634881973267</v>
      </c>
      <c r="EI175" s="67">
        <v>0.77648502588272095</v>
      </c>
      <c r="EJ175" s="67">
        <v>0.95719534158706665</v>
      </c>
      <c r="EK175" s="67">
        <v>1.2124180793762207</v>
      </c>
      <c r="EL175" s="67">
        <v>1.957699179649353</v>
      </c>
      <c r="EM175" s="67">
        <v>7.2840719223022461</v>
      </c>
      <c r="EN175" s="67">
        <v>8.6220502853393555</v>
      </c>
      <c r="EO175" s="67">
        <v>9.5254926681518555</v>
      </c>
      <c r="EP175" s="67">
        <v>9.6893167495727539</v>
      </c>
      <c r="EQ175" s="67">
        <v>9.4892158508300781</v>
      </c>
      <c r="ER175" s="67">
        <v>1.1016581058502197</v>
      </c>
      <c r="ES175" s="67">
        <v>-1.9691814184188843</v>
      </c>
      <c r="ET175" s="67">
        <v>-1.9461705684661865</v>
      </c>
      <c r="EU175" s="67">
        <v>-1.0287716388702393</v>
      </c>
      <c r="EV175" s="67">
        <v>-0.45065072178840637</v>
      </c>
      <c r="EW175" s="67">
        <v>72.0316162109375</v>
      </c>
      <c r="EX175" s="67">
        <v>70.592918395996094</v>
      </c>
      <c r="EY175" s="67">
        <v>69.410926818847656</v>
      </c>
      <c r="EZ175" s="67">
        <v>67.714561462402344</v>
      </c>
      <c r="FA175" s="67">
        <v>67.058685302734375</v>
      </c>
      <c r="FB175" s="67">
        <v>66.180137634277344</v>
      </c>
      <c r="FC175" s="67">
        <v>65.307655334472656</v>
      </c>
      <c r="FD175" s="67">
        <v>66.837379455566406</v>
      </c>
      <c r="FE175" s="67">
        <v>71.203666687011719</v>
      </c>
      <c r="FF175" s="67">
        <v>75.914955139160156</v>
      </c>
      <c r="FG175" s="67">
        <v>79.924667358398438</v>
      </c>
      <c r="FH175" s="67">
        <v>84.652877807617188</v>
      </c>
      <c r="FI175" s="67">
        <v>89.368995666503906</v>
      </c>
      <c r="FJ175" s="67">
        <v>93.456474304199219</v>
      </c>
      <c r="FK175" s="67">
        <v>94.355583190917969</v>
      </c>
      <c r="FL175" s="67">
        <v>94.216842651367188</v>
      </c>
      <c r="FM175" s="67">
        <v>93.761062622070313</v>
      </c>
      <c r="FN175" s="67">
        <v>92.163795471191406</v>
      </c>
      <c r="FO175" s="67">
        <v>87.936592102050781</v>
      </c>
      <c r="FP175" s="67">
        <v>82.905174255371094</v>
      </c>
      <c r="FQ175" s="67">
        <v>78.645637512207031</v>
      </c>
      <c r="FR175" s="67">
        <v>75.808738708496094</v>
      </c>
      <c r="FS175" s="67">
        <v>73.250625610351563</v>
      </c>
      <c r="FT175" s="67">
        <v>71.3687744140625</v>
      </c>
      <c r="FU175" s="68">
        <v>0.4571472704410553</v>
      </c>
      <c r="FV175" s="40">
        <v>12.710000038146973</v>
      </c>
      <c r="FW175" s="40">
        <v>41063.83</v>
      </c>
      <c r="FX175">
        <v>1</v>
      </c>
    </row>
    <row r="176" spans="1:180" x14ac:dyDescent="0.2">
      <c r="A176" t="s">
        <v>189</v>
      </c>
      <c r="B176" t="s">
        <v>207</v>
      </c>
      <c r="C176" t="s">
        <v>3</v>
      </c>
      <c r="D176" t="s">
        <v>181</v>
      </c>
      <c r="E176" t="s">
        <v>1</v>
      </c>
      <c r="F176" s="40" t="s">
        <v>193</v>
      </c>
      <c r="G176" s="69" t="s">
        <v>230</v>
      </c>
      <c r="H176" s="67">
        <v>48774.998273849487</v>
      </c>
      <c r="I176" s="67">
        <v>34.794174194335938</v>
      </c>
      <c r="J176" s="67">
        <v>29.800729751586914</v>
      </c>
      <c r="K176" s="67">
        <v>26.71063232421875</v>
      </c>
      <c r="L176" s="67">
        <v>24.797258377075195</v>
      </c>
      <c r="M176" s="67">
        <v>23.903446197509766</v>
      </c>
      <c r="N176" s="67">
        <v>24.588171005249023</v>
      </c>
      <c r="O176" s="67">
        <v>28.460306167602539</v>
      </c>
      <c r="P176" s="67">
        <v>31.972997665405273</v>
      </c>
      <c r="Q176" s="67">
        <v>31.100549697875977</v>
      </c>
      <c r="R176" s="67">
        <v>31.892856597900391</v>
      </c>
      <c r="S176" s="67">
        <v>33.923877716064453</v>
      </c>
      <c r="T176" s="67">
        <v>36.4044189453125</v>
      </c>
      <c r="U176" s="67">
        <v>39.875617980957031</v>
      </c>
      <c r="V176" s="67">
        <v>43.206298828125</v>
      </c>
      <c r="W176" s="67">
        <v>46.544227600097656</v>
      </c>
      <c r="X176" s="67">
        <v>50.724205017089844</v>
      </c>
      <c r="Y176" s="67">
        <v>55.032188415527344</v>
      </c>
      <c r="Z176" s="67">
        <v>58.256504058837891</v>
      </c>
      <c r="AA176" s="67">
        <v>59.500274658203125</v>
      </c>
      <c r="AB176" s="67">
        <v>60.151012420654297</v>
      </c>
      <c r="AC176" s="67">
        <v>60.382358551025391</v>
      </c>
      <c r="AD176" s="67">
        <v>57.086994171142578</v>
      </c>
      <c r="AE176" s="67">
        <v>50.348773956298828</v>
      </c>
      <c r="AF176" s="67">
        <v>41.833396911621094</v>
      </c>
      <c r="AG176" s="67">
        <v>-1.1934998035430908</v>
      </c>
      <c r="AH176" s="67">
        <v>-0.85642510652542114</v>
      </c>
      <c r="AI176" s="67">
        <v>-0.62077420949935913</v>
      </c>
      <c r="AJ176" s="67">
        <v>-0.57515537738800049</v>
      </c>
      <c r="AK176" s="67">
        <v>-0.48953533172607422</v>
      </c>
      <c r="AL176" s="67">
        <v>-0.42147549986839294</v>
      </c>
      <c r="AM176" s="67">
        <v>-0.39978915452957153</v>
      </c>
      <c r="AN176" s="67">
        <v>-0.67424923181533813</v>
      </c>
      <c r="AO176" s="67">
        <v>-0.51702201366424561</v>
      </c>
      <c r="AP176" s="67">
        <v>-0.88695472478866577</v>
      </c>
      <c r="AQ176" s="67">
        <v>-1.2265207767486572</v>
      </c>
      <c r="AR176" s="67">
        <v>-1.3683524131774902</v>
      </c>
      <c r="AS176" s="67">
        <v>-1.2398024797439575</v>
      </c>
      <c r="AT176" s="67">
        <v>-0.39936685562133789</v>
      </c>
      <c r="AU176" s="67">
        <v>4.5282154083251953</v>
      </c>
      <c r="AV176" s="67">
        <v>5.59832763671875</v>
      </c>
      <c r="AW176" s="67">
        <v>6.4963793754577637</v>
      </c>
      <c r="AX176" s="67">
        <v>6.8615903854370117</v>
      </c>
      <c r="AY176" s="67">
        <v>6.2020511627197266</v>
      </c>
      <c r="AZ176" s="67">
        <v>-0.76091247797012329</v>
      </c>
      <c r="BA176" s="67">
        <v>-2.7473976612091064</v>
      </c>
      <c r="BB176" s="67">
        <v>-2.6928479671478271</v>
      </c>
      <c r="BC176" s="67">
        <v>-2.0098967552185059</v>
      </c>
      <c r="BD176" s="67">
        <v>-1.5325683355331421</v>
      </c>
      <c r="BE176" s="67">
        <v>-0.79044026136398315</v>
      </c>
      <c r="BF176" s="67">
        <v>-0.48655849695205688</v>
      </c>
      <c r="BG176" s="67">
        <v>-0.27794650197029114</v>
      </c>
      <c r="BH176" s="67">
        <v>-0.25234284996986389</v>
      </c>
      <c r="BI176" s="67">
        <v>-0.17939223349094391</v>
      </c>
      <c r="BJ176" s="67">
        <v>-0.11177939921617508</v>
      </c>
      <c r="BK176" s="67">
        <v>-6.7700207233428955E-2</v>
      </c>
      <c r="BL176" s="67">
        <v>-0.3162689208984375</v>
      </c>
      <c r="BM176" s="67">
        <v>-0.13826628029346466</v>
      </c>
      <c r="BN176" s="67">
        <v>-0.48128277063369751</v>
      </c>
      <c r="BO176" s="67">
        <v>-0.79598796367645264</v>
      </c>
      <c r="BP176" s="67">
        <v>-0.9157947301864624</v>
      </c>
      <c r="BQ176" s="67">
        <v>-0.76593077182769775</v>
      </c>
      <c r="BR176" s="67">
        <v>9.0126611292362213E-2</v>
      </c>
      <c r="BS176" s="67">
        <v>5.0219354629516602</v>
      </c>
      <c r="BT176" s="67">
        <v>6.1021051406860352</v>
      </c>
      <c r="BU176" s="67">
        <v>7.008303165435791</v>
      </c>
      <c r="BV176" s="67">
        <v>7.3805556297302246</v>
      </c>
      <c r="BW176" s="67">
        <v>6.7242317199707031</v>
      </c>
      <c r="BX176" s="67">
        <v>-0.23721678555011749</v>
      </c>
      <c r="BY176" s="67">
        <v>-2.2296628952026367</v>
      </c>
      <c r="BZ176" s="67">
        <v>-2.1886825561523438</v>
      </c>
      <c r="CA176" s="67">
        <v>-1.53275465965271</v>
      </c>
      <c r="CB176" s="67">
        <v>-1.0903828144073486</v>
      </c>
      <c r="CC176" s="67">
        <v>-0.51128250360488892</v>
      </c>
      <c r="CD176" s="67">
        <v>-0.23039001226425171</v>
      </c>
      <c r="CE176" s="67">
        <v>-4.050508514046669E-2</v>
      </c>
      <c r="CF176" s="67">
        <v>-2.8763895854353905E-2</v>
      </c>
      <c r="CG176" s="67">
        <v>3.5411927849054337E-2</v>
      </c>
      <c r="CH176" s="67">
        <v>0.10271518677473068</v>
      </c>
      <c r="CI176" s="67">
        <v>0.16230358183383942</v>
      </c>
      <c r="CJ176" s="67">
        <v>-6.8332836031913757E-2</v>
      </c>
      <c r="CK176" s="67">
        <v>0.1240587905049324</v>
      </c>
      <c r="CL176" s="67">
        <v>-0.20031562447547913</v>
      </c>
      <c r="CM176" s="67">
        <v>-0.49780231714248657</v>
      </c>
      <c r="CN176" s="67">
        <v>-0.60235458612442017</v>
      </c>
      <c r="CO176" s="67">
        <v>-0.43772870302200317</v>
      </c>
      <c r="CP176" s="67">
        <v>0.42914828658103943</v>
      </c>
      <c r="CQ176" s="67">
        <v>5.363884449005127</v>
      </c>
      <c r="CR176" s="67">
        <v>6.4510197639465332</v>
      </c>
      <c r="CS176" s="67">
        <v>7.3628602027893066</v>
      </c>
      <c r="CT176" s="67">
        <v>7.7399897575378418</v>
      </c>
      <c r="CU176" s="67">
        <v>7.0858922004699707</v>
      </c>
      <c r="CV176" s="67">
        <v>0.12549325823783875</v>
      </c>
      <c r="CW176" s="67">
        <v>-1.8710813522338867</v>
      </c>
      <c r="CX176" s="67">
        <v>-1.8394988775253296</v>
      </c>
      <c r="CY176" s="67">
        <v>-1.2022875547409058</v>
      </c>
      <c r="CZ176" s="67">
        <v>-0.78412646055221558</v>
      </c>
      <c r="DA176" s="67">
        <v>-0.23212473094463348</v>
      </c>
      <c r="DB176" s="67">
        <v>2.577846497297287E-2</v>
      </c>
      <c r="DC176" s="67">
        <v>0.19693633913993835</v>
      </c>
      <c r="DD176" s="67">
        <v>0.19481505453586578</v>
      </c>
      <c r="DE176" s="67">
        <v>0.25021609663963318</v>
      </c>
      <c r="DF176" s="67">
        <v>0.31720978021621704</v>
      </c>
      <c r="DG176" s="67">
        <v>0.39230737090110779</v>
      </c>
      <c r="DH176" s="67">
        <v>0.17960323393344879</v>
      </c>
      <c r="DI176" s="67">
        <v>0.38638386130332947</v>
      </c>
      <c r="DJ176" s="67">
        <v>8.0651536583900452E-2</v>
      </c>
      <c r="DK176" s="67">
        <v>-0.19961665570735931</v>
      </c>
      <c r="DL176" s="67">
        <v>-0.28891447186470032</v>
      </c>
      <c r="DM176" s="67">
        <v>-0.109526626765728</v>
      </c>
      <c r="DN176" s="67">
        <v>0.76816993951797485</v>
      </c>
      <c r="DO176" s="67">
        <v>5.7058334350585938</v>
      </c>
      <c r="DP176" s="67">
        <v>6.7999343872070313</v>
      </c>
      <c r="DQ176" s="67">
        <v>7.7174172401428223</v>
      </c>
      <c r="DR176" s="67">
        <v>8.0994234085083008</v>
      </c>
      <c r="DS176" s="67">
        <v>7.4475526809692383</v>
      </c>
      <c r="DT176" s="67">
        <v>0.48820328712463379</v>
      </c>
      <c r="DU176" s="67">
        <v>-1.5124998092651367</v>
      </c>
      <c r="DV176" s="67">
        <v>-1.490315318107605</v>
      </c>
      <c r="DW176" s="67">
        <v>-0.87182044982910156</v>
      </c>
      <c r="DX176" s="67">
        <v>-0.47787013649940491</v>
      </c>
      <c r="DY176" s="67">
        <v>0.17093475162982941</v>
      </c>
      <c r="DZ176" s="67">
        <v>0.39564505219459534</v>
      </c>
      <c r="EA176" s="67">
        <v>0.53976404666900635</v>
      </c>
      <c r="EB176" s="67">
        <v>0.5176275372505188</v>
      </c>
      <c r="EC176" s="67">
        <v>0.56035917997360229</v>
      </c>
      <c r="ED176" s="67">
        <v>0.62690585851669312</v>
      </c>
      <c r="EE176" s="67">
        <v>0.72439628839492798</v>
      </c>
      <c r="EF176" s="67">
        <v>0.53758352994918823</v>
      </c>
      <c r="EG176" s="67">
        <v>0.76513957977294922</v>
      </c>
      <c r="EH176" s="67">
        <v>0.48632347583770752</v>
      </c>
      <c r="EI176" s="67">
        <v>0.23091608285903931</v>
      </c>
      <c r="EJ176" s="67">
        <v>0.16364330053329468</v>
      </c>
      <c r="EK176" s="67">
        <v>0.36434504389762878</v>
      </c>
      <c r="EL176" s="67">
        <v>1.257663369178772</v>
      </c>
      <c r="EM176" s="67">
        <v>6.1995534896850586</v>
      </c>
      <c r="EN176" s="67">
        <v>7.3037118911743164</v>
      </c>
      <c r="EO176" s="67">
        <v>8.2293405532836914</v>
      </c>
      <c r="EP176" s="67">
        <v>8.6183891296386719</v>
      </c>
      <c r="EQ176" s="67">
        <v>7.9697332382202148</v>
      </c>
      <c r="ER176" s="67">
        <v>1.0118989944458008</v>
      </c>
      <c r="ES176" s="67">
        <v>-0.99476504325866699</v>
      </c>
      <c r="ET176" s="67">
        <v>-0.98614966869354248</v>
      </c>
      <c r="EU176" s="67">
        <v>-0.39467847347259521</v>
      </c>
      <c r="EV176" s="67">
        <v>-3.5684622824192047E-2</v>
      </c>
      <c r="EW176" s="67">
        <v>69.938796997070313</v>
      </c>
      <c r="EX176" s="67">
        <v>68.743881225585938</v>
      </c>
      <c r="EY176" s="67">
        <v>67.449333190917969</v>
      </c>
      <c r="EZ176" s="67">
        <v>66.48419189453125</v>
      </c>
      <c r="FA176" s="67">
        <v>65.695304870605469</v>
      </c>
      <c r="FB176" s="67">
        <v>65.532081604003906</v>
      </c>
      <c r="FC176" s="67">
        <v>65.07781982421875</v>
      </c>
      <c r="FD176" s="67">
        <v>65.488327026367188</v>
      </c>
      <c r="FE176" s="67">
        <v>68.016304016113281</v>
      </c>
      <c r="FF176" s="67">
        <v>72.598892211914063</v>
      </c>
      <c r="FG176" s="67">
        <v>76.645416259765625</v>
      </c>
      <c r="FH176" s="67">
        <v>79.314064025878906</v>
      </c>
      <c r="FI176" s="67">
        <v>83.722328186035156</v>
      </c>
      <c r="FJ176" s="67">
        <v>87.195304870605469</v>
      </c>
      <c r="FK176" s="67">
        <v>88.80023193359375</v>
      </c>
      <c r="FL176" s="67">
        <v>90.840682983398438</v>
      </c>
      <c r="FM176" s="67">
        <v>90.930000305175781</v>
      </c>
      <c r="FN176" s="67">
        <v>89.4588623046875</v>
      </c>
      <c r="FO176" s="67">
        <v>84.789848327636719</v>
      </c>
      <c r="FP176" s="67">
        <v>80.227165222167969</v>
      </c>
      <c r="FQ176" s="67">
        <v>76.425773620605469</v>
      </c>
      <c r="FR176" s="67">
        <v>72.838478088378906</v>
      </c>
      <c r="FS176" s="67">
        <v>70.298149108886719</v>
      </c>
      <c r="FT176" s="67">
        <v>68.18511962890625</v>
      </c>
      <c r="FU176" s="68">
        <v>0.4574381411075592</v>
      </c>
      <c r="FV176" s="40">
        <v>12.840000152587891</v>
      </c>
      <c r="FW176" s="40">
        <v>39441.86</v>
      </c>
      <c r="FX176">
        <v>1</v>
      </c>
    </row>
    <row r="177" spans="1:180" x14ac:dyDescent="0.2">
      <c r="A177" t="s">
        <v>189</v>
      </c>
      <c r="B177" t="s">
        <v>207</v>
      </c>
      <c r="C177" t="s">
        <v>3</v>
      </c>
      <c r="D177" t="s">
        <v>181</v>
      </c>
      <c r="E177" t="s">
        <v>1</v>
      </c>
      <c r="F177" s="40" t="s">
        <v>193</v>
      </c>
      <c r="G177" s="69" t="s">
        <v>2</v>
      </c>
      <c r="H177" s="67">
        <v>46618.067029992737</v>
      </c>
      <c r="I177" s="67">
        <v>31.186794281005859</v>
      </c>
      <c r="J177" s="67">
        <v>26.629205703735352</v>
      </c>
      <c r="K177" s="67">
        <v>23.888528823852539</v>
      </c>
      <c r="L177" s="67">
        <v>22.313835144042969</v>
      </c>
      <c r="M177" s="67">
        <v>21.602113723754883</v>
      </c>
      <c r="N177" s="67">
        <v>22.308698654174805</v>
      </c>
      <c r="O177" s="67">
        <v>25.415073394775391</v>
      </c>
      <c r="P177" s="67">
        <v>28.569480895996094</v>
      </c>
      <c r="Q177" s="67">
        <v>29.05265998840332</v>
      </c>
      <c r="R177" s="67">
        <v>29.889299392700195</v>
      </c>
      <c r="S177" s="67">
        <v>31.629924774169922</v>
      </c>
      <c r="T177" s="67">
        <v>34.081459045410156</v>
      </c>
      <c r="U177" s="67">
        <v>37.098602294921875</v>
      </c>
      <c r="V177" s="67">
        <v>39.862632751464844</v>
      </c>
      <c r="W177" s="67">
        <v>42.804370880126953</v>
      </c>
      <c r="X177" s="67">
        <v>46.330204010009766</v>
      </c>
      <c r="Y177" s="67">
        <v>49.991153717041016</v>
      </c>
      <c r="Z177" s="67">
        <v>53.430252075195313</v>
      </c>
      <c r="AA177" s="67">
        <v>55.411125183105469</v>
      </c>
      <c r="AB177" s="67">
        <v>55.176288604736328</v>
      </c>
      <c r="AC177" s="67">
        <v>55.414688110351563</v>
      </c>
      <c r="AD177" s="67">
        <v>53.759849548339844</v>
      </c>
      <c r="AE177" s="67">
        <v>47.076797485351563</v>
      </c>
      <c r="AF177" s="67">
        <v>38.425991058349609</v>
      </c>
      <c r="AG177" s="67">
        <v>-0.35788390040397644</v>
      </c>
      <c r="AH177" s="67">
        <v>-0.20249329507350922</v>
      </c>
      <c r="AI177" s="67">
        <v>-0.15132111310958862</v>
      </c>
      <c r="AJ177" s="67">
        <v>-0.11810985952615738</v>
      </c>
      <c r="AK177" s="67">
        <v>-9.8664321005344391E-2</v>
      </c>
      <c r="AL177" s="67">
        <v>-8.5884787142276764E-2</v>
      </c>
      <c r="AM177" s="67">
        <v>-0.18739503622055054</v>
      </c>
      <c r="AN177" s="67">
        <v>-0.26055130362510681</v>
      </c>
      <c r="AO177" s="67">
        <v>-0.41137969493865967</v>
      </c>
      <c r="AP177" s="67">
        <v>-0.528778076171875</v>
      </c>
      <c r="AQ177" s="67">
        <v>-0.54708629846572876</v>
      </c>
      <c r="AR177" s="67">
        <v>-0.52546340227127075</v>
      </c>
      <c r="AS177" s="67">
        <v>-0.44601395726203918</v>
      </c>
      <c r="AT177" s="67">
        <v>0.28123709559440613</v>
      </c>
      <c r="AU177" s="67">
        <v>4.7933263778686523</v>
      </c>
      <c r="AV177" s="67">
        <v>5.9800567626953125</v>
      </c>
      <c r="AW177" s="67">
        <v>6.7640838623046875</v>
      </c>
      <c r="AX177" s="67">
        <v>7.1952114105224609</v>
      </c>
      <c r="AY177" s="67">
        <v>6.9145221710205078</v>
      </c>
      <c r="AZ177" s="67">
        <v>0.89036667346954346</v>
      </c>
      <c r="BA177" s="67">
        <v>-1.4897391796112061</v>
      </c>
      <c r="BB177" s="67">
        <v>-1.886319637298584</v>
      </c>
      <c r="BC177" s="67">
        <v>-1.4378097057342529</v>
      </c>
      <c r="BD177" s="67">
        <v>-1.0165383815765381</v>
      </c>
      <c r="BE177" s="67">
        <v>-0.10786166787147522</v>
      </c>
      <c r="BF177" s="67">
        <v>2.6926325634121895E-2</v>
      </c>
      <c r="BG177" s="67">
        <v>6.1309121549129486E-2</v>
      </c>
      <c r="BH177" s="67">
        <v>8.2132920622825623E-2</v>
      </c>
      <c r="BI177" s="67">
        <v>9.377453476190567E-2</v>
      </c>
      <c r="BJ177" s="67">
        <v>0.10635033249855042</v>
      </c>
      <c r="BK177" s="67">
        <v>1.8853893503546715E-2</v>
      </c>
      <c r="BL177" s="67">
        <v>-3.8160849362611771E-2</v>
      </c>
      <c r="BM177" s="67">
        <v>-0.17616553604602814</v>
      </c>
      <c r="BN177" s="67">
        <v>-0.27697128057479858</v>
      </c>
      <c r="BO177" s="67">
        <v>-0.2799612283706665</v>
      </c>
      <c r="BP177" s="67">
        <v>-0.24474510550498962</v>
      </c>
      <c r="BQ177" s="67">
        <v>-0.152139812707901</v>
      </c>
      <c r="BR177" s="67">
        <v>0.58475536108016968</v>
      </c>
      <c r="BS177" s="67">
        <v>5.0994095802307129</v>
      </c>
      <c r="BT177" s="67">
        <v>6.2923707962036133</v>
      </c>
      <c r="BU177" s="67">
        <v>7.0814723968505859</v>
      </c>
      <c r="BV177" s="67">
        <v>7.5170207023620605</v>
      </c>
      <c r="BW177" s="67">
        <v>7.2383975982666016</v>
      </c>
      <c r="BX177" s="67">
        <v>1.2152309417724609</v>
      </c>
      <c r="BY177" s="67">
        <v>-1.168537974357605</v>
      </c>
      <c r="BZ177" s="67">
        <v>-1.5735176801681519</v>
      </c>
      <c r="CA177" s="67">
        <v>-1.1418015956878662</v>
      </c>
      <c r="CB177" s="67">
        <v>-0.74225753545761108</v>
      </c>
      <c r="CC177" s="67">
        <v>6.530296802520752E-2</v>
      </c>
      <c r="CD177" s="67">
        <v>0.18582165241241455</v>
      </c>
      <c r="CE177" s="67">
        <v>0.20857617259025574</v>
      </c>
      <c r="CF177" s="67">
        <v>0.22082045674324036</v>
      </c>
      <c r="CG177" s="67">
        <v>0.22705709934234619</v>
      </c>
      <c r="CH177" s="67">
        <v>0.2394917905330658</v>
      </c>
      <c r="CI177" s="67">
        <v>0.16170127689838409</v>
      </c>
      <c r="CJ177" s="67">
        <v>0.11586610227823257</v>
      </c>
      <c r="CK177" s="67">
        <v>-1.325693167746067E-2</v>
      </c>
      <c r="CL177" s="67">
        <v>-0.10257063806056976</v>
      </c>
      <c r="CM177" s="67">
        <v>-9.4951197504997253E-2</v>
      </c>
      <c r="CN177" s="67">
        <v>-5.0320450216531754E-2</v>
      </c>
      <c r="CO177" s="67">
        <v>5.1396522670984268E-2</v>
      </c>
      <c r="CP177" s="67">
        <v>0.79497116804122925</v>
      </c>
      <c r="CQ177" s="67">
        <v>5.3114013671875</v>
      </c>
      <c r="CR177" s="67">
        <v>6.5086789131164551</v>
      </c>
      <c r="CS177" s="67">
        <v>7.3012943267822266</v>
      </c>
      <c r="CT177" s="67">
        <v>7.7399048805236816</v>
      </c>
      <c r="CU177" s="67">
        <v>7.4627127647399902</v>
      </c>
      <c r="CV177" s="67">
        <v>1.4402309656143188</v>
      </c>
      <c r="CW177" s="67">
        <v>-0.94607490301132202</v>
      </c>
      <c r="CX177" s="67">
        <v>-1.3568719625473022</v>
      </c>
      <c r="CY177" s="67">
        <v>-0.93678736686706543</v>
      </c>
      <c r="CZ177" s="67">
        <v>-0.55229145288467407</v>
      </c>
      <c r="DA177" s="67">
        <v>0.23846760392189026</v>
      </c>
      <c r="DB177" s="67">
        <v>0.34471696615219116</v>
      </c>
      <c r="DC177" s="67">
        <v>0.35584321618080139</v>
      </c>
      <c r="DD177" s="67">
        <v>0.35950800776481628</v>
      </c>
      <c r="DE177" s="67">
        <v>0.36033967137336731</v>
      </c>
      <c r="DF177" s="67">
        <v>0.37263324856758118</v>
      </c>
      <c r="DG177" s="67">
        <v>0.30454865097999573</v>
      </c>
      <c r="DH177" s="67">
        <v>0.26989305019378662</v>
      </c>
      <c r="DI177" s="67">
        <v>0.14965167641639709</v>
      </c>
      <c r="DJ177" s="67">
        <v>7.1829997003078461E-2</v>
      </c>
      <c r="DK177" s="67">
        <v>9.00588259100914E-2</v>
      </c>
      <c r="DL177" s="67">
        <v>0.14410419762134552</v>
      </c>
      <c r="DM177" s="67">
        <v>0.25493285059928894</v>
      </c>
      <c r="DN177" s="67">
        <v>1.0051870346069336</v>
      </c>
      <c r="DO177" s="67">
        <v>5.5233931541442871</v>
      </c>
      <c r="DP177" s="67">
        <v>6.7249870300292969</v>
      </c>
      <c r="DQ177" s="67">
        <v>7.5211162567138672</v>
      </c>
      <c r="DR177" s="67">
        <v>7.9627890586853027</v>
      </c>
      <c r="DS177" s="67">
        <v>7.6870279312133789</v>
      </c>
      <c r="DT177" s="67">
        <v>1.6652309894561768</v>
      </c>
      <c r="DU177" s="67">
        <v>-0.72361189126968384</v>
      </c>
      <c r="DV177" s="67">
        <v>-1.1402262449264526</v>
      </c>
      <c r="DW177" s="67">
        <v>-0.73177307844161987</v>
      </c>
      <c r="DX177" s="67">
        <v>-0.36232534050941467</v>
      </c>
      <c r="DY177" s="67">
        <v>0.48848983645439148</v>
      </c>
      <c r="DZ177" s="67">
        <v>0.57413661479949951</v>
      </c>
      <c r="EA177" s="67">
        <v>0.5684734582901001</v>
      </c>
      <c r="EB177" s="67">
        <v>0.55975079536437988</v>
      </c>
      <c r="EC177" s="67">
        <v>0.55277854204177856</v>
      </c>
      <c r="ED177" s="67">
        <v>0.56486839056015015</v>
      </c>
      <c r="EE177" s="67">
        <v>0.51079761981964111</v>
      </c>
      <c r="EF177" s="67">
        <v>0.49228352308273315</v>
      </c>
      <c r="EG177" s="67">
        <v>0.38486582040786743</v>
      </c>
      <c r="EH177" s="67">
        <v>0.32363682985305786</v>
      </c>
      <c r="EI177" s="67">
        <v>0.35718390345573425</v>
      </c>
      <c r="EJ177" s="67">
        <v>0.42482250928878784</v>
      </c>
      <c r="EK177" s="67">
        <v>0.54880702495574951</v>
      </c>
      <c r="EL177" s="67">
        <v>1.30870521068573</v>
      </c>
      <c r="EM177" s="67">
        <v>5.8294763565063477</v>
      </c>
      <c r="EN177" s="67">
        <v>7.0373010635375977</v>
      </c>
      <c r="EO177" s="67">
        <v>7.8385047912597656</v>
      </c>
      <c r="EP177" s="67">
        <v>8.2845983505249023</v>
      </c>
      <c r="EQ177" s="67">
        <v>8.0109033584594727</v>
      </c>
      <c r="ER177" s="67">
        <v>1.9900952577590942</v>
      </c>
      <c r="ES177" s="67">
        <v>-0.4024105966091156</v>
      </c>
      <c r="ET177" s="67">
        <v>-0.82742428779602051</v>
      </c>
      <c r="EU177" s="67">
        <v>-0.43576505780220032</v>
      </c>
      <c r="EV177" s="67">
        <v>-8.804447203874588E-2</v>
      </c>
      <c r="EW177" s="67">
        <v>68.944679260253906</v>
      </c>
      <c r="EX177" s="67">
        <v>67.723587036132813</v>
      </c>
      <c r="EY177" s="67">
        <v>66.521354675292969</v>
      </c>
      <c r="EZ177" s="67">
        <v>65.360282897949219</v>
      </c>
      <c r="FA177" s="67">
        <v>64.417381286621094</v>
      </c>
      <c r="FB177" s="67">
        <v>63.748104095458984</v>
      </c>
      <c r="FC177" s="67">
        <v>63.769145965576172</v>
      </c>
      <c r="FD177" s="67">
        <v>65.822822570800781</v>
      </c>
      <c r="FE177" s="67">
        <v>69.205184936523438</v>
      </c>
      <c r="FF177" s="67">
        <v>73.195594787597656</v>
      </c>
      <c r="FG177" s="67">
        <v>77.258369445800781</v>
      </c>
      <c r="FH177" s="67">
        <v>81.002029418945313</v>
      </c>
      <c r="FI177" s="67">
        <v>84.45989990234375</v>
      </c>
      <c r="FJ177" s="67">
        <v>87.401527404785156</v>
      </c>
      <c r="FK177" s="67">
        <v>88.912643432617188</v>
      </c>
      <c r="FL177" s="67">
        <v>89.735160827636719</v>
      </c>
      <c r="FM177" s="67">
        <v>89.122032165527344</v>
      </c>
      <c r="FN177" s="67">
        <v>87.145133972167969</v>
      </c>
      <c r="FO177" s="67">
        <v>83.667213439941406</v>
      </c>
      <c r="FP177" s="67">
        <v>79.299537658691406</v>
      </c>
      <c r="FQ177" s="67">
        <v>75.088760375976563</v>
      </c>
      <c r="FR177" s="67">
        <v>72.369964599609375</v>
      </c>
      <c r="FS177" s="67">
        <v>70.332130432128906</v>
      </c>
      <c r="FT177" s="67">
        <v>68.963935852050781</v>
      </c>
      <c r="FU177" s="68">
        <v>0.28364208340644836</v>
      </c>
      <c r="FV177" s="40">
        <v>13.020000457763672</v>
      </c>
      <c r="FW177" s="40">
        <v>36038.92</v>
      </c>
      <c r="FX177">
        <v>1</v>
      </c>
    </row>
    <row r="178" spans="1:180" x14ac:dyDescent="0.2">
      <c r="A178" t="s">
        <v>189</v>
      </c>
      <c r="B178" t="s">
        <v>207</v>
      </c>
      <c r="C178" t="s">
        <v>3</v>
      </c>
      <c r="D178" t="s">
        <v>181</v>
      </c>
      <c r="E178" t="s">
        <v>1</v>
      </c>
      <c r="F178" s="40" t="s">
        <v>194</v>
      </c>
      <c r="G178" s="69" t="s">
        <v>216</v>
      </c>
      <c r="H178" s="67">
        <v>14028.99991774559</v>
      </c>
      <c r="I178" s="67">
        <v>9.5102367401123047</v>
      </c>
      <c r="J178" s="67">
        <v>8.0896005630493164</v>
      </c>
      <c r="K178" s="67">
        <v>7.2404932975769043</v>
      </c>
      <c r="L178" s="67">
        <v>6.8234062194824219</v>
      </c>
      <c r="M178" s="67">
        <v>6.5727720260620117</v>
      </c>
      <c r="N178" s="67">
        <v>6.8347659111022949</v>
      </c>
      <c r="O178" s="67">
        <v>7.787086009979248</v>
      </c>
      <c r="P178" s="67">
        <v>9.0510787963867188</v>
      </c>
      <c r="Q178" s="67">
        <v>9.5747127532958984</v>
      </c>
      <c r="R178" s="67">
        <v>10.151371002197266</v>
      </c>
      <c r="S178" s="67">
        <v>10.961154937744141</v>
      </c>
      <c r="T178" s="67">
        <v>12.141190528869629</v>
      </c>
      <c r="U178" s="67">
        <v>13.688523292541504</v>
      </c>
      <c r="V178" s="67">
        <v>15.895218849182129</v>
      </c>
      <c r="W178" s="67">
        <v>18.034587860107422</v>
      </c>
      <c r="X178" s="67">
        <v>20.820972442626953</v>
      </c>
      <c r="Y178" s="67">
        <v>23.422069549560547</v>
      </c>
      <c r="Z178" s="67">
        <v>25.005228042602539</v>
      </c>
      <c r="AA178" s="67">
        <v>25.071828842163086</v>
      </c>
      <c r="AB178" s="67">
        <v>23.91996955871582</v>
      </c>
      <c r="AC178" s="67">
        <v>21.624984741210938</v>
      </c>
      <c r="AD178" s="67">
        <v>20.161680221557617</v>
      </c>
      <c r="AE178" s="67">
        <v>17.272748947143555</v>
      </c>
      <c r="AF178" s="67">
        <v>13.884037971496582</v>
      </c>
      <c r="AG178" s="67">
        <v>-0.40723118185997009</v>
      </c>
      <c r="AH178" s="67">
        <v>-0.29845324158668518</v>
      </c>
      <c r="AI178" s="67">
        <v>-0.34273102879524231</v>
      </c>
      <c r="AJ178" s="67">
        <v>-0.32025471329689026</v>
      </c>
      <c r="AK178" s="67">
        <v>-0.34905999898910522</v>
      </c>
      <c r="AL178" s="67">
        <v>-0.37171098589897156</v>
      </c>
      <c r="AM178" s="67">
        <v>-0.40019956231117249</v>
      </c>
      <c r="AN178" s="67">
        <v>-0.28289997577667236</v>
      </c>
      <c r="AO178" s="67">
        <v>-0.37838438153266907</v>
      </c>
      <c r="AP178" s="67">
        <v>-0.50575995445251465</v>
      </c>
      <c r="AQ178" s="67">
        <v>-0.38949981331825256</v>
      </c>
      <c r="AR178" s="67">
        <v>-0.43425279855728149</v>
      </c>
      <c r="AS178" s="67">
        <v>-0.44220823049545288</v>
      </c>
      <c r="AT178" s="67">
        <v>0.1424279659986496</v>
      </c>
      <c r="AU178" s="67">
        <v>3.6743133068084717</v>
      </c>
      <c r="AV178" s="67">
        <v>5.2916641235351563</v>
      </c>
      <c r="AW178" s="67">
        <v>6.3904404640197754</v>
      </c>
      <c r="AX178" s="67">
        <v>6.628997802734375</v>
      </c>
      <c r="AY178" s="67">
        <v>5.8851108551025391</v>
      </c>
      <c r="AZ178" s="67">
        <v>-1.436543345451355</v>
      </c>
      <c r="BA178" s="67">
        <v>-2.784651517868042</v>
      </c>
      <c r="BB178" s="67">
        <v>-1.9323925971984863</v>
      </c>
      <c r="BC178" s="67">
        <v>-1.3658466339111328</v>
      </c>
      <c r="BD178" s="67">
        <v>-0.97452038526535034</v>
      </c>
      <c r="BE178" s="67">
        <v>-8.9075513184070587E-2</v>
      </c>
      <c r="BF178" s="67">
        <v>-8.4788305684924126E-3</v>
      </c>
      <c r="BG178" s="67">
        <v>-7.6054640114307404E-2</v>
      </c>
      <c r="BH178" s="67">
        <v>-7.2810918092727661E-2</v>
      </c>
      <c r="BI178" s="67">
        <v>-0.11616712063550949</v>
      </c>
      <c r="BJ178" s="67">
        <v>-0.1439087837934494</v>
      </c>
      <c r="BK178" s="67">
        <v>-0.16046309471130371</v>
      </c>
      <c r="BL178" s="67">
        <v>-2.3488422855734825E-2</v>
      </c>
      <c r="BM178" s="67">
        <v>-9.8246015608310699E-2</v>
      </c>
      <c r="BN178" s="67">
        <v>-0.20116296410560608</v>
      </c>
      <c r="BO178" s="67">
        <v>-5.855492502450943E-2</v>
      </c>
      <c r="BP178" s="67">
        <v>-7.7141791582107544E-2</v>
      </c>
      <c r="BQ178" s="67">
        <v>-5.9424959123134613E-2</v>
      </c>
      <c r="BR178" s="67">
        <v>0.54742133617401123</v>
      </c>
      <c r="BS178" s="67">
        <v>4.077171802520752</v>
      </c>
      <c r="BT178" s="67">
        <v>5.7040491104125977</v>
      </c>
      <c r="BU178" s="67">
        <v>6.8127541542053223</v>
      </c>
      <c r="BV178" s="67">
        <v>7.0565810203552246</v>
      </c>
      <c r="BW178" s="67">
        <v>6.3150863647460938</v>
      </c>
      <c r="BX178" s="67">
        <v>-0.99295860528945923</v>
      </c>
      <c r="BY178" s="67">
        <v>-2.3529613018035889</v>
      </c>
      <c r="BZ178" s="67">
        <v>-1.5198336839675903</v>
      </c>
      <c r="CA178" s="67">
        <v>-0.9793248176574707</v>
      </c>
      <c r="CB178" s="67">
        <v>-0.61876201629638672</v>
      </c>
      <c r="CC178" s="67">
        <v>0.1312781423330307</v>
      </c>
      <c r="CD178" s="67">
        <v>0.19235655665397644</v>
      </c>
      <c r="CE178" s="67">
        <v>0.10864461213350296</v>
      </c>
      <c r="CF178" s="67">
        <v>9.8567895591259003E-2</v>
      </c>
      <c r="CG178" s="67">
        <v>4.5133769512176514E-2</v>
      </c>
      <c r="CH178" s="67">
        <v>1.386633887887001E-2</v>
      </c>
      <c r="CI178" s="67">
        <v>5.5776326917111874E-3</v>
      </c>
      <c r="CJ178" s="67">
        <v>0.15617921948432922</v>
      </c>
      <c r="CK178" s="67">
        <v>9.5776960253715515E-2</v>
      </c>
      <c r="CL178" s="67">
        <v>9.799969382584095E-3</v>
      </c>
      <c r="CM178" s="67">
        <v>0.17065650224685669</v>
      </c>
      <c r="CN178" s="67">
        <v>0.17019219696521759</v>
      </c>
      <c r="CO178" s="67">
        <v>0.20568957924842834</v>
      </c>
      <c r="CP178" s="67">
        <v>0.82791852951049805</v>
      </c>
      <c r="CQ178" s="67">
        <v>4.3561902046203613</v>
      </c>
      <c r="CR178" s="67">
        <v>5.9896655082702637</v>
      </c>
      <c r="CS178" s="67">
        <v>7.1052470207214355</v>
      </c>
      <c r="CT178" s="67">
        <v>7.3527235984802246</v>
      </c>
      <c r="CU178" s="67">
        <v>6.6128859519958496</v>
      </c>
      <c r="CV178" s="67">
        <v>-0.6857331395149231</v>
      </c>
      <c r="CW178" s="67">
        <v>-2.053973913192749</v>
      </c>
      <c r="CX178" s="67">
        <v>-1.2340966463088989</v>
      </c>
      <c r="CY178" s="67">
        <v>-0.7116209864616394</v>
      </c>
      <c r="CZ178" s="67">
        <v>-0.37236487865447998</v>
      </c>
      <c r="DA178" s="67">
        <v>0.35163179039955139</v>
      </c>
      <c r="DB178" s="67">
        <v>0.39319193363189697</v>
      </c>
      <c r="DC178" s="67">
        <v>0.29334387183189392</v>
      </c>
      <c r="DD178" s="67">
        <v>0.26994672417640686</v>
      </c>
      <c r="DE178" s="67">
        <v>0.20643465220928192</v>
      </c>
      <c r="DF178" s="67">
        <v>0.17164145410060883</v>
      </c>
      <c r="DG178" s="67">
        <v>0.17161837220191956</v>
      </c>
      <c r="DH178" s="67">
        <v>0.33584687113761902</v>
      </c>
      <c r="DI178" s="67">
        <v>0.28979992866516113</v>
      </c>
      <c r="DJ178" s="67">
        <v>0.22076290845870972</v>
      </c>
      <c r="DK178" s="67">
        <v>0.39986792206764221</v>
      </c>
      <c r="DL178" s="67">
        <v>0.41752618551254272</v>
      </c>
      <c r="DM178" s="67">
        <v>0.4708041250705719</v>
      </c>
      <c r="DN178" s="67">
        <v>1.1084157228469849</v>
      </c>
      <c r="DO178" s="67">
        <v>4.6352086067199707</v>
      </c>
      <c r="DP178" s="67">
        <v>6.2752819061279297</v>
      </c>
      <c r="DQ178" s="67">
        <v>7.3977398872375488</v>
      </c>
      <c r="DR178" s="67">
        <v>7.6488661766052246</v>
      </c>
      <c r="DS178" s="67">
        <v>6.9106855392456055</v>
      </c>
      <c r="DT178" s="67">
        <v>-0.37850770354270935</v>
      </c>
      <c r="DU178" s="67">
        <v>-1.7549865245819092</v>
      </c>
      <c r="DV178" s="67">
        <v>-0.94835960865020752</v>
      </c>
      <c r="DW178" s="67">
        <v>-0.44391718506813049</v>
      </c>
      <c r="DX178" s="67">
        <v>-0.12596772611141205</v>
      </c>
      <c r="DY178" s="67">
        <v>0.66978746652603149</v>
      </c>
      <c r="DZ178" s="67">
        <v>0.68316632509231567</v>
      </c>
      <c r="EA178" s="67">
        <v>0.56002026796340942</v>
      </c>
      <c r="EB178" s="67">
        <v>0.51739048957824707</v>
      </c>
      <c r="EC178" s="67">
        <v>0.43932753801345825</v>
      </c>
      <c r="ED178" s="67">
        <v>0.39944365620613098</v>
      </c>
      <c r="EE178" s="67">
        <v>0.41135480999946594</v>
      </c>
      <c r="EF178" s="67">
        <v>0.59525841474533081</v>
      </c>
      <c r="EG178" s="67">
        <v>0.5699383020401001</v>
      </c>
      <c r="EH178" s="67">
        <v>0.5253598690032959</v>
      </c>
      <c r="EI178" s="67">
        <v>0.73081284761428833</v>
      </c>
      <c r="EJ178" s="67">
        <v>0.77463716268539429</v>
      </c>
      <c r="EK178" s="67">
        <v>0.85358738899230957</v>
      </c>
      <c r="EL178" s="67">
        <v>1.5134091377258301</v>
      </c>
      <c r="EM178" s="67">
        <v>5.0380668640136719</v>
      </c>
      <c r="EN178" s="67">
        <v>6.6876668930053711</v>
      </c>
      <c r="EO178" s="67">
        <v>7.8200535774230957</v>
      </c>
      <c r="EP178" s="67">
        <v>8.0764493942260742</v>
      </c>
      <c r="EQ178" s="67">
        <v>7.3406610488891602</v>
      </c>
      <c r="ER178" s="67">
        <v>6.5077058970928192E-2</v>
      </c>
      <c r="ES178" s="67">
        <v>-1.3232961893081665</v>
      </c>
      <c r="ET178" s="67">
        <v>-0.5358007550239563</v>
      </c>
      <c r="EU178" s="67">
        <v>-5.7395387440919876E-2</v>
      </c>
      <c r="EV178" s="67">
        <v>0.22979061305522919</v>
      </c>
      <c r="EW178" s="67">
        <v>67.455009460449219</v>
      </c>
      <c r="EX178" s="67">
        <v>66.725830078125</v>
      </c>
      <c r="EY178" s="67">
        <v>65.240554809570313</v>
      </c>
      <c r="EZ178" s="67">
        <v>63.541797637939453</v>
      </c>
      <c r="FA178" s="67">
        <v>62.757209777832031</v>
      </c>
      <c r="FB178" s="67">
        <v>61.764793395996094</v>
      </c>
      <c r="FC178" s="67">
        <v>62.342658996582031</v>
      </c>
      <c r="FD178" s="67">
        <v>64.666595458984375</v>
      </c>
      <c r="FE178" s="67">
        <v>68.499855041503906</v>
      </c>
      <c r="FF178" s="67">
        <v>73.186141967773438</v>
      </c>
      <c r="FG178" s="67">
        <v>78.119415283203125</v>
      </c>
      <c r="FH178" s="67">
        <v>82.588577270507813</v>
      </c>
      <c r="FI178" s="67">
        <v>85.813652038574219</v>
      </c>
      <c r="FJ178" s="67">
        <v>87.786590576171875</v>
      </c>
      <c r="FK178" s="67">
        <v>90.388671875</v>
      </c>
      <c r="FL178" s="67">
        <v>91.831779479980469</v>
      </c>
      <c r="FM178" s="67">
        <v>91.414237976074219</v>
      </c>
      <c r="FN178" s="67">
        <v>89.929924011230469</v>
      </c>
      <c r="FO178" s="67">
        <v>87.820205688476563</v>
      </c>
      <c r="FP178" s="67">
        <v>83.365997314453125</v>
      </c>
      <c r="FQ178" s="67">
        <v>76.949562072753906</v>
      </c>
      <c r="FR178" s="67">
        <v>73.547370910644531</v>
      </c>
      <c r="FS178" s="67">
        <v>70.636146545410156</v>
      </c>
      <c r="FT178" s="67">
        <v>68.944664001464844</v>
      </c>
      <c r="FU178" s="68">
        <v>0.3756788969039917</v>
      </c>
      <c r="FV178" s="40">
        <v>8.2899999618530273</v>
      </c>
      <c r="FW178" s="40">
        <v>13121.95</v>
      </c>
      <c r="FX178">
        <v>1</v>
      </c>
    </row>
    <row r="179" spans="1:180" x14ac:dyDescent="0.2">
      <c r="A179" t="s">
        <v>189</v>
      </c>
      <c r="B179" t="s">
        <v>207</v>
      </c>
      <c r="C179" t="s">
        <v>3</v>
      </c>
      <c r="D179" t="s">
        <v>181</v>
      </c>
      <c r="E179" t="s">
        <v>1</v>
      </c>
      <c r="F179" s="40" t="s">
        <v>194</v>
      </c>
      <c r="G179" s="69" t="s">
        <v>217</v>
      </c>
      <c r="H179" s="67">
        <v>13943.000532984734</v>
      </c>
      <c r="I179" s="67">
        <v>9.4042873382568359</v>
      </c>
      <c r="J179" s="67">
        <v>7.9859704971313477</v>
      </c>
      <c r="K179" s="67">
        <v>7.1165199279785156</v>
      </c>
      <c r="L179" s="67">
        <v>6.6485118865966797</v>
      </c>
      <c r="M179" s="67">
        <v>6.4376907348632813</v>
      </c>
      <c r="N179" s="67">
        <v>6.7579741477966309</v>
      </c>
      <c r="O179" s="67">
        <v>7.6714553833007813</v>
      </c>
      <c r="P179" s="67">
        <v>8.7774009704589844</v>
      </c>
      <c r="Q179" s="67">
        <v>9.3044052124023438</v>
      </c>
      <c r="R179" s="67">
        <v>9.6714305877685547</v>
      </c>
      <c r="S179" s="67">
        <v>10.592093467712402</v>
      </c>
      <c r="T179" s="67">
        <v>11.973220825195313</v>
      </c>
      <c r="U179" s="67">
        <v>13.658235549926758</v>
      </c>
      <c r="V179" s="67">
        <v>15.717900276184082</v>
      </c>
      <c r="W179" s="67">
        <v>18.013586044311523</v>
      </c>
      <c r="X179" s="67">
        <v>20.737209320068359</v>
      </c>
      <c r="Y179" s="67">
        <v>23.295299530029297</v>
      </c>
      <c r="Z179" s="67">
        <v>25.152153015136719</v>
      </c>
      <c r="AA179" s="67">
        <v>25.63011360168457</v>
      </c>
      <c r="AB179" s="67">
        <v>24.870529174804688</v>
      </c>
      <c r="AC179" s="67">
        <v>23.13764762878418</v>
      </c>
      <c r="AD179" s="67">
        <v>21.561933517456055</v>
      </c>
      <c r="AE179" s="67">
        <v>18.145999908447266</v>
      </c>
      <c r="AF179" s="67">
        <v>14.335406303405762</v>
      </c>
      <c r="AG179" s="67">
        <v>-0.23077903687953949</v>
      </c>
      <c r="AH179" s="67">
        <v>-0.18349969387054443</v>
      </c>
      <c r="AI179" s="67">
        <v>-0.25730833411216736</v>
      </c>
      <c r="AJ179" s="67">
        <v>-0.25865080952644348</v>
      </c>
      <c r="AK179" s="67">
        <v>-0.31045278906822205</v>
      </c>
      <c r="AL179" s="67">
        <v>-0.32689380645751953</v>
      </c>
      <c r="AM179" s="67">
        <v>-0.31108704209327698</v>
      </c>
      <c r="AN179" s="67">
        <v>-0.33203259110450745</v>
      </c>
      <c r="AO179" s="67">
        <v>-0.30784988403320313</v>
      </c>
      <c r="AP179" s="67">
        <v>-0.52247804403305054</v>
      </c>
      <c r="AQ179" s="67">
        <v>-0.37356293201446533</v>
      </c>
      <c r="AR179" s="67">
        <v>-0.26868647336959839</v>
      </c>
      <c r="AS179" s="67">
        <v>-0.2414419949054718</v>
      </c>
      <c r="AT179" s="67">
        <v>0.15029264986515045</v>
      </c>
      <c r="AU179" s="67">
        <v>3.9089138507843018</v>
      </c>
      <c r="AV179" s="67">
        <v>5.7050514221191406</v>
      </c>
      <c r="AW179" s="67">
        <v>6.9207892417907715</v>
      </c>
      <c r="AX179" s="67">
        <v>7.385068416595459</v>
      </c>
      <c r="AY179" s="67">
        <v>6.829808235168457</v>
      </c>
      <c r="AZ179" s="67">
        <v>-1.1385260820388794</v>
      </c>
      <c r="BA179" s="67">
        <v>-2.8009400367736816</v>
      </c>
      <c r="BB179" s="67">
        <v>-2.5471301078796387</v>
      </c>
      <c r="BC179" s="67">
        <v>-1.7797766923904419</v>
      </c>
      <c r="BD179" s="67">
        <v>-1.215012788772583</v>
      </c>
      <c r="BE179" s="67">
        <v>8.6684010922908783E-2</v>
      </c>
      <c r="BF179" s="67">
        <v>0.10584753006696701</v>
      </c>
      <c r="BG179" s="67">
        <v>8.7952287867665291E-3</v>
      </c>
      <c r="BH179" s="67">
        <v>-1.1735712178051472E-2</v>
      </c>
      <c r="BI179" s="67">
        <v>-7.8058704733848572E-2</v>
      </c>
      <c r="BJ179" s="67">
        <v>-9.95793417096138E-2</v>
      </c>
      <c r="BK179" s="67">
        <v>-7.1867726743221283E-2</v>
      </c>
      <c r="BL179" s="67">
        <v>-7.318202406167984E-2</v>
      </c>
      <c r="BM179" s="67">
        <v>-2.8318647295236588E-2</v>
      </c>
      <c r="BN179" s="67">
        <v>-0.21853850781917572</v>
      </c>
      <c r="BO179" s="67">
        <v>-4.3328423053026199E-2</v>
      </c>
      <c r="BP179" s="67">
        <v>8.7655283510684967E-2</v>
      </c>
      <c r="BQ179" s="67">
        <v>0.14050967991352081</v>
      </c>
      <c r="BR179" s="67">
        <v>0.55440050363540649</v>
      </c>
      <c r="BS179" s="67">
        <v>4.3108892440795898</v>
      </c>
      <c r="BT179" s="67">
        <v>6.1165227890014648</v>
      </c>
      <c r="BU179" s="67">
        <v>7.3421673774719238</v>
      </c>
      <c r="BV179" s="67">
        <v>7.8117003440856934</v>
      </c>
      <c r="BW179" s="67">
        <v>7.2588272094726563</v>
      </c>
      <c r="BX179" s="67">
        <v>-0.69592970609664917</v>
      </c>
      <c r="BY179" s="67">
        <v>-2.3702130317687988</v>
      </c>
      <c r="BZ179" s="67">
        <v>-2.1354906558990479</v>
      </c>
      <c r="CA179" s="67">
        <v>-1.3941081762313843</v>
      </c>
      <c r="CB179" s="67">
        <v>-0.86003738641738892</v>
      </c>
      <c r="CC179" s="67">
        <v>0.30655795335769653</v>
      </c>
      <c r="CD179" s="67">
        <v>0.30624854564666748</v>
      </c>
      <c r="CE179" s="67">
        <v>0.19309774041175842</v>
      </c>
      <c r="CF179" s="67">
        <v>0.15927693247795105</v>
      </c>
      <c r="CG179" s="67">
        <v>8.2896716892719269E-2</v>
      </c>
      <c r="CH179" s="67">
        <v>5.7857971638441086E-2</v>
      </c>
      <c r="CI179" s="67">
        <v>9.3814834952354431E-2</v>
      </c>
      <c r="CJ179" s="67">
        <v>0.10609707981348038</v>
      </c>
      <c r="CK179" s="67">
        <v>0.16528384387493134</v>
      </c>
      <c r="CL179" s="67">
        <v>-8.0309119075536728E-3</v>
      </c>
      <c r="CM179" s="67">
        <v>0.18539099395275116</v>
      </c>
      <c r="CN179" s="67">
        <v>0.33445650339126587</v>
      </c>
      <c r="CO179" s="67">
        <v>0.40504825115203857</v>
      </c>
      <c r="CP179" s="67">
        <v>0.83428436517715454</v>
      </c>
      <c r="CQ179" s="67">
        <v>4.5892963409423828</v>
      </c>
      <c r="CR179" s="67">
        <v>6.4015064239501953</v>
      </c>
      <c r="CS179" s="67">
        <v>7.6340126991271973</v>
      </c>
      <c r="CT179" s="67">
        <v>8.1071844100952148</v>
      </c>
      <c r="CU179" s="67">
        <v>7.5559639930725098</v>
      </c>
      <c r="CV179" s="67">
        <v>-0.38938885927200317</v>
      </c>
      <c r="CW179" s="67">
        <v>-2.0718927383422852</v>
      </c>
      <c r="CX179" s="67">
        <v>-1.8503904342651367</v>
      </c>
      <c r="CY179" s="67">
        <v>-1.1269954442977905</v>
      </c>
      <c r="CZ179" s="67">
        <v>-0.61418247222900391</v>
      </c>
      <c r="DA179" s="67">
        <v>0.52643191814422607</v>
      </c>
      <c r="DB179" s="67">
        <v>0.50664955377578735</v>
      </c>
      <c r="DC179" s="67">
        <v>0.37740024924278259</v>
      </c>
      <c r="DD179" s="67">
        <v>0.3302895724773407</v>
      </c>
      <c r="DE179" s="67">
        <v>0.24385213851928711</v>
      </c>
      <c r="DF179" s="67">
        <v>0.21529528498649597</v>
      </c>
      <c r="DG179" s="67">
        <v>0.25949740409851074</v>
      </c>
      <c r="DH179" s="67">
        <v>0.28537619113922119</v>
      </c>
      <c r="DI179" s="67">
        <v>0.35888633131980896</v>
      </c>
      <c r="DJ179" s="67">
        <v>0.20247669517993927</v>
      </c>
      <c r="DK179" s="67">
        <v>0.41411042213439941</v>
      </c>
      <c r="DL179" s="67">
        <v>0.58125770092010498</v>
      </c>
      <c r="DM179" s="67">
        <v>0.66958683729171753</v>
      </c>
      <c r="DN179" s="67">
        <v>1.1141682863235474</v>
      </c>
      <c r="DO179" s="67">
        <v>4.8677034378051758</v>
      </c>
      <c r="DP179" s="67">
        <v>6.6864900588989258</v>
      </c>
      <c r="DQ179" s="67">
        <v>7.9258580207824707</v>
      </c>
      <c r="DR179" s="67">
        <v>8.4026679992675781</v>
      </c>
      <c r="DS179" s="67">
        <v>7.8531007766723633</v>
      </c>
      <c r="DT179" s="67">
        <v>-8.2847997546195984E-2</v>
      </c>
      <c r="DU179" s="67">
        <v>-1.7735724449157715</v>
      </c>
      <c r="DV179" s="67">
        <v>-1.5652902126312256</v>
      </c>
      <c r="DW179" s="67">
        <v>-0.859882652759552</v>
      </c>
      <c r="DX179" s="67">
        <v>-0.3683275580406189</v>
      </c>
      <c r="DY179" s="67">
        <v>0.84389495849609375</v>
      </c>
      <c r="DZ179" s="67">
        <v>0.79599678516387939</v>
      </c>
      <c r="EA179" s="67">
        <v>0.64350378513336182</v>
      </c>
      <c r="EB179" s="67">
        <v>0.57720470428466797</v>
      </c>
      <c r="EC179" s="67">
        <v>0.47624620795249939</v>
      </c>
      <c r="ED179" s="67">
        <v>0.4426097571849823</v>
      </c>
      <c r="EE179" s="67">
        <v>0.49871671199798584</v>
      </c>
      <c r="EF179" s="67">
        <v>0.54422676563262939</v>
      </c>
      <c r="EG179" s="67">
        <v>0.63841760158538818</v>
      </c>
      <c r="EH179" s="67">
        <v>0.50641626119613647</v>
      </c>
      <c r="EI179" s="67">
        <v>0.74434494972229004</v>
      </c>
      <c r="EJ179" s="67">
        <v>0.93759948015213013</v>
      </c>
      <c r="EK179" s="67">
        <v>1.0515384674072266</v>
      </c>
      <c r="EL179" s="67">
        <v>1.5182760953903198</v>
      </c>
      <c r="EM179" s="67">
        <v>5.2696785926818848</v>
      </c>
      <c r="EN179" s="67">
        <v>7.09796142578125</v>
      </c>
      <c r="EO179" s="67">
        <v>8.3472356796264648</v>
      </c>
      <c r="EP179" s="67">
        <v>8.8292999267578125</v>
      </c>
      <c r="EQ179" s="67">
        <v>8.2821197509765625</v>
      </c>
      <c r="ER179" s="67">
        <v>0.35974833369255066</v>
      </c>
      <c r="ES179" s="67">
        <v>-1.3428454399108887</v>
      </c>
      <c r="ET179" s="67">
        <v>-1.1536506414413452</v>
      </c>
      <c r="EU179" s="67">
        <v>-0.47421422600746155</v>
      </c>
      <c r="EV179" s="67">
        <v>-1.335213053971529E-2</v>
      </c>
      <c r="EW179" s="67">
        <v>66.382553100585938</v>
      </c>
      <c r="EX179" s="67">
        <v>65.796951293945313</v>
      </c>
      <c r="EY179" s="67">
        <v>65.128562927246094</v>
      </c>
      <c r="EZ179" s="67">
        <v>63.53729248046875</v>
      </c>
      <c r="FA179" s="67">
        <v>62.095237731933594</v>
      </c>
      <c r="FB179" s="67">
        <v>61.877422332763672</v>
      </c>
      <c r="FC179" s="67">
        <v>62.327613830566406</v>
      </c>
      <c r="FD179" s="67">
        <v>65.502494812011719</v>
      </c>
      <c r="FE179" s="67">
        <v>69.7515869140625</v>
      </c>
      <c r="FF179" s="67">
        <v>74.225471496582031</v>
      </c>
      <c r="FG179" s="67">
        <v>78.7318115234375</v>
      </c>
      <c r="FH179" s="67">
        <v>83.082313537597656</v>
      </c>
      <c r="FI179" s="67">
        <v>86.796875</v>
      </c>
      <c r="FJ179" s="67">
        <v>90.160987854003906</v>
      </c>
      <c r="FK179" s="67">
        <v>93.031150817871094</v>
      </c>
      <c r="FL179" s="67">
        <v>94.46295166015625</v>
      </c>
      <c r="FM179" s="67">
        <v>92.905296325683594</v>
      </c>
      <c r="FN179" s="67">
        <v>91.962570190429688</v>
      </c>
      <c r="FO179" s="67">
        <v>89.904167175292969</v>
      </c>
      <c r="FP179" s="67">
        <v>85.913421630859375</v>
      </c>
      <c r="FQ179" s="67">
        <v>80.781791687011719</v>
      </c>
      <c r="FR179" s="67">
        <v>77.4969482421875</v>
      </c>
      <c r="FS179" s="67">
        <v>75.183868408203125</v>
      </c>
      <c r="FT179" s="67">
        <v>73.364463806152344</v>
      </c>
      <c r="FU179" s="68">
        <v>0.37484544515609741</v>
      </c>
      <c r="FV179" s="40">
        <v>8.9600000381469727</v>
      </c>
      <c r="FW179" s="40">
        <v>13129.880000000001</v>
      </c>
      <c r="FX179">
        <v>1</v>
      </c>
    </row>
    <row r="180" spans="1:180" x14ac:dyDescent="0.2">
      <c r="A180" t="s">
        <v>189</v>
      </c>
      <c r="B180" t="s">
        <v>207</v>
      </c>
      <c r="C180" t="s">
        <v>3</v>
      </c>
      <c r="D180" t="s">
        <v>181</v>
      </c>
      <c r="E180" t="s">
        <v>1</v>
      </c>
      <c r="F180" s="40" t="s">
        <v>194</v>
      </c>
      <c r="G180" s="69" t="s">
        <v>218</v>
      </c>
      <c r="H180" s="67">
        <v>13921.0003490448</v>
      </c>
      <c r="I180" s="67">
        <v>11.407919883728027</v>
      </c>
      <c r="J180" s="67">
        <v>9.4486064910888672</v>
      </c>
      <c r="K180" s="67">
        <v>8.2532405853271484</v>
      </c>
      <c r="L180" s="67">
        <v>7.5907778739929199</v>
      </c>
      <c r="M180" s="67">
        <v>7.1816010475158691</v>
      </c>
      <c r="N180" s="67">
        <v>7.2486801147460938</v>
      </c>
      <c r="O180" s="67">
        <v>8.0506963729858398</v>
      </c>
      <c r="P180" s="67">
        <v>9.1605205535888672</v>
      </c>
      <c r="Q180" s="67">
        <v>9.9748392105102539</v>
      </c>
      <c r="R180" s="67">
        <v>10.627669334411621</v>
      </c>
      <c r="S180" s="67">
        <v>11.88670825958252</v>
      </c>
      <c r="T180" s="67">
        <v>13.543117523193359</v>
      </c>
      <c r="U180" s="67">
        <v>15.531303405761719</v>
      </c>
      <c r="V180" s="67">
        <v>17.834186553955078</v>
      </c>
      <c r="W180" s="67">
        <v>19.805479049682617</v>
      </c>
      <c r="X180" s="67">
        <v>22.034374237060547</v>
      </c>
      <c r="Y180" s="67">
        <v>23.718683242797852</v>
      </c>
      <c r="Z180" s="67">
        <v>24.192323684692383</v>
      </c>
      <c r="AA180" s="67">
        <v>23.304086685180664</v>
      </c>
      <c r="AB180" s="67">
        <v>21.293813705444336</v>
      </c>
      <c r="AC180" s="67">
        <v>18.725374221801758</v>
      </c>
      <c r="AD180" s="67">
        <v>17.499395370483398</v>
      </c>
      <c r="AE180" s="67">
        <v>15.259271621704102</v>
      </c>
      <c r="AF180" s="67">
        <v>12.185853958129883</v>
      </c>
      <c r="AG180" s="67">
        <v>-0.76029950380325317</v>
      </c>
      <c r="AH180" s="67">
        <v>-0.56635016202926636</v>
      </c>
      <c r="AI180" s="67">
        <v>-0.39219701290130615</v>
      </c>
      <c r="AJ180" s="67">
        <v>-0.2293679416179657</v>
      </c>
      <c r="AK180" s="67">
        <v>-0.30093047022819519</v>
      </c>
      <c r="AL180" s="67">
        <v>-0.34033346176147461</v>
      </c>
      <c r="AM180" s="67">
        <v>-0.3743547797203064</v>
      </c>
      <c r="AN180" s="67">
        <v>-0.49274873733520508</v>
      </c>
      <c r="AO180" s="67">
        <v>-0.41524374485015869</v>
      </c>
      <c r="AP180" s="67">
        <v>-0.59314370155334473</v>
      </c>
      <c r="AQ180" s="67">
        <v>-0.40834736824035645</v>
      </c>
      <c r="AR180" s="67">
        <v>-0.2638714611530304</v>
      </c>
      <c r="AS180" s="67">
        <v>-0.18661737442016602</v>
      </c>
      <c r="AT180" s="67">
        <v>0.30368444323539734</v>
      </c>
      <c r="AU180" s="67">
        <v>4.3041496276855469</v>
      </c>
      <c r="AV180" s="67">
        <v>5.8064713478088379</v>
      </c>
      <c r="AW180" s="67">
        <v>6.3923249244689941</v>
      </c>
      <c r="AX180" s="67">
        <v>5.9456286430358887</v>
      </c>
      <c r="AY180" s="67">
        <v>4.9279341697692871</v>
      </c>
      <c r="AZ180" s="67">
        <v>-2.0055265426635742</v>
      </c>
      <c r="BA180" s="67">
        <v>-2.7226827144622803</v>
      </c>
      <c r="BB180" s="67">
        <v>-1.8957986831665039</v>
      </c>
      <c r="BC180" s="67">
        <v>-1.1585296392440796</v>
      </c>
      <c r="BD180" s="67">
        <v>-0.91282457113265991</v>
      </c>
      <c r="BE180" s="67">
        <v>-0.44306117296218872</v>
      </c>
      <c r="BF180" s="67">
        <v>-0.27720806002616882</v>
      </c>
      <c r="BG180" s="67">
        <v>-0.12628193199634552</v>
      </c>
      <c r="BH180" s="67">
        <v>1.7371917143464088E-2</v>
      </c>
      <c r="BI180" s="67">
        <v>-6.8700522184371948E-2</v>
      </c>
      <c r="BJ180" s="67">
        <v>-0.11317878216505051</v>
      </c>
      <c r="BK180" s="67">
        <v>-0.13530468940734863</v>
      </c>
      <c r="BL180" s="67">
        <v>-0.23408100008964539</v>
      </c>
      <c r="BM180" s="67">
        <v>-0.13590814173221588</v>
      </c>
      <c r="BN180" s="67">
        <v>-0.28941723704338074</v>
      </c>
      <c r="BO180" s="67">
        <v>-7.8345030546188354E-2</v>
      </c>
      <c r="BP180" s="67">
        <v>9.221968799829483E-2</v>
      </c>
      <c r="BQ180" s="67">
        <v>0.19506493210792542</v>
      </c>
      <c r="BR180" s="67">
        <v>0.7075079083442688</v>
      </c>
      <c r="BS180" s="67">
        <v>4.7058415412902832</v>
      </c>
      <c r="BT180" s="67">
        <v>6.2176518440246582</v>
      </c>
      <c r="BU180" s="67">
        <v>6.8134059906005859</v>
      </c>
      <c r="BV180" s="67">
        <v>6.3719592094421387</v>
      </c>
      <c r="BW180" s="67">
        <v>5.3566503524780273</v>
      </c>
      <c r="BX180" s="67">
        <v>-1.5632418394088745</v>
      </c>
      <c r="BY180" s="67">
        <v>-2.2922604084014893</v>
      </c>
      <c r="BZ180" s="67">
        <v>-1.4844510555267334</v>
      </c>
      <c r="CA180" s="67">
        <v>-0.77313399314880371</v>
      </c>
      <c r="CB180" s="67">
        <v>-0.5581011176109314</v>
      </c>
      <c r="CC180" s="67">
        <v>-0.22334288060665131</v>
      </c>
      <c r="CD180" s="67">
        <v>-7.6949097216129303E-2</v>
      </c>
      <c r="CE180" s="67">
        <v>5.7890031486749649E-2</v>
      </c>
      <c r="CF180" s="67">
        <v>0.1882631927728653</v>
      </c>
      <c r="CG180" s="67">
        <v>9.2141218483448029E-2</v>
      </c>
      <c r="CH180" s="67">
        <v>4.4147849082946777E-2</v>
      </c>
      <c r="CI180" s="67">
        <v>3.0260676518082619E-2</v>
      </c>
      <c r="CJ180" s="67">
        <v>-5.492851510643959E-2</v>
      </c>
      <c r="CK180" s="67">
        <v>5.7558856904506683E-2</v>
      </c>
      <c r="CL180" s="67">
        <v>-7.90572389960289E-2</v>
      </c>
      <c r="CM180" s="67">
        <v>0.1502135843038559</v>
      </c>
      <c r="CN180" s="67">
        <v>0.33884733915328979</v>
      </c>
      <c r="CO180" s="67">
        <v>0.45941692590713501</v>
      </c>
      <c r="CP180" s="67">
        <v>0.98719477653503418</v>
      </c>
      <c r="CQ180" s="67">
        <v>4.9840521812438965</v>
      </c>
      <c r="CR180" s="67">
        <v>6.502434253692627</v>
      </c>
      <c r="CS180" s="67">
        <v>7.1050453186035156</v>
      </c>
      <c r="CT180" s="67">
        <v>6.6672348976135254</v>
      </c>
      <c r="CU180" s="67">
        <v>5.6535778045654297</v>
      </c>
      <c r="CV180" s="67">
        <v>-1.256916880607605</v>
      </c>
      <c r="CW180" s="67">
        <v>-1.99415123462677</v>
      </c>
      <c r="CX180" s="67">
        <v>-1.1995530128479004</v>
      </c>
      <c r="CY180" s="67">
        <v>-0.50621020793914795</v>
      </c>
      <c r="CZ180" s="67">
        <v>-0.31242069602012634</v>
      </c>
      <c r="DA180" s="67">
        <v>-3.6245826631784439E-3</v>
      </c>
      <c r="DB180" s="67">
        <v>0.12330985069274902</v>
      </c>
      <c r="DC180" s="67">
        <v>0.24206200242042542</v>
      </c>
      <c r="DD180" s="67">
        <v>0.35915446281433105</v>
      </c>
      <c r="DE180" s="67">
        <v>0.2529829740524292</v>
      </c>
      <c r="DF180" s="67">
        <v>0.20147447288036346</v>
      </c>
      <c r="DG180" s="67">
        <v>0.19582603871822357</v>
      </c>
      <c r="DH180" s="67">
        <v>0.1242239698767662</v>
      </c>
      <c r="DI180" s="67">
        <v>0.25102585554122925</v>
      </c>
      <c r="DJ180" s="67">
        <v>0.13130277395248413</v>
      </c>
      <c r="DK180" s="67">
        <v>0.37877219915390015</v>
      </c>
      <c r="DL180" s="67">
        <v>0.58547496795654297</v>
      </c>
      <c r="DM180" s="67">
        <v>0.72376894950866699</v>
      </c>
      <c r="DN180" s="67">
        <v>1.2668817043304443</v>
      </c>
      <c r="DO180" s="67">
        <v>5.2622628211975098</v>
      </c>
      <c r="DP180" s="67">
        <v>6.7872166633605957</v>
      </c>
      <c r="DQ180" s="67">
        <v>7.3966846466064453</v>
      </c>
      <c r="DR180" s="67">
        <v>6.9625105857849121</v>
      </c>
      <c r="DS180" s="67">
        <v>5.950505256652832</v>
      </c>
      <c r="DT180" s="67">
        <v>-0.95059186220169067</v>
      </c>
      <c r="DU180" s="67">
        <v>-1.6960420608520508</v>
      </c>
      <c r="DV180" s="67">
        <v>-0.91465497016906738</v>
      </c>
      <c r="DW180" s="67">
        <v>-0.23928640782833099</v>
      </c>
      <c r="DX180" s="67">
        <v>-6.674029678106308E-2</v>
      </c>
      <c r="DY180" s="67">
        <v>0.31361374258995056</v>
      </c>
      <c r="DZ180" s="67">
        <v>0.41245198249816895</v>
      </c>
      <c r="EA180" s="67">
        <v>0.50797706842422485</v>
      </c>
      <c r="EB180" s="67">
        <v>0.60589432716369629</v>
      </c>
      <c r="EC180" s="67">
        <v>0.48521289229393005</v>
      </c>
      <c r="ED180" s="67">
        <v>0.42862915992736816</v>
      </c>
      <c r="EE180" s="67">
        <v>0.43487614393234253</v>
      </c>
      <c r="EF180" s="67">
        <v>0.38289171457290649</v>
      </c>
      <c r="EG180" s="67">
        <v>0.53036147356033325</v>
      </c>
      <c r="EH180" s="67">
        <v>0.43502920866012573</v>
      </c>
      <c r="EI180" s="67">
        <v>0.70877456665039063</v>
      </c>
      <c r="EJ180" s="67">
        <v>0.94156616926193237</v>
      </c>
      <c r="EK180" s="67">
        <v>1.105451226234436</v>
      </c>
      <c r="EL180" s="67">
        <v>1.6707050800323486</v>
      </c>
      <c r="EM180" s="67">
        <v>5.6639547348022461</v>
      </c>
      <c r="EN180" s="67">
        <v>7.198397159576416</v>
      </c>
      <c r="EO180" s="67">
        <v>7.8177657127380371</v>
      </c>
      <c r="EP180" s="67">
        <v>7.3888411521911621</v>
      </c>
      <c r="EQ180" s="67">
        <v>6.3792214393615723</v>
      </c>
      <c r="ER180" s="67">
        <v>-0.50830721855163574</v>
      </c>
      <c r="ES180" s="67">
        <v>-1.2656197547912598</v>
      </c>
      <c r="ET180" s="67">
        <v>-0.50330740213394165</v>
      </c>
      <c r="EU180" s="67">
        <v>0.14610916376113892</v>
      </c>
      <c r="EV180" s="67">
        <v>0.28798317909240723</v>
      </c>
      <c r="EW180" s="67">
        <v>71.733604431152344</v>
      </c>
      <c r="EX180" s="67">
        <v>69.878349304199219</v>
      </c>
      <c r="EY180" s="67">
        <v>68.190261840820313</v>
      </c>
      <c r="EZ180" s="67">
        <v>66.867027282714844</v>
      </c>
      <c r="FA180" s="67">
        <v>66.028190612792969</v>
      </c>
      <c r="FB180" s="67">
        <v>64.979141235351563</v>
      </c>
      <c r="FC180" s="67">
        <v>65.181953430175781</v>
      </c>
      <c r="FD180" s="67">
        <v>67.655815124511719</v>
      </c>
      <c r="FE180" s="67">
        <v>71.286598205566406</v>
      </c>
      <c r="FF180" s="67">
        <v>75.246955871582031</v>
      </c>
      <c r="FG180" s="67">
        <v>79.441505432128906</v>
      </c>
      <c r="FH180" s="67">
        <v>83.171913146972656</v>
      </c>
      <c r="FI180" s="67">
        <v>86.385688781738281</v>
      </c>
      <c r="FJ180" s="67">
        <v>89.497482299804688</v>
      </c>
      <c r="FK180" s="67">
        <v>90.167137145996094</v>
      </c>
      <c r="FL180" s="67">
        <v>89.778953552246094</v>
      </c>
      <c r="FM180" s="67">
        <v>86.949249267578125</v>
      </c>
      <c r="FN180" s="67">
        <v>83.887847900390625</v>
      </c>
      <c r="FO180" s="67">
        <v>80.249595642089844</v>
      </c>
      <c r="FP180" s="67">
        <v>76.4825439453125</v>
      </c>
      <c r="FQ180" s="67">
        <v>71.179481506347656</v>
      </c>
      <c r="FR180" s="67">
        <v>68.269081115722656</v>
      </c>
      <c r="FS180" s="67">
        <v>66.0457763671875</v>
      </c>
      <c r="FT180" s="67">
        <v>63.718864440917969</v>
      </c>
      <c r="FU180" s="68">
        <v>0.37458088994026184</v>
      </c>
      <c r="FV180" s="40">
        <v>8.4600000381469727</v>
      </c>
      <c r="FW180" s="40">
        <v>13255.050000000001</v>
      </c>
      <c r="FX180">
        <v>1</v>
      </c>
    </row>
    <row r="181" spans="1:180" x14ac:dyDescent="0.2">
      <c r="A181" t="s">
        <v>189</v>
      </c>
      <c r="B181" t="s">
        <v>207</v>
      </c>
      <c r="C181" t="s">
        <v>3</v>
      </c>
      <c r="D181" t="s">
        <v>181</v>
      </c>
      <c r="E181" t="s">
        <v>1</v>
      </c>
      <c r="F181" s="40" t="s">
        <v>194</v>
      </c>
      <c r="G181" s="69" t="s">
        <v>219</v>
      </c>
      <c r="H181" s="67">
        <v>13878.000049114227</v>
      </c>
      <c r="I181" s="67">
        <v>9.718104362487793</v>
      </c>
      <c r="J181" s="67">
        <v>8.2624359130859375</v>
      </c>
      <c r="K181" s="67">
        <v>7.3708782196044922</v>
      </c>
      <c r="L181" s="67">
        <v>6.9324755668640137</v>
      </c>
      <c r="M181" s="67">
        <v>6.643308162689209</v>
      </c>
      <c r="N181" s="67">
        <v>6.931513786315918</v>
      </c>
      <c r="O181" s="67">
        <v>7.8324799537658691</v>
      </c>
      <c r="P181" s="67">
        <v>8.796539306640625</v>
      </c>
      <c r="Q181" s="67">
        <v>9.5215892791748047</v>
      </c>
      <c r="R181" s="67">
        <v>10.241677284240723</v>
      </c>
      <c r="S181" s="67">
        <v>11.42182445526123</v>
      </c>
      <c r="T181" s="67">
        <v>13.254770278930664</v>
      </c>
      <c r="U181" s="67">
        <v>15.466752052307129</v>
      </c>
      <c r="V181" s="67">
        <v>18.087787628173828</v>
      </c>
      <c r="W181" s="67">
        <v>20.816776275634766</v>
      </c>
      <c r="X181" s="67">
        <v>23.926063537597656</v>
      </c>
      <c r="Y181" s="67">
        <v>27.12712287902832</v>
      </c>
      <c r="Z181" s="67">
        <v>29.541399002075195</v>
      </c>
      <c r="AA181" s="67">
        <v>30.702754974365234</v>
      </c>
      <c r="AB181" s="67">
        <v>30.1690673828125</v>
      </c>
      <c r="AC181" s="67">
        <v>28.466493606567383</v>
      </c>
      <c r="AD181" s="67">
        <v>26.862140655517578</v>
      </c>
      <c r="AE181" s="67">
        <v>22.875980377197266</v>
      </c>
      <c r="AF181" s="67">
        <v>17.900827407836914</v>
      </c>
      <c r="AG181" s="67">
        <v>-0.15106628835201263</v>
      </c>
      <c r="AH181" s="67">
        <v>-0.14181025326251984</v>
      </c>
      <c r="AI181" s="67">
        <v>-0.26281991600990295</v>
      </c>
      <c r="AJ181" s="67">
        <v>-0.25817900896072388</v>
      </c>
      <c r="AK181" s="67">
        <v>-0.3589344322681427</v>
      </c>
      <c r="AL181" s="67">
        <v>-0.2811942994594574</v>
      </c>
      <c r="AM181" s="67">
        <v>-0.34490200877189636</v>
      </c>
      <c r="AN181" s="67">
        <v>-0.46146851778030396</v>
      </c>
      <c r="AO181" s="67">
        <v>-0.47596493363380432</v>
      </c>
      <c r="AP181" s="67">
        <v>-0.50501847267150879</v>
      </c>
      <c r="AQ181" s="67">
        <v>-0.41765370965003967</v>
      </c>
      <c r="AR181" s="67">
        <v>-0.27660062909126282</v>
      </c>
      <c r="AS181" s="67">
        <v>-0.28692275285720825</v>
      </c>
      <c r="AT181" s="67">
        <v>0.29973271489143372</v>
      </c>
      <c r="AU181" s="67">
        <v>5.1415853500366211</v>
      </c>
      <c r="AV181" s="67">
        <v>7.3149008750915527</v>
      </c>
      <c r="AW181" s="67">
        <v>8.7577171325683594</v>
      </c>
      <c r="AX181" s="67">
        <v>9.2495384216308594</v>
      </c>
      <c r="AY181" s="67">
        <v>9.0439720153808594</v>
      </c>
      <c r="AZ181" s="67">
        <v>-1.5536453723907471</v>
      </c>
      <c r="BA181" s="67">
        <v>-4.5263004302978516</v>
      </c>
      <c r="BB181" s="67">
        <v>-4.0013751983642578</v>
      </c>
      <c r="BC181" s="67">
        <v>-2.72420334815979</v>
      </c>
      <c r="BD181" s="67">
        <v>-2.1621804237365723</v>
      </c>
      <c r="BE181" s="67">
        <v>0.16573844850063324</v>
      </c>
      <c r="BF181" s="67">
        <v>0.14693479239940643</v>
      </c>
      <c r="BG181" s="67">
        <v>2.7293204329907894E-3</v>
      </c>
      <c r="BH181" s="67">
        <v>-1.1778740212321281E-2</v>
      </c>
      <c r="BI181" s="67">
        <v>-0.1270231306552887</v>
      </c>
      <c r="BJ181" s="67">
        <v>-5.435016006231308E-2</v>
      </c>
      <c r="BK181" s="67">
        <v>-0.1061784029006958</v>
      </c>
      <c r="BL181" s="67">
        <v>-0.20315366983413696</v>
      </c>
      <c r="BM181" s="67">
        <v>-0.19700770080089569</v>
      </c>
      <c r="BN181" s="67">
        <v>-0.20170494914054871</v>
      </c>
      <c r="BO181" s="67">
        <v>-8.810058981180191E-2</v>
      </c>
      <c r="BP181" s="67">
        <v>7.9006902873516083E-2</v>
      </c>
      <c r="BQ181" s="67">
        <v>9.4242595136165619E-2</v>
      </c>
      <c r="BR181" s="67">
        <v>0.70301264524459839</v>
      </c>
      <c r="BS181" s="67">
        <v>5.5427346229553223</v>
      </c>
      <c r="BT181" s="67">
        <v>7.7255258560180664</v>
      </c>
      <c r="BU181" s="67">
        <v>9.1782312393188477</v>
      </c>
      <c r="BV181" s="67">
        <v>9.6752958297729492</v>
      </c>
      <c r="BW181" s="67">
        <v>9.4721136093139648</v>
      </c>
      <c r="BX181" s="67">
        <v>-1.1119524240493774</v>
      </c>
      <c r="BY181" s="67">
        <v>-4.0964579582214355</v>
      </c>
      <c r="BZ181" s="67">
        <v>-3.5905852317810059</v>
      </c>
      <c r="CA181" s="67">
        <v>-2.3393309116363525</v>
      </c>
      <c r="CB181" s="67">
        <v>-1.8079421520233154</v>
      </c>
      <c r="CC181" s="67">
        <v>0.38515645265579224</v>
      </c>
      <c r="CD181" s="67">
        <v>0.3469187319278717</v>
      </c>
      <c r="CE181" s="67">
        <v>0.1866479218006134</v>
      </c>
      <c r="CF181" s="67">
        <v>0.15887732803821564</v>
      </c>
      <c r="CG181" s="67">
        <v>3.3597946166992188E-2</v>
      </c>
      <c r="CH181" s="67">
        <v>0.102761410176754</v>
      </c>
      <c r="CI181" s="67">
        <v>5.9160836040973663E-2</v>
      </c>
      <c r="CJ181" s="67">
        <v>-2.4245591834187508E-2</v>
      </c>
      <c r="CK181" s="67">
        <v>-3.802780294790864E-3</v>
      </c>
      <c r="CL181" s="67">
        <v>8.36905837059021E-3</v>
      </c>
      <c r="CM181" s="67">
        <v>0.1401468962430954</v>
      </c>
      <c r="CN181" s="67">
        <v>0.32529959082603455</v>
      </c>
      <c r="CO181" s="67">
        <v>0.35823655128479004</v>
      </c>
      <c r="CP181" s="67">
        <v>0.98232311010360718</v>
      </c>
      <c r="CQ181" s="67">
        <v>5.8205690383911133</v>
      </c>
      <c r="CR181" s="67">
        <v>8.009922981262207</v>
      </c>
      <c r="CS181" s="67">
        <v>9.469477653503418</v>
      </c>
      <c r="CT181" s="67">
        <v>9.9701747894287109</v>
      </c>
      <c r="CU181" s="67">
        <v>9.7686424255371094</v>
      </c>
      <c r="CV181" s="67">
        <v>-0.80603724718093872</v>
      </c>
      <c r="CW181" s="67">
        <v>-3.798750638961792</v>
      </c>
      <c r="CX181" s="67">
        <v>-3.3060731887817383</v>
      </c>
      <c r="CY181" s="67">
        <v>-2.0727694034576416</v>
      </c>
      <c r="CZ181" s="67">
        <v>-1.5625977516174316</v>
      </c>
      <c r="DA181" s="67">
        <v>0.60457444190979004</v>
      </c>
      <c r="DB181" s="67">
        <v>0.54690265655517578</v>
      </c>
      <c r="DC181" s="67">
        <v>0.37056651711463928</v>
      </c>
      <c r="DD181" s="67">
        <v>0.32953339815139771</v>
      </c>
      <c r="DE181" s="67">
        <v>0.19421902298927307</v>
      </c>
      <c r="DF181" s="67">
        <v>0.25987297296524048</v>
      </c>
      <c r="DG181" s="67">
        <v>0.22450007498264313</v>
      </c>
      <c r="DH181" s="67">
        <v>0.15466247498989105</v>
      </c>
      <c r="DI181" s="67">
        <v>0.18940214812755585</v>
      </c>
      <c r="DJ181" s="67">
        <v>0.21844306588172913</v>
      </c>
      <c r="DK181" s="67">
        <v>0.36839437484741211</v>
      </c>
      <c r="DL181" s="67">
        <v>0.57159227132797241</v>
      </c>
      <c r="DM181" s="67">
        <v>0.62223052978515625</v>
      </c>
      <c r="DN181" s="67">
        <v>1.2616335153579712</v>
      </c>
      <c r="DO181" s="67">
        <v>6.0984034538269043</v>
      </c>
      <c r="DP181" s="67">
        <v>8.2943201065063477</v>
      </c>
      <c r="DQ181" s="67">
        <v>9.7607240676879883</v>
      </c>
      <c r="DR181" s="67">
        <v>10.265053749084473</v>
      </c>
      <c r="DS181" s="67">
        <v>10.065171241760254</v>
      </c>
      <c r="DT181" s="67">
        <v>-0.5001220703125</v>
      </c>
      <c r="DU181" s="67">
        <v>-3.5010430812835693</v>
      </c>
      <c r="DV181" s="67">
        <v>-3.0215611457824707</v>
      </c>
      <c r="DW181" s="67">
        <v>-1.8062080144882202</v>
      </c>
      <c r="DX181" s="67">
        <v>-1.3172533512115479</v>
      </c>
      <c r="DY181" s="67">
        <v>0.9213792085647583</v>
      </c>
      <c r="DZ181" s="67">
        <v>0.83564770221710205</v>
      </c>
      <c r="EA181" s="67">
        <v>0.63611578941345215</v>
      </c>
      <c r="EB181" s="67">
        <v>0.57593363523483276</v>
      </c>
      <c r="EC181" s="67">
        <v>0.42613032460212708</v>
      </c>
      <c r="ED181" s="67">
        <v>0.48671713471412659</v>
      </c>
      <c r="EE181" s="67">
        <v>0.4632236659526825</v>
      </c>
      <c r="EF181" s="67">
        <v>0.41297733783721924</v>
      </c>
      <c r="EG181" s="67">
        <v>0.46835935115814209</v>
      </c>
      <c r="EH181" s="67">
        <v>0.52175658941268921</v>
      </c>
      <c r="EI181" s="67">
        <v>0.69794750213623047</v>
      </c>
      <c r="EJ181" s="67">
        <v>0.92719978094100952</v>
      </c>
      <c r="EK181" s="67">
        <v>1.0033957958221436</v>
      </c>
      <c r="EL181" s="67">
        <v>1.664913535118103</v>
      </c>
      <c r="EM181" s="67">
        <v>6.4995527267456055</v>
      </c>
      <c r="EN181" s="67">
        <v>8.7049446105957031</v>
      </c>
      <c r="EO181" s="67">
        <v>10.181238174438477</v>
      </c>
      <c r="EP181" s="67">
        <v>10.690811157226563</v>
      </c>
      <c r="EQ181" s="67">
        <v>10.493312835693359</v>
      </c>
      <c r="ER181" s="67">
        <v>-5.8429166674613953E-2</v>
      </c>
      <c r="ES181" s="67">
        <v>-3.0712008476257324</v>
      </c>
      <c r="ET181" s="67">
        <v>-2.6107709407806396</v>
      </c>
      <c r="EU181" s="67">
        <v>-1.4213355779647827</v>
      </c>
      <c r="EV181" s="67">
        <v>-0.96301501989364624</v>
      </c>
      <c r="EW181" s="67">
        <v>67.268913269042969</v>
      </c>
      <c r="EX181" s="67">
        <v>66.045616149902344</v>
      </c>
      <c r="EY181" s="67">
        <v>65.425018310546875</v>
      </c>
      <c r="EZ181" s="67">
        <v>64.264968872070313</v>
      </c>
      <c r="FA181" s="67">
        <v>63.547443389892578</v>
      </c>
      <c r="FB181" s="67">
        <v>62.891632080078125</v>
      </c>
      <c r="FC181" s="67">
        <v>63.544185638427734</v>
      </c>
      <c r="FD181" s="67">
        <v>66.009857177734375</v>
      </c>
      <c r="FE181" s="67">
        <v>70.110542297363281</v>
      </c>
      <c r="FF181" s="67">
        <v>75.037849426269531</v>
      </c>
      <c r="FG181" s="67">
        <v>80.038223266601563</v>
      </c>
      <c r="FH181" s="67">
        <v>85.466156005859375</v>
      </c>
      <c r="FI181" s="67">
        <v>90.051475524902344</v>
      </c>
      <c r="FJ181" s="67">
        <v>93.423728942871094</v>
      </c>
      <c r="FK181" s="67">
        <v>95.376670837402344</v>
      </c>
      <c r="FL181" s="67">
        <v>96.849105834960938</v>
      </c>
      <c r="FM181" s="67">
        <v>98.009201049804688</v>
      </c>
      <c r="FN181" s="67">
        <v>97.658859252929688</v>
      </c>
      <c r="FO181" s="67">
        <v>94.93572998046875</v>
      </c>
      <c r="FP181" s="67">
        <v>90.849456787109375</v>
      </c>
      <c r="FQ181" s="67">
        <v>85.535057067871094</v>
      </c>
      <c r="FR181" s="67">
        <v>82.143928527832031</v>
      </c>
      <c r="FS181" s="67">
        <v>79.149017333984375</v>
      </c>
      <c r="FT181" s="67">
        <v>77.869132995605469</v>
      </c>
      <c r="FU181" s="68">
        <v>0.37407675385475159</v>
      </c>
      <c r="FV181" s="40">
        <v>7.9000000953674316</v>
      </c>
      <c r="FW181" s="40">
        <v>15178.87</v>
      </c>
      <c r="FX181">
        <v>1</v>
      </c>
    </row>
    <row r="182" spans="1:180" x14ac:dyDescent="0.2">
      <c r="A182" t="s">
        <v>189</v>
      </c>
      <c r="B182" t="s">
        <v>207</v>
      </c>
      <c r="C182" t="s">
        <v>3</v>
      </c>
      <c r="D182" t="s">
        <v>181</v>
      </c>
      <c r="E182" t="s">
        <v>1</v>
      </c>
      <c r="F182" s="40" t="s">
        <v>194</v>
      </c>
      <c r="G182" s="69" t="s">
        <v>220</v>
      </c>
      <c r="H182" s="67">
        <v>13861.000262856483</v>
      </c>
      <c r="I182" s="67">
        <v>14.328681945800781</v>
      </c>
      <c r="J182" s="67">
        <v>11.839193344116211</v>
      </c>
      <c r="K182" s="67">
        <v>10.172197341918945</v>
      </c>
      <c r="L182" s="67">
        <v>9.0762119293212891</v>
      </c>
      <c r="M182" s="67">
        <v>8.4836883544921875</v>
      </c>
      <c r="N182" s="67">
        <v>8.4230289459228516</v>
      </c>
      <c r="O182" s="67">
        <v>9.1090230941772461</v>
      </c>
      <c r="P182" s="67">
        <v>10.006891250610352</v>
      </c>
      <c r="Q182" s="67">
        <v>10.659486770629883</v>
      </c>
      <c r="R182" s="67">
        <v>11.439308166503906</v>
      </c>
      <c r="S182" s="67">
        <v>12.988515853881836</v>
      </c>
      <c r="T182" s="67">
        <v>15.372393608093262</v>
      </c>
      <c r="U182" s="67">
        <v>18.107494354248047</v>
      </c>
      <c r="V182" s="67">
        <v>20.380853652954102</v>
      </c>
      <c r="W182" s="67">
        <v>21.870063781738281</v>
      </c>
      <c r="X182" s="67">
        <v>23.651437759399414</v>
      </c>
      <c r="Y182" s="67">
        <v>25.201761245727539</v>
      </c>
      <c r="Z182" s="67">
        <v>25.838827133178711</v>
      </c>
      <c r="AA182" s="67">
        <v>24.829849243164063</v>
      </c>
      <c r="AB182" s="67">
        <v>23.708463668823242</v>
      </c>
      <c r="AC182" s="67">
        <v>22.395048141479492</v>
      </c>
      <c r="AD182" s="67">
        <v>21.641918182373047</v>
      </c>
      <c r="AE182" s="67">
        <v>18.618124008178711</v>
      </c>
      <c r="AF182" s="67">
        <v>14.76524829864502</v>
      </c>
      <c r="AG182" s="67">
        <v>-1.1204773187637329</v>
      </c>
      <c r="AH182" s="67">
        <v>-0.66275644302368164</v>
      </c>
      <c r="AI182" s="67">
        <v>-0.48648914694786072</v>
      </c>
      <c r="AJ182" s="67">
        <v>-0.3662378191947937</v>
      </c>
      <c r="AK182" s="67">
        <v>-0.31701156497001648</v>
      </c>
      <c r="AL182" s="67">
        <v>-0.28199177980422974</v>
      </c>
      <c r="AM182" s="67">
        <v>-0.33780187368392944</v>
      </c>
      <c r="AN182" s="67">
        <v>-0.51836097240447998</v>
      </c>
      <c r="AO182" s="67">
        <v>-0.57942873239517212</v>
      </c>
      <c r="AP182" s="67">
        <v>-0.76733922958374023</v>
      </c>
      <c r="AQ182" s="67">
        <v>-0.88505280017852783</v>
      </c>
      <c r="AR182" s="67">
        <v>-0.92243212461471558</v>
      </c>
      <c r="AS182" s="67">
        <v>-0.8076818585395813</v>
      </c>
      <c r="AT182" s="67">
        <v>-0.59879368543624878</v>
      </c>
      <c r="AU182" s="67">
        <v>4.7938404083251953</v>
      </c>
      <c r="AV182" s="67">
        <v>6.2309560775756836</v>
      </c>
      <c r="AW182" s="67">
        <v>6.8347024917602539</v>
      </c>
      <c r="AX182" s="67">
        <v>6.6751055717468262</v>
      </c>
      <c r="AY182" s="67">
        <v>5.684633731842041</v>
      </c>
      <c r="AZ182" s="67">
        <v>-1.5130411386489868</v>
      </c>
      <c r="BA182" s="67">
        <v>-2.8841230869293213</v>
      </c>
      <c r="BB182" s="67">
        <v>-2.1544437408447266</v>
      </c>
      <c r="BC182" s="67">
        <v>-1.7488819360733032</v>
      </c>
      <c r="BD182" s="67">
        <v>-1.4399946928024292</v>
      </c>
      <c r="BE182" s="67">
        <v>-0.80381882190704346</v>
      </c>
      <c r="BF182" s="67">
        <v>-0.37414580583572388</v>
      </c>
      <c r="BG182" s="67">
        <v>-0.22106404602527618</v>
      </c>
      <c r="BH182" s="67">
        <v>-0.11995327472686768</v>
      </c>
      <c r="BI182" s="67">
        <v>-8.5208393633365631E-2</v>
      </c>
      <c r="BJ182" s="67">
        <v>-5.525275319814682E-2</v>
      </c>
      <c r="BK182" s="67">
        <v>-9.9188975989818573E-2</v>
      </c>
      <c r="BL182" s="67">
        <v>-0.26016548275947571</v>
      </c>
      <c r="BM182" s="67">
        <v>-0.30059868097305298</v>
      </c>
      <c r="BN182" s="67">
        <v>-0.4641648530960083</v>
      </c>
      <c r="BO182" s="67">
        <v>-0.55565178394317627</v>
      </c>
      <c r="BP182" s="67">
        <v>-0.56698817014694214</v>
      </c>
      <c r="BQ182" s="67">
        <v>-0.42669108510017395</v>
      </c>
      <c r="BR182" s="67">
        <v>-0.1956966370344162</v>
      </c>
      <c r="BS182" s="67">
        <v>5.1948070526123047</v>
      </c>
      <c r="BT182" s="67">
        <v>6.6413946151733398</v>
      </c>
      <c r="BU182" s="67">
        <v>7.2550268173217773</v>
      </c>
      <c r="BV182" s="67">
        <v>7.1006722450256348</v>
      </c>
      <c r="BW182" s="67">
        <v>6.1125826835632324</v>
      </c>
      <c r="BX182" s="67">
        <v>-1.0715454816818237</v>
      </c>
      <c r="BY182" s="67">
        <v>-2.4544742107391357</v>
      </c>
      <c r="BZ182" s="67">
        <v>-1.7438398599624634</v>
      </c>
      <c r="CA182" s="67">
        <v>-1.3641849756240845</v>
      </c>
      <c r="CB182" s="67">
        <v>-1.0859192609786987</v>
      </c>
      <c r="CC182" s="67">
        <v>-0.58450210094451904</v>
      </c>
      <c r="CD182" s="67">
        <v>-0.17425495386123657</v>
      </c>
      <c r="CE182" s="67">
        <v>-3.7231430411338806E-2</v>
      </c>
      <c r="CF182" s="67">
        <v>5.0622649490833282E-2</v>
      </c>
      <c r="CG182" s="67">
        <v>7.5337767601013184E-2</v>
      </c>
      <c r="CH182" s="67">
        <v>0.10178600251674652</v>
      </c>
      <c r="CI182" s="67">
        <v>6.6073589026927948E-2</v>
      </c>
      <c r="CJ182" s="67">
        <v>-8.1340081989765167E-2</v>
      </c>
      <c r="CK182" s="67">
        <v>-0.10748184472322464</v>
      </c>
      <c r="CL182" s="67">
        <v>-0.25418722629547119</v>
      </c>
      <c r="CM182" s="67">
        <v>-0.32750964164733887</v>
      </c>
      <c r="CN182" s="67">
        <v>-0.32080882787704468</v>
      </c>
      <c r="CO182" s="67">
        <v>-0.16281802952289581</v>
      </c>
      <c r="CP182" s="67">
        <v>8.3487138152122498E-2</v>
      </c>
      <c r="CQ182" s="67">
        <v>5.4725151062011719</v>
      </c>
      <c r="CR182" s="67">
        <v>6.9256629943847656</v>
      </c>
      <c r="CS182" s="67">
        <v>7.5461421012878418</v>
      </c>
      <c r="CT182" s="67">
        <v>7.395418643951416</v>
      </c>
      <c r="CU182" s="67">
        <v>6.4089789390563965</v>
      </c>
      <c r="CV182" s="67">
        <v>-0.76576697826385498</v>
      </c>
      <c r="CW182" s="67">
        <v>-2.1569008827209473</v>
      </c>
      <c r="CX182" s="67">
        <v>-1.4594568014144897</v>
      </c>
      <c r="CY182" s="67">
        <v>-1.0977449417114258</v>
      </c>
      <c r="CZ182" s="67">
        <v>-0.84068781137466431</v>
      </c>
      <c r="DA182" s="67">
        <v>-0.36518540978431702</v>
      </c>
      <c r="DB182" s="67">
        <v>2.5635901838541031E-2</v>
      </c>
      <c r="DC182" s="67">
        <v>0.14660118520259857</v>
      </c>
      <c r="DD182" s="67">
        <v>0.22119857370853424</v>
      </c>
      <c r="DE182" s="67">
        <v>0.2358839362859726</v>
      </c>
      <c r="DF182" s="67">
        <v>0.25882476568222046</v>
      </c>
      <c r="DG182" s="67">
        <v>0.23133616149425507</v>
      </c>
      <c r="DH182" s="67">
        <v>9.7485333681106567E-2</v>
      </c>
      <c r="DI182" s="67">
        <v>8.5634998977184296E-2</v>
      </c>
      <c r="DJ182" s="67">
        <v>-4.4209595769643784E-2</v>
      </c>
      <c r="DK182" s="67">
        <v>-9.9367506802082062E-2</v>
      </c>
      <c r="DL182" s="67">
        <v>-7.4629463255405426E-2</v>
      </c>
      <c r="DM182" s="67">
        <v>0.10105502605438232</v>
      </c>
      <c r="DN182" s="67">
        <v>0.36267092823982239</v>
      </c>
      <c r="DO182" s="67">
        <v>5.7502231597900391</v>
      </c>
      <c r="DP182" s="67">
        <v>7.2099313735961914</v>
      </c>
      <c r="DQ182" s="67">
        <v>7.8372573852539063</v>
      </c>
      <c r="DR182" s="67">
        <v>7.6901650428771973</v>
      </c>
      <c r="DS182" s="67">
        <v>6.7053751945495605</v>
      </c>
      <c r="DT182" s="67">
        <v>-0.45998844504356384</v>
      </c>
      <c r="DU182" s="67">
        <v>-1.8593274354934692</v>
      </c>
      <c r="DV182" s="67">
        <v>-1.1750737428665161</v>
      </c>
      <c r="DW182" s="67">
        <v>-0.83130496740341187</v>
      </c>
      <c r="DX182" s="67">
        <v>-0.59545630216598511</v>
      </c>
      <c r="DY182" s="67">
        <v>-4.8526927828788757E-2</v>
      </c>
      <c r="DZ182" s="67">
        <v>0.31424656510353088</v>
      </c>
      <c r="EA182" s="67">
        <v>0.41202628612518311</v>
      </c>
      <c r="EB182" s="67">
        <v>0.46748313307762146</v>
      </c>
      <c r="EC182" s="67">
        <v>0.46768710017204285</v>
      </c>
      <c r="ED182" s="67">
        <v>0.48556378483772278</v>
      </c>
      <c r="EE182" s="67">
        <v>0.46994906663894653</v>
      </c>
      <c r="EF182" s="67">
        <v>0.35568082332611084</v>
      </c>
      <c r="EG182" s="67">
        <v>0.36446502804756165</v>
      </c>
      <c r="EH182" s="67">
        <v>0.25896474719047546</v>
      </c>
      <c r="EI182" s="67">
        <v>0.2300335019826889</v>
      </c>
      <c r="EJ182" s="67">
        <v>0.28081443905830383</v>
      </c>
      <c r="EK182" s="67">
        <v>0.48204579949378967</v>
      </c>
      <c r="EL182" s="67">
        <v>0.76576793193817139</v>
      </c>
      <c r="EM182" s="67">
        <v>6.1511898040771484</v>
      </c>
      <c r="EN182" s="67">
        <v>7.6203699111938477</v>
      </c>
      <c r="EO182" s="67">
        <v>8.2575817108154297</v>
      </c>
      <c r="EP182" s="67">
        <v>8.1157312393188477</v>
      </c>
      <c r="EQ182" s="67">
        <v>7.133324146270752</v>
      </c>
      <c r="ER182" s="67">
        <v>-1.8492782488465309E-2</v>
      </c>
      <c r="ES182" s="67">
        <v>-1.4296786785125732</v>
      </c>
      <c r="ET182" s="67">
        <v>-0.76446986198425293</v>
      </c>
      <c r="EU182" s="67">
        <v>-0.44660794734954834</v>
      </c>
      <c r="EV182" s="67">
        <v>-0.2413809597492218</v>
      </c>
      <c r="EW182" s="67">
        <v>76.169197082519531</v>
      </c>
      <c r="EX182" s="67">
        <v>74.281623840332031</v>
      </c>
      <c r="EY182" s="67">
        <v>70.140693664550781</v>
      </c>
      <c r="EZ182" s="67">
        <v>68.190788269042969</v>
      </c>
      <c r="FA182" s="67">
        <v>67.3267822265625</v>
      </c>
      <c r="FB182" s="67">
        <v>66.687286376953125</v>
      </c>
      <c r="FC182" s="67">
        <v>67.084487915039063</v>
      </c>
      <c r="FD182" s="67">
        <v>67.741546630859375</v>
      </c>
      <c r="FE182" s="67">
        <v>71.197296142578125</v>
      </c>
      <c r="FF182" s="67">
        <v>77.251884460449219</v>
      </c>
      <c r="FG182" s="67">
        <v>83.847389221191406</v>
      </c>
      <c r="FH182" s="67">
        <v>88.275764465332031</v>
      </c>
      <c r="FI182" s="67">
        <v>88.91064453125</v>
      </c>
      <c r="FJ182" s="67">
        <v>89.740867614746094</v>
      </c>
      <c r="FK182" s="67">
        <v>90.554443359375</v>
      </c>
      <c r="FL182" s="67">
        <v>91.394172668457031</v>
      </c>
      <c r="FM182" s="67">
        <v>90.762123107910156</v>
      </c>
      <c r="FN182" s="67">
        <v>88.417182922363281</v>
      </c>
      <c r="FO182" s="67">
        <v>85.335289001464844</v>
      </c>
      <c r="FP182" s="67">
        <v>82.033561706542969</v>
      </c>
      <c r="FQ182" s="67">
        <v>80.062889099121094</v>
      </c>
      <c r="FR182" s="67">
        <v>77.726875305175781</v>
      </c>
      <c r="FS182" s="67">
        <v>75.026123046875</v>
      </c>
      <c r="FT182" s="67">
        <v>74.531768798828125</v>
      </c>
      <c r="FU182" s="68">
        <v>0.37390816211700439</v>
      </c>
      <c r="FV182" s="40">
        <v>8.130000114440918</v>
      </c>
      <c r="FW182" s="40">
        <v>15296.92</v>
      </c>
      <c r="FX182">
        <v>1</v>
      </c>
    </row>
    <row r="183" spans="1:180" x14ac:dyDescent="0.2">
      <c r="A183" t="s">
        <v>189</v>
      </c>
      <c r="B183" t="s">
        <v>207</v>
      </c>
      <c r="C183" t="s">
        <v>3</v>
      </c>
      <c r="D183" t="s">
        <v>181</v>
      </c>
      <c r="E183" t="s">
        <v>1</v>
      </c>
      <c r="F183" s="40" t="s">
        <v>194</v>
      </c>
      <c r="G183" s="69" t="s">
        <v>221</v>
      </c>
      <c r="H183" s="67">
        <v>13758.000673294067</v>
      </c>
      <c r="I183" s="67">
        <v>9.5934677124023438</v>
      </c>
      <c r="J183" s="67">
        <v>8.0359992980957031</v>
      </c>
      <c r="K183" s="67">
        <v>7.2438640594482422</v>
      </c>
      <c r="L183" s="67">
        <v>6.7678141593933105</v>
      </c>
      <c r="M183" s="67">
        <v>6.516843318939209</v>
      </c>
      <c r="N183" s="67">
        <v>6.7703938484191895</v>
      </c>
      <c r="O183" s="67">
        <v>7.5957088470458984</v>
      </c>
      <c r="P183" s="67">
        <v>8.5548868179321289</v>
      </c>
      <c r="Q183" s="67">
        <v>9.0581159591674805</v>
      </c>
      <c r="R183" s="67">
        <v>9.5220975875854492</v>
      </c>
      <c r="S183" s="67">
        <v>10.349621772766113</v>
      </c>
      <c r="T183" s="67">
        <v>11.596467018127441</v>
      </c>
      <c r="U183" s="67">
        <v>13.290060043334961</v>
      </c>
      <c r="V183" s="67">
        <v>15.368875503540039</v>
      </c>
      <c r="W183" s="67">
        <v>17.832431793212891</v>
      </c>
      <c r="X183" s="67">
        <v>20.810953140258789</v>
      </c>
      <c r="Y183" s="67">
        <v>24.101362228393555</v>
      </c>
      <c r="Z183" s="67">
        <v>26.644487380981445</v>
      </c>
      <c r="AA183" s="67">
        <v>27.788497924804688</v>
      </c>
      <c r="AB183" s="67">
        <v>26.993173599243164</v>
      </c>
      <c r="AC183" s="67">
        <v>25.022539138793945</v>
      </c>
      <c r="AD183" s="67">
        <v>23.390275955200195</v>
      </c>
      <c r="AE183" s="67">
        <v>19.204586029052734</v>
      </c>
      <c r="AF183" s="67">
        <v>14.852870941162109</v>
      </c>
      <c r="AG183" s="67">
        <v>-0.39679837226867676</v>
      </c>
      <c r="AH183" s="67">
        <v>-0.35068944096565247</v>
      </c>
      <c r="AI183" s="67">
        <v>-0.24833792448043823</v>
      </c>
      <c r="AJ183" s="67">
        <v>-0.2347148060798645</v>
      </c>
      <c r="AK183" s="67">
        <v>-0.32730525732040405</v>
      </c>
      <c r="AL183" s="67">
        <v>-0.32073572278022766</v>
      </c>
      <c r="AM183" s="67">
        <v>-0.35439398884773254</v>
      </c>
      <c r="AN183" s="67">
        <v>-0.45554286241531372</v>
      </c>
      <c r="AO183" s="67">
        <v>-0.53167092800140381</v>
      </c>
      <c r="AP183" s="67">
        <v>-0.58089375495910645</v>
      </c>
      <c r="AQ183" s="67">
        <v>-0.52072685956954956</v>
      </c>
      <c r="AR183" s="67">
        <v>-0.64202982187271118</v>
      </c>
      <c r="AS183" s="67">
        <v>-0.88022607564926147</v>
      </c>
      <c r="AT183" s="67">
        <v>-0.662608802318573</v>
      </c>
      <c r="AU183" s="67">
        <v>3.6041398048400879</v>
      </c>
      <c r="AV183" s="67">
        <v>5.3494548797607422</v>
      </c>
      <c r="AW183" s="67">
        <v>6.8852553367614746</v>
      </c>
      <c r="AX183" s="67">
        <v>7.5734081268310547</v>
      </c>
      <c r="AY183" s="67">
        <v>7.4450540542602539</v>
      </c>
      <c r="AZ183" s="67">
        <v>-2.4066884517669678</v>
      </c>
      <c r="BA183" s="67">
        <v>-4.704103946685791</v>
      </c>
      <c r="BB183" s="67">
        <v>-3.7102005481719971</v>
      </c>
      <c r="BC183" s="67">
        <v>-2.6351935863494873</v>
      </c>
      <c r="BD183" s="67">
        <v>-1.6893074512481689</v>
      </c>
      <c r="BE183" s="67">
        <v>-8.1265896558761597E-2</v>
      </c>
      <c r="BF183" s="67">
        <v>-6.3110575079917908E-2</v>
      </c>
      <c r="BG183" s="67">
        <v>1.6134578734636307E-2</v>
      </c>
      <c r="BH183" s="67">
        <v>1.0685802437365055E-2</v>
      </c>
      <c r="BI183" s="67">
        <v>-9.6335336565971375E-2</v>
      </c>
      <c r="BJ183" s="67">
        <v>-9.4810381531715393E-2</v>
      </c>
      <c r="BK183" s="67">
        <v>-0.11663048714399338</v>
      </c>
      <c r="BL183" s="67">
        <v>-0.19826720654964447</v>
      </c>
      <c r="BM183" s="67">
        <v>-0.25383302569389343</v>
      </c>
      <c r="BN183" s="67">
        <v>-0.27880224585533142</v>
      </c>
      <c r="BO183" s="67">
        <v>-0.19249920547008514</v>
      </c>
      <c r="BP183" s="67">
        <v>-0.28784611821174622</v>
      </c>
      <c r="BQ183" s="67">
        <v>-0.50057846307754517</v>
      </c>
      <c r="BR183" s="67">
        <v>-0.26092201471328735</v>
      </c>
      <c r="BS183" s="67">
        <v>4.0036993026733398</v>
      </c>
      <c r="BT183" s="67">
        <v>5.7584547996520996</v>
      </c>
      <c r="BU183" s="67">
        <v>7.304112434387207</v>
      </c>
      <c r="BV183" s="67">
        <v>7.9974937438964844</v>
      </c>
      <c r="BW183" s="67">
        <v>7.8715167045593262</v>
      </c>
      <c r="BX183" s="67">
        <v>-1.9667236804962158</v>
      </c>
      <c r="BY183" s="67">
        <v>-4.2759542465209961</v>
      </c>
      <c r="BZ183" s="67">
        <v>-3.3010385036468506</v>
      </c>
      <c r="CA183" s="67">
        <v>-2.2518527507781982</v>
      </c>
      <c r="CB183" s="67">
        <v>-1.3364895582199097</v>
      </c>
      <c r="CC183" s="67">
        <v>0.13727092742919922</v>
      </c>
      <c r="CD183" s="67">
        <v>0.13606567680835724</v>
      </c>
      <c r="CE183" s="67">
        <v>0.19930742681026459</v>
      </c>
      <c r="CF183" s="67">
        <v>0.1806495189666748</v>
      </c>
      <c r="CG183" s="67">
        <v>6.3633717596530914E-2</v>
      </c>
      <c r="CH183" s="67">
        <v>6.166481226682663E-2</v>
      </c>
      <c r="CI183" s="67">
        <v>4.8043794929981232E-2</v>
      </c>
      <c r="CJ183" s="67">
        <v>-2.0078862085938454E-2</v>
      </c>
      <c r="CK183" s="67">
        <v>-6.1403334140777588E-2</v>
      </c>
      <c r="CL183" s="67">
        <v>-6.9574572145938873E-2</v>
      </c>
      <c r="CM183" s="67">
        <v>3.483026847243309E-2</v>
      </c>
      <c r="CN183" s="67">
        <v>-4.2539551854133606E-2</v>
      </c>
      <c r="CO183" s="67">
        <v>-0.23763571679592133</v>
      </c>
      <c r="CP183" s="67">
        <v>1.7285032197833061E-2</v>
      </c>
      <c r="CQ183" s="67">
        <v>4.280433177947998</v>
      </c>
      <c r="CR183" s="67">
        <v>6.0417265892028809</v>
      </c>
      <c r="CS183" s="67">
        <v>7.5942120552062988</v>
      </c>
      <c r="CT183" s="67">
        <v>8.2912139892578125</v>
      </c>
      <c r="CU183" s="67">
        <v>8.1668834686279297</v>
      </c>
      <c r="CV183" s="67">
        <v>-1.6620053052902222</v>
      </c>
      <c r="CW183" s="67">
        <v>-3.9794189929962158</v>
      </c>
      <c r="CX183" s="67">
        <v>-3.0176539421081543</v>
      </c>
      <c r="CY183" s="67">
        <v>-1.9863522052764893</v>
      </c>
      <c r="CZ183" s="67">
        <v>-1.0921289920806885</v>
      </c>
      <c r="DA183" s="67">
        <v>0.35580775141716003</v>
      </c>
      <c r="DB183" s="67">
        <v>0.33524191379547119</v>
      </c>
      <c r="DC183" s="67">
        <v>0.38248026371002197</v>
      </c>
      <c r="DD183" s="67">
        <v>0.35061323642730713</v>
      </c>
      <c r="DE183" s="67">
        <v>0.2236027717590332</v>
      </c>
      <c r="DF183" s="67">
        <v>0.21814000606536865</v>
      </c>
      <c r="DG183" s="67">
        <v>0.21271808445453644</v>
      </c>
      <c r="DH183" s="67">
        <v>0.15810947120189667</v>
      </c>
      <c r="DI183" s="67">
        <v>0.13102634251117706</v>
      </c>
      <c r="DJ183" s="67">
        <v>0.13965310156345367</v>
      </c>
      <c r="DK183" s="67">
        <v>0.26215973496437073</v>
      </c>
      <c r="DL183" s="67">
        <v>0.202767014503479</v>
      </c>
      <c r="DM183" s="67">
        <v>2.5307042524218559E-2</v>
      </c>
      <c r="DN183" s="67">
        <v>0.29549205303192139</v>
      </c>
      <c r="DO183" s="67">
        <v>4.5571670532226563</v>
      </c>
      <c r="DP183" s="67">
        <v>6.3249983787536621</v>
      </c>
      <c r="DQ183" s="67">
        <v>7.8843116760253906</v>
      </c>
      <c r="DR183" s="67">
        <v>8.5849342346191406</v>
      </c>
      <c r="DS183" s="67">
        <v>8.462249755859375</v>
      </c>
      <c r="DT183" s="67">
        <v>-1.3572869300842285</v>
      </c>
      <c r="DU183" s="67">
        <v>-3.6828837394714355</v>
      </c>
      <c r="DV183" s="67">
        <v>-2.734269380569458</v>
      </c>
      <c r="DW183" s="67">
        <v>-1.7208515405654907</v>
      </c>
      <c r="DX183" s="67">
        <v>-0.84776836633682251</v>
      </c>
      <c r="DY183" s="67">
        <v>0.6713402271270752</v>
      </c>
      <c r="DZ183" s="67">
        <v>0.62282079458236694</v>
      </c>
      <c r="EA183" s="67">
        <v>0.64695274829864502</v>
      </c>
      <c r="EB183" s="67">
        <v>0.59601384401321411</v>
      </c>
      <c r="EC183" s="67">
        <v>0.45457267761230469</v>
      </c>
      <c r="ED183" s="67">
        <v>0.44406533241271973</v>
      </c>
      <c r="EE183" s="67">
        <v>0.4504815936088562</v>
      </c>
      <c r="EF183" s="67">
        <v>0.41538512706756592</v>
      </c>
      <c r="EG183" s="67">
        <v>0.40886422991752625</v>
      </c>
      <c r="EH183" s="67">
        <v>0.44174462556838989</v>
      </c>
      <c r="EI183" s="67">
        <v>0.59038740396499634</v>
      </c>
      <c r="EJ183" s="67">
        <v>0.55695074796676636</v>
      </c>
      <c r="EK183" s="67">
        <v>0.40495461225509644</v>
      </c>
      <c r="EL183" s="67">
        <v>0.69717884063720703</v>
      </c>
      <c r="EM183" s="67">
        <v>4.9567265510559082</v>
      </c>
      <c r="EN183" s="67">
        <v>6.7339982986450195</v>
      </c>
      <c r="EO183" s="67">
        <v>8.3031692504882813</v>
      </c>
      <c r="EP183" s="67">
        <v>9.0090198516845703</v>
      </c>
      <c r="EQ183" s="67">
        <v>8.8887128829956055</v>
      </c>
      <c r="ER183" s="67">
        <v>-0.91732215881347656</v>
      </c>
      <c r="ES183" s="67">
        <v>-3.2547340393066406</v>
      </c>
      <c r="ET183" s="67">
        <v>-2.3251073360443115</v>
      </c>
      <c r="EU183" s="67">
        <v>-1.3375108242034912</v>
      </c>
      <c r="EV183" s="67">
        <v>-0.49495050311088562</v>
      </c>
      <c r="EW183" s="67">
        <v>68.877815246582031</v>
      </c>
      <c r="EX183" s="67">
        <v>67.167304992675781</v>
      </c>
      <c r="EY183" s="67">
        <v>64.969375610351563</v>
      </c>
      <c r="EZ183" s="67">
        <v>63.530063629150391</v>
      </c>
      <c r="FA183" s="67">
        <v>62.397953033447266</v>
      </c>
      <c r="FB183" s="67">
        <v>61.668827056884766</v>
      </c>
      <c r="FC183" s="67">
        <v>62.460979461669922</v>
      </c>
      <c r="FD183" s="67">
        <v>66.23553466796875</v>
      </c>
      <c r="FE183" s="67">
        <v>71.335113525390625</v>
      </c>
      <c r="FF183" s="67">
        <v>77.013046264648438</v>
      </c>
      <c r="FG183" s="67">
        <v>83.019424438476563</v>
      </c>
      <c r="FH183" s="67">
        <v>87.54840087890625</v>
      </c>
      <c r="FI183" s="67">
        <v>91.315231323242188</v>
      </c>
      <c r="FJ183" s="67">
        <v>94.4664306640625</v>
      </c>
      <c r="FK183" s="67">
        <v>96.341690063476563</v>
      </c>
      <c r="FL183" s="67">
        <v>97.092742919921875</v>
      </c>
      <c r="FM183" s="67">
        <v>97.02215576171875</v>
      </c>
      <c r="FN183" s="67">
        <v>95.809608459472656</v>
      </c>
      <c r="FO183" s="67">
        <v>92.786468505859375</v>
      </c>
      <c r="FP183" s="67">
        <v>87.983634948730469</v>
      </c>
      <c r="FQ183" s="67">
        <v>83.91693115234375</v>
      </c>
      <c r="FR183" s="67">
        <v>80.803001403808594</v>
      </c>
      <c r="FS183" s="67">
        <v>78.343818664550781</v>
      </c>
      <c r="FT183" s="67">
        <v>75.891502380371094</v>
      </c>
      <c r="FU183" s="68">
        <v>0.37260428071022034</v>
      </c>
      <c r="FV183" s="40">
        <v>9.2100000381469727</v>
      </c>
      <c r="FW183" s="40">
        <v>13907.2</v>
      </c>
      <c r="FX183">
        <v>1</v>
      </c>
    </row>
    <row r="184" spans="1:180" x14ac:dyDescent="0.2">
      <c r="A184" t="s">
        <v>189</v>
      </c>
      <c r="B184" t="s">
        <v>207</v>
      </c>
      <c r="C184" t="s">
        <v>3</v>
      </c>
      <c r="D184" t="s">
        <v>181</v>
      </c>
      <c r="E184" t="s">
        <v>1</v>
      </c>
      <c r="F184" s="40" t="s">
        <v>194</v>
      </c>
      <c r="G184" s="69" t="s">
        <v>222</v>
      </c>
      <c r="H184" s="67">
        <v>13748.000613927841</v>
      </c>
      <c r="I184" s="67">
        <v>11.788787841796875</v>
      </c>
      <c r="J184" s="67">
        <v>9.7689504623413086</v>
      </c>
      <c r="K184" s="67">
        <v>8.5484018325805664</v>
      </c>
      <c r="L184" s="67">
        <v>7.8408365249633789</v>
      </c>
      <c r="M184" s="67">
        <v>7.3562932014465332</v>
      </c>
      <c r="N184" s="67">
        <v>7.4983019828796387</v>
      </c>
      <c r="O184" s="67">
        <v>8.2133607864379883</v>
      </c>
      <c r="P184" s="67">
        <v>9.2074689865112305</v>
      </c>
      <c r="Q184" s="67">
        <v>9.9048004150390625</v>
      </c>
      <c r="R184" s="67">
        <v>10.551639556884766</v>
      </c>
      <c r="S184" s="67">
        <v>11.873003005981445</v>
      </c>
      <c r="T184" s="67">
        <v>13.732876777648926</v>
      </c>
      <c r="U184" s="67">
        <v>16.200937271118164</v>
      </c>
      <c r="V184" s="67">
        <v>18.764442443847656</v>
      </c>
      <c r="W184" s="67">
        <v>21.754648208618164</v>
      </c>
      <c r="X184" s="67">
        <v>24.979766845703125</v>
      </c>
      <c r="Y184" s="67">
        <v>27.717010498046875</v>
      </c>
      <c r="Z184" s="67">
        <v>29.577621459960938</v>
      </c>
      <c r="AA184" s="67">
        <v>29.625301361083984</v>
      </c>
      <c r="AB184" s="67">
        <v>27.894863128662109</v>
      </c>
      <c r="AC184" s="67">
        <v>25.07029914855957</v>
      </c>
      <c r="AD184" s="67">
        <v>22.820968627929688</v>
      </c>
      <c r="AE184" s="67">
        <v>18.539165496826172</v>
      </c>
      <c r="AF184" s="67">
        <v>14.419125556945801</v>
      </c>
      <c r="AG184" s="67">
        <v>-1.0474997758865356</v>
      </c>
      <c r="AH184" s="67">
        <v>-0.76187270879745483</v>
      </c>
      <c r="AI184" s="67">
        <v>-0.53074592351913452</v>
      </c>
      <c r="AJ184" s="67">
        <v>-0.3668924868106842</v>
      </c>
      <c r="AK184" s="67">
        <v>-0.36596018075942993</v>
      </c>
      <c r="AL184" s="67">
        <v>-0.28741651773452759</v>
      </c>
      <c r="AM184" s="67">
        <v>-0.37478470802307129</v>
      </c>
      <c r="AN184" s="67">
        <v>-0.424294114112854</v>
      </c>
      <c r="AO184" s="67">
        <v>-0.47202715277671814</v>
      </c>
      <c r="AP184" s="67">
        <v>-0.67376309633255005</v>
      </c>
      <c r="AQ184" s="67">
        <v>-0.81496381759643555</v>
      </c>
      <c r="AR184" s="67">
        <v>-0.80460226535797119</v>
      </c>
      <c r="AS184" s="67">
        <v>-0.62869411706924438</v>
      </c>
      <c r="AT184" s="67">
        <v>-0.32984897494316101</v>
      </c>
      <c r="AU184" s="67">
        <v>5.2432413101196289</v>
      </c>
      <c r="AV184" s="67">
        <v>7.4801416397094727</v>
      </c>
      <c r="AW184" s="67">
        <v>8.655238151550293</v>
      </c>
      <c r="AX184" s="67">
        <v>9.1303253173828125</v>
      </c>
      <c r="AY184" s="67">
        <v>8.302912712097168</v>
      </c>
      <c r="AZ184" s="67">
        <v>-1.6870156526565552</v>
      </c>
      <c r="BA184" s="67">
        <v>-3.6957945823669434</v>
      </c>
      <c r="BB184" s="67">
        <v>-2.8609933853149414</v>
      </c>
      <c r="BC184" s="67">
        <v>-2.3012144565582275</v>
      </c>
      <c r="BD184" s="67">
        <v>-1.5516948699951172</v>
      </c>
      <c r="BE184" s="67">
        <v>-0.73205530643463135</v>
      </c>
      <c r="BF184" s="67">
        <v>-0.47437354922294617</v>
      </c>
      <c r="BG184" s="67">
        <v>-0.26634630560874939</v>
      </c>
      <c r="BH184" s="67">
        <v>-0.12155924737453461</v>
      </c>
      <c r="BI184" s="67">
        <v>-0.13505393266677856</v>
      </c>
      <c r="BJ184" s="67">
        <v>-6.1553269624710083E-2</v>
      </c>
      <c r="BK184" s="67">
        <v>-0.13708744943141937</v>
      </c>
      <c r="BL184" s="67">
        <v>-0.16709007322788239</v>
      </c>
      <c r="BM184" s="67">
        <v>-0.19426682591438293</v>
      </c>
      <c r="BN184" s="67">
        <v>-0.37175554037094116</v>
      </c>
      <c r="BO184" s="67">
        <v>-0.48682710528373718</v>
      </c>
      <c r="BP184" s="67">
        <v>-0.45051717758178711</v>
      </c>
      <c r="BQ184" s="67">
        <v>-0.24915292859077454</v>
      </c>
      <c r="BR184" s="67">
        <v>7.1724370121955872E-2</v>
      </c>
      <c r="BS184" s="67">
        <v>5.6426882743835449</v>
      </c>
      <c r="BT184" s="67">
        <v>7.8890247344970703</v>
      </c>
      <c r="BU184" s="67">
        <v>9.0739774703979492</v>
      </c>
      <c r="BV184" s="67">
        <v>9.554290771484375</v>
      </c>
      <c r="BW184" s="67">
        <v>8.7292547225952148</v>
      </c>
      <c r="BX184" s="67">
        <v>-1.2471753358840942</v>
      </c>
      <c r="BY184" s="67">
        <v>-3.2677662372589111</v>
      </c>
      <c r="BZ184" s="67">
        <v>-2.4519472122192383</v>
      </c>
      <c r="CA184" s="67">
        <v>-1.9179816246032715</v>
      </c>
      <c r="CB184" s="67">
        <v>-1.1989762783050537</v>
      </c>
      <c r="CC184" s="67">
        <v>-0.51357936859130859</v>
      </c>
      <c r="CD184" s="67">
        <v>-0.27525252103805542</v>
      </c>
      <c r="CE184" s="67">
        <v>-8.3223931491374969E-2</v>
      </c>
      <c r="CF184" s="67">
        <v>4.8357799649238586E-2</v>
      </c>
      <c r="CG184" s="67">
        <v>2.4871034547686577E-2</v>
      </c>
      <c r="CH184" s="67">
        <v>9.4878919422626495E-2</v>
      </c>
      <c r="CI184" s="67">
        <v>2.7540955692529678E-2</v>
      </c>
      <c r="CJ184" s="67">
        <v>1.1048664338886738E-2</v>
      </c>
      <c r="CK184" s="67">
        <v>-1.8908566562458873E-3</v>
      </c>
      <c r="CL184" s="67">
        <v>-0.16258606314659119</v>
      </c>
      <c r="CM184" s="67">
        <v>-0.25956061482429504</v>
      </c>
      <c r="CN184" s="67">
        <v>-0.20527893304824829</v>
      </c>
      <c r="CO184" s="67">
        <v>1.371612586081028E-2</v>
      </c>
      <c r="CP184" s="67">
        <v>0.34985285997390747</v>
      </c>
      <c r="CQ184" s="67">
        <v>5.9193439483642578</v>
      </c>
      <c r="CR184" s="67">
        <v>8.1722164154052734</v>
      </c>
      <c r="CS184" s="67">
        <v>9.3639945983886719</v>
      </c>
      <c r="CT184" s="67">
        <v>9.8479280471801758</v>
      </c>
      <c r="CU184" s="67">
        <v>9.0245380401611328</v>
      </c>
      <c r="CV184" s="67">
        <v>-0.94254332780838013</v>
      </c>
      <c r="CW184" s="67">
        <v>-2.9713151454925537</v>
      </c>
      <c r="CX184" s="67">
        <v>-2.1686429977416992</v>
      </c>
      <c r="CY184" s="67">
        <v>-1.6525558233261108</v>
      </c>
      <c r="CZ184" s="67">
        <v>-0.95468437671661377</v>
      </c>
      <c r="DA184" s="67">
        <v>-0.29510346055030823</v>
      </c>
      <c r="DB184" s="67">
        <v>-7.6131485402584076E-2</v>
      </c>
      <c r="DC184" s="67">
        <v>9.9898435175418854E-2</v>
      </c>
      <c r="DD184" s="67">
        <v>0.21827484667301178</v>
      </c>
      <c r="DE184" s="67">
        <v>0.18479600548744202</v>
      </c>
      <c r="DF184" s="67">
        <v>0.25131109356880188</v>
      </c>
      <c r="DG184" s="67">
        <v>0.19216935336589813</v>
      </c>
      <c r="DH184" s="67">
        <v>0.18918740749359131</v>
      </c>
      <c r="DI184" s="67">
        <v>0.19048510491847992</v>
      </c>
      <c r="DJ184" s="67">
        <v>4.6583425253629684E-2</v>
      </c>
      <c r="DK184" s="67">
        <v>-3.2294135540723801E-2</v>
      </c>
      <c r="DL184" s="67">
        <v>3.9959307760000229E-2</v>
      </c>
      <c r="DM184" s="67">
        <v>0.27658519148826599</v>
      </c>
      <c r="DN184" s="67">
        <v>0.62798136472702026</v>
      </c>
      <c r="DO184" s="67">
        <v>6.1959996223449707</v>
      </c>
      <c r="DP184" s="67">
        <v>8.4554080963134766</v>
      </c>
      <c r="DQ184" s="67">
        <v>9.6540117263793945</v>
      </c>
      <c r="DR184" s="67">
        <v>10.141565322875977</v>
      </c>
      <c r="DS184" s="67">
        <v>9.3198213577270508</v>
      </c>
      <c r="DT184" s="67">
        <v>-0.63791126012802124</v>
      </c>
      <c r="DU184" s="67">
        <v>-2.6748640537261963</v>
      </c>
      <c r="DV184" s="67">
        <v>-1.8853389024734497</v>
      </c>
      <c r="DW184" s="67">
        <v>-1.3871300220489502</v>
      </c>
      <c r="DX184" s="67">
        <v>-0.7103925347328186</v>
      </c>
      <c r="DY184" s="67">
        <v>2.0341085270047188E-2</v>
      </c>
      <c r="DZ184" s="67">
        <v>0.21136766672134399</v>
      </c>
      <c r="EA184" s="67">
        <v>0.36429804563522339</v>
      </c>
      <c r="EB184" s="67">
        <v>0.46360808610916138</v>
      </c>
      <c r="EC184" s="67">
        <v>0.41570225358009338</v>
      </c>
      <c r="ED184" s="67">
        <v>0.47717434167861938</v>
      </c>
      <c r="EE184" s="67">
        <v>0.42986661195755005</v>
      </c>
      <c r="EF184" s="67">
        <v>0.44639143347740173</v>
      </c>
      <c r="EG184" s="67">
        <v>0.46824544668197632</v>
      </c>
      <c r="EH184" s="67">
        <v>0.34859094023704529</v>
      </c>
      <c r="EI184" s="67">
        <v>0.29584255814552307</v>
      </c>
      <c r="EJ184" s="67">
        <v>0.39404436945915222</v>
      </c>
      <c r="EK184" s="67">
        <v>0.65612632036209106</v>
      </c>
      <c r="EL184" s="67">
        <v>1.0295547246932983</v>
      </c>
      <c r="EM184" s="67">
        <v>6.5954465866088867</v>
      </c>
      <c r="EN184" s="67">
        <v>8.8642911911010742</v>
      </c>
      <c r="EO184" s="67">
        <v>10.072751045227051</v>
      </c>
      <c r="EP184" s="67">
        <v>10.565530776977539</v>
      </c>
      <c r="EQ184" s="67">
        <v>9.7461633682250977</v>
      </c>
      <c r="ER184" s="67">
        <v>-0.19807098805904388</v>
      </c>
      <c r="ES184" s="67">
        <v>-2.2468357086181641</v>
      </c>
      <c r="ET184" s="67">
        <v>-1.4762927293777466</v>
      </c>
      <c r="EU184" s="67">
        <v>-1.0038971900939941</v>
      </c>
      <c r="EV184" s="67">
        <v>-0.35767385363578796</v>
      </c>
      <c r="EW184" s="67">
        <v>74.337242126464844</v>
      </c>
      <c r="EX184" s="67">
        <v>72.926254272460938</v>
      </c>
      <c r="EY184" s="67">
        <v>71.941505432128906</v>
      </c>
      <c r="EZ184" s="67">
        <v>70.042251586914063</v>
      </c>
      <c r="FA184" s="67">
        <v>67.612174987792969</v>
      </c>
      <c r="FB184" s="67">
        <v>66.427444458007813</v>
      </c>
      <c r="FC184" s="67">
        <v>66.364036560058594</v>
      </c>
      <c r="FD184" s="67">
        <v>68.801254272460938</v>
      </c>
      <c r="FE184" s="67">
        <v>72.497886657714844</v>
      </c>
      <c r="FF184" s="67">
        <v>77.197746276855469</v>
      </c>
      <c r="FG184" s="67">
        <v>81.960845947265625</v>
      </c>
      <c r="FH184" s="67">
        <v>86.410408020019531</v>
      </c>
      <c r="FI184" s="67">
        <v>89.415664672851563</v>
      </c>
      <c r="FJ184" s="67">
        <v>92.497573852539063</v>
      </c>
      <c r="FK184" s="67">
        <v>94.904716491699219</v>
      </c>
      <c r="FL184" s="67">
        <v>95.9327392578125</v>
      </c>
      <c r="FM184" s="67">
        <v>95.655410766601563</v>
      </c>
      <c r="FN184" s="67">
        <v>92.606277465820313</v>
      </c>
      <c r="FO184" s="67">
        <v>88.625923156738281</v>
      </c>
      <c r="FP184" s="67">
        <v>82.572235107421875</v>
      </c>
      <c r="FQ184" s="67">
        <v>77.395904541015625</v>
      </c>
      <c r="FR184" s="67">
        <v>73.729881286621094</v>
      </c>
      <c r="FS184" s="67">
        <v>70.948333740234375</v>
      </c>
      <c r="FT184" s="67">
        <v>69.705429077148438</v>
      </c>
      <c r="FU184" s="68">
        <v>0.37249872088432312</v>
      </c>
      <c r="FV184" s="40">
        <v>6.8000001907348633</v>
      </c>
      <c r="FW184" s="40">
        <v>15037.07</v>
      </c>
      <c r="FX184">
        <v>1</v>
      </c>
    </row>
    <row r="185" spans="1:180" x14ac:dyDescent="0.2">
      <c r="A185" t="s">
        <v>189</v>
      </c>
      <c r="B185" t="s">
        <v>207</v>
      </c>
      <c r="C185" t="s">
        <v>3</v>
      </c>
      <c r="D185" t="s">
        <v>181</v>
      </c>
      <c r="E185" t="s">
        <v>1</v>
      </c>
      <c r="F185" s="40" t="s">
        <v>194</v>
      </c>
      <c r="G185" s="69" t="s">
        <v>223</v>
      </c>
      <c r="H185" s="67">
        <v>13739.999284505844</v>
      </c>
      <c r="I185" s="67">
        <v>11.502687454223633</v>
      </c>
      <c r="J185" s="67">
        <v>9.5735225677490234</v>
      </c>
      <c r="K185" s="67">
        <v>8.4183855056762695</v>
      </c>
      <c r="L185" s="67">
        <v>7.6985340118408203</v>
      </c>
      <c r="M185" s="67">
        <v>7.3280220031738281</v>
      </c>
      <c r="N185" s="67">
        <v>7.4973535537719727</v>
      </c>
      <c r="O185" s="67">
        <v>8.2314367294311523</v>
      </c>
      <c r="P185" s="67">
        <v>9.11785888671875</v>
      </c>
      <c r="Q185" s="67">
        <v>9.57098388671875</v>
      </c>
      <c r="R185" s="67">
        <v>9.8508329391479492</v>
      </c>
      <c r="S185" s="67">
        <v>10.56975269317627</v>
      </c>
      <c r="T185" s="67">
        <v>11.753603935241699</v>
      </c>
      <c r="U185" s="67">
        <v>13.135664939880371</v>
      </c>
      <c r="V185" s="67">
        <v>15.026559829711914</v>
      </c>
      <c r="W185" s="67">
        <v>17.129081726074219</v>
      </c>
      <c r="X185" s="67">
        <v>19.662027359008789</v>
      </c>
      <c r="Y185" s="67">
        <v>22.189107894897461</v>
      </c>
      <c r="Z185" s="67">
        <v>24.053920745849609</v>
      </c>
      <c r="AA185" s="67">
        <v>24.475025177001953</v>
      </c>
      <c r="AB185" s="67">
        <v>22.552387237548828</v>
      </c>
      <c r="AC185" s="67">
        <v>20.680198669433594</v>
      </c>
      <c r="AD185" s="67">
        <v>19.421688079833984</v>
      </c>
      <c r="AE185" s="67">
        <v>16.386320114135742</v>
      </c>
      <c r="AF185" s="67">
        <v>13.00833797454834</v>
      </c>
      <c r="AG185" s="67">
        <v>-1.0634346008300781</v>
      </c>
      <c r="AH185" s="67">
        <v>-0.84024190902709961</v>
      </c>
      <c r="AI185" s="67">
        <v>-0.59897375106811523</v>
      </c>
      <c r="AJ185" s="67">
        <v>-0.53998327255249023</v>
      </c>
      <c r="AK185" s="67">
        <v>-0.4722253680229187</v>
      </c>
      <c r="AL185" s="67">
        <v>-0.39488890767097473</v>
      </c>
      <c r="AM185" s="67">
        <v>-0.39889794588088989</v>
      </c>
      <c r="AN185" s="67">
        <v>-0.43994677066802979</v>
      </c>
      <c r="AO185" s="67">
        <v>-0.54274135828018188</v>
      </c>
      <c r="AP185" s="67">
        <v>-0.7837517261505127</v>
      </c>
      <c r="AQ185" s="67">
        <v>-0.83167308568954468</v>
      </c>
      <c r="AR185" s="67">
        <v>-0.8493613600730896</v>
      </c>
      <c r="AS185" s="67">
        <v>-1.0184637308120728</v>
      </c>
      <c r="AT185" s="67">
        <v>-0.63339537382125854</v>
      </c>
      <c r="AU185" s="67">
        <v>2.8651125431060791</v>
      </c>
      <c r="AV185" s="67">
        <v>4.3064799308776855</v>
      </c>
      <c r="AW185" s="67">
        <v>5.375953197479248</v>
      </c>
      <c r="AX185" s="67">
        <v>5.8286228179931641</v>
      </c>
      <c r="AY185" s="67">
        <v>5.4299931526184082</v>
      </c>
      <c r="AZ185" s="67">
        <v>-2.3440315723419189</v>
      </c>
      <c r="BA185" s="67">
        <v>-3.0087587833404541</v>
      </c>
      <c r="BB185" s="67">
        <v>-2.1163101196289063</v>
      </c>
      <c r="BC185" s="67">
        <v>-1.5851790904998779</v>
      </c>
      <c r="BD185" s="67">
        <v>-1.1381267309188843</v>
      </c>
      <c r="BE185" s="67">
        <v>-0.74801427125930786</v>
      </c>
      <c r="BF185" s="67">
        <v>-0.55276405811309814</v>
      </c>
      <c r="BG185" s="67">
        <v>-0.33459311723709106</v>
      </c>
      <c r="BH185" s="67">
        <v>-0.29466769099235535</v>
      </c>
      <c r="BI185" s="67">
        <v>-0.24133536219596863</v>
      </c>
      <c r="BJ185" s="67">
        <v>-0.16904160380363464</v>
      </c>
      <c r="BK185" s="67">
        <v>-0.16121798753738403</v>
      </c>
      <c r="BL185" s="67">
        <v>-0.1827617734670639</v>
      </c>
      <c r="BM185" s="67">
        <v>-0.2650010883808136</v>
      </c>
      <c r="BN185" s="67">
        <v>-0.48176562786102295</v>
      </c>
      <c r="BO185" s="67">
        <v>-0.50355970859527588</v>
      </c>
      <c r="BP185" s="67">
        <v>-0.49530187249183655</v>
      </c>
      <c r="BQ185" s="67">
        <v>-0.63895165920257568</v>
      </c>
      <c r="BR185" s="67">
        <v>-0.23185379803180695</v>
      </c>
      <c r="BS185" s="67">
        <v>3.2645275592803955</v>
      </c>
      <c r="BT185" s="67">
        <v>4.715329647064209</v>
      </c>
      <c r="BU185" s="67">
        <v>5.7946562767028809</v>
      </c>
      <c r="BV185" s="67">
        <v>6.2525510787963867</v>
      </c>
      <c r="BW185" s="67">
        <v>5.8562970161437988</v>
      </c>
      <c r="BX185" s="67">
        <v>-1.9042308330535889</v>
      </c>
      <c r="BY185" s="67">
        <v>-2.5807685852050781</v>
      </c>
      <c r="BZ185" s="67">
        <v>-1.7072993516921997</v>
      </c>
      <c r="CA185" s="67">
        <v>-1.2019778490066528</v>
      </c>
      <c r="CB185" s="67">
        <v>-0.78543603420257568</v>
      </c>
      <c r="CC185" s="67">
        <v>-0.52955508232116699</v>
      </c>
      <c r="CD185" s="67">
        <v>-0.35365778207778931</v>
      </c>
      <c r="CE185" s="67">
        <v>-0.15148387849330902</v>
      </c>
      <c r="CF185" s="67">
        <v>-0.12476287037134171</v>
      </c>
      <c r="CG185" s="67">
        <v>-8.1421650946140289E-2</v>
      </c>
      <c r="CH185" s="67">
        <v>-1.2620448134839535E-2</v>
      </c>
      <c r="CI185" s="67">
        <v>3.3984209876507521E-3</v>
      </c>
      <c r="CJ185" s="67">
        <v>-4.6362210996448994E-3</v>
      </c>
      <c r="CK185" s="67">
        <v>-7.2639025747776031E-2</v>
      </c>
      <c r="CL185" s="67">
        <v>-0.27261096239089966</v>
      </c>
      <c r="CM185" s="67">
        <v>-0.27630934119224548</v>
      </c>
      <c r="CN185" s="67">
        <v>-0.25008133053779602</v>
      </c>
      <c r="CO185" s="67">
        <v>-0.37610280513763428</v>
      </c>
      <c r="CP185" s="67">
        <v>4.6252649277448654E-2</v>
      </c>
      <c r="CQ185" s="67">
        <v>3.5411612987518311</v>
      </c>
      <c r="CR185" s="67">
        <v>4.998497486114502</v>
      </c>
      <c r="CS185" s="67">
        <v>6.0846490859985352</v>
      </c>
      <c r="CT185" s="67">
        <v>6.5461626052856445</v>
      </c>
      <c r="CU185" s="67">
        <v>6.1515541076660156</v>
      </c>
      <c r="CV185" s="67">
        <v>-1.5996261835098267</v>
      </c>
      <c r="CW185" s="67">
        <v>-2.2843437194824219</v>
      </c>
      <c r="CX185" s="67">
        <v>-1.4240198135375977</v>
      </c>
      <c r="CY185" s="67">
        <v>-0.93657386302947998</v>
      </c>
      <c r="CZ185" s="67">
        <v>-0.54116350412368774</v>
      </c>
      <c r="DA185" s="67">
        <v>-0.31109592318534851</v>
      </c>
      <c r="DB185" s="67">
        <v>-0.15455150604248047</v>
      </c>
      <c r="DC185" s="67">
        <v>3.1625345349311829E-2</v>
      </c>
      <c r="DD185" s="67">
        <v>4.5141957700252533E-2</v>
      </c>
      <c r="DE185" s="67">
        <v>7.8492067754268646E-2</v>
      </c>
      <c r="DF185" s="67">
        <v>0.14380070567131042</v>
      </c>
      <c r="DG185" s="67">
        <v>0.16801483929157257</v>
      </c>
      <c r="DH185" s="67">
        <v>0.17348931729793549</v>
      </c>
      <c r="DI185" s="67">
        <v>0.11972302943468094</v>
      </c>
      <c r="DJ185" s="67">
        <v>-6.3456304371356964E-2</v>
      </c>
      <c r="DK185" s="67">
        <v>-4.9058988690376282E-2</v>
      </c>
      <c r="DL185" s="67">
        <v>-4.8607955686748028E-3</v>
      </c>
      <c r="DM185" s="67">
        <v>-0.11325394362211227</v>
      </c>
      <c r="DN185" s="67">
        <v>0.32435908913612366</v>
      </c>
      <c r="DO185" s="67">
        <v>3.8177950382232666</v>
      </c>
      <c r="DP185" s="67">
        <v>5.2816653251647949</v>
      </c>
      <c r="DQ185" s="67">
        <v>6.3746418952941895</v>
      </c>
      <c r="DR185" s="67">
        <v>6.8397741317749023</v>
      </c>
      <c r="DS185" s="67">
        <v>6.4468111991882324</v>
      </c>
      <c r="DT185" s="67">
        <v>-1.2950215339660645</v>
      </c>
      <c r="DU185" s="67">
        <v>-1.9879189729690552</v>
      </c>
      <c r="DV185" s="67">
        <v>-1.1407402753829956</v>
      </c>
      <c r="DW185" s="67">
        <v>-0.67116987705230713</v>
      </c>
      <c r="DX185" s="67">
        <v>-0.2968909740447998</v>
      </c>
      <c r="DY185" s="67">
        <v>4.3244287371635437E-3</v>
      </c>
      <c r="DZ185" s="67">
        <v>0.132926344871521</v>
      </c>
      <c r="EA185" s="67">
        <v>0.29600599408149719</v>
      </c>
      <c r="EB185" s="67">
        <v>0.29045754671096802</v>
      </c>
      <c r="EC185" s="67">
        <v>0.30938208103179932</v>
      </c>
      <c r="ED185" s="67">
        <v>0.36964800953865051</v>
      </c>
      <c r="EE185" s="67">
        <v>0.40569478273391724</v>
      </c>
      <c r="EF185" s="67">
        <v>0.43067431449890137</v>
      </c>
      <c r="EG185" s="67">
        <v>0.39746329188346863</v>
      </c>
      <c r="EH185" s="67">
        <v>0.23852980136871338</v>
      </c>
      <c r="EI185" s="67">
        <v>0.2790544331073761</v>
      </c>
      <c r="EJ185" s="67">
        <v>0.34919869899749756</v>
      </c>
      <c r="EK185" s="67">
        <v>0.26625806093215942</v>
      </c>
      <c r="EL185" s="67">
        <v>0.72590065002441406</v>
      </c>
      <c r="EM185" s="67">
        <v>4.2172102928161621</v>
      </c>
      <c r="EN185" s="67">
        <v>5.6905150413513184</v>
      </c>
      <c r="EO185" s="67">
        <v>6.7933449745178223</v>
      </c>
      <c r="EP185" s="67">
        <v>7.263702392578125</v>
      </c>
      <c r="EQ185" s="67">
        <v>6.873115062713623</v>
      </c>
      <c r="ER185" s="67">
        <v>-0.8552207350730896</v>
      </c>
      <c r="ES185" s="67">
        <v>-1.5599286556243896</v>
      </c>
      <c r="ET185" s="67">
        <v>-0.73172950744628906</v>
      </c>
      <c r="EU185" s="67">
        <v>-0.28796863555908203</v>
      </c>
      <c r="EV185" s="67">
        <v>5.5799737572669983E-2</v>
      </c>
      <c r="EW185" s="67">
        <v>68.4796142578125</v>
      </c>
      <c r="EX185" s="67">
        <v>68.130393981933594</v>
      </c>
      <c r="EY185" s="67">
        <v>66.289649963378906</v>
      </c>
      <c r="EZ185" s="67">
        <v>65.131439208984375</v>
      </c>
      <c r="FA185" s="67">
        <v>64.389198303222656</v>
      </c>
      <c r="FB185" s="67">
        <v>63.791145324707031</v>
      </c>
      <c r="FC185" s="67">
        <v>63.425502777099609</v>
      </c>
      <c r="FD185" s="67">
        <v>64.606941223144531</v>
      </c>
      <c r="FE185" s="67">
        <v>66.736236572265625</v>
      </c>
      <c r="FF185" s="67">
        <v>70.227684020996094</v>
      </c>
      <c r="FG185" s="67">
        <v>73.740821838378906</v>
      </c>
      <c r="FH185" s="67">
        <v>77.595123291015625</v>
      </c>
      <c r="FI185" s="67">
        <v>81.647018432617188</v>
      </c>
      <c r="FJ185" s="67">
        <v>85.048133850097656</v>
      </c>
      <c r="FK185" s="67">
        <v>86.86029052734375</v>
      </c>
      <c r="FL185" s="67">
        <v>88.122032165527344</v>
      </c>
      <c r="FM185" s="67">
        <v>88.69384765625</v>
      </c>
      <c r="FN185" s="67">
        <v>87.161773681640625</v>
      </c>
      <c r="FO185" s="67">
        <v>83.563331604003906</v>
      </c>
      <c r="FP185" s="67">
        <v>78.765625</v>
      </c>
      <c r="FQ185" s="67">
        <v>73.887428283691406</v>
      </c>
      <c r="FR185" s="67">
        <v>70.617958068847656</v>
      </c>
      <c r="FS185" s="67">
        <v>68.709251403808594</v>
      </c>
      <c r="FT185" s="67">
        <v>66.801475524902344</v>
      </c>
      <c r="FU185" s="68">
        <v>0.37246677279472351</v>
      </c>
      <c r="FV185" s="40">
        <v>7.7699999809265137</v>
      </c>
      <c r="FW185" s="40">
        <v>13362.79</v>
      </c>
      <c r="FX185">
        <v>1</v>
      </c>
    </row>
    <row r="186" spans="1:180" x14ac:dyDescent="0.2">
      <c r="A186" t="s">
        <v>189</v>
      </c>
      <c r="B186" t="s">
        <v>207</v>
      </c>
      <c r="C186" t="s">
        <v>3</v>
      </c>
      <c r="D186" t="s">
        <v>181</v>
      </c>
      <c r="E186" t="s">
        <v>1</v>
      </c>
      <c r="F186" s="40" t="s">
        <v>194</v>
      </c>
      <c r="G186" s="69" t="s">
        <v>224</v>
      </c>
      <c r="H186" s="67">
        <v>13672.999470233917</v>
      </c>
      <c r="I186" s="67">
        <v>13.419612884521484</v>
      </c>
      <c r="J186" s="67">
        <v>11.053881645202637</v>
      </c>
      <c r="K186" s="67">
        <v>9.6310300827026367</v>
      </c>
      <c r="L186" s="67">
        <v>8.7179527282714844</v>
      </c>
      <c r="M186" s="67">
        <v>8.1371965408325195</v>
      </c>
      <c r="N186" s="67">
        <v>8.0720863342285156</v>
      </c>
      <c r="O186" s="67">
        <v>8.918736457824707</v>
      </c>
      <c r="P186" s="67">
        <v>9.6784915924072266</v>
      </c>
      <c r="Q186" s="67">
        <v>10.053018569946289</v>
      </c>
      <c r="R186" s="67">
        <v>10.741706848144531</v>
      </c>
      <c r="S186" s="67">
        <v>12.318991661071777</v>
      </c>
      <c r="T186" s="67">
        <v>14.366107940673828</v>
      </c>
      <c r="U186" s="67">
        <v>17.068435668945313</v>
      </c>
      <c r="V186" s="67">
        <v>19.786802291870117</v>
      </c>
      <c r="W186" s="67">
        <v>22.650850296020508</v>
      </c>
      <c r="X186" s="67">
        <v>25.638912200927734</v>
      </c>
      <c r="Y186" s="67">
        <v>27.920976638793945</v>
      </c>
      <c r="Z186" s="67">
        <v>29.815855026245117</v>
      </c>
      <c r="AA186" s="67">
        <v>29.911678314208984</v>
      </c>
      <c r="AB186" s="67">
        <v>27.934764862060547</v>
      </c>
      <c r="AC186" s="67">
        <v>25.271739959716797</v>
      </c>
      <c r="AD186" s="67">
        <v>22.442558288574219</v>
      </c>
      <c r="AE186" s="67">
        <v>17.86552619934082</v>
      </c>
      <c r="AF186" s="67">
        <v>13.589556694030762</v>
      </c>
      <c r="AG186" s="67">
        <v>-0.67953026294708252</v>
      </c>
      <c r="AH186" s="67">
        <v>-0.4895986020565033</v>
      </c>
      <c r="AI186" s="67">
        <v>-0.28851610422134399</v>
      </c>
      <c r="AJ186" s="67">
        <v>-0.16757296025753021</v>
      </c>
      <c r="AK186" s="67">
        <v>-0.13162516057491302</v>
      </c>
      <c r="AL186" s="67">
        <v>-0.16729263961315155</v>
      </c>
      <c r="AM186" s="67">
        <v>-0.19334474205970764</v>
      </c>
      <c r="AN186" s="67">
        <v>-0.31989198923110962</v>
      </c>
      <c r="AO186" s="67">
        <v>-0.46921071410179138</v>
      </c>
      <c r="AP186" s="67">
        <v>-0.7114836573600769</v>
      </c>
      <c r="AQ186" s="67">
        <v>-0.71483927965164185</v>
      </c>
      <c r="AR186" s="67">
        <v>-0.89131665229797363</v>
      </c>
      <c r="AS186" s="67">
        <v>-0.89308226108551025</v>
      </c>
      <c r="AT186" s="67">
        <v>-1.0662631988525391</v>
      </c>
      <c r="AU186" s="67">
        <v>4.6269474029541016</v>
      </c>
      <c r="AV186" s="67">
        <v>6.9899234771728516</v>
      </c>
      <c r="AW186" s="67">
        <v>7.5997281074523926</v>
      </c>
      <c r="AX186" s="67">
        <v>7.952763557434082</v>
      </c>
      <c r="AY186" s="67">
        <v>4.9975833892822266</v>
      </c>
      <c r="AZ186" s="67">
        <v>-4.0773839950561523</v>
      </c>
      <c r="BA186" s="67">
        <v>-4.4719958305358887</v>
      </c>
      <c r="BB186" s="67">
        <v>-3.209104061126709</v>
      </c>
      <c r="BC186" s="67">
        <v>-2.1978321075439453</v>
      </c>
      <c r="BD186" s="67">
        <v>-1.5048093795776367</v>
      </c>
      <c r="BE186" s="67">
        <v>-0.36449369788169861</v>
      </c>
      <c r="BF186" s="67">
        <v>-0.20246544480323792</v>
      </c>
      <c r="BG186" s="67">
        <v>-2.4448283016681671E-2</v>
      </c>
      <c r="BH186" s="67">
        <v>7.7453523874282837E-2</v>
      </c>
      <c r="BI186" s="67">
        <v>9.8991751670837402E-2</v>
      </c>
      <c r="BJ186" s="67">
        <v>5.8288265019655228E-2</v>
      </c>
      <c r="BK186" s="67">
        <v>4.4047314673662186E-2</v>
      </c>
      <c r="BL186" s="67">
        <v>-6.3018649816513062E-2</v>
      </c>
      <c r="BM186" s="67">
        <v>-0.19180822372436523</v>
      </c>
      <c r="BN186" s="67">
        <v>-0.40986141562461853</v>
      </c>
      <c r="BO186" s="67">
        <v>-0.38711938261985779</v>
      </c>
      <c r="BP186" s="67">
        <v>-0.53768640756607056</v>
      </c>
      <c r="BQ186" s="67">
        <v>-0.51403909921646118</v>
      </c>
      <c r="BR186" s="67">
        <v>-0.66522639989852905</v>
      </c>
      <c r="BS186" s="67">
        <v>5.0258622169494629</v>
      </c>
      <c r="BT186" s="67">
        <v>7.3982534408569336</v>
      </c>
      <c r="BU186" s="67">
        <v>8.0178985595703125</v>
      </c>
      <c r="BV186" s="67">
        <v>8.3761491775512695</v>
      </c>
      <c r="BW186" s="67">
        <v>5.4233417510986328</v>
      </c>
      <c r="BX186" s="67">
        <v>-3.6381485462188721</v>
      </c>
      <c r="BY186" s="67">
        <v>-4.0445537567138672</v>
      </c>
      <c r="BZ186" s="67">
        <v>-2.8006136417388916</v>
      </c>
      <c r="CA186" s="67">
        <v>-1.815110445022583</v>
      </c>
      <c r="CB186" s="67">
        <v>-1.152554988861084</v>
      </c>
      <c r="CC186" s="67">
        <v>-0.14630031585693359</v>
      </c>
      <c r="CD186" s="67">
        <v>-3.5978974774479866E-3</v>
      </c>
      <c r="CE186" s="67">
        <v>0.15844428539276123</v>
      </c>
      <c r="CF186" s="67">
        <v>0.24715812504291534</v>
      </c>
      <c r="CG186" s="67">
        <v>0.25871631503105164</v>
      </c>
      <c r="CH186" s="67">
        <v>0.21452490985393524</v>
      </c>
      <c r="CI186" s="67">
        <v>0.20846432447433472</v>
      </c>
      <c r="CJ186" s="67">
        <v>0.11489103734493256</v>
      </c>
      <c r="CK186" s="67">
        <v>3.1991183641366661E-4</v>
      </c>
      <c r="CL186" s="67">
        <v>-0.2009587436914444</v>
      </c>
      <c r="CM186" s="67">
        <v>-0.16014157235622406</v>
      </c>
      <c r="CN186" s="67">
        <v>-0.29276317358016968</v>
      </c>
      <c r="CO186" s="67">
        <v>-0.25151494145393372</v>
      </c>
      <c r="CP186" s="67">
        <v>-0.38746953010559082</v>
      </c>
      <c r="CQ186" s="67">
        <v>5.3021492958068848</v>
      </c>
      <c r="CR186" s="67">
        <v>7.6810617446899414</v>
      </c>
      <c r="CS186" s="67">
        <v>8.3075227737426758</v>
      </c>
      <c r="CT186" s="67">
        <v>8.6693849563598633</v>
      </c>
      <c r="CU186" s="67">
        <v>5.7182207107543945</v>
      </c>
      <c r="CV186" s="67">
        <v>-3.3339354991912842</v>
      </c>
      <c r="CW186" s="67">
        <v>-3.7485084533691406</v>
      </c>
      <c r="CX186" s="67">
        <v>-2.5176942348480225</v>
      </c>
      <c r="CY186" s="67">
        <v>-1.5500385761260986</v>
      </c>
      <c r="CZ186" s="67">
        <v>-0.90858465433120728</v>
      </c>
      <c r="DA186" s="67">
        <v>7.1893058717250824E-2</v>
      </c>
      <c r="DB186" s="67">
        <v>0.19526964426040649</v>
      </c>
      <c r="DC186" s="67">
        <v>0.34133684635162354</v>
      </c>
      <c r="DD186" s="67">
        <v>0.41686272621154785</v>
      </c>
      <c r="DE186" s="67">
        <v>0.41844087839126587</v>
      </c>
      <c r="DF186" s="67">
        <v>0.37076154351234436</v>
      </c>
      <c r="DG186" s="67">
        <v>0.37288132309913635</v>
      </c>
      <c r="DH186" s="67">
        <v>0.29280072450637817</v>
      </c>
      <c r="DI186" s="67">
        <v>0.19244803488254547</v>
      </c>
      <c r="DJ186" s="67">
        <v>7.9439207911491394E-3</v>
      </c>
      <c r="DK186" s="67">
        <v>6.6836237907409668E-2</v>
      </c>
      <c r="DL186" s="67">
        <v>-4.7839950770139694E-2</v>
      </c>
      <c r="DM186" s="67">
        <v>1.1009196750819683E-2</v>
      </c>
      <c r="DN186" s="67">
        <v>-0.10971265286207199</v>
      </c>
      <c r="DO186" s="67">
        <v>5.5784363746643066</v>
      </c>
      <c r="DP186" s="67">
        <v>7.9638700485229492</v>
      </c>
      <c r="DQ186" s="67">
        <v>8.5971469879150391</v>
      </c>
      <c r="DR186" s="67">
        <v>8.962620735168457</v>
      </c>
      <c r="DS186" s="67">
        <v>6.0130996704101563</v>
      </c>
      <c r="DT186" s="67">
        <v>-3.0297224521636963</v>
      </c>
      <c r="DU186" s="67">
        <v>-3.4524633884429932</v>
      </c>
      <c r="DV186" s="67">
        <v>-2.2347748279571533</v>
      </c>
      <c r="DW186" s="67">
        <v>-1.2849667072296143</v>
      </c>
      <c r="DX186" s="67">
        <v>-0.66461431980133057</v>
      </c>
      <c r="DY186" s="67">
        <v>0.38692963123321533</v>
      </c>
      <c r="DZ186" s="67">
        <v>0.48240280151367188</v>
      </c>
      <c r="EA186" s="67">
        <v>0.60540467500686646</v>
      </c>
      <c r="EB186" s="67">
        <v>0.66188919544219971</v>
      </c>
      <c r="EC186" s="67">
        <v>0.64905780553817749</v>
      </c>
      <c r="ED186" s="67">
        <v>0.59634244441986084</v>
      </c>
      <c r="EE186" s="67">
        <v>0.61027336120605469</v>
      </c>
      <c r="EF186" s="67">
        <v>0.54967403411865234</v>
      </c>
      <c r="EG186" s="67">
        <v>0.46985054016113281</v>
      </c>
      <c r="EH186" s="67">
        <v>0.3095661997795105</v>
      </c>
      <c r="EI186" s="67">
        <v>0.39455613493919373</v>
      </c>
      <c r="EJ186" s="67">
        <v>0.30579027533531189</v>
      </c>
      <c r="EK186" s="67">
        <v>0.39005234837532043</v>
      </c>
      <c r="EL186" s="67">
        <v>0.29132416844367981</v>
      </c>
      <c r="EM186" s="67">
        <v>5.977351188659668</v>
      </c>
      <c r="EN186" s="67">
        <v>8.3722000122070313</v>
      </c>
      <c r="EO186" s="67">
        <v>9.0153169631958008</v>
      </c>
      <c r="EP186" s="67">
        <v>9.3860063552856445</v>
      </c>
      <c r="EQ186" s="67">
        <v>6.4388580322265625</v>
      </c>
      <c r="ER186" s="67">
        <v>-2.590487003326416</v>
      </c>
      <c r="ES186" s="67">
        <v>-3.0250213146209717</v>
      </c>
      <c r="ET186" s="67">
        <v>-1.8262842893600464</v>
      </c>
      <c r="EU186" s="67">
        <v>-0.9022449254989624</v>
      </c>
      <c r="EV186" s="67">
        <v>-0.31235986948013306</v>
      </c>
      <c r="EW186" s="67">
        <v>77.361785888671875</v>
      </c>
      <c r="EX186" s="67">
        <v>76.666801452636719</v>
      </c>
      <c r="EY186" s="67">
        <v>74.871498107910156</v>
      </c>
      <c r="EZ186" s="67">
        <v>72.526161193847656</v>
      </c>
      <c r="FA186" s="67">
        <v>69.129310607910156</v>
      </c>
      <c r="FB186" s="67">
        <v>67.300155639648438</v>
      </c>
      <c r="FC186" s="67">
        <v>66.737709045410156</v>
      </c>
      <c r="FD186" s="67">
        <v>68.204505920410156</v>
      </c>
      <c r="FE186" s="67">
        <v>72.777610778808594</v>
      </c>
      <c r="FF186" s="67">
        <v>77.349945068359375</v>
      </c>
      <c r="FG186" s="67">
        <v>82.074256896972656</v>
      </c>
      <c r="FH186" s="67">
        <v>85.36492919921875</v>
      </c>
      <c r="FI186" s="67">
        <v>88.904823303222656</v>
      </c>
      <c r="FJ186" s="67">
        <v>92.040275573730469</v>
      </c>
      <c r="FK186" s="67">
        <v>94.587318420410156</v>
      </c>
      <c r="FL186" s="67">
        <v>95.689605712890625</v>
      </c>
      <c r="FM186" s="67">
        <v>95.373001098632813</v>
      </c>
      <c r="FN186" s="67">
        <v>93.239250183105469</v>
      </c>
      <c r="FO186" s="67">
        <v>89.097015380859375</v>
      </c>
      <c r="FP186" s="67">
        <v>83.536666870117188</v>
      </c>
      <c r="FQ186" s="67">
        <v>77.428123474121094</v>
      </c>
      <c r="FR186" s="67">
        <v>73.233436584472656</v>
      </c>
      <c r="FS186" s="67">
        <v>69.953910827636719</v>
      </c>
      <c r="FT186" s="67">
        <v>67.725845336914063</v>
      </c>
      <c r="FU186" s="68">
        <v>0.37199202179908752</v>
      </c>
      <c r="FV186" s="40">
        <v>8.5399999618530273</v>
      </c>
      <c r="FW186" s="40">
        <v>15898.82</v>
      </c>
      <c r="FX186">
        <v>1</v>
      </c>
    </row>
    <row r="187" spans="1:180" x14ac:dyDescent="0.2">
      <c r="A187" t="s">
        <v>189</v>
      </c>
      <c r="B187" t="s">
        <v>207</v>
      </c>
      <c r="C187" t="s">
        <v>3</v>
      </c>
      <c r="D187" t="s">
        <v>181</v>
      </c>
      <c r="E187" t="s">
        <v>1</v>
      </c>
      <c r="F187" s="40" t="s">
        <v>194</v>
      </c>
      <c r="G187" s="69" t="s">
        <v>225</v>
      </c>
      <c r="H187" s="67">
        <v>13657.999815821648</v>
      </c>
      <c r="I187" s="67">
        <v>10.691088676452637</v>
      </c>
      <c r="J187" s="67">
        <v>8.908106803894043</v>
      </c>
      <c r="K187" s="67">
        <v>7.9349832534790039</v>
      </c>
      <c r="L187" s="67">
        <v>7.2885127067565918</v>
      </c>
      <c r="M187" s="67">
        <v>6.9809584617614746</v>
      </c>
      <c r="N187" s="67">
        <v>7.1645431518554688</v>
      </c>
      <c r="O187" s="67">
        <v>8.1449003219604492</v>
      </c>
      <c r="P187" s="67">
        <v>8.8480625152587891</v>
      </c>
      <c r="Q187" s="67">
        <v>9.0314922332763672</v>
      </c>
      <c r="R187" s="67">
        <v>9.2589178085327148</v>
      </c>
      <c r="S187" s="67">
        <v>9.6534004211425781</v>
      </c>
      <c r="T187" s="67">
        <v>10.391483306884766</v>
      </c>
      <c r="U187" s="67">
        <v>11.27291202545166</v>
      </c>
      <c r="V187" s="67">
        <v>12.468338012695313</v>
      </c>
      <c r="W187" s="67">
        <v>13.82677173614502</v>
      </c>
      <c r="X187" s="67">
        <v>15.785558700561523</v>
      </c>
      <c r="Y187" s="67">
        <v>17.88429069519043</v>
      </c>
      <c r="Z187" s="67">
        <v>19.812334060668945</v>
      </c>
      <c r="AA187" s="67">
        <v>19.837095260620117</v>
      </c>
      <c r="AB187" s="67">
        <v>18.567890167236328</v>
      </c>
      <c r="AC187" s="67">
        <v>17.428241729736328</v>
      </c>
      <c r="AD187" s="67">
        <v>16.338567733764648</v>
      </c>
      <c r="AE187" s="67">
        <v>13.630241394042969</v>
      </c>
      <c r="AF187" s="67">
        <v>10.776091575622559</v>
      </c>
      <c r="AG187" s="67">
        <v>-1.0095705986022949</v>
      </c>
      <c r="AH187" s="67">
        <v>-0.69898825883865356</v>
      </c>
      <c r="AI187" s="67">
        <v>-0.47386655211448669</v>
      </c>
      <c r="AJ187" s="67">
        <v>-0.43987968564033508</v>
      </c>
      <c r="AK187" s="67">
        <v>-0.41142669320106506</v>
      </c>
      <c r="AL187" s="67">
        <v>-0.36844506859779358</v>
      </c>
      <c r="AM187" s="67">
        <v>-0.31738582253456116</v>
      </c>
      <c r="AN187" s="67">
        <v>-0.46539261937141418</v>
      </c>
      <c r="AO187" s="67">
        <v>-0.67445856332778931</v>
      </c>
      <c r="AP187" s="67">
        <v>-0.75865751504898071</v>
      </c>
      <c r="AQ187" s="67">
        <v>-0.67218822240829468</v>
      </c>
      <c r="AR187" s="67">
        <v>-0.63913428783416748</v>
      </c>
      <c r="AS187" s="67">
        <v>-0.75157040357589722</v>
      </c>
      <c r="AT187" s="67">
        <v>-0.52455514669418335</v>
      </c>
      <c r="AU187" s="67">
        <v>1.5527036190032959</v>
      </c>
      <c r="AV187" s="67">
        <v>2.3948438167572021</v>
      </c>
      <c r="AW187" s="67">
        <v>3.0723669528961182</v>
      </c>
      <c r="AX187" s="67">
        <v>3.510758638381958</v>
      </c>
      <c r="AY187" s="67">
        <v>1.6293855905532837</v>
      </c>
      <c r="AZ187" s="67">
        <v>-2.0351614952087402</v>
      </c>
      <c r="BA187" s="67">
        <v>-1.9906038045883179</v>
      </c>
      <c r="BB187" s="67">
        <v>-1.2338602542877197</v>
      </c>
      <c r="BC187" s="67">
        <v>-0.98391139507293701</v>
      </c>
      <c r="BD187" s="67">
        <v>-0.82795214653015137</v>
      </c>
      <c r="BE187" s="67">
        <v>-0.69467973709106445</v>
      </c>
      <c r="BF187" s="67">
        <v>-0.4119868278503418</v>
      </c>
      <c r="BG187" s="67">
        <v>-0.209920734167099</v>
      </c>
      <c r="BH187" s="67">
        <v>-0.19496749341487885</v>
      </c>
      <c r="BI187" s="67">
        <v>-0.18092022836208344</v>
      </c>
      <c r="BJ187" s="67">
        <v>-0.14297330379486084</v>
      </c>
      <c r="BK187" s="67">
        <v>-8.0104231834411621E-2</v>
      </c>
      <c r="BL187" s="67">
        <v>-0.20864133536815643</v>
      </c>
      <c r="BM187" s="67">
        <v>-0.39719152450561523</v>
      </c>
      <c r="BN187" s="67">
        <v>-0.45718193054199219</v>
      </c>
      <c r="BO187" s="67">
        <v>-0.34462365508079529</v>
      </c>
      <c r="BP187" s="67">
        <v>-0.28566944599151611</v>
      </c>
      <c r="BQ187" s="67">
        <v>-0.37270602583885193</v>
      </c>
      <c r="BR187" s="67">
        <v>-0.12370766699314117</v>
      </c>
      <c r="BS187" s="67">
        <v>1.9514331817626953</v>
      </c>
      <c r="BT187" s="67">
        <v>2.8029830455780029</v>
      </c>
      <c r="BU187" s="67">
        <v>3.4903397560119629</v>
      </c>
      <c r="BV187" s="67">
        <v>3.9339439868927002</v>
      </c>
      <c r="BW187" s="67">
        <v>2.0549414157867432</v>
      </c>
      <c r="BX187" s="67">
        <v>-1.5961382389068604</v>
      </c>
      <c r="BY187" s="67">
        <v>-1.5633654594421387</v>
      </c>
      <c r="BZ187" s="67">
        <v>-0.82556301355361938</v>
      </c>
      <c r="CA187" s="67">
        <v>-0.60136932134628296</v>
      </c>
      <c r="CB187" s="67">
        <v>-0.47585979104042053</v>
      </c>
      <c r="CC187" s="67">
        <v>-0.47658729553222656</v>
      </c>
      <c r="CD187" s="67">
        <v>-0.21321050822734833</v>
      </c>
      <c r="CE187" s="67">
        <v>-2.7112672105431557E-2</v>
      </c>
      <c r="CF187" s="67">
        <v>-2.5342054665088654E-2</v>
      </c>
      <c r="CG187" s="67">
        <v>-2.1272152662277222E-2</v>
      </c>
      <c r="CH187" s="67">
        <v>1.318777073174715E-2</v>
      </c>
      <c r="CI187" s="67">
        <v>8.4236279129981995E-2</v>
      </c>
      <c r="CJ187" s="67">
        <v>-3.0816184356808662E-2</v>
      </c>
      <c r="CK187" s="67">
        <v>-0.20515722036361694</v>
      </c>
      <c r="CL187" s="67">
        <v>-0.24838082492351532</v>
      </c>
      <c r="CM187" s="67">
        <v>-0.11775340884923935</v>
      </c>
      <c r="CN187" s="67">
        <v>-4.0860783308744431E-2</v>
      </c>
      <c r="CO187" s="67">
        <v>-0.11030568182468414</v>
      </c>
      <c r="CP187" s="67">
        <v>0.15391808748245239</v>
      </c>
      <c r="CQ187" s="67">
        <v>2.2275919914245605</v>
      </c>
      <c r="CR187" s="67">
        <v>3.0856592655181885</v>
      </c>
      <c r="CS187" s="67">
        <v>3.7798266410827637</v>
      </c>
      <c r="CT187" s="67">
        <v>4.2270407676696777</v>
      </c>
      <c r="CU187" s="67">
        <v>2.3496801853179932</v>
      </c>
      <c r="CV187" s="67">
        <v>-1.2920721769332886</v>
      </c>
      <c r="CW187" s="67">
        <v>-1.2674615383148193</v>
      </c>
      <c r="CX187" s="67">
        <v>-0.54277759790420532</v>
      </c>
      <c r="CY187" s="67">
        <v>-0.33642184734344482</v>
      </c>
      <c r="CZ187" s="67">
        <v>-0.2320016622543335</v>
      </c>
      <c r="DA187" s="67">
        <v>-0.25849482417106628</v>
      </c>
      <c r="DB187" s="67">
        <v>-1.4434187673032284E-2</v>
      </c>
      <c r="DC187" s="67">
        <v>0.15569539368152618</v>
      </c>
      <c r="DD187" s="67">
        <v>0.14428338408470154</v>
      </c>
      <c r="DE187" s="67">
        <v>0.13837592303752899</v>
      </c>
      <c r="DF187" s="67">
        <v>0.16934883594512939</v>
      </c>
      <c r="DG187" s="67">
        <v>0.24857679009437561</v>
      </c>
      <c r="DH187" s="67">
        <v>0.14700897037982941</v>
      </c>
      <c r="DI187" s="67">
        <v>-1.3122924603521824E-2</v>
      </c>
      <c r="DJ187" s="67">
        <v>-3.9579730480909348E-2</v>
      </c>
      <c r="DK187" s="67">
        <v>0.10911682993173599</v>
      </c>
      <c r="DL187" s="67">
        <v>0.20394788682460785</v>
      </c>
      <c r="DM187" s="67">
        <v>0.15209464728832245</v>
      </c>
      <c r="DN187" s="67">
        <v>0.43154382705688477</v>
      </c>
      <c r="DO187" s="67">
        <v>2.5037508010864258</v>
      </c>
      <c r="DP187" s="67">
        <v>3.368335485458374</v>
      </c>
      <c r="DQ187" s="67">
        <v>4.0693135261535645</v>
      </c>
      <c r="DR187" s="67">
        <v>4.5201377868652344</v>
      </c>
      <c r="DS187" s="67">
        <v>2.6444189548492432</v>
      </c>
      <c r="DT187" s="67">
        <v>-0.9880061149597168</v>
      </c>
      <c r="DU187" s="67">
        <v>-0.97155755758285522</v>
      </c>
      <c r="DV187" s="67">
        <v>-0.25999218225479126</v>
      </c>
      <c r="DW187" s="67">
        <v>-7.1474373340606689E-2</v>
      </c>
      <c r="DX187" s="67">
        <v>1.1856455355882645E-2</v>
      </c>
      <c r="DY187" s="67">
        <v>5.639604851603508E-2</v>
      </c>
      <c r="DZ187" s="67">
        <v>0.27256724238395691</v>
      </c>
      <c r="EA187" s="67">
        <v>0.41964119672775269</v>
      </c>
      <c r="EB187" s="67">
        <v>0.38919559121131897</v>
      </c>
      <c r="EC187" s="67">
        <v>0.36888238787651062</v>
      </c>
      <c r="ED187" s="67">
        <v>0.39482063055038452</v>
      </c>
      <c r="EE187" s="67">
        <v>0.48585838079452515</v>
      </c>
      <c r="EF187" s="67">
        <v>0.40376025438308716</v>
      </c>
      <c r="EG187" s="67">
        <v>0.26414409279823303</v>
      </c>
      <c r="EH187" s="67">
        <v>0.26189589500427246</v>
      </c>
      <c r="EI187" s="67">
        <v>0.43668141961097717</v>
      </c>
      <c r="EJ187" s="67">
        <v>0.55741268396377563</v>
      </c>
      <c r="EK187" s="67">
        <v>0.53095906972885132</v>
      </c>
      <c r="EL187" s="67">
        <v>0.83239132165908813</v>
      </c>
      <c r="EM187" s="67">
        <v>2.9024803638458252</v>
      </c>
      <c r="EN187" s="67">
        <v>3.7764747142791748</v>
      </c>
      <c r="EO187" s="67">
        <v>4.4872865676879883</v>
      </c>
      <c r="EP187" s="67">
        <v>4.9433231353759766</v>
      </c>
      <c r="EQ187" s="67">
        <v>3.0699746608734131</v>
      </c>
      <c r="ER187" s="67">
        <v>-0.54898297786712646</v>
      </c>
      <c r="ES187" s="67">
        <v>-0.5443192720413208</v>
      </c>
      <c r="ET187" s="67">
        <v>0.14830505847930908</v>
      </c>
      <c r="EU187" s="67">
        <v>0.31106770038604736</v>
      </c>
      <c r="EV187" s="67">
        <v>0.36394885182380676</v>
      </c>
      <c r="EW187" s="67">
        <v>65.274612426757813</v>
      </c>
      <c r="EX187" s="67">
        <v>64.216606140136719</v>
      </c>
      <c r="EY187" s="67">
        <v>63.926151275634766</v>
      </c>
      <c r="EZ187" s="67">
        <v>62.969287872314453</v>
      </c>
      <c r="FA187" s="67">
        <v>62.265804290771484</v>
      </c>
      <c r="FB187" s="67">
        <v>61.510242462158203</v>
      </c>
      <c r="FC187" s="67">
        <v>61.419105529785156</v>
      </c>
      <c r="FD187" s="67">
        <v>62.004867553710938</v>
      </c>
      <c r="FE187" s="67">
        <v>64.361862182617188</v>
      </c>
      <c r="FF187" s="67">
        <v>67.875740051269531</v>
      </c>
      <c r="FG187" s="67">
        <v>71.844406127929688</v>
      </c>
      <c r="FH187" s="67">
        <v>74.662124633789063</v>
      </c>
      <c r="FI187" s="67">
        <v>78.258476257324219</v>
      </c>
      <c r="FJ187" s="67">
        <v>81.703140258789063</v>
      </c>
      <c r="FK187" s="67">
        <v>83.280258178710938</v>
      </c>
      <c r="FL187" s="67">
        <v>83.771415710449219</v>
      </c>
      <c r="FM187" s="67">
        <v>82.919998168945313</v>
      </c>
      <c r="FN187" s="67">
        <v>81.975082397460938</v>
      </c>
      <c r="FO187" s="67">
        <v>78.428672790527344</v>
      </c>
      <c r="FP187" s="67">
        <v>73.433029174804688</v>
      </c>
      <c r="FQ187" s="67">
        <v>68.384170532226563</v>
      </c>
      <c r="FR187" s="67">
        <v>65.764366149902344</v>
      </c>
      <c r="FS187" s="67">
        <v>64.408897399902344</v>
      </c>
      <c r="FT187" s="67">
        <v>63.693119049072266</v>
      </c>
      <c r="FU187" s="68">
        <v>0.37181669473648071</v>
      </c>
      <c r="FV187" s="40">
        <v>8.4300003051757813</v>
      </c>
      <c r="FW187" s="40">
        <v>11714.59</v>
      </c>
      <c r="FX187">
        <v>1</v>
      </c>
    </row>
    <row r="188" spans="1:180" x14ac:dyDescent="0.2">
      <c r="A188" t="s">
        <v>189</v>
      </c>
      <c r="B188" t="s">
        <v>207</v>
      </c>
      <c r="C188" t="s">
        <v>3</v>
      </c>
      <c r="D188" t="s">
        <v>181</v>
      </c>
      <c r="E188" t="s">
        <v>1</v>
      </c>
      <c r="F188" s="40" t="s">
        <v>194</v>
      </c>
      <c r="G188" s="69" t="s">
        <v>226</v>
      </c>
      <c r="H188" s="67">
        <v>13628.000017404556</v>
      </c>
      <c r="I188" s="67">
        <v>9.2715587615966797</v>
      </c>
      <c r="J188" s="67">
        <v>7.9149379730224609</v>
      </c>
      <c r="K188" s="67">
        <v>7.130833625793457</v>
      </c>
      <c r="L188" s="67">
        <v>6.695441722869873</v>
      </c>
      <c r="M188" s="67">
        <v>6.5409684181213379</v>
      </c>
      <c r="N188" s="67">
        <v>6.8733806610107422</v>
      </c>
      <c r="O188" s="67">
        <v>8.1285715103149414</v>
      </c>
      <c r="P188" s="67">
        <v>9.0988321304321289</v>
      </c>
      <c r="Q188" s="67">
        <v>8.9534549713134766</v>
      </c>
      <c r="R188" s="67">
        <v>9.2258100509643555</v>
      </c>
      <c r="S188" s="67">
        <v>9.9866447448730469</v>
      </c>
      <c r="T188" s="67">
        <v>11.119569778442383</v>
      </c>
      <c r="U188" s="67">
        <v>12.861017227172852</v>
      </c>
      <c r="V188" s="67">
        <v>15.012287139892578</v>
      </c>
      <c r="W188" s="67">
        <v>17.349506378173828</v>
      </c>
      <c r="X188" s="67">
        <v>20.307058334350586</v>
      </c>
      <c r="Y188" s="67">
        <v>23.01085090637207</v>
      </c>
      <c r="Z188" s="67">
        <v>24.452329635620117</v>
      </c>
      <c r="AA188" s="67">
        <v>24.509132385253906</v>
      </c>
      <c r="AB188" s="67">
        <v>22.94569206237793</v>
      </c>
      <c r="AC188" s="67">
        <v>22.070365905761719</v>
      </c>
      <c r="AD188" s="67">
        <v>20.48906135559082</v>
      </c>
      <c r="AE188" s="67">
        <v>16.939081192016602</v>
      </c>
      <c r="AF188" s="67">
        <v>13.425336837768555</v>
      </c>
      <c r="AG188" s="67">
        <v>-0.16787254810333252</v>
      </c>
      <c r="AH188" s="67">
        <v>-0.21866998076438904</v>
      </c>
      <c r="AI188" s="67">
        <v>-0.25924667716026306</v>
      </c>
      <c r="AJ188" s="67">
        <v>-0.21427758038043976</v>
      </c>
      <c r="AK188" s="67">
        <v>-0.21125538647174835</v>
      </c>
      <c r="AL188" s="67">
        <v>-0.24044808745384216</v>
      </c>
      <c r="AM188" s="67">
        <v>-0.31868401169776917</v>
      </c>
      <c r="AN188" s="67">
        <v>-0.32034382224082947</v>
      </c>
      <c r="AO188" s="67">
        <v>-0.39816752076148987</v>
      </c>
      <c r="AP188" s="67">
        <v>-0.51270765066146851</v>
      </c>
      <c r="AQ188" s="67">
        <v>-0.50809568166732788</v>
      </c>
      <c r="AR188" s="67">
        <v>-0.63889926671981812</v>
      </c>
      <c r="AS188" s="67">
        <v>-0.59882330894470215</v>
      </c>
      <c r="AT188" s="67">
        <v>-0.30427294969558716</v>
      </c>
      <c r="AU188" s="67">
        <v>3.3946459293365479</v>
      </c>
      <c r="AV188" s="67">
        <v>5.0329251289367676</v>
      </c>
      <c r="AW188" s="67">
        <v>6.1068515777587891</v>
      </c>
      <c r="AX188" s="67">
        <v>6.2020373344421387</v>
      </c>
      <c r="AY188" s="67">
        <v>3.9611899852752686</v>
      </c>
      <c r="AZ188" s="67">
        <v>-2.599909782409668</v>
      </c>
      <c r="BA188" s="67">
        <v>-3.0246472358703613</v>
      </c>
      <c r="BB188" s="67">
        <v>-2.2616851329803467</v>
      </c>
      <c r="BC188" s="67">
        <v>-1.6578081846237183</v>
      </c>
      <c r="BD188" s="67">
        <v>-0.99260026216506958</v>
      </c>
      <c r="BE188" s="67">
        <v>0.1468694657087326</v>
      </c>
      <c r="BF188" s="67">
        <v>6.8203084170818329E-2</v>
      </c>
      <c r="BG188" s="67">
        <v>4.5862281695008278E-3</v>
      </c>
      <c r="BH188" s="67">
        <v>3.0534546822309494E-2</v>
      </c>
      <c r="BI188" s="67">
        <v>1.9151277840137482E-2</v>
      </c>
      <c r="BJ188" s="67">
        <v>-1.5075292438268661E-2</v>
      </c>
      <c r="BK188" s="67">
        <v>-8.1512778997421265E-2</v>
      </c>
      <c r="BL188" s="67">
        <v>-6.3713014125823975E-2</v>
      </c>
      <c r="BM188" s="67">
        <v>-0.12104009836912155</v>
      </c>
      <c r="BN188" s="67">
        <v>-0.21137817203998566</v>
      </c>
      <c r="BO188" s="67">
        <v>-0.18068288266658783</v>
      </c>
      <c r="BP188" s="67">
        <v>-0.28560379147529602</v>
      </c>
      <c r="BQ188" s="67">
        <v>-0.22014732658863068</v>
      </c>
      <c r="BR188" s="67">
        <v>9.6362464129924774E-2</v>
      </c>
      <c r="BS188" s="67">
        <v>3.7931673526763916</v>
      </c>
      <c r="BT188" s="67">
        <v>5.4408416748046875</v>
      </c>
      <c r="BU188" s="67">
        <v>6.5245976448059082</v>
      </c>
      <c r="BV188" s="67">
        <v>6.6249885559082031</v>
      </c>
      <c r="BW188" s="67">
        <v>4.3865113258361816</v>
      </c>
      <c r="BX188" s="67">
        <v>-2.1611313819885254</v>
      </c>
      <c r="BY188" s="67">
        <v>-2.5976428985595703</v>
      </c>
      <c r="BZ188" s="67">
        <v>-1.853607177734375</v>
      </c>
      <c r="CA188" s="67">
        <v>-1.2754642963409424</v>
      </c>
      <c r="CB188" s="67">
        <v>-0.64068353176116943</v>
      </c>
      <c r="CC188" s="67">
        <v>0.36485883593559265</v>
      </c>
      <c r="CD188" s="67">
        <v>0.26689049601554871</v>
      </c>
      <c r="CE188" s="67">
        <v>0.18731608986854553</v>
      </c>
      <c r="CF188" s="67">
        <v>0.2000906765460968</v>
      </c>
      <c r="CG188" s="67">
        <v>0.17873023450374603</v>
      </c>
      <c r="CH188" s="67">
        <v>0.14101721346378326</v>
      </c>
      <c r="CI188" s="67">
        <v>8.275129646062851E-2</v>
      </c>
      <c r="CJ188" s="67">
        <v>0.114028699696064</v>
      </c>
      <c r="CK188" s="67">
        <v>7.0897504687309265E-2</v>
      </c>
      <c r="CL188" s="67">
        <v>-2.6782799977809191E-3</v>
      </c>
      <c r="CM188" s="67">
        <v>4.6082239598035812E-2</v>
      </c>
      <c r="CN188" s="67">
        <v>-4.091239720582962E-2</v>
      </c>
      <c r="CO188" s="67">
        <v>4.2122513055801392E-2</v>
      </c>
      <c r="CP188" s="67">
        <v>0.37384134531021118</v>
      </c>
      <c r="CQ188" s="67">
        <v>4.0691819190979004</v>
      </c>
      <c r="CR188" s="67">
        <v>5.7233633995056152</v>
      </c>
      <c r="CS188" s="67">
        <v>6.813927173614502</v>
      </c>
      <c r="CT188" s="67">
        <v>6.9179234504699707</v>
      </c>
      <c r="CU188" s="67">
        <v>4.6810879707336426</v>
      </c>
      <c r="CV188" s="67">
        <v>-1.8572349548339844</v>
      </c>
      <c r="CW188" s="67">
        <v>-2.3019008636474609</v>
      </c>
      <c r="CX188" s="67">
        <v>-1.5709735155105591</v>
      </c>
      <c r="CY188" s="67">
        <v>-1.010654091835022</v>
      </c>
      <c r="CZ188" s="67">
        <v>-0.39694705605506897</v>
      </c>
      <c r="DA188" s="67">
        <v>0.5828481912612915</v>
      </c>
      <c r="DB188" s="67">
        <v>0.46557790040969849</v>
      </c>
      <c r="DC188" s="67">
        <v>0.37004595994949341</v>
      </c>
      <c r="DD188" s="67">
        <v>0.369646817445755</v>
      </c>
      <c r="DE188" s="67">
        <v>0.33830919861793518</v>
      </c>
      <c r="DF188" s="67">
        <v>0.29710972309112549</v>
      </c>
      <c r="DG188" s="67">
        <v>0.24701537191867828</v>
      </c>
      <c r="DH188" s="67">
        <v>0.29177039861679077</v>
      </c>
      <c r="DI188" s="67">
        <v>0.26283511519432068</v>
      </c>
      <c r="DJ188" s="67">
        <v>0.20602160692214966</v>
      </c>
      <c r="DK188" s="67">
        <v>0.27284735441207886</v>
      </c>
      <c r="DL188" s="67">
        <v>0.20377899706363678</v>
      </c>
      <c r="DM188" s="67">
        <v>0.30439233779907227</v>
      </c>
      <c r="DN188" s="67">
        <v>0.65132021903991699</v>
      </c>
      <c r="DO188" s="67">
        <v>4.3451967239379883</v>
      </c>
      <c r="DP188" s="67">
        <v>6.005885124206543</v>
      </c>
      <c r="DQ188" s="67">
        <v>7.1032567024230957</v>
      </c>
      <c r="DR188" s="67">
        <v>7.2108583450317383</v>
      </c>
      <c r="DS188" s="67">
        <v>4.9756646156311035</v>
      </c>
      <c r="DT188" s="67">
        <v>-1.5533385276794434</v>
      </c>
      <c r="DU188" s="67">
        <v>-2.0061588287353516</v>
      </c>
      <c r="DV188" s="67">
        <v>-1.2883398532867432</v>
      </c>
      <c r="DW188" s="67">
        <v>-0.74584388732910156</v>
      </c>
      <c r="DX188" s="67">
        <v>-0.1532105952501297</v>
      </c>
      <c r="DY188" s="67">
        <v>0.89759021997451782</v>
      </c>
      <c r="DZ188" s="67">
        <v>0.75245094299316406</v>
      </c>
      <c r="EA188" s="67">
        <v>0.63387882709503174</v>
      </c>
      <c r="EB188" s="67">
        <v>0.61445891857147217</v>
      </c>
      <c r="EC188" s="67">
        <v>0.56871587038040161</v>
      </c>
      <c r="ED188" s="67">
        <v>0.52248251438140869</v>
      </c>
      <c r="EE188" s="67">
        <v>0.48418658971786499</v>
      </c>
      <c r="EF188" s="67">
        <v>0.54840123653411865</v>
      </c>
      <c r="EG188" s="67">
        <v>0.5399625301361084</v>
      </c>
      <c r="EH188" s="67">
        <v>0.5073511004447937</v>
      </c>
      <c r="EI188" s="67">
        <v>0.60026019811630249</v>
      </c>
      <c r="EJ188" s="67">
        <v>0.55707448720932007</v>
      </c>
      <c r="EK188" s="67">
        <v>0.68306833505630493</v>
      </c>
      <c r="EL188" s="67">
        <v>1.0519556999206543</v>
      </c>
      <c r="EM188" s="67">
        <v>4.7437176704406738</v>
      </c>
      <c r="EN188" s="67">
        <v>6.4138016700744629</v>
      </c>
      <c r="EO188" s="67">
        <v>7.5210027694702148</v>
      </c>
      <c r="EP188" s="67">
        <v>7.6338095664978027</v>
      </c>
      <c r="EQ188" s="67">
        <v>5.4009861946105957</v>
      </c>
      <c r="ER188" s="67">
        <v>-1.1145602464675903</v>
      </c>
      <c r="ES188" s="67">
        <v>-1.5791544914245605</v>
      </c>
      <c r="ET188" s="67">
        <v>-0.88026183843612671</v>
      </c>
      <c r="EU188" s="67">
        <v>-0.36350002884864807</v>
      </c>
      <c r="EV188" s="67">
        <v>0.19870615005493164</v>
      </c>
      <c r="EW188" s="67">
        <v>70.937271118164063</v>
      </c>
      <c r="EX188" s="67">
        <v>69.712409973144531</v>
      </c>
      <c r="EY188" s="67">
        <v>68.820053100585938</v>
      </c>
      <c r="EZ188" s="67">
        <v>67.518470764160156</v>
      </c>
      <c r="FA188" s="67">
        <v>66.83544921875</v>
      </c>
      <c r="FB188" s="67">
        <v>66.124153137207031</v>
      </c>
      <c r="FC188" s="67">
        <v>65.528739929199219</v>
      </c>
      <c r="FD188" s="67">
        <v>67.638938903808594</v>
      </c>
      <c r="FE188" s="67">
        <v>71.926612854003906</v>
      </c>
      <c r="FF188" s="67">
        <v>76.350128173828125</v>
      </c>
      <c r="FG188" s="67">
        <v>81.67822265625</v>
      </c>
      <c r="FH188" s="67">
        <v>85.672119140625</v>
      </c>
      <c r="FI188" s="67">
        <v>89.613502502441406</v>
      </c>
      <c r="FJ188" s="67">
        <v>92.76605224609375</v>
      </c>
      <c r="FK188" s="67">
        <v>95.121986389160156</v>
      </c>
      <c r="FL188" s="67">
        <v>95.486366271972656</v>
      </c>
      <c r="FM188" s="67">
        <v>93.7066650390625</v>
      </c>
      <c r="FN188" s="67">
        <v>90.272140502929688</v>
      </c>
      <c r="FO188" s="67">
        <v>85.976005554199219</v>
      </c>
      <c r="FP188" s="67">
        <v>81.708015441894531</v>
      </c>
      <c r="FQ188" s="67">
        <v>78.720085144042969</v>
      </c>
      <c r="FR188" s="67">
        <v>77.6097412109375</v>
      </c>
      <c r="FS188" s="67">
        <v>76.153152465820313</v>
      </c>
      <c r="FT188" s="67">
        <v>75.103363037109375</v>
      </c>
      <c r="FU188" s="68">
        <v>0.37161353230476379</v>
      </c>
      <c r="FV188" s="40">
        <v>7.2399997711181641</v>
      </c>
      <c r="FW188" s="40">
        <v>12964.62</v>
      </c>
      <c r="FX188">
        <v>1</v>
      </c>
    </row>
    <row r="189" spans="1:180" x14ac:dyDescent="0.2">
      <c r="A189" t="s">
        <v>189</v>
      </c>
      <c r="B189" t="s">
        <v>207</v>
      </c>
      <c r="C189" t="s">
        <v>3</v>
      </c>
      <c r="D189" t="s">
        <v>181</v>
      </c>
      <c r="E189" t="s">
        <v>1</v>
      </c>
      <c r="F189" s="40" t="s">
        <v>194</v>
      </c>
      <c r="G189" s="69" t="s">
        <v>227</v>
      </c>
      <c r="H189" s="67">
        <v>13625.000432610512</v>
      </c>
      <c r="I189" s="67">
        <v>10.781647682189941</v>
      </c>
      <c r="J189" s="67">
        <v>9.1832008361816406</v>
      </c>
      <c r="K189" s="67">
        <v>8.1510229110717773</v>
      </c>
      <c r="L189" s="67">
        <v>7.4992685317993164</v>
      </c>
      <c r="M189" s="67">
        <v>7.1669840812683105</v>
      </c>
      <c r="N189" s="67">
        <v>7.3735780715942383</v>
      </c>
      <c r="O189" s="67">
        <v>8.5455694198608398</v>
      </c>
      <c r="P189" s="67">
        <v>9.5973587036132813</v>
      </c>
      <c r="Q189" s="67">
        <v>9.7305335998535156</v>
      </c>
      <c r="R189" s="67">
        <v>10.430968284606934</v>
      </c>
      <c r="S189" s="67">
        <v>11.64926815032959</v>
      </c>
      <c r="T189" s="67">
        <v>13.652982711791992</v>
      </c>
      <c r="U189" s="67">
        <v>16.477745056152344</v>
      </c>
      <c r="V189" s="67">
        <v>19.108621597290039</v>
      </c>
      <c r="W189" s="67">
        <v>21.706005096435547</v>
      </c>
      <c r="X189" s="67">
        <v>24.491497039794922</v>
      </c>
      <c r="Y189" s="67">
        <v>26.598745346069336</v>
      </c>
      <c r="Z189" s="67">
        <v>27.047260284423828</v>
      </c>
      <c r="AA189" s="67">
        <v>25.152853012084961</v>
      </c>
      <c r="AB189" s="67">
        <v>22.701396942138672</v>
      </c>
      <c r="AC189" s="67">
        <v>20.95941162109375</v>
      </c>
      <c r="AD189" s="67">
        <v>19.230794906616211</v>
      </c>
      <c r="AE189" s="67">
        <v>16.828376770019531</v>
      </c>
      <c r="AF189" s="67">
        <v>13.64167308807373</v>
      </c>
      <c r="AG189" s="67">
        <v>-0.58579444885253906</v>
      </c>
      <c r="AH189" s="67">
        <v>-0.41420614719390869</v>
      </c>
      <c r="AI189" s="67">
        <v>-0.36778932809829712</v>
      </c>
      <c r="AJ189" s="67">
        <v>-0.32099661231040955</v>
      </c>
      <c r="AK189" s="67">
        <v>-0.30037641525268555</v>
      </c>
      <c r="AL189" s="67">
        <v>-0.30924049019813538</v>
      </c>
      <c r="AM189" s="67">
        <v>-0.39352104067802429</v>
      </c>
      <c r="AN189" s="67">
        <v>-0.36401894688606262</v>
      </c>
      <c r="AO189" s="67">
        <v>-0.47864171862602234</v>
      </c>
      <c r="AP189" s="67">
        <v>-0.52957248687744141</v>
      </c>
      <c r="AQ189" s="67">
        <v>-0.59261155128479004</v>
      </c>
      <c r="AR189" s="67">
        <v>-0.78146642446517944</v>
      </c>
      <c r="AS189" s="67">
        <v>-0.83627808094024658</v>
      </c>
      <c r="AT189" s="67">
        <v>-1.0068968534469604</v>
      </c>
      <c r="AU189" s="67">
        <v>4.2699694633483887</v>
      </c>
      <c r="AV189" s="67">
        <v>6.0157012939453125</v>
      </c>
      <c r="AW189" s="67">
        <v>6.8827228546142578</v>
      </c>
      <c r="AX189" s="67">
        <v>6.7298617362976074</v>
      </c>
      <c r="AY189" s="67">
        <v>3.1287820339202881</v>
      </c>
      <c r="AZ189" s="67">
        <v>-3.6328442096710205</v>
      </c>
      <c r="BA189" s="67">
        <v>-3.8302071094512939</v>
      </c>
      <c r="BB189" s="67">
        <v>-2.9054386615753174</v>
      </c>
      <c r="BC189" s="67">
        <v>-1.7615914344787598</v>
      </c>
      <c r="BD189" s="67">
        <v>-1.3625144958496094</v>
      </c>
      <c r="BE189" s="67">
        <v>-0.27103337645530701</v>
      </c>
      <c r="BF189" s="67">
        <v>-0.1273154616355896</v>
      </c>
      <c r="BG189" s="67">
        <v>-0.10394005477428436</v>
      </c>
      <c r="BH189" s="67">
        <v>-7.616916298866272E-2</v>
      </c>
      <c r="BI189" s="67">
        <v>-6.9954968988895416E-2</v>
      </c>
      <c r="BJ189" s="67">
        <v>-8.385360985994339E-2</v>
      </c>
      <c r="BK189" s="67">
        <v>-0.15633401274681091</v>
      </c>
      <c r="BL189" s="67">
        <v>-0.10737163573503494</v>
      </c>
      <c r="BM189" s="67">
        <v>-0.20149622857570648</v>
      </c>
      <c r="BN189" s="67">
        <v>-0.22822324931621552</v>
      </c>
      <c r="BO189" s="67">
        <v>-0.26517704129219055</v>
      </c>
      <c r="BP189" s="67">
        <v>-0.42814716696739197</v>
      </c>
      <c r="BQ189" s="67">
        <v>-0.45757731795310974</v>
      </c>
      <c r="BR189" s="67">
        <v>-0.60623502731323242</v>
      </c>
      <c r="BS189" s="67">
        <v>4.6685161590576172</v>
      </c>
      <c r="BT189" s="67">
        <v>6.4236431121826172</v>
      </c>
      <c r="BU189" s="67">
        <v>7.3004932403564453</v>
      </c>
      <c r="BV189" s="67">
        <v>7.1528372764587402</v>
      </c>
      <c r="BW189" s="67">
        <v>3.5541269779205322</v>
      </c>
      <c r="BX189" s="67">
        <v>-3.1940422058105469</v>
      </c>
      <c r="BY189" s="67">
        <v>-3.4031791687011719</v>
      </c>
      <c r="BZ189" s="67">
        <v>-2.497337818145752</v>
      </c>
      <c r="CA189" s="67">
        <v>-1.3792252540588379</v>
      </c>
      <c r="CB189" s="67">
        <v>-1.0105767250061035</v>
      </c>
      <c r="CC189" s="67">
        <v>-5.3030814975500107E-2</v>
      </c>
      <c r="CD189" s="67">
        <v>7.1384161710739136E-2</v>
      </c>
      <c r="CE189" s="67">
        <v>7.8801155090332031E-2</v>
      </c>
      <c r="CF189" s="67">
        <v>9.33975949883461E-2</v>
      </c>
      <c r="CG189" s="67">
        <v>8.9634224772453308E-2</v>
      </c>
      <c r="CH189" s="67">
        <v>7.2248645126819611E-2</v>
      </c>
      <c r="CI189" s="67">
        <v>7.9409917816519737E-3</v>
      </c>
      <c r="CJ189" s="67">
        <v>7.0381499826908112E-2</v>
      </c>
      <c r="CK189" s="67">
        <v>-9.5461132004857063E-3</v>
      </c>
      <c r="CL189" s="67">
        <v>-1.9509680569171906E-2</v>
      </c>
      <c r="CM189" s="67">
        <v>-3.8396913558244705E-2</v>
      </c>
      <c r="CN189" s="67">
        <v>-0.18343932926654816</v>
      </c>
      <c r="CO189" s="67">
        <v>-0.19529031217098236</v>
      </c>
      <c r="CP189" s="67">
        <v>-0.32873788475990295</v>
      </c>
      <c r="CQ189" s="67">
        <v>4.9445486068725586</v>
      </c>
      <c r="CR189" s="67">
        <v>6.7061824798583984</v>
      </c>
      <c r="CS189" s="67">
        <v>7.5898399353027344</v>
      </c>
      <c r="CT189" s="67">
        <v>7.4457888603210449</v>
      </c>
      <c r="CU189" s="67">
        <v>3.848719596862793</v>
      </c>
      <c r="CV189" s="67">
        <v>-2.8901290893554688</v>
      </c>
      <c r="CW189" s="67">
        <v>-3.1074211597442627</v>
      </c>
      <c r="CX189" s="67">
        <v>-2.2146885395050049</v>
      </c>
      <c r="CY189" s="67">
        <v>-1.1143996715545654</v>
      </c>
      <c r="CZ189" s="67">
        <v>-0.76682573556900024</v>
      </c>
      <c r="DA189" s="67">
        <v>0.1649717390537262</v>
      </c>
      <c r="DB189" s="67">
        <v>0.27008378505706787</v>
      </c>
      <c r="DC189" s="67">
        <v>0.26154235005378723</v>
      </c>
      <c r="DD189" s="67">
        <v>0.26296433806419373</v>
      </c>
      <c r="DE189" s="67">
        <v>0.24922342598438263</v>
      </c>
      <c r="DF189" s="67">
        <v>0.22835090756416321</v>
      </c>
      <c r="DG189" s="67">
        <v>0.17221599817276001</v>
      </c>
      <c r="DH189" s="67">
        <v>0.24813464283943176</v>
      </c>
      <c r="DI189" s="67">
        <v>0.18240401148796082</v>
      </c>
      <c r="DJ189" s="67">
        <v>0.1892038881778717</v>
      </c>
      <c r="DK189" s="67">
        <v>0.18838322162628174</v>
      </c>
      <c r="DL189" s="67">
        <v>6.126851961016655E-2</v>
      </c>
      <c r="DM189" s="67">
        <v>6.6996678709983826E-2</v>
      </c>
      <c r="DN189" s="67">
        <v>-5.1240719854831696E-2</v>
      </c>
      <c r="DO189" s="67">
        <v>5.2205810546875</v>
      </c>
      <c r="DP189" s="67">
        <v>6.9887218475341797</v>
      </c>
      <c r="DQ189" s="67">
        <v>7.8791866302490234</v>
      </c>
      <c r="DR189" s="67">
        <v>7.7387404441833496</v>
      </c>
      <c r="DS189" s="67">
        <v>4.1433119773864746</v>
      </c>
      <c r="DT189" s="67">
        <v>-2.5862159729003906</v>
      </c>
      <c r="DU189" s="67">
        <v>-2.8116631507873535</v>
      </c>
      <c r="DV189" s="67">
        <v>-1.9320391416549683</v>
      </c>
      <c r="DW189" s="67">
        <v>-0.84957402944564819</v>
      </c>
      <c r="DX189" s="67">
        <v>-0.52307474613189697</v>
      </c>
      <c r="DY189" s="67">
        <v>0.47973281145095825</v>
      </c>
      <c r="DZ189" s="67">
        <v>0.55697447061538696</v>
      </c>
      <c r="EA189" s="67">
        <v>0.52539163827896118</v>
      </c>
      <c r="EB189" s="67">
        <v>0.50779181718826294</v>
      </c>
      <c r="EC189" s="67">
        <v>0.47964486479759216</v>
      </c>
      <c r="ED189" s="67">
        <v>0.4537377655506134</v>
      </c>
      <c r="EE189" s="67">
        <v>0.40940302610397339</v>
      </c>
      <c r="EF189" s="67">
        <v>0.50478196144104004</v>
      </c>
      <c r="EG189" s="67">
        <v>0.45954948663711548</v>
      </c>
      <c r="EH189" s="67">
        <v>0.4905531108379364</v>
      </c>
      <c r="EI189" s="67">
        <v>0.51581776142120361</v>
      </c>
      <c r="EJ189" s="67">
        <v>0.41458779573440552</v>
      </c>
      <c r="EK189" s="67">
        <v>0.44569745659828186</v>
      </c>
      <c r="EL189" s="67">
        <v>0.34942111372947693</v>
      </c>
      <c r="EM189" s="67">
        <v>5.6191277503967285</v>
      </c>
      <c r="EN189" s="67">
        <v>7.3966636657714844</v>
      </c>
      <c r="EO189" s="67">
        <v>8.2969570159912109</v>
      </c>
      <c r="EP189" s="67">
        <v>8.1617155075073242</v>
      </c>
      <c r="EQ189" s="67">
        <v>4.5686569213867188</v>
      </c>
      <c r="ER189" s="67">
        <v>-2.147413969039917</v>
      </c>
      <c r="ES189" s="67">
        <v>-2.3846352100372314</v>
      </c>
      <c r="ET189" s="67">
        <v>-1.5239384174346924</v>
      </c>
      <c r="EU189" s="67">
        <v>-0.46720787882804871</v>
      </c>
      <c r="EV189" s="67">
        <v>-0.17113696038722992</v>
      </c>
      <c r="EW189" s="67">
        <v>73.940971374511719</v>
      </c>
      <c r="EX189" s="67">
        <v>72.673408508300781</v>
      </c>
      <c r="EY189" s="67">
        <v>71.434051513671875</v>
      </c>
      <c r="EZ189" s="67">
        <v>70.459007263183594</v>
      </c>
      <c r="FA189" s="67">
        <v>69.299575805664063</v>
      </c>
      <c r="FB189" s="67">
        <v>68.69451904296875</v>
      </c>
      <c r="FC189" s="67">
        <v>68.717620849609375</v>
      </c>
      <c r="FD189" s="67">
        <v>72.171463012695313</v>
      </c>
      <c r="FE189" s="67">
        <v>76.941276550292969</v>
      </c>
      <c r="FF189" s="67">
        <v>81.867996215820313</v>
      </c>
      <c r="FG189" s="67">
        <v>84.740821838378906</v>
      </c>
      <c r="FH189" s="67">
        <v>87.651107788085938</v>
      </c>
      <c r="FI189" s="67">
        <v>91.831024169921875</v>
      </c>
      <c r="FJ189" s="67">
        <v>94.467826843261719</v>
      </c>
      <c r="FK189" s="67">
        <v>96.119499206542969</v>
      </c>
      <c r="FL189" s="67">
        <v>95.759819030761719</v>
      </c>
      <c r="FM189" s="67">
        <v>92.32525634765625</v>
      </c>
      <c r="FN189" s="67">
        <v>88.915336608886719</v>
      </c>
      <c r="FO189" s="67">
        <v>83.813430786132813</v>
      </c>
      <c r="FP189" s="67">
        <v>78.765228271484375</v>
      </c>
      <c r="FQ189" s="67">
        <v>74.648483276367188</v>
      </c>
      <c r="FR189" s="67">
        <v>71.793174743652344</v>
      </c>
      <c r="FS189" s="67">
        <v>69.9105224609375</v>
      </c>
      <c r="FT189" s="67">
        <v>68.858200073242188</v>
      </c>
      <c r="FU189" s="68">
        <v>0.37163519859313965</v>
      </c>
      <c r="FV189" s="40">
        <v>10.880000114440918</v>
      </c>
      <c r="FW189" s="40">
        <v>14480.56</v>
      </c>
      <c r="FX189">
        <v>1</v>
      </c>
    </row>
    <row r="190" spans="1:180" x14ac:dyDescent="0.2">
      <c r="A190" t="s">
        <v>189</v>
      </c>
      <c r="B190" t="s">
        <v>207</v>
      </c>
      <c r="C190" t="s">
        <v>3</v>
      </c>
      <c r="D190" t="s">
        <v>181</v>
      </c>
      <c r="E190" t="s">
        <v>1</v>
      </c>
      <c r="F190" s="40" t="s">
        <v>194</v>
      </c>
      <c r="G190" s="69" t="s">
        <v>228</v>
      </c>
      <c r="H190" s="67">
        <v>13566.000335693359</v>
      </c>
      <c r="I190" s="67">
        <v>10.599491119384766</v>
      </c>
      <c r="J190" s="67">
        <v>8.8594083786010742</v>
      </c>
      <c r="K190" s="67">
        <v>7.7710509300231934</v>
      </c>
      <c r="L190" s="67">
        <v>7.2215404510498047</v>
      </c>
      <c r="M190" s="67">
        <v>6.9389491081237793</v>
      </c>
      <c r="N190" s="67">
        <v>7.1709918975830078</v>
      </c>
      <c r="O190" s="67">
        <v>8.3064441680908203</v>
      </c>
      <c r="P190" s="67">
        <v>9.2530632019042969</v>
      </c>
      <c r="Q190" s="67">
        <v>9.123784065246582</v>
      </c>
      <c r="R190" s="67">
        <v>9.3763456344604492</v>
      </c>
      <c r="S190" s="67">
        <v>10.221746444702148</v>
      </c>
      <c r="T190" s="67">
        <v>11.689996719360352</v>
      </c>
      <c r="U190" s="67">
        <v>13.737344741821289</v>
      </c>
      <c r="V190" s="67">
        <v>16.320390701293945</v>
      </c>
      <c r="W190" s="67">
        <v>19.372800827026367</v>
      </c>
      <c r="X190" s="67">
        <v>22.955377578735352</v>
      </c>
      <c r="Y190" s="67">
        <v>26.386919021606445</v>
      </c>
      <c r="Z190" s="67">
        <v>28.542970657348633</v>
      </c>
      <c r="AA190" s="67">
        <v>29.482574462890625</v>
      </c>
      <c r="AB190" s="67">
        <v>28.958473205566406</v>
      </c>
      <c r="AC190" s="67">
        <v>27.526544570922852</v>
      </c>
      <c r="AD190" s="67">
        <v>24.57618522644043</v>
      </c>
      <c r="AE190" s="67">
        <v>19.881628036499023</v>
      </c>
      <c r="AF190" s="67">
        <v>15.203333854675293</v>
      </c>
      <c r="AG190" s="67">
        <v>-0.50955462455749512</v>
      </c>
      <c r="AH190" s="67">
        <v>-0.36610013246536255</v>
      </c>
      <c r="AI190" s="67">
        <v>-0.38774192333221436</v>
      </c>
      <c r="AJ190" s="67">
        <v>-0.33152240514755249</v>
      </c>
      <c r="AK190" s="67">
        <v>-0.31366974115371704</v>
      </c>
      <c r="AL190" s="67">
        <v>-0.32890585064888</v>
      </c>
      <c r="AM190" s="67">
        <v>-0.42972201108932495</v>
      </c>
      <c r="AN190" s="67">
        <v>-0.41989678144454956</v>
      </c>
      <c r="AO190" s="67">
        <v>-0.5312340259552002</v>
      </c>
      <c r="AP190" s="67">
        <v>-0.6832197904586792</v>
      </c>
      <c r="AQ190" s="67">
        <v>-0.87169301509857178</v>
      </c>
      <c r="AR190" s="67">
        <v>-0.98212963342666626</v>
      </c>
      <c r="AS190" s="67">
        <v>-1.0241104364395142</v>
      </c>
      <c r="AT190" s="67">
        <v>-0.91598349809646606</v>
      </c>
      <c r="AU190" s="67">
        <v>3.5340631008148193</v>
      </c>
      <c r="AV190" s="67">
        <v>5.655174732208252</v>
      </c>
      <c r="AW190" s="67">
        <v>7.329493522644043</v>
      </c>
      <c r="AX190" s="67">
        <v>7.8875274658203125</v>
      </c>
      <c r="AY190" s="67">
        <v>5.5043792724609375</v>
      </c>
      <c r="AZ190" s="67">
        <v>-4.3574361801147461</v>
      </c>
      <c r="BA190" s="67">
        <v>-5.3505744934082031</v>
      </c>
      <c r="BB190" s="67">
        <v>-4.4123177528381348</v>
      </c>
      <c r="BC190" s="67">
        <v>-2.8629817962646484</v>
      </c>
      <c r="BD190" s="67">
        <v>-1.799843430519104</v>
      </c>
      <c r="BE190" s="67">
        <v>-0.19537961483001709</v>
      </c>
      <c r="BF190" s="67">
        <v>-7.9746216535568237E-2</v>
      </c>
      <c r="BG190" s="67">
        <v>-0.12439089268445969</v>
      </c>
      <c r="BH190" s="67">
        <v>-8.7163247168064117E-2</v>
      </c>
      <c r="BI190" s="67">
        <v>-8.3691075444221497E-2</v>
      </c>
      <c r="BJ190" s="67">
        <v>-0.1039515808224678</v>
      </c>
      <c r="BK190" s="67">
        <v>-0.1929820328950882</v>
      </c>
      <c r="BL190" s="67">
        <v>-0.16373607516288757</v>
      </c>
      <c r="BM190" s="67">
        <v>-0.25461366772651672</v>
      </c>
      <c r="BN190" s="67">
        <v>-0.38244399428367615</v>
      </c>
      <c r="BO190" s="67">
        <v>-0.54487907886505127</v>
      </c>
      <c r="BP190" s="67">
        <v>-0.62947362661361694</v>
      </c>
      <c r="BQ190" s="67">
        <v>-0.64612019062042236</v>
      </c>
      <c r="BR190" s="67">
        <v>-0.51606667041778564</v>
      </c>
      <c r="BS190" s="67">
        <v>3.9318745136260986</v>
      </c>
      <c r="BT190" s="67">
        <v>6.0623679161071777</v>
      </c>
      <c r="BU190" s="67">
        <v>7.7464947700500488</v>
      </c>
      <c r="BV190" s="67">
        <v>8.309727668762207</v>
      </c>
      <c r="BW190" s="67">
        <v>5.9289441108703613</v>
      </c>
      <c r="BX190" s="67">
        <v>-3.9194431304931641</v>
      </c>
      <c r="BY190" s="67">
        <v>-4.9243330955505371</v>
      </c>
      <c r="BZ190" s="67">
        <v>-4.0049691200256348</v>
      </c>
      <c r="CA190" s="67">
        <v>-2.4813220500946045</v>
      </c>
      <c r="CB190" s="67">
        <v>-1.448554515838623</v>
      </c>
      <c r="CC190" s="67">
        <v>2.2217029705643654E-2</v>
      </c>
      <c r="CD190" s="67">
        <v>0.1185816302895546</v>
      </c>
      <c r="CE190" s="67">
        <v>5.8005224913358688E-2</v>
      </c>
      <c r="CF190" s="67">
        <v>8.207915723323822E-2</v>
      </c>
      <c r="CG190" s="67">
        <v>7.5591444969177246E-2</v>
      </c>
      <c r="CH190" s="67">
        <v>5.1851067692041397E-2</v>
      </c>
      <c r="CI190" s="67">
        <v>-2.9016649350523949E-2</v>
      </c>
      <c r="CJ190" s="67">
        <v>1.3680046424269676E-2</v>
      </c>
      <c r="CK190" s="67">
        <v>-6.3027262687683105E-2</v>
      </c>
      <c r="CL190" s="67">
        <v>-0.17412760853767395</v>
      </c>
      <c r="CM190" s="67">
        <v>-0.31852874159812927</v>
      </c>
      <c r="CN190" s="67">
        <v>-0.38522511720657349</v>
      </c>
      <c r="CO190" s="67">
        <v>-0.38432526588439941</v>
      </c>
      <c r="CP190" s="67">
        <v>-0.23908546566963196</v>
      </c>
      <c r="CQ190" s="67">
        <v>4.2073974609375</v>
      </c>
      <c r="CR190" s="67">
        <v>6.3443889617919922</v>
      </c>
      <c r="CS190" s="67">
        <v>8.035308837890625</v>
      </c>
      <c r="CT190" s="67">
        <v>8.602142333984375</v>
      </c>
      <c r="CU190" s="67">
        <v>6.2229962348937988</v>
      </c>
      <c r="CV190" s="67">
        <v>-3.6160905361175537</v>
      </c>
      <c r="CW190" s="67">
        <v>-4.6291193962097168</v>
      </c>
      <c r="CX190" s="67">
        <v>-3.7228407859802246</v>
      </c>
      <c r="CY190" s="67">
        <v>-2.2169857025146484</v>
      </c>
      <c r="CZ190" s="67">
        <v>-1.205253005027771</v>
      </c>
      <c r="DA190" s="67">
        <v>0.2398136705160141</v>
      </c>
      <c r="DB190" s="67">
        <v>0.31690949201583862</v>
      </c>
      <c r="DC190" s="67">
        <v>0.24040134251117706</v>
      </c>
      <c r="DD190" s="67">
        <v>0.25132155418395996</v>
      </c>
      <c r="DE190" s="67">
        <v>0.23487396538257599</v>
      </c>
      <c r="DF190" s="67">
        <v>0.2076537162065506</v>
      </c>
      <c r="DG190" s="67">
        <v>0.13494873046875</v>
      </c>
      <c r="DH190" s="67">
        <v>0.19109617173671722</v>
      </c>
      <c r="DI190" s="67">
        <v>0.12855914235115051</v>
      </c>
      <c r="DJ190" s="67">
        <v>3.4188773483037949E-2</v>
      </c>
      <c r="DK190" s="67">
        <v>-9.2178396880626678E-2</v>
      </c>
      <c r="DL190" s="67">
        <v>-0.14097662270069122</v>
      </c>
      <c r="DM190" s="67">
        <v>-0.12253036350011826</v>
      </c>
      <c r="DN190" s="67">
        <v>3.7895713001489639E-2</v>
      </c>
      <c r="DO190" s="67">
        <v>4.4829206466674805</v>
      </c>
      <c r="DP190" s="67">
        <v>6.6264100074768066</v>
      </c>
      <c r="DQ190" s="67">
        <v>8.324122428894043</v>
      </c>
      <c r="DR190" s="67">
        <v>8.894556999206543</v>
      </c>
      <c r="DS190" s="67">
        <v>6.5170483589172363</v>
      </c>
      <c r="DT190" s="67">
        <v>-3.3127379417419434</v>
      </c>
      <c r="DU190" s="67">
        <v>-4.3339056968688965</v>
      </c>
      <c r="DV190" s="67">
        <v>-3.4407124519348145</v>
      </c>
      <c r="DW190" s="67">
        <v>-1.9526493549346924</v>
      </c>
      <c r="DX190" s="67">
        <v>-0.96195143461227417</v>
      </c>
      <c r="DY190" s="67">
        <v>0.55398863554000854</v>
      </c>
      <c r="DZ190" s="67">
        <v>0.60326337814331055</v>
      </c>
      <c r="EA190" s="67">
        <v>0.50375235080718994</v>
      </c>
      <c r="EB190" s="67">
        <v>0.49568071961402893</v>
      </c>
      <c r="EC190" s="67">
        <v>0.46485263109207153</v>
      </c>
      <c r="ED190" s="67">
        <v>0.4326079785823822</v>
      </c>
      <c r="EE190" s="67">
        <v>0.37168869376182556</v>
      </c>
      <c r="EF190" s="67">
        <v>0.44725689291954041</v>
      </c>
      <c r="EG190" s="67">
        <v>0.4051794707775116</v>
      </c>
      <c r="EH190" s="67">
        <v>0.33496454358100891</v>
      </c>
      <c r="EI190" s="67">
        <v>0.23463554680347443</v>
      </c>
      <c r="EJ190" s="67">
        <v>0.21167941391468048</v>
      </c>
      <c r="EK190" s="67">
        <v>0.25545990467071533</v>
      </c>
      <c r="EL190" s="67">
        <v>0.43781253695487976</v>
      </c>
      <c r="EM190" s="67">
        <v>4.8807320594787598</v>
      </c>
      <c r="EN190" s="67">
        <v>7.0336031913757324</v>
      </c>
      <c r="EO190" s="67">
        <v>8.741124153137207</v>
      </c>
      <c r="EP190" s="67">
        <v>9.3167572021484375</v>
      </c>
      <c r="EQ190" s="67">
        <v>6.9416131973266602</v>
      </c>
      <c r="ER190" s="67">
        <v>-2.8747448921203613</v>
      </c>
      <c r="ES190" s="67">
        <v>-3.9076642990112305</v>
      </c>
      <c r="ET190" s="67">
        <v>-3.0333638191223145</v>
      </c>
      <c r="EU190" s="67">
        <v>-1.570989727973938</v>
      </c>
      <c r="EV190" s="67">
        <v>-0.61066263914108276</v>
      </c>
      <c r="EW190" s="67">
        <v>73.565773010253906</v>
      </c>
      <c r="EX190" s="67">
        <v>71.469886779785156</v>
      </c>
      <c r="EY190" s="67">
        <v>70.010658264160156</v>
      </c>
      <c r="EZ190" s="67">
        <v>69.36859130859375</v>
      </c>
      <c r="FA190" s="67">
        <v>67.299415588378906</v>
      </c>
      <c r="FB190" s="67">
        <v>66.33355712890625</v>
      </c>
      <c r="FC190" s="67">
        <v>65.431037902832031</v>
      </c>
      <c r="FD190" s="67">
        <v>67.586891174316406</v>
      </c>
      <c r="FE190" s="67">
        <v>73.105857849121094</v>
      </c>
      <c r="FF190" s="67">
        <v>79.184814453125</v>
      </c>
      <c r="FG190" s="67">
        <v>84.883659362792969</v>
      </c>
      <c r="FH190" s="67">
        <v>89.05328369140625</v>
      </c>
      <c r="FI190" s="67">
        <v>92.846115112304688</v>
      </c>
      <c r="FJ190" s="67">
        <v>96.18505859375</v>
      </c>
      <c r="FK190" s="67">
        <v>97.99322509765625</v>
      </c>
      <c r="FL190" s="67">
        <v>99.196678161621094</v>
      </c>
      <c r="FM190" s="67">
        <v>99.587051391601563</v>
      </c>
      <c r="FN190" s="67">
        <v>97.939437866210938</v>
      </c>
      <c r="FO190" s="67">
        <v>94.826187133789063</v>
      </c>
      <c r="FP190" s="67">
        <v>88.666397094726563</v>
      </c>
      <c r="FQ190" s="67">
        <v>84.4093017578125</v>
      </c>
      <c r="FR190" s="67">
        <v>82.00372314453125</v>
      </c>
      <c r="FS190" s="67">
        <v>79.204872131347656</v>
      </c>
      <c r="FT190" s="67">
        <v>76.98565673828125</v>
      </c>
      <c r="FU190" s="68">
        <v>0.37095320224761963</v>
      </c>
      <c r="FV190" s="40">
        <v>7.1700000762939453</v>
      </c>
      <c r="FW190" s="40">
        <v>15106.12</v>
      </c>
      <c r="FX190">
        <v>1</v>
      </c>
    </row>
    <row r="191" spans="1:180" x14ac:dyDescent="0.2">
      <c r="A191" t="s">
        <v>189</v>
      </c>
      <c r="B191" t="s">
        <v>207</v>
      </c>
      <c r="C191" t="s">
        <v>3</v>
      </c>
      <c r="D191" t="s">
        <v>181</v>
      </c>
      <c r="E191" t="s">
        <v>1</v>
      </c>
      <c r="F191" s="40" t="s">
        <v>194</v>
      </c>
      <c r="G191" s="69" t="s">
        <v>229</v>
      </c>
      <c r="H191" s="67">
        <v>13557.99972820282</v>
      </c>
      <c r="I191" s="67">
        <v>12.175061225891113</v>
      </c>
      <c r="J191" s="67">
        <v>10.099584579467773</v>
      </c>
      <c r="K191" s="67">
        <v>8.9144878387451172</v>
      </c>
      <c r="L191" s="67">
        <v>8.1545772552490234</v>
      </c>
      <c r="M191" s="67">
        <v>7.713529109954834</v>
      </c>
      <c r="N191" s="67">
        <v>7.8553948402404785</v>
      </c>
      <c r="O191" s="67">
        <v>8.9292211532592773</v>
      </c>
      <c r="P191" s="67">
        <v>9.8223400115966797</v>
      </c>
      <c r="Q191" s="67">
        <v>9.7231931686401367</v>
      </c>
      <c r="R191" s="67">
        <v>10.111909866333008</v>
      </c>
      <c r="S191" s="67">
        <v>11.280305862426758</v>
      </c>
      <c r="T191" s="67">
        <v>13.087435722351074</v>
      </c>
      <c r="U191" s="67">
        <v>15.738719940185547</v>
      </c>
      <c r="V191" s="67">
        <v>18.817111968994141</v>
      </c>
      <c r="W191" s="67">
        <v>22.060068130493164</v>
      </c>
      <c r="X191" s="67">
        <v>25.278921127319336</v>
      </c>
      <c r="Y191" s="67">
        <v>27.830545425415039</v>
      </c>
      <c r="Z191" s="67">
        <v>29.412351608276367</v>
      </c>
      <c r="AA191" s="67">
        <v>29.344011306762695</v>
      </c>
      <c r="AB191" s="67">
        <v>28.142627716064453</v>
      </c>
      <c r="AC191" s="67">
        <v>26.370912551879883</v>
      </c>
      <c r="AD191" s="67">
        <v>23.7132568359375</v>
      </c>
      <c r="AE191" s="67">
        <v>19.3966064453125</v>
      </c>
      <c r="AF191" s="67">
        <v>14.974594116210938</v>
      </c>
      <c r="AG191" s="67">
        <v>-0.97220051288604736</v>
      </c>
      <c r="AH191" s="67">
        <v>-0.69605094194412231</v>
      </c>
      <c r="AI191" s="67">
        <v>-0.46792399883270264</v>
      </c>
      <c r="AJ191" s="67">
        <v>-0.39961293339729309</v>
      </c>
      <c r="AK191" s="67">
        <v>-0.27212172746658325</v>
      </c>
      <c r="AL191" s="67">
        <v>-0.24702337384223938</v>
      </c>
      <c r="AM191" s="67">
        <v>-0.42510461807250977</v>
      </c>
      <c r="AN191" s="67">
        <v>-0.49251088500022888</v>
      </c>
      <c r="AO191" s="67">
        <v>-0.5404471755027771</v>
      </c>
      <c r="AP191" s="67">
        <v>-0.87529003620147705</v>
      </c>
      <c r="AQ191" s="67">
        <v>-0.88993960618972778</v>
      </c>
      <c r="AR191" s="67">
        <v>-1.1233726739883423</v>
      </c>
      <c r="AS191" s="67">
        <v>-1.1509504318237305</v>
      </c>
      <c r="AT191" s="67">
        <v>-0.87547659873962402</v>
      </c>
      <c r="AU191" s="67">
        <v>4.7708091735839844</v>
      </c>
      <c r="AV191" s="67">
        <v>6.9421100616455078</v>
      </c>
      <c r="AW191" s="67">
        <v>8.0964527130126953</v>
      </c>
      <c r="AX191" s="67">
        <v>8.3479032516479492</v>
      </c>
      <c r="AY191" s="67">
        <v>5.0625362396240234</v>
      </c>
      <c r="AZ191" s="67">
        <v>-4.5948987007141113</v>
      </c>
      <c r="BA191" s="67">
        <v>-5.8490414619445801</v>
      </c>
      <c r="BB191" s="67">
        <v>-4.5662522315979004</v>
      </c>
      <c r="BC191" s="67">
        <v>-2.9015843868255615</v>
      </c>
      <c r="BD191" s="67">
        <v>-1.7527307271957397</v>
      </c>
      <c r="BE191" s="67">
        <v>-0.65804624557495117</v>
      </c>
      <c r="BF191" s="67">
        <v>-0.40971401333808899</v>
      </c>
      <c r="BG191" s="67">
        <v>-0.20458672940731049</v>
      </c>
      <c r="BH191" s="67">
        <v>-0.15526515245437622</v>
      </c>
      <c r="BI191" s="67">
        <v>-4.2153801769018173E-2</v>
      </c>
      <c r="BJ191" s="67">
        <v>-2.2079730406403542E-2</v>
      </c>
      <c r="BK191" s="67">
        <v>-0.18837837874889374</v>
      </c>
      <c r="BL191" s="67">
        <v>-0.23636503517627716</v>
      </c>
      <c r="BM191" s="67">
        <v>-0.26384341716766357</v>
      </c>
      <c r="BN191" s="67">
        <v>-0.57453089952468872</v>
      </c>
      <c r="BO191" s="67">
        <v>-0.56314319372177124</v>
      </c>
      <c r="BP191" s="67">
        <v>-0.77073758840560913</v>
      </c>
      <c r="BQ191" s="67">
        <v>-0.77298516035079956</v>
      </c>
      <c r="BR191" s="67">
        <v>-0.4755895733833313</v>
      </c>
      <c r="BS191" s="67">
        <v>5.1685905456542969</v>
      </c>
      <c r="BT191" s="67">
        <v>7.349268913269043</v>
      </c>
      <c r="BU191" s="67">
        <v>8.5134181976318359</v>
      </c>
      <c r="BV191" s="67">
        <v>8.7700653076171875</v>
      </c>
      <c r="BW191" s="67">
        <v>5.487062931060791</v>
      </c>
      <c r="BX191" s="67">
        <v>-4.1569452285766602</v>
      </c>
      <c r="BY191" s="67">
        <v>-5.4228377342224121</v>
      </c>
      <c r="BZ191" s="67">
        <v>-4.1589388847351074</v>
      </c>
      <c r="CA191" s="67">
        <v>-2.5199549198150635</v>
      </c>
      <c r="CB191" s="67">
        <v>-1.4014681577682495</v>
      </c>
      <c r="CC191" s="67">
        <v>-0.44046396017074585</v>
      </c>
      <c r="CD191" s="67">
        <v>-0.2113979309797287</v>
      </c>
      <c r="CE191" s="67">
        <v>-2.2200126200914383E-2</v>
      </c>
      <c r="CF191" s="67">
        <v>1.3969371095299721E-2</v>
      </c>
      <c r="CG191" s="67">
        <v>0.11712129414081573</v>
      </c>
      <c r="CH191" s="67">
        <v>0.13371555507183075</v>
      </c>
      <c r="CI191" s="67">
        <v>-2.4422492831945419E-2</v>
      </c>
      <c r="CJ191" s="67">
        <v>-5.8959212154150009E-2</v>
      </c>
      <c r="CK191" s="67">
        <v>-7.2268500924110413E-2</v>
      </c>
      <c r="CL191" s="67">
        <v>-0.36622604727745056</v>
      </c>
      <c r="CM191" s="67">
        <v>-0.33680501580238342</v>
      </c>
      <c r="CN191" s="67">
        <v>-0.52650356292724609</v>
      </c>
      <c r="CO191" s="67">
        <v>-0.51120764017105103</v>
      </c>
      <c r="CP191" s="67">
        <v>-0.19862902164459229</v>
      </c>
      <c r="CQ191" s="67">
        <v>5.4440922737121582</v>
      </c>
      <c r="CR191" s="67">
        <v>7.6312661170959473</v>
      </c>
      <c r="CS191" s="67">
        <v>8.8022079467773438</v>
      </c>
      <c r="CT191" s="67">
        <v>9.0624542236328125</v>
      </c>
      <c r="CU191" s="67">
        <v>5.7810888290405273</v>
      </c>
      <c r="CV191" s="67">
        <v>-3.8536200523376465</v>
      </c>
      <c r="CW191" s="67">
        <v>-5.1276507377624512</v>
      </c>
      <c r="CX191" s="67">
        <v>-3.8768348693847656</v>
      </c>
      <c r="CY191" s="67">
        <v>-2.2556393146514893</v>
      </c>
      <c r="CZ191" s="67">
        <v>-1.1581847667694092</v>
      </c>
      <c r="DA191" s="67">
        <v>-0.22288167476654053</v>
      </c>
      <c r="DB191" s="67">
        <v>-1.3081850484013557E-2</v>
      </c>
      <c r="DC191" s="67">
        <v>0.16018646955490112</v>
      </c>
      <c r="DD191" s="67">
        <v>0.18320390582084656</v>
      </c>
      <c r="DE191" s="67">
        <v>0.27639639377593994</v>
      </c>
      <c r="DF191" s="67">
        <v>0.28951084613800049</v>
      </c>
      <c r="DG191" s="67">
        <v>0.1395333856344223</v>
      </c>
      <c r="DH191" s="67">
        <v>0.11844661831855774</v>
      </c>
      <c r="DI191" s="67">
        <v>0.11930641531944275</v>
      </c>
      <c r="DJ191" s="67">
        <v>-0.1579211950302124</v>
      </c>
      <c r="DK191" s="67">
        <v>-0.11046683043241501</v>
      </c>
      <c r="DL191" s="67">
        <v>-0.28226953744888306</v>
      </c>
      <c r="DM191" s="67">
        <v>-0.2494301050901413</v>
      </c>
      <c r="DN191" s="67">
        <v>7.8331530094146729E-2</v>
      </c>
      <c r="DO191" s="67">
        <v>5.7195940017700195</v>
      </c>
      <c r="DP191" s="67">
        <v>7.9132633209228516</v>
      </c>
      <c r="DQ191" s="67">
        <v>9.0909976959228516</v>
      </c>
      <c r="DR191" s="67">
        <v>9.3548431396484375</v>
      </c>
      <c r="DS191" s="67">
        <v>6.0751147270202637</v>
      </c>
      <c r="DT191" s="67">
        <v>-3.5502948760986328</v>
      </c>
      <c r="DU191" s="67">
        <v>-4.8324637413024902</v>
      </c>
      <c r="DV191" s="67">
        <v>-3.5947308540344238</v>
      </c>
      <c r="DW191" s="67">
        <v>-1.9913238286972046</v>
      </c>
      <c r="DX191" s="67">
        <v>-0.91490137577056885</v>
      </c>
      <c r="DY191" s="67">
        <v>9.1272607445716858E-2</v>
      </c>
      <c r="DZ191" s="67">
        <v>0.27325507998466492</v>
      </c>
      <c r="EA191" s="67">
        <v>0.42352375388145447</v>
      </c>
      <c r="EB191" s="67">
        <v>0.42755168676376343</v>
      </c>
      <c r="EC191" s="67">
        <v>0.50636434555053711</v>
      </c>
      <c r="ED191" s="67">
        <v>0.51445448398590088</v>
      </c>
      <c r="EE191" s="67">
        <v>0.37625962495803833</v>
      </c>
      <c r="EF191" s="67">
        <v>0.37459245324134827</v>
      </c>
      <c r="EG191" s="67">
        <v>0.39591017365455627</v>
      </c>
      <c r="EH191" s="67">
        <v>0.14283792674541473</v>
      </c>
      <c r="EI191" s="67">
        <v>0.21632955968379974</v>
      </c>
      <c r="EJ191" s="67">
        <v>7.0365570485591888E-2</v>
      </c>
      <c r="EK191" s="67">
        <v>0.12853509187698364</v>
      </c>
      <c r="EL191" s="67">
        <v>0.47821855545043945</v>
      </c>
      <c r="EM191" s="67">
        <v>6.117375373840332</v>
      </c>
      <c r="EN191" s="67">
        <v>8.3204221725463867</v>
      </c>
      <c r="EO191" s="67">
        <v>9.5079631805419922</v>
      </c>
      <c r="EP191" s="67">
        <v>9.7770051956176758</v>
      </c>
      <c r="EQ191" s="67">
        <v>6.4996414184570313</v>
      </c>
      <c r="ER191" s="67">
        <v>-3.1123414039611816</v>
      </c>
      <c r="ES191" s="67">
        <v>-4.4062600135803223</v>
      </c>
      <c r="ET191" s="67">
        <v>-3.1874175071716309</v>
      </c>
      <c r="EU191" s="67">
        <v>-1.609694242477417</v>
      </c>
      <c r="EV191" s="67">
        <v>-0.56363886594772339</v>
      </c>
      <c r="EW191" s="67">
        <v>74.810417175292969</v>
      </c>
      <c r="EX191" s="67">
        <v>73.441162109375</v>
      </c>
      <c r="EY191" s="67">
        <v>72.111328125</v>
      </c>
      <c r="EZ191" s="67">
        <v>70.07452392578125</v>
      </c>
      <c r="FA191" s="67">
        <v>69.387825012207031</v>
      </c>
      <c r="FB191" s="67">
        <v>68.268486022949219</v>
      </c>
      <c r="FC191" s="67">
        <v>67.128555297851563</v>
      </c>
      <c r="FD191" s="67">
        <v>68.510787963867188</v>
      </c>
      <c r="FE191" s="67">
        <v>72.979171752929688</v>
      </c>
      <c r="FF191" s="67">
        <v>78.363388061523438</v>
      </c>
      <c r="FG191" s="67">
        <v>83.286506652832031</v>
      </c>
      <c r="FH191" s="67">
        <v>88.311820983886719</v>
      </c>
      <c r="FI191" s="67">
        <v>93.134101867675781</v>
      </c>
      <c r="FJ191" s="67">
        <v>96.852973937988281</v>
      </c>
      <c r="FK191" s="67">
        <v>98.683578491210938</v>
      </c>
      <c r="FL191" s="67">
        <v>98.443351745605469</v>
      </c>
      <c r="FM191" s="67">
        <v>98.072158813476563</v>
      </c>
      <c r="FN191" s="67">
        <v>96.043373107910156</v>
      </c>
      <c r="FO191" s="67">
        <v>91.564018249511719</v>
      </c>
      <c r="FP191" s="67">
        <v>86.669609069824219</v>
      </c>
      <c r="FQ191" s="67">
        <v>82.831016540527344</v>
      </c>
      <c r="FR191" s="67">
        <v>79.781547546386719</v>
      </c>
      <c r="FS191" s="67">
        <v>76.854743957519531</v>
      </c>
      <c r="FT191" s="67">
        <v>74.810600280761719</v>
      </c>
      <c r="FU191" s="68">
        <v>0.37092104554176331</v>
      </c>
      <c r="FV191" s="40">
        <v>10.869999885559082</v>
      </c>
      <c r="FW191" s="40">
        <v>15871.59</v>
      </c>
      <c r="FX191">
        <v>1</v>
      </c>
    </row>
    <row r="192" spans="1:180" x14ac:dyDescent="0.2">
      <c r="A192" t="s">
        <v>189</v>
      </c>
      <c r="B192" t="s">
        <v>207</v>
      </c>
      <c r="C192" t="s">
        <v>3</v>
      </c>
      <c r="D192" t="s">
        <v>181</v>
      </c>
      <c r="E192" t="s">
        <v>1</v>
      </c>
      <c r="F192" s="40" t="s">
        <v>194</v>
      </c>
      <c r="G192" s="69" t="s">
        <v>230</v>
      </c>
      <c r="H192" s="67">
        <v>13549.000532150269</v>
      </c>
      <c r="I192" s="67">
        <v>11.802016258239746</v>
      </c>
      <c r="J192" s="67">
        <v>9.8868303298950195</v>
      </c>
      <c r="K192" s="67">
        <v>8.7400665283203125</v>
      </c>
      <c r="L192" s="67">
        <v>7.9803328514099121</v>
      </c>
      <c r="M192" s="67">
        <v>7.5620989799499512</v>
      </c>
      <c r="N192" s="67">
        <v>7.6431121826171875</v>
      </c>
      <c r="O192" s="67">
        <v>8.88427734375</v>
      </c>
      <c r="P192" s="67">
        <v>9.8815994262695313</v>
      </c>
      <c r="Q192" s="67">
        <v>9.6894330978393555</v>
      </c>
      <c r="R192" s="67">
        <v>10.202676773071289</v>
      </c>
      <c r="S192" s="67">
        <v>11.316740036010742</v>
      </c>
      <c r="T192" s="67">
        <v>12.965038299560547</v>
      </c>
      <c r="U192" s="67">
        <v>15.107552528381348</v>
      </c>
      <c r="V192" s="67">
        <v>17.837285995483398</v>
      </c>
      <c r="W192" s="67">
        <v>20.465127944946289</v>
      </c>
      <c r="X192" s="67">
        <v>23.405464172363281</v>
      </c>
      <c r="Y192" s="67">
        <v>26.021610260009766</v>
      </c>
      <c r="Z192" s="67">
        <v>27.551851272583008</v>
      </c>
      <c r="AA192" s="67">
        <v>27.150211334228516</v>
      </c>
      <c r="AB192" s="67">
        <v>25.651443481445313</v>
      </c>
      <c r="AC192" s="67">
        <v>23.977750778198242</v>
      </c>
      <c r="AD192" s="67">
        <v>22.115774154663086</v>
      </c>
      <c r="AE192" s="67">
        <v>18.798343658447266</v>
      </c>
      <c r="AF192" s="67">
        <v>15.006017684936523</v>
      </c>
      <c r="AG192" s="67">
        <v>-1.1168863773345947</v>
      </c>
      <c r="AH192" s="67">
        <v>-0.73551589250564575</v>
      </c>
      <c r="AI192" s="67">
        <v>-0.49245867133140564</v>
      </c>
      <c r="AJ192" s="67">
        <v>-0.39140275120735168</v>
      </c>
      <c r="AK192" s="67">
        <v>-0.32549384236335754</v>
      </c>
      <c r="AL192" s="67">
        <v>-0.35349857807159424</v>
      </c>
      <c r="AM192" s="67">
        <v>-0.37987461686134338</v>
      </c>
      <c r="AN192" s="67">
        <v>-0.40924564003944397</v>
      </c>
      <c r="AO192" s="67">
        <v>-0.53536438941955566</v>
      </c>
      <c r="AP192" s="67">
        <v>-0.66939419507980347</v>
      </c>
      <c r="AQ192" s="67">
        <v>-0.7600969672203064</v>
      </c>
      <c r="AR192" s="67">
        <v>-0.85823571681976318</v>
      </c>
      <c r="AS192" s="67">
        <v>-1.1182746887207031</v>
      </c>
      <c r="AT192" s="67">
        <v>-0.42664316296577454</v>
      </c>
      <c r="AU192" s="67">
        <v>4.4770607948303223</v>
      </c>
      <c r="AV192" s="67">
        <v>6.1694178581237793</v>
      </c>
      <c r="AW192" s="67">
        <v>7.0393266677856445</v>
      </c>
      <c r="AX192" s="67">
        <v>7.4225258827209473</v>
      </c>
      <c r="AY192" s="67">
        <v>4.1999716758728027</v>
      </c>
      <c r="AZ192" s="67">
        <v>-3.8399538993835449</v>
      </c>
      <c r="BA192" s="67">
        <v>-4.2815070152282715</v>
      </c>
      <c r="BB192" s="67">
        <v>-2.8776600360870361</v>
      </c>
      <c r="BC192" s="67">
        <v>-1.7815879583358765</v>
      </c>
      <c r="BD192" s="67">
        <v>-1.0481376647949219</v>
      </c>
      <c r="BE192" s="67">
        <v>-0.80280935764312744</v>
      </c>
      <c r="BF192" s="67">
        <v>-0.44924861192703247</v>
      </c>
      <c r="BG192" s="67">
        <v>-0.22918428480625153</v>
      </c>
      <c r="BH192" s="67">
        <v>-0.14711232483386993</v>
      </c>
      <c r="BI192" s="67">
        <v>-9.5579750835895538E-2</v>
      </c>
      <c r="BJ192" s="67">
        <v>-0.12860725820064545</v>
      </c>
      <c r="BK192" s="67">
        <v>-0.14320594072341919</v>
      </c>
      <c r="BL192" s="67">
        <v>-0.15316152572631836</v>
      </c>
      <c r="BM192" s="67">
        <v>-0.25882717967033386</v>
      </c>
      <c r="BN192" s="67">
        <v>-0.36870688199996948</v>
      </c>
      <c r="BO192" s="67">
        <v>-0.43337872624397278</v>
      </c>
      <c r="BP192" s="67">
        <v>-0.50568634271621704</v>
      </c>
      <c r="BQ192" s="67">
        <v>-0.74040240049362183</v>
      </c>
      <c r="BR192" s="67">
        <v>-2.6856174692511559E-2</v>
      </c>
      <c r="BS192" s="67">
        <v>4.8747415542602539</v>
      </c>
      <c r="BT192" s="67">
        <v>6.5764727592468262</v>
      </c>
      <c r="BU192" s="67">
        <v>7.4561872482299805</v>
      </c>
      <c r="BV192" s="67">
        <v>7.844581127166748</v>
      </c>
      <c r="BW192" s="67">
        <v>4.6243906021118164</v>
      </c>
      <c r="BX192" s="67">
        <v>-3.4021108150482178</v>
      </c>
      <c r="BY192" s="67">
        <v>-3.8554117679595947</v>
      </c>
      <c r="BZ192" s="67">
        <v>-2.4704501628875732</v>
      </c>
      <c r="CA192" s="67">
        <v>-1.4000542163848877</v>
      </c>
      <c r="CB192" s="67">
        <v>-0.69696354866027832</v>
      </c>
      <c r="CC192" s="67">
        <v>-0.58528053760528564</v>
      </c>
      <c r="CD192" s="67">
        <v>-0.25098073482513428</v>
      </c>
      <c r="CE192" s="67">
        <v>-4.6841245144605637E-2</v>
      </c>
      <c r="CF192" s="67">
        <v>2.208247035741806E-2</v>
      </c>
      <c r="CG192" s="67">
        <v>6.3658036291599274E-2</v>
      </c>
      <c r="CH192" s="67">
        <v>2.7151785790920258E-2</v>
      </c>
      <c r="CI192" s="67">
        <v>2.0710056647658348E-2</v>
      </c>
      <c r="CJ192" s="67">
        <v>2.4201560765504837E-2</v>
      </c>
      <c r="CK192" s="67">
        <v>-6.7298367619514465E-2</v>
      </c>
      <c r="CL192" s="67">
        <v>-0.16045175492763519</v>
      </c>
      <c r="CM192" s="67">
        <v>-0.20709465444087982</v>
      </c>
      <c r="CN192" s="67">
        <v>-0.26151177287101746</v>
      </c>
      <c r="CO192" s="67">
        <v>-0.47868919372558594</v>
      </c>
      <c r="CP192" s="67">
        <v>0.25003507733345032</v>
      </c>
      <c r="CQ192" s="67">
        <v>5.1501741409301758</v>
      </c>
      <c r="CR192" s="67">
        <v>6.8583974838256836</v>
      </c>
      <c r="CS192" s="67">
        <v>7.744903564453125</v>
      </c>
      <c r="CT192" s="67">
        <v>8.1368951797485352</v>
      </c>
      <c r="CU192" s="67">
        <v>4.918342113494873</v>
      </c>
      <c r="CV192" s="67">
        <v>-3.0988621711730957</v>
      </c>
      <c r="CW192" s="67">
        <v>-3.5602993965148926</v>
      </c>
      <c r="CX192" s="67">
        <v>-2.1884176731109619</v>
      </c>
      <c r="CY192" s="67">
        <v>-1.1358051300048828</v>
      </c>
      <c r="CZ192" s="67">
        <v>-0.4537414014339447</v>
      </c>
      <c r="DA192" s="67">
        <v>-0.36775174736976624</v>
      </c>
      <c r="DB192" s="67">
        <v>-5.2712868899106979E-2</v>
      </c>
      <c r="DC192" s="67">
        <v>0.13550180196762085</v>
      </c>
      <c r="DD192" s="67">
        <v>0.19127726554870605</v>
      </c>
      <c r="DE192" s="67">
        <v>0.22289583086967468</v>
      </c>
      <c r="DF192" s="67">
        <v>0.18291082978248596</v>
      </c>
      <c r="DG192" s="67">
        <v>0.18462605774402618</v>
      </c>
      <c r="DH192" s="67">
        <v>0.20156463980674744</v>
      </c>
      <c r="DI192" s="67">
        <v>0.12423044443130493</v>
      </c>
      <c r="DJ192" s="67">
        <v>4.78033646941185E-2</v>
      </c>
      <c r="DK192" s="67">
        <v>1.9189411774277687E-2</v>
      </c>
      <c r="DL192" s="67">
        <v>-1.733718067407608E-2</v>
      </c>
      <c r="DM192" s="67">
        <v>-0.21697601675987244</v>
      </c>
      <c r="DN192" s="67">
        <v>0.52692633867263794</v>
      </c>
      <c r="DO192" s="67">
        <v>5.4256067276000977</v>
      </c>
      <c r="DP192" s="67">
        <v>7.140322208404541</v>
      </c>
      <c r="DQ192" s="67">
        <v>8.0336198806762695</v>
      </c>
      <c r="DR192" s="67">
        <v>8.4292097091674805</v>
      </c>
      <c r="DS192" s="67">
        <v>5.2122936248779297</v>
      </c>
      <c r="DT192" s="67">
        <v>-2.7956135272979736</v>
      </c>
      <c r="DU192" s="67">
        <v>-3.2651870250701904</v>
      </c>
      <c r="DV192" s="67">
        <v>-1.9063853025436401</v>
      </c>
      <c r="DW192" s="67">
        <v>-0.87155604362487793</v>
      </c>
      <c r="DX192" s="67">
        <v>-0.21051926910877228</v>
      </c>
      <c r="DY192" s="67">
        <v>-5.3674705326557159E-2</v>
      </c>
      <c r="DZ192" s="67">
        <v>0.23355443775653839</v>
      </c>
      <c r="EA192" s="67">
        <v>0.39877620339393616</v>
      </c>
      <c r="EB192" s="67">
        <v>0.435567706823349</v>
      </c>
      <c r="EC192" s="67">
        <v>0.4528099000453949</v>
      </c>
      <c r="ED192" s="67">
        <v>0.40780216455459595</v>
      </c>
      <c r="EE192" s="67">
        <v>0.42129471898078918</v>
      </c>
      <c r="EF192" s="67">
        <v>0.45764878392219543</v>
      </c>
      <c r="EG192" s="67">
        <v>0.40076762437820435</v>
      </c>
      <c r="EH192" s="67">
        <v>0.34849068522453308</v>
      </c>
      <c r="EI192" s="67">
        <v>0.34590765833854675</v>
      </c>
      <c r="EJ192" s="67">
        <v>0.33521214127540588</v>
      </c>
      <c r="EK192" s="67">
        <v>0.16089625656604767</v>
      </c>
      <c r="EL192" s="67">
        <v>0.92671334743499756</v>
      </c>
      <c r="EM192" s="67">
        <v>5.8232874870300293</v>
      </c>
      <c r="EN192" s="67">
        <v>7.5473771095275879</v>
      </c>
      <c r="EO192" s="67">
        <v>8.4504804611206055</v>
      </c>
      <c r="EP192" s="67">
        <v>8.8512639999389648</v>
      </c>
      <c r="EQ192" s="67">
        <v>5.6367125511169434</v>
      </c>
      <c r="ER192" s="67">
        <v>-2.3577704429626465</v>
      </c>
      <c r="ES192" s="67">
        <v>-2.8390917778015137</v>
      </c>
      <c r="ET192" s="67">
        <v>-1.4991753101348877</v>
      </c>
      <c r="EU192" s="67">
        <v>-0.49002230167388916</v>
      </c>
      <c r="EV192" s="67">
        <v>0.14065487682819366</v>
      </c>
      <c r="EW192" s="67">
        <v>72.954246520996094</v>
      </c>
      <c r="EX192" s="67">
        <v>71.565399169921875</v>
      </c>
      <c r="EY192" s="67">
        <v>70.008285522460938</v>
      </c>
      <c r="EZ192" s="67">
        <v>68.928733825683594</v>
      </c>
      <c r="FA192" s="67">
        <v>67.805145263671875</v>
      </c>
      <c r="FB192" s="67">
        <v>67.513092041015625</v>
      </c>
      <c r="FC192" s="67">
        <v>67.249000549316406</v>
      </c>
      <c r="FD192" s="67">
        <v>67.688522338867188</v>
      </c>
      <c r="FE192" s="67">
        <v>70.595405578613281</v>
      </c>
      <c r="FF192" s="67">
        <v>76.04315185546875</v>
      </c>
      <c r="FG192" s="67">
        <v>80.967613220214844</v>
      </c>
      <c r="FH192" s="67">
        <v>83.289154052734375</v>
      </c>
      <c r="FI192" s="67">
        <v>88.033706665039063</v>
      </c>
      <c r="FJ192" s="67">
        <v>91.948875427246094</v>
      </c>
      <c r="FK192" s="67">
        <v>93.897247314453125</v>
      </c>
      <c r="FL192" s="67">
        <v>95.522529602050781</v>
      </c>
      <c r="FM192" s="67">
        <v>95.636192321777344</v>
      </c>
      <c r="FN192" s="67">
        <v>93.807159423828125</v>
      </c>
      <c r="FO192" s="67">
        <v>89.688087463378906</v>
      </c>
      <c r="FP192" s="67">
        <v>85.185470581054688</v>
      </c>
      <c r="FQ192" s="67">
        <v>80.944526672363281</v>
      </c>
      <c r="FR192" s="67">
        <v>77.66314697265625</v>
      </c>
      <c r="FS192" s="67">
        <v>74.879898071289063</v>
      </c>
      <c r="FT192" s="67">
        <v>72.097587585449219</v>
      </c>
      <c r="FU192" s="68">
        <v>0.37082672119140625</v>
      </c>
      <c r="FV192" s="40">
        <v>8.5299997329711914</v>
      </c>
      <c r="FW192" s="40">
        <v>14951.77</v>
      </c>
      <c r="FX192">
        <v>1</v>
      </c>
    </row>
    <row r="193" spans="1:180" x14ac:dyDescent="0.2">
      <c r="A193" t="s">
        <v>189</v>
      </c>
      <c r="B193" t="s">
        <v>207</v>
      </c>
      <c r="C193" t="s">
        <v>3</v>
      </c>
      <c r="D193" t="s">
        <v>181</v>
      </c>
      <c r="E193" t="s">
        <v>1</v>
      </c>
      <c r="F193" s="40" t="s">
        <v>194</v>
      </c>
      <c r="G193" s="69" t="s">
        <v>2</v>
      </c>
      <c r="H193" s="67">
        <v>13742.333467706045</v>
      </c>
      <c r="I193" s="67">
        <v>11.066309928894043</v>
      </c>
      <c r="J193" s="67">
        <v>9.2606821060180664</v>
      </c>
      <c r="K193" s="67">
        <v>8.1758308410644531</v>
      </c>
      <c r="L193" s="67">
        <v>7.5290794372558594</v>
      </c>
      <c r="M193" s="67">
        <v>7.1707267761230469</v>
      </c>
      <c r="N193" s="67">
        <v>7.3410067558288574</v>
      </c>
      <c r="O193" s="67">
        <v>8.2899312973022461</v>
      </c>
      <c r="P193" s="67">
        <v>9.2568264007568359</v>
      </c>
      <c r="Q193" s="67">
        <v>9.5915899276733398</v>
      </c>
      <c r="R193" s="67">
        <v>10.093624114990234</v>
      </c>
      <c r="S193" s="67">
        <v>11.137985229492188</v>
      </c>
      <c r="T193" s="67">
        <v>12.7093505859375</v>
      </c>
      <c r="U193" s="67">
        <v>14.756179809570313</v>
      </c>
      <c r="V193" s="67">
        <v>17.095109939575195</v>
      </c>
      <c r="W193" s="67">
        <v>19.512519836425781</v>
      </c>
      <c r="X193" s="67">
        <v>22.299039840698242</v>
      </c>
      <c r="Y193" s="67">
        <v>24.828424453735352</v>
      </c>
      <c r="Z193" s="67">
        <v>26.442728042602539</v>
      </c>
      <c r="AA193" s="67">
        <v>26.454334259033203</v>
      </c>
      <c r="AB193" s="67">
        <v>25.086971282958984</v>
      </c>
      <c r="AC193" s="67">
        <v>23.248502731323242</v>
      </c>
      <c r="AD193" s="67">
        <v>21.484413146972656</v>
      </c>
      <c r="AE193" s="67">
        <v>17.976133346557617</v>
      </c>
      <c r="AF193" s="67">
        <v>14.131220817565918</v>
      </c>
      <c r="AG193" s="67">
        <v>-0.48923972249031067</v>
      </c>
      <c r="AH193" s="67">
        <v>-0.31997513771057129</v>
      </c>
      <c r="AI193" s="67">
        <v>-0.22948344051837921</v>
      </c>
      <c r="AJ193" s="67">
        <v>-0.17323818802833557</v>
      </c>
      <c r="AK193" s="67">
        <v>-0.17724958062171936</v>
      </c>
      <c r="AL193" s="67">
        <v>-0.1704641729593277</v>
      </c>
      <c r="AM193" s="67">
        <v>-0.21216046810150146</v>
      </c>
      <c r="AN193" s="67">
        <v>-0.25659739971160889</v>
      </c>
      <c r="AO193" s="67">
        <v>-0.31956028938293457</v>
      </c>
      <c r="AP193" s="67">
        <v>-0.46089401841163635</v>
      </c>
      <c r="AQ193" s="67">
        <v>-0.44363152980804443</v>
      </c>
      <c r="AR193" s="67">
        <v>-0.4763604998588562</v>
      </c>
      <c r="AS193" s="67">
        <v>-0.49332252144813538</v>
      </c>
      <c r="AT193" s="67">
        <v>-0.18544813990592957</v>
      </c>
      <c r="AU193" s="67">
        <v>4.2539658546447754</v>
      </c>
      <c r="AV193" s="67">
        <v>6.02789306640625</v>
      </c>
      <c r="AW193" s="67">
        <v>7.0774269104003906</v>
      </c>
      <c r="AX193" s="67">
        <v>7.3559865951538086</v>
      </c>
      <c r="AY193" s="67">
        <v>5.7280993461608887</v>
      </c>
      <c r="AZ193" s="67">
        <v>-2.3474302291870117</v>
      </c>
      <c r="BA193" s="67">
        <v>-3.4680483341217041</v>
      </c>
      <c r="BB193" s="67">
        <v>-2.5968146324157715</v>
      </c>
      <c r="BC193" s="67">
        <v>-1.7301344871520996</v>
      </c>
      <c r="BD193" s="67">
        <v>-1.1434496641159058</v>
      </c>
      <c r="BE193" s="67">
        <v>-0.28705364465713501</v>
      </c>
      <c r="BF193" s="67">
        <v>-0.13569140434265137</v>
      </c>
      <c r="BG193" s="67">
        <v>-6.0027353465557098E-2</v>
      </c>
      <c r="BH193" s="67">
        <v>-1.6009949147701263E-2</v>
      </c>
      <c r="BI193" s="67">
        <v>-2.9267365112900734E-2</v>
      </c>
      <c r="BJ193" s="67">
        <v>-2.5716092437505722E-2</v>
      </c>
      <c r="BK193" s="67">
        <v>-5.9852439910173416E-2</v>
      </c>
      <c r="BL193" s="67">
        <v>-9.1783046722412109E-2</v>
      </c>
      <c r="BM193" s="67">
        <v>-0.14158028364181519</v>
      </c>
      <c r="BN193" s="67">
        <v>-0.26737681031227112</v>
      </c>
      <c r="BO193" s="67">
        <v>-0.23331591486930847</v>
      </c>
      <c r="BP193" s="67">
        <v>-0.24932166934013367</v>
      </c>
      <c r="BQ193" s="67">
        <v>-0.25006011128425598</v>
      </c>
      <c r="BR193" s="67">
        <v>7.1915484964847565E-2</v>
      </c>
      <c r="BS193" s="67">
        <v>4.5099515914916992</v>
      </c>
      <c r="BT193" s="67">
        <v>6.2899580001831055</v>
      </c>
      <c r="BU193" s="67">
        <v>7.3458471298217773</v>
      </c>
      <c r="BV193" s="67">
        <v>7.6277532577514648</v>
      </c>
      <c r="BW193" s="67">
        <v>6.0015125274658203</v>
      </c>
      <c r="BX193" s="67">
        <v>-2.0653591156005859</v>
      </c>
      <c r="BY193" s="67">
        <v>-3.1936132907867432</v>
      </c>
      <c r="BZ193" s="67">
        <v>-2.3345704078674316</v>
      </c>
      <c r="CA193" s="67">
        <v>-1.4843090772628784</v>
      </c>
      <c r="CB193" s="67">
        <v>-0.91736799478530884</v>
      </c>
      <c r="CC193" s="67">
        <v>-0.14702020585536957</v>
      </c>
      <c r="CD193" s="67">
        <v>-8.0570429563522339E-3</v>
      </c>
      <c r="CE193" s="67">
        <v>5.7337414473295212E-2</v>
      </c>
      <c r="CF193" s="67">
        <v>9.2885851860046387E-2</v>
      </c>
      <c r="CG193" s="67">
        <v>7.3224663734436035E-2</v>
      </c>
      <c r="CH193" s="67">
        <v>7.453598827123642E-2</v>
      </c>
      <c r="CI193" s="67">
        <v>4.5635636895895004E-2</v>
      </c>
      <c r="CJ193" s="67">
        <v>2.2366875782608986E-2</v>
      </c>
      <c r="CK193" s="67">
        <v>-1.8311882391571999E-2</v>
      </c>
      <c r="CL193" s="67">
        <v>-0.13334739208221436</v>
      </c>
      <c r="CM193" s="67">
        <v>-8.7651960551738739E-2</v>
      </c>
      <c r="CN193" s="67">
        <v>-9.2075273394584656E-2</v>
      </c>
      <c r="CO193" s="67">
        <v>-8.1577308475971222E-2</v>
      </c>
      <c r="CP193" s="67">
        <v>0.25016474723815918</v>
      </c>
      <c r="CQ193" s="67">
        <v>4.6872463226318359</v>
      </c>
      <c r="CR193" s="67">
        <v>6.471463680267334</v>
      </c>
      <c r="CS193" s="67">
        <v>7.5317544937133789</v>
      </c>
      <c r="CT193" s="67">
        <v>7.8159780502319336</v>
      </c>
      <c r="CU193" s="67">
        <v>6.1908774375915527</v>
      </c>
      <c r="CV193" s="67">
        <v>-1.869997501373291</v>
      </c>
      <c r="CW193" s="67">
        <v>-3.0035405158996582</v>
      </c>
      <c r="CX193" s="67">
        <v>-2.1529409885406494</v>
      </c>
      <c r="CY193" s="67">
        <v>-1.3140511512756348</v>
      </c>
      <c r="CZ193" s="67">
        <v>-0.7607845664024353</v>
      </c>
      <c r="DA193" s="67">
        <v>-6.986754946410656E-3</v>
      </c>
      <c r="DB193" s="67">
        <v>0.1195773184299469</v>
      </c>
      <c r="DC193" s="67">
        <v>0.17470218241214752</v>
      </c>
      <c r="DD193" s="67">
        <v>0.20178166031837463</v>
      </c>
      <c r="DE193" s="67">
        <v>0.17571669816970825</v>
      </c>
      <c r="DF193" s="67">
        <v>0.17478807270526886</v>
      </c>
      <c r="DG193" s="67">
        <v>0.15112371742725372</v>
      </c>
      <c r="DH193" s="67">
        <v>0.13651679456233978</v>
      </c>
      <c r="DI193" s="67">
        <v>0.10495651513338089</v>
      </c>
      <c r="DJ193" s="67">
        <v>6.8203645059838891E-4</v>
      </c>
      <c r="DK193" s="67">
        <v>5.8011993765830994E-2</v>
      </c>
      <c r="DL193" s="67">
        <v>6.5171122550964355E-2</v>
      </c>
      <c r="DM193" s="67">
        <v>8.6905494332313538E-2</v>
      </c>
      <c r="DN193" s="67">
        <v>0.42841401696205139</v>
      </c>
      <c r="DO193" s="67">
        <v>4.8645410537719727</v>
      </c>
      <c r="DP193" s="67">
        <v>6.6529693603515625</v>
      </c>
      <c r="DQ193" s="67">
        <v>7.7176618576049805</v>
      </c>
      <c r="DR193" s="67">
        <v>8.0042028427124023</v>
      </c>
      <c r="DS193" s="67">
        <v>6.3802423477172852</v>
      </c>
      <c r="DT193" s="67">
        <v>-1.6746358871459961</v>
      </c>
      <c r="DU193" s="67">
        <v>-2.8134677410125732</v>
      </c>
      <c r="DV193" s="67">
        <v>-1.9713114500045776</v>
      </c>
      <c r="DW193" s="67">
        <v>-1.1437932252883911</v>
      </c>
      <c r="DX193" s="67">
        <v>-0.60420113801956177</v>
      </c>
      <c r="DY193" s="67">
        <v>0.19519931077957153</v>
      </c>
      <c r="DZ193" s="67">
        <v>0.30386105179786682</v>
      </c>
      <c r="EA193" s="67">
        <v>0.34415826201438904</v>
      </c>
      <c r="EB193" s="67">
        <v>0.35900989174842834</v>
      </c>
      <c r="EC193" s="67">
        <v>0.32369890809059143</v>
      </c>
      <c r="ED193" s="67">
        <v>0.31953614950180054</v>
      </c>
      <c r="EE193" s="67">
        <v>0.30343174934387207</v>
      </c>
      <c r="EF193" s="67">
        <v>0.30133116245269775</v>
      </c>
      <c r="EG193" s="67">
        <v>0.28293651342391968</v>
      </c>
      <c r="EH193" s="67">
        <v>0.19419924914836884</v>
      </c>
      <c r="EI193" s="67">
        <v>0.26832762360572815</v>
      </c>
      <c r="EJ193" s="67">
        <v>0.29220995306968689</v>
      </c>
      <c r="EK193" s="67">
        <v>0.33016791939735413</v>
      </c>
      <c r="EL193" s="67">
        <v>0.68577760457992554</v>
      </c>
      <c r="EM193" s="67">
        <v>5.1205267906188965</v>
      </c>
      <c r="EN193" s="67">
        <v>6.915034294128418</v>
      </c>
      <c r="EO193" s="67">
        <v>7.9860820770263672</v>
      </c>
      <c r="EP193" s="67">
        <v>8.2759695053100586</v>
      </c>
      <c r="EQ193" s="67">
        <v>6.6536555290222168</v>
      </c>
      <c r="ER193" s="67">
        <v>-1.3925647735595703</v>
      </c>
      <c r="ES193" s="67">
        <v>-2.5390326976776123</v>
      </c>
      <c r="ET193" s="67">
        <v>-1.7090673446655273</v>
      </c>
      <c r="EU193" s="67">
        <v>-0.8979678750038147</v>
      </c>
      <c r="EV193" s="67">
        <v>-0.37811946868896484</v>
      </c>
      <c r="EW193" s="67">
        <v>71.709228515625</v>
      </c>
      <c r="EX193" s="67">
        <v>70.407257080078125</v>
      </c>
      <c r="EY193" s="67">
        <v>68.815711975097656</v>
      </c>
      <c r="EZ193" s="67">
        <v>67.316886901855469</v>
      </c>
      <c r="FA193" s="67">
        <v>66.010955810546875</v>
      </c>
      <c r="FB193" s="67">
        <v>65.1575927734375</v>
      </c>
      <c r="FC193" s="67">
        <v>65.096733093261719</v>
      </c>
      <c r="FD193" s="67">
        <v>67.061683654785156</v>
      </c>
      <c r="FE193" s="67">
        <v>70.969497680664063</v>
      </c>
      <c r="FF193" s="67">
        <v>75.822982788085938</v>
      </c>
      <c r="FG193" s="67">
        <v>80.6993408203125</v>
      </c>
      <c r="FH193" s="67">
        <v>84.768928527832031</v>
      </c>
      <c r="FI193" s="67">
        <v>88.456184387207031</v>
      </c>
      <c r="FJ193" s="67">
        <v>91.533981323242188</v>
      </c>
      <c r="FK193" s="67">
        <v>93.402214050292969</v>
      </c>
      <c r="FL193" s="67">
        <v>94.193740844726563</v>
      </c>
      <c r="FM193" s="67">
        <v>93.521896362304688</v>
      </c>
      <c r="FN193" s="67">
        <v>91.561592102050781</v>
      </c>
      <c r="FO193" s="67">
        <v>88.085685729980469</v>
      </c>
      <c r="FP193" s="67">
        <v>83.579940795898438</v>
      </c>
      <c r="FQ193" s="67">
        <v>79.111778259277344</v>
      </c>
      <c r="FR193" s="67">
        <v>76.110763549804688</v>
      </c>
      <c r="FS193" s="67">
        <v>73.555976867675781</v>
      </c>
      <c r="FT193" s="67">
        <v>71.804351806640625</v>
      </c>
      <c r="FU193" s="68">
        <v>0.23873978853225708</v>
      </c>
      <c r="FV193" s="40">
        <v>8.4799995422363281</v>
      </c>
      <c r="FW193" s="40">
        <v>14218.52</v>
      </c>
      <c r="FX193">
        <v>1</v>
      </c>
    </row>
    <row r="194" spans="1:180" x14ac:dyDescent="0.2">
      <c r="A194" t="s">
        <v>189</v>
      </c>
      <c r="B194" t="s">
        <v>207</v>
      </c>
      <c r="C194" t="s">
        <v>3</v>
      </c>
      <c r="D194" t="s">
        <v>182</v>
      </c>
      <c r="E194" t="s">
        <v>1</v>
      </c>
      <c r="F194" s="40" t="s">
        <v>1</v>
      </c>
      <c r="G194" s="69" t="s">
        <v>216</v>
      </c>
      <c r="H194" s="67">
        <v>9714.0001003742218</v>
      </c>
      <c r="I194" s="67">
        <v>11.953646659851074</v>
      </c>
      <c r="J194" s="67">
        <v>10.31833553314209</v>
      </c>
      <c r="K194" s="67">
        <v>9.2148246765136719</v>
      </c>
      <c r="L194" s="67">
        <v>8.4462203979492188</v>
      </c>
      <c r="M194" s="67">
        <v>8.0000877380371094</v>
      </c>
      <c r="N194" s="67">
        <v>7.9787454605102539</v>
      </c>
      <c r="O194" s="67">
        <v>8.6090927124023438</v>
      </c>
      <c r="P194" s="67">
        <v>9.4073247909545898</v>
      </c>
      <c r="Q194" s="67">
        <v>10.269106864929199</v>
      </c>
      <c r="R194" s="67">
        <v>11.752535820007324</v>
      </c>
      <c r="S194" s="67">
        <v>13.659832000732422</v>
      </c>
      <c r="T194" s="67">
        <v>15.870319366455078</v>
      </c>
      <c r="U194" s="67">
        <v>18.237810134887695</v>
      </c>
      <c r="V194" s="67">
        <v>20.536054611206055</v>
      </c>
      <c r="W194" s="67">
        <v>22.932012557983398</v>
      </c>
      <c r="X194" s="67">
        <v>25.182968139648438</v>
      </c>
      <c r="Y194" s="67">
        <v>26.902246475219727</v>
      </c>
      <c r="Z194" s="67">
        <v>27.958568572998047</v>
      </c>
      <c r="AA194" s="67">
        <v>27.86152458190918</v>
      </c>
      <c r="AB194" s="67">
        <v>26.799093246459961</v>
      </c>
      <c r="AC194" s="67">
        <v>25.343015670776367</v>
      </c>
      <c r="AD194" s="67">
        <v>23.922773361206055</v>
      </c>
      <c r="AE194" s="67">
        <v>20.97248649597168</v>
      </c>
      <c r="AF194" s="67">
        <v>17.400783538818359</v>
      </c>
      <c r="AG194" s="67">
        <v>-0.34514418244361877</v>
      </c>
      <c r="AH194" s="67">
        <v>-0.32165169715881348</v>
      </c>
      <c r="AI194" s="67">
        <v>-0.28259265422821045</v>
      </c>
      <c r="AJ194" s="67">
        <v>-0.20842321217060089</v>
      </c>
      <c r="AK194" s="67">
        <v>-0.20542877912521362</v>
      </c>
      <c r="AL194" s="67">
        <v>-0.29602599143981934</v>
      </c>
      <c r="AM194" s="67">
        <v>-0.40539467334747314</v>
      </c>
      <c r="AN194" s="67">
        <v>-0.50679796934127808</v>
      </c>
      <c r="AO194" s="67">
        <v>-0.67660713195800781</v>
      </c>
      <c r="AP194" s="67">
        <v>-0.69871747493743896</v>
      </c>
      <c r="AQ194" s="67">
        <v>-0.59108322858810425</v>
      </c>
      <c r="AR194" s="67">
        <v>-0.77917611598968506</v>
      </c>
      <c r="AS194" s="67">
        <v>-0.90566372871398926</v>
      </c>
      <c r="AT194" s="67">
        <v>-0.40448513627052307</v>
      </c>
      <c r="AU194" s="67">
        <v>2.895777702331543</v>
      </c>
      <c r="AV194" s="67">
        <v>3.7531542778015137</v>
      </c>
      <c r="AW194" s="67">
        <v>4.0509824752807617</v>
      </c>
      <c r="AX194" s="67">
        <v>4.2543792724609375</v>
      </c>
      <c r="AY194" s="67">
        <v>4.0614609718322754</v>
      </c>
      <c r="AZ194" s="67">
        <v>-1.2537832260131836</v>
      </c>
      <c r="BA194" s="67">
        <v>-2.7405586242675781</v>
      </c>
      <c r="BB194" s="67">
        <v>-2.3574531078338623</v>
      </c>
      <c r="BC194" s="67">
        <v>-1.850916862487793</v>
      </c>
      <c r="BD194" s="67">
        <v>-1.4253499507904053</v>
      </c>
      <c r="BE194" s="67">
        <v>-1.6486076638102531E-2</v>
      </c>
      <c r="BF194" s="67">
        <v>-1.7482427880167961E-2</v>
      </c>
      <c r="BG194" s="67">
        <v>2.6269776280969381E-3</v>
      </c>
      <c r="BH194" s="67">
        <v>6.2308873981237411E-2</v>
      </c>
      <c r="BI194" s="67">
        <v>5.5514916777610779E-2</v>
      </c>
      <c r="BJ194" s="67">
        <v>-3.5680651664733887E-2</v>
      </c>
      <c r="BK194" s="67">
        <v>-0.13091962039470673</v>
      </c>
      <c r="BL194" s="67">
        <v>-0.21752773225307465</v>
      </c>
      <c r="BM194" s="67">
        <v>-0.36965405941009521</v>
      </c>
      <c r="BN194" s="67">
        <v>-0.36651161313056946</v>
      </c>
      <c r="BO194" s="67">
        <v>-0.23517131805419922</v>
      </c>
      <c r="BP194" s="67">
        <v>-0.39990964531898499</v>
      </c>
      <c r="BQ194" s="67">
        <v>-0.50636959075927734</v>
      </c>
      <c r="BR194" s="67">
        <v>8.5729248821735382E-3</v>
      </c>
      <c r="BS194" s="67">
        <v>3.3091099262237549</v>
      </c>
      <c r="BT194" s="67">
        <v>4.170921802520752</v>
      </c>
      <c r="BU194" s="67">
        <v>4.4720273017883301</v>
      </c>
      <c r="BV194" s="67">
        <v>4.6769704818725586</v>
      </c>
      <c r="BW194" s="67">
        <v>4.4848284721374512</v>
      </c>
      <c r="BX194" s="67">
        <v>-0.82609182596206665</v>
      </c>
      <c r="BY194" s="67">
        <v>-2.3193607330322266</v>
      </c>
      <c r="BZ194" s="67">
        <v>-1.9507454633712769</v>
      </c>
      <c r="CA194" s="67">
        <v>-1.4639369249343872</v>
      </c>
      <c r="CB194" s="67">
        <v>-1.0624843835830688</v>
      </c>
      <c r="CC194" s="67">
        <v>0.21114152669906616</v>
      </c>
      <c r="CD194" s="67">
        <v>0.1931842714548111</v>
      </c>
      <c r="CE194" s="67">
        <v>0.20016922056674957</v>
      </c>
      <c r="CF194" s="67">
        <v>0.24981708824634552</v>
      </c>
      <c r="CG194" s="67">
        <v>0.23624372482299805</v>
      </c>
      <c r="CH194" s="67">
        <v>0.14463374018669128</v>
      </c>
      <c r="CI194" s="67">
        <v>5.9180960059165955E-2</v>
      </c>
      <c r="CJ194" s="67">
        <v>-1.7180029302835464E-2</v>
      </c>
      <c r="CK194" s="67">
        <v>-0.15705926716327667</v>
      </c>
      <c r="CL194" s="67">
        <v>-0.13642686605453491</v>
      </c>
      <c r="CM194" s="67">
        <v>1.133215706795454E-2</v>
      </c>
      <c r="CN194" s="67">
        <v>-0.13723084330558777</v>
      </c>
      <c r="CO194" s="67">
        <v>-0.2298196405172348</v>
      </c>
      <c r="CP194" s="67">
        <v>0.29465568065643311</v>
      </c>
      <c r="CQ194" s="67">
        <v>3.5953824520111084</v>
      </c>
      <c r="CR194" s="67">
        <v>4.4602665901184082</v>
      </c>
      <c r="CS194" s="67">
        <v>4.763641357421875</v>
      </c>
      <c r="CT194" s="67">
        <v>4.9696555137634277</v>
      </c>
      <c r="CU194" s="67">
        <v>4.7780513763427734</v>
      </c>
      <c r="CV194" s="67">
        <v>-0.52987402677536011</v>
      </c>
      <c r="CW194" s="67">
        <v>-2.0276403427124023</v>
      </c>
      <c r="CX194" s="67">
        <v>-1.6690609455108643</v>
      </c>
      <c r="CY194" s="67">
        <v>-1.1959158182144165</v>
      </c>
      <c r="CZ194" s="67">
        <v>-0.81116485595703125</v>
      </c>
      <c r="DA194" s="67">
        <v>0.43876913189888</v>
      </c>
      <c r="DB194" s="67">
        <v>0.4038509726524353</v>
      </c>
      <c r="DC194" s="67">
        <v>0.39771145582199097</v>
      </c>
      <c r="DD194" s="67">
        <v>0.43732529878616333</v>
      </c>
      <c r="DE194" s="67">
        <v>0.41697251796722412</v>
      </c>
      <c r="DF194" s="67">
        <v>0.32494813203811646</v>
      </c>
      <c r="DG194" s="67">
        <v>0.24928154051303864</v>
      </c>
      <c r="DH194" s="67">
        <v>0.18316768109798431</v>
      </c>
      <c r="DI194" s="67">
        <v>5.5535517632961273E-2</v>
      </c>
      <c r="DJ194" s="67">
        <v>9.3657888472080231E-2</v>
      </c>
      <c r="DK194" s="67">
        <v>0.25783562660217285</v>
      </c>
      <c r="DL194" s="67">
        <v>0.12544795870780945</v>
      </c>
      <c r="DM194" s="67">
        <v>4.6730287373065948E-2</v>
      </c>
      <c r="DN194" s="67">
        <v>0.58073842525482178</v>
      </c>
      <c r="DO194" s="67">
        <v>3.8816549777984619</v>
      </c>
      <c r="DP194" s="67">
        <v>4.7496113777160645</v>
      </c>
      <c r="DQ194" s="67">
        <v>5.0552554130554199</v>
      </c>
      <c r="DR194" s="67">
        <v>5.2623405456542969</v>
      </c>
      <c r="DS194" s="67">
        <v>5.0712742805480957</v>
      </c>
      <c r="DT194" s="67">
        <v>-0.23365625739097595</v>
      </c>
      <c r="DU194" s="67">
        <v>-1.7359199523925781</v>
      </c>
      <c r="DV194" s="67">
        <v>-1.3873764276504517</v>
      </c>
      <c r="DW194" s="67">
        <v>-0.9278947114944458</v>
      </c>
      <c r="DX194" s="67">
        <v>-0.55984532833099365</v>
      </c>
      <c r="DY194" s="67">
        <v>0.76742726564407349</v>
      </c>
      <c r="DZ194" s="67">
        <v>0.70802021026611328</v>
      </c>
      <c r="EA194" s="67">
        <v>0.68293106555938721</v>
      </c>
      <c r="EB194" s="67">
        <v>0.70805740356445313</v>
      </c>
      <c r="EC194" s="67">
        <v>0.67791622877120972</v>
      </c>
      <c r="ED194" s="67">
        <v>0.5852934718132019</v>
      </c>
      <c r="EE194" s="67">
        <v>0.52375662326812744</v>
      </c>
      <c r="EF194" s="67">
        <v>0.47243794798851013</v>
      </c>
      <c r="EG194" s="67">
        <v>0.36248862743377686</v>
      </c>
      <c r="EH194" s="67">
        <v>0.42586374282836914</v>
      </c>
      <c r="EI194" s="67">
        <v>0.61374753713607788</v>
      </c>
      <c r="EJ194" s="67">
        <v>0.50471442937850952</v>
      </c>
      <c r="EK194" s="67">
        <v>0.44602447748184204</v>
      </c>
      <c r="EL194" s="67">
        <v>0.99379652738571167</v>
      </c>
      <c r="EM194" s="67">
        <v>4.2949872016906738</v>
      </c>
      <c r="EN194" s="67">
        <v>5.1673789024353027</v>
      </c>
      <c r="EO194" s="67">
        <v>5.4763002395629883</v>
      </c>
      <c r="EP194" s="67">
        <v>5.684931755065918</v>
      </c>
      <c r="EQ194" s="67">
        <v>5.4946417808532715</v>
      </c>
      <c r="ER194" s="67">
        <v>0.19403517246246338</v>
      </c>
      <c r="ES194" s="67">
        <v>-1.3147221803665161</v>
      </c>
      <c r="ET194" s="67">
        <v>-0.98066878318786621</v>
      </c>
      <c r="EU194" s="67">
        <v>-0.54091471433639526</v>
      </c>
      <c r="EV194" s="67">
        <v>-0.19697980582714081</v>
      </c>
      <c r="EW194" s="67">
        <v>83.5</v>
      </c>
      <c r="EX194" s="67">
        <v>81.5</v>
      </c>
      <c r="EY194" s="67">
        <v>80</v>
      </c>
      <c r="EZ194" s="67">
        <v>78.5</v>
      </c>
      <c r="FA194" s="67">
        <v>76.5</v>
      </c>
      <c r="FB194" s="67">
        <v>76</v>
      </c>
      <c r="FC194" s="67">
        <v>76.5</v>
      </c>
      <c r="FD194" s="67">
        <v>78.5</v>
      </c>
      <c r="FE194" s="67">
        <v>82.5</v>
      </c>
      <c r="FF194" s="67">
        <v>86.5</v>
      </c>
      <c r="FG194" s="67">
        <v>90</v>
      </c>
      <c r="FH194" s="67">
        <v>92.5</v>
      </c>
      <c r="FI194" s="67">
        <v>95</v>
      </c>
      <c r="FJ194" s="67">
        <v>96.5</v>
      </c>
      <c r="FK194" s="67">
        <v>97.5</v>
      </c>
      <c r="FL194" s="67">
        <v>99.5</v>
      </c>
      <c r="FM194" s="67">
        <v>100</v>
      </c>
      <c r="FN194" s="67">
        <v>100.5</v>
      </c>
      <c r="FO194" s="67">
        <v>99.5</v>
      </c>
      <c r="FP194" s="67">
        <v>98</v>
      </c>
      <c r="FQ194" s="67">
        <v>97</v>
      </c>
      <c r="FR194" s="67">
        <v>95.5</v>
      </c>
      <c r="FS194" s="67">
        <v>92.5</v>
      </c>
      <c r="FT194" s="67">
        <v>90.5</v>
      </c>
      <c r="FU194" s="68">
        <v>0.37739381194114685</v>
      </c>
      <c r="FV194" s="40">
        <v>8.7799997329711914</v>
      </c>
      <c r="FW194" s="40">
        <v>16341.44</v>
      </c>
      <c r="FX194">
        <v>1</v>
      </c>
    </row>
    <row r="195" spans="1:180" x14ac:dyDescent="0.2">
      <c r="A195" t="s">
        <v>189</v>
      </c>
      <c r="B195" t="s">
        <v>207</v>
      </c>
      <c r="C195" t="s">
        <v>3</v>
      </c>
      <c r="D195" t="s">
        <v>182</v>
      </c>
      <c r="E195" t="s">
        <v>1</v>
      </c>
      <c r="F195" s="40" t="s">
        <v>1</v>
      </c>
      <c r="G195" s="69" t="s">
        <v>217</v>
      </c>
      <c r="H195" s="67">
        <v>9663.9998760223389</v>
      </c>
      <c r="I195" s="67">
        <v>11.929702758789063</v>
      </c>
      <c r="J195" s="67">
        <v>10.085710525512695</v>
      </c>
      <c r="K195" s="67">
        <v>8.8200178146362305</v>
      </c>
      <c r="L195" s="67">
        <v>7.9558911323547363</v>
      </c>
      <c r="M195" s="67">
        <v>7.539036750793457</v>
      </c>
      <c r="N195" s="67">
        <v>7.4152050018310547</v>
      </c>
      <c r="O195" s="67">
        <v>7.9497184753417969</v>
      </c>
      <c r="P195" s="67">
        <v>8.6562623977661133</v>
      </c>
      <c r="Q195" s="67">
        <v>9.5690765380859375</v>
      </c>
      <c r="R195" s="67">
        <v>11.04673957824707</v>
      </c>
      <c r="S195" s="67">
        <v>13.01848316192627</v>
      </c>
      <c r="T195" s="67">
        <v>15.609975814819336</v>
      </c>
      <c r="U195" s="67">
        <v>18.557161331176758</v>
      </c>
      <c r="V195" s="67">
        <v>21.223369598388672</v>
      </c>
      <c r="W195" s="67">
        <v>23.702041625976563</v>
      </c>
      <c r="X195" s="67">
        <v>26.170137405395508</v>
      </c>
      <c r="Y195" s="67">
        <v>28.376918792724609</v>
      </c>
      <c r="Z195" s="67">
        <v>29.626571655273438</v>
      </c>
      <c r="AA195" s="67">
        <v>29.551570892333984</v>
      </c>
      <c r="AB195" s="67">
        <v>28.418207168579102</v>
      </c>
      <c r="AC195" s="67">
        <v>26.335206985473633</v>
      </c>
      <c r="AD195" s="67">
        <v>24.684698104858398</v>
      </c>
      <c r="AE195" s="67">
        <v>21.166692733764648</v>
      </c>
      <c r="AF195" s="67">
        <v>17.288295745849609</v>
      </c>
      <c r="AG195" s="67">
        <v>-0.6949419379234314</v>
      </c>
      <c r="AH195" s="67">
        <v>-0.54033750295639038</v>
      </c>
      <c r="AI195" s="67">
        <v>-0.49332648515701294</v>
      </c>
      <c r="AJ195" s="67">
        <v>-0.44752910733222961</v>
      </c>
      <c r="AK195" s="67">
        <v>-0.42909935116767883</v>
      </c>
      <c r="AL195" s="67">
        <v>-0.50494170188903809</v>
      </c>
      <c r="AM195" s="67">
        <v>-0.62285631895065308</v>
      </c>
      <c r="AN195" s="67">
        <v>-0.59406942129135132</v>
      </c>
      <c r="AO195" s="67">
        <v>-0.55924850702285767</v>
      </c>
      <c r="AP195" s="67">
        <v>-0.5197175145149231</v>
      </c>
      <c r="AQ195" s="67">
        <v>-0.6780896782875061</v>
      </c>
      <c r="AR195" s="67">
        <v>-0.81324994564056396</v>
      </c>
      <c r="AS195" s="67">
        <v>-0.98828917741775513</v>
      </c>
      <c r="AT195" s="67">
        <v>-0.76805174350738525</v>
      </c>
      <c r="AU195" s="67">
        <v>2.8612246513366699</v>
      </c>
      <c r="AV195" s="67">
        <v>3.8370747566223145</v>
      </c>
      <c r="AW195" s="67">
        <v>4.3366808891296387</v>
      </c>
      <c r="AX195" s="67">
        <v>4.6363492012023926</v>
      </c>
      <c r="AY195" s="67">
        <v>4.1869292259216309</v>
      </c>
      <c r="AZ195" s="67">
        <v>-1.6209975481033325</v>
      </c>
      <c r="BA195" s="67">
        <v>-3.2596373558044434</v>
      </c>
      <c r="BB195" s="67">
        <v>-2.8693435192108154</v>
      </c>
      <c r="BC195" s="67">
        <v>-2.3447766304016113</v>
      </c>
      <c r="BD195" s="67">
        <v>-1.9579951763153076</v>
      </c>
      <c r="BE195" s="67">
        <v>-0.36751013994216919</v>
      </c>
      <c r="BF195" s="67">
        <v>-0.23730148375034332</v>
      </c>
      <c r="BG195" s="67">
        <v>-0.20917153358459473</v>
      </c>
      <c r="BH195" s="67">
        <v>-0.17780856788158417</v>
      </c>
      <c r="BI195" s="67">
        <v>-0.16913336515426636</v>
      </c>
      <c r="BJ195" s="67">
        <v>-0.24558134377002716</v>
      </c>
      <c r="BK195" s="67">
        <v>-0.34942322969436646</v>
      </c>
      <c r="BL195" s="67">
        <v>-0.3058927059173584</v>
      </c>
      <c r="BM195" s="67">
        <v>-0.2534501850605011</v>
      </c>
      <c r="BN195" s="67">
        <v>-0.18875221908092499</v>
      </c>
      <c r="BO195" s="67">
        <v>-0.3235035240650177</v>
      </c>
      <c r="BP195" s="67">
        <v>-0.43539375066757202</v>
      </c>
      <c r="BQ195" s="67">
        <v>-0.59047967195510864</v>
      </c>
      <c r="BR195" s="67">
        <v>-0.35653352737426758</v>
      </c>
      <c r="BS195" s="67">
        <v>3.273005485534668</v>
      </c>
      <c r="BT195" s="67">
        <v>4.2532625198364258</v>
      </c>
      <c r="BU195" s="67">
        <v>4.7561264038085938</v>
      </c>
      <c r="BV195" s="67">
        <v>5.0573272705078125</v>
      </c>
      <c r="BW195" s="67">
        <v>4.6086773872375488</v>
      </c>
      <c r="BX195" s="67">
        <v>-1.1949303150177002</v>
      </c>
      <c r="BY195" s="67">
        <v>-2.8400359153747559</v>
      </c>
      <c r="BZ195" s="67">
        <v>-2.4641728401184082</v>
      </c>
      <c r="CA195" s="67">
        <v>-1.9592534303665161</v>
      </c>
      <c r="CB195" s="67">
        <v>-1.5964897871017456</v>
      </c>
      <c r="CC195" s="67">
        <v>-0.14073188602924347</v>
      </c>
      <c r="CD195" s="67">
        <v>-2.7419673278927803E-2</v>
      </c>
      <c r="CE195" s="67">
        <v>-1.2366688810288906E-2</v>
      </c>
      <c r="CF195" s="67">
        <v>8.9990608394145966E-3</v>
      </c>
      <c r="CG195" s="67">
        <v>1.0918282903730869E-2</v>
      </c>
      <c r="CH195" s="67">
        <v>-6.5949141979217529E-2</v>
      </c>
      <c r="CI195" s="67">
        <v>-0.16004431247711182</v>
      </c>
      <c r="CJ195" s="67">
        <v>-0.10630238056182861</v>
      </c>
      <c r="CK195" s="67">
        <v>-4.1655190289020538E-2</v>
      </c>
      <c r="CL195" s="67">
        <v>4.0473334491252899E-2</v>
      </c>
      <c r="CM195" s="67">
        <v>-7.7918224036693573E-2</v>
      </c>
      <c r="CN195" s="67">
        <v>-0.17369171977043152</v>
      </c>
      <c r="CO195" s="67">
        <v>-0.31495800614356995</v>
      </c>
      <c r="CP195" s="67">
        <v>-7.1517288684844971E-2</v>
      </c>
      <c r="CQ195" s="67">
        <v>3.5582034587860107</v>
      </c>
      <c r="CR195" s="67">
        <v>4.5415129661560059</v>
      </c>
      <c r="CS195" s="67">
        <v>5.046633243560791</v>
      </c>
      <c r="CT195" s="67">
        <v>5.3488955497741699</v>
      </c>
      <c r="CU195" s="67">
        <v>4.9007792472839355</v>
      </c>
      <c r="CV195" s="67">
        <v>-0.89983749389648438</v>
      </c>
      <c r="CW195" s="67">
        <v>-2.5494213104248047</v>
      </c>
      <c r="CX195" s="67">
        <v>-2.1835529804229736</v>
      </c>
      <c r="CY195" s="67">
        <v>-1.6922413110733032</v>
      </c>
      <c r="CZ195" s="67">
        <v>-1.3461122512817383</v>
      </c>
      <c r="DA195" s="67">
        <v>8.6046360433101654E-2</v>
      </c>
      <c r="DB195" s="67">
        <v>0.18246214091777802</v>
      </c>
      <c r="DC195" s="67">
        <v>0.18443816900253296</v>
      </c>
      <c r="DD195" s="67">
        <v>0.19580668210983276</v>
      </c>
      <c r="DE195" s="67">
        <v>0.19096992909908295</v>
      </c>
      <c r="DF195" s="67">
        <v>0.11368305236101151</v>
      </c>
      <c r="DG195" s="67">
        <v>2.9334615916013718E-2</v>
      </c>
      <c r="DH195" s="67">
        <v>9.3287944793701172E-2</v>
      </c>
      <c r="DI195" s="67">
        <v>0.17013980448246002</v>
      </c>
      <c r="DJ195" s="67">
        <v>0.26969888806343079</v>
      </c>
      <c r="DK195" s="67">
        <v>0.16766706109046936</v>
      </c>
      <c r="DL195" s="67">
        <v>8.8010318577289581E-2</v>
      </c>
      <c r="DM195" s="67">
        <v>-3.9436358958482742E-2</v>
      </c>
      <c r="DN195" s="67">
        <v>0.21349895000457764</v>
      </c>
      <c r="DO195" s="67">
        <v>3.8434014320373535</v>
      </c>
      <c r="DP195" s="67">
        <v>4.8297634124755859</v>
      </c>
      <c r="DQ195" s="67">
        <v>5.3371400833129883</v>
      </c>
      <c r="DR195" s="67">
        <v>5.6404638290405273</v>
      </c>
      <c r="DS195" s="67">
        <v>5.1928811073303223</v>
      </c>
      <c r="DT195" s="67">
        <v>-0.60474467277526855</v>
      </c>
      <c r="DU195" s="67">
        <v>-2.2588067054748535</v>
      </c>
      <c r="DV195" s="67">
        <v>-1.9029331207275391</v>
      </c>
      <c r="DW195" s="67">
        <v>-1.4252291917800903</v>
      </c>
      <c r="DX195" s="67">
        <v>-1.095734715461731</v>
      </c>
      <c r="DY195" s="67">
        <v>0.41347813606262207</v>
      </c>
      <c r="DZ195" s="67">
        <v>0.48549813032150269</v>
      </c>
      <c r="EA195" s="67">
        <v>0.46859312057495117</v>
      </c>
      <c r="EB195" s="67">
        <v>0.4655272364616394</v>
      </c>
      <c r="EC195" s="67">
        <v>0.45093590021133423</v>
      </c>
      <c r="ED195" s="67">
        <v>0.37304341793060303</v>
      </c>
      <c r="EE195" s="67">
        <v>0.30276772379875183</v>
      </c>
      <c r="EF195" s="67">
        <v>0.38146466016769409</v>
      </c>
      <c r="EG195" s="67">
        <v>0.4759381115436554</v>
      </c>
      <c r="EH195" s="67">
        <v>0.60066419839859009</v>
      </c>
      <c r="EI195" s="67">
        <v>0.52225321531295776</v>
      </c>
      <c r="EJ195" s="67">
        <v>0.46586650609970093</v>
      </c>
      <c r="EK195" s="67">
        <v>0.35837313532829285</v>
      </c>
      <c r="EL195" s="67">
        <v>0.62501716613769531</v>
      </c>
      <c r="EM195" s="67">
        <v>4.2551822662353516</v>
      </c>
      <c r="EN195" s="67">
        <v>5.2459511756896973</v>
      </c>
      <c r="EO195" s="67">
        <v>5.7565855979919434</v>
      </c>
      <c r="EP195" s="67">
        <v>6.0614418983459473</v>
      </c>
      <c r="EQ195" s="67">
        <v>5.6146292686462402</v>
      </c>
      <c r="ER195" s="67">
        <v>-0.17867745459079742</v>
      </c>
      <c r="ES195" s="67">
        <v>-1.839205265045166</v>
      </c>
      <c r="ET195" s="67">
        <v>-1.4977625608444214</v>
      </c>
      <c r="EU195" s="67">
        <v>-1.0397059917449951</v>
      </c>
      <c r="EV195" s="67">
        <v>-0.73422932624816895</v>
      </c>
      <c r="EW195" s="67">
        <v>84.5</v>
      </c>
      <c r="EX195" s="67">
        <v>82</v>
      </c>
      <c r="EY195" s="67">
        <v>80</v>
      </c>
      <c r="EZ195" s="67">
        <v>77.5</v>
      </c>
      <c r="FA195" s="67">
        <v>76.5</v>
      </c>
      <c r="FB195" s="67">
        <v>75.5</v>
      </c>
      <c r="FC195" s="67">
        <v>75</v>
      </c>
      <c r="FD195" s="67">
        <v>78</v>
      </c>
      <c r="FE195" s="67">
        <v>82</v>
      </c>
      <c r="FF195" s="67">
        <v>86</v>
      </c>
      <c r="FG195" s="67">
        <v>90</v>
      </c>
      <c r="FH195" s="67">
        <v>94</v>
      </c>
      <c r="FI195" s="67">
        <v>98</v>
      </c>
      <c r="FJ195" s="67">
        <v>100.5</v>
      </c>
      <c r="FK195" s="67">
        <v>102.5</v>
      </c>
      <c r="FL195" s="67">
        <v>104</v>
      </c>
      <c r="FM195" s="67">
        <v>105</v>
      </c>
      <c r="FN195" s="67">
        <v>105</v>
      </c>
      <c r="FO195" s="67">
        <v>103.5</v>
      </c>
      <c r="FP195" s="67">
        <v>101</v>
      </c>
      <c r="FQ195" s="67">
        <v>98</v>
      </c>
      <c r="FR195" s="67">
        <v>96</v>
      </c>
      <c r="FS195" s="67">
        <v>93.5</v>
      </c>
      <c r="FT195" s="67">
        <v>90</v>
      </c>
      <c r="FU195" s="68">
        <v>0.37595862150192261</v>
      </c>
      <c r="FV195" s="40">
        <v>10.340000152587891</v>
      </c>
      <c r="FW195" s="40">
        <v>16710.96</v>
      </c>
      <c r="FX195">
        <v>1</v>
      </c>
    </row>
    <row r="196" spans="1:180" x14ac:dyDescent="0.2">
      <c r="A196" t="s">
        <v>189</v>
      </c>
      <c r="B196" t="s">
        <v>207</v>
      </c>
      <c r="C196" t="s">
        <v>3</v>
      </c>
      <c r="D196" t="s">
        <v>182</v>
      </c>
      <c r="E196" t="s">
        <v>1</v>
      </c>
      <c r="F196" s="40" t="s">
        <v>1</v>
      </c>
      <c r="G196" s="69" t="s">
        <v>218</v>
      </c>
      <c r="H196" s="67">
        <v>9648.0000483989716</v>
      </c>
      <c r="I196" s="67">
        <v>14.099172592163086</v>
      </c>
      <c r="J196" s="67">
        <v>12.006539344787598</v>
      </c>
      <c r="K196" s="67">
        <v>10.409103393554688</v>
      </c>
      <c r="L196" s="67">
        <v>9.2480506896972656</v>
      </c>
      <c r="M196" s="67">
        <v>8.5433073043823242</v>
      </c>
      <c r="N196" s="67">
        <v>8.2897548675537109</v>
      </c>
      <c r="O196" s="67">
        <v>8.6839303970336914</v>
      </c>
      <c r="P196" s="67">
        <v>9.4140472412109375</v>
      </c>
      <c r="Q196" s="67">
        <v>10.303412437438965</v>
      </c>
      <c r="R196" s="67">
        <v>11.449896812438965</v>
      </c>
      <c r="S196" s="67">
        <v>12.901769638061523</v>
      </c>
      <c r="T196" s="67">
        <v>15.157265663146973</v>
      </c>
      <c r="U196" s="67">
        <v>17.784782409667969</v>
      </c>
      <c r="V196" s="67">
        <v>20.941020965576172</v>
      </c>
      <c r="W196" s="67">
        <v>23.801435470581055</v>
      </c>
      <c r="X196" s="67">
        <v>26.222141265869141</v>
      </c>
      <c r="Y196" s="67">
        <v>28.481832504272461</v>
      </c>
      <c r="Z196" s="67">
        <v>29.786911010742188</v>
      </c>
      <c r="AA196" s="67">
        <v>29.367866516113281</v>
      </c>
      <c r="AB196" s="67">
        <v>28.207584381103516</v>
      </c>
      <c r="AC196" s="67">
        <v>26.356077194213867</v>
      </c>
      <c r="AD196" s="67">
        <v>24.689586639404297</v>
      </c>
      <c r="AE196" s="67">
        <v>21.260860443115234</v>
      </c>
      <c r="AF196" s="67">
        <v>17.614316940307617</v>
      </c>
      <c r="AG196" s="67">
        <v>-1.4358108043670654</v>
      </c>
      <c r="AH196" s="67">
        <v>-0.961131751537323</v>
      </c>
      <c r="AI196" s="67">
        <v>-0.87805414199829102</v>
      </c>
      <c r="AJ196" s="67">
        <v>-0.66908252239227295</v>
      </c>
      <c r="AK196" s="67">
        <v>-0.57421386241912842</v>
      </c>
      <c r="AL196" s="67">
        <v>-0.60115885734558105</v>
      </c>
      <c r="AM196" s="67">
        <v>-0.59836280345916748</v>
      </c>
      <c r="AN196" s="67">
        <v>-0.68386149406433105</v>
      </c>
      <c r="AO196" s="67">
        <v>-0.76913714408874512</v>
      </c>
      <c r="AP196" s="67">
        <v>-0.90486526489257813</v>
      </c>
      <c r="AQ196" s="67">
        <v>-1.0955982208251953</v>
      </c>
      <c r="AR196" s="67">
        <v>-0.87525779008865356</v>
      </c>
      <c r="AS196" s="67">
        <v>-1.1265398263931274</v>
      </c>
      <c r="AT196" s="67">
        <v>-0.71047383546829224</v>
      </c>
      <c r="AU196" s="67">
        <v>2.6397311687469482</v>
      </c>
      <c r="AV196" s="67">
        <v>3.4363861083984375</v>
      </c>
      <c r="AW196" s="67">
        <v>3.8838098049163818</v>
      </c>
      <c r="AX196" s="67">
        <v>4.1678929328918457</v>
      </c>
      <c r="AY196" s="67">
        <v>3.779926061630249</v>
      </c>
      <c r="AZ196" s="67">
        <v>-2.1274878978729248</v>
      </c>
      <c r="BA196" s="67">
        <v>-3.5234518051147461</v>
      </c>
      <c r="BB196" s="67">
        <v>-2.987377405166626</v>
      </c>
      <c r="BC196" s="67">
        <v>-2.4155576229095459</v>
      </c>
      <c r="BD196" s="67">
        <v>-1.8943549394607544</v>
      </c>
      <c r="BE196" s="67">
        <v>-1.1087064743041992</v>
      </c>
      <c r="BF196" s="67">
        <v>-0.65839815139770508</v>
      </c>
      <c r="BG196" s="67">
        <v>-0.59418201446533203</v>
      </c>
      <c r="BH196" s="67">
        <v>-0.39962983131408691</v>
      </c>
      <c r="BI196" s="67">
        <v>-0.31450623273849487</v>
      </c>
      <c r="BJ196" s="67">
        <v>-0.34205690026283264</v>
      </c>
      <c r="BK196" s="67">
        <v>-0.325203537940979</v>
      </c>
      <c r="BL196" s="67">
        <v>-0.39597475528717041</v>
      </c>
      <c r="BM196" s="67">
        <v>-0.46364688873291016</v>
      </c>
      <c r="BN196" s="67">
        <v>-0.57423382997512817</v>
      </c>
      <c r="BO196" s="67">
        <v>-0.74136924743652344</v>
      </c>
      <c r="BP196" s="67">
        <v>-0.49778240919113159</v>
      </c>
      <c r="BQ196" s="67">
        <v>-0.72913175821304321</v>
      </c>
      <c r="BR196" s="67">
        <v>-0.29937118291854858</v>
      </c>
      <c r="BS196" s="67">
        <v>3.0510988235473633</v>
      </c>
      <c r="BT196" s="67">
        <v>3.852156400680542</v>
      </c>
      <c r="BU196" s="67">
        <v>4.3028345108032227</v>
      </c>
      <c r="BV196" s="67">
        <v>4.5884485244750977</v>
      </c>
      <c r="BW196" s="67">
        <v>4.2012510299682617</v>
      </c>
      <c r="BX196" s="67">
        <v>-1.7018520832061768</v>
      </c>
      <c r="BY196" s="67">
        <v>-3.1042745113372803</v>
      </c>
      <c r="BZ196" s="67">
        <v>-2.5826153755187988</v>
      </c>
      <c r="CA196" s="67">
        <v>-2.0304224491119385</v>
      </c>
      <c r="CB196" s="67">
        <v>-1.5332126617431641</v>
      </c>
      <c r="CC196" s="67">
        <v>-0.88215500116348267</v>
      </c>
      <c r="CD196" s="67">
        <v>-0.44872578978538513</v>
      </c>
      <c r="CE196" s="67">
        <v>-0.39757299423217773</v>
      </c>
      <c r="CF196" s="67">
        <v>-0.21300773322582245</v>
      </c>
      <c r="CG196" s="67">
        <v>-0.13463351130485535</v>
      </c>
      <c r="CH196" s="67">
        <v>-0.16260369122028351</v>
      </c>
      <c r="CI196" s="67">
        <v>-0.13601423799991608</v>
      </c>
      <c r="CJ196" s="67">
        <v>-0.19658525288105011</v>
      </c>
      <c r="CK196" s="67">
        <v>-0.2520652711391449</v>
      </c>
      <c r="CL196" s="67">
        <v>-0.34523949027061462</v>
      </c>
      <c r="CM196" s="67">
        <v>-0.49603128433227539</v>
      </c>
      <c r="CN196" s="67">
        <v>-0.23634408414363861</v>
      </c>
      <c r="CO196" s="67">
        <v>-0.45388814806938171</v>
      </c>
      <c r="CP196" s="67">
        <v>-1.4642759226262569E-2</v>
      </c>
      <c r="CQ196" s="67">
        <v>3.3360106945037842</v>
      </c>
      <c r="CR196" s="67">
        <v>4.1401176452636719</v>
      </c>
      <c r="CS196" s="67">
        <v>4.5930495262145996</v>
      </c>
      <c r="CT196" s="67">
        <v>4.8797240257263184</v>
      </c>
      <c r="CU196" s="67">
        <v>4.4930591583251953</v>
      </c>
      <c r="CV196" s="67">
        <v>-1.4070580005645752</v>
      </c>
      <c r="CW196" s="67">
        <v>-2.8139536380767822</v>
      </c>
      <c r="CX196" s="67">
        <v>-2.3022785186767578</v>
      </c>
      <c r="CY196" s="67">
        <v>-1.7636791467666626</v>
      </c>
      <c r="CZ196" s="67">
        <v>-1.2830866575241089</v>
      </c>
      <c r="DA196" s="67">
        <v>-0.65560352802276611</v>
      </c>
      <c r="DB196" s="67">
        <v>-0.23905342817306519</v>
      </c>
      <c r="DC196" s="67">
        <v>-0.20096400380134583</v>
      </c>
      <c r="DD196" s="67">
        <v>-2.6385629549622536E-2</v>
      </c>
      <c r="DE196" s="67">
        <v>4.5239206403493881E-2</v>
      </c>
      <c r="DF196" s="67">
        <v>1.684953086078167E-2</v>
      </c>
      <c r="DG196" s="67">
        <v>5.3175058215856552E-2</v>
      </c>
      <c r="DH196" s="67">
        <v>2.804245799779892E-3</v>
      </c>
      <c r="DI196" s="67">
        <v>-4.0483657270669937E-2</v>
      </c>
      <c r="DJ196" s="67">
        <v>-0.11624517291784286</v>
      </c>
      <c r="DK196" s="67">
        <v>-0.25069335103034973</v>
      </c>
      <c r="DL196" s="67">
        <v>2.5094227865338326E-2</v>
      </c>
      <c r="DM196" s="67">
        <v>-0.17864453792572021</v>
      </c>
      <c r="DN196" s="67">
        <v>0.2700856626033783</v>
      </c>
      <c r="DO196" s="67">
        <v>3.6209225654602051</v>
      </c>
      <c r="DP196" s="67">
        <v>4.4280791282653809</v>
      </c>
      <c r="DQ196" s="67">
        <v>4.8832645416259766</v>
      </c>
      <c r="DR196" s="67">
        <v>5.1709995269775391</v>
      </c>
      <c r="DS196" s="67">
        <v>4.7848672866821289</v>
      </c>
      <c r="DT196" s="67">
        <v>-1.1122639179229736</v>
      </c>
      <c r="DU196" s="67">
        <v>-2.5236327648162842</v>
      </c>
      <c r="DV196" s="67">
        <v>-2.0219416618347168</v>
      </c>
      <c r="DW196" s="67">
        <v>-1.4969357252120972</v>
      </c>
      <c r="DX196" s="67">
        <v>-1.0329606533050537</v>
      </c>
      <c r="DY196" s="67">
        <v>-0.32849922776222229</v>
      </c>
      <c r="DZ196" s="67">
        <v>6.3680157065391541E-2</v>
      </c>
      <c r="EA196" s="67">
        <v>8.2908168435096741E-2</v>
      </c>
      <c r="EB196" s="67">
        <v>0.24306704103946686</v>
      </c>
      <c r="EC196" s="67">
        <v>0.30494683980941772</v>
      </c>
      <c r="ED196" s="67">
        <v>0.27595147490501404</v>
      </c>
      <c r="EE196" s="67">
        <v>0.32633435726165771</v>
      </c>
      <c r="EF196" s="67">
        <v>0.29069101810455322</v>
      </c>
      <c r="EG196" s="67">
        <v>0.26500660181045532</v>
      </c>
      <c r="EH196" s="67">
        <v>0.21438625454902649</v>
      </c>
      <c r="EI196" s="67">
        <v>0.10353566706180573</v>
      </c>
      <c r="EJ196" s="67">
        <v>0.40256962180137634</v>
      </c>
      <c r="EK196" s="67">
        <v>0.21876353025436401</v>
      </c>
      <c r="EL196" s="67">
        <v>0.68118828535079956</v>
      </c>
      <c r="EM196" s="67">
        <v>4.032289981842041</v>
      </c>
      <c r="EN196" s="67">
        <v>4.8438491821289063</v>
      </c>
      <c r="EO196" s="67">
        <v>5.3022890090942383</v>
      </c>
      <c r="EP196" s="67">
        <v>5.591555118560791</v>
      </c>
      <c r="EQ196" s="67">
        <v>5.2061924934387207</v>
      </c>
      <c r="ER196" s="67">
        <v>-0.68662816286087036</v>
      </c>
      <c r="ES196" s="67">
        <v>-2.1044554710388184</v>
      </c>
      <c r="ET196" s="67">
        <v>-1.6171796321868896</v>
      </c>
      <c r="EU196" s="67">
        <v>-1.1118005514144897</v>
      </c>
      <c r="EV196" s="67">
        <v>-0.6718183159828186</v>
      </c>
      <c r="EW196" s="67">
        <v>87.5</v>
      </c>
      <c r="EX196" s="67">
        <v>84.5</v>
      </c>
      <c r="EY196" s="67">
        <v>82.5</v>
      </c>
      <c r="EZ196" s="67">
        <v>80</v>
      </c>
      <c r="FA196" s="67">
        <v>78</v>
      </c>
      <c r="FB196" s="67">
        <v>76.5</v>
      </c>
      <c r="FC196" s="67">
        <v>76.5</v>
      </c>
      <c r="FD196" s="67">
        <v>78</v>
      </c>
      <c r="FE196" s="67">
        <v>80</v>
      </c>
      <c r="FF196" s="67">
        <v>84</v>
      </c>
      <c r="FG196" s="67">
        <v>87.5</v>
      </c>
      <c r="FH196" s="67">
        <v>90</v>
      </c>
      <c r="FI196" s="67">
        <v>94</v>
      </c>
      <c r="FJ196" s="67">
        <v>98</v>
      </c>
      <c r="FK196" s="67">
        <v>101.5</v>
      </c>
      <c r="FL196" s="67">
        <v>103.5</v>
      </c>
      <c r="FM196" s="67">
        <v>106</v>
      </c>
      <c r="FN196" s="67">
        <v>107</v>
      </c>
      <c r="FO196" s="67">
        <v>105</v>
      </c>
      <c r="FP196" s="67">
        <v>103</v>
      </c>
      <c r="FQ196" s="67">
        <v>100</v>
      </c>
      <c r="FR196" s="67">
        <v>95</v>
      </c>
      <c r="FS196" s="67">
        <v>91.5</v>
      </c>
      <c r="FT196" s="67">
        <v>89.5</v>
      </c>
      <c r="FU196" s="68">
        <v>0.37558126449584961</v>
      </c>
      <c r="FV196" s="40">
        <v>8.0900001525878906</v>
      </c>
      <c r="FW196" s="40">
        <v>17389.32</v>
      </c>
      <c r="FX196">
        <v>1</v>
      </c>
    </row>
    <row r="197" spans="1:180" x14ac:dyDescent="0.2">
      <c r="A197" t="s">
        <v>189</v>
      </c>
      <c r="B197" t="s">
        <v>207</v>
      </c>
      <c r="C197" t="s">
        <v>3</v>
      </c>
      <c r="D197" t="s">
        <v>182</v>
      </c>
      <c r="E197" t="s">
        <v>1</v>
      </c>
      <c r="F197" s="40" t="s">
        <v>1</v>
      </c>
      <c r="G197" s="69" t="s">
        <v>219</v>
      </c>
      <c r="H197" s="67">
        <v>9605.9998903274536</v>
      </c>
      <c r="I197" s="67">
        <v>12.920344352722168</v>
      </c>
      <c r="J197" s="67">
        <v>11.131107330322266</v>
      </c>
      <c r="K197" s="67">
        <v>9.8589334487915039</v>
      </c>
      <c r="L197" s="67">
        <v>8.9626016616821289</v>
      </c>
      <c r="M197" s="67">
        <v>8.3931436538696289</v>
      </c>
      <c r="N197" s="67">
        <v>8.3287296295166016</v>
      </c>
      <c r="O197" s="67">
        <v>8.8499164581298828</v>
      </c>
      <c r="P197" s="67">
        <v>9.4339447021484375</v>
      </c>
      <c r="Q197" s="67">
        <v>10.514452934265137</v>
      </c>
      <c r="R197" s="67">
        <v>12.298152923583984</v>
      </c>
      <c r="S197" s="67">
        <v>14.454479217529297</v>
      </c>
      <c r="T197" s="67">
        <v>16.916511535644531</v>
      </c>
      <c r="U197" s="67">
        <v>19.811361312866211</v>
      </c>
      <c r="V197" s="67">
        <v>22.673471450805664</v>
      </c>
      <c r="W197" s="67">
        <v>25.264425277709961</v>
      </c>
      <c r="X197" s="67">
        <v>27.619834899902344</v>
      </c>
      <c r="Y197" s="67">
        <v>29.680131912231445</v>
      </c>
      <c r="Z197" s="67">
        <v>31.239814758300781</v>
      </c>
      <c r="AA197" s="67">
        <v>31.308343887329102</v>
      </c>
      <c r="AB197" s="67">
        <v>30.217138290405273</v>
      </c>
      <c r="AC197" s="67">
        <v>28.872783660888672</v>
      </c>
      <c r="AD197" s="67">
        <v>27.298534393310547</v>
      </c>
      <c r="AE197" s="67">
        <v>23.731321334838867</v>
      </c>
      <c r="AF197" s="67">
        <v>19.804187774658203</v>
      </c>
      <c r="AG197" s="67">
        <v>-0.64288234710693359</v>
      </c>
      <c r="AH197" s="67">
        <v>-0.44150754809379578</v>
      </c>
      <c r="AI197" s="67">
        <v>-0.40188932418823242</v>
      </c>
      <c r="AJ197" s="67">
        <v>-0.37440261244773865</v>
      </c>
      <c r="AK197" s="67">
        <v>-0.37478679418563843</v>
      </c>
      <c r="AL197" s="67">
        <v>-0.3434697687625885</v>
      </c>
      <c r="AM197" s="67">
        <v>-0.41664251685142517</v>
      </c>
      <c r="AN197" s="67">
        <v>-0.66686642169952393</v>
      </c>
      <c r="AO197" s="67">
        <v>-0.68502390384674072</v>
      </c>
      <c r="AP197" s="67">
        <v>-0.81282335519790649</v>
      </c>
      <c r="AQ197" s="67">
        <v>-0.82871484756469727</v>
      </c>
      <c r="AR197" s="67">
        <v>-0.90797841548919678</v>
      </c>
      <c r="AS197" s="67">
        <v>-1.037929892539978</v>
      </c>
      <c r="AT197" s="67">
        <v>-0.9525110125541687</v>
      </c>
      <c r="AU197" s="67">
        <v>3.0618650913238525</v>
      </c>
      <c r="AV197" s="67">
        <v>4.0630011558532715</v>
      </c>
      <c r="AW197" s="67">
        <v>4.4942049980163574</v>
      </c>
      <c r="AX197" s="67">
        <v>4.4874820709228516</v>
      </c>
      <c r="AY197" s="67">
        <v>3.9982857704162598</v>
      </c>
      <c r="AZ197" s="67">
        <v>-2.1247076988220215</v>
      </c>
      <c r="BA197" s="67">
        <v>-3.6549222469329834</v>
      </c>
      <c r="BB197" s="67">
        <v>-3.3371648788452148</v>
      </c>
      <c r="BC197" s="67">
        <v>-2.5434427261352539</v>
      </c>
      <c r="BD197" s="67">
        <v>-2.0428650379180908</v>
      </c>
      <c r="BE197" s="67">
        <v>-0.31693994998931885</v>
      </c>
      <c r="BF197" s="67">
        <v>-0.13984866440296173</v>
      </c>
      <c r="BG197" s="67">
        <v>-0.1190265566110611</v>
      </c>
      <c r="BH197" s="67">
        <v>-0.105909064412117</v>
      </c>
      <c r="BI197" s="67">
        <v>-0.11600293219089508</v>
      </c>
      <c r="BJ197" s="67">
        <v>-8.5291862487792969E-2</v>
      </c>
      <c r="BK197" s="67">
        <v>-0.14445735514163971</v>
      </c>
      <c r="BL197" s="67">
        <v>-0.38000413775444031</v>
      </c>
      <c r="BM197" s="67">
        <v>-0.3806191086769104</v>
      </c>
      <c r="BN197" s="67">
        <v>-0.4833657443523407</v>
      </c>
      <c r="BO197" s="67">
        <v>-0.47574254870414734</v>
      </c>
      <c r="BP197" s="67">
        <v>-0.53184092044830322</v>
      </c>
      <c r="BQ197" s="67">
        <v>-0.64193040132522583</v>
      </c>
      <c r="BR197" s="67">
        <v>-0.54286497831344604</v>
      </c>
      <c r="BS197" s="67">
        <v>3.4717714786529541</v>
      </c>
      <c r="BT197" s="67">
        <v>4.477292537689209</v>
      </c>
      <c r="BU197" s="67">
        <v>4.911738395690918</v>
      </c>
      <c r="BV197" s="67">
        <v>4.9065394401550293</v>
      </c>
      <c r="BW197" s="67">
        <v>4.4181098937988281</v>
      </c>
      <c r="BX197" s="67">
        <v>-1.700583815574646</v>
      </c>
      <c r="BY197" s="67">
        <v>-3.2372334003448486</v>
      </c>
      <c r="BZ197" s="67">
        <v>-2.9338400363922119</v>
      </c>
      <c r="CA197" s="67">
        <v>-2.1596746444702148</v>
      </c>
      <c r="CB197" s="67">
        <v>-1.6830055713653564</v>
      </c>
      <c r="CC197" s="67">
        <v>-9.1193243861198425E-2</v>
      </c>
      <c r="CD197" s="67">
        <v>6.907934695482254E-2</v>
      </c>
      <c r="CE197" s="67">
        <v>7.6883338391780853E-2</v>
      </c>
      <c r="CF197" s="67">
        <v>8.0048754811286926E-2</v>
      </c>
      <c r="CG197" s="67">
        <v>6.3229978084564209E-2</v>
      </c>
      <c r="CH197" s="67">
        <v>9.3521364033222198E-2</v>
      </c>
      <c r="CI197" s="67">
        <v>4.4057264924049377E-2</v>
      </c>
      <c r="CJ197" s="67">
        <v>-0.18132421374320984</v>
      </c>
      <c r="CK197" s="67">
        <v>-0.16978926956653595</v>
      </c>
      <c r="CL197" s="67">
        <v>-0.25518444180488586</v>
      </c>
      <c r="CM197" s="67">
        <v>-0.23127502202987671</v>
      </c>
      <c r="CN197" s="67">
        <v>-0.27132928371429443</v>
      </c>
      <c r="CO197" s="67">
        <v>-0.36766234040260315</v>
      </c>
      <c r="CP197" s="67">
        <v>-0.25914540886878967</v>
      </c>
      <c r="CQ197" s="67">
        <v>3.755671501159668</v>
      </c>
      <c r="CR197" s="67">
        <v>4.7642297744750977</v>
      </c>
      <c r="CS197" s="67">
        <v>5.200920581817627</v>
      </c>
      <c r="CT197" s="67">
        <v>5.19677734375</v>
      </c>
      <c r="CU197" s="67">
        <v>4.7088785171508789</v>
      </c>
      <c r="CV197" s="67">
        <v>-1.406836986541748</v>
      </c>
      <c r="CW197" s="67">
        <v>-2.9479434490203857</v>
      </c>
      <c r="CX197" s="67">
        <v>-2.6544985771179199</v>
      </c>
      <c r="CY197" s="67">
        <v>-1.8938779830932617</v>
      </c>
      <c r="CZ197" s="67">
        <v>-1.4337679147720337</v>
      </c>
      <c r="DA197" s="67">
        <v>0.134553462266922</v>
      </c>
      <c r="DB197" s="67">
        <v>0.27800735831260681</v>
      </c>
      <c r="DC197" s="67">
        <v>0.2727932333946228</v>
      </c>
      <c r="DD197" s="67">
        <v>0.26600658893585205</v>
      </c>
      <c r="DE197" s="67">
        <v>0.2424628883600235</v>
      </c>
      <c r="DF197" s="67">
        <v>0.27233457565307617</v>
      </c>
      <c r="DG197" s="67">
        <v>0.23257188498973846</v>
      </c>
      <c r="DH197" s="67">
        <v>1.735571026802063E-2</v>
      </c>
      <c r="DI197" s="67">
        <v>4.1040573269128799E-2</v>
      </c>
      <c r="DJ197" s="67">
        <v>-2.7003124356269836E-2</v>
      </c>
      <c r="DK197" s="67">
        <v>1.3192507438361645E-2</v>
      </c>
      <c r="DL197" s="67">
        <v>-1.0817623697221279E-2</v>
      </c>
      <c r="DM197" s="67">
        <v>-9.3394279479980469E-2</v>
      </c>
      <c r="DN197" s="67">
        <v>2.457418292760849E-2</v>
      </c>
      <c r="DO197" s="67">
        <v>4.0395712852478027</v>
      </c>
      <c r="DP197" s="67">
        <v>5.0511670112609863</v>
      </c>
      <c r="DQ197" s="67">
        <v>5.4901027679443359</v>
      </c>
      <c r="DR197" s="67">
        <v>5.4870152473449707</v>
      </c>
      <c r="DS197" s="67">
        <v>4.9996471405029297</v>
      </c>
      <c r="DT197" s="67">
        <v>-1.1130901575088501</v>
      </c>
      <c r="DU197" s="67">
        <v>-2.6586534976959229</v>
      </c>
      <c r="DV197" s="67">
        <v>-2.3751571178436279</v>
      </c>
      <c r="DW197" s="67">
        <v>-1.6280813217163086</v>
      </c>
      <c r="DX197" s="67">
        <v>-1.1845302581787109</v>
      </c>
      <c r="DY197" s="67">
        <v>0.46049582958221436</v>
      </c>
      <c r="DZ197" s="67">
        <v>0.57966625690460205</v>
      </c>
      <c r="EA197" s="67">
        <v>0.55565601587295532</v>
      </c>
      <c r="EB197" s="67">
        <v>0.5345001220703125</v>
      </c>
      <c r="EC197" s="67">
        <v>0.50124675035476685</v>
      </c>
      <c r="ED197" s="67">
        <v>0.53051251173019409</v>
      </c>
      <c r="EE197" s="67">
        <v>0.50475704669952393</v>
      </c>
      <c r="EF197" s="67">
        <v>0.30421796441078186</v>
      </c>
      <c r="EG197" s="67">
        <v>0.34544539451599121</v>
      </c>
      <c r="EH197" s="67">
        <v>0.30245444178581238</v>
      </c>
      <c r="EI197" s="67">
        <v>0.36616480350494385</v>
      </c>
      <c r="EJ197" s="67">
        <v>0.36531984806060791</v>
      </c>
      <c r="EK197" s="67">
        <v>0.30260524153709412</v>
      </c>
      <c r="EL197" s="67">
        <v>0.43422022461891174</v>
      </c>
      <c r="EM197" s="67">
        <v>4.4494776725769043</v>
      </c>
      <c r="EN197" s="67">
        <v>5.4654583930969238</v>
      </c>
      <c r="EO197" s="67">
        <v>5.9076361656188965</v>
      </c>
      <c r="EP197" s="67">
        <v>5.9060726165771484</v>
      </c>
      <c r="EQ197" s="67">
        <v>5.419471263885498</v>
      </c>
      <c r="ER197" s="67">
        <v>-0.68896627426147461</v>
      </c>
      <c r="ES197" s="67">
        <v>-2.2409646511077881</v>
      </c>
      <c r="ET197" s="67">
        <v>-1.971832275390625</v>
      </c>
      <c r="EU197" s="67">
        <v>-1.24431312084198</v>
      </c>
      <c r="EV197" s="67">
        <v>-0.82467079162597656</v>
      </c>
      <c r="EW197" s="67">
        <v>87</v>
      </c>
      <c r="EX197" s="67">
        <v>85</v>
      </c>
      <c r="EY197" s="67">
        <v>82.5</v>
      </c>
      <c r="EZ197" s="67">
        <v>80.5</v>
      </c>
      <c r="FA197" s="67">
        <v>79</v>
      </c>
      <c r="FB197" s="67">
        <v>78.5</v>
      </c>
      <c r="FC197" s="67">
        <v>78.5</v>
      </c>
      <c r="FD197" s="67">
        <v>80.5</v>
      </c>
      <c r="FE197" s="67">
        <v>85.5</v>
      </c>
      <c r="FF197" s="67">
        <v>90</v>
      </c>
      <c r="FG197" s="67">
        <v>93</v>
      </c>
      <c r="FH197" s="67">
        <v>96</v>
      </c>
      <c r="FI197" s="67">
        <v>99</v>
      </c>
      <c r="FJ197" s="67">
        <v>101.5</v>
      </c>
      <c r="FK197" s="67">
        <v>103.5</v>
      </c>
      <c r="FL197" s="67">
        <v>105.5</v>
      </c>
      <c r="FM197" s="67">
        <v>106.5</v>
      </c>
      <c r="FN197" s="67">
        <v>106</v>
      </c>
      <c r="FO197" s="67">
        <v>105.5</v>
      </c>
      <c r="FP197" s="67">
        <v>104.5</v>
      </c>
      <c r="FQ197" s="67">
        <v>101.5</v>
      </c>
      <c r="FR197" s="67">
        <v>97.5</v>
      </c>
      <c r="FS197" s="67">
        <v>95</v>
      </c>
      <c r="FT197" s="67">
        <v>92.5</v>
      </c>
      <c r="FU197" s="68">
        <v>0.37424427270889282</v>
      </c>
      <c r="FV197" s="40">
        <v>8.5399999618530273</v>
      </c>
      <c r="FW197" s="40">
        <v>18235.400000000001</v>
      </c>
      <c r="FX197">
        <v>1</v>
      </c>
    </row>
    <row r="198" spans="1:180" x14ac:dyDescent="0.2">
      <c r="A198" t="s">
        <v>189</v>
      </c>
      <c r="B198" t="s">
        <v>207</v>
      </c>
      <c r="C198" t="s">
        <v>3</v>
      </c>
      <c r="D198" t="s">
        <v>182</v>
      </c>
      <c r="E198" t="s">
        <v>1</v>
      </c>
      <c r="F198" s="40" t="s">
        <v>1</v>
      </c>
      <c r="G198" s="69" t="s">
        <v>220</v>
      </c>
      <c r="H198" s="67">
        <v>9579.0001945495605</v>
      </c>
      <c r="I198" s="67">
        <v>16.78730583190918</v>
      </c>
      <c r="J198" s="67">
        <v>14.529921531677246</v>
      </c>
      <c r="K198" s="67">
        <v>12.863923072814941</v>
      </c>
      <c r="L198" s="67">
        <v>11.520224571228027</v>
      </c>
      <c r="M198" s="67">
        <v>10.639239311218262</v>
      </c>
      <c r="N198" s="67">
        <v>10.180351257324219</v>
      </c>
      <c r="O198" s="67">
        <v>10.527413368225098</v>
      </c>
      <c r="P198" s="67">
        <v>10.913970947265625</v>
      </c>
      <c r="Q198" s="67">
        <v>11.078834533691406</v>
      </c>
      <c r="R198" s="67">
        <v>11.725820541381836</v>
      </c>
      <c r="S198" s="67">
        <v>12.905391693115234</v>
      </c>
      <c r="T198" s="67">
        <v>14.28983211517334</v>
      </c>
      <c r="U198" s="67">
        <v>15.14903736114502</v>
      </c>
      <c r="V198" s="67">
        <v>16.174415588378906</v>
      </c>
      <c r="W198" s="67">
        <v>17.279703140258789</v>
      </c>
      <c r="X198" s="67">
        <v>18.624168395996094</v>
      </c>
      <c r="Y198" s="67">
        <v>21.464469909667969</v>
      </c>
      <c r="Z198" s="67">
        <v>23.818841934204102</v>
      </c>
      <c r="AA198" s="67">
        <v>24.356893539428711</v>
      </c>
      <c r="AB198" s="67">
        <v>23.91253662109375</v>
      </c>
      <c r="AC198" s="67">
        <v>23.101959228515625</v>
      </c>
      <c r="AD198" s="67">
        <v>22.218446731567383</v>
      </c>
      <c r="AE198" s="67">
        <v>19.034309387207031</v>
      </c>
      <c r="AF198" s="67">
        <v>16.223123550415039</v>
      </c>
      <c r="AG198" s="67">
        <v>-1.4077081680297852</v>
      </c>
      <c r="AH198" s="67">
        <v>-1.0655837059020996</v>
      </c>
      <c r="AI198" s="67">
        <v>-0.69897359609603882</v>
      </c>
      <c r="AJ198" s="67">
        <v>-0.63392448425292969</v>
      </c>
      <c r="AK198" s="67">
        <v>-0.43438655138015747</v>
      </c>
      <c r="AL198" s="67">
        <v>-0.55616289377212524</v>
      </c>
      <c r="AM198" s="67">
        <v>-0.66079068183898926</v>
      </c>
      <c r="AN198" s="67">
        <v>-0.93679487705230713</v>
      </c>
      <c r="AO198" s="67">
        <v>-0.99457317590713501</v>
      </c>
      <c r="AP198" s="67">
        <v>-0.96343737840652466</v>
      </c>
      <c r="AQ198" s="67">
        <v>-1.0668647289276123</v>
      </c>
      <c r="AR198" s="67">
        <v>-0.85980892181396484</v>
      </c>
      <c r="AS198" s="67">
        <v>-0.95902669429779053</v>
      </c>
      <c r="AT198" s="67">
        <v>-0.77159714698791504</v>
      </c>
      <c r="AU198" s="67">
        <v>1.6682155132293701</v>
      </c>
      <c r="AV198" s="67">
        <v>2.2276766300201416</v>
      </c>
      <c r="AW198" s="67">
        <v>3.0731310844421387</v>
      </c>
      <c r="AX198" s="67">
        <v>3.0921411514282227</v>
      </c>
      <c r="AY198" s="67">
        <v>2.8344542980194092</v>
      </c>
      <c r="AZ198" s="67">
        <v>-1.8985083103179932</v>
      </c>
      <c r="BA198" s="67">
        <v>-2.4443910121917725</v>
      </c>
      <c r="BB198" s="67">
        <v>-1.7660689353942871</v>
      </c>
      <c r="BC198" s="67">
        <v>-1.3556352853775024</v>
      </c>
      <c r="BD198" s="67">
        <v>-1.1280268430709839</v>
      </c>
      <c r="BE198" s="67">
        <v>-1.0824092626571655</v>
      </c>
      <c r="BF198" s="67">
        <v>-0.76452088356018066</v>
      </c>
      <c r="BG198" s="67">
        <v>-0.41667249798774719</v>
      </c>
      <c r="BH198" s="67">
        <v>-0.36596584320068359</v>
      </c>
      <c r="BI198" s="67">
        <v>-0.17611783742904663</v>
      </c>
      <c r="BJ198" s="67">
        <v>-0.29850035905838013</v>
      </c>
      <c r="BK198" s="67">
        <v>-0.3891465961933136</v>
      </c>
      <c r="BL198" s="67">
        <v>-0.65049844980239868</v>
      </c>
      <c r="BM198" s="67">
        <v>-0.69076639413833618</v>
      </c>
      <c r="BN198" s="67">
        <v>-0.6346246600151062</v>
      </c>
      <c r="BO198" s="67">
        <v>-0.71458339691162109</v>
      </c>
      <c r="BP198" s="67">
        <v>-0.48440629243850708</v>
      </c>
      <c r="BQ198" s="67">
        <v>-0.56379979848861694</v>
      </c>
      <c r="BR198" s="67">
        <v>-0.36274993419647217</v>
      </c>
      <c r="BS198" s="67">
        <v>2.0773141384124756</v>
      </c>
      <c r="BT198" s="67">
        <v>2.6411490440368652</v>
      </c>
      <c r="BU198" s="67">
        <v>3.4898381233215332</v>
      </c>
      <c r="BV198" s="67">
        <v>3.5103676319122314</v>
      </c>
      <c r="BW198" s="67">
        <v>3.2534456253051758</v>
      </c>
      <c r="BX198" s="67">
        <v>-1.4752153158187866</v>
      </c>
      <c r="BY198" s="67">
        <v>-2.0275208950042725</v>
      </c>
      <c r="BZ198" s="67">
        <v>-1.3635358810424805</v>
      </c>
      <c r="CA198" s="67">
        <v>-0.97262090444564819</v>
      </c>
      <c r="CB198" s="67">
        <v>-0.76887542009353638</v>
      </c>
      <c r="CC198" s="67">
        <v>-0.85710817575454712</v>
      </c>
      <c r="CD198" s="67">
        <v>-0.55600571632385254</v>
      </c>
      <c r="CE198" s="67">
        <v>-0.22115160524845123</v>
      </c>
      <c r="CF198" s="67">
        <v>-0.1803784966468811</v>
      </c>
      <c r="CG198" s="67">
        <v>2.758293179795146E-3</v>
      </c>
      <c r="CH198" s="67">
        <v>-0.12004406750202179</v>
      </c>
      <c r="CI198" s="67">
        <v>-0.20100674033164978</v>
      </c>
      <c r="CJ198" s="67">
        <v>-0.45221042633056641</v>
      </c>
      <c r="CK198" s="67">
        <v>-0.48035073280334473</v>
      </c>
      <c r="CL198" s="67">
        <v>-0.40688997507095337</v>
      </c>
      <c r="CM198" s="67">
        <v>-0.47059440612792969</v>
      </c>
      <c r="CN198" s="67">
        <v>-0.22440354526042938</v>
      </c>
      <c r="CO198" s="67">
        <v>-0.29006683826446533</v>
      </c>
      <c r="CP198" s="67">
        <v>-7.9583615064620972E-2</v>
      </c>
      <c r="CQ198" s="67">
        <v>2.3606548309326172</v>
      </c>
      <c r="CR198" s="67">
        <v>2.9275188446044922</v>
      </c>
      <c r="CS198" s="67">
        <v>3.7784483432769775</v>
      </c>
      <c r="CT198" s="67">
        <v>3.800029993057251</v>
      </c>
      <c r="CU198" s="67">
        <v>3.5436379909515381</v>
      </c>
      <c r="CV198" s="67">
        <v>-1.1820437908172607</v>
      </c>
      <c r="CW198" s="67">
        <v>-1.7387977838516235</v>
      </c>
      <c r="CX198" s="67">
        <v>-1.0847427845001221</v>
      </c>
      <c r="CY198" s="67">
        <v>-0.70734632015228271</v>
      </c>
      <c r="CZ198" s="67">
        <v>-0.52012830972671509</v>
      </c>
      <c r="DA198" s="67">
        <v>-0.63180714845657349</v>
      </c>
      <c r="DB198" s="67">
        <v>-0.34749054908752441</v>
      </c>
      <c r="DC198" s="67">
        <v>-2.5630718097090721E-2</v>
      </c>
      <c r="DD198" s="67">
        <v>5.2088377997279167E-3</v>
      </c>
      <c r="DE198" s="67">
        <v>0.18163442611694336</v>
      </c>
      <c r="DF198" s="67">
        <v>5.8412220329046249E-2</v>
      </c>
      <c r="DG198" s="67">
        <v>-1.286689005792141E-2</v>
      </c>
      <c r="DH198" s="67">
        <v>-0.25392240285873413</v>
      </c>
      <c r="DI198" s="67">
        <v>-0.26993507146835327</v>
      </c>
      <c r="DJ198" s="67">
        <v>-0.17915530502796173</v>
      </c>
      <c r="DK198" s="67">
        <v>-0.22660543024539948</v>
      </c>
      <c r="DL198" s="67">
        <v>3.5599194467067719E-2</v>
      </c>
      <c r="DM198" s="67">
        <v>-1.6333889216184616E-2</v>
      </c>
      <c r="DN198" s="67">
        <v>0.20358270406723022</v>
      </c>
      <c r="DO198" s="67">
        <v>2.6439955234527588</v>
      </c>
      <c r="DP198" s="67">
        <v>3.2138886451721191</v>
      </c>
      <c r="DQ198" s="67">
        <v>4.0670585632324219</v>
      </c>
      <c r="DR198" s="67">
        <v>4.0896925926208496</v>
      </c>
      <c r="DS198" s="67">
        <v>3.8338303565979004</v>
      </c>
      <c r="DT198" s="67">
        <v>-0.88887232542037964</v>
      </c>
      <c r="DU198" s="67">
        <v>-1.4500747919082642</v>
      </c>
      <c r="DV198" s="67">
        <v>-0.8059496283531189</v>
      </c>
      <c r="DW198" s="67">
        <v>-0.44207170605659485</v>
      </c>
      <c r="DX198" s="67">
        <v>-0.27138116955757141</v>
      </c>
      <c r="DY198" s="67">
        <v>-0.30650821328163147</v>
      </c>
      <c r="DZ198" s="67">
        <v>-4.6427782624959946E-2</v>
      </c>
      <c r="EA198" s="67">
        <v>0.25667038559913635</v>
      </c>
      <c r="EB198" s="67">
        <v>0.27316746115684509</v>
      </c>
      <c r="EC198" s="67">
        <v>0.4399031400680542</v>
      </c>
      <c r="ED198" s="67">
        <v>0.31607475876808167</v>
      </c>
      <c r="EE198" s="67">
        <v>0.25877717137336731</v>
      </c>
      <c r="EF198" s="67">
        <v>3.2374020665884018E-2</v>
      </c>
      <c r="EG198" s="67">
        <v>3.387172520160675E-2</v>
      </c>
      <c r="EH198" s="67">
        <v>0.14965739846229553</v>
      </c>
      <c r="EI198" s="67">
        <v>0.12567590177059174</v>
      </c>
      <c r="EJ198" s="67">
        <v>0.41100186109542847</v>
      </c>
      <c r="EK198" s="67">
        <v>0.37889301776885986</v>
      </c>
      <c r="EL198" s="67">
        <v>0.6124299168586731</v>
      </c>
      <c r="EM198" s="67">
        <v>3.0530941486358643</v>
      </c>
      <c r="EN198" s="67">
        <v>3.6273610591888428</v>
      </c>
      <c r="EO198" s="67">
        <v>4.4837656021118164</v>
      </c>
      <c r="EP198" s="67">
        <v>4.5079188346862793</v>
      </c>
      <c r="EQ198" s="67">
        <v>4.2528219223022461</v>
      </c>
      <c r="ER198" s="67">
        <v>-0.46557921171188354</v>
      </c>
      <c r="ES198" s="67">
        <v>-1.0332045555114746</v>
      </c>
      <c r="ET198" s="67">
        <v>-0.40341666340827942</v>
      </c>
      <c r="EU198" s="67">
        <v>-5.9057321399450302E-2</v>
      </c>
      <c r="EV198" s="67">
        <v>8.7770178914070129E-2</v>
      </c>
      <c r="EW198" s="67">
        <v>91</v>
      </c>
      <c r="EX198" s="67">
        <v>90</v>
      </c>
      <c r="EY198" s="67">
        <v>87.5</v>
      </c>
      <c r="EZ198" s="67">
        <v>85.5</v>
      </c>
      <c r="FA198" s="67">
        <v>84</v>
      </c>
      <c r="FB198" s="67">
        <v>82</v>
      </c>
      <c r="FC198" s="67">
        <v>81.5</v>
      </c>
      <c r="FD198" s="67">
        <v>80</v>
      </c>
      <c r="FE198" s="67">
        <v>81.5</v>
      </c>
      <c r="FF198" s="67">
        <v>85</v>
      </c>
      <c r="FG198" s="67">
        <v>89.5</v>
      </c>
      <c r="FH198" s="67">
        <v>93</v>
      </c>
      <c r="FI198" s="67">
        <v>94.5</v>
      </c>
      <c r="FJ198" s="67">
        <v>97</v>
      </c>
      <c r="FK198" s="67">
        <v>97</v>
      </c>
      <c r="FL198" s="67">
        <v>97.5</v>
      </c>
      <c r="FM198" s="67">
        <v>100.5</v>
      </c>
      <c r="FN198" s="67">
        <v>102</v>
      </c>
      <c r="FO198" s="67">
        <v>100.5</v>
      </c>
      <c r="FP198" s="67">
        <v>99</v>
      </c>
      <c r="FQ198" s="67">
        <v>96.5</v>
      </c>
      <c r="FR198" s="67">
        <v>94</v>
      </c>
      <c r="FS198" s="67">
        <v>89.5</v>
      </c>
      <c r="FT198" s="67">
        <v>85.5</v>
      </c>
      <c r="FU198" s="68">
        <v>0.373503178358078</v>
      </c>
      <c r="FV198" s="40">
        <v>9.8100004196166992</v>
      </c>
      <c r="FW198" s="40">
        <v>15943.37</v>
      </c>
      <c r="FX198">
        <v>1</v>
      </c>
    </row>
    <row r="199" spans="1:180" x14ac:dyDescent="0.2">
      <c r="A199" t="s">
        <v>189</v>
      </c>
      <c r="B199" t="s">
        <v>207</v>
      </c>
      <c r="C199" t="s">
        <v>3</v>
      </c>
      <c r="D199" t="s">
        <v>182</v>
      </c>
      <c r="E199" t="s">
        <v>1</v>
      </c>
      <c r="F199" s="40" t="s">
        <v>1</v>
      </c>
      <c r="G199" s="69" t="s">
        <v>221</v>
      </c>
      <c r="H199" s="67">
        <v>9647.0000711679459</v>
      </c>
      <c r="I199" s="67">
        <v>10.922513008117676</v>
      </c>
      <c r="J199" s="67">
        <v>9.2165746688842773</v>
      </c>
      <c r="K199" s="67">
        <v>8.1414194107055664</v>
      </c>
      <c r="L199" s="67">
        <v>7.398655891418457</v>
      </c>
      <c r="M199" s="67">
        <v>7.0462741851806641</v>
      </c>
      <c r="N199" s="67">
        <v>7.0232324600219727</v>
      </c>
      <c r="O199" s="67">
        <v>7.3590211868286133</v>
      </c>
      <c r="P199" s="67">
        <v>7.7581830024719238</v>
      </c>
      <c r="Q199" s="67">
        <v>8.299199104309082</v>
      </c>
      <c r="R199" s="67">
        <v>9.2906103134155273</v>
      </c>
      <c r="S199" s="67">
        <v>10.766462326049805</v>
      </c>
      <c r="T199" s="67">
        <v>12.827143669128418</v>
      </c>
      <c r="U199" s="67">
        <v>15.189908981323242</v>
      </c>
      <c r="V199" s="67">
        <v>17.673828125</v>
      </c>
      <c r="W199" s="67">
        <v>20.257404327392578</v>
      </c>
      <c r="X199" s="67">
        <v>22.668577194213867</v>
      </c>
      <c r="Y199" s="67">
        <v>25.048816680908203</v>
      </c>
      <c r="Z199" s="67">
        <v>26.742641448974609</v>
      </c>
      <c r="AA199" s="67">
        <v>26.884113311767578</v>
      </c>
      <c r="AB199" s="67">
        <v>25.597480773925781</v>
      </c>
      <c r="AC199" s="67">
        <v>23.987689971923828</v>
      </c>
      <c r="AD199" s="67">
        <v>22.276664733886719</v>
      </c>
      <c r="AE199" s="67">
        <v>18.839117050170898</v>
      </c>
      <c r="AF199" s="67">
        <v>15.148160934448242</v>
      </c>
      <c r="AG199" s="67">
        <v>-0.35431748628616333</v>
      </c>
      <c r="AH199" s="67">
        <v>-0.48412734270095825</v>
      </c>
      <c r="AI199" s="67">
        <v>-0.43890061974525452</v>
      </c>
      <c r="AJ199" s="67">
        <v>-0.46147236227989197</v>
      </c>
      <c r="AK199" s="67">
        <v>-0.41378667950630188</v>
      </c>
      <c r="AL199" s="67">
        <v>-0.38854649662971497</v>
      </c>
      <c r="AM199" s="67">
        <v>-0.50542688369750977</v>
      </c>
      <c r="AN199" s="67">
        <v>-0.59155452251434326</v>
      </c>
      <c r="AO199" s="67">
        <v>-0.65981602668762207</v>
      </c>
      <c r="AP199" s="67">
        <v>-0.5137367844581604</v>
      </c>
      <c r="AQ199" s="67">
        <v>-0.44630122184753418</v>
      </c>
      <c r="AR199" s="67">
        <v>-0.56499361991882324</v>
      </c>
      <c r="AS199" s="67">
        <v>-0.83526629209518433</v>
      </c>
      <c r="AT199" s="67">
        <v>-0.5471612811088562</v>
      </c>
      <c r="AU199" s="67">
        <v>2.4617888927459717</v>
      </c>
      <c r="AV199" s="67">
        <v>3.2135939598083496</v>
      </c>
      <c r="AW199" s="67">
        <v>3.9053645133972168</v>
      </c>
      <c r="AX199" s="67">
        <v>4.2207822799682617</v>
      </c>
      <c r="AY199" s="67">
        <v>3.9028680324554443</v>
      </c>
      <c r="AZ199" s="67">
        <v>-1.6835477352142334</v>
      </c>
      <c r="BA199" s="67">
        <v>-2.8851203918457031</v>
      </c>
      <c r="BB199" s="67">
        <v>-2.2810523509979248</v>
      </c>
      <c r="BC199" s="67">
        <v>-1.7717114686965942</v>
      </c>
      <c r="BD199" s="67">
        <v>-1.2552889585494995</v>
      </c>
      <c r="BE199" s="67">
        <v>-3.1757641583681107E-2</v>
      </c>
      <c r="BF199" s="67">
        <v>-0.18560929596424103</v>
      </c>
      <c r="BG199" s="67">
        <v>-0.15900379419326782</v>
      </c>
      <c r="BH199" s="67">
        <v>-0.19580869376659393</v>
      </c>
      <c r="BI199" s="67">
        <v>-0.15771915018558502</v>
      </c>
      <c r="BJ199" s="67">
        <v>-0.13306768238544464</v>
      </c>
      <c r="BK199" s="67">
        <v>-0.23605705797672272</v>
      </c>
      <c r="BL199" s="67">
        <v>-0.307628333568573</v>
      </c>
      <c r="BM199" s="67">
        <v>-0.35851782560348511</v>
      </c>
      <c r="BN199" s="67">
        <v>-0.18764251470565796</v>
      </c>
      <c r="BO199" s="67">
        <v>-9.6941433846950531E-2</v>
      </c>
      <c r="BP199" s="67">
        <v>-0.19269779324531555</v>
      </c>
      <c r="BQ199" s="67">
        <v>-0.44330179691314697</v>
      </c>
      <c r="BR199" s="67">
        <v>-0.14167535305023193</v>
      </c>
      <c r="BS199" s="67">
        <v>2.8674800395965576</v>
      </c>
      <c r="BT199" s="67">
        <v>3.6236274242401123</v>
      </c>
      <c r="BU199" s="67">
        <v>4.3186178207397461</v>
      </c>
      <c r="BV199" s="67">
        <v>4.6355481147766113</v>
      </c>
      <c r="BW199" s="67">
        <v>4.3184008598327637</v>
      </c>
      <c r="BX199" s="67">
        <v>-1.2636898756027222</v>
      </c>
      <c r="BY199" s="67">
        <v>-2.4716451168060303</v>
      </c>
      <c r="BZ199" s="67">
        <v>-1.8818202018737793</v>
      </c>
      <c r="CA199" s="67">
        <v>-1.3918561935424805</v>
      </c>
      <c r="CB199" s="67">
        <v>-0.89912670850753784</v>
      </c>
      <c r="CC199" s="67">
        <v>0.19164632260799408</v>
      </c>
      <c r="CD199" s="67">
        <v>2.1143414080142975E-2</v>
      </c>
      <c r="CE199" s="67">
        <v>3.485189750790596E-2</v>
      </c>
      <c r="CF199" s="67">
        <v>-1.1810860596597195E-2</v>
      </c>
      <c r="CG199" s="67">
        <v>1.9632447510957718E-2</v>
      </c>
      <c r="CH199" s="67">
        <v>4.3876156210899353E-2</v>
      </c>
      <c r="CI199" s="67">
        <v>-4.9492340534925461E-2</v>
      </c>
      <c r="CJ199" s="67">
        <v>-0.11098194867372513</v>
      </c>
      <c r="CK199" s="67">
        <v>-0.14983963966369629</v>
      </c>
      <c r="CL199" s="67">
        <v>3.8209382444620132E-2</v>
      </c>
      <c r="CM199" s="67">
        <v>0.14502409100532532</v>
      </c>
      <c r="CN199" s="67">
        <v>6.5153166651725769E-2</v>
      </c>
      <c r="CO199" s="67">
        <v>-0.17182838916778564</v>
      </c>
      <c r="CP199" s="67">
        <v>0.13916295766830444</v>
      </c>
      <c r="CQ199" s="67">
        <v>3.1484606266021729</v>
      </c>
      <c r="CR199" s="67">
        <v>3.9076151847839355</v>
      </c>
      <c r="CS199" s="67">
        <v>4.6048355102539063</v>
      </c>
      <c r="CT199" s="67">
        <v>4.9228134155273438</v>
      </c>
      <c r="CU199" s="67">
        <v>4.6061973571777344</v>
      </c>
      <c r="CV199" s="67">
        <v>-0.97289764881134033</v>
      </c>
      <c r="CW199" s="67">
        <v>-2.1852734088897705</v>
      </c>
      <c r="CX199" s="67">
        <v>-1.6053133010864258</v>
      </c>
      <c r="CY199" s="67">
        <v>-1.1287695169448853</v>
      </c>
      <c r="CZ199" s="67">
        <v>-0.65244978666305542</v>
      </c>
      <c r="DA199" s="67">
        <v>0.41505029797554016</v>
      </c>
      <c r="DB199" s="67">
        <v>0.22789612412452698</v>
      </c>
      <c r="DC199" s="67">
        <v>0.22870758175849915</v>
      </c>
      <c r="DD199" s="67">
        <v>0.17218697071075439</v>
      </c>
      <c r="DE199" s="67">
        <v>0.19698405265808105</v>
      </c>
      <c r="DF199" s="67">
        <v>0.22081999480724335</v>
      </c>
      <c r="DG199" s="67">
        <v>0.1370723694562912</v>
      </c>
      <c r="DH199" s="67">
        <v>8.5664443671703339E-2</v>
      </c>
      <c r="DI199" s="67">
        <v>5.8838553726673126E-2</v>
      </c>
      <c r="DJ199" s="67">
        <v>0.26406127214431763</v>
      </c>
      <c r="DK199" s="67">
        <v>0.38698962330818176</v>
      </c>
      <c r="DL199" s="67">
        <v>0.32300412654876709</v>
      </c>
      <c r="DM199" s="67">
        <v>9.9645011126995087E-2</v>
      </c>
      <c r="DN199" s="67">
        <v>0.42000126838684082</v>
      </c>
      <c r="DO199" s="67">
        <v>3.4294412136077881</v>
      </c>
      <c r="DP199" s="67">
        <v>4.1916031837463379</v>
      </c>
      <c r="DQ199" s="67">
        <v>4.8910531997680664</v>
      </c>
      <c r="DR199" s="67">
        <v>5.2100787162780762</v>
      </c>
      <c r="DS199" s="67">
        <v>4.8939938545227051</v>
      </c>
      <c r="DT199" s="67">
        <v>-0.68210536241531372</v>
      </c>
      <c r="DU199" s="67">
        <v>-1.8989017009735107</v>
      </c>
      <c r="DV199" s="67">
        <v>-1.3288064002990723</v>
      </c>
      <c r="DW199" s="67">
        <v>-0.86568289995193481</v>
      </c>
      <c r="DX199" s="67">
        <v>-0.405772864818573</v>
      </c>
      <c r="DY199" s="67">
        <v>0.7376101016998291</v>
      </c>
      <c r="DZ199" s="67">
        <v>0.52641415596008301</v>
      </c>
      <c r="EA199" s="67">
        <v>0.50860440731048584</v>
      </c>
      <c r="EB199" s="67">
        <v>0.43785062432289124</v>
      </c>
      <c r="EC199" s="67">
        <v>0.45305159687995911</v>
      </c>
      <c r="ED199" s="67">
        <v>0.47629880905151367</v>
      </c>
      <c r="EE199" s="67">
        <v>0.40644219517707825</v>
      </c>
      <c r="EF199" s="67">
        <v>0.36959061026573181</v>
      </c>
      <c r="EG199" s="67">
        <v>0.3601367175579071</v>
      </c>
      <c r="EH199" s="67">
        <v>0.59015554189682007</v>
      </c>
      <c r="EI199" s="67">
        <v>0.73634940385818481</v>
      </c>
      <c r="EJ199" s="67">
        <v>0.69529998302459717</v>
      </c>
      <c r="EK199" s="67">
        <v>0.49160948395729065</v>
      </c>
      <c r="EL199" s="67">
        <v>0.82548719644546509</v>
      </c>
      <c r="EM199" s="67">
        <v>3.835132360458374</v>
      </c>
      <c r="EN199" s="67">
        <v>4.6016364097595215</v>
      </c>
      <c r="EO199" s="67">
        <v>5.3043065071105957</v>
      </c>
      <c r="EP199" s="67">
        <v>5.6248445510864258</v>
      </c>
      <c r="EQ199" s="67">
        <v>5.3095264434814453</v>
      </c>
      <c r="ER199" s="67">
        <v>-0.26224753260612488</v>
      </c>
      <c r="ES199" s="67">
        <v>-1.4854263067245483</v>
      </c>
      <c r="ET199" s="67">
        <v>-0.92957431077957153</v>
      </c>
      <c r="EU199" s="67">
        <v>-0.48582756519317627</v>
      </c>
      <c r="EV199" s="67">
        <v>-4.9610558897256851E-2</v>
      </c>
      <c r="EW199" s="67">
        <v>82.5</v>
      </c>
      <c r="EX199" s="67">
        <v>80.5</v>
      </c>
      <c r="EY199" s="67">
        <v>78.5</v>
      </c>
      <c r="EZ199" s="67">
        <v>76</v>
      </c>
      <c r="FA199" s="67">
        <v>74</v>
      </c>
      <c r="FB199" s="67">
        <v>72.5</v>
      </c>
      <c r="FC199" s="67">
        <v>72.5</v>
      </c>
      <c r="FD199" s="67">
        <v>75</v>
      </c>
      <c r="FE199" s="67">
        <v>79.5</v>
      </c>
      <c r="FF199" s="67">
        <v>85</v>
      </c>
      <c r="FG199" s="67">
        <v>87.5</v>
      </c>
      <c r="FH199" s="67">
        <v>91</v>
      </c>
      <c r="FI199" s="67">
        <v>94.5</v>
      </c>
      <c r="FJ199" s="67">
        <v>96.5</v>
      </c>
      <c r="FK199" s="67">
        <v>98</v>
      </c>
      <c r="FL199" s="67">
        <v>99.5</v>
      </c>
      <c r="FM199" s="67">
        <v>100.5</v>
      </c>
      <c r="FN199" s="67">
        <v>102</v>
      </c>
      <c r="FO199" s="67">
        <v>101</v>
      </c>
      <c r="FP199" s="67">
        <v>99.5</v>
      </c>
      <c r="FQ199" s="67">
        <v>95</v>
      </c>
      <c r="FR199" s="67">
        <v>91.5</v>
      </c>
      <c r="FS199" s="67">
        <v>90</v>
      </c>
      <c r="FT199" s="67">
        <v>88.5</v>
      </c>
      <c r="FU199" s="68">
        <v>0.37040767073631287</v>
      </c>
      <c r="FV199" s="40">
        <v>9.1400003433227539</v>
      </c>
      <c r="FW199" s="40">
        <v>14637.31</v>
      </c>
      <c r="FX199">
        <v>1</v>
      </c>
    </row>
    <row r="200" spans="1:180" x14ac:dyDescent="0.2">
      <c r="A200" t="s">
        <v>189</v>
      </c>
      <c r="B200" t="s">
        <v>207</v>
      </c>
      <c r="C200" t="s">
        <v>3</v>
      </c>
      <c r="D200" t="s">
        <v>182</v>
      </c>
      <c r="E200" t="s">
        <v>1</v>
      </c>
      <c r="F200" s="40" t="s">
        <v>1</v>
      </c>
      <c r="G200" s="69" t="s">
        <v>222</v>
      </c>
      <c r="H200" s="67">
        <v>9662.9998207092285</v>
      </c>
      <c r="I200" s="67">
        <v>12.397390365600586</v>
      </c>
      <c r="J200" s="67">
        <v>10.445777893066406</v>
      </c>
      <c r="K200" s="67">
        <v>9.0630083084106445</v>
      </c>
      <c r="L200" s="67">
        <v>8.1691064834594727</v>
      </c>
      <c r="M200" s="67">
        <v>7.6924991607666016</v>
      </c>
      <c r="N200" s="67">
        <v>7.6726045608520508</v>
      </c>
      <c r="O200" s="67">
        <v>7.9677085876464844</v>
      </c>
      <c r="P200" s="67">
        <v>8.5051517486572266</v>
      </c>
      <c r="Q200" s="67">
        <v>9.1364030838012695</v>
      </c>
      <c r="R200" s="67">
        <v>10.606589317321777</v>
      </c>
      <c r="S200" s="67">
        <v>12.75232982635498</v>
      </c>
      <c r="T200" s="67">
        <v>15.294976234436035</v>
      </c>
      <c r="U200" s="67">
        <v>18.33806037902832</v>
      </c>
      <c r="V200" s="67">
        <v>21.351367950439453</v>
      </c>
      <c r="W200" s="67">
        <v>24.223773956298828</v>
      </c>
      <c r="X200" s="67">
        <v>26.910451889038086</v>
      </c>
      <c r="Y200" s="67">
        <v>29.288311004638672</v>
      </c>
      <c r="Z200" s="67">
        <v>31.053802490234375</v>
      </c>
      <c r="AA200" s="67">
        <v>31.227756500244141</v>
      </c>
      <c r="AB200" s="67">
        <v>29.953468322753906</v>
      </c>
      <c r="AC200" s="67">
        <v>28.157930374145508</v>
      </c>
      <c r="AD200" s="67">
        <v>26.305168151855469</v>
      </c>
      <c r="AE200" s="67">
        <v>22.670141220092773</v>
      </c>
      <c r="AF200" s="67">
        <v>18.501993179321289</v>
      </c>
      <c r="AG200" s="67">
        <v>-0.9746018648147583</v>
      </c>
      <c r="AH200" s="67">
        <v>-0.66895204782485962</v>
      </c>
      <c r="AI200" s="67">
        <v>-0.57227826118469238</v>
      </c>
      <c r="AJ200" s="67">
        <v>-0.56495839357376099</v>
      </c>
      <c r="AK200" s="67">
        <v>-0.517333984375</v>
      </c>
      <c r="AL200" s="67">
        <v>-0.38360166549682617</v>
      </c>
      <c r="AM200" s="67">
        <v>-0.54039353132247925</v>
      </c>
      <c r="AN200" s="67">
        <v>-0.55332660675048828</v>
      </c>
      <c r="AO200" s="67">
        <v>-0.70634979009628296</v>
      </c>
      <c r="AP200" s="67">
        <v>-0.64439237117767334</v>
      </c>
      <c r="AQ200" s="67">
        <v>-0.55556434392929077</v>
      </c>
      <c r="AR200" s="67">
        <v>-0.77424520254135132</v>
      </c>
      <c r="AS200" s="67">
        <v>-0.82794821262359619</v>
      </c>
      <c r="AT200" s="67">
        <v>-0.59618628025054932</v>
      </c>
      <c r="AU200" s="67">
        <v>2.9190404415130615</v>
      </c>
      <c r="AV200" s="67">
        <v>3.8048088550567627</v>
      </c>
      <c r="AW200" s="67">
        <v>4.3837776184082031</v>
      </c>
      <c r="AX200" s="67">
        <v>4.8257617950439453</v>
      </c>
      <c r="AY200" s="67">
        <v>4.6021556854248047</v>
      </c>
      <c r="AZ200" s="67">
        <v>-1.4791138172149658</v>
      </c>
      <c r="BA200" s="67">
        <v>-2.9084072113037109</v>
      </c>
      <c r="BB200" s="67">
        <v>-2.6219913959503174</v>
      </c>
      <c r="BC200" s="67">
        <v>-1.9823790788650513</v>
      </c>
      <c r="BD200" s="67">
        <v>-1.7496286630630493</v>
      </c>
      <c r="BE200" s="67">
        <v>-0.65197402238845825</v>
      </c>
      <c r="BF200" s="67">
        <v>-0.37036952376365662</v>
      </c>
      <c r="BG200" s="67">
        <v>-0.29231861233711243</v>
      </c>
      <c r="BH200" s="67">
        <v>-0.29923334717750549</v>
      </c>
      <c r="BI200" s="67">
        <v>-0.26120862364768982</v>
      </c>
      <c r="BJ200" s="67">
        <v>-0.12806721031665802</v>
      </c>
      <c r="BK200" s="67">
        <v>-0.27096903324127197</v>
      </c>
      <c r="BL200" s="67">
        <v>-0.26934656500816345</v>
      </c>
      <c r="BM200" s="67">
        <v>-0.40499526262283325</v>
      </c>
      <c r="BN200" s="67">
        <v>-0.31823679804801941</v>
      </c>
      <c r="BO200" s="67">
        <v>-0.20613735914230347</v>
      </c>
      <c r="BP200" s="67">
        <v>-0.40187853574752808</v>
      </c>
      <c r="BQ200" s="67">
        <v>-0.4359104335308075</v>
      </c>
      <c r="BR200" s="67">
        <v>-0.19062632322311401</v>
      </c>
      <c r="BS200" s="67">
        <v>3.3248119354248047</v>
      </c>
      <c r="BT200" s="67">
        <v>4.2149229049682617</v>
      </c>
      <c r="BU200" s="67">
        <v>4.7971100807189941</v>
      </c>
      <c r="BV200" s="67">
        <v>5.2406058311462402</v>
      </c>
      <c r="BW200" s="67">
        <v>5.017765998840332</v>
      </c>
      <c r="BX200" s="67">
        <v>-1.0591858625411987</v>
      </c>
      <c r="BY200" s="67">
        <v>-2.4948608875274658</v>
      </c>
      <c r="BZ200" s="67">
        <v>-2.2226874828338623</v>
      </c>
      <c r="CA200" s="67">
        <v>-1.6024528741836548</v>
      </c>
      <c r="CB200" s="67">
        <v>-1.3933963775634766</v>
      </c>
      <c r="CC200" s="67">
        <v>-0.42852300405502319</v>
      </c>
      <c r="CD200" s="67">
        <v>-0.16357217729091644</v>
      </c>
      <c r="CE200" s="67">
        <v>-9.8419375717639923E-2</v>
      </c>
      <c r="CF200" s="67">
        <v>-0.11519297957420349</v>
      </c>
      <c r="CG200" s="67">
        <v>-8.3816975355148315E-2</v>
      </c>
      <c r="CH200" s="67">
        <v>4.8915185034275055E-2</v>
      </c>
      <c r="CI200" s="67">
        <v>-8.4366470575332642E-2</v>
      </c>
      <c r="CJ200" s="67">
        <v>-7.2662830352783203E-2</v>
      </c>
      <c r="CK200" s="67">
        <v>-0.19627803564071655</v>
      </c>
      <c r="CL200" s="67">
        <v>-9.234241396188736E-2</v>
      </c>
      <c r="CM200" s="67">
        <v>3.5874690860509872E-2</v>
      </c>
      <c r="CN200" s="67">
        <v>-0.14397852122783661</v>
      </c>
      <c r="CO200" s="67">
        <v>-0.16438625752925873</v>
      </c>
      <c r="CP200" s="67">
        <v>9.0263254940509796E-2</v>
      </c>
      <c r="CQ200" s="67">
        <v>3.6058480739593506</v>
      </c>
      <c r="CR200" s="67">
        <v>4.4989662170410156</v>
      </c>
      <c r="CS200" s="67">
        <v>5.0833830833435059</v>
      </c>
      <c r="CT200" s="67">
        <v>5.527925968170166</v>
      </c>
      <c r="CU200" s="67">
        <v>5.3056163787841797</v>
      </c>
      <c r="CV200" s="67">
        <v>-0.7683449387550354</v>
      </c>
      <c r="CW200" s="67">
        <v>-2.2084400653839111</v>
      </c>
      <c r="CX200" s="67">
        <v>-1.9461309909820557</v>
      </c>
      <c r="CY200" s="67">
        <v>-1.3393170833587646</v>
      </c>
      <c r="CZ200" s="67">
        <v>-1.146670937538147</v>
      </c>
      <c r="DA200" s="67">
        <v>-0.20507197082042694</v>
      </c>
      <c r="DB200" s="67">
        <v>4.3225161731243134E-2</v>
      </c>
      <c r="DC200" s="67">
        <v>9.5479853451251984E-2</v>
      </c>
      <c r="DD200" s="67">
        <v>6.8847380578517914E-2</v>
      </c>
      <c r="DE200" s="67">
        <v>9.3574665486812592E-2</v>
      </c>
      <c r="DF200" s="67">
        <v>0.22589758038520813</v>
      </c>
      <c r="DG200" s="67">
        <v>0.10223609954118729</v>
      </c>
      <c r="DH200" s="67">
        <v>0.12402089685201645</v>
      </c>
      <c r="DI200" s="67">
        <v>1.2439198791980743E-2</v>
      </c>
      <c r="DJ200" s="67">
        <v>0.1335519552230835</v>
      </c>
      <c r="DK200" s="67">
        <v>0.27788674831390381</v>
      </c>
      <c r="DL200" s="67">
        <v>0.11392148584127426</v>
      </c>
      <c r="DM200" s="67">
        <v>0.10713790357112885</v>
      </c>
      <c r="DN200" s="67">
        <v>0.3711528480052948</v>
      </c>
      <c r="DO200" s="67">
        <v>3.8868842124938965</v>
      </c>
      <c r="DP200" s="67">
        <v>4.7830095291137695</v>
      </c>
      <c r="DQ200" s="67">
        <v>5.3696560859680176</v>
      </c>
      <c r="DR200" s="67">
        <v>5.8152461051940918</v>
      </c>
      <c r="DS200" s="67">
        <v>5.5934667587280273</v>
      </c>
      <c r="DT200" s="67">
        <v>-0.47750407457351685</v>
      </c>
      <c r="DU200" s="67">
        <v>-1.9220191240310669</v>
      </c>
      <c r="DV200" s="67">
        <v>-1.6695743799209595</v>
      </c>
      <c r="DW200" s="67">
        <v>-1.0761812925338745</v>
      </c>
      <c r="DX200" s="67">
        <v>-0.89994549751281738</v>
      </c>
      <c r="DY200" s="67">
        <v>0.11755584180355072</v>
      </c>
      <c r="DZ200" s="67">
        <v>0.34180766344070435</v>
      </c>
      <c r="EA200" s="67">
        <v>0.37543952465057373</v>
      </c>
      <c r="EB200" s="67">
        <v>0.334572434425354</v>
      </c>
      <c r="EC200" s="67">
        <v>0.34970000386238098</v>
      </c>
      <c r="ED200" s="67">
        <v>0.48143205046653748</v>
      </c>
      <c r="EE200" s="67">
        <v>0.37166056036949158</v>
      </c>
      <c r="EF200" s="67">
        <v>0.40800097584724426</v>
      </c>
      <c r="EG200" s="67">
        <v>0.31379374861717224</v>
      </c>
      <c r="EH200" s="67">
        <v>0.45970755815505981</v>
      </c>
      <c r="EI200" s="67">
        <v>0.62731373310089111</v>
      </c>
      <c r="EJ200" s="67">
        <v>0.48628813028335571</v>
      </c>
      <c r="EK200" s="67">
        <v>0.49917566776275635</v>
      </c>
      <c r="EL200" s="67">
        <v>0.77671277523040771</v>
      </c>
      <c r="EM200" s="67">
        <v>4.2926554679870605</v>
      </c>
      <c r="EN200" s="67">
        <v>5.1931233406066895</v>
      </c>
      <c r="EO200" s="67">
        <v>5.7829885482788086</v>
      </c>
      <c r="EP200" s="67">
        <v>6.2300901412963867</v>
      </c>
      <c r="EQ200" s="67">
        <v>6.0090770721435547</v>
      </c>
      <c r="ER200" s="67">
        <v>-5.7576045393943787E-2</v>
      </c>
      <c r="ES200" s="67">
        <v>-1.5084729194641113</v>
      </c>
      <c r="ET200" s="67">
        <v>-1.2702705860137939</v>
      </c>
      <c r="EU200" s="67">
        <v>-0.6962551474571228</v>
      </c>
      <c r="EV200" s="67">
        <v>-0.54371315240859985</v>
      </c>
      <c r="EW200" s="67">
        <v>85</v>
      </c>
      <c r="EX200" s="67">
        <v>82.5</v>
      </c>
      <c r="EY200" s="67">
        <v>81</v>
      </c>
      <c r="EZ200" s="67">
        <v>79.5</v>
      </c>
      <c r="FA200" s="67">
        <v>76.5</v>
      </c>
      <c r="FB200" s="67">
        <v>74.5</v>
      </c>
      <c r="FC200" s="67">
        <v>73.5</v>
      </c>
      <c r="FD200" s="67">
        <v>75.5</v>
      </c>
      <c r="FE200" s="67">
        <v>80</v>
      </c>
      <c r="FF200" s="67">
        <v>85.5</v>
      </c>
      <c r="FG200" s="67">
        <v>89.5</v>
      </c>
      <c r="FH200" s="67">
        <v>94</v>
      </c>
      <c r="FI200" s="67">
        <v>97.5</v>
      </c>
      <c r="FJ200" s="67">
        <v>101</v>
      </c>
      <c r="FK200" s="67">
        <v>103.5</v>
      </c>
      <c r="FL200" s="67">
        <v>106</v>
      </c>
      <c r="FM200" s="67">
        <v>107.5</v>
      </c>
      <c r="FN200" s="67">
        <v>107</v>
      </c>
      <c r="FO200" s="67">
        <v>107</v>
      </c>
      <c r="FP200" s="67">
        <v>104.5</v>
      </c>
      <c r="FQ200" s="67">
        <v>101</v>
      </c>
      <c r="FR200" s="67">
        <v>97</v>
      </c>
      <c r="FS200" s="67">
        <v>92.5</v>
      </c>
      <c r="FT200" s="67">
        <v>90</v>
      </c>
      <c r="FU200" s="68">
        <v>0.37047871947288513</v>
      </c>
      <c r="FV200" s="40">
        <v>9.3599996566772461</v>
      </c>
      <c r="FW200" s="40">
        <v>17180.260000000002</v>
      </c>
      <c r="FX200">
        <v>1</v>
      </c>
    </row>
    <row r="201" spans="1:180" x14ac:dyDescent="0.2">
      <c r="A201" t="s">
        <v>189</v>
      </c>
      <c r="B201" t="s">
        <v>207</v>
      </c>
      <c r="C201" t="s">
        <v>3</v>
      </c>
      <c r="D201" t="s">
        <v>182</v>
      </c>
      <c r="E201" t="s">
        <v>1</v>
      </c>
      <c r="F201" s="40" t="s">
        <v>1</v>
      </c>
      <c r="G201" s="69" t="s">
        <v>223</v>
      </c>
      <c r="H201" s="67">
        <v>9680.9999045133591</v>
      </c>
      <c r="I201" s="67">
        <v>15.532217025756836</v>
      </c>
      <c r="J201" s="67">
        <v>13.131387710571289</v>
      </c>
      <c r="K201" s="67">
        <v>11.392049789428711</v>
      </c>
      <c r="L201" s="67">
        <v>10.185523986816406</v>
      </c>
      <c r="M201" s="67">
        <v>9.4060268402099609</v>
      </c>
      <c r="N201" s="67">
        <v>9.0090570449829102</v>
      </c>
      <c r="O201" s="67">
        <v>9.1595535278320313</v>
      </c>
      <c r="P201" s="67">
        <v>9.6421327590942383</v>
      </c>
      <c r="Q201" s="67">
        <v>10.556426048278809</v>
      </c>
      <c r="R201" s="67">
        <v>12.025397300720215</v>
      </c>
      <c r="S201" s="67">
        <v>14.052888870239258</v>
      </c>
      <c r="T201" s="67">
        <v>16.579898834228516</v>
      </c>
      <c r="U201" s="67">
        <v>19.528667449951172</v>
      </c>
      <c r="V201" s="67">
        <v>22.459518432617188</v>
      </c>
      <c r="W201" s="67">
        <v>24.683019638061523</v>
      </c>
      <c r="X201" s="67">
        <v>25.58454704284668</v>
      </c>
      <c r="Y201" s="67">
        <v>25.914054870605469</v>
      </c>
      <c r="Z201" s="67">
        <v>25.938650131225586</v>
      </c>
      <c r="AA201" s="67">
        <v>25.2347412109375</v>
      </c>
      <c r="AB201" s="67">
        <v>24.531023025512695</v>
      </c>
      <c r="AC201" s="67">
        <v>24.05402946472168</v>
      </c>
      <c r="AD201" s="67">
        <v>22.814531326293945</v>
      </c>
      <c r="AE201" s="67">
        <v>19.915256500244141</v>
      </c>
      <c r="AF201" s="67">
        <v>17.089258193969727</v>
      </c>
      <c r="AG201" s="67">
        <v>-1.1356488466262817</v>
      </c>
      <c r="AH201" s="67">
        <v>-0.82137346267700195</v>
      </c>
      <c r="AI201" s="67">
        <v>-0.6830589771270752</v>
      </c>
      <c r="AJ201" s="67">
        <v>-0.56015366315841675</v>
      </c>
      <c r="AK201" s="67">
        <v>-0.44075429439544678</v>
      </c>
      <c r="AL201" s="67">
        <v>-0.48238185048103333</v>
      </c>
      <c r="AM201" s="67">
        <v>-0.51719218492507935</v>
      </c>
      <c r="AN201" s="67">
        <v>-0.61983823776245117</v>
      </c>
      <c r="AO201" s="67">
        <v>-0.49089702963829041</v>
      </c>
      <c r="AP201" s="67">
        <v>-0.60579192638397217</v>
      </c>
      <c r="AQ201" s="67">
        <v>-0.58221441507339478</v>
      </c>
      <c r="AR201" s="67">
        <v>-0.74209463596343994</v>
      </c>
      <c r="AS201" s="67">
        <v>-0.8537183403968811</v>
      </c>
      <c r="AT201" s="67">
        <v>-0.70055550336837769</v>
      </c>
      <c r="AU201" s="67">
        <v>2.7233874797821045</v>
      </c>
      <c r="AV201" s="67">
        <v>3.5231971740722656</v>
      </c>
      <c r="AW201" s="67">
        <v>3.4746503829956055</v>
      </c>
      <c r="AX201" s="67">
        <v>3.3054318428039551</v>
      </c>
      <c r="AY201" s="67">
        <v>2.634727954864502</v>
      </c>
      <c r="AZ201" s="67">
        <v>-2.7575685977935791</v>
      </c>
      <c r="BA201" s="67">
        <v>-3.5873954296112061</v>
      </c>
      <c r="BB201" s="67">
        <v>-2.7004611492156982</v>
      </c>
      <c r="BC201" s="67">
        <v>-2.1083753108978271</v>
      </c>
      <c r="BD201" s="67">
        <v>-1.3840814828872681</v>
      </c>
      <c r="BE201" s="67">
        <v>-0.81286704540252686</v>
      </c>
      <c r="BF201" s="67">
        <v>-0.52264797687530518</v>
      </c>
      <c r="BG201" s="67">
        <v>-0.40296259522438049</v>
      </c>
      <c r="BH201" s="67">
        <v>-0.29429715871810913</v>
      </c>
      <c r="BI201" s="67">
        <v>-0.18450246751308441</v>
      </c>
      <c r="BJ201" s="67">
        <v>-0.22671940922737122</v>
      </c>
      <c r="BK201" s="67">
        <v>-0.24763469398021698</v>
      </c>
      <c r="BL201" s="67">
        <v>-0.33572238683700562</v>
      </c>
      <c r="BM201" s="67">
        <v>-0.18940095603466034</v>
      </c>
      <c r="BN201" s="67">
        <v>-0.27948588132858276</v>
      </c>
      <c r="BO201" s="67">
        <v>-0.23262640833854675</v>
      </c>
      <c r="BP201" s="67">
        <v>-0.36955785751342773</v>
      </c>
      <c r="BQ201" s="67">
        <v>-0.46150243282318115</v>
      </c>
      <c r="BR201" s="67">
        <v>-0.29481136798858643</v>
      </c>
      <c r="BS201" s="67">
        <v>3.1293516159057617</v>
      </c>
      <c r="BT201" s="67">
        <v>3.9335091114044189</v>
      </c>
      <c r="BU201" s="67">
        <v>3.88818359375</v>
      </c>
      <c r="BV201" s="67">
        <v>3.7204794883728027</v>
      </c>
      <c r="BW201" s="67">
        <v>3.0505421161651611</v>
      </c>
      <c r="BX201" s="67">
        <v>-2.3374447822570801</v>
      </c>
      <c r="BY201" s="67">
        <v>-3.1736559867858887</v>
      </c>
      <c r="BZ201" s="67">
        <v>-2.3009698390960693</v>
      </c>
      <c r="CA201" s="67">
        <v>-1.7282706499099731</v>
      </c>
      <c r="CB201" s="67">
        <v>-1.0276809930801392</v>
      </c>
      <c r="CC201" s="67">
        <v>-0.58930939435958862</v>
      </c>
      <c r="CD201" s="67">
        <v>-0.3157515823841095</v>
      </c>
      <c r="CE201" s="67">
        <v>-0.20896869897842407</v>
      </c>
      <c r="CF201" s="67">
        <v>-0.11016575992107391</v>
      </c>
      <c r="CG201" s="67">
        <v>-7.0232301950454712E-3</v>
      </c>
      <c r="CH201" s="67">
        <v>-4.9648385494947433E-2</v>
      </c>
      <c r="CI201" s="67">
        <v>-6.093999370932579E-2</v>
      </c>
      <c r="CJ201" s="67">
        <v>-0.1389445960521698</v>
      </c>
      <c r="CK201" s="67">
        <v>1.9414292648434639E-2</v>
      </c>
      <c r="CL201" s="67">
        <v>-5.3487300872802734E-2</v>
      </c>
      <c r="CM201" s="67">
        <v>9.4971815124154091E-3</v>
      </c>
      <c r="CN201" s="67">
        <v>-0.11154000461101532</v>
      </c>
      <c r="CO201" s="67">
        <v>-0.18985489010810852</v>
      </c>
      <c r="CP201" s="67">
        <v>-1.3794186525046825E-2</v>
      </c>
      <c r="CQ201" s="67">
        <v>3.4105210304260254</v>
      </c>
      <c r="CR201" s="67">
        <v>4.2176899909973145</v>
      </c>
      <c r="CS201" s="67">
        <v>4.1745953559875488</v>
      </c>
      <c r="CT201" s="67">
        <v>4.0079402923583984</v>
      </c>
      <c r="CU201" s="67">
        <v>3.338533878326416</v>
      </c>
      <c r="CV201" s="67">
        <v>-2.0464682579040527</v>
      </c>
      <c r="CW201" s="67">
        <v>-2.887101411819458</v>
      </c>
      <c r="CX201" s="67">
        <v>-2.0242834091186523</v>
      </c>
      <c r="CY201" s="67">
        <v>-1.4650113582611084</v>
      </c>
      <c r="CZ201" s="67">
        <v>-0.78083902597427368</v>
      </c>
      <c r="DA201" s="67">
        <v>-0.36575174331665039</v>
      </c>
      <c r="DB201" s="67">
        <v>-0.10885521024465561</v>
      </c>
      <c r="DC201" s="67">
        <v>-1.4974811114370823E-2</v>
      </c>
      <c r="DD201" s="67">
        <v>7.3965638875961304E-2</v>
      </c>
      <c r="DE201" s="67">
        <v>0.17045600712299347</v>
      </c>
      <c r="DF201" s="67">
        <v>0.12742263078689575</v>
      </c>
      <c r="DG201" s="67">
        <v>0.1257546991109848</v>
      </c>
      <c r="DH201" s="67">
        <v>5.7833187282085419E-2</v>
      </c>
      <c r="DI201" s="67">
        <v>0.22822955250740051</v>
      </c>
      <c r="DJ201" s="67">
        <v>0.1725112646818161</v>
      </c>
      <c r="DK201" s="67">
        <v>0.25162076950073242</v>
      </c>
      <c r="DL201" s="67">
        <v>0.1464778333902359</v>
      </c>
      <c r="DM201" s="67">
        <v>8.1792645156383514E-2</v>
      </c>
      <c r="DN201" s="67">
        <v>0.26722297072410583</v>
      </c>
      <c r="DO201" s="67">
        <v>3.6916904449462891</v>
      </c>
      <c r="DP201" s="67">
        <v>4.5018706321716309</v>
      </c>
      <c r="DQ201" s="67">
        <v>4.4610071182250977</v>
      </c>
      <c r="DR201" s="67">
        <v>4.2954010963439941</v>
      </c>
      <c r="DS201" s="67">
        <v>3.6265256404876709</v>
      </c>
      <c r="DT201" s="67">
        <v>-1.7554917335510254</v>
      </c>
      <c r="DU201" s="67">
        <v>-2.6005468368530273</v>
      </c>
      <c r="DV201" s="67">
        <v>-1.7475969791412354</v>
      </c>
      <c r="DW201" s="67">
        <v>-1.2017520666122437</v>
      </c>
      <c r="DX201" s="67">
        <v>-0.53399711847305298</v>
      </c>
      <c r="DY201" s="67">
        <v>-4.2969997972249985E-2</v>
      </c>
      <c r="DZ201" s="67">
        <v>0.18987029790878296</v>
      </c>
      <c r="EA201" s="67">
        <v>0.26512154936790466</v>
      </c>
      <c r="EB201" s="67">
        <v>0.33982214331626892</v>
      </c>
      <c r="EC201" s="67">
        <v>0.42670783400535583</v>
      </c>
      <c r="ED201" s="67">
        <v>0.38308507204055786</v>
      </c>
      <c r="EE201" s="67">
        <v>0.39531219005584717</v>
      </c>
      <c r="EF201" s="67">
        <v>0.34194904565811157</v>
      </c>
      <c r="EG201" s="67">
        <v>0.52972561120986938</v>
      </c>
      <c r="EH201" s="67">
        <v>0.49881729483604431</v>
      </c>
      <c r="EI201" s="67">
        <v>0.60120880603790283</v>
      </c>
      <c r="EJ201" s="67">
        <v>0.51901459693908691</v>
      </c>
      <c r="EK201" s="67">
        <v>0.47400853037834167</v>
      </c>
      <c r="EL201" s="67">
        <v>0.67296713590621948</v>
      </c>
      <c r="EM201" s="67">
        <v>4.0976548194885254</v>
      </c>
      <c r="EN201" s="67">
        <v>4.9121828079223633</v>
      </c>
      <c r="EO201" s="67">
        <v>4.8745403289794922</v>
      </c>
      <c r="EP201" s="67">
        <v>4.7104487419128418</v>
      </c>
      <c r="EQ201" s="67">
        <v>4.0423398017883301</v>
      </c>
      <c r="ER201" s="67">
        <v>-1.3353679180145264</v>
      </c>
      <c r="ES201" s="67">
        <v>-2.18680739402771</v>
      </c>
      <c r="ET201" s="67">
        <v>-1.3481056690216064</v>
      </c>
      <c r="EU201" s="67">
        <v>-0.82164734601974487</v>
      </c>
      <c r="EV201" s="67">
        <v>-0.1775965541601181</v>
      </c>
      <c r="EW201" s="67">
        <v>88.5</v>
      </c>
      <c r="EX201" s="67">
        <v>86.5</v>
      </c>
      <c r="EY201" s="67">
        <v>85.5</v>
      </c>
      <c r="EZ201" s="67">
        <v>82</v>
      </c>
      <c r="FA201" s="67">
        <v>80.5</v>
      </c>
      <c r="FB201" s="67">
        <v>78.5</v>
      </c>
      <c r="FC201" s="67">
        <v>76.5</v>
      </c>
      <c r="FD201" s="67">
        <v>76</v>
      </c>
      <c r="FE201" s="67">
        <v>80.5</v>
      </c>
      <c r="FF201" s="67">
        <v>85.5</v>
      </c>
      <c r="FG201" s="67">
        <v>88</v>
      </c>
      <c r="FH201" s="67">
        <v>93.5</v>
      </c>
      <c r="FI201" s="67">
        <v>97.5</v>
      </c>
      <c r="FJ201" s="67">
        <v>100.5</v>
      </c>
      <c r="FK201" s="67">
        <v>103</v>
      </c>
      <c r="FL201" s="67">
        <v>102.5</v>
      </c>
      <c r="FM201" s="67">
        <v>100.5</v>
      </c>
      <c r="FN201" s="67">
        <v>99.5</v>
      </c>
      <c r="FO201" s="67">
        <v>97.5</v>
      </c>
      <c r="FP201" s="67">
        <v>94.5</v>
      </c>
      <c r="FQ201" s="67">
        <v>94.5</v>
      </c>
      <c r="FR201" s="67">
        <v>93.5</v>
      </c>
      <c r="FS201" s="67">
        <v>92</v>
      </c>
      <c r="FT201" s="67">
        <v>91</v>
      </c>
      <c r="FU201" s="68">
        <v>0.37065911293029785</v>
      </c>
      <c r="FV201" s="40">
        <v>9.0100002288818359</v>
      </c>
      <c r="FW201" s="40">
        <v>17084.990000000002</v>
      </c>
      <c r="FX201">
        <v>1</v>
      </c>
    </row>
    <row r="202" spans="1:180" x14ac:dyDescent="0.2">
      <c r="A202" t="s">
        <v>189</v>
      </c>
      <c r="B202" t="s">
        <v>207</v>
      </c>
      <c r="C202" t="s">
        <v>3</v>
      </c>
      <c r="D202" t="s">
        <v>182</v>
      </c>
      <c r="E202" t="s">
        <v>1</v>
      </c>
      <c r="F202" s="40" t="s">
        <v>1</v>
      </c>
      <c r="G202" s="69" t="s">
        <v>224</v>
      </c>
      <c r="H202" s="67">
        <v>10145.999898910522</v>
      </c>
      <c r="I202" s="67">
        <v>13.958040237426758</v>
      </c>
      <c r="J202" s="67">
        <v>11.737025260925293</v>
      </c>
      <c r="K202" s="67">
        <v>10.320583343505859</v>
      </c>
      <c r="L202" s="67">
        <v>9.2933073043823242</v>
      </c>
      <c r="M202" s="67">
        <v>8.6559953689575195</v>
      </c>
      <c r="N202" s="67">
        <v>8.5832653045654297</v>
      </c>
      <c r="O202" s="67">
        <v>9.1783437728881836</v>
      </c>
      <c r="P202" s="67">
        <v>9.4399051666259766</v>
      </c>
      <c r="Q202" s="67">
        <v>9.7657604217529297</v>
      </c>
      <c r="R202" s="67">
        <v>11.339959144592285</v>
      </c>
      <c r="S202" s="67">
        <v>13.458709716796875</v>
      </c>
      <c r="T202" s="67">
        <v>16.521255493164063</v>
      </c>
      <c r="U202" s="67">
        <v>19.713266372680664</v>
      </c>
      <c r="V202" s="67">
        <v>23.001628875732422</v>
      </c>
      <c r="W202" s="67">
        <v>25.943557739257813</v>
      </c>
      <c r="X202" s="67">
        <v>29.021503448486328</v>
      </c>
      <c r="Y202" s="67">
        <v>31.593505859375</v>
      </c>
      <c r="Z202" s="67">
        <v>33.323017120361328</v>
      </c>
      <c r="AA202" s="67">
        <v>33.217151641845703</v>
      </c>
      <c r="AB202" s="67">
        <v>31.481958389282227</v>
      </c>
      <c r="AC202" s="67">
        <v>29.773860931396484</v>
      </c>
      <c r="AD202" s="67">
        <v>27.083292007446289</v>
      </c>
      <c r="AE202" s="67">
        <v>22.499448776245117</v>
      </c>
      <c r="AF202" s="67">
        <v>18.178487777709961</v>
      </c>
      <c r="AG202" s="67">
        <v>-0.62660342454910278</v>
      </c>
      <c r="AH202" s="67">
        <v>-0.55163919925689697</v>
      </c>
      <c r="AI202" s="67">
        <v>-0.42653143405914307</v>
      </c>
      <c r="AJ202" s="67">
        <v>-0.43243101239204407</v>
      </c>
      <c r="AK202" s="67">
        <v>-0.43422466516494751</v>
      </c>
      <c r="AL202" s="67">
        <v>-0.44173559546470642</v>
      </c>
      <c r="AM202" s="67">
        <v>-0.45476371049880981</v>
      </c>
      <c r="AN202" s="67">
        <v>-0.55858969688415527</v>
      </c>
      <c r="AO202" s="67">
        <v>-0.67957299947738647</v>
      </c>
      <c r="AP202" s="67">
        <v>-0.66973459720611572</v>
      </c>
      <c r="AQ202" s="67">
        <v>-0.77130883932113647</v>
      </c>
      <c r="AR202" s="67">
        <v>-0.75486111640930176</v>
      </c>
      <c r="AS202" s="67">
        <v>-1.0568755865097046</v>
      </c>
      <c r="AT202" s="67">
        <v>-0.82472681999206543</v>
      </c>
      <c r="AU202" s="67">
        <v>2.6131939888000488</v>
      </c>
      <c r="AV202" s="67">
        <v>3.6830501556396484</v>
      </c>
      <c r="AW202" s="67">
        <v>4.283195972442627</v>
      </c>
      <c r="AX202" s="67">
        <v>4.5961723327636719</v>
      </c>
      <c r="AY202" s="67">
        <v>3.5238265991210938</v>
      </c>
      <c r="AZ202" s="67">
        <v>-2.6580653190612793</v>
      </c>
      <c r="BA202" s="67">
        <v>-3.3325290679931641</v>
      </c>
      <c r="BB202" s="67">
        <v>-2.8232359886169434</v>
      </c>
      <c r="BC202" s="67">
        <v>-2.1936430931091309</v>
      </c>
      <c r="BD202" s="67">
        <v>-1.6144756078720093</v>
      </c>
      <c r="BE202" s="67">
        <v>-0.29788130521774292</v>
      </c>
      <c r="BF202" s="67">
        <v>-0.24738454818725586</v>
      </c>
      <c r="BG202" s="67">
        <v>-0.14119362831115723</v>
      </c>
      <c r="BH202" s="67">
        <v>-0.16156066954135895</v>
      </c>
      <c r="BI202" s="67">
        <v>-0.17315402626991272</v>
      </c>
      <c r="BJ202" s="67">
        <v>-0.18128059804439545</v>
      </c>
      <c r="BK202" s="67">
        <v>-0.18022982776165009</v>
      </c>
      <c r="BL202" s="67">
        <v>-0.26932480931282043</v>
      </c>
      <c r="BM202" s="67">
        <v>-0.37264955043792725</v>
      </c>
      <c r="BN202" s="67">
        <v>-0.33758711814880371</v>
      </c>
      <c r="BO202" s="67">
        <v>-0.41544008255004883</v>
      </c>
      <c r="BP202" s="67">
        <v>-0.37565386295318604</v>
      </c>
      <c r="BQ202" s="67">
        <v>-0.65766692161560059</v>
      </c>
      <c r="BR202" s="67">
        <v>-0.41176679730415344</v>
      </c>
      <c r="BS202" s="67">
        <v>3.026555061340332</v>
      </c>
      <c r="BT202" s="67">
        <v>4.100867748260498</v>
      </c>
      <c r="BU202" s="67">
        <v>4.7042813301086426</v>
      </c>
      <c r="BV202" s="67">
        <v>5.0188093185424805</v>
      </c>
      <c r="BW202" s="67">
        <v>3.9472336769104004</v>
      </c>
      <c r="BX202" s="67">
        <v>-2.2304956912994385</v>
      </c>
      <c r="BY202" s="67">
        <v>-2.9114265441894531</v>
      </c>
      <c r="BZ202" s="67">
        <v>-2.4165809154510498</v>
      </c>
      <c r="CA202" s="67">
        <v>-1.8066859245300293</v>
      </c>
      <c r="CB202" s="67">
        <v>-1.2516018152236938</v>
      </c>
      <c r="CC202" s="67">
        <v>-7.0209383964538574E-2</v>
      </c>
      <c r="CD202" s="67">
        <v>-3.6658689379692078E-2</v>
      </c>
      <c r="CE202" s="67">
        <v>5.6430459022521973E-2</v>
      </c>
      <c r="CF202" s="67">
        <v>2.6043293997645378E-2</v>
      </c>
      <c r="CG202" s="67">
        <v>7.6626846566796303E-3</v>
      </c>
      <c r="CH202" s="67">
        <v>-8.9025014312937856E-4</v>
      </c>
      <c r="CI202" s="67">
        <v>9.911498986184597E-3</v>
      </c>
      <c r="CJ202" s="67">
        <v>-6.8980813026428223E-2</v>
      </c>
      <c r="CK202" s="67">
        <v>-0.16007532179355621</v>
      </c>
      <c r="CL202" s="67">
        <v>-0.10754276812076569</v>
      </c>
      <c r="CM202" s="67">
        <v>-0.16896644234657288</v>
      </c>
      <c r="CN202" s="67">
        <v>-0.11301606148481369</v>
      </c>
      <c r="CO202" s="67">
        <v>-0.38117626309394836</v>
      </c>
      <c r="CP202" s="67">
        <v>-0.12575194239616394</v>
      </c>
      <c r="CQ202" s="67">
        <v>3.3128478527069092</v>
      </c>
      <c r="CR202" s="67">
        <v>4.3902473449707031</v>
      </c>
      <c r="CS202" s="67">
        <v>4.9959235191345215</v>
      </c>
      <c r="CT202" s="67">
        <v>5.3115262985229492</v>
      </c>
      <c r="CU202" s="67">
        <v>4.2404842376708984</v>
      </c>
      <c r="CV202" s="67">
        <v>-1.9343624114990234</v>
      </c>
      <c r="CW202" s="67">
        <v>-2.6197724342346191</v>
      </c>
      <c r="CX202" s="67">
        <v>-2.1349329948425293</v>
      </c>
      <c r="CY202" s="67">
        <v>-1.5386805534362793</v>
      </c>
      <c r="CZ202" s="67">
        <v>-1.0002765655517578</v>
      </c>
      <c r="DA202" s="67">
        <v>0.15746253728866577</v>
      </c>
      <c r="DB202" s="67">
        <v>0.1740671694278717</v>
      </c>
      <c r="DC202" s="67">
        <v>0.25405454635620117</v>
      </c>
      <c r="DD202" s="67">
        <v>0.21364726126194</v>
      </c>
      <c r="DE202" s="67">
        <v>0.18847940862178802</v>
      </c>
      <c r="DF202" s="67">
        <v>0.17950008809566498</v>
      </c>
      <c r="DG202" s="67">
        <v>0.20005282759666443</v>
      </c>
      <c r="DH202" s="67">
        <v>0.1313631683588028</v>
      </c>
      <c r="DI202" s="67">
        <v>5.2498910576105118E-2</v>
      </c>
      <c r="DJ202" s="67">
        <v>0.12250157445669174</v>
      </c>
      <c r="DK202" s="67">
        <v>7.7507190406322479E-2</v>
      </c>
      <c r="DL202" s="67">
        <v>0.14962172508239746</v>
      </c>
      <c r="DM202" s="67">
        <v>-0.10468559712171555</v>
      </c>
      <c r="DN202" s="67">
        <v>0.16026292741298676</v>
      </c>
      <c r="DO202" s="67">
        <v>3.5991406440734863</v>
      </c>
      <c r="DP202" s="67">
        <v>4.6796269416809082</v>
      </c>
      <c r="DQ202" s="67">
        <v>5.2875657081604004</v>
      </c>
      <c r="DR202" s="67">
        <v>5.604243278503418</v>
      </c>
      <c r="DS202" s="67">
        <v>4.5337347984313965</v>
      </c>
      <c r="DT202" s="67">
        <v>-1.6382290124893188</v>
      </c>
      <c r="DU202" s="67">
        <v>-2.3281183242797852</v>
      </c>
      <c r="DV202" s="67">
        <v>-1.8532849550247192</v>
      </c>
      <c r="DW202" s="67">
        <v>-1.2706751823425293</v>
      </c>
      <c r="DX202" s="67">
        <v>-0.748951256275177</v>
      </c>
      <c r="DY202" s="67">
        <v>0.48618465662002563</v>
      </c>
      <c r="DZ202" s="67">
        <v>0.47832182049751282</v>
      </c>
      <c r="EA202" s="67">
        <v>0.53939235210418701</v>
      </c>
      <c r="EB202" s="67">
        <v>0.48451760411262512</v>
      </c>
      <c r="EC202" s="67">
        <v>0.44955003261566162</v>
      </c>
      <c r="ED202" s="67">
        <v>0.43995511531829834</v>
      </c>
      <c r="EE202" s="67">
        <v>0.47458669543266296</v>
      </c>
      <c r="EF202" s="67">
        <v>0.42062807083129883</v>
      </c>
      <c r="EG202" s="67">
        <v>0.35942235589027405</v>
      </c>
      <c r="EH202" s="67">
        <v>0.45464906096458435</v>
      </c>
      <c r="EI202" s="67">
        <v>0.43337595462799072</v>
      </c>
      <c r="EJ202" s="67">
        <v>0.52882897853851318</v>
      </c>
      <c r="EK202" s="67">
        <v>0.29452300071716309</v>
      </c>
      <c r="EL202" s="67">
        <v>0.57322293519973755</v>
      </c>
      <c r="EM202" s="67">
        <v>4.0125017166137695</v>
      </c>
      <c r="EN202" s="67">
        <v>5.0974445343017578</v>
      </c>
      <c r="EO202" s="67">
        <v>5.708651065826416</v>
      </c>
      <c r="EP202" s="67">
        <v>6.0268802642822266</v>
      </c>
      <c r="EQ202" s="67">
        <v>4.9571418762207031</v>
      </c>
      <c r="ER202" s="67">
        <v>-1.2106595039367676</v>
      </c>
      <c r="ES202" s="67">
        <v>-1.9070159196853638</v>
      </c>
      <c r="ET202" s="67">
        <v>-1.4466300010681152</v>
      </c>
      <c r="EU202" s="67">
        <v>-0.88371813297271729</v>
      </c>
      <c r="EV202" s="67">
        <v>-0.38607749342918396</v>
      </c>
      <c r="EW202" s="67">
        <v>84</v>
      </c>
      <c r="EX202" s="67">
        <v>82.5</v>
      </c>
      <c r="EY202" s="67">
        <v>81.5</v>
      </c>
      <c r="EZ202" s="67">
        <v>80</v>
      </c>
      <c r="FA202" s="67">
        <v>78.5</v>
      </c>
      <c r="FB202" s="67">
        <v>76</v>
      </c>
      <c r="FC202" s="67">
        <v>76</v>
      </c>
      <c r="FD202" s="67">
        <v>77.5</v>
      </c>
      <c r="FE202" s="67">
        <v>81</v>
      </c>
      <c r="FF202" s="67">
        <v>85.5</v>
      </c>
      <c r="FG202" s="67">
        <v>91</v>
      </c>
      <c r="FH202" s="67">
        <v>96</v>
      </c>
      <c r="FI202" s="67">
        <v>100.5</v>
      </c>
      <c r="FJ202" s="67">
        <v>104</v>
      </c>
      <c r="FK202" s="67">
        <v>105.5</v>
      </c>
      <c r="FL202" s="67">
        <v>107.5</v>
      </c>
      <c r="FM202" s="67">
        <v>108</v>
      </c>
      <c r="FN202" s="67">
        <v>107.5</v>
      </c>
      <c r="FO202" s="67">
        <v>106.5</v>
      </c>
      <c r="FP202" s="67">
        <v>103.5</v>
      </c>
      <c r="FQ202" s="67">
        <v>100.5</v>
      </c>
      <c r="FR202" s="67">
        <v>96</v>
      </c>
      <c r="FS202" s="67">
        <v>91.5</v>
      </c>
      <c r="FT202" s="67">
        <v>89</v>
      </c>
      <c r="FU202" s="68">
        <v>0.37743353843688965</v>
      </c>
      <c r="FV202" s="40">
        <v>10.210000038146973</v>
      </c>
      <c r="FW202" s="40">
        <v>18542.12</v>
      </c>
      <c r="FX202">
        <v>1</v>
      </c>
    </row>
    <row r="203" spans="1:180" x14ac:dyDescent="0.2">
      <c r="A203" t="s">
        <v>189</v>
      </c>
      <c r="B203" t="s">
        <v>207</v>
      </c>
      <c r="C203" t="s">
        <v>3</v>
      </c>
      <c r="D203" t="s">
        <v>182</v>
      </c>
      <c r="E203" t="s">
        <v>1</v>
      </c>
      <c r="F203" s="40" t="s">
        <v>1</v>
      </c>
      <c r="G203" s="69" t="s">
        <v>225</v>
      </c>
      <c r="H203" s="67">
        <v>10179.000220775604</v>
      </c>
      <c r="I203" s="67">
        <v>14.966701507568359</v>
      </c>
      <c r="J203" s="67">
        <v>12.656613349914551</v>
      </c>
      <c r="K203" s="67">
        <v>11.05584716796875</v>
      </c>
      <c r="L203" s="67">
        <v>9.8257417678833008</v>
      </c>
      <c r="M203" s="67">
        <v>9.132624626159668</v>
      </c>
      <c r="N203" s="67">
        <v>8.9450387954711914</v>
      </c>
      <c r="O203" s="67">
        <v>9.422633171081543</v>
      </c>
      <c r="P203" s="67">
        <v>9.5346946716308594</v>
      </c>
      <c r="Q203" s="67">
        <v>9.5104293823242188</v>
      </c>
      <c r="R203" s="67">
        <v>10.448919296264648</v>
      </c>
      <c r="S203" s="67">
        <v>12.049180030822754</v>
      </c>
      <c r="T203" s="67">
        <v>14.22153377532959</v>
      </c>
      <c r="U203" s="67">
        <v>17.053722381591797</v>
      </c>
      <c r="V203" s="67">
        <v>20.110855102539063</v>
      </c>
      <c r="W203" s="67">
        <v>23.130382537841797</v>
      </c>
      <c r="X203" s="67">
        <v>26.174566268920898</v>
      </c>
      <c r="Y203" s="67">
        <v>28.891014099121094</v>
      </c>
      <c r="Z203" s="67">
        <v>30.33076286315918</v>
      </c>
      <c r="AA203" s="67">
        <v>29.815616607666016</v>
      </c>
      <c r="AB203" s="67">
        <v>28.153451919555664</v>
      </c>
      <c r="AC203" s="67">
        <v>26.168010711669922</v>
      </c>
      <c r="AD203" s="67">
        <v>23.614362716674805</v>
      </c>
      <c r="AE203" s="67">
        <v>19.529321670532227</v>
      </c>
      <c r="AF203" s="67">
        <v>15.419480323791504</v>
      </c>
      <c r="AG203" s="67">
        <v>-1.061862587928772</v>
      </c>
      <c r="AH203" s="67">
        <v>-0.77747493982315063</v>
      </c>
      <c r="AI203" s="67">
        <v>-0.56923258304595947</v>
      </c>
      <c r="AJ203" s="67">
        <v>-0.5158689022064209</v>
      </c>
      <c r="AK203" s="67">
        <v>-0.50992971658706665</v>
      </c>
      <c r="AL203" s="67">
        <v>-0.55117535591125488</v>
      </c>
      <c r="AM203" s="67">
        <v>-0.63843166828155518</v>
      </c>
      <c r="AN203" s="67">
        <v>-0.5950590968132019</v>
      </c>
      <c r="AO203" s="67">
        <v>-0.76942062377929688</v>
      </c>
      <c r="AP203" s="67">
        <v>-0.90654236078262329</v>
      </c>
      <c r="AQ203" s="67">
        <v>-0.9492763876914978</v>
      </c>
      <c r="AR203" s="67">
        <v>-0.9790194034576416</v>
      </c>
      <c r="AS203" s="67">
        <v>-1.0304932594299316</v>
      </c>
      <c r="AT203" s="67">
        <v>-1.0250996351242065</v>
      </c>
      <c r="AU203" s="67">
        <v>2.181088924407959</v>
      </c>
      <c r="AV203" s="67">
        <v>3.1727035045623779</v>
      </c>
      <c r="AW203" s="67">
        <v>3.7014448642730713</v>
      </c>
      <c r="AX203" s="67">
        <v>3.9081382751464844</v>
      </c>
      <c r="AY203" s="67">
        <v>2.6940205097198486</v>
      </c>
      <c r="AZ203" s="67">
        <v>-2.4991965293884277</v>
      </c>
      <c r="BA203" s="67">
        <v>-3.5237026214599609</v>
      </c>
      <c r="BB203" s="67">
        <v>-2.6836788654327393</v>
      </c>
      <c r="BC203" s="67">
        <v>-1.8065985441207886</v>
      </c>
      <c r="BD203" s="67">
        <v>-1.3677161931991577</v>
      </c>
      <c r="BE203" s="67">
        <v>-0.73275548219680786</v>
      </c>
      <c r="BF203" s="67">
        <v>-0.47286280989646912</v>
      </c>
      <c r="BG203" s="67">
        <v>-0.28355568647384644</v>
      </c>
      <c r="BH203" s="67">
        <v>-0.24467410147190094</v>
      </c>
      <c r="BI203" s="67">
        <v>-0.24854682385921478</v>
      </c>
      <c r="BJ203" s="67">
        <v>-0.29040729999542236</v>
      </c>
      <c r="BK203" s="67">
        <v>-0.36357131600379944</v>
      </c>
      <c r="BL203" s="67">
        <v>-0.30545669794082642</v>
      </c>
      <c r="BM203" s="67">
        <v>-0.46214252710342407</v>
      </c>
      <c r="BN203" s="67">
        <v>-0.57401460409164429</v>
      </c>
      <c r="BO203" s="67">
        <v>-0.59299987554550171</v>
      </c>
      <c r="BP203" s="67">
        <v>-0.59937971830368042</v>
      </c>
      <c r="BQ203" s="67">
        <v>-0.63083088397979736</v>
      </c>
      <c r="BR203" s="67">
        <v>-0.61167073249816895</v>
      </c>
      <c r="BS203" s="67">
        <v>2.5949316024780273</v>
      </c>
      <c r="BT203" s="67">
        <v>3.5910124778747559</v>
      </c>
      <c r="BU203" s="67">
        <v>4.1230258941650391</v>
      </c>
      <c r="BV203" s="67">
        <v>4.3312745094299316</v>
      </c>
      <c r="BW203" s="67">
        <v>3.1179282665252686</v>
      </c>
      <c r="BX203" s="67">
        <v>-2.0711367130279541</v>
      </c>
      <c r="BY203" s="67">
        <v>-3.102116584777832</v>
      </c>
      <c r="BZ203" s="67">
        <v>-2.2765545845031738</v>
      </c>
      <c r="CA203" s="67">
        <v>-1.4191941022872925</v>
      </c>
      <c r="CB203" s="67">
        <v>-1.0044209957122803</v>
      </c>
      <c r="CC203" s="67">
        <v>-0.50481694936752319</v>
      </c>
      <c r="CD203" s="67">
        <v>-0.26188936829566956</v>
      </c>
      <c r="CE203" s="67">
        <v>-8.5696704685688019E-2</v>
      </c>
      <c r="CF203" s="67">
        <v>-5.6845396757125854E-2</v>
      </c>
      <c r="CG203" s="67">
        <v>-6.7513838410377502E-2</v>
      </c>
      <c r="CH203" s="67">
        <v>-0.10980013757944107</v>
      </c>
      <c r="CI203" s="67">
        <v>-0.17320387065410614</v>
      </c>
      <c r="CJ203" s="67">
        <v>-0.1048789843916893</v>
      </c>
      <c r="CK203" s="67">
        <v>-0.24932266771793365</v>
      </c>
      <c r="CL203" s="67">
        <v>-0.343706876039505</v>
      </c>
      <c r="CM203" s="67">
        <v>-0.34624379873275757</v>
      </c>
      <c r="CN203" s="67">
        <v>-0.33644238114356995</v>
      </c>
      <c r="CO203" s="67">
        <v>-0.35402595996856689</v>
      </c>
      <c r="CP203" s="67">
        <v>-0.32533112168312073</v>
      </c>
      <c r="CQ203" s="67">
        <v>2.8815579414367676</v>
      </c>
      <c r="CR203" s="67">
        <v>3.8807318210601807</v>
      </c>
      <c r="CS203" s="67">
        <v>4.4150114059448242</v>
      </c>
      <c r="CT203" s="67">
        <v>4.6243376731872559</v>
      </c>
      <c r="CU203" s="67">
        <v>3.4115254878997803</v>
      </c>
      <c r="CV203" s="67">
        <v>-1.7746638059616089</v>
      </c>
      <c r="CW203" s="67">
        <v>-2.8101272583007813</v>
      </c>
      <c r="CX203" s="67">
        <v>-1.9945815801620483</v>
      </c>
      <c r="CY203" s="67">
        <v>-1.15087890625</v>
      </c>
      <c r="CZ203" s="67">
        <v>-0.75280386209487915</v>
      </c>
      <c r="DA203" s="67">
        <v>-0.27687841653823853</v>
      </c>
      <c r="DB203" s="67">
        <v>-5.0915930420160294E-2</v>
      </c>
      <c r="DC203" s="67">
        <v>0.1121622622013092</v>
      </c>
      <c r="DD203" s="67">
        <v>0.13098330795764923</v>
      </c>
      <c r="DE203" s="67">
        <v>0.11351914703845978</v>
      </c>
      <c r="DF203" s="67">
        <v>7.0807032287120819E-2</v>
      </c>
      <c r="DG203" s="67">
        <v>1.7163582146167755E-2</v>
      </c>
      <c r="DH203" s="67">
        <v>9.5698736608028412E-2</v>
      </c>
      <c r="DI203" s="67">
        <v>-3.6502804607152939E-2</v>
      </c>
      <c r="DJ203" s="67">
        <v>-0.11339916288852692</v>
      </c>
      <c r="DK203" s="67">
        <v>-9.9487744271755219E-2</v>
      </c>
      <c r="DL203" s="67">
        <v>-7.3505058884620667E-2</v>
      </c>
      <c r="DM203" s="67">
        <v>-7.7221035957336426E-2</v>
      </c>
      <c r="DN203" s="67">
        <v>-3.8991499692201614E-2</v>
      </c>
      <c r="DO203" s="67">
        <v>3.1681842803955078</v>
      </c>
      <c r="DP203" s="67">
        <v>4.1704511642456055</v>
      </c>
      <c r="DQ203" s="67">
        <v>4.7069969177246094</v>
      </c>
      <c r="DR203" s="67">
        <v>4.9174008369445801</v>
      </c>
      <c r="DS203" s="67">
        <v>3.705122709274292</v>
      </c>
      <c r="DT203" s="67">
        <v>-1.4781908988952637</v>
      </c>
      <c r="DU203" s="67">
        <v>-2.5181379318237305</v>
      </c>
      <c r="DV203" s="67">
        <v>-1.7126085758209229</v>
      </c>
      <c r="DW203" s="67">
        <v>-0.88256376981735229</v>
      </c>
      <c r="DX203" s="67">
        <v>-0.50118672847747803</v>
      </c>
      <c r="DY203" s="67">
        <v>5.22286556661129E-2</v>
      </c>
      <c r="DZ203" s="67">
        <v>0.25369620323181152</v>
      </c>
      <c r="EA203" s="67">
        <v>0.39783918857574463</v>
      </c>
      <c r="EB203" s="67">
        <v>0.40217813849449158</v>
      </c>
      <c r="EC203" s="67">
        <v>0.37490200996398926</v>
      </c>
      <c r="ED203" s="67">
        <v>0.33157509565353394</v>
      </c>
      <c r="EE203" s="67">
        <v>0.29202395677566528</v>
      </c>
      <c r="EF203" s="67">
        <v>0.38530111312866211</v>
      </c>
      <c r="EG203" s="67">
        <v>0.27077528834342957</v>
      </c>
      <c r="EH203" s="67">
        <v>0.21912859380245209</v>
      </c>
      <c r="EI203" s="67">
        <v>0.25678879022598267</v>
      </c>
      <c r="EJ203" s="67">
        <v>0.3061346709728241</v>
      </c>
      <c r="EK203" s="67">
        <v>0.32244130969047546</v>
      </c>
      <c r="EL203" s="67">
        <v>0.37443745136260986</v>
      </c>
      <c r="EM203" s="67">
        <v>3.5820269584655762</v>
      </c>
      <c r="EN203" s="67">
        <v>4.5887598991394043</v>
      </c>
      <c r="EO203" s="67">
        <v>5.128577709197998</v>
      </c>
      <c r="EP203" s="67">
        <v>5.3405370712280273</v>
      </c>
      <c r="EQ203" s="67">
        <v>4.1290302276611328</v>
      </c>
      <c r="ER203" s="67">
        <v>-1.0501312017440796</v>
      </c>
      <c r="ES203" s="67">
        <v>-2.0965518951416016</v>
      </c>
      <c r="ET203" s="67">
        <v>-1.3054841756820679</v>
      </c>
      <c r="EU203" s="67">
        <v>-0.49515926837921143</v>
      </c>
      <c r="EV203" s="67">
        <v>-0.137891486287117</v>
      </c>
      <c r="EW203" s="67">
        <v>86.5</v>
      </c>
      <c r="EX203" s="67">
        <v>83.5</v>
      </c>
      <c r="EY203" s="67">
        <v>81.5</v>
      </c>
      <c r="EZ203" s="67">
        <v>80.5</v>
      </c>
      <c r="FA203" s="67">
        <v>78</v>
      </c>
      <c r="FB203" s="67">
        <v>76.5</v>
      </c>
      <c r="FC203" s="67">
        <v>75.5</v>
      </c>
      <c r="FD203" s="67">
        <v>75.5</v>
      </c>
      <c r="FE203" s="67">
        <v>79.5</v>
      </c>
      <c r="FF203" s="67">
        <v>83.5</v>
      </c>
      <c r="FG203" s="67">
        <v>86</v>
      </c>
      <c r="FH203" s="67">
        <v>89</v>
      </c>
      <c r="FI203" s="67">
        <v>94</v>
      </c>
      <c r="FJ203" s="67">
        <v>98</v>
      </c>
      <c r="FK203" s="67">
        <v>101.5</v>
      </c>
      <c r="FL203" s="67">
        <v>104</v>
      </c>
      <c r="FM203" s="67">
        <v>104</v>
      </c>
      <c r="FN203" s="67">
        <v>103.5</v>
      </c>
      <c r="FO203" s="67">
        <v>101.5</v>
      </c>
      <c r="FP203" s="67">
        <v>98.5</v>
      </c>
      <c r="FQ203" s="67">
        <v>95</v>
      </c>
      <c r="FR203" s="67">
        <v>91</v>
      </c>
      <c r="FS203" s="67">
        <v>88.5</v>
      </c>
      <c r="FT203" s="67">
        <v>86</v>
      </c>
      <c r="FU203" s="68">
        <v>0.37787845730781555</v>
      </c>
      <c r="FV203" s="40">
        <v>9.3599996566772461</v>
      </c>
      <c r="FW203" s="40">
        <v>17192.75</v>
      </c>
      <c r="FX203">
        <v>1</v>
      </c>
    </row>
    <row r="204" spans="1:180" x14ac:dyDescent="0.2">
      <c r="A204" t="s">
        <v>189</v>
      </c>
      <c r="B204" t="s">
        <v>207</v>
      </c>
      <c r="C204" t="s">
        <v>3</v>
      </c>
      <c r="D204" t="s">
        <v>182</v>
      </c>
      <c r="E204" t="s">
        <v>1</v>
      </c>
      <c r="F204" s="40" t="s">
        <v>1</v>
      </c>
      <c r="G204" s="69" t="s">
        <v>226</v>
      </c>
      <c r="H204" s="67">
        <v>10507.999959588051</v>
      </c>
      <c r="I204" s="67">
        <v>13.228684425354004</v>
      </c>
      <c r="J204" s="67">
        <v>11.21549129486084</v>
      </c>
      <c r="K204" s="67">
        <v>9.8730888366699219</v>
      </c>
      <c r="L204" s="67">
        <v>8.9297924041748047</v>
      </c>
      <c r="M204" s="67">
        <v>8.4741487503051758</v>
      </c>
      <c r="N204" s="67">
        <v>8.533233642578125</v>
      </c>
      <c r="O204" s="67">
        <v>9.2543249130249023</v>
      </c>
      <c r="P204" s="67">
        <v>9.2266120910644531</v>
      </c>
      <c r="Q204" s="67">
        <v>9.13494873046875</v>
      </c>
      <c r="R204" s="67">
        <v>10.014183044433594</v>
      </c>
      <c r="S204" s="67">
        <v>11.649497985839844</v>
      </c>
      <c r="T204" s="67">
        <v>13.898674011230469</v>
      </c>
      <c r="U204" s="67">
        <v>16.61372184753418</v>
      </c>
      <c r="V204" s="67">
        <v>19.621597290039063</v>
      </c>
      <c r="W204" s="67">
        <v>22.706811904907227</v>
      </c>
      <c r="X204" s="67">
        <v>26.213586807250977</v>
      </c>
      <c r="Y204" s="67">
        <v>29.17241096496582</v>
      </c>
      <c r="Z204" s="67">
        <v>30.839632034301758</v>
      </c>
      <c r="AA204" s="67">
        <v>30.491586685180664</v>
      </c>
      <c r="AB204" s="67">
        <v>29.017004013061523</v>
      </c>
      <c r="AC204" s="67">
        <v>27.821853637695313</v>
      </c>
      <c r="AD204" s="67">
        <v>24.992765426635742</v>
      </c>
      <c r="AE204" s="67">
        <v>20.816982269287109</v>
      </c>
      <c r="AF204" s="67">
        <v>16.728630065917969</v>
      </c>
      <c r="AG204" s="67">
        <v>-0.51911503076553345</v>
      </c>
      <c r="AH204" s="67">
        <v>-0.44870826601982117</v>
      </c>
      <c r="AI204" s="67">
        <v>-0.41750290989875793</v>
      </c>
      <c r="AJ204" s="67">
        <v>-0.44268032908439636</v>
      </c>
      <c r="AK204" s="67">
        <v>-0.36150556802749634</v>
      </c>
      <c r="AL204" s="67">
        <v>-0.35180732607841492</v>
      </c>
      <c r="AM204" s="67">
        <v>-0.45632001757621765</v>
      </c>
      <c r="AN204" s="67">
        <v>-0.64291036128997803</v>
      </c>
      <c r="AO204" s="67">
        <v>-0.53903985023498535</v>
      </c>
      <c r="AP204" s="67">
        <v>-0.470176100730896</v>
      </c>
      <c r="AQ204" s="67">
        <v>-0.60625869035720825</v>
      </c>
      <c r="AR204" s="67">
        <v>-0.58522623777389526</v>
      </c>
      <c r="AS204" s="67">
        <v>-0.79735958576202393</v>
      </c>
      <c r="AT204" s="67">
        <v>-0.80784982442855835</v>
      </c>
      <c r="AU204" s="67">
        <v>2.2836763858795166</v>
      </c>
      <c r="AV204" s="67">
        <v>3.3500947952270508</v>
      </c>
      <c r="AW204" s="67">
        <v>3.998591423034668</v>
      </c>
      <c r="AX204" s="67">
        <v>4.0586881637573242</v>
      </c>
      <c r="AY204" s="67">
        <v>2.8561792373657227</v>
      </c>
      <c r="AZ204" s="67">
        <v>-2.3425581455230713</v>
      </c>
      <c r="BA204" s="67">
        <v>-2.9206392765045166</v>
      </c>
      <c r="BB204" s="67">
        <v>-2.7790169715881348</v>
      </c>
      <c r="BC204" s="67">
        <v>-1.7700546979904175</v>
      </c>
      <c r="BD204" s="67">
        <v>-1.3847616910934448</v>
      </c>
      <c r="BE204" s="67">
        <v>-0.1856381744146347</v>
      </c>
      <c r="BF204" s="67">
        <v>-0.14002293348312378</v>
      </c>
      <c r="BG204" s="67">
        <v>-0.12795794010162354</v>
      </c>
      <c r="BH204" s="67">
        <v>-0.16777956485748291</v>
      </c>
      <c r="BI204" s="67">
        <v>-9.657711535692215E-2</v>
      </c>
      <c r="BJ204" s="67">
        <v>-8.7537989020347595E-2</v>
      </c>
      <c r="BK204" s="67">
        <v>-0.17784634232521057</v>
      </c>
      <c r="BL204" s="67">
        <v>-0.34957358241081238</v>
      </c>
      <c r="BM204" s="67">
        <v>-0.22781702876091003</v>
      </c>
      <c r="BN204" s="67">
        <v>-0.13337439298629761</v>
      </c>
      <c r="BO204" s="67">
        <v>-0.24537643790245056</v>
      </c>
      <c r="BP204" s="67">
        <v>-0.2006949782371521</v>
      </c>
      <c r="BQ204" s="67">
        <v>-0.39257204532623291</v>
      </c>
      <c r="BR204" s="67">
        <v>-0.38915309309959412</v>
      </c>
      <c r="BS204" s="67">
        <v>2.7029156684875488</v>
      </c>
      <c r="BT204" s="67">
        <v>3.7738471031188965</v>
      </c>
      <c r="BU204" s="67">
        <v>4.425626277923584</v>
      </c>
      <c r="BV204" s="67">
        <v>4.4872837066650391</v>
      </c>
      <c r="BW204" s="67">
        <v>3.2855343818664551</v>
      </c>
      <c r="BX204" s="67">
        <v>-1.9091618061065674</v>
      </c>
      <c r="BY204" s="67">
        <v>-2.4937636852264404</v>
      </c>
      <c r="BZ204" s="67">
        <v>-2.3667228221893311</v>
      </c>
      <c r="CA204" s="67">
        <v>-1.3776811361312866</v>
      </c>
      <c r="CB204" s="67">
        <v>-1.0167379379272461</v>
      </c>
      <c r="CC204" s="67">
        <v>4.5326888561248779E-2</v>
      </c>
      <c r="CD204" s="67">
        <v>7.3771588504314423E-2</v>
      </c>
      <c r="CE204" s="67">
        <v>7.2580017149448395E-2</v>
      </c>
      <c r="CF204" s="67">
        <v>2.2615883499383926E-2</v>
      </c>
      <c r="CG204" s="67">
        <v>8.6911521852016449E-2</v>
      </c>
      <c r="CH204" s="67">
        <v>9.5494143664836884E-2</v>
      </c>
      <c r="CI204" s="67">
        <v>1.5023683197796345E-2</v>
      </c>
      <c r="CJ204" s="67">
        <v>-0.14640945196151733</v>
      </c>
      <c r="CK204" s="67">
        <v>-1.2265047989785671E-2</v>
      </c>
      <c r="CL204" s="67">
        <v>9.9893435835838318E-2</v>
      </c>
      <c r="CM204" s="67">
        <v>4.5695020817220211E-3</v>
      </c>
      <c r="CN204" s="67">
        <v>6.5630190074443817E-2</v>
      </c>
      <c r="CO204" s="67">
        <v>-0.11221747100353241</v>
      </c>
      <c r="CP204" s="67">
        <v>-9.9164992570877075E-2</v>
      </c>
      <c r="CQ204" s="67">
        <v>2.9932796955108643</v>
      </c>
      <c r="CR204" s="67">
        <v>4.0673365592956543</v>
      </c>
      <c r="CS204" s="67">
        <v>4.7213892936706543</v>
      </c>
      <c r="CT204" s="67">
        <v>4.7841277122497559</v>
      </c>
      <c r="CU204" s="67">
        <v>3.582904577255249</v>
      </c>
      <c r="CV204" s="67">
        <v>-1.6089928150177002</v>
      </c>
      <c r="CW204" s="67">
        <v>-2.1981110572814941</v>
      </c>
      <c r="CX204" s="67">
        <v>-2.0811691284179688</v>
      </c>
      <c r="CY204" s="67">
        <v>-1.1059243679046631</v>
      </c>
      <c r="CZ204" s="67">
        <v>-0.76184588670730591</v>
      </c>
      <c r="DA204" s="67">
        <v>0.27629196643829346</v>
      </c>
      <c r="DB204" s="67">
        <v>0.28756612539291382</v>
      </c>
      <c r="DC204" s="67">
        <v>0.27311798930168152</v>
      </c>
      <c r="DD204" s="67">
        <v>0.21301132440567017</v>
      </c>
      <c r="DE204" s="67">
        <v>0.27040016651153564</v>
      </c>
      <c r="DF204" s="67">
        <v>0.27852627635002136</v>
      </c>
      <c r="DG204" s="67">
        <v>0.20789369940757751</v>
      </c>
      <c r="DH204" s="67">
        <v>5.6754685938358307E-2</v>
      </c>
      <c r="DI204" s="67">
        <v>0.20328693091869354</v>
      </c>
      <c r="DJ204" s="67">
        <v>0.33316126465797424</v>
      </c>
      <c r="DK204" s="67">
        <v>0.25451543927192688</v>
      </c>
      <c r="DL204" s="67">
        <v>0.33195537328720093</v>
      </c>
      <c r="DM204" s="67">
        <v>0.16813711822032928</v>
      </c>
      <c r="DN204" s="67">
        <v>0.19082310795783997</v>
      </c>
      <c r="DO204" s="67">
        <v>3.2836437225341797</v>
      </c>
      <c r="DP204" s="67">
        <v>4.3608260154724121</v>
      </c>
      <c r="DQ204" s="67">
        <v>5.0171523094177246</v>
      </c>
      <c r="DR204" s="67">
        <v>5.0809717178344727</v>
      </c>
      <c r="DS204" s="67">
        <v>3.880274772644043</v>
      </c>
      <c r="DT204" s="67">
        <v>-1.308823823928833</v>
      </c>
      <c r="DU204" s="67">
        <v>-1.9024584293365479</v>
      </c>
      <c r="DV204" s="67">
        <v>-1.7956154346466064</v>
      </c>
      <c r="DW204" s="67">
        <v>-0.83416759967803955</v>
      </c>
      <c r="DX204" s="67">
        <v>-0.50695377588272095</v>
      </c>
      <c r="DY204" s="67">
        <v>0.60976880788803101</v>
      </c>
      <c r="DZ204" s="67">
        <v>0.59625142812728882</v>
      </c>
      <c r="EA204" s="67">
        <v>0.56266295909881592</v>
      </c>
      <c r="EB204" s="67">
        <v>0.48791211843490601</v>
      </c>
      <c r="EC204" s="67">
        <v>0.53532862663269043</v>
      </c>
      <c r="ED204" s="67">
        <v>0.54279559850692749</v>
      </c>
      <c r="EE204" s="67">
        <v>0.48636737465858459</v>
      </c>
      <c r="EF204" s="67">
        <v>0.35009142756462097</v>
      </c>
      <c r="EG204" s="67">
        <v>0.51450973749160767</v>
      </c>
      <c r="EH204" s="67">
        <v>0.66996294260025024</v>
      </c>
      <c r="EI204" s="67">
        <v>0.61539769172668457</v>
      </c>
      <c r="EJ204" s="67">
        <v>0.71648663282394409</v>
      </c>
      <c r="EK204" s="67">
        <v>0.57292461395263672</v>
      </c>
      <c r="EL204" s="67">
        <v>0.6095198392868042</v>
      </c>
      <c r="EM204" s="67">
        <v>3.7028830051422119</v>
      </c>
      <c r="EN204" s="67">
        <v>4.7845783233642578</v>
      </c>
      <c r="EO204" s="67">
        <v>5.4441871643066406</v>
      </c>
      <c r="EP204" s="67">
        <v>5.5095672607421875</v>
      </c>
      <c r="EQ204" s="67">
        <v>4.3096299171447754</v>
      </c>
      <c r="ER204" s="67">
        <v>-0.87542754411697388</v>
      </c>
      <c r="ES204" s="67">
        <v>-1.4755828380584717</v>
      </c>
      <c r="ET204" s="67">
        <v>-1.3833212852478027</v>
      </c>
      <c r="EU204" s="67">
        <v>-0.44179403781890869</v>
      </c>
      <c r="EV204" s="67">
        <v>-0.1389300525188446</v>
      </c>
      <c r="EW204" s="67">
        <v>83.5</v>
      </c>
      <c r="EX204" s="67">
        <v>80.5</v>
      </c>
      <c r="EY204" s="67">
        <v>79.5</v>
      </c>
      <c r="EZ204" s="67">
        <v>78</v>
      </c>
      <c r="FA204" s="67">
        <v>76.5</v>
      </c>
      <c r="FB204" s="67">
        <v>75.5</v>
      </c>
      <c r="FC204" s="67">
        <v>75</v>
      </c>
      <c r="FD204" s="67">
        <v>75.5</v>
      </c>
      <c r="FE204" s="67">
        <v>79.5</v>
      </c>
      <c r="FF204" s="67">
        <v>84.5</v>
      </c>
      <c r="FG204" s="67">
        <v>88.5</v>
      </c>
      <c r="FH204" s="67">
        <v>92</v>
      </c>
      <c r="FI204" s="67">
        <v>96</v>
      </c>
      <c r="FJ204" s="67">
        <v>99.5</v>
      </c>
      <c r="FK204" s="67">
        <v>101.5</v>
      </c>
      <c r="FL204" s="67">
        <v>103</v>
      </c>
      <c r="FM204" s="67">
        <v>103.5</v>
      </c>
      <c r="FN204" s="67">
        <v>103</v>
      </c>
      <c r="FO204" s="67">
        <v>101.5</v>
      </c>
      <c r="FP204" s="67">
        <v>99.5</v>
      </c>
      <c r="FQ204" s="67">
        <v>97.5</v>
      </c>
      <c r="FR204" s="67">
        <v>94.5</v>
      </c>
      <c r="FS204" s="67">
        <v>91.5</v>
      </c>
      <c r="FT204" s="67">
        <v>86</v>
      </c>
      <c r="FU204" s="68">
        <v>0.38276606798171997</v>
      </c>
      <c r="FV204" s="40">
        <v>8.869999885559082</v>
      </c>
      <c r="FW204" s="40">
        <v>16880.61</v>
      </c>
      <c r="FX204">
        <v>1</v>
      </c>
    </row>
    <row r="205" spans="1:180" x14ac:dyDescent="0.2">
      <c r="A205" t="s">
        <v>189</v>
      </c>
      <c r="B205" t="s">
        <v>207</v>
      </c>
      <c r="C205" t="s">
        <v>3</v>
      </c>
      <c r="D205" t="s">
        <v>182</v>
      </c>
      <c r="E205" t="s">
        <v>1</v>
      </c>
      <c r="F205" s="40" t="s">
        <v>1</v>
      </c>
      <c r="G205" s="69" t="s">
        <v>227</v>
      </c>
      <c r="H205" s="67">
        <v>10549.000155448914</v>
      </c>
      <c r="I205" s="67">
        <v>13.787471771240234</v>
      </c>
      <c r="J205" s="67">
        <v>11.826587677001953</v>
      </c>
      <c r="K205" s="67">
        <v>10.379851341247559</v>
      </c>
      <c r="L205" s="67">
        <v>9.3528289794921875</v>
      </c>
      <c r="M205" s="67">
        <v>8.7829570770263672</v>
      </c>
      <c r="N205" s="67">
        <v>8.7685871124267578</v>
      </c>
      <c r="O205" s="67">
        <v>9.5091533660888672</v>
      </c>
      <c r="P205" s="67">
        <v>9.5554580688476563</v>
      </c>
      <c r="Q205" s="67">
        <v>9.7996063232421875</v>
      </c>
      <c r="R205" s="67">
        <v>11.050012588500977</v>
      </c>
      <c r="S205" s="67">
        <v>12.979891777038574</v>
      </c>
      <c r="T205" s="67">
        <v>15.624699592590332</v>
      </c>
      <c r="U205" s="67">
        <v>18.705265045166016</v>
      </c>
      <c r="V205" s="67">
        <v>21.849027633666992</v>
      </c>
      <c r="W205" s="67">
        <v>25.077119827270508</v>
      </c>
      <c r="X205" s="67">
        <v>28.547996520996094</v>
      </c>
      <c r="Y205" s="67">
        <v>31.235679626464844</v>
      </c>
      <c r="Z205" s="67">
        <v>32.602989196777344</v>
      </c>
      <c r="AA205" s="67">
        <v>32.046604156494141</v>
      </c>
      <c r="AB205" s="67">
        <v>30.231618881225586</v>
      </c>
      <c r="AC205" s="67">
        <v>28.406673431396484</v>
      </c>
      <c r="AD205" s="67">
        <v>25.484846115112305</v>
      </c>
      <c r="AE205" s="67">
        <v>21.899602890014648</v>
      </c>
      <c r="AF205" s="67">
        <v>18.073581695556641</v>
      </c>
      <c r="AG205" s="67">
        <v>-0.94392752647399902</v>
      </c>
      <c r="AH205" s="67">
        <v>-0.64921426773071289</v>
      </c>
      <c r="AI205" s="67">
        <v>-0.72019821405410767</v>
      </c>
      <c r="AJ205" s="67">
        <v>-0.63391274213790894</v>
      </c>
      <c r="AK205" s="67">
        <v>-0.52391088008880615</v>
      </c>
      <c r="AL205" s="67">
        <v>-0.44769853353500366</v>
      </c>
      <c r="AM205" s="67">
        <v>-0.55646401643753052</v>
      </c>
      <c r="AN205" s="67">
        <v>-0.73082089424133301</v>
      </c>
      <c r="AO205" s="67">
        <v>-0.56906908750534058</v>
      </c>
      <c r="AP205" s="67">
        <v>-0.74984103441238403</v>
      </c>
      <c r="AQ205" s="67">
        <v>-0.77335643768310547</v>
      </c>
      <c r="AR205" s="67">
        <v>-0.84700751304626465</v>
      </c>
      <c r="AS205" s="67">
        <v>-1.0220174789428711</v>
      </c>
      <c r="AT205" s="67">
        <v>-1.0026568174362183</v>
      </c>
      <c r="AU205" s="67">
        <v>2.1155438423156738</v>
      </c>
      <c r="AV205" s="67">
        <v>3.149193286895752</v>
      </c>
      <c r="AW205" s="67">
        <v>3.6495048999786377</v>
      </c>
      <c r="AX205" s="67">
        <v>3.7564103603363037</v>
      </c>
      <c r="AY205" s="67">
        <v>2.2398519515991211</v>
      </c>
      <c r="AZ205" s="67">
        <v>-2.6784093379974365</v>
      </c>
      <c r="BA205" s="67">
        <v>-3.0409402847290039</v>
      </c>
      <c r="BB205" s="67">
        <v>-2.4305343627929688</v>
      </c>
      <c r="BC205" s="67">
        <v>-1.8565456867218018</v>
      </c>
      <c r="BD205" s="67">
        <v>-1.5079919099807739</v>
      </c>
      <c r="BE205" s="67">
        <v>-0.60991454124450684</v>
      </c>
      <c r="BF205" s="67">
        <v>-0.34002771973609924</v>
      </c>
      <c r="BG205" s="67">
        <v>-0.43017739057540894</v>
      </c>
      <c r="BH205" s="67">
        <v>-0.35855588316917419</v>
      </c>
      <c r="BI205" s="67">
        <v>-0.25854724645614624</v>
      </c>
      <c r="BJ205" s="67">
        <v>-0.1830039769411087</v>
      </c>
      <c r="BK205" s="67">
        <v>-0.27755439281463623</v>
      </c>
      <c r="BL205" s="67">
        <v>-0.43703341484069824</v>
      </c>
      <c r="BM205" s="67">
        <v>-0.25736832618713379</v>
      </c>
      <c r="BN205" s="67">
        <v>-0.41251850128173828</v>
      </c>
      <c r="BO205" s="67">
        <v>-0.41191095113754272</v>
      </c>
      <c r="BP205" s="67">
        <v>-0.46187722682952881</v>
      </c>
      <c r="BQ205" s="67">
        <v>-0.61660289764404297</v>
      </c>
      <c r="BR205" s="67">
        <v>-0.58331727981567383</v>
      </c>
      <c r="BS205" s="67">
        <v>2.5354404449462891</v>
      </c>
      <c r="BT205" s="67">
        <v>3.5736041069030762</v>
      </c>
      <c r="BU205" s="67">
        <v>4.0771965980529785</v>
      </c>
      <c r="BV205" s="67">
        <v>4.1856598854064941</v>
      </c>
      <c r="BW205" s="67">
        <v>2.669858455657959</v>
      </c>
      <c r="BX205" s="67">
        <v>-2.2443747520446777</v>
      </c>
      <c r="BY205" s="67">
        <v>-2.6134297847747803</v>
      </c>
      <c r="BZ205" s="67">
        <v>-2.0176167488098145</v>
      </c>
      <c r="CA205" s="67">
        <v>-1.4635697603225708</v>
      </c>
      <c r="CB205" s="67">
        <v>-1.1393921375274658</v>
      </c>
      <c r="CC205" s="67">
        <v>-0.37857818603515625</v>
      </c>
      <c r="CD205" s="67">
        <v>-0.12588606774806976</v>
      </c>
      <c r="CE205" s="67">
        <v>-0.22930984199047089</v>
      </c>
      <c r="CF205" s="67">
        <v>-0.16784456372261047</v>
      </c>
      <c r="CG205" s="67">
        <v>-7.4757196009159088E-2</v>
      </c>
      <c r="CH205" s="67">
        <v>3.2266488415189087E-4</v>
      </c>
      <c r="CI205" s="67">
        <v>-8.4382474422454834E-2</v>
      </c>
      <c r="CJ205" s="67">
        <v>-0.2335570901632309</v>
      </c>
      <c r="CK205" s="67">
        <v>-4.1485335677862167E-2</v>
      </c>
      <c r="CL205" s="67">
        <v>-0.17888996005058289</v>
      </c>
      <c r="CM205" s="67">
        <v>-0.16157487034797668</v>
      </c>
      <c r="CN205" s="67">
        <v>-0.1951371431350708</v>
      </c>
      <c r="CO205" s="67">
        <v>-0.33581402897834778</v>
      </c>
      <c r="CP205" s="67">
        <v>-0.29288402199745178</v>
      </c>
      <c r="CQ205" s="67">
        <v>2.8262596130371094</v>
      </c>
      <c r="CR205" s="67">
        <v>3.8675496578216553</v>
      </c>
      <c r="CS205" s="67">
        <v>4.3734145164489746</v>
      </c>
      <c r="CT205" s="67">
        <v>4.4829568862915039</v>
      </c>
      <c r="CU205" s="67">
        <v>2.9676797389984131</v>
      </c>
      <c r="CV205" s="67">
        <v>-1.9437636137008667</v>
      </c>
      <c r="CW205" s="67">
        <v>-2.3173375129699707</v>
      </c>
      <c r="CX205" s="67">
        <v>-1.7316312789916992</v>
      </c>
      <c r="CY205" s="67">
        <v>-1.1913958787918091</v>
      </c>
      <c r="CZ205" s="67">
        <v>-0.88410097360610962</v>
      </c>
      <c r="DA205" s="67">
        <v>-0.14724181592464447</v>
      </c>
      <c r="DB205" s="67">
        <v>8.8255584239959717E-2</v>
      </c>
      <c r="DC205" s="67">
        <v>-2.8442306444048882E-2</v>
      </c>
      <c r="DD205" s="67">
        <v>2.2866744548082352E-2</v>
      </c>
      <c r="DE205" s="67">
        <v>0.10903286188840866</v>
      </c>
      <c r="DF205" s="67">
        <v>0.18364931643009186</v>
      </c>
      <c r="DG205" s="67">
        <v>0.10878945887088776</v>
      </c>
      <c r="DH205" s="67">
        <v>-3.0080776661634445E-2</v>
      </c>
      <c r="DI205" s="67">
        <v>0.17439766228199005</v>
      </c>
      <c r="DJ205" s="67">
        <v>5.4738588631153107E-2</v>
      </c>
      <c r="DK205" s="67">
        <v>8.8761202991008759E-2</v>
      </c>
      <c r="DL205" s="67">
        <v>7.160293310880661E-2</v>
      </c>
      <c r="DM205" s="67">
        <v>-5.5025160312652588E-2</v>
      </c>
      <c r="DN205" s="67">
        <v>-2.4507392663508654E-3</v>
      </c>
      <c r="DO205" s="67">
        <v>3.1170787811279297</v>
      </c>
      <c r="DP205" s="67">
        <v>4.1614952087402344</v>
      </c>
      <c r="DQ205" s="67">
        <v>4.6696324348449707</v>
      </c>
      <c r="DR205" s="67">
        <v>4.7802538871765137</v>
      </c>
      <c r="DS205" s="67">
        <v>3.2655010223388672</v>
      </c>
      <c r="DT205" s="67">
        <v>-1.6431524753570557</v>
      </c>
      <c r="DU205" s="67">
        <v>-2.0212452411651611</v>
      </c>
      <c r="DV205" s="67">
        <v>-1.445645809173584</v>
      </c>
      <c r="DW205" s="67">
        <v>-0.91922199726104736</v>
      </c>
      <c r="DX205" s="67">
        <v>-0.62880986928939819</v>
      </c>
      <c r="DY205" s="67">
        <v>0.18677115440368652</v>
      </c>
      <c r="DZ205" s="67">
        <v>0.39744210243225098</v>
      </c>
      <c r="EA205" s="67">
        <v>0.26157850027084351</v>
      </c>
      <c r="EB205" s="67">
        <v>0.2982235848903656</v>
      </c>
      <c r="EC205" s="67">
        <v>0.37439650297164917</v>
      </c>
      <c r="ED205" s="67">
        <v>0.44834387302398682</v>
      </c>
      <c r="EE205" s="67">
        <v>0.38769903779029846</v>
      </c>
      <c r="EF205" s="67">
        <v>0.26370671391487122</v>
      </c>
      <c r="EG205" s="67">
        <v>0.48609840869903564</v>
      </c>
      <c r="EH205" s="67">
        <v>0.39206111431121826</v>
      </c>
      <c r="EI205" s="67">
        <v>0.45020672678947449</v>
      </c>
      <c r="EJ205" s="67">
        <v>0.45673322677612305</v>
      </c>
      <c r="EK205" s="67">
        <v>0.35038936138153076</v>
      </c>
      <c r="EL205" s="67">
        <v>0.41688880324363708</v>
      </c>
      <c r="EM205" s="67">
        <v>3.5369753837585449</v>
      </c>
      <c r="EN205" s="67">
        <v>4.5859060287475586</v>
      </c>
      <c r="EO205" s="67">
        <v>5.0973238945007324</v>
      </c>
      <c r="EP205" s="67">
        <v>5.2095036506652832</v>
      </c>
      <c r="EQ205" s="67">
        <v>3.6955075263977051</v>
      </c>
      <c r="ER205" s="67">
        <v>-1.2091178894042969</v>
      </c>
      <c r="ES205" s="67">
        <v>-1.5937348604202271</v>
      </c>
      <c r="ET205" s="67">
        <v>-1.0327281951904297</v>
      </c>
      <c r="EU205" s="67">
        <v>-0.52624613046646118</v>
      </c>
      <c r="EV205" s="67">
        <v>-0.26020997762680054</v>
      </c>
      <c r="EW205" s="67">
        <v>83.5</v>
      </c>
      <c r="EX205" s="67">
        <v>82.5</v>
      </c>
      <c r="EY205" s="67">
        <v>82</v>
      </c>
      <c r="EZ205" s="67">
        <v>80.5</v>
      </c>
      <c r="FA205" s="67">
        <v>78</v>
      </c>
      <c r="FB205" s="67">
        <v>76.5</v>
      </c>
      <c r="FC205" s="67">
        <v>75.5</v>
      </c>
      <c r="FD205" s="67">
        <v>77.5</v>
      </c>
      <c r="FE205" s="67">
        <v>80.5</v>
      </c>
      <c r="FF205" s="67">
        <v>84.5</v>
      </c>
      <c r="FG205" s="67">
        <v>88.5</v>
      </c>
      <c r="FH205" s="67">
        <v>93</v>
      </c>
      <c r="FI205" s="67">
        <v>96</v>
      </c>
      <c r="FJ205" s="67">
        <v>99.5</v>
      </c>
      <c r="FK205" s="67">
        <v>102.5</v>
      </c>
      <c r="FL205" s="67">
        <v>104.5</v>
      </c>
      <c r="FM205" s="67">
        <v>104.5</v>
      </c>
      <c r="FN205" s="67">
        <v>106</v>
      </c>
      <c r="FO205" s="67">
        <v>104.5</v>
      </c>
      <c r="FP205" s="67">
        <v>101.5</v>
      </c>
      <c r="FQ205" s="67">
        <v>96</v>
      </c>
      <c r="FR205" s="67">
        <v>92.5</v>
      </c>
      <c r="FS205" s="67">
        <v>90.5</v>
      </c>
      <c r="FT205" s="67">
        <v>87</v>
      </c>
      <c r="FU205" s="68">
        <v>0.38335391879081726</v>
      </c>
      <c r="FV205" s="40">
        <v>10.819999694824219</v>
      </c>
      <c r="FW205" s="40">
        <v>18198.16</v>
      </c>
      <c r="FX205">
        <v>1</v>
      </c>
    </row>
    <row r="206" spans="1:180" x14ac:dyDescent="0.2">
      <c r="A206" t="s">
        <v>189</v>
      </c>
      <c r="B206" t="s">
        <v>207</v>
      </c>
      <c r="C206" t="s">
        <v>3</v>
      </c>
      <c r="D206" t="s">
        <v>182</v>
      </c>
      <c r="E206" t="s">
        <v>1</v>
      </c>
      <c r="F206" s="40" t="s">
        <v>1</v>
      </c>
      <c r="G206" s="69" t="s">
        <v>228</v>
      </c>
      <c r="H206" s="67">
        <v>10630.000160217285</v>
      </c>
      <c r="I206" s="67">
        <v>10.358375549316406</v>
      </c>
      <c r="J206" s="67">
        <v>8.7457294464111328</v>
      </c>
      <c r="K206" s="67">
        <v>7.8862066268920898</v>
      </c>
      <c r="L206" s="67">
        <v>7.2546505928039551</v>
      </c>
      <c r="M206" s="67">
        <v>7.1079268455505371</v>
      </c>
      <c r="N206" s="67">
        <v>7.4037880897521973</v>
      </c>
      <c r="O206" s="67">
        <v>8.3982963562011719</v>
      </c>
      <c r="P206" s="67">
        <v>8.5060606002807617</v>
      </c>
      <c r="Q206" s="67">
        <v>8.2335500717163086</v>
      </c>
      <c r="R206" s="67">
        <v>8.5963726043701172</v>
      </c>
      <c r="S206" s="67">
        <v>9.6281604766845703</v>
      </c>
      <c r="T206" s="67">
        <v>11.48100757598877</v>
      </c>
      <c r="U206" s="67">
        <v>13.998385429382324</v>
      </c>
      <c r="V206" s="67">
        <v>16.974330902099609</v>
      </c>
      <c r="W206" s="67">
        <v>20.367292404174805</v>
      </c>
      <c r="X206" s="67">
        <v>23.936056137084961</v>
      </c>
      <c r="Y206" s="67">
        <v>26.984025955200195</v>
      </c>
      <c r="Z206" s="67">
        <v>28.84272575378418</v>
      </c>
      <c r="AA206" s="67">
        <v>28.666851043701172</v>
      </c>
      <c r="AB206" s="67">
        <v>27.23004150390625</v>
      </c>
      <c r="AC206" s="67">
        <v>25.645574569702148</v>
      </c>
      <c r="AD206" s="67">
        <v>22.945272445678711</v>
      </c>
      <c r="AE206" s="67">
        <v>19.024208068847656</v>
      </c>
      <c r="AF206" s="67">
        <v>15.221303939819336</v>
      </c>
      <c r="AG206" s="67">
        <v>-0.53138691186904907</v>
      </c>
      <c r="AH206" s="67">
        <v>-0.55727642774581909</v>
      </c>
      <c r="AI206" s="67">
        <v>-0.4562867283821106</v>
      </c>
      <c r="AJ206" s="67">
        <v>-0.52834928035736084</v>
      </c>
      <c r="AK206" s="67">
        <v>-0.44530254602432251</v>
      </c>
      <c r="AL206" s="67">
        <v>-0.48146140575408936</v>
      </c>
      <c r="AM206" s="67">
        <v>-0.4553501307964325</v>
      </c>
      <c r="AN206" s="67">
        <v>-0.64221471548080444</v>
      </c>
      <c r="AO206" s="67">
        <v>-0.64705950021743774</v>
      </c>
      <c r="AP206" s="67">
        <v>-0.67082482576370239</v>
      </c>
      <c r="AQ206" s="67">
        <v>-0.6867639422416687</v>
      </c>
      <c r="AR206" s="67">
        <v>-0.45215615630149841</v>
      </c>
      <c r="AS206" s="67">
        <v>-0.55036032199859619</v>
      </c>
      <c r="AT206" s="67">
        <v>-0.40876701474189758</v>
      </c>
      <c r="AU206" s="67">
        <v>2.1388132572174072</v>
      </c>
      <c r="AV206" s="67">
        <v>3.3109064102172852</v>
      </c>
      <c r="AW206" s="67">
        <v>4.1676225662231445</v>
      </c>
      <c r="AX206" s="67">
        <v>4.3870010375976563</v>
      </c>
      <c r="AY206" s="67">
        <v>3.1897530555725098</v>
      </c>
      <c r="AZ206" s="67">
        <v>-1.826379656791687</v>
      </c>
      <c r="BA206" s="67">
        <v>-2.4682495594024658</v>
      </c>
      <c r="BB206" s="67">
        <v>-1.8799737691879272</v>
      </c>
      <c r="BC206" s="67">
        <v>-1.4353405237197876</v>
      </c>
      <c r="BD206" s="67">
        <v>-0.95376139879226685</v>
      </c>
      <c r="BE206" s="67">
        <v>-0.19608485698699951</v>
      </c>
      <c r="BF206" s="67">
        <v>-0.2468850314617157</v>
      </c>
      <c r="BG206" s="67">
        <v>-0.16511563956737518</v>
      </c>
      <c r="BH206" s="67">
        <v>-0.25188660621643066</v>
      </c>
      <c r="BI206" s="67">
        <v>-0.17887832224369049</v>
      </c>
      <c r="BJ206" s="67">
        <v>-0.21571555733680725</v>
      </c>
      <c r="BK206" s="67">
        <v>-0.17536064982414246</v>
      </c>
      <c r="BL206" s="67">
        <v>-0.34732359647750854</v>
      </c>
      <c r="BM206" s="67">
        <v>-0.33420026302337646</v>
      </c>
      <c r="BN206" s="67">
        <v>-0.33225938677787781</v>
      </c>
      <c r="BO206" s="67">
        <v>-0.32397806644439697</v>
      </c>
      <c r="BP206" s="67">
        <v>-6.560545414686203E-2</v>
      </c>
      <c r="BQ206" s="67">
        <v>-0.14346139132976532</v>
      </c>
      <c r="BR206" s="67">
        <v>1.2101062573492527E-2</v>
      </c>
      <c r="BS206" s="67">
        <v>2.5603029727935791</v>
      </c>
      <c r="BT206" s="67">
        <v>3.7369365692138672</v>
      </c>
      <c r="BU206" s="67">
        <v>4.5969409942626953</v>
      </c>
      <c r="BV206" s="67">
        <v>4.8178858757019043</v>
      </c>
      <c r="BW206" s="67">
        <v>3.6213936805725098</v>
      </c>
      <c r="BX206" s="67">
        <v>-1.3907754421234131</v>
      </c>
      <c r="BY206" s="67">
        <v>-2.0391819477081299</v>
      </c>
      <c r="BZ206" s="67">
        <v>-1.4655320644378662</v>
      </c>
      <c r="CA206" s="67">
        <v>-1.0409003496170044</v>
      </c>
      <c r="CB206" s="67">
        <v>-0.58377039432525635</v>
      </c>
      <c r="CC206" s="67">
        <v>3.6144323647022247E-2</v>
      </c>
      <c r="CD206" s="67">
        <v>-3.1908910721540451E-2</v>
      </c>
      <c r="CE206" s="67">
        <v>3.6548569798469543E-2</v>
      </c>
      <c r="CF206" s="67">
        <v>-6.0409408062696457E-2</v>
      </c>
      <c r="CG206" s="67">
        <v>5.6462818756699562E-3</v>
      </c>
      <c r="CH206" s="67">
        <v>-3.1660780310630798E-2</v>
      </c>
      <c r="CI206" s="67">
        <v>1.8559226766228676E-2</v>
      </c>
      <c r="CJ206" s="67">
        <v>-0.14308290183544159</v>
      </c>
      <c r="CK206" s="67">
        <v>-0.11751493811607361</v>
      </c>
      <c r="CL206" s="67">
        <v>-9.7769998013973236E-2</v>
      </c>
      <c r="CM206" s="67">
        <v>-7.2713695466518402E-2</v>
      </c>
      <c r="CN206" s="67">
        <v>0.2021183967590332</v>
      </c>
      <c r="CO206" s="67">
        <v>0.1383555680513382</v>
      </c>
      <c r="CP206" s="67">
        <v>0.30359300971031189</v>
      </c>
      <c r="CQ206" s="67">
        <v>2.8522255420684814</v>
      </c>
      <c r="CR206" s="67">
        <v>4.0320038795471191</v>
      </c>
      <c r="CS206" s="67">
        <v>4.8942856788635254</v>
      </c>
      <c r="CT206" s="67">
        <v>5.1163153648376465</v>
      </c>
      <c r="CU206" s="67">
        <v>3.920346736907959</v>
      </c>
      <c r="CV206" s="67">
        <v>-1.089077353477478</v>
      </c>
      <c r="CW206" s="67">
        <v>-1.7420110702514648</v>
      </c>
      <c r="CX206" s="67">
        <v>-1.1784909963607788</v>
      </c>
      <c r="CY206" s="67">
        <v>-0.76771235466003418</v>
      </c>
      <c r="CZ206" s="67">
        <v>-0.32751575112342834</v>
      </c>
      <c r="DA206" s="67">
        <v>0.2683735191822052</v>
      </c>
      <c r="DB206" s="67">
        <v>0.18306721746921539</v>
      </c>
      <c r="DC206" s="67">
        <v>0.23821277916431427</v>
      </c>
      <c r="DD206" s="67">
        <v>0.13106779754161835</v>
      </c>
      <c r="DE206" s="67">
        <v>0.19017088413238525</v>
      </c>
      <c r="DF206" s="67">
        <v>0.15239399671554565</v>
      </c>
      <c r="DG206" s="67">
        <v>0.21247909963130951</v>
      </c>
      <c r="DH206" s="67">
        <v>6.1157777905464172E-2</v>
      </c>
      <c r="DI206" s="67">
        <v>9.9170394241809845E-2</v>
      </c>
      <c r="DJ206" s="67">
        <v>0.13671939074993134</v>
      </c>
      <c r="DK206" s="67">
        <v>0.17855069041252136</v>
      </c>
      <c r="DL206" s="67">
        <v>0.46984225511550903</v>
      </c>
      <c r="DM206" s="67">
        <v>0.42017254233360291</v>
      </c>
      <c r="DN206" s="67">
        <v>0.59508496522903442</v>
      </c>
      <c r="DO206" s="67">
        <v>3.1441481113433838</v>
      </c>
      <c r="DP206" s="67">
        <v>4.3270711898803711</v>
      </c>
      <c r="DQ206" s="67">
        <v>5.1916303634643555</v>
      </c>
      <c r="DR206" s="67">
        <v>5.4147448539733887</v>
      </c>
      <c r="DS206" s="67">
        <v>4.2192997932434082</v>
      </c>
      <c r="DT206" s="67">
        <v>-0.78737920522689819</v>
      </c>
      <c r="DU206" s="67">
        <v>-1.4448400735855103</v>
      </c>
      <c r="DV206" s="67">
        <v>-0.89144992828369141</v>
      </c>
      <c r="DW206" s="67">
        <v>-0.49452432990074158</v>
      </c>
      <c r="DX206" s="67">
        <v>-7.1261100471019745E-2</v>
      </c>
      <c r="DY206" s="67">
        <v>0.60367554426193237</v>
      </c>
      <c r="DZ206" s="67">
        <v>0.49345859885215759</v>
      </c>
      <c r="EA206" s="67">
        <v>0.52938383817672729</v>
      </c>
      <c r="EB206" s="67">
        <v>0.40753048658370972</v>
      </c>
      <c r="EC206" s="67">
        <v>0.45659512281417847</v>
      </c>
      <c r="ED206" s="67">
        <v>0.41813984513282776</v>
      </c>
      <c r="EE206" s="67">
        <v>0.49246859550476074</v>
      </c>
      <c r="EF206" s="67">
        <v>0.35604888200759888</v>
      </c>
      <c r="EG206" s="67">
        <v>0.41202959418296814</v>
      </c>
      <c r="EH206" s="67">
        <v>0.47528481483459473</v>
      </c>
      <c r="EI206" s="67">
        <v>0.5413365364074707</v>
      </c>
      <c r="EJ206" s="67">
        <v>0.85639297962188721</v>
      </c>
      <c r="EK206" s="67">
        <v>0.82707148790359497</v>
      </c>
      <c r="EL206" s="67">
        <v>1.0159530639648438</v>
      </c>
      <c r="EM206" s="67">
        <v>3.5656378269195557</v>
      </c>
      <c r="EN206" s="67">
        <v>4.7531013488769531</v>
      </c>
      <c r="EO206" s="67">
        <v>5.6209487915039063</v>
      </c>
      <c r="EP206" s="67">
        <v>5.8456296920776367</v>
      </c>
      <c r="EQ206" s="67">
        <v>4.6509404182434082</v>
      </c>
      <c r="ER206" s="67">
        <v>-0.35177502036094666</v>
      </c>
      <c r="ES206" s="67">
        <v>-1.0157724618911743</v>
      </c>
      <c r="ET206" s="67">
        <v>-0.4770081639289856</v>
      </c>
      <c r="EU206" s="67">
        <v>-0.10008422285318375</v>
      </c>
      <c r="EV206" s="67">
        <v>0.29872992634773254</v>
      </c>
      <c r="EW206" s="67">
        <v>79</v>
      </c>
      <c r="EX206" s="67">
        <v>77</v>
      </c>
      <c r="EY206" s="67">
        <v>76</v>
      </c>
      <c r="EZ206" s="67">
        <v>74.5</v>
      </c>
      <c r="FA206" s="67">
        <v>72</v>
      </c>
      <c r="FB206" s="67">
        <v>71</v>
      </c>
      <c r="FC206" s="67">
        <v>71</v>
      </c>
      <c r="FD206" s="67">
        <v>72</v>
      </c>
      <c r="FE206" s="67">
        <v>77</v>
      </c>
      <c r="FF206" s="67">
        <v>82.5</v>
      </c>
      <c r="FG206" s="67">
        <v>86.5</v>
      </c>
      <c r="FH206" s="67">
        <v>91</v>
      </c>
      <c r="FI206" s="67">
        <v>95.5</v>
      </c>
      <c r="FJ206" s="67">
        <v>99</v>
      </c>
      <c r="FK206" s="67">
        <v>101.5</v>
      </c>
      <c r="FL206" s="67">
        <v>103.5</v>
      </c>
      <c r="FM206" s="67">
        <v>104</v>
      </c>
      <c r="FN206" s="67">
        <v>104</v>
      </c>
      <c r="FO206" s="67">
        <v>102</v>
      </c>
      <c r="FP206" s="67">
        <v>97.5</v>
      </c>
      <c r="FQ206" s="67">
        <v>92.5</v>
      </c>
      <c r="FR206" s="67">
        <v>88.5</v>
      </c>
      <c r="FS206" s="67">
        <v>86</v>
      </c>
      <c r="FT206" s="67">
        <v>83</v>
      </c>
      <c r="FU206" s="68">
        <v>0.38481375575065613</v>
      </c>
      <c r="FV206" s="40">
        <v>6.9000000953674316</v>
      </c>
      <c r="FW206" s="40">
        <v>14844.52</v>
      </c>
      <c r="FX206">
        <v>1</v>
      </c>
    </row>
    <row r="207" spans="1:180" x14ac:dyDescent="0.2">
      <c r="A207" t="s">
        <v>189</v>
      </c>
      <c r="B207" t="s">
        <v>207</v>
      </c>
      <c r="C207" t="s">
        <v>3</v>
      </c>
      <c r="D207" t="s">
        <v>182</v>
      </c>
      <c r="E207" t="s">
        <v>1</v>
      </c>
      <c r="F207" s="40" t="s">
        <v>1</v>
      </c>
      <c r="G207" s="69" t="s">
        <v>229</v>
      </c>
      <c r="H207" s="67">
        <v>10638.000015497208</v>
      </c>
      <c r="I207" s="67">
        <v>12.535874366760254</v>
      </c>
      <c r="J207" s="67">
        <v>10.711350440979004</v>
      </c>
      <c r="K207" s="67">
        <v>9.452763557434082</v>
      </c>
      <c r="L207" s="67">
        <v>8.6370048522949219</v>
      </c>
      <c r="M207" s="67">
        <v>8.2665348052978516</v>
      </c>
      <c r="N207" s="67">
        <v>8.3888893127441406</v>
      </c>
      <c r="O207" s="67">
        <v>9.2903575897216797</v>
      </c>
      <c r="P207" s="67">
        <v>9.2662801742553711</v>
      </c>
      <c r="Q207" s="67">
        <v>9.1190118789672852</v>
      </c>
      <c r="R207" s="67">
        <v>9.9071083068847656</v>
      </c>
      <c r="S207" s="67">
        <v>11.540549278259277</v>
      </c>
      <c r="T207" s="67">
        <v>13.986445426940918</v>
      </c>
      <c r="U207" s="67">
        <v>16.792537689208984</v>
      </c>
      <c r="V207" s="67">
        <v>19.884296417236328</v>
      </c>
      <c r="W207" s="67">
        <v>23.015058517456055</v>
      </c>
      <c r="X207" s="67">
        <v>26.068071365356445</v>
      </c>
      <c r="Y207" s="67">
        <v>28.922735214233398</v>
      </c>
      <c r="Z207" s="67">
        <v>30.522867202758789</v>
      </c>
      <c r="AA207" s="67">
        <v>30.294511795043945</v>
      </c>
      <c r="AB207" s="67">
        <v>29.21906852722168</v>
      </c>
      <c r="AC207" s="67">
        <v>27.355440139770508</v>
      </c>
      <c r="AD207" s="67">
        <v>24.500263214111328</v>
      </c>
      <c r="AE207" s="67">
        <v>20.317628860473633</v>
      </c>
      <c r="AF207" s="67">
        <v>16.564462661743164</v>
      </c>
      <c r="AG207" s="67">
        <v>-0.66606992483139038</v>
      </c>
      <c r="AH207" s="67">
        <v>-0.5083162784576416</v>
      </c>
      <c r="AI207" s="67">
        <v>-0.48696327209472656</v>
      </c>
      <c r="AJ207" s="67">
        <v>-0.42932060360908508</v>
      </c>
      <c r="AK207" s="67">
        <v>-0.41295665502548218</v>
      </c>
      <c r="AL207" s="67">
        <v>-0.42039656639099121</v>
      </c>
      <c r="AM207" s="67">
        <v>-0.4982185959815979</v>
      </c>
      <c r="AN207" s="67">
        <v>-0.66056632995605469</v>
      </c>
      <c r="AO207" s="67">
        <v>-0.54990500211715698</v>
      </c>
      <c r="AP207" s="67">
        <v>-0.69121313095092773</v>
      </c>
      <c r="AQ207" s="67">
        <v>-0.76659435033798218</v>
      </c>
      <c r="AR207" s="67">
        <v>-0.78156310319900513</v>
      </c>
      <c r="AS207" s="67">
        <v>-0.92687022686004639</v>
      </c>
      <c r="AT207" s="67">
        <v>-0.77040779590606689</v>
      </c>
      <c r="AU207" s="67">
        <v>2.4349257946014404</v>
      </c>
      <c r="AV207" s="67">
        <v>3.1457581520080566</v>
      </c>
      <c r="AW207" s="67">
        <v>4.0336441993713379</v>
      </c>
      <c r="AX207" s="67">
        <v>4.2193179130554199</v>
      </c>
      <c r="AY207" s="67">
        <v>3.0988965034484863</v>
      </c>
      <c r="AZ207" s="67">
        <v>-2.1785571575164795</v>
      </c>
      <c r="BA207" s="67">
        <v>-3.031416654586792</v>
      </c>
      <c r="BB207" s="67">
        <v>-2.3675570487976074</v>
      </c>
      <c r="BC207" s="67">
        <v>-2.0199129581451416</v>
      </c>
      <c r="BD207" s="67">
        <v>-1.1800508499145508</v>
      </c>
      <c r="BE207" s="67">
        <v>-0.33068129420280457</v>
      </c>
      <c r="BF207" s="67">
        <v>-0.19784417748451233</v>
      </c>
      <c r="BG207" s="67">
        <v>-0.1957135945558548</v>
      </c>
      <c r="BH207" s="67">
        <v>-0.15278145670890808</v>
      </c>
      <c r="BI207" s="67">
        <v>-0.14645908772945404</v>
      </c>
      <c r="BJ207" s="67">
        <v>-0.15457594394683838</v>
      </c>
      <c r="BK207" s="67">
        <v>-0.21815253794193268</v>
      </c>
      <c r="BL207" s="67">
        <v>-0.36559933423995972</v>
      </c>
      <c r="BM207" s="67">
        <v>-0.23696793615818024</v>
      </c>
      <c r="BN207" s="67">
        <v>-0.35256612300872803</v>
      </c>
      <c r="BO207" s="67">
        <v>-0.40372106432914734</v>
      </c>
      <c r="BP207" s="67">
        <v>-0.39492079615592957</v>
      </c>
      <c r="BQ207" s="67">
        <v>-0.51987594366073608</v>
      </c>
      <c r="BR207" s="67">
        <v>-0.34944140911102295</v>
      </c>
      <c r="BS207" s="67">
        <v>2.856522798538208</v>
      </c>
      <c r="BT207" s="67">
        <v>3.5719001293182373</v>
      </c>
      <c r="BU207" s="67">
        <v>4.463076114654541</v>
      </c>
      <c r="BV207" s="67">
        <v>4.6503186225891113</v>
      </c>
      <c r="BW207" s="67">
        <v>3.5306532382965088</v>
      </c>
      <c r="BX207" s="67">
        <v>-1.7428467273712158</v>
      </c>
      <c r="BY207" s="67">
        <v>-2.6022439002990723</v>
      </c>
      <c r="BZ207" s="67">
        <v>-1.9530125856399536</v>
      </c>
      <c r="CA207" s="67">
        <v>-1.6253745555877686</v>
      </c>
      <c r="CB207" s="67">
        <v>-0.80996650457382202</v>
      </c>
      <c r="CC207" s="67">
        <v>-9.8392188549041748E-2</v>
      </c>
      <c r="CD207" s="67">
        <v>1.7187861725687981E-2</v>
      </c>
      <c r="CE207" s="67">
        <v>6.0050496831536293E-3</v>
      </c>
      <c r="CF207" s="67">
        <v>3.8748722523450851E-2</v>
      </c>
      <c r="CG207" s="67">
        <v>3.8116306066513062E-2</v>
      </c>
      <c r="CH207" s="67">
        <v>2.953062392771244E-2</v>
      </c>
      <c r="CI207" s="67">
        <v>-2.4179631844162941E-2</v>
      </c>
      <c r="CJ207" s="67">
        <v>-0.16130608320236206</v>
      </c>
      <c r="CK207" s="67">
        <v>-2.0228663459420204E-2</v>
      </c>
      <c r="CL207" s="67">
        <v>-0.11802024394273758</v>
      </c>
      <c r="CM207" s="67">
        <v>-0.15239612758159637</v>
      </c>
      <c r="CN207" s="67">
        <v>-0.12713353335857391</v>
      </c>
      <c r="CO207" s="67">
        <v>-0.23799298703670502</v>
      </c>
      <c r="CP207" s="67">
        <v>-5.7881344109773636E-2</v>
      </c>
      <c r="CQ207" s="67">
        <v>3.14851975440979</v>
      </c>
      <c r="CR207" s="67">
        <v>3.8670449256896973</v>
      </c>
      <c r="CS207" s="67">
        <v>4.7604994773864746</v>
      </c>
      <c r="CT207" s="67">
        <v>4.9488282203674316</v>
      </c>
      <c r="CU207" s="67">
        <v>3.8296866416931152</v>
      </c>
      <c r="CV207" s="67">
        <v>-1.4410749673843384</v>
      </c>
      <c r="CW207" s="67">
        <v>-2.3050003051757813</v>
      </c>
      <c r="CX207" s="67">
        <v>-1.6659003496170044</v>
      </c>
      <c r="CY207" s="67">
        <v>-1.3521186113357544</v>
      </c>
      <c r="CZ207" s="67">
        <v>-0.55364727973937988</v>
      </c>
      <c r="DA207" s="67">
        <v>0.13389693200588226</v>
      </c>
      <c r="DB207" s="67">
        <v>0.23221990466117859</v>
      </c>
      <c r="DC207" s="67">
        <v>0.20772369205951691</v>
      </c>
      <c r="DD207" s="67">
        <v>0.23027889430522919</v>
      </c>
      <c r="DE207" s="67">
        <v>0.22269169986248016</v>
      </c>
      <c r="DF207" s="67">
        <v>0.21363718807697296</v>
      </c>
      <c r="DG207" s="67">
        <v>0.1697932630777359</v>
      </c>
      <c r="DH207" s="67">
        <v>4.29871566593647E-2</v>
      </c>
      <c r="DI207" s="67">
        <v>0.19651059806346893</v>
      </c>
      <c r="DJ207" s="67">
        <v>0.11652564257383347</v>
      </c>
      <c r="DK207" s="67">
        <v>9.8928794264793396E-2</v>
      </c>
      <c r="DL207" s="67">
        <v>0.14065372943878174</v>
      </c>
      <c r="DM207" s="67">
        <v>4.3889991939067841E-2</v>
      </c>
      <c r="DN207" s="67">
        <v>0.23367871344089508</v>
      </c>
      <c r="DO207" s="67">
        <v>3.4405167102813721</v>
      </c>
      <c r="DP207" s="67">
        <v>4.1621894836425781</v>
      </c>
      <c r="DQ207" s="67">
        <v>5.0579228401184082</v>
      </c>
      <c r="DR207" s="67">
        <v>5.247337818145752</v>
      </c>
      <c r="DS207" s="67">
        <v>4.1287198066711426</v>
      </c>
      <c r="DT207" s="67">
        <v>-1.1393032073974609</v>
      </c>
      <c r="DU207" s="67">
        <v>-2.0077567100524902</v>
      </c>
      <c r="DV207" s="67">
        <v>-1.3787881135940552</v>
      </c>
      <c r="DW207" s="67">
        <v>-1.0788626670837402</v>
      </c>
      <c r="DX207" s="67">
        <v>-0.29732802510261536</v>
      </c>
      <c r="DY207" s="67">
        <v>0.4692855179309845</v>
      </c>
      <c r="DZ207" s="67">
        <v>0.54269200563430786</v>
      </c>
      <c r="EA207" s="67">
        <v>0.49897336959838867</v>
      </c>
      <c r="EB207" s="67">
        <v>0.50681805610656738</v>
      </c>
      <c r="EC207" s="67">
        <v>0.4891892671585083</v>
      </c>
      <c r="ED207" s="67">
        <v>0.47945782542228699</v>
      </c>
      <c r="EE207" s="67">
        <v>0.44985932111740112</v>
      </c>
      <c r="EF207" s="67">
        <v>0.33795413374900818</v>
      </c>
      <c r="EG207" s="67">
        <v>0.50944769382476807</v>
      </c>
      <c r="EH207" s="67">
        <v>0.45517265796661377</v>
      </c>
      <c r="EI207" s="67">
        <v>0.46180206537246704</v>
      </c>
      <c r="EJ207" s="67">
        <v>0.52729600667953491</v>
      </c>
      <c r="EK207" s="67">
        <v>0.45088425278663635</v>
      </c>
      <c r="EL207" s="67">
        <v>0.65464514493942261</v>
      </c>
      <c r="EM207" s="67">
        <v>3.8621137142181396</v>
      </c>
      <c r="EN207" s="67">
        <v>4.5883316993713379</v>
      </c>
      <c r="EO207" s="67">
        <v>5.4873547554016113</v>
      </c>
      <c r="EP207" s="67">
        <v>5.6783385276794434</v>
      </c>
      <c r="EQ207" s="67">
        <v>4.5604767799377441</v>
      </c>
      <c r="ER207" s="67">
        <v>-0.70359283685684204</v>
      </c>
      <c r="ES207" s="67">
        <v>-1.578583836555481</v>
      </c>
      <c r="ET207" s="67">
        <v>-0.96424359083175659</v>
      </c>
      <c r="EU207" s="67">
        <v>-0.68432432413101196</v>
      </c>
      <c r="EV207" s="67">
        <v>7.2756245732307434E-2</v>
      </c>
      <c r="EW207" s="67">
        <v>81.5</v>
      </c>
      <c r="EX207" s="67">
        <v>80.5</v>
      </c>
      <c r="EY207" s="67">
        <v>79.5</v>
      </c>
      <c r="EZ207" s="67">
        <v>78</v>
      </c>
      <c r="FA207" s="67">
        <v>77</v>
      </c>
      <c r="FB207" s="67">
        <v>76</v>
      </c>
      <c r="FC207" s="67">
        <v>73.5</v>
      </c>
      <c r="FD207" s="67">
        <v>75</v>
      </c>
      <c r="FE207" s="67">
        <v>79.5</v>
      </c>
      <c r="FF207" s="67">
        <v>84.5</v>
      </c>
      <c r="FG207" s="67">
        <v>89.5</v>
      </c>
      <c r="FH207" s="67">
        <v>92.5</v>
      </c>
      <c r="FI207" s="67">
        <v>95.5</v>
      </c>
      <c r="FJ207" s="67">
        <v>99</v>
      </c>
      <c r="FK207" s="67">
        <v>102</v>
      </c>
      <c r="FL207" s="67">
        <v>103.5</v>
      </c>
      <c r="FM207" s="67">
        <v>105</v>
      </c>
      <c r="FN207" s="67">
        <v>103.5</v>
      </c>
      <c r="FO207" s="67">
        <v>102</v>
      </c>
      <c r="FP207" s="67">
        <v>99</v>
      </c>
      <c r="FQ207" s="67">
        <v>96.5</v>
      </c>
      <c r="FR207" s="67">
        <v>93.5</v>
      </c>
      <c r="FS207" s="67">
        <v>89.5</v>
      </c>
      <c r="FT207" s="67">
        <v>88</v>
      </c>
      <c r="FU207" s="68">
        <v>0.3849160373210907</v>
      </c>
      <c r="FV207" s="40">
        <v>7.9200000762939453</v>
      </c>
      <c r="FW207" s="40">
        <v>16696.66</v>
      </c>
      <c r="FX207">
        <v>1</v>
      </c>
    </row>
    <row r="208" spans="1:180" x14ac:dyDescent="0.2">
      <c r="A208" t="s">
        <v>189</v>
      </c>
      <c r="B208" t="s">
        <v>207</v>
      </c>
      <c r="C208" t="s">
        <v>3</v>
      </c>
      <c r="D208" t="s">
        <v>182</v>
      </c>
      <c r="E208" t="s">
        <v>1</v>
      </c>
      <c r="F208" s="40" t="s">
        <v>1</v>
      </c>
      <c r="G208" s="69" t="s">
        <v>230</v>
      </c>
      <c r="H208" s="67">
        <v>10641.999977588654</v>
      </c>
      <c r="I208" s="67">
        <v>13.683736801147461</v>
      </c>
      <c r="J208" s="67">
        <v>11.715620994567871</v>
      </c>
      <c r="K208" s="67">
        <v>10.273484230041504</v>
      </c>
      <c r="L208" s="67">
        <v>9.3907451629638672</v>
      </c>
      <c r="M208" s="67">
        <v>8.9335031509399414</v>
      </c>
      <c r="N208" s="67">
        <v>8.9671821594238281</v>
      </c>
      <c r="O208" s="67">
        <v>9.8095674514770508</v>
      </c>
      <c r="P208" s="67">
        <v>9.6762456893920898</v>
      </c>
      <c r="Q208" s="67">
        <v>9.3879528045654297</v>
      </c>
      <c r="R208" s="67">
        <v>9.8226156234741211</v>
      </c>
      <c r="S208" s="67">
        <v>10.615839004516602</v>
      </c>
      <c r="T208" s="67">
        <v>12.163995742797852</v>
      </c>
      <c r="U208" s="67">
        <v>14.71306324005127</v>
      </c>
      <c r="V208" s="67">
        <v>17.615091323852539</v>
      </c>
      <c r="W208" s="67">
        <v>20.960800170898438</v>
      </c>
      <c r="X208" s="67">
        <v>24.256664276123047</v>
      </c>
      <c r="Y208" s="67">
        <v>26.606023788452148</v>
      </c>
      <c r="Z208" s="67">
        <v>27.45305061340332</v>
      </c>
      <c r="AA208" s="67">
        <v>26.771749496459961</v>
      </c>
      <c r="AB208" s="67">
        <v>25.840158462524414</v>
      </c>
      <c r="AC208" s="67">
        <v>24.447751998901367</v>
      </c>
      <c r="AD208" s="67">
        <v>22.348382949829102</v>
      </c>
      <c r="AE208" s="67">
        <v>19.247159957885742</v>
      </c>
      <c r="AF208" s="67">
        <v>15.779753684997559</v>
      </c>
      <c r="AG208" s="67">
        <v>-1.0058567523956299</v>
      </c>
      <c r="AH208" s="67">
        <v>-0.75875252485275269</v>
      </c>
      <c r="AI208" s="67">
        <v>-0.70729517936706543</v>
      </c>
      <c r="AJ208" s="67">
        <v>-0.63765698671340942</v>
      </c>
      <c r="AK208" s="67">
        <v>-0.51637649536132813</v>
      </c>
      <c r="AL208" s="67">
        <v>-0.49771666526794434</v>
      </c>
      <c r="AM208" s="67">
        <v>-0.5228278636932373</v>
      </c>
      <c r="AN208" s="67">
        <v>-0.77970260381698608</v>
      </c>
      <c r="AO208" s="67">
        <v>-0.73268628120422363</v>
      </c>
      <c r="AP208" s="67">
        <v>-0.87853562831878662</v>
      </c>
      <c r="AQ208" s="67">
        <v>-0.96461999416351318</v>
      </c>
      <c r="AR208" s="67">
        <v>-0.94203400611877441</v>
      </c>
      <c r="AS208" s="67">
        <v>-0.7743646502494812</v>
      </c>
      <c r="AT208" s="67">
        <v>-0.70673173666000366</v>
      </c>
      <c r="AU208" s="67">
        <v>2.2024595737457275</v>
      </c>
      <c r="AV208" s="67">
        <v>3.0304276943206787</v>
      </c>
      <c r="AW208" s="67">
        <v>3.4094593524932861</v>
      </c>
      <c r="AX208" s="67">
        <v>3.4083664417266846</v>
      </c>
      <c r="AY208" s="67">
        <v>2.1690154075622559</v>
      </c>
      <c r="AZ208" s="67">
        <v>-2.2877357006072998</v>
      </c>
      <c r="BA208" s="67">
        <v>-2.5535025596618652</v>
      </c>
      <c r="BB208" s="67">
        <v>-1.8549896478652954</v>
      </c>
      <c r="BC208" s="67">
        <v>-1.2510226964950562</v>
      </c>
      <c r="BD208" s="67">
        <v>-1.1812796592712402</v>
      </c>
      <c r="BE208" s="67">
        <v>-0.67038148641586304</v>
      </c>
      <c r="BF208" s="67">
        <v>-0.44819948077201843</v>
      </c>
      <c r="BG208" s="67">
        <v>-0.41596892476081848</v>
      </c>
      <c r="BH208" s="67">
        <v>-0.36104455590248108</v>
      </c>
      <c r="BI208" s="67">
        <v>-0.24980905652046204</v>
      </c>
      <c r="BJ208" s="67">
        <v>-0.23182806372642517</v>
      </c>
      <c r="BK208" s="67">
        <v>-0.24269205331802368</v>
      </c>
      <c r="BL208" s="67">
        <v>-0.48466303944587708</v>
      </c>
      <c r="BM208" s="67">
        <v>-0.41967195272445679</v>
      </c>
      <c r="BN208" s="67">
        <v>-0.53980404138565063</v>
      </c>
      <c r="BO208" s="67">
        <v>-0.60165512561798096</v>
      </c>
      <c r="BP208" s="67">
        <v>-0.5552942156791687</v>
      </c>
      <c r="BQ208" s="67">
        <v>-0.36726820468902588</v>
      </c>
      <c r="BR208" s="67">
        <v>-0.28566062450408936</v>
      </c>
      <c r="BS208" s="67">
        <v>2.6241626739501953</v>
      </c>
      <c r="BT208" s="67">
        <v>3.4566757678985596</v>
      </c>
      <c r="BU208" s="67">
        <v>3.8389966487884521</v>
      </c>
      <c r="BV208" s="67">
        <v>3.8394718170166016</v>
      </c>
      <c r="BW208" s="67">
        <v>2.6008763313293457</v>
      </c>
      <c r="BX208" s="67">
        <v>-1.8519221544265747</v>
      </c>
      <c r="BY208" s="67">
        <v>-2.1242272853851318</v>
      </c>
      <c r="BZ208" s="67">
        <v>-1.4403445720672607</v>
      </c>
      <c r="CA208" s="67">
        <v>-0.85638719797134399</v>
      </c>
      <c r="CB208" s="67">
        <v>-0.81110227108001709</v>
      </c>
      <c r="CC208" s="67">
        <v>-0.4380323588848114</v>
      </c>
      <c r="CD208" s="67">
        <v>-0.23311138153076172</v>
      </c>
      <c r="CE208" s="67">
        <v>-0.21419723331928253</v>
      </c>
      <c r="CF208" s="67">
        <v>-0.16946364939212799</v>
      </c>
      <c r="CG208" s="67">
        <v>-6.5185271203517914E-2</v>
      </c>
      <c r="CH208" s="67">
        <v>-4.7674421221017838E-2</v>
      </c>
      <c r="CI208" s="67">
        <v>-4.8670835793018341E-2</v>
      </c>
      <c r="CJ208" s="67">
        <v>-0.28031951189041138</v>
      </c>
      <c r="CK208" s="67">
        <v>-0.2028791606426239</v>
      </c>
      <c r="CL208" s="67">
        <v>-0.30519953370094299</v>
      </c>
      <c r="CM208" s="67">
        <v>-0.35026678442955017</v>
      </c>
      <c r="CN208" s="67">
        <v>-0.28743937611579895</v>
      </c>
      <c r="CO208" s="67">
        <v>-8.5314452648162842E-2</v>
      </c>
      <c r="CP208" s="67">
        <v>5.971935112029314E-3</v>
      </c>
      <c r="CQ208" s="67">
        <v>2.9162330627441406</v>
      </c>
      <c r="CR208" s="67">
        <v>3.7518937587738037</v>
      </c>
      <c r="CS208" s="67">
        <v>4.1364927291870117</v>
      </c>
      <c r="CT208" s="67">
        <v>4.1380538940429688</v>
      </c>
      <c r="CU208" s="67">
        <v>2.8999817371368408</v>
      </c>
      <c r="CV208" s="67">
        <v>-1.5500791072845459</v>
      </c>
      <c r="CW208" s="67">
        <v>-1.8269126415252686</v>
      </c>
      <c r="CX208" s="67">
        <v>-1.1531625986099243</v>
      </c>
      <c r="CY208" s="67">
        <v>-0.58306378126144409</v>
      </c>
      <c r="CZ208" s="67">
        <v>-0.5547184944152832</v>
      </c>
      <c r="DA208" s="67">
        <v>-0.20568324625492096</v>
      </c>
      <c r="DB208" s="67">
        <v>-1.8023280426859856E-2</v>
      </c>
      <c r="DC208" s="67">
        <v>-1.2425551190972328E-2</v>
      </c>
      <c r="DD208" s="67">
        <v>2.2117268294095993E-2</v>
      </c>
      <c r="DE208" s="67">
        <v>0.11943851411342621</v>
      </c>
      <c r="DF208" s="67">
        <v>0.1364792138338089</v>
      </c>
      <c r="DG208" s="67">
        <v>0.145350381731987</v>
      </c>
      <c r="DH208" s="67">
        <v>-7.5975999236106873E-2</v>
      </c>
      <c r="DI208" s="67">
        <v>1.3913619332015514E-2</v>
      </c>
      <c r="DJ208" s="67">
        <v>-7.0595040917396545E-2</v>
      </c>
      <c r="DK208" s="67">
        <v>-9.8878443241119385E-2</v>
      </c>
      <c r="DL208" s="67">
        <v>-1.9584562629461288E-2</v>
      </c>
      <c r="DM208" s="67">
        <v>0.196639284491539</v>
      </c>
      <c r="DN208" s="67">
        <v>0.29760450124740601</v>
      </c>
      <c r="DO208" s="67">
        <v>3.2083034515380859</v>
      </c>
      <c r="DP208" s="67">
        <v>4.047111988067627</v>
      </c>
      <c r="DQ208" s="67">
        <v>4.4339890480041504</v>
      </c>
      <c r="DR208" s="67">
        <v>4.4366359710693359</v>
      </c>
      <c r="DS208" s="67">
        <v>3.1990871429443359</v>
      </c>
      <c r="DT208" s="67">
        <v>-1.2482360601425171</v>
      </c>
      <c r="DU208" s="67">
        <v>-1.5295979976654053</v>
      </c>
      <c r="DV208" s="67">
        <v>-0.86598062515258789</v>
      </c>
      <c r="DW208" s="67">
        <v>-0.30974039435386658</v>
      </c>
      <c r="DX208" s="67">
        <v>-0.2983347475528717</v>
      </c>
      <c r="DY208" s="67">
        <v>0.1297919750213623</v>
      </c>
      <c r="DZ208" s="67">
        <v>0.29252979159355164</v>
      </c>
      <c r="EA208" s="67">
        <v>0.27890071272850037</v>
      </c>
      <c r="EB208" s="67">
        <v>0.29872968792915344</v>
      </c>
      <c r="EC208" s="67">
        <v>0.3860059380531311</v>
      </c>
      <c r="ED208" s="67">
        <v>0.40236783027648926</v>
      </c>
      <c r="EE208" s="67">
        <v>0.42548620700836182</v>
      </c>
      <c r="EF208" s="67">
        <v>0.21906358003616333</v>
      </c>
      <c r="EG208" s="67">
        <v>0.32692795991897583</v>
      </c>
      <c r="EH208" s="67">
        <v>0.26813659071922302</v>
      </c>
      <c r="EI208" s="67">
        <v>0.26408639550209045</v>
      </c>
      <c r="EJ208" s="67">
        <v>0.36715525388717651</v>
      </c>
      <c r="EK208" s="67">
        <v>0.60373574495315552</v>
      </c>
      <c r="EL208" s="67">
        <v>0.71867561340332031</v>
      </c>
      <c r="EM208" s="67">
        <v>3.6300065517425537</v>
      </c>
      <c r="EN208" s="67">
        <v>4.4733595848083496</v>
      </c>
      <c r="EO208" s="67">
        <v>4.8635263442993164</v>
      </c>
      <c r="EP208" s="67">
        <v>4.8677411079406738</v>
      </c>
      <c r="EQ208" s="67">
        <v>3.6309480667114258</v>
      </c>
      <c r="ER208" s="67">
        <v>-0.81242251396179199</v>
      </c>
      <c r="ES208" s="67">
        <v>-1.1003227233886719</v>
      </c>
      <c r="ET208" s="67">
        <v>-0.45133548974990845</v>
      </c>
      <c r="EU208" s="67">
        <v>8.489517867565155E-2</v>
      </c>
      <c r="EV208" s="67">
        <v>7.1842692792415619E-2</v>
      </c>
      <c r="EW208" s="67">
        <v>86</v>
      </c>
      <c r="EX208" s="67">
        <v>86</v>
      </c>
      <c r="EY208" s="67">
        <v>83</v>
      </c>
      <c r="EZ208" s="67">
        <v>81.5</v>
      </c>
      <c r="FA208" s="67">
        <v>80.5</v>
      </c>
      <c r="FB208" s="67">
        <v>79.5</v>
      </c>
      <c r="FC208" s="67">
        <v>78.5</v>
      </c>
      <c r="FD208" s="67">
        <v>77</v>
      </c>
      <c r="FE208" s="67">
        <v>78.5</v>
      </c>
      <c r="FF208" s="67">
        <v>81</v>
      </c>
      <c r="FG208" s="67">
        <v>84.5</v>
      </c>
      <c r="FH208" s="67">
        <v>88.5</v>
      </c>
      <c r="FI208" s="67">
        <v>94</v>
      </c>
      <c r="FJ208" s="67">
        <v>97</v>
      </c>
      <c r="FK208" s="67">
        <v>100</v>
      </c>
      <c r="FL208" s="67">
        <v>101</v>
      </c>
      <c r="FM208" s="67">
        <v>99.5</v>
      </c>
      <c r="FN208" s="67">
        <v>98.5</v>
      </c>
      <c r="FO208" s="67">
        <v>97.5</v>
      </c>
      <c r="FP208" s="67">
        <v>95.5</v>
      </c>
      <c r="FQ208" s="67">
        <v>93.5</v>
      </c>
      <c r="FR208" s="67">
        <v>91</v>
      </c>
      <c r="FS208" s="67">
        <v>89</v>
      </c>
      <c r="FT208" s="67">
        <v>87.5</v>
      </c>
      <c r="FU208" s="68">
        <v>0.3850102424621582</v>
      </c>
      <c r="FV208" s="40">
        <v>7.8400001525878906</v>
      </c>
      <c r="FW208" s="40">
        <v>15818.01</v>
      </c>
      <c r="FX208">
        <v>1</v>
      </c>
    </row>
    <row r="209" spans="1:180" x14ac:dyDescent="0.2">
      <c r="A209" t="s">
        <v>189</v>
      </c>
      <c r="B209" t="s">
        <v>207</v>
      </c>
      <c r="C209" t="s">
        <v>3</v>
      </c>
      <c r="D209" t="s">
        <v>182</v>
      </c>
      <c r="E209" t="s">
        <v>1</v>
      </c>
      <c r="F209" s="40" t="s">
        <v>1</v>
      </c>
      <c r="G209" s="69" t="s">
        <v>2</v>
      </c>
      <c r="H209" s="67">
        <v>10032.933352939288</v>
      </c>
      <c r="I209" s="67">
        <v>13.270745277404785</v>
      </c>
      <c r="J209" s="67">
        <v>11.298251152038574</v>
      </c>
      <c r="K209" s="67">
        <v>9.9336738586425781</v>
      </c>
      <c r="L209" s="67">
        <v>8.9713563919067383</v>
      </c>
      <c r="M209" s="67">
        <v>8.440887451171875</v>
      </c>
      <c r="N209" s="67">
        <v>8.3658447265625</v>
      </c>
      <c r="O209" s="67">
        <v>8.9312686920166016</v>
      </c>
      <c r="P209" s="67">
        <v>9.2624187469482422</v>
      </c>
      <c r="Q209" s="67">
        <v>9.6452112197875977</v>
      </c>
      <c r="R209" s="67">
        <v>10.758327484130859</v>
      </c>
      <c r="S209" s="67">
        <v>12.428897857666016</v>
      </c>
      <c r="T209" s="67">
        <v>14.696235656738281</v>
      </c>
      <c r="U209" s="67">
        <v>17.345783233642578</v>
      </c>
      <c r="V209" s="67">
        <v>20.139324188232422</v>
      </c>
      <c r="W209" s="67">
        <v>22.889656066894531</v>
      </c>
      <c r="X209" s="67">
        <v>25.546751022338867</v>
      </c>
      <c r="Y209" s="67">
        <v>27.904144287109375</v>
      </c>
      <c r="Z209" s="67">
        <v>29.338724136352539</v>
      </c>
      <c r="AA209" s="67">
        <v>29.139791488647461</v>
      </c>
      <c r="AB209" s="67">
        <v>27.920656204223633</v>
      </c>
      <c r="AC209" s="67">
        <v>26.388523101806641</v>
      </c>
      <c r="AD209" s="67">
        <v>24.345306396484375</v>
      </c>
      <c r="AE209" s="67">
        <v>20.728302001953125</v>
      </c>
      <c r="AF209" s="67">
        <v>17.002388000488281</v>
      </c>
      <c r="AG209" s="67">
        <v>-0.61851739883422852</v>
      </c>
      <c r="AH209" s="67">
        <v>-0.44770967960357666</v>
      </c>
      <c r="AI209" s="67">
        <v>-0.37124490737915039</v>
      </c>
      <c r="AJ209" s="67">
        <v>-0.33402475714683533</v>
      </c>
      <c r="AK209" s="67">
        <v>-0.27705487608909607</v>
      </c>
      <c r="AL209" s="67">
        <v>-0.28773978352546692</v>
      </c>
      <c r="AM209" s="67">
        <v>-0.35242944955825806</v>
      </c>
      <c r="AN209" s="67">
        <v>-0.47089108824729919</v>
      </c>
      <c r="AO209" s="67">
        <v>-0.47761455178260803</v>
      </c>
      <c r="AP209" s="67">
        <v>-0.50672739744186401</v>
      </c>
      <c r="AQ209" s="67">
        <v>-0.53610843420028687</v>
      </c>
      <c r="AR209" s="67">
        <v>-0.54133158922195435</v>
      </c>
      <c r="AS209" s="67">
        <v>-0.66450780630111694</v>
      </c>
      <c r="AT209" s="67">
        <v>-0.47628149390220642</v>
      </c>
      <c r="AU209" s="67">
        <v>2.7372255325317383</v>
      </c>
      <c r="AV209" s="67">
        <v>3.6400003433227539</v>
      </c>
      <c r="AW209" s="67">
        <v>4.1850342750549316</v>
      </c>
      <c r="AX209" s="67">
        <v>4.3511977195739746</v>
      </c>
      <c r="AY209" s="67">
        <v>3.5813772678375244</v>
      </c>
      <c r="AZ209" s="67">
        <v>-1.8285670280456543</v>
      </c>
      <c r="BA209" s="67">
        <v>-2.7964558601379395</v>
      </c>
      <c r="BB209" s="67">
        <v>-2.2630796432495117</v>
      </c>
      <c r="BC209" s="67">
        <v>-1.6730319261550903</v>
      </c>
      <c r="BD209" s="67">
        <v>-1.2427535057067871</v>
      </c>
      <c r="BE209" s="67">
        <v>-0.41043594479560852</v>
      </c>
      <c r="BF209" s="67">
        <v>-0.25514239072799683</v>
      </c>
      <c r="BG209" s="67">
        <v>-0.19067586958408356</v>
      </c>
      <c r="BH209" s="67">
        <v>-0.16263033449649811</v>
      </c>
      <c r="BI209" s="67">
        <v>-0.11186443269252777</v>
      </c>
      <c r="BJ209" s="67">
        <v>-0.12293899059295654</v>
      </c>
      <c r="BK209" s="67">
        <v>-0.17869746685028076</v>
      </c>
      <c r="BL209" s="67">
        <v>-0.28779414296150208</v>
      </c>
      <c r="BM209" s="67">
        <v>-0.28332439064979553</v>
      </c>
      <c r="BN209" s="67">
        <v>-0.29644748568534851</v>
      </c>
      <c r="BO209" s="67">
        <v>-0.31081584095954895</v>
      </c>
      <c r="BP209" s="67">
        <v>-0.30125910043716431</v>
      </c>
      <c r="BQ209" s="67">
        <v>-0.41176140308380127</v>
      </c>
      <c r="BR209" s="67">
        <v>-0.21482241153717041</v>
      </c>
      <c r="BS209" s="67">
        <v>2.9988863468170166</v>
      </c>
      <c r="BT209" s="67">
        <v>3.9044744968414307</v>
      </c>
      <c r="BU209" s="67">
        <v>4.4515676498413086</v>
      </c>
      <c r="BV209" s="67">
        <v>4.61871337890625</v>
      </c>
      <c r="BW209" s="67">
        <v>3.8494744300842285</v>
      </c>
      <c r="BX209" s="67">
        <v>-1.5578535795211792</v>
      </c>
      <c r="BY209" s="67">
        <v>-2.5298440456390381</v>
      </c>
      <c r="BZ209" s="67">
        <v>-2.0056266784667969</v>
      </c>
      <c r="CA209" s="67">
        <v>-1.4280613660812378</v>
      </c>
      <c r="CB209" s="67">
        <v>-1.0130404233932495</v>
      </c>
      <c r="CC209" s="67">
        <v>-0.2663193941116333</v>
      </c>
      <c r="CD209" s="67">
        <v>-0.12177085876464844</v>
      </c>
      <c r="CE209" s="67">
        <v>-6.5614305436611176E-2</v>
      </c>
      <c r="CF209" s="67">
        <v>-4.3923068791627884E-2</v>
      </c>
      <c r="CG209" s="67">
        <v>2.5459660682827234E-3</v>
      </c>
      <c r="CH209" s="67">
        <v>-8.7984669953584671E-3</v>
      </c>
      <c r="CI209" s="67">
        <v>-5.8371219784021378E-2</v>
      </c>
      <c r="CJ209" s="67">
        <v>-0.16098177433013916</v>
      </c>
      <c r="CK209" s="67">
        <v>-0.1487596184015274</v>
      </c>
      <c r="CL209" s="67">
        <v>-0.15080824494361877</v>
      </c>
      <c r="CM209" s="67">
        <v>-0.1547788679599762</v>
      </c>
      <c r="CN209" s="67">
        <v>-0.13498565554618835</v>
      </c>
      <c r="CO209" s="67">
        <v>-0.23671001195907593</v>
      </c>
      <c r="CP209" s="67">
        <v>-3.3736657351255417E-2</v>
      </c>
      <c r="CQ209" s="67">
        <v>3.1801116466522217</v>
      </c>
      <c r="CR209" s="67">
        <v>4.0876483917236328</v>
      </c>
      <c r="CS209" s="67">
        <v>4.6361680030822754</v>
      </c>
      <c r="CT209" s="67">
        <v>4.8039941787719727</v>
      </c>
      <c r="CU209" s="67">
        <v>4.0351576805114746</v>
      </c>
      <c r="CV209" s="67">
        <v>-1.3703583478927612</v>
      </c>
      <c r="CW209" s="67">
        <v>-2.3451895713806152</v>
      </c>
      <c r="CX209" s="67">
        <v>-1.8273153305053711</v>
      </c>
      <c r="CY209" s="67">
        <v>-1.2583955526351929</v>
      </c>
      <c r="CZ209" s="67">
        <v>-0.85394191741943359</v>
      </c>
      <c r="DA209" s="67">
        <v>-0.12220283597707748</v>
      </c>
      <c r="DB209" s="67">
        <v>1.160066295415163E-2</v>
      </c>
      <c r="DC209" s="67">
        <v>5.9447262436151505E-2</v>
      </c>
      <c r="DD209" s="67">
        <v>7.4784189462661743E-2</v>
      </c>
      <c r="DE209" s="67">
        <v>0.11695636808872223</v>
      </c>
      <c r="DF209" s="67">
        <v>0.10534205287694931</v>
      </c>
      <c r="DG209" s="67">
        <v>6.1955027282238007E-2</v>
      </c>
      <c r="DH209" s="67">
        <v>-3.416939452290535E-2</v>
      </c>
      <c r="DI209" s="67">
        <v>-1.419484056532383E-2</v>
      </c>
      <c r="DJ209" s="67">
        <v>-5.1690130494534969E-3</v>
      </c>
      <c r="DK209" s="67">
        <v>1.2580949114635587E-3</v>
      </c>
      <c r="DL209" s="67">
        <v>3.1287800520658493E-2</v>
      </c>
      <c r="DM209" s="67">
        <v>-6.1658609658479691E-2</v>
      </c>
      <c r="DN209" s="67">
        <v>0.14734910428524017</v>
      </c>
      <c r="DO209" s="67">
        <v>3.3613369464874268</v>
      </c>
      <c r="DP209" s="67">
        <v>4.2708225250244141</v>
      </c>
      <c r="DQ209" s="67">
        <v>4.8207683563232422</v>
      </c>
      <c r="DR209" s="67">
        <v>4.9892749786376953</v>
      </c>
      <c r="DS209" s="67">
        <v>4.2208409309387207</v>
      </c>
      <c r="DT209" s="67">
        <v>-1.1828631162643433</v>
      </c>
      <c r="DU209" s="67">
        <v>-2.1605350971221924</v>
      </c>
      <c r="DV209" s="67">
        <v>-1.6490041017532349</v>
      </c>
      <c r="DW209" s="67">
        <v>-1.0887297391891479</v>
      </c>
      <c r="DX209" s="67">
        <v>-0.69484341144561768</v>
      </c>
      <c r="DY209" s="67">
        <v>8.587859570980072E-2</v>
      </c>
      <c r="DZ209" s="67">
        <v>0.20416796207427979</v>
      </c>
      <c r="EA209" s="67">
        <v>0.24001629650592804</v>
      </c>
      <c r="EB209" s="67">
        <v>0.24617861211299896</v>
      </c>
      <c r="EC209" s="67">
        <v>0.28214681148529053</v>
      </c>
      <c r="ED209" s="67">
        <v>0.2701428234577179</v>
      </c>
      <c r="EE209" s="67">
        <v>0.2356870174407959</v>
      </c>
      <c r="EF209" s="67">
        <v>0.14892753958702087</v>
      </c>
      <c r="EG209" s="67">
        <v>0.18009532988071442</v>
      </c>
      <c r="EH209" s="67">
        <v>0.20511090755462646</v>
      </c>
      <c r="EI209" s="67">
        <v>0.22655068337917328</v>
      </c>
      <c r="EJ209" s="67">
        <v>0.27136024832725525</v>
      </c>
      <c r="EK209" s="67">
        <v>0.19108781218528748</v>
      </c>
      <c r="EL209" s="67">
        <v>0.40880817174911499</v>
      </c>
      <c r="EM209" s="67">
        <v>3.6229977607727051</v>
      </c>
      <c r="EN209" s="67">
        <v>4.5352964401245117</v>
      </c>
      <c r="EO209" s="67">
        <v>5.0873017311096191</v>
      </c>
      <c r="EP209" s="67">
        <v>5.2567906379699707</v>
      </c>
      <c r="EQ209" s="67">
        <v>4.4889378547668457</v>
      </c>
      <c r="ER209" s="67">
        <v>-0.91214966773986816</v>
      </c>
      <c r="ES209" s="67">
        <v>-1.8939231634140015</v>
      </c>
      <c r="ET209" s="67">
        <v>-1.3915508985519409</v>
      </c>
      <c r="EU209" s="67">
        <v>-0.84375911951065063</v>
      </c>
      <c r="EV209" s="67">
        <v>-0.46513038873672485</v>
      </c>
      <c r="EW209" s="67">
        <v>85.253211975097656</v>
      </c>
      <c r="EX209" s="67">
        <v>83.3681640625</v>
      </c>
      <c r="EY209" s="67">
        <v>81.694686889648438</v>
      </c>
      <c r="EZ209" s="67">
        <v>79.794708251953125</v>
      </c>
      <c r="FA209" s="67">
        <v>77.971321105957031</v>
      </c>
      <c r="FB209" s="67">
        <v>76.547103881835938</v>
      </c>
      <c r="FC209" s="67">
        <v>75.857414245605469</v>
      </c>
      <c r="FD209" s="67">
        <v>76.864913940429688</v>
      </c>
      <c r="FE209" s="67">
        <v>80.570533752441406</v>
      </c>
      <c r="FF209" s="67">
        <v>85.017745971679688</v>
      </c>
      <c r="FG209" s="67">
        <v>88.779525756835938</v>
      </c>
      <c r="FH209" s="67">
        <v>92.566749572753906</v>
      </c>
      <c r="FI209" s="67">
        <v>96.246589660644531</v>
      </c>
      <c r="FJ209" s="67">
        <v>99.325569152832031</v>
      </c>
      <c r="FK209" s="67">
        <v>101.59329986572266</v>
      </c>
      <c r="FL209" s="67">
        <v>103.22378540039063</v>
      </c>
      <c r="FM209" s="67">
        <v>103.85551452636719</v>
      </c>
      <c r="FN209" s="67">
        <v>103.83476257324219</v>
      </c>
      <c r="FO209" s="67">
        <v>102.51406860351563</v>
      </c>
      <c r="FP209" s="67">
        <v>100.09059906005859</v>
      </c>
      <c r="FQ209" s="67">
        <v>97.135978698730469</v>
      </c>
      <c r="FR209" s="67">
        <v>93.935386657714844</v>
      </c>
      <c r="FS209" s="67">
        <v>91.002540588378906</v>
      </c>
      <c r="FT209" s="67">
        <v>88.420578002929688</v>
      </c>
      <c r="FU209" s="68">
        <v>0.23890726268291473</v>
      </c>
      <c r="FV209" s="40">
        <v>9</v>
      </c>
      <c r="FW209" s="40">
        <v>16779.73</v>
      </c>
      <c r="FX209">
        <v>1</v>
      </c>
    </row>
    <row r="210" spans="1:180" x14ac:dyDescent="0.2">
      <c r="A210" t="s">
        <v>189</v>
      </c>
      <c r="B210" t="s">
        <v>207</v>
      </c>
      <c r="C210" t="s">
        <v>3</v>
      </c>
      <c r="D210" t="s">
        <v>182</v>
      </c>
      <c r="E210" t="s">
        <v>1</v>
      </c>
      <c r="F210" s="40" t="s">
        <v>193</v>
      </c>
      <c r="G210" s="69" t="s">
        <v>216</v>
      </c>
      <c r="H210" s="67">
        <v>6020.000120639801</v>
      </c>
      <c r="I210" s="67">
        <v>7.779411792755127</v>
      </c>
      <c r="J210" s="67">
        <v>6.7078647613525391</v>
      </c>
      <c r="K210" s="67">
        <v>5.9956202507019043</v>
      </c>
      <c r="L210" s="67">
        <v>5.4924201965332031</v>
      </c>
      <c r="M210" s="67">
        <v>5.1680746078491211</v>
      </c>
      <c r="N210" s="67">
        <v>5.0972480773925781</v>
      </c>
      <c r="O210" s="67">
        <v>5.413668155670166</v>
      </c>
      <c r="P210" s="67">
        <v>5.8837375640869141</v>
      </c>
      <c r="Q210" s="67">
        <v>6.4579672813415527</v>
      </c>
      <c r="R210" s="67">
        <v>7.4132375717163086</v>
      </c>
      <c r="S210" s="67">
        <v>8.5840091705322266</v>
      </c>
      <c r="T210" s="67">
        <v>9.938563346862793</v>
      </c>
      <c r="U210" s="67">
        <v>11.399301528930664</v>
      </c>
      <c r="V210" s="67">
        <v>12.774927139282227</v>
      </c>
      <c r="W210" s="67">
        <v>14.245265960693359</v>
      </c>
      <c r="X210" s="67">
        <v>15.575838088989258</v>
      </c>
      <c r="Y210" s="67">
        <v>16.519809722900391</v>
      </c>
      <c r="Z210" s="67">
        <v>17.133115768432617</v>
      </c>
      <c r="AA210" s="67">
        <v>17.059928894042969</v>
      </c>
      <c r="AB210" s="67">
        <v>16.463653564453125</v>
      </c>
      <c r="AC210" s="67">
        <v>15.753714561462402</v>
      </c>
      <c r="AD210" s="67">
        <v>15.004453659057617</v>
      </c>
      <c r="AE210" s="67">
        <v>13.346926689147949</v>
      </c>
      <c r="AF210" s="67">
        <v>11.208049774169922</v>
      </c>
      <c r="AG210" s="67">
        <v>-0.32223203778266907</v>
      </c>
      <c r="AH210" s="67">
        <v>-0.33491089940071106</v>
      </c>
      <c r="AI210" s="67">
        <v>-0.32928726077079773</v>
      </c>
      <c r="AJ210" s="67">
        <v>-0.25068438053131104</v>
      </c>
      <c r="AK210" s="67">
        <v>-0.24860657751560211</v>
      </c>
      <c r="AL210" s="67">
        <v>-0.27723729610443115</v>
      </c>
      <c r="AM210" s="67">
        <v>-0.35930061340332031</v>
      </c>
      <c r="AN210" s="67">
        <v>-0.40185442566871643</v>
      </c>
      <c r="AO210" s="67">
        <v>-0.43944525718688965</v>
      </c>
      <c r="AP210" s="67">
        <v>-0.421987384557724</v>
      </c>
      <c r="AQ210" s="67">
        <v>-0.43820375204086304</v>
      </c>
      <c r="AR210" s="67">
        <v>-0.49312606453895569</v>
      </c>
      <c r="AS210" s="67">
        <v>-0.54716187715530396</v>
      </c>
      <c r="AT210" s="67">
        <v>-0.26304620504379272</v>
      </c>
      <c r="AU210" s="67">
        <v>1.2911530733108521</v>
      </c>
      <c r="AV210" s="67">
        <v>1.6826673746109009</v>
      </c>
      <c r="AW210" s="67">
        <v>1.7241214513778687</v>
      </c>
      <c r="AX210" s="67">
        <v>1.750079870223999</v>
      </c>
      <c r="AY210" s="67">
        <v>1.5854153633117676</v>
      </c>
      <c r="AZ210" s="67">
        <v>-0.23406116664409637</v>
      </c>
      <c r="BA210" s="67">
        <v>-0.97981137037277222</v>
      </c>
      <c r="BB210" s="67">
        <v>-0.9583701491355896</v>
      </c>
      <c r="BC210" s="67">
        <v>-0.85591858625411987</v>
      </c>
      <c r="BD210" s="67">
        <v>-0.77690011262893677</v>
      </c>
      <c r="BE210" s="67">
        <v>-7.5880400836467743E-2</v>
      </c>
      <c r="BF210" s="67">
        <v>-0.10628226399421692</v>
      </c>
      <c r="BG210" s="67">
        <v>-0.11370977759361267</v>
      </c>
      <c r="BH210" s="67">
        <v>-4.5247774571180344E-2</v>
      </c>
      <c r="BI210" s="67">
        <v>-5.0913091748952866E-2</v>
      </c>
      <c r="BJ210" s="67">
        <v>-8.0288127064704895E-2</v>
      </c>
      <c r="BK210" s="67">
        <v>-0.15324071049690247</v>
      </c>
      <c r="BL210" s="67">
        <v>-0.18668854236602783</v>
      </c>
      <c r="BM210" s="67">
        <v>-0.21189770102500916</v>
      </c>
      <c r="BN210" s="67">
        <v>-0.17636273801326752</v>
      </c>
      <c r="BO210" s="67">
        <v>-0.17459283769130707</v>
      </c>
      <c r="BP210" s="67">
        <v>-0.21270699799060822</v>
      </c>
      <c r="BQ210" s="67">
        <v>-0.25255787372589111</v>
      </c>
      <c r="BR210" s="67">
        <v>4.1300553828477859E-2</v>
      </c>
      <c r="BS210" s="67">
        <v>1.5993983745574951</v>
      </c>
      <c r="BT210" s="67">
        <v>1.9948166608810425</v>
      </c>
      <c r="BU210" s="67">
        <v>2.038444995880127</v>
      </c>
      <c r="BV210" s="67">
        <v>2.0657453536987305</v>
      </c>
      <c r="BW210" s="67">
        <v>1.901430606842041</v>
      </c>
      <c r="BX210" s="67">
        <v>8.0464571714401245E-2</v>
      </c>
      <c r="BY210" s="67">
        <v>-0.66942852735519409</v>
      </c>
      <c r="BZ210" s="67">
        <v>-0.65751522779464722</v>
      </c>
      <c r="CA210" s="67">
        <v>-0.56888759136199951</v>
      </c>
      <c r="CB210" s="67">
        <v>-0.5067024827003479</v>
      </c>
      <c r="CC210" s="67">
        <v>9.4741985201835632E-2</v>
      </c>
      <c r="CD210" s="67">
        <v>5.2065223455429077E-2</v>
      </c>
      <c r="CE210" s="67">
        <v>3.5598538815975189E-2</v>
      </c>
      <c r="CF210" s="67">
        <v>9.7036987543106079E-2</v>
      </c>
      <c r="CG210" s="67">
        <v>8.6008816957473755E-2</v>
      </c>
      <c r="CH210" s="67">
        <v>5.611826479434967E-2</v>
      </c>
      <c r="CI210" s="67">
        <v>-1.052424032241106E-2</v>
      </c>
      <c r="CJ210" s="67">
        <v>-3.7665300071239471E-2</v>
      </c>
      <c r="CK210" s="67">
        <v>-5.4298948496580124E-2</v>
      </c>
      <c r="CL210" s="67">
        <v>-6.243846844881773E-3</v>
      </c>
      <c r="CM210" s="67">
        <v>7.9832691699266434E-3</v>
      </c>
      <c r="CN210" s="67">
        <v>-1.8489615991711617E-2</v>
      </c>
      <c r="CO210" s="67">
        <v>-4.8516038805246353E-2</v>
      </c>
      <c r="CP210" s="67">
        <v>0.25209018588066101</v>
      </c>
      <c r="CQ210" s="67">
        <v>1.8128881454467773</v>
      </c>
      <c r="CR210" s="67">
        <v>2.211010217666626</v>
      </c>
      <c r="CS210" s="67">
        <v>2.2561445236206055</v>
      </c>
      <c r="CT210" s="67">
        <v>2.2843742370605469</v>
      </c>
      <c r="CU210" s="67">
        <v>2.1203017234802246</v>
      </c>
      <c r="CV210" s="67">
        <v>0.29830414056777954</v>
      </c>
      <c r="CW210" s="67">
        <v>-0.4544583261013031</v>
      </c>
      <c r="CX210" s="67">
        <v>-0.44914403557777405</v>
      </c>
      <c r="CY210" s="67">
        <v>-0.37009081244468689</v>
      </c>
      <c r="CZ210" s="67">
        <v>-0.31956440210342407</v>
      </c>
      <c r="DA210" s="67">
        <v>0.2653643786907196</v>
      </c>
      <c r="DB210" s="67">
        <v>0.21041271090507507</v>
      </c>
      <c r="DC210" s="67">
        <v>0.18490685522556305</v>
      </c>
      <c r="DD210" s="67">
        <v>0.2393217533826828</v>
      </c>
      <c r="DE210" s="67">
        <v>0.22293072938919067</v>
      </c>
      <c r="DF210" s="67">
        <v>0.19252465665340424</v>
      </c>
      <c r="DG210" s="67">
        <v>0.1321922242641449</v>
      </c>
      <c r="DH210" s="67">
        <v>0.11135794222354889</v>
      </c>
      <c r="DI210" s="67">
        <v>0.10329980403184891</v>
      </c>
      <c r="DJ210" s="67">
        <v>0.1638750433921814</v>
      </c>
      <c r="DK210" s="67">
        <v>0.19055937230587006</v>
      </c>
      <c r="DL210" s="67">
        <v>0.17572776973247528</v>
      </c>
      <c r="DM210" s="67">
        <v>0.15552578866481781</v>
      </c>
      <c r="DN210" s="67">
        <v>0.46287980675697327</v>
      </c>
      <c r="DO210" s="67">
        <v>2.0263779163360596</v>
      </c>
      <c r="DP210" s="67">
        <v>2.427203893661499</v>
      </c>
      <c r="DQ210" s="67">
        <v>2.473844051361084</v>
      </c>
      <c r="DR210" s="67">
        <v>2.5030031204223633</v>
      </c>
      <c r="DS210" s="67">
        <v>2.3391728401184082</v>
      </c>
      <c r="DT210" s="67">
        <v>0.51614367961883545</v>
      </c>
      <c r="DU210" s="67">
        <v>-0.23948812484741211</v>
      </c>
      <c r="DV210" s="67">
        <v>-0.24077284336090088</v>
      </c>
      <c r="DW210" s="67">
        <v>-0.17129401862621307</v>
      </c>
      <c r="DX210" s="67">
        <v>-0.13242635130882263</v>
      </c>
      <c r="DY210" s="67">
        <v>0.51171600818634033</v>
      </c>
      <c r="DZ210" s="67">
        <v>0.43904134631156921</v>
      </c>
      <c r="EA210" s="67">
        <v>0.4004843533039093</v>
      </c>
      <c r="EB210" s="67">
        <v>0.44475835561752319</v>
      </c>
      <c r="EC210" s="67">
        <v>0.42062422633171082</v>
      </c>
      <c r="ED210" s="67">
        <v>0.38947382569313049</v>
      </c>
      <c r="EE210" s="67">
        <v>0.33825212717056274</v>
      </c>
      <c r="EF210" s="67">
        <v>0.32652384042739868</v>
      </c>
      <c r="EG210" s="67">
        <v>0.33084738254547119</v>
      </c>
      <c r="EH210" s="67">
        <v>0.40949970483779907</v>
      </c>
      <c r="EI210" s="67">
        <v>0.45417028665542603</v>
      </c>
      <c r="EJ210" s="67">
        <v>0.45614683628082275</v>
      </c>
      <c r="EK210" s="67">
        <v>0.45012977719306946</v>
      </c>
      <c r="EL210" s="67">
        <v>0.76722657680511475</v>
      </c>
      <c r="EM210" s="67">
        <v>2.3346230983734131</v>
      </c>
      <c r="EN210" s="67">
        <v>2.7393529415130615</v>
      </c>
      <c r="EO210" s="67">
        <v>2.7881677150726318</v>
      </c>
      <c r="EP210" s="67">
        <v>2.8186686038970947</v>
      </c>
      <c r="EQ210" s="67">
        <v>2.6551880836486816</v>
      </c>
      <c r="ER210" s="67">
        <v>0.83066946268081665</v>
      </c>
      <c r="ES210" s="67">
        <v>7.0894703269004822E-2</v>
      </c>
      <c r="ET210" s="67">
        <v>6.008206307888031E-2</v>
      </c>
      <c r="EU210" s="67">
        <v>0.11573697626590729</v>
      </c>
      <c r="EV210" s="67">
        <v>0.13777129352092743</v>
      </c>
      <c r="EW210" s="67">
        <v>83.5</v>
      </c>
      <c r="EX210" s="67">
        <v>81.5</v>
      </c>
      <c r="EY210" s="67">
        <v>80</v>
      </c>
      <c r="EZ210" s="67">
        <v>78.5</v>
      </c>
      <c r="FA210" s="67">
        <v>76.5</v>
      </c>
      <c r="FB210" s="67">
        <v>76</v>
      </c>
      <c r="FC210" s="67">
        <v>76.5</v>
      </c>
      <c r="FD210" s="67">
        <v>78.5</v>
      </c>
      <c r="FE210" s="67">
        <v>82.5</v>
      </c>
      <c r="FF210" s="67">
        <v>86.5</v>
      </c>
      <c r="FG210" s="67">
        <v>90</v>
      </c>
      <c r="FH210" s="67">
        <v>92.5</v>
      </c>
      <c r="FI210" s="67">
        <v>95</v>
      </c>
      <c r="FJ210" s="67">
        <v>96.5</v>
      </c>
      <c r="FK210" s="67">
        <v>97.5</v>
      </c>
      <c r="FL210" s="67">
        <v>99.5</v>
      </c>
      <c r="FM210" s="67">
        <v>100</v>
      </c>
      <c r="FN210" s="67">
        <v>100.5</v>
      </c>
      <c r="FO210" s="67">
        <v>99.5</v>
      </c>
      <c r="FP210" s="67">
        <v>98</v>
      </c>
      <c r="FQ210" s="67">
        <v>97</v>
      </c>
      <c r="FR210" s="67">
        <v>95.5</v>
      </c>
      <c r="FS210" s="67">
        <v>92.5</v>
      </c>
      <c r="FT210" s="67">
        <v>90.5</v>
      </c>
      <c r="FU210" s="68">
        <v>0.28184455633163452</v>
      </c>
      <c r="FV210" s="40">
        <v>8.5200004577636719</v>
      </c>
      <c r="FW210" s="40">
        <v>10270.040000000001</v>
      </c>
      <c r="FX210">
        <v>1</v>
      </c>
    </row>
    <row r="211" spans="1:180" x14ac:dyDescent="0.2">
      <c r="A211" t="s">
        <v>189</v>
      </c>
      <c r="B211" t="s">
        <v>207</v>
      </c>
      <c r="C211" t="s">
        <v>3</v>
      </c>
      <c r="D211" t="s">
        <v>182</v>
      </c>
      <c r="E211" t="s">
        <v>1</v>
      </c>
      <c r="F211" s="40" t="s">
        <v>193</v>
      </c>
      <c r="G211" s="69" t="s">
        <v>217</v>
      </c>
      <c r="H211" s="67">
        <v>5991.9998760223389</v>
      </c>
      <c r="I211" s="67">
        <v>7.7582697868347168</v>
      </c>
      <c r="J211" s="67">
        <v>6.6107029914855957</v>
      </c>
      <c r="K211" s="67">
        <v>5.7813453674316406</v>
      </c>
      <c r="L211" s="67">
        <v>5.1843523979187012</v>
      </c>
      <c r="M211" s="67">
        <v>4.8834633827209473</v>
      </c>
      <c r="N211" s="67">
        <v>4.7610259056091309</v>
      </c>
      <c r="O211" s="67">
        <v>5.0166101455688477</v>
      </c>
      <c r="P211" s="67">
        <v>5.4152798652648926</v>
      </c>
      <c r="Q211" s="67">
        <v>5.9413175582885742</v>
      </c>
      <c r="R211" s="67">
        <v>6.9109458923339844</v>
      </c>
      <c r="S211" s="67">
        <v>8.1561145782470703</v>
      </c>
      <c r="T211" s="67">
        <v>9.7778205871582031</v>
      </c>
      <c r="U211" s="67">
        <v>11.558064460754395</v>
      </c>
      <c r="V211" s="67">
        <v>13.090312957763672</v>
      </c>
      <c r="W211" s="67">
        <v>14.614972114562988</v>
      </c>
      <c r="X211" s="67">
        <v>16.094791412353516</v>
      </c>
      <c r="Y211" s="67">
        <v>17.381956100463867</v>
      </c>
      <c r="Z211" s="67">
        <v>18.113212585449219</v>
      </c>
      <c r="AA211" s="67">
        <v>18.104904174804688</v>
      </c>
      <c r="AB211" s="67">
        <v>17.392301559448242</v>
      </c>
      <c r="AC211" s="67">
        <v>16.268514633178711</v>
      </c>
      <c r="AD211" s="67">
        <v>15.388351440429688</v>
      </c>
      <c r="AE211" s="67">
        <v>13.399938583374023</v>
      </c>
      <c r="AF211" s="67">
        <v>11.08910083770752</v>
      </c>
      <c r="AG211" s="67">
        <v>-0.57082623243331909</v>
      </c>
      <c r="AH211" s="67">
        <v>-0.4428398609161377</v>
      </c>
      <c r="AI211" s="67">
        <v>-0.41771093010902405</v>
      </c>
      <c r="AJ211" s="67">
        <v>-0.39872553944587708</v>
      </c>
      <c r="AK211" s="67">
        <v>-0.40003010630607605</v>
      </c>
      <c r="AL211" s="67">
        <v>-0.41256546974182129</v>
      </c>
      <c r="AM211" s="67">
        <v>-0.45321235060691833</v>
      </c>
      <c r="AN211" s="67">
        <v>-0.42958343029022217</v>
      </c>
      <c r="AO211" s="67">
        <v>-0.42359635233879089</v>
      </c>
      <c r="AP211" s="67">
        <v>-0.3650251030921936</v>
      </c>
      <c r="AQ211" s="67">
        <v>-0.37127932906150818</v>
      </c>
      <c r="AR211" s="67">
        <v>-0.33488002419471741</v>
      </c>
      <c r="AS211" s="67">
        <v>-0.56065905094146729</v>
      </c>
      <c r="AT211" s="67">
        <v>-0.42628517746925354</v>
      </c>
      <c r="AU211" s="67">
        <v>1.2866553068161011</v>
      </c>
      <c r="AV211" s="67">
        <v>1.5657240152359009</v>
      </c>
      <c r="AW211" s="67">
        <v>1.7373533248901367</v>
      </c>
      <c r="AX211" s="67">
        <v>1.8510662317276001</v>
      </c>
      <c r="AY211" s="67">
        <v>1.6026855707168579</v>
      </c>
      <c r="AZ211" s="67">
        <v>-0.39111870527267456</v>
      </c>
      <c r="BA211" s="67">
        <v>-1.2322396039962769</v>
      </c>
      <c r="BB211" s="67">
        <v>-1.264103889465332</v>
      </c>
      <c r="BC211" s="67">
        <v>-1.1127998828887939</v>
      </c>
      <c r="BD211" s="67">
        <v>-1.0177832841873169</v>
      </c>
      <c r="BE211" s="67">
        <v>-0.32560783624649048</v>
      </c>
      <c r="BF211" s="67">
        <v>-0.21526114642620087</v>
      </c>
      <c r="BG211" s="67">
        <v>-0.20312188565731049</v>
      </c>
      <c r="BH211" s="67">
        <v>-0.19422954320907593</v>
      </c>
      <c r="BI211" s="67">
        <v>-0.20324572920799255</v>
      </c>
      <c r="BJ211" s="67">
        <v>-0.21652913093566895</v>
      </c>
      <c r="BK211" s="67">
        <v>-0.24811346828937531</v>
      </c>
      <c r="BL211" s="67">
        <v>-0.21542195975780487</v>
      </c>
      <c r="BM211" s="67">
        <v>-0.19710850715637207</v>
      </c>
      <c r="BN211" s="67">
        <v>-0.12053689360618591</v>
      </c>
      <c r="BO211" s="67">
        <v>-0.10888504981994629</v>
      </c>
      <c r="BP211" s="67">
        <v>-5.5754885077476501E-2</v>
      </c>
      <c r="BQ211" s="67">
        <v>-0.26741522550582886</v>
      </c>
      <c r="BR211" s="67">
        <v>-0.12334896624088287</v>
      </c>
      <c r="BS211" s="67">
        <v>1.5934708118438721</v>
      </c>
      <c r="BT211" s="67">
        <v>1.8764164447784424</v>
      </c>
      <c r="BU211" s="67">
        <v>2.050203800201416</v>
      </c>
      <c r="BV211" s="67">
        <v>2.1652464866638184</v>
      </c>
      <c r="BW211" s="67">
        <v>1.9172101020812988</v>
      </c>
      <c r="BX211" s="67">
        <v>-7.8077726066112518E-2</v>
      </c>
      <c r="BY211" s="67">
        <v>-0.92331844568252563</v>
      </c>
      <c r="BZ211" s="67">
        <v>-0.96465951204299927</v>
      </c>
      <c r="CA211" s="67">
        <v>-0.82710814476013184</v>
      </c>
      <c r="CB211" s="67">
        <v>-0.74883753061294556</v>
      </c>
      <c r="CC211" s="67">
        <v>-0.15577036142349243</v>
      </c>
      <c r="CD211" s="67">
        <v>-5.7640809565782547E-2</v>
      </c>
      <c r="CE211" s="67">
        <v>-5.4498177021741867E-2</v>
      </c>
      <c r="CF211" s="67">
        <v>-5.2596230059862137E-2</v>
      </c>
      <c r="CG211" s="67">
        <v>-6.6953465342521667E-2</v>
      </c>
      <c r="CH211" s="67">
        <v>-8.0754950642585754E-2</v>
      </c>
      <c r="CI211" s="67">
        <v>-0.10606261342763901</v>
      </c>
      <c r="CJ211" s="67">
        <v>-6.7094385623931885E-2</v>
      </c>
      <c r="CK211" s="67">
        <v>-4.0243711322546005E-2</v>
      </c>
      <c r="CL211" s="67">
        <v>4.8794891685247421E-2</v>
      </c>
      <c r="CM211" s="67">
        <v>7.2848424315452576E-2</v>
      </c>
      <c r="CN211" s="67">
        <v>0.13756634294986725</v>
      </c>
      <c r="CO211" s="67">
        <v>-6.4315468072891235E-2</v>
      </c>
      <c r="CP211" s="67">
        <v>8.646373450756073E-2</v>
      </c>
      <c r="CQ211" s="67">
        <v>1.805970311164856</v>
      </c>
      <c r="CR211" s="67">
        <v>2.0916011333465576</v>
      </c>
      <c r="CS211" s="67">
        <v>2.2668831348419189</v>
      </c>
      <c r="CT211" s="67">
        <v>2.3828465938568115</v>
      </c>
      <c r="CU211" s="67">
        <v>2.1350488662719727</v>
      </c>
      <c r="CV211" s="67">
        <v>0.13873349130153656</v>
      </c>
      <c r="CW211" s="67">
        <v>-0.70936065912246704</v>
      </c>
      <c r="CX211" s="67">
        <v>-0.75726521015167236</v>
      </c>
      <c r="CY211" s="67">
        <v>-0.62923890352249146</v>
      </c>
      <c r="CZ211" s="67">
        <v>-0.56256651878356934</v>
      </c>
      <c r="DA211" s="67">
        <v>1.4067124575376511E-2</v>
      </c>
      <c r="DB211" s="67">
        <v>9.9979527294635773E-2</v>
      </c>
      <c r="DC211" s="67">
        <v>9.4125539064407349E-2</v>
      </c>
      <c r="DD211" s="67">
        <v>8.9037083089351654E-2</v>
      </c>
      <c r="DE211" s="67">
        <v>6.9338791072368622E-2</v>
      </c>
      <c r="DF211" s="67">
        <v>5.5019225925207138E-2</v>
      </c>
      <c r="DG211" s="67">
        <v>3.5988237708806992E-2</v>
      </c>
      <c r="DH211" s="67">
        <v>8.1233188509941101E-2</v>
      </c>
      <c r="DI211" s="67">
        <v>0.11662108451128006</v>
      </c>
      <c r="DJ211" s="67">
        <v>0.21812666952610016</v>
      </c>
      <c r="DK211" s="67">
        <v>0.25458189845085144</v>
      </c>
      <c r="DL211" s="67">
        <v>0.3308875560760498</v>
      </c>
      <c r="DM211" s="67">
        <v>0.13878428936004639</v>
      </c>
      <c r="DN211" s="67">
        <v>0.29627645015716553</v>
      </c>
      <c r="DO211" s="67">
        <v>2.0184698104858398</v>
      </c>
      <c r="DP211" s="67">
        <v>2.3067858219146729</v>
      </c>
      <c r="DQ211" s="67">
        <v>2.4835624694824219</v>
      </c>
      <c r="DR211" s="67">
        <v>2.6004467010498047</v>
      </c>
      <c r="DS211" s="67">
        <v>2.3528876304626465</v>
      </c>
      <c r="DT211" s="67">
        <v>0.35554471611976624</v>
      </c>
      <c r="DU211" s="67">
        <v>-0.49540284276008606</v>
      </c>
      <c r="DV211" s="67">
        <v>-0.54987090826034546</v>
      </c>
      <c r="DW211" s="67">
        <v>-0.43136966228485107</v>
      </c>
      <c r="DX211" s="67">
        <v>-0.37629550695419312</v>
      </c>
      <c r="DY211" s="67">
        <v>0.25928547978401184</v>
      </c>
      <c r="DZ211" s="67">
        <v>0.3275582492351532</v>
      </c>
      <c r="EA211" s="67">
        <v>0.30871456861495972</v>
      </c>
      <c r="EB211" s="67">
        <v>0.2935330867767334</v>
      </c>
      <c r="EC211" s="67">
        <v>0.26612317562103271</v>
      </c>
      <c r="ED211" s="67">
        <v>0.25105556845664978</v>
      </c>
      <c r="EE211" s="67">
        <v>0.24108710885047913</v>
      </c>
      <c r="EF211" s="67">
        <v>0.2953946590423584</v>
      </c>
      <c r="EG211" s="67">
        <v>0.34310895204544067</v>
      </c>
      <c r="EH211" s="67">
        <v>0.46261486411094666</v>
      </c>
      <c r="EI211" s="67">
        <v>0.51697617769241333</v>
      </c>
      <c r="EJ211" s="67">
        <v>0.6100127100944519</v>
      </c>
      <c r="EK211" s="67">
        <v>0.43202808499336243</v>
      </c>
      <c r="EL211" s="67">
        <v>0.599212646484375</v>
      </c>
      <c r="EM211" s="67">
        <v>2.3252854347229004</v>
      </c>
      <c r="EN211" s="67">
        <v>2.6174781322479248</v>
      </c>
      <c r="EO211" s="67">
        <v>2.7964129447937012</v>
      </c>
      <c r="EP211" s="67">
        <v>2.9146268367767334</v>
      </c>
      <c r="EQ211" s="67">
        <v>2.667412281036377</v>
      </c>
      <c r="ER211" s="67">
        <v>0.66858565807342529</v>
      </c>
      <c r="ES211" s="67">
        <v>-0.18648174405097961</v>
      </c>
      <c r="ET211" s="67">
        <v>-0.2504265308380127</v>
      </c>
      <c r="EU211" s="67">
        <v>-0.14567787945270538</v>
      </c>
      <c r="EV211" s="67">
        <v>-0.10734974592924118</v>
      </c>
      <c r="EW211" s="67">
        <v>84.5</v>
      </c>
      <c r="EX211" s="67">
        <v>82</v>
      </c>
      <c r="EY211" s="67">
        <v>80</v>
      </c>
      <c r="EZ211" s="67">
        <v>77.5</v>
      </c>
      <c r="FA211" s="67">
        <v>76.5</v>
      </c>
      <c r="FB211" s="67">
        <v>75.5</v>
      </c>
      <c r="FC211" s="67">
        <v>75</v>
      </c>
      <c r="FD211" s="67">
        <v>78</v>
      </c>
      <c r="FE211" s="67">
        <v>82</v>
      </c>
      <c r="FF211" s="67">
        <v>86</v>
      </c>
      <c r="FG211" s="67">
        <v>90</v>
      </c>
      <c r="FH211" s="67">
        <v>94</v>
      </c>
      <c r="FI211" s="67">
        <v>98</v>
      </c>
      <c r="FJ211" s="67">
        <v>100.5</v>
      </c>
      <c r="FK211" s="67">
        <v>102.5</v>
      </c>
      <c r="FL211" s="67">
        <v>104</v>
      </c>
      <c r="FM211" s="67">
        <v>105</v>
      </c>
      <c r="FN211" s="67">
        <v>105</v>
      </c>
      <c r="FO211" s="67">
        <v>103.5</v>
      </c>
      <c r="FP211" s="67">
        <v>101</v>
      </c>
      <c r="FQ211" s="67">
        <v>98</v>
      </c>
      <c r="FR211" s="67">
        <v>96</v>
      </c>
      <c r="FS211" s="67">
        <v>93.5</v>
      </c>
      <c r="FT211" s="67">
        <v>90</v>
      </c>
      <c r="FU211" s="68">
        <v>0.28052240610122681</v>
      </c>
      <c r="FV211" s="40">
        <v>10.340000152587891</v>
      </c>
      <c r="FW211" s="40">
        <v>10453.76</v>
      </c>
      <c r="FX211">
        <v>1</v>
      </c>
    </row>
    <row r="212" spans="1:180" x14ac:dyDescent="0.2">
      <c r="A212" t="s">
        <v>189</v>
      </c>
      <c r="B212" t="s">
        <v>207</v>
      </c>
      <c r="C212" t="s">
        <v>3</v>
      </c>
      <c r="D212" t="s">
        <v>182</v>
      </c>
      <c r="E212" t="s">
        <v>1</v>
      </c>
      <c r="F212" s="40" t="s">
        <v>193</v>
      </c>
      <c r="G212" s="69" t="s">
        <v>218</v>
      </c>
      <c r="H212" s="67">
        <v>5986.0000483989716</v>
      </c>
      <c r="I212" s="67">
        <v>9.1446943283081055</v>
      </c>
      <c r="J212" s="67">
        <v>7.7930765151977539</v>
      </c>
      <c r="K212" s="67">
        <v>6.7910966873168945</v>
      </c>
      <c r="L212" s="67">
        <v>6.0340442657470703</v>
      </c>
      <c r="M212" s="67">
        <v>5.5358171463012695</v>
      </c>
      <c r="N212" s="67">
        <v>5.3058619499206543</v>
      </c>
      <c r="O212" s="67">
        <v>5.4720497131347656</v>
      </c>
      <c r="P212" s="67">
        <v>5.8916125297546387</v>
      </c>
      <c r="Q212" s="67">
        <v>6.4535603523254395</v>
      </c>
      <c r="R212" s="67">
        <v>7.2119994163513184</v>
      </c>
      <c r="S212" s="67">
        <v>8.1109323501586914</v>
      </c>
      <c r="T212" s="67">
        <v>9.4529685974121094</v>
      </c>
      <c r="U212" s="67">
        <v>11.076045036315918</v>
      </c>
      <c r="V212" s="67">
        <v>12.92780590057373</v>
      </c>
      <c r="W212" s="67">
        <v>14.706205368041992</v>
      </c>
      <c r="X212" s="67">
        <v>16.045181274414063</v>
      </c>
      <c r="Y212" s="67">
        <v>17.384792327880859</v>
      </c>
      <c r="Z212" s="67">
        <v>18.172676086425781</v>
      </c>
      <c r="AA212" s="67">
        <v>17.97563362121582</v>
      </c>
      <c r="AB212" s="67">
        <v>17.184446334838867</v>
      </c>
      <c r="AC212" s="67">
        <v>16.199844360351563</v>
      </c>
      <c r="AD212" s="67">
        <v>15.365995407104492</v>
      </c>
      <c r="AE212" s="67">
        <v>13.429206848144531</v>
      </c>
      <c r="AF212" s="67">
        <v>11.273879051208496</v>
      </c>
      <c r="AG212" s="67">
        <v>-0.8145906925201416</v>
      </c>
      <c r="AH212" s="67">
        <v>-0.59240216016769409</v>
      </c>
      <c r="AI212" s="67">
        <v>-0.57174462080001831</v>
      </c>
      <c r="AJ212" s="67">
        <v>-0.479725182056427</v>
      </c>
      <c r="AK212" s="67">
        <v>-0.43532374501228333</v>
      </c>
      <c r="AL212" s="67">
        <v>-0.44597649574279785</v>
      </c>
      <c r="AM212" s="67">
        <v>-0.45532858371734619</v>
      </c>
      <c r="AN212" s="67">
        <v>-0.45171919465065002</v>
      </c>
      <c r="AO212" s="67">
        <v>-0.4635244607925415</v>
      </c>
      <c r="AP212" s="67">
        <v>-0.42320242524147034</v>
      </c>
      <c r="AQ212" s="67">
        <v>-0.61866015195846558</v>
      </c>
      <c r="AR212" s="67">
        <v>-0.54264974594116211</v>
      </c>
      <c r="AS212" s="67">
        <v>-0.55817925930023193</v>
      </c>
      <c r="AT212" s="67">
        <v>-0.37561747431755066</v>
      </c>
      <c r="AU212" s="67">
        <v>1.0962674617767334</v>
      </c>
      <c r="AV212" s="67">
        <v>1.2444686889648438</v>
      </c>
      <c r="AW212" s="67">
        <v>1.410727858543396</v>
      </c>
      <c r="AX212" s="67">
        <v>1.4995312690734863</v>
      </c>
      <c r="AY212" s="67">
        <v>1.3704895973205566</v>
      </c>
      <c r="AZ212" s="67">
        <v>-0.82956916093826294</v>
      </c>
      <c r="BA212" s="67">
        <v>-1.4424247741699219</v>
      </c>
      <c r="BB212" s="67">
        <v>-1.3133410215377808</v>
      </c>
      <c r="BC212" s="67">
        <v>-1.133625864982605</v>
      </c>
      <c r="BD212" s="67">
        <v>-0.97189891338348389</v>
      </c>
      <c r="BE212" s="67">
        <v>-0.56957066059112549</v>
      </c>
      <c r="BF212" s="67">
        <v>-0.36500757932662964</v>
      </c>
      <c r="BG212" s="67">
        <v>-0.35732933878898621</v>
      </c>
      <c r="BH212" s="67">
        <v>-0.27539476752281189</v>
      </c>
      <c r="BI212" s="67">
        <v>-0.2386985570192337</v>
      </c>
      <c r="BJ212" s="67">
        <v>-0.25009840726852417</v>
      </c>
      <c r="BK212" s="67">
        <v>-0.25039499998092651</v>
      </c>
      <c r="BL212" s="67">
        <v>-0.23773027956485748</v>
      </c>
      <c r="BM212" s="67">
        <v>-0.2372191995382309</v>
      </c>
      <c r="BN212" s="67">
        <v>-0.17891167104244232</v>
      </c>
      <c r="BO212" s="67">
        <v>-0.35647791624069214</v>
      </c>
      <c r="BP212" s="67">
        <v>-0.26375016570091248</v>
      </c>
      <c r="BQ212" s="67">
        <v>-0.26517242193222046</v>
      </c>
      <c r="BR212" s="67">
        <v>-7.292579859495163E-2</v>
      </c>
      <c r="BS212" s="67">
        <v>1.402835488319397</v>
      </c>
      <c r="BT212" s="67">
        <v>1.5549108982086182</v>
      </c>
      <c r="BU212" s="67">
        <v>1.723326563835144</v>
      </c>
      <c r="BV212" s="67">
        <v>1.8134588003158569</v>
      </c>
      <c r="BW212" s="67">
        <v>1.6847614049911499</v>
      </c>
      <c r="BX212" s="67">
        <v>-0.51677960157394409</v>
      </c>
      <c r="BY212" s="67">
        <v>-1.1337519884109497</v>
      </c>
      <c r="BZ212" s="67">
        <v>-1.0141376256942749</v>
      </c>
      <c r="CA212" s="67">
        <v>-0.84816426038742065</v>
      </c>
      <c r="CB212" s="67">
        <v>-0.7031702995300293</v>
      </c>
      <c r="CC212" s="67">
        <v>-0.39987057447433472</v>
      </c>
      <c r="CD212" s="67">
        <v>-0.20751480758190155</v>
      </c>
      <c r="CE212" s="67">
        <v>-0.20882593095302582</v>
      </c>
      <c r="CF212" s="67">
        <v>-0.13387615978717804</v>
      </c>
      <c r="CG212" s="67">
        <v>-0.1025165393948555</v>
      </c>
      <c r="CH212" s="67">
        <v>-0.11443383246660233</v>
      </c>
      <c r="CI212" s="67">
        <v>-0.10845862329006195</v>
      </c>
      <c r="CJ212" s="67">
        <v>-8.9522220194339752E-2</v>
      </c>
      <c r="CK212" s="67">
        <v>-8.0480866134166718E-2</v>
      </c>
      <c r="CL212" s="67">
        <v>-9.7166402265429497E-3</v>
      </c>
      <c r="CM212" s="67">
        <v>-0.17489129304885864</v>
      </c>
      <c r="CN212" s="67">
        <v>-7.0585168898105621E-2</v>
      </c>
      <c r="CO212" s="67">
        <v>-6.2236785888671875E-2</v>
      </c>
      <c r="CP212" s="67">
        <v>0.1367175430059433</v>
      </c>
      <c r="CQ212" s="67">
        <v>1.6151634454727173</v>
      </c>
      <c r="CR212" s="67">
        <v>1.769922137260437</v>
      </c>
      <c r="CS212" s="67">
        <v>1.9398314952850342</v>
      </c>
      <c r="CT212" s="67">
        <v>2.0308840274810791</v>
      </c>
      <c r="CU212" s="67">
        <v>1.9024251699447632</v>
      </c>
      <c r="CV212" s="67">
        <v>-0.3001425564289093</v>
      </c>
      <c r="CW212" s="67">
        <v>-0.91996616125106812</v>
      </c>
      <c r="CX212" s="67">
        <v>-0.80691021680831909</v>
      </c>
      <c r="CY212" s="67">
        <v>-0.65045446157455444</v>
      </c>
      <c r="CZ212" s="67">
        <v>-0.51704967021942139</v>
      </c>
      <c r="DA212" s="67">
        <v>-0.23017045855522156</v>
      </c>
      <c r="DB212" s="67">
        <v>-5.0022032111883163E-2</v>
      </c>
      <c r="DC212" s="67">
        <v>-6.0322538018226624E-2</v>
      </c>
      <c r="DD212" s="67">
        <v>7.6424535363912582E-3</v>
      </c>
      <c r="DE212" s="67">
        <v>3.3665474504232407E-2</v>
      </c>
      <c r="DF212" s="67">
        <v>2.1230744197964668E-2</v>
      </c>
      <c r="DG212" s="67">
        <v>3.3477753400802612E-2</v>
      </c>
      <c r="DH212" s="67">
        <v>5.8685842901468277E-2</v>
      </c>
      <c r="DI212" s="67">
        <v>7.6257467269897461E-2</v>
      </c>
      <c r="DJ212" s="67">
        <v>0.15947839617729187</v>
      </c>
      <c r="DK212" s="67">
        <v>6.6953236237168312E-3</v>
      </c>
      <c r="DL212" s="67">
        <v>0.12257982045412064</v>
      </c>
      <c r="DM212" s="67">
        <v>0.1406988650560379</v>
      </c>
      <c r="DN212" s="67">
        <v>0.34636089205741882</v>
      </c>
      <c r="DO212" s="67">
        <v>1.8274914026260376</v>
      </c>
      <c r="DP212" s="67">
        <v>1.9849333763122559</v>
      </c>
      <c r="DQ212" s="67">
        <v>2.1563363075256348</v>
      </c>
      <c r="DR212" s="67">
        <v>2.2483093738555908</v>
      </c>
      <c r="DS212" s="67">
        <v>2.1200888156890869</v>
      </c>
      <c r="DT212" s="67">
        <v>-8.3505481481552124E-2</v>
      </c>
      <c r="DU212" s="67">
        <v>-0.70618033409118652</v>
      </c>
      <c r="DV212" s="67">
        <v>-0.59968280792236328</v>
      </c>
      <c r="DW212" s="67">
        <v>-0.45274466276168823</v>
      </c>
      <c r="DX212" s="67">
        <v>-0.33092904090881348</v>
      </c>
      <c r="DY212" s="67">
        <v>1.4849549159407616E-2</v>
      </c>
      <c r="DZ212" s="67">
        <v>0.1773725152015686</v>
      </c>
      <c r="EA212" s="67">
        <v>0.15409277379512787</v>
      </c>
      <c r="EB212" s="67">
        <v>0.21197286248207092</v>
      </c>
      <c r="EC212" s="67">
        <v>0.23029068112373352</v>
      </c>
      <c r="ED212" s="67">
        <v>0.21710884571075439</v>
      </c>
      <c r="EE212" s="67">
        <v>0.23841133713722229</v>
      </c>
      <c r="EF212" s="67">
        <v>0.27267473936080933</v>
      </c>
      <c r="EG212" s="67">
        <v>0.30256271362304688</v>
      </c>
      <c r="EH212" s="67">
        <v>0.40376916527748108</v>
      </c>
      <c r="EI212" s="67">
        <v>0.26887756586074829</v>
      </c>
      <c r="EJ212" s="67">
        <v>0.40147939324378967</v>
      </c>
      <c r="EK212" s="67">
        <v>0.43370571732521057</v>
      </c>
      <c r="EL212" s="67">
        <v>0.64905256032943726</v>
      </c>
      <c r="EM212" s="67">
        <v>2.1340594291687012</v>
      </c>
      <c r="EN212" s="67">
        <v>2.2953755855560303</v>
      </c>
      <c r="EO212" s="67">
        <v>2.4689350128173828</v>
      </c>
      <c r="EP212" s="67">
        <v>2.5622367858886719</v>
      </c>
      <c r="EQ212" s="67">
        <v>2.4343607425689697</v>
      </c>
      <c r="ER212" s="67">
        <v>0.22928404808044434</v>
      </c>
      <c r="ES212" s="67">
        <v>-0.39750751852989197</v>
      </c>
      <c r="ET212" s="67">
        <v>-0.30047941207885742</v>
      </c>
      <c r="EU212" s="67">
        <v>-0.16728308796882629</v>
      </c>
      <c r="EV212" s="67">
        <v>-6.2200434505939484E-2</v>
      </c>
      <c r="EW212" s="67">
        <v>87.5</v>
      </c>
      <c r="EX212" s="67">
        <v>84.5</v>
      </c>
      <c r="EY212" s="67">
        <v>82.5</v>
      </c>
      <c r="EZ212" s="67">
        <v>80</v>
      </c>
      <c r="FA212" s="67">
        <v>78</v>
      </c>
      <c r="FB212" s="67">
        <v>76.5</v>
      </c>
      <c r="FC212" s="67">
        <v>76.5</v>
      </c>
      <c r="FD212" s="67">
        <v>78</v>
      </c>
      <c r="FE212" s="67">
        <v>80</v>
      </c>
      <c r="FF212" s="67">
        <v>84</v>
      </c>
      <c r="FG212" s="67">
        <v>87.5</v>
      </c>
      <c r="FH212" s="67">
        <v>90</v>
      </c>
      <c r="FI212" s="67">
        <v>94</v>
      </c>
      <c r="FJ212" s="67">
        <v>98</v>
      </c>
      <c r="FK212" s="67">
        <v>101.5</v>
      </c>
      <c r="FL212" s="67">
        <v>103.5</v>
      </c>
      <c r="FM212" s="67">
        <v>106</v>
      </c>
      <c r="FN212" s="67">
        <v>107</v>
      </c>
      <c r="FO212" s="67">
        <v>105</v>
      </c>
      <c r="FP212" s="67">
        <v>103</v>
      </c>
      <c r="FQ212" s="67">
        <v>100</v>
      </c>
      <c r="FR212" s="67">
        <v>95</v>
      </c>
      <c r="FS212" s="67">
        <v>91.5</v>
      </c>
      <c r="FT212" s="67">
        <v>89.5</v>
      </c>
      <c r="FU212" s="68">
        <v>0.2802966833114624</v>
      </c>
      <c r="FV212" s="40">
        <v>8.0900001525878906</v>
      </c>
      <c r="FW212" s="40">
        <v>10846.97</v>
      </c>
      <c r="FX212">
        <v>1</v>
      </c>
    </row>
    <row r="213" spans="1:180" x14ac:dyDescent="0.2">
      <c r="A213" t="s">
        <v>189</v>
      </c>
      <c r="B213" t="s">
        <v>207</v>
      </c>
      <c r="C213" t="s">
        <v>3</v>
      </c>
      <c r="D213" t="s">
        <v>182</v>
      </c>
      <c r="E213" t="s">
        <v>1</v>
      </c>
      <c r="F213" s="40" t="s">
        <v>193</v>
      </c>
      <c r="G213" s="69" t="s">
        <v>219</v>
      </c>
      <c r="H213" s="67">
        <v>5969.9998903274536</v>
      </c>
      <c r="I213" s="67">
        <v>8.4694890975952148</v>
      </c>
      <c r="J213" s="67">
        <v>7.2950749397277832</v>
      </c>
      <c r="K213" s="67">
        <v>6.4714956283569336</v>
      </c>
      <c r="L213" s="67">
        <v>5.8692669868469238</v>
      </c>
      <c r="M213" s="67">
        <v>5.4454922676086426</v>
      </c>
      <c r="N213" s="67">
        <v>5.3616666793823242</v>
      </c>
      <c r="O213" s="67">
        <v>5.5999045372009277</v>
      </c>
      <c r="P213" s="67">
        <v>5.9213905334472656</v>
      </c>
      <c r="Q213" s="67">
        <v>6.5918741226196289</v>
      </c>
      <c r="R213" s="67">
        <v>7.7666845321655273</v>
      </c>
      <c r="S213" s="67">
        <v>9.1630821228027344</v>
      </c>
      <c r="T213" s="67">
        <v>10.606563568115234</v>
      </c>
      <c r="U213" s="67">
        <v>12.372952461242676</v>
      </c>
      <c r="V213" s="67">
        <v>14.031371116638184</v>
      </c>
      <c r="W213" s="67">
        <v>15.644928932189941</v>
      </c>
      <c r="X213" s="67">
        <v>17.092660903930664</v>
      </c>
      <c r="Y213" s="67">
        <v>18.297090530395508</v>
      </c>
      <c r="Z213" s="67">
        <v>19.208078384399414</v>
      </c>
      <c r="AA213" s="67">
        <v>19.217672348022461</v>
      </c>
      <c r="AB213" s="67">
        <v>18.525321960449219</v>
      </c>
      <c r="AC213" s="67">
        <v>17.920953750610352</v>
      </c>
      <c r="AD213" s="67">
        <v>17.083377838134766</v>
      </c>
      <c r="AE213" s="67">
        <v>14.990824699401855</v>
      </c>
      <c r="AF213" s="67">
        <v>12.683169364929199</v>
      </c>
      <c r="AG213" s="67">
        <v>-0.48893243074417114</v>
      </c>
      <c r="AH213" s="67">
        <v>-0.32579416036605835</v>
      </c>
      <c r="AI213" s="67">
        <v>-0.29053148627281189</v>
      </c>
      <c r="AJ213" s="67">
        <v>-0.31414133310317993</v>
      </c>
      <c r="AK213" s="67">
        <v>-0.29813888669013977</v>
      </c>
      <c r="AL213" s="67">
        <v>-0.23539376258850098</v>
      </c>
      <c r="AM213" s="67">
        <v>-0.29121315479278564</v>
      </c>
      <c r="AN213" s="67">
        <v>-0.39102151989936829</v>
      </c>
      <c r="AO213" s="67">
        <v>-0.38917508721351624</v>
      </c>
      <c r="AP213" s="67">
        <v>-0.40564480423927307</v>
      </c>
      <c r="AQ213" s="67">
        <v>-0.41025090217590332</v>
      </c>
      <c r="AR213" s="67">
        <v>-0.39919623732566833</v>
      </c>
      <c r="AS213" s="67">
        <v>-0.38316187262535095</v>
      </c>
      <c r="AT213" s="67">
        <v>-0.37611684203147888</v>
      </c>
      <c r="AU213" s="67">
        <v>1.4631993770599365</v>
      </c>
      <c r="AV213" s="67">
        <v>1.7752360105514526</v>
      </c>
      <c r="AW213" s="67">
        <v>1.9168767929077148</v>
      </c>
      <c r="AX213" s="67">
        <v>1.691124439239502</v>
      </c>
      <c r="AY213" s="67">
        <v>1.3804727792739868</v>
      </c>
      <c r="AZ213" s="67">
        <v>-0.81957584619522095</v>
      </c>
      <c r="BA213" s="67">
        <v>-1.2964571714401245</v>
      </c>
      <c r="BB213" s="67">
        <v>-1.3767179250717163</v>
      </c>
      <c r="BC213" s="67">
        <v>-1.2328090667724609</v>
      </c>
      <c r="BD213" s="67">
        <v>-0.97348326444625854</v>
      </c>
      <c r="BE213" s="67">
        <v>-0.24488154053688049</v>
      </c>
      <c r="BF213" s="67">
        <v>-9.9299520254135132E-2</v>
      </c>
      <c r="BG213" s="67">
        <v>-7.696513831615448E-2</v>
      </c>
      <c r="BH213" s="67">
        <v>-0.11062031984329224</v>
      </c>
      <c r="BI213" s="67">
        <v>-0.10229150950908661</v>
      </c>
      <c r="BJ213" s="67">
        <v>-4.028860479593277E-2</v>
      </c>
      <c r="BK213" s="67">
        <v>-8.7086625397205353E-2</v>
      </c>
      <c r="BL213" s="67">
        <v>-0.1778751015663147</v>
      </c>
      <c r="BM213" s="67">
        <v>-0.16376146674156189</v>
      </c>
      <c r="BN213" s="67">
        <v>-0.16231855750083923</v>
      </c>
      <c r="BO213" s="67">
        <v>-0.14910462498664856</v>
      </c>
      <c r="BP213" s="67">
        <v>-0.12139875441789627</v>
      </c>
      <c r="BQ213" s="67">
        <v>-9.1312646865844727E-2</v>
      </c>
      <c r="BR213" s="67">
        <v>-7.4619591236114502E-2</v>
      </c>
      <c r="BS213" s="67">
        <v>1.7685577869415283</v>
      </c>
      <c r="BT213" s="67">
        <v>2.0844557285308838</v>
      </c>
      <c r="BU213" s="67">
        <v>2.2282462120056152</v>
      </c>
      <c r="BV213" s="67">
        <v>2.0038192272186279</v>
      </c>
      <c r="BW213" s="67">
        <v>1.6935114860534668</v>
      </c>
      <c r="BX213" s="67">
        <v>-0.50801336765289307</v>
      </c>
      <c r="BY213" s="67">
        <v>-0.98899614810943604</v>
      </c>
      <c r="BZ213" s="67">
        <v>-1.078690767288208</v>
      </c>
      <c r="CA213" s="67">
        <v>-0.94847160577774048</v>
      </c>
      <c r="CB213" s="67">
        <v>-0.70581519603729248</v>
      </c>
      <c r="CC213" s="67">
        <v>-7.5852654874324799E-2</v>
      </c>
      <c r="CD213" s="67">
        <v>5.7569980621337891E-2</v>
      </c>
      <c r="CE213" s="67">
        <v>7.095026969909668E-2</v>
      </c>
      <c r="CF213" s="67">
        <v>3.0337702482938766E-2</v>
      </c>
      <c r="CG213" s="67">
        <v>3.3351797610521317E-2</v>
      </c>
      <c r="CH213" s="67">
        <v>9.4840638339519501E-2</v>
      </c>
      <c r="CI213" s="67">
        <v>5.4290786385536194E-2</v>
      </c>
      <c r="CJ213" s="67">
        <v>-3.0250536277890205E-2</v>
      </c>
      <c r="CK213" s="67">
        <v>-7.6406756415963173E-3</v>
      </c>
      <c r="CL213" s="67">
        <v>6.2084589153528214E-3</v>
      </c>
      <c r="CM213" s="67">
        <v>3.176448866724968E-2</v>
      </c>
      <c r="CN213" s="67">
        <v>7.1002930402755737E-2</v>
      </c>
      <c r="CO213" s="67">
        <v>0.11082123965024948</v>
      </c>
      <c r="CP213" s="67">
        <v>0.13419647514820099</v>
      </c>
      <c r="CQ213" s="67">
        <v>1.9800481796264648</v>
      </c>
      <c r="CR213" s="67">
        <v>2.2986204624176025</v>
      </c>
      <c r="CS213" s="67">
        <v>2.4438998699188232</v>
      </c>
      <c r="CT213" s="67">
        <v>2.2203905582427979</v>
      </c>
      <c r="CU213" s="67">
        <v>1.9103211164474487</v>
      </c>
      <c r="CV213" s="67">
        <v>-0.29222613573074341</v>
      </c>
      <c r="CW213" s="67">
        <v>-0.77604961395263672</v>
      </c>
      <c r="CX213" s="67">
        <v>-0.87227815389633179</v>
      </c>
      <c r="CY213" s="67">
        <v>-0.75154030323028564</v>
      </c>
      <c r="CZ213" s="67">
        <v>-0.52042907476425171</v>
      </c>
      <c r="DA213" s="67">
        <v>9.3176238238811493E-2</v>
      </c>
      <c r="DB213" s="67">
        <v>0.21443948149681091</v>
      </c>
      <c r="DC213" s="67">
        <v>0.21886567771434784</v>
      </c>
      <c r="DD213" s="67">
        <v>0.17129573225975037</v>
      </c>
      <c r="DE213" s="67">
        <v>0.16899509727954865</v>
      </c>
      <c r="DF213" s="67">
        <v>0.22996987402439117</v>
      </c>
      <c r="DG213" s="67">
        <v>0.19566819071769714</v>
      </c>
      <c r="DH213" s="67">
        <v>0.11737402528524399</v>
      </c>
      <c r="DI213" s="67">
        <v>0.1484801173210144</v>
      </c>
      <c r="DJ213" s="67">
        <v>0.17473547160625458</v>
      </c>
      <c r="DK213" s="67">
        <v>0.21263360977172852</v>
      </c>
      <c r="DL213" s="67">
        <v>0.26340460777282715</v>
      </c>
      <c r="DM213" s="67">
        <v>0.3129551112651825</v>
      </c>
      <c r="DN213" s="67">
        <v>0.34301254153251648</v>
      </c>
      <c r="DO213" s="67">
        <v>2.1915385723114014</v>
      </c>
      <c r="DP213" s="67">
        <v>2.5127851963043213</v>
      </c>
      <c r="DQ213" s="67">
        <v>2.6595535278320313</v>
      </c>
      <c r="DR213" s="67">
        <v>2.4369618892669678</v>
      </c>
      <c r="DS213" s="67">
        <v>2.1271307468414307</v>
      </c>
      <c r="DT213" s="67">
        <v>-7.6438918709754944E-2</v>
      </c>
      <c r="DU213" s="67">
        <v>-0.5631030797958374</v>
      </c>
      <c r="DV213" s="67">
        <v>-0.66586548089981079</v>
      </c>
      <c r="DW213" s="67">
        <v>-0.55460900068283081</v>
      </c>
      <c r="DX213" s="67">
        <v>-0.33504298329353333</v>
      </c>
      <c r="DY213" s="67">
        <v>0.33722710609436035</v>
      </c>
      <c r="DZ213" s="67">
        <v>0.44093412160873413</v>
      </c>
      <c r="EA213" s="67">
        <v>0.43243202567100525</v>
      </c>
      <c r="EB213" s="67">
        <v>0.37481671571731567</v>
      </c>
      <c r="EC213" s="67">
        <v>0.36484250426292419</v>
      </c>
      <c r="ED213" s="67">
        <v>0.42507505416870117</v>
      </c>
      <c r="EE213" s="67">
        <v>0.39979472756385803</v>
      </c>
      <c r="EF213" s="67">
        <v>0.33052045106887817</v>
      </c>
      <c r="EG213" s="67">
        <v>0.37389373779296875</v>
      </c>
      <c r="EH213" s="67">
        <v>0.41806173324584961</v>
      </c>
      <c r="EI213" s="67">
        <v>0.47377988696098328</v>
      </c>
      <c r="EJ213" s="67">
        <v>0.54120206832885742</v>
      </c>
      <c r="EK213" s="67">
        <v>0.60480433702468872</v>
      </c>
      <c r="EL213" s="67">
        <v>0.64450979232788086</v>
      </c>
      <c r="EM213" s="67">
        <v>2.4968969821929932</v>
      </c>
      <c r="EN213" s="67">
        <v>2.822005033493042</v>
      </c>
      <c r="EO213" s="67">
        <v>2.9709229469299316</v>
      </c>
      <c r="EP213" s="67">
        <v>2.7496566772460938</v>
      </c>
      <c r="EQ213" s="67">
        <v>2.4401695728302002</v>
      </c>
      <c r="ER213" s="67">
        <v>0.23512355983257294</v>
      </c>
      <c r="ES213" s="67">
        <v>-0.2556421160697937</v>
      </c>
      <c r="ET213" s="67">
        <v>-0.36783844232559204</v>
      </c>
      <c r="EU213" s="67">
        <v>-0.27027148008346558</v>
      </c>
      <c r="EV213" s="67">
        <v>-6.7374877631664276E-2</v>
      </c>
      <c r="EW213" s="67">
        <v>87</v>
      </c>
      <c r="EX213" s="67">
        <v>85</v>
      </c>
      <c r="EY213" s="67">
        <v>82.5</v>
      </c>
      <c r="EZ213" s="67">
        <v>80.5</v>
      </c>
      <c r="FA213" s="67">
        <v>79</v>
      </c>
      <c r="FB213" s="67">
        <v>78.5</v>
      </c>
      <c r="FC213" s="67">
        <v>78.5</v>
      </c>
      <c r="FD213" s="67">
        <v>80.5</v>
      </c>
      <c r="FE213" s="67">
        <v>85.5</v>
      </c>
      <c r="FF213" s="67">
        <v>90</v>
      </c>
      <c r="FG213" s="67">
        <v>93</v>
      </c>
      <c r="FH213" s="67">
        <v>96</v>
      </c>
      <c r="FI213" s="67">
        <v>99</v>
      </c>
      <c r="FJ213" s="67">
        <v>101.5</v>
      </c>
      <c r="FK213" s="67">
        <v>103.5</v>
      </c>
      <c r="FL213" s="67">
        <v>105.5</v>
      </c>
      <c r="FM213" s="67">
        <v>106.5</v>
      </c>
      <c r="FN213" s="67">
        <v>106</v>
      </c>
      <c r="FO213" s="67">
        <v>105.5</v>
      </c>
      <c r="FP213" s="67">
        <v>104.5</v>
      </c>
      <c r="FQ213" s="67">
        <v>101.5</v>
      </c>
      <c r="FR213" s="67">
        <v>97.5</v>
      </c>
      <c r="FS213" s="67">
        <v>95</v>
      </c>
      <c r="FT213" s="67">
        <v>92.5</v>
      </c>
      <c r="FU213" s="68">
        <v>0.27919489145278931</v>
      </c>
      <c r="FV213" s="40">
        <v>8.5399999618530273</v>
      </c>
      <c r="FW213" s="40">
        <v>11390.14</v>
      </c>
      <c r="FX213">
        <v>1</v>
      </c>
    </row>
    <row r="214" spans="1:180" x14ac:dyDescent="0.2">
      <c r="A214" t="s">
        <v>189</v>
      </c>
      <c r="B214" t="s">
        <v>207</v>
      </c>
      <c r="C214" t="s">
        <v>3</v>
      </c>
      <c r="D214" t="s">
        <v>182</v>
      </c>
      <c r="E214" t="s">
        <v>1</v>
      </c>
      <c r="F214" s="40" t="s">
        <v>193</v>
      </c>
      <c r="G214" s="69" t="s">
        <v>220</v>
      </c>
      <c r="H214" s="67">
        <v>5951.0001945495605</v>
      </c>
      <c r="I214" s="67">
        <v>10.852871894836426</v>
      </c>
      <c r="J214" s="67">
        <v>9.4328956604003906</v>
      </c>
      <c r="K214" s="67">
        <v>8.4015941619873047</v>
      </c>
      <c r="L214" s="67">
        <v>7.5061993598937988</v>
      </c>
      <c r="M214" s="67">
        <v>6.8974437713623047</v>
      </c>
      <c r="N214" s="67">
        <v>6.5405035018920898</v>
      </c>
      <c r="O214" s="67">
        <v>6.6382746696472168</v>
      </c>
      <c r="P214" s="67">
        <v>6.8682351112365723</v>
      </c>
      <c r="Q214" s="67">
        <v>6.9163665771484375</v>
      </c>
      <c r="R214" s="67">
        <v>7.3270316123962402</v>
      </c>
      <c r="S214" s="67">
        <v>8.1271438598632813</v>
      </c>
      <c r="T214" s="67">
        <v>9.010828971862793</v>
      </c>
      <c r="U214" s="67">
        <v>9.5076198577880859</v>
      </c>
      <c r="V214" s="67">
        <v>10.105956077575684</v>
      </c>
      <c r="W214" s="67">
        <v>10.929710388183594</v>
      </c>
      <c r="X214" s="67">
        <v>11.712556838989258</v>
      </c>
      <c r="Y214" s="67">
        <v>13.343905448913574</v>
      </c>
      <c r="Z214" s="67">
        <v>14.720718383789063</v>
      </c>
      <c r="AA214" s="67">
        <v>15.110394477844238</v>
      </c>
      <c r="AB214" s="67">
        <v>14.785079956054688</v>
      </c>
      <c r="AC214" s="67">
        <v>14.402048110961914</v>
      </c>
      <c r="AD214" s="67">
        <v>13.904364585876465</v>
      </c>
      <c r="AE214" s="67">
        <v>12.065905570983887</v>
      </c>
      <c r="AF214" s="67">
        <v>10.399648666381836</v>
      </c>
      <c r="AG214" s="67">
        <v>-0.75396275520324707</v>
      </c>
      <c r="AH214" s="67">
        <v>-0.64050960540771484</v>
      </c>
      <c r="AI214" s="67">
        <v>-0.42065903544425964</v>
      </c>
      <c r="AJ214" s="67">
        <v>-0.39393427968025208</v>
      </c>
      <c r="AK214" s="67">
        <v>-0.33655020594596863</v>
      </c>
      <c r="AL214" s="67">
        <v>-0.42178568243980408</v>
      </c>
      <c r="AM214" s="67">
        <v>-0.48131555318832397</v>
      </c>
      <c r="AN214" s="67">
        <v>-0.5063742995262146</v>
      </c>
      <c r="AO214" s="67">
        <v>-0.63201892375946045</v>
      </c>
      <c r="AP214" s="67">
        <v>-0.6027408242225647</v>
      </c>
      <c r="AQ214" s="67">
        <v>-0.52156436443328857</v>
      </c>
      <c r="AR214" s="67">
        <v>-0.32226282358169556</v>
      </c>
      <c r="AS214" s="67">
        <v>-0.4813983142375946</v>
      </c>
      <c r="AT214" s="67">
        <v>-0.41028380393981934</v>
      </c>
      <c r="AU214" s="67">
        <v>0.80211180448532104</v>
      </c>
      <c r="AV214" s="67">
        <v>1.1124520301818848</v>
      </c>
      <c r="AW214" s="67">
        <v>1.4561024904251099</v>
      </c>
      <c r="AX214" s="67">
        <v>1.3009376525878906</v>
      </c>
      <c r="AY214" s="67">
        <v>1.1598265171051025</v>
      </c>
      <c r="AZ214" s="67">
        <v>-0.66352051496505737</v>
      </c>
      <c r="BA214" s="67">
        <v>-1.082404613494873</v>
      </c>
      <c r="BB214" s="67">
        <v>-0.89006614685058594</v>
      </c>
      <c r="BC214" s="67">
        <v>-0.7758786678314209</v>
      </c>
      <c r="BD214" s="67">
        <v>-0.71720713376998901</v>
      </c>
      <c r="BE214" s="67">
        <v>-0.51056718826293945</v>
      </c>
      <c r="BF214" s="67">
        <v>-0.41462314128875732</v>
      </c>
      <c r="BG214" s="67">
        <v>-0.20766609907150269</v>
      </c>
      <c r="BH214" s="67">
        <v>-0.19095972180366516</v>
      </c>
      <c r="BI214" s="67">
        <v>-0.14122870564460754</v>
      </c>
      <c r="BJ214" s="67">
        <v>-0.22720454633235931</v>
      </c>
      <c r="BK214" s="67">
        <v>-0.27773740887641907</v>
      </c>
      <c r="BL214" s="67">
        <v>-0.2938004732131958</v>
      </c>
      <c r="BM214" s="67">
        <v>-0.40721079707145691</v>
      </c>
      <c r="BN214" s="67">
        <v>-0.36006808280944824</v>
      </c>
      <c r="BO214" s="67">
        <v>-0.26111945509910583</v>
      </c>
      <c r="BP214" s="67">
        <v>-4.5211363583803177E-2</v>
      </c>
      <c r="BQ214" s="67">
        <v>-0.19033284485340118</v>
      </c>
      <c r="BR214" s="67">
        <v>-0.10959635674953461</v>
      </c>
      <c r="BS214" s="67">
        <v>1.1066501140594482</v>
      </c>
      <c r="BT214" s="67">
        <v>1.4208410978317261</v>
      </c>
      <c r="BU214" s="67">
        <v>1.7666354179382324</v>
      </c>
      <c r="BV214" s="67">
        <v>1.6127921342849731</v>
      </c>
      <c r="BW214" s="67">
        <v>1.4720239639282227</v>
      </c>
      <c r="BX214" s="67">
        <v>-0.35279536247253418</v>
      </c>
      <c r="BY214" s="67">
        <v>-0.77576988935470581</v>
      </c>
      <c r="BZ214" s="67">
        <v>-0.59283983707427979</v>
      </c>
      <c r="CA214" s="67">
        <v>-0.49230501055717468</v>
      </c>
      <c r="CB214" s="67">
        <v>-0.45025795698165894</v>
      </c>
      <c r="CC214" s="67">
        <v>-0.34199216961860657</v>
      </c>
      <c r="CD214" s="67">
        <v>-0.25817486643791199</v>
      </c>
      <c r="CE214" s="67">
        <v>-6.0147836804389954E-2</v>
      </c>
      <c r="CF214" s="67">
        <v>-5.0380155444145203E-2</v>
      </c>
      <c r="CG214" s="67">
        <v>-5.9496327303349972E-3</v>
      </c>
      <c r="CH214" s="67">
        <v>-9.2438235878944397E-2</v>
      </c>
      <c r="CI214" s="67">
        <v>-0.13673979043960571</v>
      </c>
      <c r="CJ214" s="67">
        <v>-0.14657248556613922</v>
      </c>
      <c r="CK214" s="67">
        <v>-0.2515093982219696</v>
      </c>
      <c r="CL214" s="67">
        <v>-0.19199366867542267</v>
      </c>
      <c r="CM214" s="67">
        <v>-8.0736070871353149E-2</v>
      </c>
      <c r="CN214" s="67">
        <v>0.14667363464832306</v>
      </c>
      <c r="CO214" s="67">
        <v>1.1258200742304325E-2</v>
      </c>
      <c r="CP214" s="67">
        <v>9.8658859729766846E-2</v>
      </c>
      <c r="CQ214" s="67">
        <v>1.3175724744796753</v>
      </c>
      <c r="CR214" s="67">
        <v>1.6344304084777832</v>
      </c>
      <c r="CS214" s="67">
        <v>1.9817095994949341</v>
      </c>
      <c r="CT214" s="67">
        <v>1.8287816047668457</v>
      </c>
      <c r="CU214" s="67">
        <v>1.6882510185241699</v>
      </c>
      <c r="CV214" s="67">
        <v>-0.13758806884288788</v>
      </c>
      <c r="CW214" s="67">
        <v>-0.56339555978775024</v>
      </c>
      <c r="CX214" s="67">
        <v>-0.38698181509971619</v>
      </c>
      <c r="CY214" s="67">
        <v>-0.29590275883674622</v>
      </c>
      <c r="CZ214" s="67">
        <v>-0.26536977291107178</v>
      </c>
      <c r="DA214" s="67">
        <v>-0.17341715097427368</v>
      </c>
      <c r="DB214" s="67">
        <v>-0.10172658413648605</v>
      </c>
      <c r="DC214" s="67">
        <v>8.7370425462722778E-2</v>
      </c>
      <c r="DD214" s="67">
        <v>9.0199410915374756E-2</v>
      </c>
      <c r="DE214" s="67">
        <v>0.12932944297790527</v>
      </c>
      <c r="DF214" s="67">
        <v>4.2328070849180222E-2</v>
      </c>
      <c r="DG214" s="67">
        <v>4.2578205466270447E-3</v>
      </c>
      <c r="DH214" s="67">
        <v>6.5549352439120412E-4</v>
      </c>
      <c r="DI214" s="67">
        <v>-9.5807991921901703E-2</v>
      </c>
      <c r="DJ214" s="67">
        <v>-2.3919263854622841E-2</v>
      </c>
      <c r="DK214" s="67">
        <v>9.9647305905818939E-2</v>
      </c>
      <c r="DL214" s="67">
        <v>0.33855864405632019</v>
      </c>
      <c r="DM214" s="67">
        <v>0.21284924447536469</v>
      </c>
      <c r="DN214" s="67">
        <v>0.3069140613079071</v>
      </c>
      <c r="DO214" s="67">
        <v>1.5284948348999023</v>
      </c>
      <c r="DP214" s="67">
        <v>1.8480197191238403</v>
      </c>
      <c r="DQ214" s="67">
        <v>2.1967837810516357</v>
      </c>
      <c r="DR214" s="67">
        <v>2.0447709560394287</v>
      </c>
      <c r="DS214" s="67">
        <v>1.9044780731201172</v>
      </c>
      <c r="DT214" s="67">
        <v>7.761923223733902E-2</v>
      </c>
      <c r="DU214" s="67">
        <v>-0.35102126002311707</v>
      </c>
      <c r="DV214" s="67">
        <v>-0.18112377822399139</v>
      </c>
      <c r="DW214" s="67">
        <v>-9.9500507116317749E-2</v>
      </c>
      <c r="DX214" s="67">
        <v>-8.0481588840484619E-2</v>
      </c>
      <c r="DY214" s="67">
        <v>6.9978386163711548E-2</v>
      </c>
      <c r="DZ214" s="67">
        <v>0.12415989488363266</v>
      </c>
      <c r="EA214" s="67">
        <v>0.30036336183547974</v>
      </c>
      <c r="EB214" s="67">
        <v>0.29317396879196167</v>
      </c>
      <c r="EC214" s="67">
        <v>0.32465094327926636</v>
      </c>
      <c r="ED214" s="67">
        <v>0.23690921068191528</v>
      </c>
      <c r="EE214" s="67">
        <v>0.20783597230911255</v>
      </c>
      <c r="EF214" s="67">
        <v>0.21322931349277496</v>
      </c>
      <c r="EG214" s="67">
        <v>0.12900011241436005</v>
      </c>
      <c r="EH214" s="67">
        <v>0.21875348687171936</v>
      </c>
      <c r="EI214" s="67">
        <v>0.36009225249290466</v>
      </c>
      <c r="EJ214" s="67">
        <v>0.61561012268066406</v>
      </c>
      <c r="EK214" s="67">
        <v>0.50391471385955811</v>
      </c>
      <c r="EL214" s="67">
        <v>0.60760152339935303</v>
      </c>
      <c r="EM214" s="67">
        <v>1.8330330848693848</v>
      </c>
      <c r="EN214" s="67">
        <v>2.1564087867736816</v>
      </c>
      <c r="EO214" s="67">
        <v>2.5073165893554688</v>
      </c>
      <c r="EP214" s="67">
        <v>2.3566255569458008</v>
      </c>
      <c r="EQ214" s="67">
        <v>2.2166755199432373</v>
      </c>
      <c r="ER214" s="67">
        <v>0.38834437727928162</v>
      </c>
      <c r="ES214" s="67">
        <v>-4.4386498630046844E-2</v>
      </c>
      <c r="ET214" s="67">
        <v>0.11610254645347595</v>
      </c>
      <c r="EU214" s="67">
        <v>0.18407315015792847</v>
      </c>
      <c r="EV214" s="67">
        <v>0.18646758794784546</v>
      </c>
      <c r="EW214" s="67">
        <v>91</v>
      </c>
      <c r="EX214" s="67">
        <v>90</v>
      </c>
      <c r="EY214" s="67">
        <v>87.5</v>
      </c>
      <c r="EZ214" s="67">
        <v>85.5</v>
      </c>
      <c r="FA214" s="67">
        <v>84</v>
      </c>
      <c r="FB214" s="67">
        <v>82</v>
      </c>
      <c r="FC214" s="67">
        <v>81.5</v>
      </c>
      <c r="FD214" s="67">
        <v>80</v>
      </c>
      <c r="FE214" s="67">
        <v>81.5</v>
      </c>
      <c r="FF214" s="67">
        <v>85</v>
      </c>
      <c r="FG214" s="67">
        <v>89.5</v>
      </c>
      <c r="FH214" s="67">
        <v>93</v>
      </c>
      <c r="FI214" s="67">
        <v>94.5</v>
      </c>
      <c r="FJ214" s="67">
        <v>97</v>
      </c>
      <c r="FK214" s="67">
        <v>97</v>
      </c>
      <c r="FL214" s="67">
        <v>97.5</v>
      </c>
      <c r="FM214" s="67">
        <v>100.5</v>
      </c>
      <c r="FN214" s="67">
        <v>102</v>
      </c>
      <c r="FO214" s="67">
        <v>100.5</v>
      </c>
      <c r="FP214" s="67">
        <v>99</v>
      </c>
      <c r="FQ214" s="67">
        <v>96.5</v>
      </c>
      <c r="FR214" s="67">
        <v>94</v>
      </c>
      <c r="FS214" s="67">
        <v>89.5</v>
      </c>
      <c r="FT214" s="67">
        <v>85.5</v>
      </c>
      <c r="FU214" s="68">
        <v>0.27844470739364624</v>
      </c>
      <c r="FV214" s="40">
        <v>9.8100004196166992</v>
      </c>
      <c r="FW214" s="40">
        <v>10001.11</v>
      </c>
      <c r="FX214">
        <v>1</v>
      </c>
    </row>
    <row r="215" spans="1:180" x14ac:dyDescent="0.2">
      <c r="A215" t="s">
        <v>189</v>
      </c>
      <c r="B215" t="s">
        <v>207</v>
      </c>
      <c r="C215" t="s">
        <v>3</v>
      </c>
      <c r="D215" t="s">
        <v>182</v>
      </c>
      <c r="E215" t="s">
        <v>1</v>
      </c>
      <c r="F215" s="40" t="s">
        <v>193</v>
      </c>
      <c r="G215" s="69" t="s">
        <v>221</v>
      </c>
      <c r="H215" s="67">
        <v>6046.0000711679459</v>
      </c>
      <c r="I215" s="67">
        <v>7.2518982887268066</v>
      </c>
      <c r="J215" s="67">
        <v>6.1431584358215332</v>
      </c>
      <c r="K215" s="67">
        <v>5.446385383605957</v>
      </c>
      <c r="L215" s="67">
        <v>4.9392704963684082</v>
      </c>
      <c r="M215" s="67">
        <v>4.6655030250549316</v>
      </c>
      <c r="N215" s="67">
        <v>4.5604376792907715</v>
      </c>
      <c r="O215" s="67">
        <v>4.6896839141845703</v>
      </c>
      <c r="P215" s="67">
        <v>4.9171719551086426</v>
      </c>
      <c r="Q215" s="67">
        <v>5.2360272407531738</v>
      </c>
      <c r="R215" s="67">
        <v>5.9047832489013672</v>
      </c>
      <c r="S215" s="67">
        <v>6.8853392601013184</v>
      </c>
      <c r="T215" s="67">
        <v>8.2129917144775391</v>
      </c>
      <c r="U215" s="67">
        <v>9.679194450378418</v>
      </c>
      <c r="V215" s="67">
        <v>11.14324951171875</v>
      </c>
      <c r="W215" s="67">
        <v>12.731456756591797</v>
      </c>
      <c r="X215" s="67">
        <v>14.12706184387207</v>
      </c>
      <c r="Y215" s="67">
        <v>15.501005172729492</v>
      </c>
      <c r="Z215" s="67">
        <v>16.546346664428711</v>
      </c>
      <c r="AA215" s="67">
        <v>16.692174911499023</v>
      </c>
      <c r="AB215" s="67">
        <v>15.955384254455566</v>
      </c>
      <c r="AC215" s="67">
        <v>15.091512680053711</v>
      </c>
      <c r="AD215" s="67">
        <v>14.097686767578125</v>
      </c>
      <c r="AE215" s="67">
        <v>12.104451179504395</v>
      </c>
      <c r="AF215" s="67">
        <v>9.8808116912841797</v>
      </c>
      <c r="AG215" s="67">
        <v>-0.27168798446655273</v>
      </c>
      <c r="AH215" s="67">
        <v>-0.33582779765129089</v>
      </c>
      <c r="AI215" s="67">
        <v>-0.31966850161552429</v>
      </c>
      <c r="AJ215" s="67">
        <v>-0.31197533011436462</v>
      </c>
      <c r="AK215" s="67">
        <v>-0.29817703366279602</v>
      </c>
      <c r="AL215" s="67">
        <v>-0.29232245683670044</v>
      </c>
      <c r="AM215" s="67">
        <v>-0.35724526643753052</v>
      </c>
      <c r="AN215" s="67">
        <v>-0.36892816424369812</v>
      </c>
      <c r="AO215" s="67">
        <v>-0.47058054804801941</v>
      </c>
      <c r="AP215" s="67">
        <v>-0.35685625672340393</v>
      </c>
      <c r="AQ215" s="67">
        <v>-0.2598804235458374</v>
      </c>
      <c r="AR215" s="67">
        <v>-0.32167330384254456</v>
      </c>
      <c r="AS215" s="67">
        <v>-0.48056551814079285</v>
      </c>
      <c r="AT215" s="67">
        <v>-0.27047595381736755</v>
      </c>
      <c r="AU215" s="67">
        <v>1.0814011096954346</v>
      </c>
      <c r="AV215" s="67">
        <v>1.29909348487854</v>
      </c>
      <c r="AW215" s="67">
        <v>1.520404577255249</v>
      </c>
      <c r="AX215" s="67">
        <v>1.6841835975646973</v>
      </c>
      <c r="AY215" s="67">
        <v>1.5895076990127563</v>
      </c>
      <c r="AZ215" s="67">
        <v>-0.42971682548522949</v>
      </c>
      <c r="BA215" s="67">
        <v>-1.1224240064620972</v>
      </c>
      <c r="BB215" s="67">
        <v>-1.0778433084487915</v>
      </c>
      <c r="BC215" s="67">
        <v>-0.96217906475067139</v>
      </c>
      <c r="BD215" s="67">
        <v>-0.7223435640335083</v>
      </c>
      <c r="BE215" s="67">
        <v>-3.1291116029024124E-2</v>
      </c>
      <c r="BF215" s="67">
        <v>-0.11272862553596497</v>
      </c>
      <c r="BG215" s="67">
        <v>-0.10930738598108292</v>
      </c>
      <c r="BH215" s="67">
        <v>-0.11151204258203506</v>
      </c>
      <c r="BI215" s="67">
        <v>-0.10526265949010849</v>
      </c>
      <c r="BJ215" s="67">
        <v>-0.10012233257293701</v>
      </c>
      <c r="BK215" s="67">
        <v>-0.15614388883113861</v>
      </c>
      <c r="BL215" s="67">
        <v>-0.15893839299678802</v>
      </c>
      <c r="BM215" s="67">
        <v>-0.24851125478744507</v>
      </c>
      <c r="BN215" s="67">
        <v>-0.1171577125787735</v>
      </c>
      <c r="BO215" s="67">
        <v>-2.6347236707806587E-3</v>
      </c>
      <c r="BP215" s="67">
        <v>-4.8025809228420258E-2</v>
      </c>
      <c r="BQ215" s="67">
        <v>-0.19307422637939453</v>
      </c>
      <c r="BR215" s="67">
        <v>2.653200738132E-2</v>
      </c>
      <c r="BS215" s="67">
        <v>1.3822156190872192</v>
      </c>
      <c r="BT215" s="67">
        <v>1.6037328243255615</v>
      </c>
      <c r="BU215" s="67">
        <v>1.8271764516830444</v>
      </c>
      <c r="BV215" s="67">
        <v>1.9922751188278198</v>
      </c>
      <c r="BW215" s="67">
        <v>1.897946834564209</v>
      </c>
      <c r="BX215" s="67">
        <v>-0.12272945046424866</v>
      </c>
      <c r="BY215" s="67">
        <v>-0.81948614120483398</v>
      </c>
      <c r="BZ215" s="67">
        <v>-0.78421562910079956</v>
      </c>
      <c r="CA215" s="67">
        <v>-0.68205416202545166</v>
      </c>
      <c r="CB215" s="67">
        <v>-0.45866191387176514</v>
      </c>
      <c r="CC215" s="67">
        <v>0.13520702719688416</v>
      </c>
      <c r="CD215" s="67">
        <v>4.1789185255765915E-2</v>
      </c>
      <c r="CE215" s="67">
        <v>3.6388073116540909E-2</v>
      </c>
      <c r="CF215" s="67">
        <v>2.7328215539455414E-2</v>
      </c>
      <c r="CG215" s="67">
        <v>2.8349258005619049E-2</v>
      </c>
      <c r="CH215" s="67">
        <v>3.2994881272315979E-2</v>
      </c>
      <c r="CI215" s="67">
        <v>-1.6861692070960999E-2</v>
      </c>
      <c r="CJ215" s="67">
        <v>-1.350010558962822E-2</v>
      </c>
      <c r="CK215" s="67">
        <v>-9.4706736505031586E-2</v>
      </c>
      <c r="CL215" s="67">
        <v>4.8856768757104874E-2</v>
      </c>
      <c r="CM215" s="67">
        <v>0.17553286254405975</v>
      </c>
      <c r="CN215" s="67">
        <v>0.14150162041187286</v>
      </c>
      <c r="CO215" s="67">
        <v>6.0413489118218422E-3</v>
      </c>
      <c r="CP215" s="67">
        <v>0.23223881423473358</v>
      </c>
      <c r="CQ215" s="67">
        <v>1.5905587673187256</v>
      </c>
      <c r="CR215" s="67">
        <v>1.8147250413894653</v>
      </c>
      <c r="CS215" s="67">
        <v>2.0396456718444824</v>
      </c>
      <c r="CT215" s="67">
        <v>2.2056584358215332</v>
      </c>
      <c r="CU215" s="67">
        <v>2.1115708351135254</v>
      </c>
      <c r="CV215" s="67">
        <v>8.9889071881771088E-2</v>
      </c>
      <c r="CW215" s="67">
        <v>-0.60967230796813965</v>
      </c>
      <c r="CX215" s="67">
        <v>-0.58085000514984131</v>
      </c>
      <c r="CY215" s="67">
        <v>-0.48804047703742981</v>
      </c>
      <c r="CZ215" s="67">
        <v>-0.2760368287563324</v>
      </c>
      <c r="DA215" s="67">
        <v>0.30170518159866333</v>
      </c>
      <c r="DB215" s="67">
        <v>0.1963069885969162</v>
      </c>
      <c r="DC215" s="67">
        <v>0.18208353221416473</v>
      </c>
      <c r="DD215" s="67">
        <v>0.1661684662103653</v>
      </c>
      <c r="DE215" s="67">
        <v>0.16196116805076599</v>
      </c>
      <c r="DF215" s="67">
        <v>0.16611209511756897</v>
      </c>
      <c r="DG215" s="67">
        <v>0.12242050468921661</v>
      </c>
      <c r="DH215" s="67">
        <v>0.13193817436695099</v>
      </c>
      <c r="DI215" s="67">
        <v>5.9097778052091599E-2</v>
      </c>
      <c r="DJ215" s="67">
        <v>0.21487124264240265</v>
      </c>
      <c r="DK215" s="67">
        <v>0.35370045900344849</v>
      </c>
      <c r="DL215" s="67">
        <v>0.33102905750274658</v>
      </c>
      <c r="DM215" s="67">
        <v>0.20515692234039307</v>
      </c>
      <c r="DN215" s="67">
        <v>0.43794563412666321</v>
      </c>
      <c r="DO215" s="67">
        <v>1.7989019155502319</v>
      </c>
      <c r="DP215" s="67">
        <v>2.0257172584533691</v>
      </c>
      <c r="DQ215" s="67">
        <v>2.25211501121521</v>
      </c>
      <c r="DR215" s="67">
        <v>2.419041633605957</v>
      </c>
      <c r="DS215" s="67">
        <v>2.3251948356628418</v>
      </c>
      <c r="DT215" s="67">
        <v>0.30250760912895203</v>
      </c>
      <c r="DU215" s="67">
        <v>-0.39985844492912292</v>
      </c>
      <c r="DV215" s="67">
        <v>-0.37748435139656067</v>
      </c>
      <c r="DW215" s="67">
        <v>-0.29402682185173035</v>
      </c>
      <c r="DX215" s="67">
        <v>-9.3411736190319061E-2</v>
      </c>
      <c r="DY215" s="67">
        <v>0.54210203886032104</v>
      </c>
      <c r="DZ215" s="67">
        <v>0.41940617561340332</v>
      </c>
      <c r="EA215" s="67">
        <v>0.39244464039802551</v>
      </c>
      <c r="EB215" s="67">
        <v>0.36663174629211426</v>
      </c>
      <c r="EC215" s="67">
        <v>0.35487556457519531</v>
      </c>
      <c r="ED215" s="67">
        <v>0.3583122193813324</v>
      </c>
      <c r="EE215" s="67">
        <v>0.32352188229560852</v>
      </c>
      <c r="EF215" s="67">
        <v>0.34192794561386108</v>
      </c>
      <c r="EG215" s="67">
        <v>0.28116706013679504</v>
      </c>
      <c r="EH215" s="67">
        <v>0.45456978678703308</v>
      </c>
      <c r="EI215" s="67">
        <v>0.61094611883163452</v>
      </c>
      <c r="EJ215" s="67">
        <v>0.60467654466629028</v>
      </c>
      <c r="EK215" s="67">
        <v>0.49264821410179138</v>
      </c>
      <c r="EL215" s="67">
        <v>0.73495358228683472</v>
      </c>
      <c r="EM215" s="67">
        <v>2.0997164249420166</v>
      </c>
      <c r="EN215" s="67">
        <v>2.3303565979003906</v>
      </c>
      <c r="EO215" s="67">
        <v>2.5588867664337158</v>
      </c>
      <c r="EP215" s="67">
        <v>2.7271332740783691</v>
      </c>
      <c r="EQ215" s="67">
        <v>2.633634090423584</v>
      </c>
      <c r="ER215" s="67">
        <v>0.60949498414993286</v>
      </c>
      <c r="ES215" s="67">
        <v>-9.692055732011795E-2</v>
      </c>
      <c r="ET215" s="67">
        <v>-8.3856657147407532E-2</v>
      </c>
      <c r="EU215" s="67">
        <v>-1.3901911675930023E-2</v>
      </c>
      <c r="EV215" s="67">
        <v>0.17026989161968231</v>
      </c>
      <c r="EW215" s="67">
        <v>82.5</v>
      </c>
      <c r="EX215" s="67">
        <v>80.5</v>
      </c>
      <c r="EY215" s="67">
        <v>78.5</v>
      </c>
      <c r="EZ215" s="67">
        <v>76</v>
      </c>
      <c r="FA215" s="67">
        <v>74</v>
      </c>
      <c r="FB215" s="67">
        <v>72.5</v>
      </c>
      <c r="FC215" s="67">
        <v>72.5</v>
      </c>
      <c r="FD215" s="67">
        <v>75</v>
      </c>
      <c r="FE215" s="67">
        <v>79.5</v>
      </c>
      <c r="FF215" s="67">
        <v>85</v>
      </c>
      <c r="FG215" s="67">
        <v>87.5</v>
      </c>
      <c r="FH215" s="67">
        <v>91</v>
      </c>
      <c r="FI215" s="67">
        <v>94.5</v>
      </c>
      <c r="FJ215" s="67">
        <v>96.5</v>
      </c>
      <c r="FK215" s="67">
        <v>98</v>
      </c>
      <c r="FL215" s="67">
        <v>99.5</v>
      </c>
      <c r="FM215" s="67">
        <v>100.5</v>
      </c>
      <c r="FN215" s="67">
        <v>102</v>
      </c>
      <c r="FO215" s="67">
        <v>101</v>
      </c>
      <c r="FP215" s="67">
        <v>99.5</v>
      </c>
      <c r="FQ215" s="67">
        <v>95</v>
      </c>
      <c r="FR215" s="67">
        <v>91.5</v>
      </c>
      <c r="FS215" s="67">
        <v>90</v>
      </c>
      <c r="FT215" s="67">
        <v>88.5</v>
      </c>
      <c r="FU215" s="68">
        <v>0.27507531642913818</v>
      </c>
      <c r="FV215" s="40">
        <v>8.3999996185302734</v>
      </c>
      <c r="FW215" s="40">
        <v>9312.76</v>
      </c>
      <c r="FX215">
        <v>1</v>
      </c>
    </row>
    <row r="216" spans="1:180" x14ac:dyDescent="0.2">
      <c r="A216" t="s">
        <v>189</v>
      </c>
      <c r="B216" t="s">
        <v>207</v>
      </c>
      <c r="C216" t="s">
        <v>3</v>
      </c>
      <c r="D216" t="s">
        <v>182</v>
      </c>
      <c r="E216" t="s">
        <v>1</v>
      </c>
      <c r="F216" s="40" t="s">
        <v>193</v>
      </c>
      <c r="G216" s="69" t="s">
        <v>222</v>
      </c>
      <c r="H216" s="67">
        <v>6065.9998207092285</v>
      </c>
      <c r="I216" s="67">
        <v>8.1975917816162109</v>
      </c>
      <c r="J216" s="67">
        <v>6.9487638473510742</v>
      </c>
      <c r="K216" s="67">
        <v>6.0371441841125488</v>
      </c>
      <c r="L216" s="67">
        <v>5.431185245513916</v>
      </c>
      <c r="M216" s="67">
        <v>5.0853548049926758</v>
      </c>
      <c r="N216" s="67">
        <v>5.0065188407897949</v>
      </c>
      <c r="O216" s="67">
        <v>5.1262931823730469</v>
      </c>
      <c r="P216" s="67">
        <v>5.4008140563964844</v>
      </c>
      <c r="Q216" s="67">
        <v>5.7888574600219727</v>
      </c>
      <c r="R216" s="67">
        <v>6.7242264747619629</v>
      </c>
      <c r="S216" s="67">
        <v>8.143096923828125</v>
      </c>
      <c r="T216" s="67">
        <v>9.7450008392333984</v>
      </c>
      <c r="U216" s="67">
        <v>11.585238456726074</v>
      </c>
      <c r="V216" s="67">
        <v>13.372239112854004</v>
      </c>
      <c r="W216" s="67">
        <v>15.221147537231445</v>
      </c>
      <c r="X216" s="67">
        <v>16.784370422363281</v>
      </c>
      <c r="Y216" s="67">
        <v>18.156820297241211</v>
      </c>
      <c r="Z216" s="67">
        <v>19.221796035766602</v>
      </c>
      <c r="AA216" s="67">
        <v>19.343505859375</v>
      </c>
      <c r="AB216" s="67">
        <v>18.596317291259766</v>
      </c>
      <c r="AC216" s="67">
        <v>17.737510681152344</v>
      </c>
      <c r="AD216" s="67">
        <v>16.698295593261719</v>
      </c>
      <c r="AE216" s="67">
        <v>14.562919616699219</v>
      </c>
      <c r="AF216" s="67">
        <v>12.049335479736328</v>
      </c>
      <c r="AG216" s="67">
        <v>-0.63023680448532104</v>
      </c>
      <c r="AH216" s="67">
        <v>-0.383037269115448</v>
      </c>
      <c r="AI216" s="67">
        <v>-0.38357740640640259</v>
      </c>
      <c r="AJ216" s="67">
        <v>-0.41192221641540527</v>
      </c>
      <c r="AK216" s="67">
        <v>-0.36381691694259644</v>
      </c>
      <c r="AL216" s="67">
        <v>-0.25487372279167175</v>
      </c>
      <c r="AM216" s="67">
        <v>-0.33059963583946228</v>
      </c>
      <c r="AN216" s="67">
        <v>-0.36132904887199402</v>
      </c>
      <c r="AO216" s="67">
        <v>-0.39746654033660889</v>
      </c>
      <c r="AP216" s="67">
        <v>-0.41425535082817078</v>
      </c>
      <c r="AQ216" s="67">
        <v>-0.20601829886436462</v>
      </c>
      <c r="AR216" s="67">
        <v>-0.37981477379798889</v>
      </c>
      <c r="AS216" s="67">
        <v>-0.40130919218063354</v>
      </c>
      <c r="AT216" s="67">
        <v>-0.27006533741950989</v>
      </c>
      <c r="AU216" s="67">
        <v>1.2611327171325684</v>
      </c>
      <c r="AV216" s="67">
        <v>1.4095065593719482</v>
      </c>
      <c r="AW216" s="67">
        <v>1.5313162803649902</v>
      </c>
      <c r="AX216" s="67">
        <v>1.7926093339920044</v>
      </c>
      <c r="AY216" s="67">
        <v>1.6925399303436279</v>
      </c>
      <c r="AZ216" s="67">
        <v>-0.41097739338874817</v>
      </c>
      <c r="BA216" s="67">
        <v>-0.87037694454193115</v>
      </c>
      <c r="BB216" s="67">
        <v>-1.0109038352966309</v>
      </c>
      <c r="BC216" s="67">
        <v>-0.85787045955657959</v>
      </c>
      <c r="BD216" s="67">
        <v>-0.81048023700714111</v>
      </c>
      <c r="BE216" s="67">
        <v>-0.38966062664985657</v>
      </c>
      <c r="BF216" s="67">
        <v>-0.15977121889591217</v>
      </c>
      <c r="BG216" s="67">
        <v>-0.17305853962898254</v>
      </c>
      <c r="BH216" s="67">
        <v>-0.21130825579166412</v>
      </c>
      <c r="BI216" s="67">
        <v>-0.17075854539871216</v>
      </c>
      <c r="BJ216" s="67">
        <v>-6.2532022595405579E-2</v>
      </c>
      <c r="BK216" s="67">
        <v>-0.12935167551040649</v>
      </c>
      <c r="BL216" s="67">
        <v>-0.15118643641471863</v>
      </c>
      <c r="BM216" s="67">
        <v>-0.17523495852947235</v>
      </c>
      <c r="BN216" s="67">
        <v>-0.17437970638275146</v>
      </c>
      <c r="BO216" s="67">
        <v>5.1418229937553406E-2</v>
      </c>
      <c r="BP216" s="67">
        <v>-0.10596415400505066</v>
      </c>
      <c r="BQ216" s="67">
        <v>-0.11360476166009903</v>
      </c>
      <c r="BR216" s="67">
        <v>2.7161428704857826E-2</v>
      </c>
      <c r="BS216" s="67">
        <v>1.5621684789657593</v>
      </c>
      <c r="BT216" s="67">
        <v>1.7143676280975342</v>
      </c>
      <c r="BU216" s="67">
        <v>1.8383097648620605</v>
      </c>
      <c r="BV216" s="67">
        <v>2.1009221076965332</v>
      </c>
      <c r="BW216" s="67">
        <v>2.00119948387146</v>
      </c>
      <c r="BX216" s="67">
        <v>-0.10377087444067001</v>
      </c>
      <c r="BY216" s="67">
        <v>-0.56722193956375122</v>
      </c>
      <c r="BZ216" s="67">
        <v>-0.71706396341323853</v>
      </c>
      <c r="CA216" s="67">
        <v>-0.5775415301322937</v>
      </c>
      <c r="CB216" s="67">
        <v>-0.5466042160987854</v>
      </c>
      <c r="CC216" s="67">
        <v>-0.22303828597068787</v>
      </c>
      <c r="CD216" s="67">
        <v>-5.137820728123188E-3</v>
      </c>
      <c r="CE216" s="67">
        <v>-2.7253814041614532E-2</v>
      </c>
      <c r="CF216" s="67">
        <v>-7.2363637387752533E-2</v>
      </c>
      <c r="CG216" s="67">
        <v>-3.7046901881694794E-2</v>
      </c>
      <c r="CH216" s="67">
        <v>7.068326324224472E-2</v>
      </c>
      <c r="CI216" s="67">
        <v>1.0032037273049355E-2</v>
      </c>
      <c r="CJ216" s="67">
        <v>-5.6423000060021877E-3</v>
      </c>
      <c r="CK216" s="67">
        <v>-2.1318044513463974E-2</v>
      </c>
      <c r="CL216" s="67">
        <v>-8.2425810396671295E-3</v>
      </c>
      <c r="CM216" s="67">
        <v>0.22971798479557037</v>
      </c>
      <c r="CN216" s="67">
        <v>8.3703950047492981E-2</v>
      </c>
      <c r="CO216" s="67">
        <v>8.5658460855484009E-2</v>
      </c>
      <c r="CP216" s="67">
        <v>0.23301978409290314</v>
      </c>
      <c r="CQ216" s="67">
        <v>1.7706649303436279</v>
      </c>
      <c r="CR216" s="67">
        <v>1.9255135059356689</v>
      </c>
      <c r="CS216" s="67">
        <v>2.0509326457977295</v>
      </c>
      <c r="CT216" s="67">
        <v>2.3144586086273193</v>
      </c>
      <c r="CU216" s="67">
        <v>2.2149763107299805</v>
      </c>
      <c r="CV216" s="67">
        <v>0.10899941623210907</v>
      </c>
      <c r="CW216" s="67">
        <v>-0.3572576642036438</v>
      </c>
      <c r="CX216" s="67">
        <v>-0.51355141401290894</v>
      </c>
      <c r="CY216" s="67">
        <v>-0.3833865225315094</v>
      </c>
      <c r="CZ216" s="67">
        <v>-0.36384454369544983</v>
      </c>
      <c r="DA216" s="67">
        <v>-5.641595646739006E-2</v>
      </c>
      <c r="DB216" s="67">
        <v>0.14949557185173035</v>
      </c>
      <c r="DC216" s="67">
        <v>0.11855090409517288</v>
      </c>
      <c r="DD216" s="67">
        <v>6.6580988466739655E-2</v>
      </c>
      <c r="DE216" s="67">
        <v>9.6664741635322571E-2</v>
      </c>
      <c r="DF216" s="67">
        <v>0.20389854907989502</v>
      </c>
      <c r="DG216" s="67">
        <v>0.1494157612323761</v>
      </c>
      <c r="DH216" s="67">
        <v>0.13990183174610138</v>
      </c>
      <c r="DI216" s="67">
        <v>0.132598876953125</v>
      </c>
      <c r="DJ216" s="67">
        <v>0.1578945517539978</v>
      </c>
      <c r="DK216" s="67">
        <v>0.40801775455474854</v>
      </c>
      <c r="DL216" s="67">
        <v>0.27337205410003662</v>
      </c>
      <c r="DM216" s="67">
        <v>0.28492167592048645</v>
      </c>
      <c r="DN216" s="67">
        <v>0.43887814879417419</v>
      </c>
      <c r="DO216" s="67">
        <v>1.9791613817214966</v>
      </c>
      <c r="DP216" s="67">
        <v>2.1366593837738037</v>
      </c>
      <c r="DQ216" s="67">
        <v>2.2635555267333984</v>
      </c>
      <c r="DR216" s="67">
        <v>2.5279951095581055</v>
      </c>
      <c r="DS216" s="67">
        <v>2.428753137588501</v>
      </c>
      <c r="DT216" s="67">
        <v>0.32176971435546875</v>
      </c>
      <c r="DU216" s="67">
        <v>-0.14729341864585876</v>
      </c>
      <c r="DV216" s="67">
        <v>-0.31003883481025696</v>
      </c>
      <c r="DW216" s="67">
        <v>-0.18923154473304749</v>
      </c>
      <c r="DX216" s="67">
        <v>-0.18108484148979187</v>
      </c>
      <c r="DY216" s="67">
        <v>0.18416021764278412</v>
      </c>
      <c r="DZ216" s="67">
        <v>0.37276163697242737</v>
      </c>
      <c r="EA216" s="67">
        <v>0.32906976342201233</v>
      </c>
      <c r="EB216" s="67">
        <v>0.2671949565410614</v>
      </c>
      <c r="EC216" s="67">
        <v>0.28972312808036804</v>
      </c>
      <c r="ED216" s="67">
        <v>0.39624026417732239</v>
      </c>
      <c r="EE216" s="67">
        <v>0.3506636917591095</v>
      </c>
      <c r="EF216" s="67">
        <v>0.35004445910453796</v>
      </c>
      <c r="EG216" s="67">
        <v>0.35483044385910034</v>
      </c>
      <c r="EH216" s="67">
        <v>0.39777016639709473</v>
      </c>
      <c r="EI216" s="67">
        <v>0.66545426845550537</v>
      </c>
      <c r="EJ216" s="67">
        <v>0.54722267389297485</v>
      </c>
      <c r="EK216" s="67">
        <v>0.57262611389160156</v>
      </c>
      <c r="EL216" s="67">
        <v>0.73610490560531616</v>
      </c>
      <c r="EM216" s="67">
        <v>2.2801971435546875</v>
      </c>
      <c r="EN216" s="67">
        <v>2.4415204524993896</v>
      </c>
      <c r="EO216" s="67">
        <v>2.5705490112304688</v>
      </c>
      <c r="EP216" s="67">
        <v>2.8363077640533447</v>
      </c>
      <c r="EQ216" s="67">
        <v>2.737412691116333</v>
      </c>
      <c r="ER216" s="67">
        <v>0.62897622585296631</v>
      </c>
      <c r="ES216" s="67">
        <v>0.15586161613464355</v>
      </c>
      <c r="ET216" s="67">
        <v>-1.6199013218283653E-2</v>
      </c>
      <c r="EU216" s="67">
        <v>9.1097421944141388E-2</v>
      </c>
      <c r="EV216" s="67">
        <v>8.2791127264499664E-2</v>
      </c>
      <c r="EW216" s="67">
        <v>85</v>
      </c>
      <c r="EX216" s="67">
        <v>82.5</v>
      </c>
      <c r="EY216" s="67">
        <v>81</v>
      </c>
      <c r="EZ216" s="67">
        <v>79.5</v>
      </c>
      <c r="FA216" s="67">
        <v>76.5</v>
      </c>
      <c r="FB216" s="67">
        <v>74.5</v>
      </c>
      <c r="FC216" s="67">
        <v>73.5</v>
      </c>
      <c r="FD216" s="67">
        <v>75.5</v>
      </c>
      <c r="FE216" s="67">
        <v>80</v>
      </c>
      <c r="FF216" s="67">
        <v>85.5</v>
      </c>
      <c r="FG216" s="67">
        <v>89.5</v>
      </c>
      <c r="FH216" s="67">
        <v>94</v>
      </c>
      <c r="FI216" s="67">
        <v>97.5</v>
      </c>
      <c r="FJ216" s="67">
        <v>101</v>
      </c>
      <c r="FK216" s="67">
        <v>103.5</v>
      </c>
      <c r="FL216" s="67">
        <v>106</v>
      </c>
      <c r="FM216" s="67">
        <v>107.5</v>
      </c>
      <c r="FN216" s="67">
        <v>107</v>
      </c>
      <c r="FO216" s="67">
        <v>107</v>
      </c>
      <c r="FP216" s="67">
        <v>104.5</v>
      </c>
      <c r="FQ216" s="67">
        <v>101</v>
      </c>
      <c r="FR216" s="67">
        <v>97</v>
      </c>
      <c r="FS216" s="67">
        <v>92.5</v>
      </c>
      <c r="FT216" s="67">
        <v>90</v>
      </c>
      <c r="FU216" s="68">
        <v>0.27527382969856262</v>
      </c>
      <c r="FV216" s="40">
        <v>9.3599996566772461</v>
      </c>
      <c r="FW216" s="40">
        <v>10902.87</v>
      </c>
      <c r="FX216">
        <v>1</v>
      </c>
    </row>
    <row r="217" spans="1:180" x14ac:dyDescent="0.2">
      <c r="A217" t="s">
        <v>189</v>
      </c>
      <c r="B217" t="s">
        <v>207</v>
      </c>
      <c r="C217" t="s">
        <v>3</v>
      </c>
      <c r="D217" t="s">
        <v>182</v>
      </c>
      <c r="E217" t="s">
        <v>1</v>
      </c>
      <c r="F217" s="40" t="s">
        <v>193</v>
      </c>
      <c r="G217" s="69" t="s">
        <v>223</v>
      </c>
      <c r="H217" s="67">
        <v>6086.9999045133591</v>
      </c>
      <c r="I217" s="67">
        <v>10.216943740844727</v>
      </c>
      <c r="J217" s="67">
        <v>8.6955890655517578</v>
      </c>
      <c r="K217" s="67">
        <v>7.6001620292663574</v>
      </c>
      <c r="L217" s="67">
        <v>6.7405261993408203</v>
      </c>
      <c r="M217" s="67">
        <v>6.1737313270568848</v>
      </c>
      <c r="N217" s="67">
        <v>5.9087100028991699</v>
      </c>
      <c r="O217" s="67">
        <v>5.8894743919372559</v>
      </c>
      <c r="P217" s="67">
        <v>6.1276602745056152</v>
      </c>
      <c r="Q217" s="67">
        <v>6.6955351829528809</v>
      </c>
      <c r="R217" s="67">
        <v>7.6682581901550293</v>
      </c>
      <c r="S217" s="67">
        <v>8.9073276519775391</v>
      </c>
      <c r="T217" s="67">
        <v>10.524639129638672</v>
      </c>
      <c r="U217" s="67">
        <v>12.371068000793457</v>
      </c>
      <c r="V217" s="67">
        <v>14.116641044616699</v>
      </c>
      <c r="W217" s="67">
        <v>15.523602485656738</v>
      </c>
      <c r="X217" s="67">
        <v>16.100011825561523</v>
      </c>
      <c r="Y217" s="67">
        <v>16.14385986328125</v>
      </c>
      <c r="Z217" s="67">
        <v>16.171215057373047</v>
      </c>
      <c r="AA217" s="67">
        <v>15.753579139709473</v>
      </c>
      <c r="AB217" s="67">
        <v>15.391775131225586</v>
      </c>
      <c r="AC217" s="67">
        <v>15.275686264038086</v>
      </c>
      <c r="AD217" s="67">
        <v>14.588107109069824</v>
      </c>
      <c r="AE217" s="67">
        <v>12.859783172607422</v>
      </c>
      <c r="AF217" s="67">
        <v>11.168672561645508</v>
      </c>
      <c r="AG217" s="67">
        <v>-0.57755011320114136</v>
      </c>
      <c r="AH217" s="67">
        <v>-0.42651250958442688</v>
      </c>
      <c r="AI217" s="67">
        <v>-0.37878876924514771</v>
      </c>
      <c r="AJ217" s="67">
        <v>-0.39892849326133728</v>
      </c>
      <c r="AK217" s="67">
        <v>-0.34724169969558716</v>
      </c>
      <c r="AL217" s="67">
        <v>-0.28912267088890076</v>
      </c>
      <c r="AM217" s="67">
        <v>-0.34328928589820862</v>
      </c>
      <c r="AN217" s="67">
        <v>-0.38421142101287842</v>
      </c>
      <c r="AO217" s="67">
        <v>-0.30571481585502625</v>
      </c>
      <c r="AP217" s="67">
        <v>-0.33650431036949158</v>
      </c>
      <c r="AQ217" s="67">
        <v>-0.38420757651329041</v>
      </c>
      <c r="AR217" s="67">
        <v>-0.39675655961036682</v>
      </c>
      <c r="AS217" s="67">
        <v>-0.38537836074829102</v>
      </c>
      <c r="AT217" s="67">
        <v>-0.23294876515865326</v>
      </c>
      <c r="AU217" s="67">
        <v>1.2007042169570923</v>
      </c>
      <c r="AV217" s="67">
        <v>1.5296374559402466</v>
      </c>
      <c r="AW217" s="67">
        <v>1.3193873167037964</v>
      </c>
      <c r="AX217" s="67">
        <v>1.244789719581604</v>
      </c>
      <c r="AY217" s="67">
        <v>0.91032379865646362</v>
      </c>
      <c r="AZ217" s="67">
        <v>-1.0458958148956299</v>
      </c>
      <c r="BA217" s="67">
        <v>-1.5224639177322388</v>
      </c>
      <c r="BB217" s="67">
        <v>-1.3165509700775146</v>
      </c>
      <c r="BC217" s="67">
        <v>-1.2229369878768921</v>
      </c>
      <c r="BD217" s="67">
        <v>-0.82328999042510986</v>
      </c>
      <c r="BE217" s="67">
        <v>-0.33668476343154907</v>
      </c>
      <c r="BF217" s="67">
        <v>-0.20297828316688538</v>
      </c>
      <c r="BG217" s="67">
        <v>-0.1680171936750412</v>
      </c>
      <c r="BH217" s="67">
        <v>-0.19807378947734833</v>
      </c>
      <c r="BI217" s="67">
        <v>-0.15395131707191467</v>
      </c>
      <c r="BJ217" s="67">
        <v>-9.6549160778522491E-2</v>
      </c>
      <c r="BK217" s="67">
        <v>-0.14179830253124237</v>
      </c>
      <c r="BL217" s="67">
        <v>-0.17381495237350464</v>
      </c>
      <c r="BM217" s="67">
        <v>-8.3214990794658661E-2</v>
      </c>
      <c r="BN217" s="67">
        <v>-9.6339777112007141E-2</v>
      </c>
      <c r="BO217" s="67">
        <v>-0.12646128237247467</v>
      </c>
      <c r="BP217" s="67">
        <v>-0.12257648259401321</v>
      </c>
      <c r="BQ217" s="67">
        <v>-9.7327709197998047E-2</v>
      </c>
      <c r="BR217" s="67">
        <v>6.4636155962944031E-2</v>
      </c>
      <c r="BS217" s="67">
        <v>1.5021029710769653</v>
      </c>
      <c r="BT217" s="67">
        <v>1.8348668813705444</v>
      </c>
      <c r="BU217" s="67">
        <v>1.6267523765563965</v>
      </c>
      <c r="BV217" s="67">
        <v>1.5534759759902954</v>
      </c>
      <c r="BW217" s="67">
        <v>1.2193577289581299</v>
      </c>
      <c r="BX217" s="67">
        <v>-0.73831671476364136</v>
      </c>
      <c r="BY217" s="67">
        <v>-1.2189415693283081</v>
      </c>
      <c r="BZ217" s="67">
        <v>-1.0223555564880371</v>
      </c>
      <c r="CA217" s="67">
        <v>-0.94226944446563721</v>
      </c>
      <c r="CB217" s="67">
        <v>-0.55909603834152222</v>
      </c>
      <c r="CC217" s="67">
        <v>-0.16986215114593506</v>
      </c>
      <c r="CD217" s="67">
        <v>-4.8159163445234299E-2</v>
      </c>
      <c r="CE217" s="67">
        <v>-2.2037437185645103E-2</v>
      </c>
      <c r="CF217" s="67">
        <v>-5.8962445706129074E-2</v>
      </c>
      <c r="CG217" s="67">
        <v>-2.0078977569937706E-2</v>
      </c>
      <c r="CH217" s="67">
        <v>3.6826658993959427E-2</v>
      </c>
      <c r="CI217" s="67">
        <v>-2.2462464403361082E-3</v>
      </c>
      <c r="CJ217" s="67">
        <v>-2.8094999492168427E-2</v>
      </c>
      <c r="CK217" s="67">
        <v>7.0887714624404907E-2</v>
      </c>
      <c r="CL217" s="67">
        <v>6.9997444748878479E-2</v>
      </c>
      <c r="CM217" s="67">
        <v>5.2053011953830719E-2</v>
      </c>
      <c r="CN217" s="67">
        <v>6.7319810390472412E-2</v>
      </c>
      <c r="CO217" s="67">
        <v>0.10217529535293579</v>
      </c>
      <c r="CP217" s="67">
        <v>0.27074256539344788</v>
      </c>
      <c r="CQ217" s="67">
        <v>1.710850715637207</v>
      </c>
      <c r="CR217" s="67">
        <v>2.0462677478790283</v>
      </c>
      <c r="CS217" s="67">
        <v>1.8396323919296265</v>
      </c>
      <c r="CT217" s="67">
        <v>1.7672711610794067</v>
      </c>
      <c r="CU217" s="67">
        <v>1.4333935976028442</v>
      </c>
      <c r="CV217" s="67">
        <v>-0.52528834342956543</v>
      </c>
      <c r="CW217" s="67">
        <v>-1.0087229013442993</v>
      </c>
      <c r="CX217" s="67">
        <v>-0.81859678030014038</v>
      </c>
      <c r="CY217" s="67">
        <v>-0.74787992238998413</v>
      </c>
      <c r="CZ217" s="67">
        <v>-0.37611615657806396</v>
      </c>
      <c r="DA217" s="67">
        <v>-3.0395460780709982E-3</v>
      </c>
      <c r="DB217" s="67">
        <v>0.10665996372699738</v>
      </c>
      <c r="DC217" s="67">
        <v>0.12394232302904129</v>
      </c>
      <c r="DD217" s="67">
        <v>8.0148898065090179E-2</v>
      </c>
      <c r="DE217" s="67">
        <v>0.11379335820674896</v>
      </c>
      <c r="DF217" s="67">
        <v>0.17020247876644135</v>
      </c>
      <c r="DG217" s="67">
        <v>0.13730581104755402</v>
      </c>
      <c r="DH217" s="67">
        <v>0.11762495338916779</v>
      </c>
      <c r="DI217" s="67">
        <v>0.22499041259288788</v>
      </c>
      <c r="DJ217" s="67">
        <v>0.2363346666097641</v>
      </c>
      <c r="DK217" s="67">
        <v>0.23056730628013611</v>
      </c>
      <c r="DL217" s="67">
        <v>0.25721609592437744</v>
      </c>
      <c r="DM217" s="67">
        <v>0.30167829990386963</v>
      </c>
      <c r="DN217" s="67">
        <v>0.47684895992279053</v>
      </c>
      <c r="DO217" s="67">
        <v>1.9195984601974487</v>
      </c>
      <c r="DP217" s="67">
        <v>2.2576687335968018</v>
      </c>
      <c r="DQ217" s="67">
        <v>2.0525124073028564</v>
      </c>
      <c r="DR217" s="67">
        <v>1.9810663461685181</v>
      </c>
      <c r="DS217" s="67">
        <v>1.6474294662475586</v>
      </c>
      <c r="DT217" s="67">
        <v>-0.31226000189781189</v>
      </c>
      <c r="DU217" s="67">
        <v>-0.79850423336029053</v>
      </c>
      <c r="DV217" s="67">
        <v>-0.61483800411224365</v>
      </c>
      <c r="DW217" s="67">
        <v>-0.55349040031433105</v>
      </c>
      <c r="DX217" s="67">
        <v>-0.19313625991344452</v>
      </c>
      <c r="DY217" s="67">
        <v>0.23782579600811005</v>
      </c>
      <c r="DZ217" s="67">
        <v>0.33019417524337769</v>
      </c>
      <c r="EA217" s="67">
        <v>0.33471390604972839</v>
      </c>
      <c r="EB217" s="67">
        <v>0.28100359439849854</v>
      </c>
      <c r="EC217" s="67">
        <v>0.30708372592926025</v>
      </c>
      <c r="ED217" s="67">
        <v>0.36277598142623901</v>
      </c>
      <c r="EE217" s="67">
        <v>0.33879679441452026</v>
      </c>
      <c r="EF217" s="67">
        <v>0.32802140712738037</v>
      </c>
      <c r="EG217" s="67">
        <v>0.44749024510383606</v>
      </c>
      <c r="EH217" s="67">
        <v>0.47649919986724854</v>
      </c>
      <c r="EI217" s="67">
        <v>0.48831361532211304</v>
      </c>
      <c r="EJ217" s="67">
        <v>0.53139621019363403</v>
      </c>
      <c r="EK217" s="67">
        <v>0.5897289514541626</v>
      </c>
      <c r="EL217" s="67">
        <v>0.77443391084671021</v>
      </c>
      <c r="EM217" s="67">
        <v>2.2209970951080322</v>
      </c>
      <c r="EN217" s="67">
        <v>2.5628979206085205</v>
      </c>
      <c r="EO217" s="67">
        <v>2.359877347946167</v>
      </c>
      <c r="EP217" s="67">
        <v>2.2897524833679199</v>
      </c>
      <c r="EQ217" s="67">
        <v>1.9564634561538696</v>
      </c>
      <c r="ER217" s="67">
        <v>-4.6808975748717785E-3</v>
      </c>
      <c r="ES217" s="67">
        <v>-0.49498182535171509</v>
      </c>
      <c r="ET217" s="67">
        <v>-0.32064265012741089</v>
      </c>
      <c r="EU217" s="67">
        <v>-0.27282285690307617</v>
      </c>
      <c r="EV217" s="67">
        <v>7.1057654917240143E-2</v>
      </c>
      <c r="EW217" s="67">
        <v>88.5</v>
      </c>
      <c r="EX217" s="67">
        <v>86.5</v>
      </c>
      <c r="EY217" s="67">
        <v>85.5</v>
      </c>
      <c r="EZ217" s="67">
        <v>82</v>
      </c>
      <c r="FA217" s="67">
        <v>80.5</v>
      </c>
      <c r="FB217" s="67">
        <v>78.5</v>
      </c>
      <c r="FC217" s="67">
        <v>76.5</v>
      </c>
      <c r="FD217" s="67">
        <v>76</v>
      </c>
      <c r="FE217" s="67">
        <v>80.5</v>
      </c>
      <c r="FF217" s="67">
        <v>85.5</v>
      </c>
      <c r="FG217" s="67">
        <v>88</v>
      </c>
      <c r="FH217" s="67">
        <v>93.5</v>
      </c>
      <c r="FI217" s="67">
        <v>97.5</v>
      </c>
      <c r="FJ217" s="67">
        <v>100.5</v>
      </c>
      <c r="FK217" s="67">
        <v>103</v>
      </c>
      <c r="FL217" s="67">
        <v>102.5</v>
      </c>
      <c r="FM217" s="67">
        <v>100.5</v>
      </c>
      <c r="FN217" s="67">
        <v>99.5</v>
      </c>
      <c r="FO217" s="67">
        <v>97.5</v>
      </c>
      <c r="FP217" s="67">
        <v>94.5</v>
      </c>
      <c r="FQ217" s="67">
        <v>94.5</v>
      </c>
      <c r="FR217" s="67">
        <v>93.5</v>
      </c>
      <c r="FS217" s="67">
        <v>92</v>
      </c>
      <c r="FT217" s="67">
        <v>91</v>
      </c>
      <c r="FU217" s="68">
        <v>0.27560696005821228</v>
      </c>
      <c r="FV217" s="40">
        <v>9.0100002288818359</v>
      </c>
      <c r="FW217" s="40">
        <v>10863.18</v>
      </c>
      <c r="FX217">
        <v>1</v>
      </c>
    </row>
    <row r="218" spans="1:180" x14ac:dyDescent="0.2">
      <c r="A218" t="s">
        <v>189</v>
      </c>
      <c r="B218" t="s">
        <v>207</v>
      </c>
      <c r="C218" t="s">
        <v>3</v>
      </c>
      <c r="D218" t="s">
        <v>182</v>
      </c>
      <c r="E218" t="s">
        <v>1</v>
      </c>
      <c r="F218" s="40" t="s">
        <v>193</v>
      </c>
      <c r="G218" s="69" t="s">
        <v>224</v>
      </c>
      <c r="H218" s="67">
        <v>6558.9998989105225</v>
      </c>
      <c r="I218" s="67">
        <v>9.4846439361572266</v>
      </c>
      <c r="J218" s="67">
        <v>7.9920330047607422</v>
      </c>
      <c r="K218" s="67">
        <v>7.0518932342529297</v>
      </c>
      <c r="L218" s="67">
        <v>6.3380699157714844</v>
      </c>
      <c r="M218" s="67">
        <v>5.8627591133117676</v>
      </c>
      <c r="N218" s="67">
        <v>5.7748818397521973</v>
      </c>
      <c r="O218" s="67">
        <v>6.0230879783630371</v>
      </c>
      <c r="P218" s="67">
        <v>6.1455612182617188</v>
      </c>
      <c r="Q218" s="67">
        <v>6.3383078575134277</v>
      </c>
      <c r="R218" s="67">
        <v>7.395024299621582</v>
      </c>
      <c r="S218" s="67">
        <v>8.7903823852539063</v>
      </c>
      <c r="T218" s="67">
        <v>10.801892280578613</v>
      </c>
      <c r="U218" s="67">
        <v>12.875086784362793</v>
      </c>
      <c r="V218" s="67">
        <v>14.855086326599121</v>
      </c>
      <c r="W218" s="67">
        <v>16.753780364990234</v>
      </c>
      <c r="X218" s="67">
        <v>18.703329086303711</v>
      </c>
      <c r="Y218" s="67">
        <v>20.272939682006836</v>
      </c>
      <c r="Z218" s="67">
        <v>21.353599548339844</v>
      </c>
      <c r="AA218" s="67">
        <v>21.345170974731445</v>
      </c>
      <c r="AB218" s="67">
        <v>20.238080978393555</v>
      </c>
      <c r="AC218" s="67">
        <v>19.386022567749023</v>
      </c>
      <c r="AD218" s="67">
        <v>17.830524444580078</v>
      </c>
      <c r="AE218" s="67">
        <v>14.972709655761719</v>
      </c>
      <c r="AF218" s="67">
        <v>12.244348526000977</v>
      </c>
      <c r="AG218" s="67">
        <v>-0.53103864192962646</v>
      </c>
      <c r="AH218" s="67">
        <v>-0.4563157856464386</v>
      </c>
      <c r="AI218" s="67">
        <v>-0.33013305068016052</v>
      </c>
      <c r="AJ218" s="67">
        <v>-0.36154374480247498</v>
      </c>
      <c r="AK218" s="67">
        <v>-0.35662868618965149</v>
      </c>
      <c r="AL218" s="67">
        <v>-0.34503400325775146</v>
      </c>
      <c r="AM218" s="67">
        <v>-0.37678927183151245</v>
      </c>
      <c r="AN218" s="67">
        <v>-0.43746465444564819</v>
      </c>
      <c r="AO218" s="67">
        <v>-0.53042137622833252</v>
      </c>
      <c r="AP218" s="67">
        <v>-0.44201165437698364</v>
      </c>
      <c r="AQ218" s="67">
        <v>-0.48678183555603027</v>
      </c>
      <c r="AR218" s="67">
        <v>-0.4499393105506897</v>
      </c>
      <c r="AS218" s="67">
        <v>-0.55427050590515137</v>
      </c>
      <c r="AT218" s="67">
        <v>-0.44041919708251953</v>
      </c>
      <c r="AU218" s="67">
        <v>1.1290194988250732</v>
      </c>
      <c r="AV218" s="67">
        <v>1.4881640672683716</v>
      </c>
      <c r="AW218" s="67">
        <v>1.7357487678527832</v>
      </c>
      <c r="AX218" s="67">
        <v>1.847209095954895</v>
      </c>
      <c r="AY218" s="67">
        <v>1.7449393272399902</v>
      </c>
      <c r="AZ218" s="67">
        <v>-0.9535793662071228</v>
      </c>
      <c r="BA218" s="67">
        <v>-1.4641208648681641</v>
      </c>
      <c r="BB218" s="67">
        <v>-1.3498716354370117</v>
      </c>
      <c r="BC218" s="67">
        <v>-1.1761404275894165</v>
      </c>
      <c r="BD218" s="67">
        <v>-0.83978885412216187</v>
      </c>
      <c r="BE218" s="67">
        <v>-0.28229740262031555</v>
      </c>
      <c r="BF218" s="67">
        <v>-0.22547349333763123</v>
      </c>
      <c r="BG218" s="67">
        <v>-0.11247158795595169</v>
      </c>
      <c r="BH218" s="67">
        <v>-0.15412417054176331</v>
      </c>
      <c r="BI218" s="67">
        <v>-0.15701821446418762</v>
      </c>
      <c r="BJ218" s="67">
        <v>-0.14615945518016815</v>
      </c>
      <c r="BK218" s="67">
        <v>-0.16870172321796417</v>
      </c>
      <c r="BL218" s="67">
        <v>-0.220179483294487</v>
      </c>
      <c r="BM218" s="67">
        <v>-0.30063816905021667</v>
      </c>
      <c r="BN218" s="67">
        <v>-0.19399009644985199</v>
      </c>
      <c r="BO218" s="67">
        <v>-0.22060519456863403</v>
      </c>
      <c r="BP218" s="67">
        <v>-0.16679154336452484</v>
      </c>
      <c r="BQ218" s="67">
        <v>-0.25679799914360046</v>
      </c>
      <c r="BR218" s="67">
        <v>-0.13309720158576965</v>
      </c>
      <c r="BS218" s="67">
        <v>1.4402806758880615</v>
      </c>
      <c r="BT218" s="67">
        <v>1.803386926651001</v>
      </c>
      <c r="BU218" s="67">
        <v>2.0531809329986572</v>
      </c>
      <c r="BV218" s="67">
        <v>2.1660094261169434</v>
      </c>
      <c r="BW218" s="67">
        <v>2.064100980758667</v>
      </c>
      <c r="BX218" s="67">
        <v>-0.63591939210891724</v>
      </c>
      <c r="BY218" s="67">
        <v>-1.1506527662277222</v>
      </c>
      <c r="BZ218" s="67">
        <v>-1.0460401773452759</v>
      </c>
      <c r="CA218" s="67">
        <v>-0.88628381490707397</v>
      </c>
      <c r="CB218" s="67">
        <v>-0.56695067882537842</v>
      </c>
      <c r="CC218" s="67">
        <v>-0.11001995950937271</v>
      </c>
      <c r="CD218" s="67">
        <v>-6.559281051158905E-2</v>
      </c>
      <c r="CE218" s="67">
        <v>3.8280084729194641E-2</v>
      </c>
      <c r="CF218" s="67">
        <v>-1.0466026142239571E-2</v>
      </c>
      <c r="CG218" s="67">
        <v>-1.8768597394227982E-2</v>
      </c>
      <c r="CH218" s="67">
        <v>-8.419540710747242E-3</v>
      </c>
      <c r="CI218" s="67">
        <v>-2.4580908939242363E-2</v>
      </c>
      <c r="CJ218" s="67">
        <v>-6.9688424468040466E-2</v>
      </c>
      <c r="CK218" s="67">
        <v>-0.14149098098278046</v>
      </c>
      <c r="CL218" s="67">
        <v>-2.2211108356714249E-2</v>
      </c>
      <c r="CM218" s="67">
        <v>-3.6252059042453766E-2</v>
      </c>
      <c r="CN218" s="67">
        <v>2.9315758496522903E-2</v>
      </c>
      <c r="CO218" s="67">
        <v>-5.0769437104463577E-2</v>
      </c>
      <c r="CP218" s="67">
        <v>7.9753078520298004E-2</v>
      </c>
      <c r="CQ218" s="67">
        <v>1.6558592319488525</v>
      </c>
      <c r="CR218" s="67">
        <v>2.0217092037200928</v>
      </c>
      <c r="CS218" s="67">
        <v>2.2730333805084229</v>
      </c>
      <c r="CT218" s="67">
        <v>2.3868095874786377</v>
      </c>
      <c r="CU218" s="67">
        <v>2.285151481628418</v>
      </c>
      <c r="CV218" s="67">
        <v>-0.41590908169746399</v>
      </c>
      <c r="CW218" s="67">
        <v>-0.93354564905166626</v>
      </c>
      <c r="CX218" s="67">
        <v>-0.83560740947723389</v>
      </c>
      <c r="CY218" s="67">
        <v>-0.68553000688552856</v>
      </c>
      <c r="CZ218" s="67">
        <v>-0.37798380851745605</v>
      </c>
      <c r="DA218" s="67">
        <v>6.2257472425699234E-2</v>
      </c>
      <c r="DB218" s="67">
        <v>9.4287864863872528E-2</v>
      </c>
      <c r="DC218" s="67">
        <v>0.18903174996376038</v>
      </c>
      <c r="DD218" s="67">
        <v>0.13319212198257446</v>
      </c>
      <c r="DE218" s="67">
        <v>0.11948101967573166</v>
      </c>
      <c r="DF218" s="67">
        <v>0.12932036817073822</v>
      </c>
      <c r="DG218" s="67">
        <v>0.11953990161418915</v>
      </c>
      <c r="DH218" s="67">
        <v>8.080262690782547E-2</v>
      </c>
      <c r="DI218" s="67">
        <v>1.7656195908784866E-2</v>
      </c>
      <c r="DJ218" s="67">
        <v>0.1495678722858429</v>
      </c>
      <c r="DK218" s="67">
        <v>0.1481010764837265</v>
      </c>
      <c r="DL218" s="67">
        <v>0.22542305290699005</v>
      </c>
      <c r="DM218" s="67">
        <v>0.15525913238525391</v>
      </c>
      <c r="DN218" s="67">
        <v>0.29260334372520447</v>
      </c>
      <c r="DO218" s="67">
        <v>1.8714377880096436</v>
      </c>
      <c r="DP218" s="67">
        <v>2.2400314807891846</v>
      </c>
      <c r="DQ218" s="67">
        <v>2.4928858280181885</v>
      </c>
      <c r="DR218" s="67">
        <v>2.607609748840332</v>
      </c>
      <c r="DS218" s="67">
        <v>2.5062019824981689</v>
      </c>
      <c r="DT218" s="67">
        <v>-0.19589877128601074</v>
      </c>
      <c r="DU218" s="67">
        <v>-0.71643859148025513</v>
      </c>
      <c r="DV218" s="67">
        <v>-0.62517464160919189</v>
      </c>
      <c r="DW218" s="67">
        <v>-0.48477619886398315</v>
      </c>
      <c r="DX218" s="67">
        <v>-0.1890169233083725</v>
      </c>
      <c r="DY218" s="67">
        <v>0.31099870800971985</v>
      </c>
      <c r="DZ218" s="67">
        <v>0.3251301646232605</v>
      </c>
      <c r="EA218" s="67">
        <v>0.4066932201385498</v>
      </c>
      <c r="EB218" s="67">
        <v>0.34061166644096375</v>
      </c>
      <c r="EC218" s="67">
        <v>0.31909149885177612</v>
      </c>
      <c r="ED218" s="67">
        <v>0.32819491624832153</v>
      </c>
      <c r="EE218" s="67">
        <v>0.32762748003005981</v>
      </c>
      <c r="EF218" s="67">
        <v>0.29808780550956726</v>
      </c>
      <c r="EG218" s="67">
        <v>0.24743944406509399</v>
      </c>
      <c r="EH218" s="67">
        <v>0.39758944511413574</v>
      </c>
      <c r="EI218" s="67">
        <v>0.41427770256996155</v>
      </c>
      <c r="EJ218" s="67">
        <v>0.50857084989547729</v>
      </c>
      <c r="EK218" s="67">
        <v>0.45273163914680481</v>
      </c>
      <c r="EL218" s="67">
        <v>0.59992533922195435</v>
      </c>
      <c r="EM218" s="67">
        <v>2.1826989650726318</v>
      </c>
      <c r="EN218" s="67">
        <v>2.5552542209625244</v>
      </c>
      <c r="EO218" s="67">
        <v>2.8103179931640625</v>
      </c>
      <c r="EP218" s="67">
        <v>2.9264101982116699</v>
      </c>
      <c r="EQ218" s="67">
        <v>2.8253636360168457</v>
      </c>
      <c r="ER218" s="67">
        <v>0.12176118046045303</v>
      </c>
      <c r="ES218" s="67">
        <v>-0.40297043323516846</v>
      </c>
      <c r="ET218" s="67">
        <v>-0.32134312391281128</v>
      </c>
      <c r="EU218" s="67">
        <v>-0.19491958618164063</v>
      </c>
      <c r="EV218" s="67">
        <v>8.382125198841095E-2</v>
      </c>
      <c r="EW218" s="67">
        <v>84</v>
      </c>
      <c r="EX218" s="67">
        <v>82.5</v>
      </c>
      <c r="EY218" s="67">
        <v>81.5</v>
      </c>
      <c r="EZ218" s="67">
        <v>80</v>
      </c>
      <c r="FA218" s="67">
        <v>78.5</v>
      </c>
      <c r="FB218" s="67">
        <v>76</v>
      </c>
      <c r="FC218" s="67">
        <v>76</v>
      </c>
      <c r="FD218" s="67">
        <v>77.5</v>
      </c>
      <c r="FE218" s="67">
        <v>81</v>
      </c>
      <c r="FF218" s="67">
        <v>85.5</v>
      </c>
      <c r="FG218" s="67">
        <v>91</v>
      </c>
      <c r="FH218" s="67">
        <v>96</v>
      </c>
      <c r="FI218" s="67">
        <v>100.5</v>
      </c>
      <c r="FJ218" s="67">
        <v>104</v>
      </c>
      <c r="FK218" s="67">
        <v>105.5</v>
      </c>
      <c r="FL218" s="67">
        <v>107.5</v>
      </c>
      <c r="FM218" s="67">
        <v>108</v>
      </c>
      <c r="FN218" s="67">
        <v>107.5</v>
      </c>
      <c r="FO218" s="67">
        <v>106.5</v>
      </c>
      <c r="FP218" s="67">
        <v>103.5</v>
      </c>
      <c r="FQ218" s="67">
        <v>100.5</v>
      </c>
      <c r="FR218" s="67">
        <v>96</v>
      </c>
      <c r="FS218" s="67">
        <v>91.5</v>
      </c>
      <c r="FT218" s="67">
        <v>89</v>
      </c>
      <c r="FU218" s="68">
        <v>0.28463473916053772</v>
      </c>
      <c r="FV218" s="40">
        <v>10.189999580383301</v>
      </c>
      <c r="FW218" s="40">
        <v>12153.5</v>
      </c>
      <c r="FX218">
        <v>1</v>
      </c>
    </row>
    <row r="219" spans="1:180" x14ac:dyDescent="0.2">
      <c r="A219" t="s">
        <v>189</v>
      </c>
      <c r="B219" t="s">
        <v>207</v>
      </c>
      <c r="C219" t="s">
        <v>3</v>
      </c>
      <c r="D219" t="s">
        <v>182</v>
      </c>
      <c r="E219" t="s">
        <v>1</v>
      </c>
      <c r="F219" s="40" t="s">
        <v>193</v>
      </c>
      <c r="G219" s="69" t="s">
        <v>225</v>
      </c>
      <c r="H219" s="67">
        <v>6593.0002207756042</v>
      </c>
      <c r="I219" s="67">
        <v>10.156853675842285</v>
      </c>
      <c r="J219" s="67">
        <v>8.6279897689819336</v>
      </c>
      <c r="K219" s="67">
        <v>7.5572247505187988</v>
      </c>
      <c r="L219" s="67">
        <v>6.7054524421691895</v>
      </c>
      <c r="M219" s="67">
        <v>6.1774554252624512</v>
      </c>
      <c r="N219" s="67">
        <v>6.0036396980285645</v>
      </c>
      <c r="O219" s="67">
        <v>6.2409782409667969</v>
      </c>
      <c r="P219" s="67">
        <v>6.2389707565307617</v>
      </c>
      <c r="Q219" s="67">
        <v>6.2566132545471191</v>
      </c>
      <c r="R219" s="67">
        <v>6.8777594566345215</v>
      </c>
      <c r="S219" s="67">
        <v>7.9500441551208496</v>
      </c>
      <c r="T219" s="67">
        <v>9.3962841033935547</v>
      </c>
      <c r="U219" s="67">
        <v>11.211185455322266</v>
      </c>
      <c r="V219" s="67">
        <v>13.157515525817871</v>
      </c>
      <c r="W219" s="67">
        <v>15.090827941894531</v>
      </c>
      <c r="X219" s="67">
        <v>17.047382354736328</v>
      </c>
      <c r="Y219" s="67">
        <v>18.603033065795898</v>
      </c>
      <c r="Z219" s="67">
        <v>19.545541763305664</v>
      </c>
      <c r="AA219" s="67">
        <v>19.241109848022461</v>
      </c>
      <c r="AB219" s="67">
        <v>18.277822494506836</v>
      </c>
      <c r="AC219" s="67">
        <v>17.202398300170898</v>
      </c>
      <c r="AD219" s="67">
        <v>15.621496200561523</v>
      </c>
      <c r="AE219" s="67">
        <v>13.047785758972168</v>
      </c>
      <c r="AF219" s="67">
        <v>10.441255569458008</v>
      </c>
      <c r="AG219" s="67">
        <v>-0.57294374704360962</v>
      </c>
      <c r="AH219" s="67">
        <v>-0.43689626455307007</v>
      </c>
      <c r="AI219" s="67">
        <v>-0.30479520559310913</v>
      </c>
      <c r="AJ219" s="67">
        <v>-0.36117595434188843</v>
      </c>
      <c r="AK219" s="67">
        <v>-0.36654564738273621</v>
      </c>
      <c r="AL219" s="67">
        <v>-0.36392322182655334</v>
      </c>
      <c r="AM219" s="67">
        <v>-0.45938241481781006</v>
      </c>
      <c r="AN219" s="67">
        <v>-0.43152430653572083</v>
      </c>
      <c r="AO219" s="67">
        <v>-0.45834293961524963</v>
      </c>
      <c r="AP219" s="67">
        <v>-0.55287963151931763</v>
      </c>
      <c r="AQ219" s="67">
        <v>-0.55543369054794312</v>
      </c>
      <c r="AR219" s="67">
        <v>-0.47281181812286377</v>
      </c>
      <c r="AS219" s="67">
        <v>-0.51902514696121216</v>
      </c>
      <c r="AT219" s="67">
        <v>-0.48333418369293213</v>
      </c>
      <c r="AU219" s="67">
        <v>1.0113699436187744</v>
      </c>
      <c r="AV219" s="67">
        <v>1.4649226665496826</v>
      </c>
      <c r="AW219" s="67">
        <v>1.5718319416046143</v>
      </c>
      <c r="AX219" s="67">
        <v>1.6388512849807739</v>
      </c>
      <c r="AY219" s="67">
        <v>1.3854436874389648</v>
      </c>
      <c r="AZ219" s="67">
        <v>-0.84964478015899658</v>
      </c>
      <c r="BA219" s="67">
        <v>-1.5763968229293823</v>
      </c>
      <c r="BB219" s="67">
        <v>-1.3479728698730469</v>
      </c>
      <c r="BC219" s="67">
        <v>-1.0352379083633423</v>
      </c>
      <c r="BD219" s="67">
        <v>-0.82593214511871338</v>
      </c>
      <c r="BE219" s="67">
        <v>-0.32366400957107544</v>
      </c>
      <c r="BF219" s="67">
        <v>-0.20555441081523895</v>
      </c>
      <c r="BG219" s="67">
        <v>-8.6662851274013519E-2</v>
      </c>
      <c r="BH219" s="67">
        <v>-0.15330784022808075</v>
      </c>
      <c r="BI219" s="67">
        <v>-0.16650305688381195</v>
      </c>
      <c r="BJ219" s="67">
        <v>-0.16461737453937531</v>
      </c>
      <c r="BK219" s="67">
        <v>-0.25084289908409119</v>
      </c>
      <c r="BL219" s="67">
        <v>-0.21376712620258331</v>
      </c>
      <c r="BM219" s="67">
        <v>-0.22806081175804138</v>
      </c>
      <c r="BN219" s="67">
        <v>-0.30432036519050598</v>
      </c>
      <c r="BO219" s="67">
        <v>-0.28868034482002258</v>
      </c>
      <c r="BP219" s="67">
        <v>-0.18905059993267059</v>
      </c>
      <c r="BQ219" s="67">
        <v>-0.22090804576873779</v>
      </c>
      <c r="BR219" s="67">
        <v>-0.17534570395946503</v>
      </c>
      <c r="BS219" s="67">
        <v>1.3233063220977783</v>
      </c>
      <c r="BT219" s="67">
        <v>1.7808300256729126</v>
      </c>
      <c r="BU219" s="67">
        <v>1.8899542093276978</v>
      </c>
      <c r="BV219" s="67">
        <v>1.9583455324172974</v>
      </c>
      <c r="BW219" s="67">
        <v>1.7053004503250122</v>
      </c>
      <c r="BX219" s="67">
        <v>-0.53129291534423828</v>
      </c>
      <c r="BY219" s="67">
        <v>-1.2622463703155518</v>
      </c>
      <c r="BZ219" s="67">
        <v>-1.0434807538986206</v>
      </c>
      <c r="CA219" s="67">
        <v>-0.74475175142288208</v>
      </c>
      <c r="CB219" s="67">
        <v>-0.5525023341178894</v>
      </c>
      <c r="CC219" s="67">
        <v>-0.15101361274719238</v>
      </c>
      <c r="CD219" s="67">
        <v>-4.5327730476856232E-2</v>
      </c>
      <c r="CE219" s="67">
        <v>6.4414955675601959E-2</v>
      </c>
      <c r="CF219" s="67">
        <v>-9.3390205875039101E-3</v>
      </c>
      <c r="CG219" s="67">
        <v>-2.7954179793596268E-2</v>
      </c>
      <c r="CH219" s="67">
        <v>-2.6578739285469055E-2</v>
      </c>
      <c r="CI219" s="67">
        <v>-0.10640907287597656</v>
      </c>
      <c r="CJ219" s="67">
        <v>-6.2949150800704956E-2</v>
      </c>
      <c r="CK219" s="67">
        <v>-6.8568103015422821E-2</v>
      </c>
      <c r="CL219" s="67">
        <v>-0.13216899335384369</v>
      </c>
      <c r="CM219" s="67">
        <v>-0.10392780601978302</v>
      </c>
      <c r="CN219" s="67">
        <v>7.4815494008362293E-3</v>
      </c>
      <c r="CO219" s="67">
        <v>-1.443305891007185E-2</v>
      </c>
      <c r="CP219" s="67">
        <v>3.7966165691614151E-2</v>
      </c>
      <c r="CQ219" s="67">
        <v>1.5393525362014771</v>
      </c>
      <c r="CR219" s="67">
        <v>1.999626636505127</v>
      </c>
      <c r="CS219" s="67">
        <v>2.1102848052978516</v>
      </c>
      <c r="CT219" s="67">
        <v>2.1796262264251709</v>
      </c>
      <c r="CU219" s="67">
        <v>1.9268321990966797</v>
      </c>
      <c r="CV219" s="67">
        <v>-0.31080341339111328</v>
      </c>
      <c r="CW219" s="67">
        <v>-1.0446666479110718</v>
      </c>
      <c r="CX219" s="67">
        <v>-0.83259034156799316</v>
      </c>
      <c r="CY219" s="67">
        <v>-0.54356187582015991</v>
      </c>
      <c r="CZ219" s="67">
        <v>-0.36312565207481384</v>
      </c>
      <c r="DA219" s="67">
        <v>2.1636789664626122E-2</v>
      </c>
      <c r="DB219" s="67">
        <v>0.11489894241094589</v>
      </c>
      <c r="DC219" s="67">
        <v>0.21549275517463684</v>
      </c>
      <c r="DD219" s="67">
        <v>0.13462980091571808</v>
      </c>
      <c r="DE219" s="67">
        <v>0.11059470474720001</v>
      </c>
      <c r="DF219" s="67">
        <v>0.11145989596843719</v>
      </c>
      <c r="DG219" s="67">
        <v>3.8024760782718658E-2</v>
      </c>
      <c r="DH219" s="67">
        <v>8.7868817150592804E-2</v>
      </c>
      <c r="DI219" s="67">
        <v>9.0924598276615143E-2</v>
      </c>
      <c r="DJ219" s="67">
        <v>3.9982378482818604E-2</v>
      </c>
      <c r="DK219" s="67">
        <v>8.082474023103714E-2</v>
      </c>
      <c r="DL219" s="67">
        <v>0.20401370525360107</v>
      </c>
      <c r="DM219" s="67">
        <v>0.19204193353652954</v>
      </c>
      <c r="DN219" s="67">
        <v>0.25127804279327393</v>
      </c>
      <c r="DO219" s="67">
        <v>1.7553987503051758</v>
      </c>
      <c r="DP219" s="67">
        <v>2.2184231281280518</v>
      </c>
      <c r="DQ219" s="67">
        <v>2.3306152820587158</v>
      </c>
      <c r="DR219" s="67">
        <v>2.400907039642334</v>
      </c>
      <c r="DS219" s="67">
        <v>2.1483640670776367</v>
      </c>
      <c r="DT219" s="67">
        <v>-9.0313903987407684E-2</v>
      </c>
      <c r="DU219" s="67">
        <v>-0.82708698511123657</v>
      </c>
      <c r="DV219" s="67">
        <v>-0.6216999888420105</v>
      </c>
      <c r="DW219" s="67">
        <v>-0.34237200021743774</v>
      </c>
      <c r="DX219" s="67">
        <v>-0.17374898493289948</v>
      </c>
      <c r="DY219" s="67">
        <v>0.27091655135154724</v>
      </c>
      <c r="DZ219" s="67">
        <v>0.3462408185005188</v>
      </c>
      <c r="EA219" s="67">
        <v>0.43362510204315186</v>
      </c>
      <c r="EB219" s="67">
        <v>0.34249791502952576</v>
      </c>
      <c r="EC219" s="67">
        <v>0.31063729524612427</v>
      </c>
      <c r="ED219" s="67">
        <v>0.31076574325561523</v>
      </c>
      <c r="EE219" s="67">
        <v>0.24656426906585693</v>
      </c>
      <c r="EF219" s="67">
        <v>0.30562600493431091</v>
      </c>
      <c r="EG219" s="67">
        <v>0.32120674848556519</v>
      </c>
      <c r="EH219" s="67">
        <v>0.28854161500930786</v>
      </c>
      <c r="EI219" s="67">
        <v>0.34757807850837708</v>
      </c>
      <c r="EJ219" s="67">
        <v>0.48777490854263306</v>
      </c>
      <c r="EK219" s="67">
        <v>0.49015900492668152</v>
      </c>
      <c r="EL219" s="67">
        <v>0.55926650762557983</v>
      </c>
      <c r="EM219" s="67">
        <v>2.0673351287841797</v>
      </c>
      <c r="EN219" s="67">
        <v>2.5343306064605713</v>
      </c>
      <c r="EO219" s="67">
        <v>2.6487376689910889</v>
      </c>
      <c r="EP219" s="67">
        <v>2.7204010486602783</v>
      </c>
      <c r="EQ219" s="67">
        <v>2.4682207107543945</v>
      </c>
      <c r="ER219" s="67">
        <v>0.22803792357444763</v>
      </c>
      <c r="ES219" s="67">
        <v>-0.51293647289276123</v>
      </c>
      <c r="ET219" s="67">
        <v>-0.31720775365829468</v>
      </c>
      <c r="EU219" s="67">
        <v>-5.1885787397623062E-2</v>
      </c>
      <c r="EV219" s="67">
        <v>9.9680833518505096E-2</v>
      </c>
      <c r="EW219" s="67">
        <v>86.5</v>
      </c>
      <c r="EX219" s="67">
        <v>83.5</v>
      </c>
      <c r="EY219" s="67">
        <v>81.5</v>
      </c>
      <c r="EZ219" s="67">
        <v>80.5</v>
      </c>
      <c r="FA219" s="67">
        <v>78</v>
      </c>
      <c r="FB219" s="67">
        <v>76.5</v>
      </c>
      <c r="FC219" s="67">
        <v>75.5</v>
      </c>
      <c r="FD219" s="67">
        <v>75.5</v>
      </c>
      <c r="FE219" s="67">
        <v>79.5</v>
      </c>
      <c r="FF219" s="67">
        <v>83.5</v>
      </c>
      <c r="FG219" s="67">
        <v>86</v>
      </c>
      <c r="FH219" s="67">
        <v>89</v>
      </c>
      <c r="FI219" s="67">
        <v>94</v>
      </c>
      <c r="FJ219" s="67">
        <v>98</v>
      </c>
      <c r="FK219" s="67">
        <v>101.5</v>
      </c>
      <c r="FL219" s="67">
        <v>104</v>
      </c>
      <c r="FM219" s="67">
        <v>104</v>
      </c>
      <c r="FN219" s="67">
        <v>103.5</v>
      </c>
      <c r="FO219" s="67">
        <v>101.5</v>
      </c>
      <c r="FP219" s="67">
        <v>98.5</v>
      </c>
      <c r="FQ219" s="67">
        <v>95</v>
      </c>
      <c r="FR219" s="67">
        <v>91</v>
      </c>
      <c r="FS219" s="67">
        <v>88.5</v>
      </c>
      <c r="FT219" s="67">
        <v>86</v>
      </c>
      <c r="FU219" s="68">
        <v>0.28525376319885254</v>
      </c>
      <c r="FV219" s="40">
        <v>8.7399997711181641</v>
      </c>
      <c r="FW219" s="40">
        <v>11272.050000000001</v>
      </c>
      <c r="FX219">
        <v>1</v>
      </c>
    </row>
    <row r="220" spans="1:180" x14ac:dyDescent="0.2">
      <c r="A220" t="s">
        <v>189</v>
      </c>
      <c r="B220" t="s">
        <v>207</v>
      </c>
      <c r="C220" t="s">
        <v>3</v>
      </c>
      <c r="D220" t="s">
        <v>182</v>
      </c>
      <c r="E220" t="s">
        <v>1</v>
      </c>
      <c r="F220" s="40" t="s">
        <v>193</v>
      </c>
      <c r="G220" s="69" t="s">
        <v>226</v>
      </c>
      <c r="H220" s="67">
        <v>6927.9999595880508</v>
      </c>
      <c r="I220" s="67">
        <v>9.1725492477416992</v>
      </c>
      <c r="J220" s="67">
        <v>7.7918820381164551</v>
      </c>
      <c r="K220" s="67">
        <v>6.8940043449401855</v>
      </c>
      <c r="L220" s="67">
        <v>6.1915416717529297</v>
      </c>
      <c r="M220" s="67">
        <v>5.8215174674987793</v>
      </c>
      <c r="N220" s="67">
        <v>5.7999815940856934</v>
      </c>
      <c r="O220" s="67">
        <v>6.204317569732666</v>
      </c>
      <c r="P220" s="67">
        <v>6.1389985084533691</v>
      </c>
      <c r="Q220" s="67">
        <v>6.0535058975219727</v>
      </c>
      <c r="R220" s="67">
        <v>6.6619973182678223</v>
      </c>
      <c r="S220" s="67">
        <v>7.7911806106567383</v>
      </c>
      <c r="T220" s="67">
        <v>9.3125982284545898</v>
      </c>
      <c r="U220" s="67">
        <v>11.139584541320801</v>
      </c>
      <c r="V220" s="67">
        <v>13.029326438903809</v>
      </c>
      <c r="W220" s="67">
        <v>15.046915054321289</v>
      </c>
      <c r="X220" s="67">
        <v>17.355855941772461</v>
      </c>
      <c r="Y220" s="67">
        <v>19.286893844604492</v>
      </c>
      <c r="Z220" s="67">
        <v>20.284128189086914</v>
      </c>
      <c r="AA220" s="67">
        <v>20.150663375854492</v>
      </c>
      <c r="AB220" s="67">
        <v>19.188644409179688</v>
      </c>
      <c r="AC220" s="67">
        <v>18.571624755859375</v>
      </c>
      <c r="AD220" s="67">
        <v>16.790750503540039</v>
      </c>
      <c r="AE220" s="67">
        <v>14.145427703857422</v>
      </c>
      <c r="AF220" s="67">
        <v>11.445219993591309</v>
      </c>
      <c r="AG220" s="67">
        <v>-0.37050718069076538</v>
      </c>
      <c r="AH220" s="67">
        <v>-0.33332443237304688</v>
      </c>
      <c r="AI220" s="67">
        <v>-0.29211190342903137</v>
      </c>
      <c r="AJ220" s="67">
        <v>-0.33112567663192749</v>
      </c>
      <c r="AK220" s="67">
        <v>-0.30977344512939453</v>
      </c>
      <c r="AL220" s="67">
        <v>-0.29060736298561096</v>
      </c>
      <c r="AM220" s="67">
        <v>-0.37125900387763977</v>
      </c>
      <c r="AN220" s="67">
        <v>-0.49033713340759277</v>
      </c>
      <c r="AO220" s="67">
        <v>-0.39813700318336487</v>
      </c>
      <c r="AP220" s="67">
        <v>-0.32748675346374512</v>
      </c>
      <c r="AQ220" s="67">
        <v>-0.38295283913612366</v>
      </c>
      <c r="AR220" s="67">
        <v>-0.30118611454963684</v>
      </c>
      <c r="AS220" s="67">
        <v>-0.42444702982902527</v>
      </c>
      <c r="AT220" s="67">
        <v>-0.38241639733314514</v>
      </c>
      <c r="AU220" s="67">
        <v>1.0826307535171509</v>
      </c>
      <c r="AV220" s="67">
        <v>1.5957639217376709</v>
      </c>
      <c r="AW220" s="67">
        <v>1.8966394662857056</v>
      </c>
      <c r="AX220" s="67">
        <v>1.8270838260650635</v>
      </c>
      <c r="AY220" s="67">
        <v>1.6400017738342285</v>
      </c>
      <c r="AZ220" s="67">
        <v>-0.68847554922103882</v>
      </c>
      <c r="BA220" s="67">
        <v>-1.2893472909927368</v>
      </c>
      <c r="BB220" s="67">
        <v>-1.4737590551376343</v>
      </c>
      <c r="BC220" s="67">
        <v>-1.0035157203674316</v>
      </c>
      <c r="BD220" s="67">
        <v>-0.8744547963142395</v>
      </c>
      <c r="BE220" s="67">
        <v>-0.11541447788476944</v>
      </c>
      <c r="BF220" s="67">
        <v>-9.6578799188137054E-2</v>
      </c>
      <c r="BG220" s="67">
        <v>-6.8876802921295166E-2</v>
      </c>
      <c r="BH220" s="67">
        <v>-0.1183880940079689</v>
      </c>
      <c r="BI220" s="67">
        <v>-0.10506459325551987</v>
      </c>
      <c r="BJ220" s="67">
        <v>-8.668787032365799E-2</v>
      </c>
      <c r="BK220" s="67">
        <v>-0.15792202949523926</v>
      </c>
      <c r="BL220" s="67">
        <v>-0.26757502555847168</v>
      </c>
      <c r="BM220" s="67">
        <v>-0.16254948079586029</v>
      </c>
      <c r="BN220" s="67">
        <v>-7.3163896799087524E-2</v>
      </c>
      <c r="BO220" s="67">
        <v>-0.10999886691570282</v>
      </c>
      <c r="BP220" s="67">
        <v>-1.082749105989933E-2</v>
      </c>
      <c r="BQ220" s="67">
        <v>-0.11940285563468933</v>
      </c>
      <c r="BR220" s="67">
        <v>-6.7298233509063721E-2</v>
      </c>
      <c r="BS220" s="67">
        <v>1.4017823934555054</v>
      </c>
      <c r="BT220" s="67">
        <v>1.9189343452453613</v>
      </c>
      <c r="BU220" s="67">
        <v>2.2220449447631836</v>
      </c>
      <c r="BV220" s="67">
        <v>2.1538627147674561</v>
      </c>
      <c r="BW220" s="67">
        <v>1.9671331644058228</v>
      </c>
      <c r="BX220" s="67">
        <v>-0.36288902163505554</v>
      </c>
      <c r="BY220" s="67">
        <v>-0.96804028749465942</v>
      </c>
      <c r="BZ220" s="67">
        <v>-1.1622986793518066</v>
      </c>
      <c r="CA220" s="67">
        <v>-0.70634961128234863</v>
      </c>
      <c r="CB220" s="67">
        <v>-0.59469336271286011</v>
      </c>
      <c r="CC220" s="67">
        <v>6.1261944472789764E-2</v>
      </c>
      <c r="CD220" s="67">
        <v>6.7390508949756622E-2</v>
      </c>
      <c r="CE220" s="67">
        <v>8.5735149681568146E-2</v>
      </c>
      <c r="CF220" s="67">
        <v>2.8953297063708305E-2</v>
      </c>
      <c r="CG220" s="67">
        <v>3.6716140806674957E-2</v>
      </c>
      <c r="CH220" s="67">
        <v>5.4546147584915161E-2</v>
      </c>
      <c r="CI220" s="67">
        <v>-1.0165497660636902E-2</v>
      </c>
      <c r="CJ220" s="67">
        <v>-0.11329068243503571</v>
      </c>
      <c r="CK220" s="67">
        <v>6.1773706693202257E-4</v>
      </c>
      <c r="CL220" s="67">
        <v>0.10297933220863342</v>
      </c>
      <c r="CM220" s="67">
        <v>7.9048223793506622E-2</v>
      </c>
      <c r="CN220" s="67">
        <v>0.19027400016784668</v>
      </c>
      <c r="CO220" s="67">
        <v>9.1869816184043884E-2</v>
      </c>
      <c r="CP220" s="67">
        <v>0.15095163881778717</v>
      </c>
      <c r="CQ220" s="67">
        <v>1.6228258609771729</v>
      </c>
      <c r="CR220" s="67">
        <v>2.14276123046875</v>
      </c>
      <c r="CS220" s="67">
        <v>2.4474196434020996</v>
      </c>
      <c r="CT220" s="67">
        <v>2.3801889419555664</v>
      </c>
      <c r="CU220" s="67">
        <v>2.1937034130096436</v>
      </c>
      <c r="CV220" s="67">
        <v>-0.13738879561424255</v>
      </c>
      <c r="CW220" s="67">
        <v>-0.74550402164459229</v>
      </c>
      <c r="CX220" s="67">
        <v>-0.9465821385383606</v>
      </c>
      <c r="CY220" s="67">
        <v>-0.50053322315216064</v>
      </c>
      <c r="CZ220" s="67">
        <v>-0.40093141794204712</v>
      </c>
      <c r="DA220" s="67">
        <v>0.23793837428092957</v>
      </c>
      <c r="DB220" s="67">
        <v>0.2313598096370697</v>
      </c>
      <c r="DC220" s="67">
        <v>0.24034710228443146</v>
      </c>
      <c r="DD220" s="67">
        <v>0.17629468441009521</v>
      </c>
      <c r="DE220" s="67">
        <v>0.17849686741828918</v>
      </c>
      <c r="DF220" s="67">
        <v>0.19578017294406891</v>
      </c>
      <c r="DG220" s="67">
        <v>0.13759103417396545</v>
      </c>
      <c r="DH220" s="67">
        <v>4.0993671864271164E-2</v>
      </c>
      <c r="DI220" s="67">
        <v>0.16378495097160339</v>
      </c>
      <c r="DJ220" s="67">
        <v>0.27912256121635437</v>
      </c>
      <c r="DK220" s="67">
        <v>0.26809531450271606</v>
      </c>
      <c r="DL220" s="67">
        <v>0.39137548208236694</v>
      </c>
      <c r="DM220" s="67">
        <v>0.3031424880027771</v>
      </c>
      <c r="DN220" s="67">
        <v>0.36920151114463806</v>
      </c>
      <c r="DO220" s="67">
        <v>1.8438693284988403</v>
      </c>
      <c r="DP220" s="67">
        <v>2.3665881156921387</v>
      </c>
      <c r="DQ220" s="67">
        <v>2.6727943420410156</v>
      </c>
      <c r="DR220" s="67">
        <v>2.6065151691436768</v>
      </c>
      <c r="DS220" s="67">
        <v>2.4202735424041748</v>
      </c>
      <c r="DT220" s="67">
        <v>8.8111430406570435E-2</v>
      </c>
      <c r="DU220" s="67">
        <v>-0.52296775579452515</v>
      </c>
      <c r="DV220" s="67">
        <v>-0.73086559772491455</v>
      </c>
      <c r="DW220" s="67">
        <v>-0.29471686482429504</v>
      </c>
      <c r="DX220" s="67">
        <v>-0.20716950297355652</v>
      </c>
      <c r="DY220" s="67">
        <v>0.49303105473518372</v>
      </c>
      <c r="DZ220" s="67">
        <v>0.46810543537139893</v>
      </c>
      <c r="EA220" s="67">
        <v>0.46358221769332886</v>
      </c>
      <c r="EB220" s="67">
        <v>0.3890322744846344</v>
      </c>
      <c r="EC220" s="67">
        <v>0.38320574164390564</v>
      </c>
      <c r="ED220" s="67">
        <v>0.39969965815544128</v>
      </c>
      <c r="EE220" s="67">
        <v>0.35092800855636597</v>
      </c>
      <c r="EF220" s="67">
        <v>0.26375576853752136</v>
      </c>
      <c r="EG220" s="67">
        <v>0.39937248826026917</v>
      </c>
      <c r="EH220" s="67">
        <v>0.53344541788101196</v>
      </c>
      <c r="EI220" s="67">
        <v>0.5410493016242981</v>
      </c>
      <c r="EJ220" s="67">
        <v>0.68173408508300781</v>
      </c>
      <c r="EK220" s="67">
        <v>0.60818666219711304</v>
      </c>
      <c r="EL220" s="67">
        <v>0.68431967496871948</v>
      </c>
      <c r="EM220" s="67">
        <v>2.1630208492279053</v>
      </c>
      <c r="EN220" s="67">
        <v>2.6897585391998291</v>
      </c>
      <c r="EO220" s="67">
        <v>2.9981997013092041</v>
      </c>
      <c r="EP220" s="67">
        <v>2.9332940578460693</v>
      </c>
      <c r="EQ220" s="67">
        <v>2.7474050521850586</v>
      </c>
      <c r="ER220" s="67">
        <v>0.41369792819023132</v>
      </c>
      <c r="ES220" s="67">
        <v>-0.20166070759296417</v>
      </c>
      <c r="ET220" s="67">
        <v>-0.41940519213676453</v>
      </c>
      <c r="EU220" s="67">
        <v>2.4492770899087191E-3</v>
      </c>
      <c r="EV220" s="67">
        <v>7.2591930627822876E-2</v>
      </c>
      <c r="EW220" s="67">
        <v>83.5</v>
      </c>
      <c r="EX220" s="67">
        <v>80.5</v>
      </c>
      <c r="EY220" s="67">
        <v>79.5</v>
      </c>
      <c r="EZ220" s="67">
        <v>78</v>
      </c>
      <c r="FA220" s="67">
        <v>76.5</v>
      </c>
      <c r="FB220" s="67">
        <v>75.5</v>
      </c>
      <c r="FC220" s="67">
        <v>75</v>
      </c>
      <c r="FD220" s="67">
        <v>75.5</v>
      </c>
      <c r="FE220" s="67">
        <v>79.5</v>
      </c>
      <c r="FF220" s="67">
        <v>84.5</v>
      </c>
      <c r="FG220" s="67">
        <v>88.5</v>
      </c>
      <c r="FH220" s="67">
        <v>92</v>
      </c>
      <c r="FI220" s="67">
        <v>96</v>
      </c>
      <c r="FJ220" s="67">
        <v>99.5</v>
      </c>
      <c r="FK220" s="67">
        <v>101.5</v>
      </c>
      <c r="FL220" s="67">
        <v>103</v>
      </c>
      <c r="FM220" s="67">
        <v>103.5</v>
      </c>
      <c r="FN220" s="67">
        <v>103</v>
      </c>
      <c r="FO220" s="67">
        <v>101.5</v>
      </c>
      <c r="FP220" s="67">
        <v>99.5</v>
      </c>
      <c r="FQ220" s="67">
        <v>97.5</v>
      </c>
      <c r="FR220" s="67">
        <v>94.5</v>
      </c>
      <c r="FS220" s="67">
        <v>91.5</v>
      </c>
      <c r="FT220" s="67">
        <v>86</v>
      </c>
      <c r="FU220" s="68">
        <v>0.29177790880203247</v>
      </c>
      <c r="FV220" s="40">
        <v>7.9099998474121094</v>
      </c>
      <c r="FW220" s="40">
        <v>11277.35</v>
      </c>
      <c r="FX220">
        <v>1</v>
      </c>
    </row>
    <row r="221" spans="1:180" x14ac:dyDescent="0.2">
      <c r="A221" t="s">
        <v>189</v>
      </c>
      <c r="B221" t="s">
        <v>207</v>
      </c>
      <c r="C221" t="s">
        <v>3</v>
      </c>
      <c r="D221" t="s">
        <v>182</v>
      </c>
      <c r="E221" t="s">
        <v>1</v>
      </c>
      <c r="F221" s="40" t="s">
        <v>193</v>
      </c>
      <c r="G221" s="69" t="s">
        <v>227</v>
      </c>
      <c r="H221" s="67">
        <v>6968.0001554489136</v>
      </c>
      <c r="I221" s="67">
        <v>9.5231742858886719</v>
      </c>
      <c r="J221" s="67">
        <v>8.1667795181274414</v>
      </c>
      <c r="K221" s="67">
        <v>7.1975588798522949</v>
      </c>
      <c r="L221" s="67">
        <v>6.4665493965148926</v>
      </c>
      <c r="M221" s="67">
        <v>6.0345344543457031</v>
      </c>
      <c r="N221" s="67">
        <v>5.9707140922546387</v>
      </c>
      <c r="O221" s="67">
        <v>6.3936681747436523</v>
      </c>
      <c r="P221" s="67">
        <v>6.3591799736022949</v>
      </c>
      <c r="Q221" s="67">
        <v>6.528315544128418</v>
      </c>
      <c r="R221" s="67">
        <v>7.4432477951049805</v>
      </c>
      <c r="S221" s="67">
        <v>8.7271080017089844</v>
      </c>
      <c r="T221" s="67">
        <v>10.407450675964355</v>
      </c>
      <c r="U221" s="67">
        <v>12.479325294494629</v>
      </c>
      <c r="V221" s="67">
        <v>14.492815971374512</v>
      </c>
      <c r="W221" s="67">
        <v>16.602804183959961</v>
      </c>
      <c r="X221" s="67">
        <v>18.83323860168457</v>
      </c>
      <c r="Y221" s="67">
        <v>20.554988861083984</v>
      </c>
      <c r="Z221" s="67">
        <v>21.407983779907227</v>
      </c>
      <c r="AA221" s="67">
        <v>21.098342895507813</v>
      </c>
      <c r="AB221" s="67">
        <v>20.015335083007813</v>
      </c>
      <c r="AC221" s="67">
        <v>18.959243774414063</v>
      </c>
      <c r="AD221" s="67">
        <v>17.176422119140625</v>
      </c>
      <c r="AE221" s="67">
        <v>14.905789375305176</v>
      </c>
      <c r="AF221" s="67">
        <v>12.350686073303223</v>
      </c>
      <c r="AG221" s="67">
        <v>-0.59438753128051758</v>
      </c>
      <c r="AH221" s="67">
        <v>-0.47189447283744812</v>
      </c>
      <c r="AI221" s="67">
        <v>-0.48325955867767334</v>
      </c>
      <c r="AJ221" s="67">
        <v>-0.47770190238952637</v>
      </c>
      <c r="AK221" s="67">
        <v>-0.38262411952018738</v>
      </c>
      <c r="AL221" s="67">
        <v>-0.32165572047233582</v>
      </c>
      <c r="AM221" s="67">
        <v>-0.4432004988193512</v>
      </c>
      <c r="AN221" s="67">
        <v>-0.49687889218330383</v>
      </c>
      <c r="AO221" s="67">
        <v>-0.31703758239746094</v>
      </c>
      <c r="AP221" s="67">
        <v>-0.3753485381603241</v>
      </c>
      <c r="AQ221" s="67">
        <v>-0.41758015751838684</v>
      </c>
      <c r="AR221" s="67">
        <v>-0.42815050482749939</v>
      </c>
      <c r="AS221" s="67">
        <v>-0.44578686356544495</v>
      </c>
      <c r="AT221" s="67">
        <v>-0.42671814560890198</v>
      </c>
      <c r="AU221" s="67">
        <v>0.9150090217590332</v>
      </c>
      <c r="AV221" s="67">
        <v>1.3024871349334717</v>
      </c>
      <c r="AW221" s="67">
        <v>1.4008767604827881</v>
      </c>
      <c r="AX221" s="67">
        <v>1.3938151597976685</v>
      </c>
      <c r="AY221" s="67">
        <v>1.0125929117202759</v>
      </c>
      <c r="AZ221" s="67">
        <v>-0.90621215105056763</v>
      </c>
      <c r="BA221" s="67">
        <v>-1.2721164226531982</v>
      </c>
      <c r="BB221" s="67">
        <v>-1.0343998670578003</v>
      </c>
      <c r="BC221" s="67">
        <v>-0.98830842971801758</v>
      </c>
      <c r="BD221" s="67">
        <v>-0.93835157155990601</v>
      </c>
      <c r="BE221" s="67">
        <v>-0.33862066268920898</v>
      </c>
      <c r="BF221" s="67">
        <v>-0.23452155292034149</v>
      </c>
      <c r="BG221" s="67">
        <v>-0.25943166017532349</v>
      </c>
      <c r="BH221" s="67">
        <v>-0.2643982470035553</v>
      </c>
      <c r="BI221" s="67">
        <v>-0.1773739755153656</v>
      </c>
      <c r="BJ221" s="67">
        <v>-0.11720318347215652</v>
      </c>
      <c r="BK221" s="67">
        <v>-0.22931103408336639</v>
      </c>
      <c r="BL221" s="67">
        <v>-0.27354070544242859</v>
      </c>
      <c r="BM221" s="67">
        <v>-8.0838605761528015E-2</v>
      </c>
      <c r="BN221" s="67">
        <v>-0.12035916745662689</v>
      </c>
      <c r="BO221" s="67">
        <v>-0.14390820264816284</v>
      </c>
      <c r="BP221" s="67">
        <v>-0.13702787458896637</v>
      </c>
      <c r="BQ221" s="67">
        <v>-0.13994075357913971</v>
      </c>
      <c r="BR221" s="67">
        <v>-0.11077620834112167</v>
      </c>
      <c r="BS221" s="67">
        <v>1.2349939346313477</v>
      </c>
      <c r="BT221" s="67">
        <v>1.6264936923980713</v>
      </c>
      <c r="BU221" s="67">
        <v>1.7271187305450439</v>
      </c>
      <c r="BV221" s="67">
        <v>1.7214291095733643</v>
      </c>
      <c r="BW221" s="67">
        <v>1.3405569791793823</v>
      </c>
      <c r="BX221" s="67">
        <v>-0.57979792356491089</v>
      </c>
      <c r="BY221" s="67">
        <v>-0.94998955726623535</v>
      </c>
      <c r="BZ221" s="67">
        <v>-0.72213929891586304</v>
      </c>
      <c r="CA221" s="67">
        <v>-0.69037318229675293</v>
      </c>
      <c r="CB221" s="67">
        <v>-0.65785843133926392</v>
      </c>
      <c r="CC221" s="67">
        <v>-0.16147729754447937</v>
      </c>
      <c r="CD221" s="67">
        <v>-7.011779397726059E-2</v>
      </c>
      <c r="CE221" s="67">
        <v>-0.10440912842750549</v>
      </c>
      <c r="CF221" s="67">
        <v>-0.11666475981473923</v>
      </c>
      <c r="CG221" s="67">
        <v>-3.5218354314565659E-2</v>
      </c>
      <c r="CH221" s="67">
        <v>2.4400025606155396E-2</v>
      </c>
      <c r="CI221" s="67">
        <v>-8.1171847879886627E-2</v>
      </c>
      <c r="CJ221" s="67">
        <v>-0.11885733902454376</v>
      </c>
      <c r="CK221" s="67">
        <v>8.2752086222171783E-2</v>
      </c>
      <c r="CL221" s="67">
        <v>5.6245695799589157E-2</v>
      </c>
      <c r="CM221" s="67">
        <v>4.5636173337697983E-2</v>
      </c>
      <c r="CN221" s="67">
        <v>6.4602755010128021E-2</v>
      </c>
      <c r="CO221" s="67">
        <v>7.1887336671352386E-2</v>
      </c>
      <c r="CP221" s="67">
        <v>0.10804420709609985</v>
      </c>
      <c r="CQ221" s="67">
        <v>1.4566144943237305</v>
      </c>
      <c r="CR221" s="67">
        <v>1.8508996963500977</v>
      </c>
      <c r="CS221" s="67">
        <v>1.9530729055404663</v>
      </c>
      <c r="CT221" s="67">
        <v>1.9483335018157959</v>
      </c>
      <c r="CU221" s="67">
        <v>1.5677039623260498</v>
      </c>
      <c r="CV221" s="67">
        <v>-0.35372439026832581</v>
      </c>
      <c r="CW221" s="67">
        <v>-0.72688543796539307</v>
      </c>
      <c r="CX221" s="67">
        <v>-0.50586849451065063</v>
      </c>
      <c r="CY221" s="67">
        <v>-0.48402410745620728</v>
      </c>
      <c r="CZ221" s="67">
        <v>-0.46358975768089294</v>
      </c>
      <c r="DA221" s="67">
        <v>1.5666069462895393E-2</v>
      </c>
      <c r="DB221" s="67">
        <v>9.4285964965820313E-2</v>
      </c>
      <c r="DC221" s="67">
        <v>5.0613399595022202E-2</v>
      </c>
      <c r="DD221" s="67">
        <v>3.1068718060851097E-2</v>
      </c>
      <c r="DE221" s="67">
        <v>0.10693727433681488</v>
      </c>
      <c r="DF221" s="67">
        <v>0.16600324213504791</v>
      </c>
      <c r="DG221" s="67">
        <v>6.6967345774173737E-2</v>
      </c>
      <c r="DH221" s="67">
        <v>3.5826019942760468E-2</v>
      </c>
      <c r="DI221" s="67">
        <v>0.24634277820587158</v>
      </c>
      <c r="DJ221" s="67">
        <v>0.23285055160522461</v>
      </c>
      <c r="DK221" s="67">
        <v>0.23518054187297821</v>
      </c>
      <c r="DL221" s="67">
        <v>0.26623338460922241</v>
      </c>
      <c r="DM221" s="67">
        <v>0.28371542692184448</v>
      </c>
      <c r="DN221" s="67">
        <v>0.32686462998390198</v>
      </c>
      <c r="DO221" s="67">
        <v>1.6782350540161133</v>
      </c>
      <c r="DP221" s="67">
        <v>2.075305700302124</v>
      </c>
      <c r="DQ221" s="67">
        <v>2.1790270805358887</v>
      </c>
      <c r="DR221" s="67">
        <v>2.1752378940582275</v>
      </c>
      <c r="DS221" s="67">
        <v>1.7948509454727173</v>
      </c>
      <c r="DT221" s="67">
        <v>-0.12765087187290192</v>
      </c>
      <c r="DU221" s="67">
        <v>-0.50378131866455078</v>
      </c>
      <c r="DV221" s="67">
        <v>-0.28959771990776062</v>
      </c>
      <c r="DW221" s="67">
        <v>-0.27767506241798401</v>
      </c>
      <c r="DX221" s="67">
        <v>-0.26932108402252197</v>
      </c>
      <c r="DY221" s="67">
        <v>0.27143296599388123</v>
      </c>
      <c r="DZ221" s="67">
        <v>0.33165886998176575</v>
      </c>
      <c r="EA221" s="67">
        <v>0.27444130182266235</v>
      </c>
      <c r="EB221" s="67">
        <v>0.24437239766120911</v>
      </c>
      <c r="EC221" s="67">
        <v>0.31218740344047546</v>
      </c>
      <c r="ED221" s="67">
        <v>0.37045577168464661</v>
      </c>
      <c r="EE221" s="67">
        <v>0.28085681796073914</v>
      </c>
      <c r="EF221" s="67">
        <v>0.25916421413421631</v>
      </c>
      <c r="EG221" s="67">
        <v>0.4825417697429657</v>
      </c>
      <c r="EH221" s="67">
        <v>0.48783993721008301</v>
      </c>
      <c r="EI221" s="67">
        <v>0.50885248184204102</v>
      </c>
      <c r="EJ221" s="67">
        <v>0.55735599994659424</v>
      </c>
      <c r="EK221" s="67">
        <v>0.58956152200698853</v>
      </c>
      <c r="EL221" s="67">
        <v>0.6428065299987793</v>
      </c>
      <c r="EM221" s="67">
        <v>1.9982199668884277</v>
      </c>
      <c r="EN221" s="67">
        <v>2.3993122577667236</v>
      </c>
      <c r="EO221" s="67">
        <v>2.5052690505981445</v>
      </c>
      <c r="EP221" s="67">
        <v>2.5028517246246338</v>
      </c>
      <c r="EQ221" s="67">
        <v>2.1228151321411133</v>
      </c>
      <c r="ER221" s="67">
        <v>0.19876338541507721</v>
      </c>
      <c r="ES221" s="67">
        <v>-0.18165440857410431</v>
      </c>
      <c r="ET221" s="67">
        <v>2.266293577849865E-2</v>
      </c>
      <c r="EU221" s="67">
        <v>2.026020921766758E-2</v>
      </c>
      <c r="EV221" s="67">
        <v>1.1172045022249222E-2</v>
      </c>
      <c r="EW221" s="67">
        <v>83.5</v>
      </c>
      <c r="EX221" s="67">
        <v>82.5</v>
      </c>
      <c r="EY221" s="67">
        <v>82</v>
      </c>
      <c r="EZ221" s="67">
        <v>80.5</v>
      </c>
      <c r="FA221" s="67">
        <v>78</v>
      </c>
      <c r="FB221" s="67">
        <v>76.5</v>
      </c>
      <c r="FC221" s="67">
        <v>75.5</v>
      </c>
      <c r="FD221" s="67">
        <v>77.5</v>
      </c>
      <c r="FE221" s="67">
        <v>80.5</v>
      </c>
      <c r="FF221" s="67">
        <v>84.5</v>
      </c>
      <c r="FG221" s="67">
        <v>88.5</v>
      </c>
      <c r="FH221" s="67">
        <v>93</v>
      </c>
      <c r="FI221" s="67">
        <v>96</v>
      </c>
      <c r="FJ221" s="67">
        <v>99.5</v>
      </c>
      <c r="FK221" s="67">
        <v>102.5</v>
      </c>
      <c r="FL221" s="67">
        <v>104.5</v>
      </c>
      <c r="FM221" s="67">
        <v>104.5</v>
      </c>
      <c r="FN221" s="67">
        <v>106</v>
      </c>
      <c r="FO221" s="67">
        <v>104.5</v>
      </c>
      <c r="FP221" s="67">
        <v>101.5</v>
      </c>
      <c r="FQ221" s="67">
        <v>96</v>
      </c>
      <c r="FR221" s="67">
        <v>92.5</v>
      </c>
      <c r="FS221" s="67">
        <v>90.5</v>
      </c>
      <c r="FT221" s="67">
        <v>87</v>
      </c>
      <c r="FU221" s="68">
        <v>0.29252693057060242</v>
      </c>
      <c r="FV221" s="40">
        <v>8.7200002670288086</v>
      </c>
      <c r="FW221" s="40">
        <v>12133.94</v>
      </c>
      <c r="FX221">
        <v>1</v>
      </c>
    </row>
    <row r="222" spans="1:180" x14ac:dyDescent="0.2">
      <c r="A222" t="s">
        <v>189</v>
      </c>
      <c r="B222" t="s">
        <v>207</v>
      </c>
      <c r="C222" t="s">
        <v>3</v>
      </c>
      <c r="D222" t="s">
        <v>182</v>
      </c>
      <c r="E222" t="s">
        <v>1</v>
      </c>
      <c r="F222" s="40" t="s">
        <v>193</v>
      </c>
      <c r="G222" s="69" t="s">
        <v>228</v>
      </c>
      <c r="H222" s="67">
        <v>7076.0001602172852</v>
      </c>
      <c r="I222" s="67">
        <v>7.2845702171325684</v>
      </c>
      <c r="J222" s="67">
        <v>6.1861834526062012</v>
      </c>
      <c r="K222" s="67">
        <v>5.5830426216125488</v>
      </c>
      <c r="L222" s="67">
        <v>5.1020646095275879</v>
      </c>
      <c r="M222" s="67">
        <v>4.9425792694091797</v>
      </c>
      <c r="N222" s="67">
        <v>5.0860586166381836</v>
      </c>
      <c r="O222" s="67">
        <v>5.6794285774230957</v>
      </c>
      <c r="P222" s="67">
        <v>5.7153825759887695</v>
      </c>
      <c r="Q222" s="67">
        <v>5.5426030158996582</v>
      </c>
      <c r="R222" s="67">
        <v>5.8047752380371094</v>
      </c>
      <c r="S222" s="67">
        <v>6.5826005935668945</v>
      </c>
      <c r="T222" s="67">
        <v>7.8627915382385254</v>
      </c>
      <c r="U222" s="67">
        <v>9.5416278839111328</v>
      </c>
      <c r="V222" s="67">
        <v>11.435890197753906</v>
      </c>
      <c r="W222" s="67">
        <v>13.710052490234375</v>
      </c>
      <c r="X222" s="67">
        <v>16.077667236328125</v>
      </c>
      <c r="Y222" s="67">
        <v>18.00560188293457</v>
      </c>
      <c r="Z222" s="67">
        <v>19.147197723388672</v>
      </c>
      <c r="AA222" s="67">
        <v>19.082864761352539</v>
      </c>
      <c r="AB222" s="67">
        <v>18.211006164550781</v>
      </c>
      <c r="AC222" s="67">
        <v>17.333236694335938</v>
      </c>
      <c r="AD222" s="67">
        <v>15.651211738586426</v>
      </c>
      <c r="AE222" s="67">
        <v>13.121602058410645</v>
      </c>
      <c r="AF222" s="67">
        <v>10.566486358642578</v>
      </c>
      <c r="AG222" s="67">
        <v>-0.35218161344528198</v>
      </c>
      <c r="AH222" s="67">
        <v>-0.33770418167114258</v>
      </c>
      <c r="AI222" s="67">
        <v>-0.22338373959064484</v>
      </c>
      <c r="AJ222" s="67">
        <v>-0.28717425465583801</v>
      </c>
      <c r="AK222" s="67">
        <v>-0.28659984469413757</v>
      </c>
      <c r="AL222" s="67">
        <v>-0.29948407411575317</v>
      </c>
      <c r="AM222" s="67">
        <v>-0.31656932830810547</v>
      </c>
      <c r="AN222" s="67">
        <v>-0.44016161561012268</v>
      </c>
      <c r="AO222" s="67">
        <v>-0.4001002311706543</v>
      </c>
      <c r="AP222" s="67">
        <v>-0.45294049382209778</v>
      </c>
      <c r="AQ222" s="67">
        <v>-0.39906436204910278</v>
      </c>
      <c r="AR222" s="67">
        <v>-0.2151453047990799</v>
      </c>
      <c r="AS222" s="67">
        <v>-0.30123451352119446</v>
      </c>
      <c r="AT222" s="67">
        <v>-0.26404523849487305</v>
      </c>
      <c r="AU222" s="67">
        <v>1.0575087070465088</v>
      </c>
      <c r="AV222" s="67">
        <v>1.5879402160644531</v>
      </c>
      <c r="AW222" s="67">
        <v>2.0275516510009766</v>
      </c>
      <c r="AX222" s="67">
        <v>2.0451300144195557</v>
      </c>
      <c r="AY222" s="67">
        <v>1.6884317398071289</v>
      </c>
      <c r="AZ222" s="67">
        <v>-0.50185561180114746</v>
      </c>
      <c r="BA222" s="67">
        <v>-1.1549489498138428</v>
      </c>
      <c r="BB222" s="67">
        <v>-1.011185884475708</v>
      </c>
      <c r="BC222" s="67">
        <v>-0.85834676027297974</v>
      </c>
      <c r="BD222" s="67">
        <v>-0.5644611120223999</v>
      </c>
      <c r="BE222" s="67">
        <v>-9.4247162342071533E-2</v>
      </c>
      <c r="BF222" s="67">
        <v>-9.8319992423057556E-2</v>
      </c>
      <c r="BG222" s="67">
        <v>2.3403533268719912E-3</v>
      </c>
      <c r="BH222" s="67">
        <v>-7.2063848376274109E-2</v>
      </c>
      <c r="BI222" s="67">
        <v>-7.961031049489975E-2</v>
      </c>
      <c r="BJ222" s="67">
        <v>-9.3297362327575684E-2</v>
      </c>
      <c r="BK222" s="67">
        <v>-0.10086433589458466</v>
      </c>
      <c r="BL222" s="67">
        <v>-0.21492746472358704</v>
      </c>
      <c r="BM222" s="67">
        <v>-0.16189669072628021</v>
      </c>
      <c r="BN222" s="67">
        <v>-0.19578871130943298</v>
      </c>
      <c r="BO222" s="67">
        <v>-0.12307222187519073</v>
      </c>
      <c r="BP222" s="67">
        <v>7.8445382416248322E-2</v>
      </c>
      <c r="BQ222" s="67">
        <v>7.2047039866447449E-3</v>
      </c>
      <c r="BR222" s="67">
        <v>5.4576527327299118E-2</v>
      </c>
      <c r="BS222" s="67">
        <v>1.3802080154418945</v>
      </c>
      <c r="BT222" s="67">
        <v>1.9146971702575684</v>
      </c>
      <c r="BU222" s="67">
        <v>2.3565642833709717</v>
      </c>
      <c r="BV222" s="67">
        <v>2.3755276203155518</v>
      </c>
      <c r="BW222" s="67">
        <v>2.0191833972930908</v>
      </c>
      <c r="BX222" s="67">
        <v>-0.17266672849655151</v>
      </c>
      <c r="BY222" s="67">
        <v>-0.83008462190628052</v>
      </c>
      <c r="BZ222" s="67">
        <v>-0.69627302885055542</v>
      </c>
      <c r="CA222" s="67">
        <v>-0.55788242816925049</v>
      </c>
      <c r="CB222" s="67">
        <v>-0.28158888220787048</v>
      </c>
      <c r="CC222" s="67">
        <v>8.4397464990615845E-2</v>
      </c>
      <c r="CD222" s="67">
        <v>6.7476764321327209E-2</v>
      </c>
      <c r="CE222" s="67">
        <v>0.15867617726325989</v>
      </c>
      <c r="CF222" s="67">
        <v>7.6920963823795319E-2</v>
      </c>
      <c r="CG222" s="67">
        <v>6.3750013709068298E-2</v>
      </c>
      <c r="CH222" s="67">
        <v>4.9506932497024536E-2</v>
      </c>
      <c r="CI222" s="67">
        <v>4.8532299697399139E-2</v>
      </c>
      <c r="CJ222" s="67">
        <v>-5.8930981904268265E-2</v>
      </c>
      <c r="CK222" s="67">
        <v>3.0823582783341408E-3</v>
      </c>
      <c r="CL222" s="67">
        <v>-1.7686175182461739E-2</v>
      </c>
      <c r="CM222" s="67">
        <v>6.8079084157943726E-2</v>
      </c>
      <c r="CN222" s="67">
        <v>0.28178539872169495</v>
      </c>
      <c r="CO222" s="67">
        <v>0.22082875669002533</v>
      </c>
      <c r="CP222" s="67">
        <v>0.27525299787521362</v>
      </c>
      <c r="CQ222" s="67">
        <v>1.6037086248397827</v>
      </c>
      <c r="CR222" s="67">
        <v>2.1410081386566162</v>
      </c>
      <c r="CS222" s="67">
        <v>2.5844376087188721</v>
      </c>
      <c r="CT222" s="67">
        <v>2.6043601036071777</v>
      </c>
      <c r="CU222" s="67">
        <v>2.2482609748840332</v>
      </c>
      <c r="CV222" s="67">
        <v>5.532846599817276E-2</v>
      </c>
      <c r="CW222" s="67">
        <v>-0.60508459806442261</v>
      </c>
      <c r="CX222" s="67">
        <v>-0.47816532850265503</v>
      </c>
      <c r="CY222" s="67">
        <v>-0.34978175163269043</v>
      </c>
      <c r="CZ222" s="67">
        <v>-8.5672460496425629E-2</v>
      </c>
      <c r="DA222" s="67">
        <v>0.26304209232330322</v>
      </c>
      <c r="DB222" s="67">
        <v>0.23327352106571198</v>
      </c>
      <c r="DC222" s="67">
        <v>0.31501200795173645</v>
      </c>
      <c r="DD222" s="67">
        <v>0.22590577602386475</v>
      </c>
      <c r="DE222" s="67">
        <v>0.20711033046245575</v>
      </c>
      <c r="DF222" s="67">
        <v>0.19231122732162476</v>
      </c>
      <c r="DG222" s="67">
        <v>0.19792893528938293</v>
      </c>
      <c r="DH222" s="67">
        <v>9.7065500915050507E-2</v>
      </c>
      <c r="DI222" s="67">
        <v>0.16806140542030334</v>
      </c>
      <c r="DJ222" s="67">
        <v>0.1604163646697998</v>
      </c>
      <c r="DK222" s="67">
        <v>0.25923040509223938</v>
      </c>
      <c r="DL222" s="67">
        <v>0.48512542247772217</v>
      </c>
      <c r="DM222" s="67">
        <v>0.43445280194282532</v>
      </c>
      <c r="DN222" s="67">
        <v>0.49592947959899902</v>
      </c>
      <c r="DO222" s="67">
        <v>1.8272092342376709</v>
      </c>
      <c r="DP222" s="67">
        <v>2.3673191070556641</v>
      </c>
      <c r="DQ222" s="67">
        <v>2.8123109340667725</v>
      </c>
      <c r="DR222" s="67">
        <v>2.8331925868988037</v>
      </c>
      <c r="DS222" s="67">
        <v>2.4773385524749756</v>
      </c>
      <c r="DT222" s="67">
        <v>0.28332367539405823</v>
      </c>
      <c r="DU222" s="67">
        <v>-0.3800845742225647</v>
      </c>
      <c r="DV222" s="67">
        <v>-0.26005765795707703</v>
      </c>
      <c r="DW222" s="67">
        <v>-0.14168107509613037</v>
      </c>
      <c r="DX222" s="67">
        <v>0.11024396866559982</v>
      </c>
      <c r="DY222" s="67">
        <v>0.52097654342651367</v>
      </c>
      <c r="DZ222" s="67">
        <v>0.472657710313797</v>
      </c>
      <c r="EA222" s="67">
        <v>0.54073607921600342</v>
      </c>
      <c r="EB222" s="67">
        <v>0.44101616740226746</v>
      </c>
      <c r="EC222" s="67">
        <v>0.41409987211227417</v>
      </c>
      <c r="ED222" s="67">
        <v>0.39849793910980225</v>
      </c>
      <c r="EE222" s="67">
        <v>0.41363394260406494</v>
      </c>
      <c r="EF222" s="67">
        <v>0.32229965925216675</v>
      </c>
      <c r="EG222" s="67">
        <v>0.40626496076583862</v>
      </c>
      <c r="EH222" s="67">
        <v>0.4175681471824646</v>
      </c>
      <c r="EI222" s="67">
        <v>0.53522253036499023</v>
      </c>
      <c r="EJ222" s="67">
        <v>0.77871608734130859</v>
      </c>
      <c r="EK222" s="67">
        <v>0.74289202690124512</v>
      </c>
      <c r="EL222" s="67">
        <v>0.81455123424530029</v>
      </c>
      <c r="EM222" s="67">
        <v>2.1499085426330566</v>
      </c>
      <c r="EN222" s="67">
        <v>2.6940760612487793</v>
      </c>
      <c r="EO222" s="67">
        <v>3.1413235664367676</v>
      </c>
      <c r="EP222" s="67">
        <v>3.1635901927947998</v>
      </c>
      <c r="EQ222" s="67">
        <v>2.8080902099609375</v>
      </c>
      <c r="ER222" s="67">
        <v>0.61251252889633179</v>
      </c>
      <c r="ES222" s="67">
        <v>-5.5220272392034531E-2</v>
      </c>
      <c r="ET222" s="67">
        <v>5.4855179041624069E-2</v>
      </c>
      <c r="EU222" s="67">
        <v>0.15878325700759888</v>
      </c>
      <c r="EV222" s="67">
        <v>0.39311617612838745</v>
      </c>
      <c r="EW222" s="67">
        <v>79</v>
      </c>
      <c r="EX222" s="67">
        <v>77</v>
      </c>
      <c r="EY222" s="67">
        <v>76</v>
      </c>
      <c r="EZ222" s="67">
        <v>74.5</v>
      </c>
      <c r="FA222" s="67">
        <v>72</v>
      </c>
      <c r="FB222" s="67">
        <v>71</v>
      </c>
      <c r="FC222" s="67">
        <v>71</v>
      </c>
      <c r="FD222" s="67">
        <v>72</v>
      </c>
      <c r="FE222" s="67">
        <v>77</v>
      </c>
      <c r="FF222" s="67">
        <v>82.5</v>
      </c>
      <c r="FG222" s="67">
        <v>86.5</v>
      </c>
      <c r="FH222" s="67">
        <v>91</v>
      </c>
      <c r="FI222" s="67">
        <v>95.5</v>
      </c>
      <c r="FJ222" s="67">
        <v>99</v>
      </c>
      <c r="FK222" s="67">
        <v>101.5</v>
      </c>
      <c r="FL222" s="67">
        <v>103.5</v>
      </c>
      <c r="FM222" s="67">
        <v>104</v>
      </c>
      <c r="FN222" s="67">
        <v>104</v>
      </c>
      <c r="FO222" s="67">
        <v>102</v>
      </c>
      <c r="FP222" s="67">
        <v>97.5</v>
      </c>
      <c r="FQ222" s="67">
        <v>92.5</v>
      </c>
      <c r="FR222" s="67">
        <v>88.5</v>
      </c>
      <c r="FS222" s="67">
        <v>86</v>
      </c>
      <c r="FT222" s="67">
        <v>83</v>
      </c>
      <c r="FU222" s="68">
        <v>0.29501163959503174</v>
      </c>
      <c r="FV222" s="40">
        <v>6.9000000953674316</v>
      </c>
      <c r="FW222" s="40">
        <v>10039.370000000001</v>
      </c>
      <c r="FX222">
        <v>1</v>
      </c>
    </row>
    <row r="223" spans="1:180" x14ac:dyDescent="0.2">
      <c r="A223" t="s">
        <v>189</v>
      </c>
      <c r="B223" t="s">
        <v>207</v>
      </c>
      <c r="C223" t="s">
        <v>3</v>
      </c>
      <c r="D223" t="s">
        <v>182</v>
      </c>
      <c r="E223" t="s">
        <v>1</v>
      </c>
      <c r="F223" s="40" t="s">
        <v>193</v>
      </c>
      <c r="G223" s="69" t="s">
        <v>229</v>
      </c>
      <c r="H223" s="67">
        <v>7089.0000154972076</v>
      </c>
      <c r="I223" s="67">
        <v>8.7826700210571289</v>
      </c>
      <c r="J223" s="67">
        <v>7.532752513885498</v>
      </c>
      <c r="K223" s="67">
        <v>6.6819448471069336</v>
      </c>
      <c r="L223" s="67">
        <v>6.0727829933166504</v>
      </c>
      <c r="M223" s="67">
        <v>5.7461233139038086</v>
      </c>
      <c r="N223" s="67">
        <v>5.7879457473754883</v>
      </c>
      <c r="O223" s="67">
        <v>6.3086085319519043</v>
      </c>
      <c r="P223" s="67">
        <v>6.2755427360534668</v>
      </c>
      <c r="Q223" s="67">
        <v>6.1837825775146484</v>
      </c>
      <c r="R223" s="67">
        <v>6.7357044219970703</v>
      </c>
      <c r="S223" s="67">
        <v>7.8380522727966309</v>
      </c>
      <c r="T223" s="67">
        <v>9.5756063461303711</v>
      </c>
      <c r="U223" s="67">
        <v>11.421225547790527</v>
      </c>
      <c r="V223" s="67">
        <v>13.354323387145996</v>
      </c>
      <c r="W223" s="67">
        <v>15.418542861938477</v>
      </c>
      <c r="X223" s="67">
        <v>17.413928985595703</v>
      </c>
      <c r="Y223" s="67">
        <v>19.195438385009766</v>
      </c>
      <c r="Z223" s="67">
        <v>20.315362930297852</v>
      </c>
      <c r="AA223" s="67">
        <v>20.138774871826172</v>
      </c>
      <c r="AB223" s="67">
        <v>19.487249374389648</v>
      </c>
      <c r="AC223" s="67">
        <v>18.441526412963867</v>
      </c>
      <c r="AD223" s="67">
        <v>16.670051574707031</v>
      </c>
      <c r="AE223" s="67">
        <v>13.971206665039063</v>
      </c>
      <c r="AF223" s="67">
        <v>11.479602813720703</v>
      </c>
      <c r="AG223" s="67">
        <v>-0.39731809496879578</v>
      </c>
      <c r="AH223" s="67">
        <v>-0.30287063121795654</v>
      </c>
      <c r="AI223" s="67">
        <v>-0.2535642683506012</v>
      </c>
      <c r="AJ223" s="67">
        <v>-0.29401248693466187</v>
      </c>
      <c r="AK223" s="67">
        <v>-0.31385442614555359</v>
      </c>
      <c r="AL223" s="67">
        <v>-0.32943972945213318</v>
      </c>
      <c r="AM223" s="67">
        <v>-0.37550395727157593</v>
      </c>
      <c r="AN223" s="67">
        <v>-0.44709813594818115</v>
      </c>
      <c r="AO223" s="67">
        <v>-0.30756732821464539</v>
      </c>
      <c r="AP223" s="67">
        <v>-0.36924207210540771</v>
      </c>
      <c r="AQ223" s="67">
        <v>-0.49624672532081604</v>
      </c>
      <c r="AR223" s="67">
        <v>-0.36870387196540833</v>
      </c>
      <c r="AS223" s="67">
        <v>-0.43720683455467224</v>
      </c>
      <c r="AT223" s="67">
        <v>-0.44379258155822754</v>
      </c>
      <c r="AU223" s="67">
        <v>1.1953283548355103</v>
      </c>
      <c r="AV223" s="67">
        <v>1.4939303398132324</v>
      </c>
      <c r="AW223" s="67">
        <v>1.831850528717041</v>
      </c>
      <c r="AX223" s="67">
        <v>1.8772265911102295</v>
      </c>
      <c r="AY223" s="67">
        <v>1.6160039901733398</v>
      </c>
      <c r="AZ223" s="67">
        <v>-0.75419563055038452</v>
      </c>
      <c r="BA223" s="67">
        <v>-1.5423463582992554</v>
      </c>
      <c r="BB223" s="67">
        <v>-1.2989481687545776</v>
      </c>
      <c r="BC223" s="67">
        <v>-1.1247034072875977</v>
      </c>
      <c r="BD223" s="67">
        <v>-0.73146706819534302</v>
      </c>
      <c r="BE223" s="67">
        <v>-0.13913702964782715</v>
      </c>
      <c r="BF223" s="67">
        <v>-6.3257686793804169E-2</v>
      </c>
      <c r="BG223" s="67">
        <v>-2.762456052005291E-2</v>
      </c>
      <c r="BH223" s="67">
        <v>-7.8696712851524353E-2</v>
      </c>
      <c r="BI223" s="67">
        <v>-0.10666701942682266</v>
      </c>
      <c r="BJ223" s="67">
        <v>-0.12305546551942825</v>
      </c>
      <c r="BK223" s="67">
        <v>-0.15959189832210541</v>
      </c>
      <c r="BL223" s="67">
        <v>-0.22164773941040039</v>
      </c>
      <c r="BM223" s="67">
        <v>-6.9135233759880066E-2</v>
      </c>
      <c r="BN223" s="67">
        <v>-0.11184403300285339</v>
      </c>
      <c r="BO223" s="67">
        <v>-0.21999047696590424</v>
      </c>
      <c r="BP223" s="67">
        <v>-7.4832230806350708E-2</v>
      </c>
      <c r="BQ223" s="67">
        <v>-0.12847244739532471</v>
      </c>
      <c r="BR223" s="67">
        <v>-0.12486553937196732</v>
      </c>
      <c r="BS223" s="67">
        <v>1.5183370113372803</v>
      </c>
      <c r="BT223" s="67">
        <v>1.8210010528564453</v>
      </c>
      <c r="BU223" s="67">
        <v>2.1611795425415039</v>
      </c>
      <c r="BV223" s="67">
        <v>2.2079422473907471</v>
      </c>
      <c r="BW223" s="67">
        <v>1.9470740556716919</v>
      </c>
      <c r="BX223" s="67">
        <v>-0.42468973994255066</v>
      </c>
      <c r="BY223" s="67">
        <v>-1.2171694040298462</v>
      </c>
      <c r="BZ223" s="67">
        <v>-0.98373264074325562</v>
      </c>
      <c r="CA223" s="67">
        <v>-0.82395064830780029</v>
      </c>
      <c r="CB223" s="67">
        <v>-0.44832390546798706</v>
      </c>
      <c r="CC223" s="67">
        <v>3.9678383618593216E-2</v>
      </c>
      <c r="CD223" s="67">
        <v>0.10269751399755478</v>
      </c>
      <c r="CE223" s="67">
        <v>0.12886059284210205</v>
      </c>
      <c r="CF223" s="67">
        <v>7.0430345833301544E-2</v>
      </c>
      <c r="CG223" s="67">
        <v>3.6830347031354904E-2</v>
      </c>
      <c r="CH223" s="67">
        <v>1.9885655492544174E-2</v>
      </c>
      <c r="CI223" s="67">
        <v>-1.0051880963146687E-2</v>
      </c>
      <c r="CJ223" s="67">
        <v>-6.5501481294631958E-2</v>
      </c>
      <c r="CK223" s="67">
        <v>9.6002101898193359E-2</v>
      </c>
      <c r="CL223" s="67">
        <v>6.6429063677787781E-2</v>
      </c>
      <c r="CM223" s="67">
        <v>-2.8656233102083206E-2</v>
      </c>
      <c r="CN223" s="67">
        <v>0.12870235741138458</v>
      </c>
      <c r="CO223" s="67">
        <v>8.5356034338474274E-2</v>
      </c>
      <c r="CP223" s="67">
        <v>9.6022352576255798E-2</v>
      </c>
      <c r="CQ223" s="67">
        <v>1.7420517206192017</v>
      </c>
      <c r="CR223" s="67">
        <v>2.0475292205810547</v>
      </c>
      <c r="CS223" s="67">
        <v>2.3892717361450195</v>
      </c>
      <c r="CT223" s="67">
        <v>2.4369947910308838</v>
      </c>
      <c r="CU223" s="67">
        <v>2.1763722896575928</v>
      </c>
      <c r="CV223" s="67">
        <v>-0.19647493958473206</v>
      </c>
      <c r="CW223" s="67">
        <v>-0.99195283651351929</v>
      </c>
      <c r="CX223" s="67">
        <v>-0.76541531085968018</v>
      </c>
      <c r="CY223" s="67">
        <v>-0.61565017700195313</v>
      </c>
      <c r="CZ223" s="67">
        <v>-0.2522197961807251</v>
      </c>
      <c r="DA223" s="67">
        <v>0.21849378943443298</v>
      </c>
      <c r="DB223" s="67">
        <v>0.26865270733833313</v>
      </c>
      <c r="DC223" s="67">
        <v>0.28534573316574097</v>
      </c>
      <c r="DD223" s="67">
        <v>0.21955740451812744</v>
      </c>
      <c r="DE223" s="67">
        <v>0.18032771348953247</v>
      </c>
      <c r="DF223" s="67">
        <v>0.1628267765045166</v>
      </c>
      <c r="DG223" s="67">
        <v>0.13948814570903778</v>
      </c>
      <c r="DH223" s="67">
        <v>9.0644769370555878E-2</v>
      </c>
      <c r="DI223" s="67">
        <v>0.26113945245742798</v>
      </c>
      <c r="DJ223" s="67">
        <v>0.24470216035842896</v>
      </c>
      <c r="DK223" s="67">
        <v>0.16267800331115723</v>
      </c>
      <c r="DL223" s="67">
        <v>0.33223694562911987</v>
      </c>
      <c r="DM223" s="67">
        <v>0.29918453097343445</v>
      </c>
      <c r="DN223" s="67">
        <v>0.31691023707389832</v>
      </c>
      <c r="DO223" s="67">
        <v>1.965766429901123</v>
      </c>
      <c r="DP223" s="67">
        <v>2.2740573883056641</v>
      </c>
      <c r="DQ223" s="67">
        <v>2.6173639297485352</v>
      </c>
      <c r="DR223" s="67">
        <v>2.6660473346710205</v>
      </c>
      <c r="DS223" s="67">
        <v>2.4056704044342041</v>
      </c>
      <c r="DT223" s="67">
        <v>3.1739853322505951E-2</v>
      </c>
      <c r="DU223" s="67">
        <v>-0.76673626899719238</v>
      </c>
      <c r="DV223" s="67">
        <v>-0.54709798097610474</v>
      </c>
      <c r="DW223" s="67">
        <v>-0.40734973549842834</v>
      </c>
      <c r="DX223" s="67">
        <v>-5.6115690618753433E-2</v>
      </c>
      <c r="DY223" s="67">
        <v>0.47667485475540161</v>
      </c>
      <c r="DZ223" s="67">
        <v>0.50826567411422729</v>
      </c>
      <c r="EA223" s="67">
        <v>0.51128542423248291</v>
      </c>
      <c r="EB223" s="67">
        <v>0.43487319350242615</v>
      </c>
      <c r="EC223" s="67">
        <v>0.38751512765884399</v>
      </c>
      <c r="ED223" s="67">
        <v>0.36921104788780212</v>
      </c>
      <c r="EE223" s="67">
        <v>0.35540017485618591</v>
      </c>
      <c r="EF223" s="67">
        <v>0.31609517335891724</v>
      </c>
      <c r="EG223" s="67">
        <v>0.4995715320110321</v>
      </c>
      <c r="EH223" s="67">
        <v>0.50210016965866089</v>
      </c>
      <c r="EI223" s="67">
        <v>0.43893426656723022</v>
      </c>
      <c r="EJ223" s="67">
        <v>0.62610858678817749</v>
      </c>
      <c r="EK223" s="67">
        <v>0.60791891813278198</v>
      </c>
      <c r="EL223" s="67">
        <v>0.63583725690841675</v>
      </c>
      <c r="EM223" s="67">
        <v>2.2887749671936035</v>
      </c>
      <c r="EN223" s="67">
        <v>2.601128101348877</v>
      </c>
      <c r="EO223" s="67">
        <v>2.946692943572998</v>
      </c>
      <c r="EP223" s="67">
        <v>2.9967629909515381</v>
      </c>
      <c r="EQ223" s="67">
        <v>2.7367405891418457</v>
      </c>
      <c r="ER223" s="67">
        <v>0.3612457811832428</v>
      </c>
      <c r="ES223" s="67">
        <v>-0.44155925512313843</v>
      </c>
      <c r="ET223" s="67">
        <v>-0.23188243806362152</v>
      </c>
      <c r="EU223" s="67">
        <v>-0.10659697651863098</v>
      </c>
      <c r="EV223" s="67">
        <v>0.22702749073505402</v>
      </c>
      <c r="EW223" s="67">
        <v>81.5</v>
      </c>
      <c r="EX223" s="67">
        <v>80.5</v>
      </c>
      <c r="EY223" s="67">
        <v>79.5</v>
      </c>
      <c r="EZ223" s="67">
        <v>78</v>
      </c>
      <c r="FA223" s="67">
        <v>77</v>
      </c>
      <c r="FB223" s="67">
        <v>76</v>
      </c>
      <c r="FC223" s="67">
        <v>73.5</v>
      </c>
      <c r="FD223" s="67">
        <v>75</v>
      </c>
      <c r="FE223" s="67">
        <v>79.5</v>
      </c>
      <c r="FF223" s="67">
        <v>84.5</v>
      </c>
      <c r="FG223" s="67">
        <v>89.5</v>
      </c>
      <c r="FH223" s="67">
        <v>92.5</v>
      </c>
      <c r="FI223" s="67">
        <v>95.5</v>
      </c>
      <c r="FJ223" s="67">
        <v>99</v>
      </c>
      <c r="FK223" s="67">
        <v>102</v>
      </c>
      <c r="FL223" s="67">
        <v>103.5</v>
      </c>
      <c r="FM223" s="67">
        <v>105</v>
      </c>
      <c r="FN223" s="67">
        <v>103.5</v>
      </c>
      <c r="FO223" s="67">
        <v>102</v>
      </c>
      <c r="FP223" s="67">
        <v>99</v>
      </c>
      <c r="FQ223" s="67">
        <v>96.5</v>
      </c>
      <c r="FR223" s="67">
        <v>93.5</v>
      </c>
      <c r="FS223" s="67">
        <v>89.5</v>
      </c>
      <c r="FT223" s="67">
        <v>88</v>
      </c>
      <c r="FU223" s="68">
        <v>0.29529526829719543</v>
      </c>
      <c r="FV223" s="40">
        <v>7.9200000762939453</v>
      </c>
      <c r="FW223" s="40">
        <v>11275.880000000001</v>
      </c>
      <c r="FX223">
        <v>1</v>
      </c>
    </row>
    <row r="224" spans="1:180" x14ac:dyDescent="0.2">
      <c r="A224" t="s">
        <v>189</v>
      </c>
      <c r="B224" t="s">
        <v>207</v>
      </c>
      <c r="C224" t="s">
        <v>3</v>
      </c>
      <c r="D224" t="s">
        <v>182</v>
      </c>
      <c r="E224" t="s">
        <v>1</v>
      </c>
      <c r="F224" s="40" t="s">
        <v>193</v>
      </c>
      <c r="G224" s="69" t="s">
        <v>230</v>
      </c>
      <c r="H224" s="67">
        <v>7093.9999775886536</v>
      </c>
      <c r="I224" s="67">
        <v>9.5693120956420898</v>
      </c>
      <c r="J224" s="67">
        <v>8.2146329879760742</v>
      </c>
      <c r="K224" s="67">
        <v>7.2285056114196777</v>
      </c>
      <c r="L224" s="67">
        <v>6.5825777053833008</v>
      </c>
      <c r="M224" s="67">
        <v>6.2234859466552734</v>
      </c>
      <c r="N224" s="67">
        <v>6.1488604545593262</v>
      </c>
      <c r="O224" s="67">
        <v>6.6407690048217773</v>
      </c>
      <c r="P224" s="67">
        <v>6.4988665580749512</v>
      </c>
      <c r="Q224" s="67">
        <v>6.3244972229003906</v>
      </c>
      <c r="R224" s="67">
        <v>6.6445388793945313</v>
      </c>
      <c r="S224" s="67">
        <v>7.221595287322998</v>
      </c>
      <c r="T224" s="67">
        <v>8.3209772109985352</v>
      </c>
      <c r="U224" s="67">
        <v>10.049095153808594</v>
      </c>
      <c r="V224" s="67">
        <v>11.903997421264648</v>
      </c>
      <c r="W224" s="67">
        <v>14.146926879882813</v>
      </c>
      <c r="X224" s="67">
        <v>16.258964538574219</v>
      </c>
      <c r="Y224" s="67">
        <v>17.77409553527832</v>
      </c>
      <c r="Z224" s="67">
        <v>18.364381790161133</v>
      </c>
      <c r="AA224" s="67">
        <v>17.957151412963867</v>
      </c>
      <c r="AB224" s="67">
        <v>17.354146957397461</v>
      </c>
      <c r="AC224" s="67">
        <v>16.59521484375</v>
      </c>
      <c r="AD224" s="67">
        <v>15.235550880432129</v>
      </c>
      <c r="AE224" s="67">
        <v>13.196437835693359</v>
      </c>
      <c r="AF224" s="67">
        <v>10.921322822570801</v>
      </c>
      <c r="AG224" s="67">
        <v>-0.65286177396774292</v>
      </c>
      <c r="AH224" s="67">
        <v>-0.48646479845046997</v>
      </c>
      <c r="AI224" s="67">
        <v>-0.44788363575935364</v>
      </c>
      <c r="AJ224" s="67">
        <v>-0.45312049984931946</v>
      </c>
      <c r="AK224" s="67">
        <v>-0.42426112294197083</v>
      </c>
      <c r="AL224" s="67">
        <v>-0.41835790872573853</v>
      </c>
      <c r="AM224" s="67">
        <v>-0.43620064854621887</v>
      </c>
      <c r="AN224" s="67">
        <v>-0.56228119134902954</v>
      </c>
      <c r="AO224" s="67">
        <v>-0.45307609438896179</v>
      </c>
      <c r="AP224" s="67">
        <v>-0.44533777236938477</v>
      </c>
      <c r="AQ224" s="67">
        <v>-0.47431933879852295</v>
      </c>
      <c r="AR224" s="67">
        <v>-0.46373650431632996</v>
      </c>
      <c r="AS224" s="67">
        <v>-0.44692352414131165</v>
      </c>
      <c r="AT224" s="67">
        <v>-0.39028796553611755</v>
      </c>
      <c r="AU224" s="67">
        <v>1.0756067037582397</v>
      </c>
      <c r="AV224" s="67">
        <v>1.445773720741272</v>
      </c>
      <c r="AW224" s="67">
        <v>1.5849322080612183</v>
      </c>
      <c r="AX224" s="67">
        <v>1.6373733282089233</v>
      </c>
      <c r="AY224" s="67">
        <v>1.4404844045639038</v>
      </c>
      <c r="AZ224" s="67">
        <v>-0.80113780498504639</v>
      </c>
      <c r="BA224" s="67">
        <v>-1.1078194379806519</v>
      </c>
      <c r="BB224" s="67">
        <v>-0.94423079490661621</v>
      </c>
      <c r="BC224" s="67">
        <v>-0.69394242763519287</v>
      </c>
      <c r="BD224" s="67">
        <v>-0.74283295869827271</v>
      </c>
      <c r="BE224" s="67">
        <v>-0.39458969235420227</v>
      </c>
      <c r="BF224" s="67">
        <v>-0.24676708877086639</v>
      </c>
      <c r="BG224" s="67">
        <v>-0.22186374664306641</v>
      </c>
      <c r="BH224" s="67">
        <v>-0.23772802948951721</v>
      </c>
      <c r="BI224" s="67">
        <v>-0.21700064837932587</v>
      </c>
      <c r="BJ224" s="67">
        <v>-0.21190208196640015</v>
      </c>
      <c r="BK224" s="67">
        <v>-0.22021479904651642</v>
      </c>
      <c r="BL224" s="67">
        <v>-0.33675387501716614</v>
      </c>
      <c r="BM224" s="67">
        <v>-0.21456222236156464</v>
      </c>
      <c r="BN224" s="67">
        <v>-0.18785014748573303</v>
      </c>
      <c r="BO224" s="67">
        <v>-0.19796641170978546</v>
      </c>
      <c r="BP224" s="67">
        <v>-0.16976200044155121</v>
      </c>
      <c r="BQ224" s="67">
        <v>-0.13808119297027588</v>
      </c>
      <c r="BR224" s="67">
        <v>-7.1250371634960175E-2</v>
      </c>
      <c r="BS224" s="67">
        <v>1.3987270593643188</v>
      </c>
      <c r="BT224" s="67">
        <v>1.7729560136795044</v>
      </c>
      <c r="BU224" s="67">
        <v>1.9143725633621216</v>
      </c>
      <c r="BV224" s="67">
        <v>1.9681997299194336</v>
      </c>
      <c r="BW224" s="67">
        <v>1.7716647386550903</v>
      </c>
      <c r="BX224" s="67">
        <v>-0.47152239084243774</v>
      </c>
      <c r="BY224" s="67">
        <v>-0.78253382444381714</v>
      </c>
      <c r="BZ224" s="67">
        <v>-0.62890881299972534</v>
      </c>
      <c r="CA224" s="67">
        <v>-0.39308696985244751</v>
      </c>
      <c r="CB224" s="67">
        <v>-0.4595915675163269</v>
      </c>
      <c r="CC224" s="67">
        <v>-0.21571125090122223</v>
      </c>
      <c r="CD224" s="67">
        <v>-8.075319230556488E-2</v>
      </c>
      <c r="CE224" s="67">
        <v>-6.5323047339916229E-2</v>
      </c>
      <c r="CF224" s="67">
        <v>-8.8547863066196442E-2</v>
      </c>
      <c r="CG224" s="67">
        <v>-7.3452673852443695E-2</v>
      </c>
      <c r="CH224" s="67">
        <v>-6.891140341758728E-2</v>
      </c>
      <c r="CI224" s="67">
        <v>-7.062365859746933E-2</v>
      </c>
      <c r="CJ224" s="67">
        <v>-0.18055436015129089</v>
      </c>
      <c r="CK224" s="67">
        <v>-4.9368243664503098E-2</v>
      </c>
      <c r="CL224" s="67">
        <v>-9.5150107517838478E-3</v>
      </c>
      <c r="CM224" s="67">
        <v>-6.5652155317366123E-3</v>
      </c>
      <c r="CN224" s="67">
        <v>3.3843841403722763E-2</v>
      </c>
      <c r="CO224" s="67">
        <v>7.5822055339813232E-2</v>
      </c>
      <c r="CP224" s="67">
        <v>0.14971409738063812</v>
      </c>
      <c r="CQ224" s="67">
        <v>1.6225192546844482</v>
      </c>
      <c r="CR224" s="67">
        <v>1.9995615482330322</v>
      </c>
      <c r="CS224" s="67">
        <v>2.1425418853759766</v>
      </c>
      <c r="CT224" s="67">
        <v>2.197329044342041</v>
      </c>
      <c r="CU224" s="67">
        <v>2.0010392665863037</v>
      </c>
      <c r="CV224" s="67">
        <v>-0.24323175847530365</v>
      </c>
      <c r="CW224" s="67">
        <v>-0.55724197626113892</v>
      </c>
      <c r="CX224" s="67">
        <v>-0.41051778197288513</v>
      </c>
      <c r="CY224" s="67">
        <v>-0.1847153902053833</v>
      </c>
      <c r="CZ224" s="67">
        <v>-0.26341941952705383</v>
      </c>
      <c r="DA224" s="67">
        <v>-3.6832809448242188E-2</v>
      </c>
      <c r="DB224" s="67">
        <v>8.526071161031723E-2</v>
      </c>
      <c r="DC224" s="67">
        <v>9.1217651963233948E-2</v>
      </c>
      <c r="DD224" s="67">
        <v>6.063229963183403E-2</v>
      </c>
      <c r="DE224" s="67">
        <v>7.009529322385788E-2</v>
      </c>
      <c r="DF224" s="67">
        <v>7.4079275131225586E-2</v>
      </c>
      <c r="DG224" s="67">
        <v>7.8967481851577759E-2</v>
      </c>
      <c r="DH224" s="67">
        <v>-2.4354847148060799E-2</v>
      </c>
      <c r="DI224" s="67">
        <v>0.11582572758197784</v>
      </c>
      <c r="DJ224" s="67">
        <v>0.16882012784481049</v>
      </c>
      <c r="DK224" s="67">
        <v>0.18483597040176392</v>
      </c>
      <c r="DL224" s="67">
        <v>0.23744967579841614</v>
      </c>
      <c r="DM224" s="67">
        <v>0.28972530364990234</v>
      </c>
      <c r="DN224" s="67">
        <v>0.37067857384681702</v>
      </c>
      <c r="DO224" s="67">
        <v>1.8463114500045776</v>
      </c>
      <c r="DP224" s="67">
        <v>2.2261669635772705</v>
      </c>
      <c r="DQ224" s="67">
        <v>2.3707113265991211</v>
      </c>
      <c r="DR224" s="67">
        <v>2.4264583587646484</v>
      </c>
      <c r="DS224" s="67">
        <v>2.2304136753082275</v>
      </c>
      <c r="DT224" s="67">
        <v>-1.4941121451556683E-2</v>
      </c>
      <c r="DU224" s="67">
        <v>-0.33195012807846069</v>
      </c>
      <c r="DV224" s="67">
        <v>-0.19212673604488373</v>
      </c>
      <c r="DW224" s="67">
        <v>2.3656176403164864E-2</v>
      </c>
      <c r="DX224" s="67">
        <v>-6.7247286438941956E-2</v>
      </c>
      <c r="DY224" s="67">
        <v>0.22143925726413727</v>
      </c>
      <c r="DZ224" s="67">
        <v>0.32495841383934021</v>
      </c>
      <c r="EA224" s="67">
        <v>0.31723755598068237</v>
      </c>
      <c r="EB224" s="67">
        <v>0.27602475881576538</v>
      </c>
      <c r="EC224" s="67">
        <v>0.27735576033592224</v>
      </c>
      <c r="ED224" s="67">
        <v>0.28053510189056396</v>
      </c>
      <c r="EE224" s="67">
        <v>0.29495334625244141</v>
      </c>
      <c r="EF224" s="67">
        <v>0.20117244124412537</v>
      </c>
      <c r="EG224" s="67">
        <v>0.354339599609375</v>
      </c>
      <c r="EH224" s="67">
        <v>0.42630773782730103</v>
      </c>
      <c r="EI224" s="67">
        <v>0.46118888258934021</v>
      </c>
      <c r="EJ224" s="67">
        <v>0.53142416477203369</v>
      </c>
      <c r="EK224" s="67">
        <v>0.59856760501861572</v>
      </c>
      <c r="EL224" s="67">
        <v>0.6897161602973938</v>
      </c>
      <c r="EM224" s="67">
        <v>2.1694316864013672</v>
      </c>
      <c r="EN224" s="67">
        <v>2.553349494934082</v>
      </c>
      <c r="EO224" s="67">
        <v>2.7001514434814453</v>
      </c>
      <c r="EP224" s="67">
        <v>2.7572846412658691</v>
      </c>
      <c r="EQ224" s="67">
        <v>2.5615942478179932</v>
      </c>
      <c r="ER224" s="67">
        <v>0.31467428803443909</v>
      </c>
      <c r="ES224" s="67">
        <v>-6.6644689068198204E-3</v>
      </c>
      <c r="ET224" s="67">
        <v>0.12319524586200714</v>
      </c>
      <c r="EU224" s="67">
        <v>0.32451161742210388</v>
      </c>
      <c r="EV224" s="67">
        <v>0.21599411964416504</v>
      </c>
      <c r="EW224" s="67">
        <v>86</v>
      </c>
      <c r="EX224" s="67">
        <v>86</v>
      </c>
      <c r="EY224" s="67">
        <v>83</v>
      </c>
      <c r="EZ224" s="67">
        <v>81.5</v>
      </c>
      <c r="FA224" s="67">
        <v>80.5</v>
      </c>
      <c r="FB224" s="67">
        <v>79.5</v>
      </c>
      <c r="FC224" s="67">
        <v>78.5</v>
      </c>
      <c r="FD224" s="67">
        <v>77</v>
      </c>
      <c r="FE224" s="67">
        <v>78.5</v>
      </c>
      <c r="FF224" s="67">
        <v>81</v>
      </c>
      <c r="FG224" s="67">
        <v>84.5</v>
      </c>
      <c r="FH224" s="67">
        <v>88.5</v>
      </c>
      <c r="FI224" s="67">
        <v>94</v>
      </c>
      <c r="FJ224" s="67">
        <v>97</v>
      </c>
      <c r="FK224" s="67">
        <v>100</v>
      </c>
      <c r="FL224" s="67">
        <v>101</v>
      </c>
      <c r="FM224" s="67">
        <v>99.5</v>
      </c>
      <c r="FN224" s="67">
        <v>98.5</v>
      </c>
      <c r="FO224" s="67">
        <v>97.5</v>
      </c>
      <c r="FP224" s="67">
        <v>95.5</v>
      </c>
      <c r="FQ224" s="67">
        <v>93.5</v>
      </c>
      <c r="FR224" s="67">
        <v>91</v>
      </c>
      <c r="FS224" s="67">
        <v>89</v>
      </c>
      <c r="FT224" s="67">
        <v>87.5</v>
      </c>
      <c r="FU224" s="68">
        <v>0.29539486765861511</v>
      </c>
      <c r="FV224" s="40">
        <v>7.8400001525878906</v>
      </c>
      <c r="FW224" s="40">
        <v>10680.29</v>
      </c>
      <c r="FX224">
        <v>1</v>
      </c>
    </row>
    <row r="225" spans="1:180" x14ac:dyDescent="0.2">
      <c r="A225" t="s">
        <v>189</v>
      </c>
      <c r="B225" t="s">
        <v>207</v>
      </c>
      <c r="C225" t="s">
        <v>3</v>
      </c>
      <c r="D225" t="s">
        <v>182</v>
      </c>
      <c r="E225" t="s">
        <v>1</v>
      </c>
      <c r="F225" s="40" t="s">
        <v>193</v>
      </c>
      <c r="G225" s="69" t="s">
        <v>2</v>
      </c>
      <c r="H225" s="67">
        <v>6428.3333542903265</v>
      </c>
      <c r="I225" s="67">
        <v>8.909663200378418</v>
      </c>
      <c r="J225" s="67">
        <v>7.6092920303344727</v>
      </c>
      <c r="K225" s="67">
        <v>6.7146010398864746</v>
      </c>
      <c r="L225" s="67">
        <v>6.0437536239624023</v>
      </c>
      <c r="M225" s="67">
        <v>5.6442222595214844</v>
      </c>
      <c r="N225" s="67">
        <v>5.5409369468688965</v>
      </c>
      <c r="O225" s="67">
        <v>5.8224544525146484</v>
      </c>
      <c r="P225" s="67">
        <v>5.9865603446960449</v>
      </c>
      <c r="Q225" s="67">
        <v>6.2206087112426758</v>
      </c>
      <c r="R225" s="67">
        <v>6.9660143852233887</v>
      </c>
      <c r="S225" s="67">
        <v>8.0652008056640625</v>
      </c>
      <c r="T225" s="67">
        <v>9.5297985076904297</v>
      </c>
      <c r="U225" s="67">
        <v>11.217774391174316</v>
      </c>
      <c r="V225" s="67">
        <v>12.919430732727051</v>
      </c>
      <c r="W225" s="67">
        <v>14.692476272583008</v>
      </c>
      <c r="X225" s="67">
        <v>16.348188400268555</v>
      </c>
      <c r="Y225" s="67">
        <v>17.761482238769531</v>
      </c>
      <c r="Z225" s="67">
        <v>18.647024154663086</v>
      </c>
      <c r="AA225" s="67">
        <v>18.551458358764648</v>
      </c>
      <c r="AB225" s="67">
        <v>17.804437637329102</v>
      </c>
      <c r="AC225" s="67">
        <v>17.009269714355469</v>
      </c>
      <c r="AD225" s="67">
        <v>15.807108879089355</v>
      </c>
      <c r="AE225" s="67">
        <v>13.608060836791992</v>
      </c>
      <c r="AF225" s="67">
        <v>11.280105590820313</v>
      </c>
      <c r="AG225" s="67">
        <v>-0.37006625533103943</v>
      </c>
      <c r="AH225" s="67">
        <v>-0.27506721019744873</v>
      </c>
      <c r="AI225" s="67">
        <v>-0.22601686418056488</v>
      </c>
      <c r="AJ225" s="67">
        <v>-0.23771874606609344</v>
      </c>
      <c r="AK225" s="67">
        <v>-0.21879445016384125</v>
      </c>
      <c r="AL225" s="67">
        <v>-0.20791615545749664</v>
      </c>
      <c r="AM225" s="67">
        <v>-0.25896462798118591</v>
      </c>
      <c r="AN225" s="67">
        <v>-0.30319756269454956</v>
      </c>
      <c r="AO225" s="67">
        <v>-0.28101819753646851</v>
      </c>
      <c r="AP225" s="67">
        <v>-0.26319831609725952</v>
      </c>
      <c r="AQ225" s="67">
        <v>-0.26048895716667175</v>
      </c>
      <c r="AR225" s="67">
        <v>-0.21430021524429321</v>
      </c>
      <c r="AS225" s="67">
        <v>-0.27438873052597046</v>
      </c>
      <c r="AT225" s="67">
        <v>-0.17014388740062714</v>
      </c>
      <c r="AU225" s="67">
        <v>1.3259758949279785</v>
      </c>
      <c r="AV225" s="67">
        <v>1.6650383472442627</v>
      </c>
      <c r="AW225" s="67">
        <v>1.8442848920822144</v>
      </c>
      <c r="AX225" s="67">
        <v>1.8728200197219849</v>
      </c>
      <c r="AY225" s="67">
        <v>1.6555712223052979</v>
      </c>
      <c r="AZ225" s="67">
        <v>-0.48528453707695007</v>
      </c>
      <c r="BA225" s="67">
        <v>-1.0663174390792847</v>
      </c>
      <c r="BB225" s="67">
        <v>-0.98654180765151978</v>
      </c>
      <c r="BC225" s="67">
        <v>-0.81972962617874146</v>
      </c>
      <c r="BD225" s="67">
        <v>-0.65019112825393677</v>
      </c>
      <c r="BE225" s="67">
        <v>-0.2140270471572876</v>
      </c>
      <c r="BF225" s="67">
        <v>-0.13025705516338348</v>
      </c>
      <c r="BG225" s="67">
        <v>-8.947475254535675E-2</v>
      </c>
      <c r="BH225" s="67">
        <v>-0.10759946703910828</v>
      </c>
      <c r="BI225" s="67">
        <v>-9.3583151698112488E-2</v>
      </c>
      <c r="BJ225" s="67">
        <v>-8.3176553249359131E-2</v>
      </c>
      <c r="BK225" s="67">
        <v>-0.1284579336643219</v>
      </c>
      <c r="BL225" s="67">
        <v>-0.16692377626895905</v>
      </c>
      <c r="BM225" s="67">
        <v>-0.13690082728862762</v>
      </c>
      <c r="BN225" s="67">
        <v>-0.10763033479452133</v>
      </c>
      <c r="BO225" s="67">
        <v>-9.3527808785438538E-2</v>
      </c>
      <c r="BP225" s="67">
        <v>-3.6695323884487152E-2</v>
      </c>
      <c r="BQ225" s="67">
        <v>-8.7800554931163788E-2</v>
      </c>
      <c r="BR225" s="67">
        <v>2.2616736590862274E-2</v>
      </c>
      <c r="BS225" s="67">
        <v>1.5212186574935913</v>
      </c>
      <c r="BT225" s="67">
        <v>1.8627468347549438</v>
      </c>
      <c r="BU225" s="67">
        <v>2.0433661937713623</v>
      </c>
      <c r="BV225" s="67">
        <v>2.0727498531341553</v>
      </c>
      <c r="BW225" s="67">
        <v>1.8557285070419312</v>
      </c>
      <c r="BX225" s="67">
        <v>-0.28607407212257385</v>
      </c>
      <c r="BY225" s="67">
        <v>-0.86973601579666138</v>
      </c>
      <c r="BZ225" s="67">
        <v>-0.79599428176879883</v>
      </c>
      <c r="CA225" s="67">
        <v>-0.63793349266052246</v>
      </c>
      <c r="CB225" s="67">
        <v>-0.47905579209327698</v>
      </c>
      <c r="CC225" s="67">
        <v>-0.10595476627349854</v>
      </c>
      <c r="CD225" s="67">
        <v>-2.9961986467242241E-2</v>
      </c>
      <c r="CE225" s="67">
        <v>5.0938976928591728E-3</v>
      </c>
      <c r="CF225" s="67">
        <v>-1.7479252070188522E-2</v>
      </c>
      <c r="CG225" s="67">
        <v>-6.8621961399912834E-3</v>
      </c>
      <c r="CH225" s="67">
        <v>3.2177164684981108E-3</v>
      </c>
      <c r="CI225" s="67">
        <v>-3.8069397211074829E-2</v>
      </c>
      <c r="CJ225" s="67">
        <v>-7.2540983557701111E-2</v>
      </c>
      <c r="CK225" s="67">
        <v>-3.7085581570863724E-2</v>
      </c>
      <c r="CL225" s="67">
        <v>1.1557478865142912E-4</v>
      </c>
      <c r="CM225" s="67">
        <v>2.2108988836407661E-2</v>
      </c>
      <c r="CN225" s="67">
        <v>8.631327748298645E-2</v>
      </c>
      <c r="CO225" s="67">
        <v>4.1429851204156876E-2</v>
      </c>
      <c r="CP225" s="67">
        <v>0.15612216293811798</v>
      </c>
      <c r="CQ225" s="67">
        <v>1.6564432382583618</v>
      </c>
      <c r="CR225" s="67">
        <v>1.9996790885925293</v>
      </c>
      <c r="CS225" s="67">
        <v>2.1812493801116943</v>
      </c>
      <c r="CT225" s="67">
        <v>2.2112205028533936</v>
      </c>
      <c r="CU225" s="67">
        <v>1.9943568706512451</v>
      </c>
      <c r="CV225" s="67">
        <v>-0.14810152351856232</v>
      </c>
      <c r="CW225" s="67">
        <v>-0.73358428478240967</v>
      </c>
      <c r="CX225" s="67">
        <v>-0.66402161121368408</v>
      </c>
      <c r="CY225" s="67">
        <v>-0.51202201843261719</v>
      </c>
      <c r="CZ225" s="67">
        <v>-0.36052796244621277</v>
      </c>
      <c r="DA225" s="67">
        <v>2.117514843121171E-3</v>
      </c>
      <c r="DB225" s="67">
        <v>7.0333078503608704E-2</v>
      </c>
      <c r="DC225" s="67">
        <v>9.9662549793720245E-2</v>
      </c>
      <c r="DD225" s="67">
        <v>7.2640962898731232E-2</v>
      </c>
      <c r="DE225" s="67">
        <v>7.9858765006065369E-2</v>
      </c>
      <c r="DF225" s="67">
        <v>8.961198478937149E-2</v>
      </c>
      <c r="DG225" s="67">
        <v>5.231914296746254E-2</v>
      </c>
      <c r="DH225" s="67">
        <v>2.1841812878847122E-2</v>
      </c>
      <c r="DI225" s="67">
        <v>6.2729664146900177E-2</v>
      </c>
      <c r="DJ225" s="67">
        <v>0.1078614816069603</v>
      </c>
      <c r="DK225" s="67">
        <v>0.13774578273296356</v>
      </c>
      <c r="DL225" s="67">
        <v>0.20932188630104065</v>
      </c>
      <c r="DM225" s="67">
        <v>0.17066025733947754</v>
      </c>
      <c r="DN225" s="67">
        <v>0.28962758183479309</v>
      </c>
      <c r="DO225" s="67">
        <v>1.7916678190231323</v>
      </c>
      <c r="DP225" s="67">
        <v>2.1366114616394043</v>
      </c>
      <c r="DQ225" s="67">
        <v>2.3191325664520264</v>
      </c>
      <c r="DR225" s="67">
        <v>2.3496911525726318</v>
      </c>
      <c r="DS225" s="67">
        <v>2.1329851150512695</v>
      </c>
      <c r="DT225" s="67">
        <v>-1.0128967463970184E-2</v>
      </c>
      <c r="DU225" s="67">
        <v>-0.59743255376815796</v>
      </c>
      <c r="DV225" s="67">
        <v>-0.53204894065856934</v>
      </c>
      <c r="DW225" s="67">
        <v>-0.38611054420471191</v>
      </c>
      <c r="DX225" s="67">
        <v>-0.24200014770030975</v>
      </c>
      <c r="DY225" s="67">
        <v>0.15815672278404236</v>
      </c>
      <c r="DZ225" s="67">
        <v>0.21514321863651276</v>
      </c>
      <c r="EA225" s="67">
        <v>0.23620465397834778</v>
      </c>
      <c r="EB225" s="67">
        <v>0.202760249376297</v>
      </c>
      <c r="EC225" s="67">
        <v>0.20507004857063293</v>
      </c>
      <c r="ED225" s="67">
        <v>0.2143515944480896</v>
      </c>
      <c r="EE225" s="67">
        <v>0.18282584846019745</v>
      </c>
      <c r="EF225" s="67">
        <v>0.15811558067798615</v>
      </c>
      <c r="EG225" s="67">
        <v>0.20684702694416046</v>
      </c>
      <c r="EH225" s="67">
        <v>0.26342946290969849</v>
      </c>
      <c r="EI225" s="67">
        <v>0.30470696091651917</v>
      </c>
      <c r="EJ225" s="67">
        <v>0.38692677021026611</v>
      </c>
      <c r="EK225" s="67">
        <v>0.35724842548370361</v>
      </c>
      <c r="EL225" s="67">
        <v>0.48238822817802429</v>
      </c>
      <c r="EM225" s="67">
        <v>1.9869105815887451</v>
      </c>
      <c r="EN225" s="67">
        <v>2.3343198299407959</v>
      </c>
      <c r="EO225" s="67">
        <v>2.5182137489318848</v>
      </c>
      <c r="EP225" s="67">
        <v>2.5496208667755127</v>
      </c>
      <c r="EQ225" s="67">
        <v>2.3331425189971924</v>
      </c>
      <c r="ER225" s="67">
        <v>0.18908149003982544</v>
      </c>
      <c r="ES225" s="67">
        <v>-0.40085110068321228</v>
      </c>
      <c r="ET225" s="67">
        <v>-0.34150144457817078</v>
      </c>
      <c r="EU225" s="67">
        <v>-0.20431438088417053</v>
      </c>
      <c r="EV225" s="67">
        <v>-7.0864789187908173E-2</v>
      </c>
      <c r="EW225" s="67">
        <v>85.183799743652344</v>
      </c>
      <c r="EX225" s="67">
        <v>83.314262390136719</v>
      </c>
      <c r="EY225" s="67">
        <v>81.656379699707031</v>
      </c>
      <c r="EZ225" s="67">
        <v>79.771026611328125</v>
      </c>
      <c r="FA225" s="67">
        <v>77.953514099121094</v>
      </c>
      <c r="FB225" s="67">
        <v>76.534263610839844</v>
      </c>
      <c r="FC225" s="67">
        <v>75.833808898925781</v>
      </c>
      <c r="FD225" s="67">
        <v>76.824569702148438</v>
      </c>
      <c r="FE225" s="67">
        <v>80.535133361816406</v>
      </c>
      <c r="FF225" s="67">
        <v>84.985176086425781</v>
      </c>
      <c r="FG225" s="67">
        <v>88.753921508789063</v>
      </c>
      <c r="FH225" s="67">
        <v>92.540473937988281</v>
      </c>
      <c r="FI225" s="67">
        <v>96.230522155761719</v>
      </c>
      <c r="FJ225" s="67">
        <v>99.3175048828125</v>
      </c>
      <c r="FK225" s="67">
        <v>101.59906768798828</v>
      </c>
      <c r="FL225" s="67">
        <v>103.24205780029297</v>
      </c>
      <c r="FM225" s="67">
        <v>103.86029815673828</v>
      </c>
      <c r="FN225" s="67">
        <v>103.83149719238281</v>
      </c>
      <c r="FO225" s="67">
        <v>102.51155090332031</v>
      </c>
      <c r="FP225" s="67">
        <v>100.05899047851563</v>
      </c>
      <c r="FQ225" s="67">
        <v>97.072822570800781</v>
      </c>
      <c r="FR225" s="67">
        <v>93.869155883789063</v>
      </c>
      <c r="FS225" s="67">
        <v>90.9434814453125</v>
      </c>
      <c r="FT225" s="67">
        <v>88.359405517578125</v>
      </c>
      <c r="FU225" s="68">
        <v>0.17851130664348602</v>
      </c>
      <c r="FV225" s="40">
        <v>8.6899995803833008</v>
      </c>
      <c r="FW225" s="40">
        <v>10858.210000000001</v>
      </c>
      <c r="FX225">
        <v>1</v>
      </c>
    </row>
    <row r="226" spans="1:180" x14ac:dyDescent="0.2">
      <c r="A226" t="s">
        <v>189</v>
      </c>
      <c r="B226" t="s">
        <v>207</v>
      </c>
      <c r="C226" t="s">
        <v>3</v>
      </c>
      <c r="D226" t="s">
        <v>182</v>
      </c>
      <c r="E226" t="s">
        <v>1</v>
      </c>
      <c r="F226" s="40" t="s">
        <v>194</v>
      </c>
      <c r="G226" s="69" t="s">
        <v>216</v>
      </c>
      <c r="H226" s="67">
        <v>3693.9999797344208</v>
      </c>
      <c r="I226" s="67">
        <v>4.1742353439331055</v>
      </c>
      <c r="J226" s="67">
        <v>3.6104710102081299</v>
      </c>
      <c r="K226" s="67">
        <v>3.2192044258117676</v>
      </c>
      <c r="L226" s="67">
        <v>2.9537997245788574</v>
      </c>
      <c r="M226" s="67">
        <v>2.8320128917694092</v>
      </c>
      <c r="N226" s="67">
        <v>2.8814973831176758</v>
      </c>
      <c r="O226" s="67">
        <v>3.1954250335693359</v>
      </c>
      <c r="P226" s="67">
        <v>3.5235872268676758</v>
      </c>
      <c r="Q226" s="67">
        <v>3.8111395835876465</v>
      </c>
      <c r="R226" s="67">
        <v>4.3392987251281738</v>
      </c>
      <c r="S226" s="67">
        <v>5.0758228302001953</v>
      </c>
      <c r="T226" s="67">
        <v>5.9317560195922852</v>
      </c>
      <c r="U226" s="67">
        <v>6.8385076522827148</v>
      </c>
      <c r="V226" s="67">
        <v>7.7611279487609863</v>
      </c>
      <c r="W226" s="67">
        <v>8.6867456436157227</v>
      </c>
      <c r="X226" s="67">
        <v>9.6071300506591797</v>
      </c>
      <c r="Y226" s="67">
        <v>10.382436752319336</v>
      </c>
      <c r="Z226" s="67">
        <v>10.82545280456543</v>
      </c>
      <c r="AA226" s="67">
        <v>10.801596641540527</v>
      </c>
      <c r="AB226" s="67">
        <v>10.335440635681152</v>
      </c>
      <c r="AC226" s="67">
        <v>9.5893020629882813</v>
      </c>
      <c r="AD226" s="67">
        <v>8.9183197021484375</v>
      </c>
      <c r="AE226" s="67">
        <v>7.6255602836608887</v>
      </c>
      <c r="AF226" s="67">
        <v>6.1927337646484375</v>
      </c>
      <c r="AG226" s="67">
        <v>-0.25182116031646729</v>
      </c>
      <c r="AH226" s="67">
        <v>-0.19844767451286316</v>
      </c>
      <c r="AI226" s="67">
        <v>-0.15152637660503387</v>
      </c>
      <c r="AJ226" s="67">
        <v>-0.14567260444164276</v>
      </c>
      <c r="AK226" s="67">
        <v>-0.13804818689823151</v>
      </c>
      <c r="AL226" s="67">
        <v>-0.1996772438287735</v>
      </c>
      <c r="AM226" s="67">
        <v>-0.23719146847724915</v>
      </c>
      <c r="AN226" s="67">
        <v>-0.30676394701004028</v>
      </c>
      <c r="AO226" s="67">
        <v>-0.45146125555038452</v>
      </c>
      <c r="AP226" s="67">
        <v>-0.5087699294090271</v>
      </c>
      <c r="AQ226" s="67">
        <v>-0.40139967203140259</v>
      </c>
      <c r="AR226" s="67">
        <v>-0.55096101760864258</v>
      </c>
      <c r="AS226" s="67">
        <v>-0.63750272989273071</v>
      </c>
      <c r="AT226" s="67">
        <v>-0.4301207959651947</v>
      </c>
      <c r="AU226" s="67">
        <v>1.3164047002792358</v>
      </c>
      <c r="AV226" s="67">
        <v>1.779296875</v>
      </c>
      <c r="AW226" s="67">
        <v>2.0333302021026611</v>
      </c>
      <c r="AX226" s="67">
        <v>2.2097294330596924</v>
      </c>
      <c r="AY226" s="67">
        <v>2.1808862686157227</v>
      </c>
      <c r="AZ226" s="67">
        <v>-1.3187203407287598</v>
      </c>
      <c r="BA226" s="67">
        <v>-2.0551121234893799</v>
      </c>
      <c r="BB226" s="67">
        <v>-1.6831367015838623</v>
      </c>
      <c r="BC226" s="67">
        <v>-1.2651400566101074</v>
      </c>
      <c r="BD226" s="67">
        <v>-0.90156066417694092</v>
      </c>
      <c r="BE226" s="67">
        <v>-3.4273378551006317E-2</v>
      </c>
      <c r="BF226" s="67">
        <v>2.1710954606533051E-3</v>
      </c>
      <c r="BG226" s="67">
        <v>3.5226322710514069E-2</v>
      </c>
      <c r="BH226" s="67">
        <v>3.0655670911073685E-2</v>
      </c>
      <c r="BI226" s="67">
        <v>3.2271802425384521E-2</v>
      </c>
      <c r="BJ226" s="67">
        <v>-2.9410647228360176E-2</v>
      </c>
      <c r="BK226" s="67">
        <v>-5.5874429643154144E-2</v>
      </c>
      <c r="BL226" s="67">
        <v>-0.1134224608540535</v>
      </c>
      <c r="BM226" s="67">
        <v>-0.24544590711593628</v>
      </c>
      <c r="BN226" s="67">
        <v>-0.28509771823883057</v>
      </c>
      <c r="BO226" s="67">
        <v>-0.16227094829082489</v>
      </c>
      <c r="BP226" s="67">
        <v>-0.29560205340385437</v>
      </c>
      <c r="BQ226" s="67">
        <v>-0.36797657608985901</v>
      </c>
      <c r="BR226" s="67">
        <v>-0.15085390210151672</v>
      </c>
      <c r="BS226" s="67">
        <v>1.5917741060256958</v>
      </c>
      <c r="BT226" s="67">
        <v>2.0569527149200439</v>
      </c>
      <c r="BU226" s="67">
        <v>2.313471794128418</v>
      </c>
      <c r="BV226" s="67">
        <v>2.4906892776489258</v>
      </c>
      <c r="BW226" s="67">
        <v>2.4626209735870361</v>
      </c>
      <c r="BX226" s="67">
        <v>-1.0289040803909302</v>
      </c>
      <c r="BY226" s="67">
        <v>-1.7703839540481567</v>
      </c>
      <c r="BZ226" s="67">
        <v>-1.4094626903533936</v>
      </c>
      <c r="CA226" s="67">
        <v>-1.0055891275405884</v>
      </c>
      <c r="CB226" s="67">
        <v>-0.65935283899307251</v>
      </c>
      <c r="CC226" s="67">
        <v>0.11639954149723053</v>
      </c>
      <c r="CD226" s="67">
        <v>0.14111904799938202</v>
      </c>
      <c r="CE226" s="67">
        <v>0.16457067430019379</v>
      </c>
      <c r="CF226" s="67">
        <v>0.15278010070323944</v>
      </c>
      <c r="CG226" s="67">
        <v>0.15023490786552429</v>
      </c>
      <c r="CH226" s="67">
        <v>8.8515482842922211E-2</v>
      </c>
      <c r="CI226" s="67">
        <v>6.9705203175544739E-2</v>
      </c>
      <c r="CJ226" s="67">
        <v>2.0485268905758858E-2</v>
      </c>
      <c r="CK226" s="67">
        <v>-0.10276031494140625</v>
      </c>
      <c r="CL226" s="67">
        <v>-0.13018302619457245</v>
      </c>
      <c r="CM226" s="67">
        <v>3.3488878980278969E-3</v>
      </c>
      <c r="CN226" s="67">
        <v>-0.1187412217259407</v>
      </c>
      <c r="CO226" s="67">
        <v>-0.18130360543727875</v>
      </c>
      <c r="CP226" s="67">
        <v>4.256550595164299E-2</v>
      </c>
      <c r="CQ226" s="67">
        <v>1.7824941873550415</v>
      </c>
      <c r="CR226" s="67">
        <v>2.2492563724517822</v>
      </c>
      <c r="CS226" s="67">
        <v>2.5074970722198486</v>
      </c>
      <c r="CT226" s="67">
        <v>2.6852812767028809</v>
      </c>
      <c r="CU226" s="67">
        <v>2.6577496528625488</v>
      </c>
      <c r="CV226" s="67">
        <v>-0.82817816734313965</v>
      </c>
      <c r="CW226" s="67">
        <v>-1.5731821060180664</v>
      </c>
      <c r="CX226" s="67">
        <v>-1.2199169397354126</v>
      </c>
      <c r="CY226" s="67">
        <v>-0.82582497596740723</v>
      </c>
      <c r="CZ226" s="67">
        <v>-0.49160048365592957</v>
      </c>
      <c r="DA226" s="67">
        <v>0.26707246899604797</v>
      </c>
      <c r="DB226" s="67">
        <v>0.28006699681282043</v>
      </c>
      <c r="DC226" s="67">
        <v>0.2939150333404541</v>
      </c>
      <c r="DD226" s="67">
        <v>0.2749045193195343</v>
      </c>
      <c r="DE226" s="67">
        <v>0.26819801330566406</v>
      </c>
      <c r="DF226" s="67">
        <v>0.20644161105155945</v>
      </c>
      <c r="DG226" s="67">
        <v>0.19528482854366302</v>
      </c>
      <c r="DH226" s="67">
        <v>0.15439300239086151</v>
      </c>
      <c r="DI226" s="67">
        <v>3.9925284683704376E-2</v>
      </c>
      <c r="DJ226" s="67">
        <v>2.473166398704052E-2</v>
      </c>
      <c r="DK226" s="67">
        <v>0.16896872222423553</v>
      </c>
      <c r="DL226" s="67">
        <v>5.811961367726326E-2</v>
      </c>
      <c r="DM226" s="67">
        <v>5.3693680092692375E-3</v>
      </c>
      <c r="DN226" s="67">
        <v>0.23598490655422211</v>
      </c>
      <c r="DO226" s="67">
        <v>1.9732142686843872</v>
      </c>
      <c r="DP226" s="67">
        <v>2.4415600299835205</v>
      </c>
      <c r="DQ226" s="67">
        <v>2.7015223503112793</v>
      </c>
      <c r="DR226" s="67">
        <v>2.8798732757568359</v>
      </c>
      <c r="DS226" s="67">
        <v>2.8528783321380615</v>
      </c>
      <c r="DT226" s="67">
        <v>-0.62745225429534912</v>
      </c>
      <c r="DU226" s="67">
        <v>-1.3759802579879761</v>
      </c>
      <c r="DV226" s="67">
        <v>-1.0303711891174316</v>
      </c>
      <c r="DW226" s="67">
        <v>-0.6460607647895813</v>
      </c>
      <c r="DX226" s="67">
        <v>-0.32384809851646423</v>
      </c>
      <c r="DY226" s="67">
        <v>0.48462024331092834</v>
      </c>
      <c r="DZ226" s="67">
        <v>0.4806857705116272</v>
      </c>
      <c r="EA226" s="67">
        <v>0.48066774010658264</v>
      </c>
      <c r="EB226" s="67">
        <v>0.45123282074928284</v>
      </c>
      <c r="EC226" s="67">
        <v>0.43851801753044128</v>
      </c>
      <c r="ED226" s="67">
        <v>0.37670820951461792</v>
      </c>
      <c r="EE226" s="67">
        <v>0.37660187482833862</v>
      </c>
      <c r="EF226" s="67">
        <v>0.3477344810962677</v>
      </c>
      <c r="EG226" s="67">
        <v>0.24594062566757202</v>
      </c>
      <c r="EH226" s="67">
        <v>0.2484038770198822</v>
      </c>
      <c r="EI226" s="67">
        <v>0.40809744596481323</v>
      </c>
      <c r="EJ226" s="67">
        <v>0.31347855925559998</v>
      </c>
      <c r="EK226" s="67">
        <v>0.27489548921585083</v>
      </c>
      <c r="EL226" s="67">
        <v>0.51525181531906128</v>
      </c>
      <c r="EM226" s="67">
        <v>2.2485835552215576</v>
      </c>
      <c r="EN226" s="67">
        <v>2.7192158699035645</v>
      </c>
      <c r="EO226" s="67">
        <v>2.9816639423370361</v>
      </c>
      <c r="EP226" s="67">
        <v>3.1608331203460693</v>
      </c>
      <c r="EQ226" s="67">
        <v>3.134613037109375</v>
      </c>
      <c r="ER226" s="67">
        <v>-0.33763596415519714</v>
      </c>
      <c r="ES226" s="67">
        <v>-1.0912522077560425</v>
      </c>
      <c r="ET226" s="67">
        <v>-0.75669717788696289</v>
      </c>
      <c r="EU226" s="67">
        <v>-0.38650983572006226</v>
      </c>
      <c r="EV226" s="67">
        <v>-8.1640303134918213E-2</v>
      </c>
      <c r="EW226" s="67">
        <v>83.5</v>
      </c>
      <c r="EX226" s="67">
        <v>81.5</v>
      </c>
      <c r="EY226" s="67">
        <v>80</v>
      </c>
      <c r="EZ226" s="67">
        <v>78.5</v>
      </c>
      <c r="FA226" s="67">
        <v>76.5</v>
      </c>
      <c r="FB226" s="67">
        <v>76</v>
      </c>
      <c r="FC226" s="67">
        <v>76.5</v>
      </c>
      <c r="FD226" s="67">
        <v>78.5</v>
      </c>
      <c r="FE226" s="67">
        <v>82.5</v>
      </c>
      <c r="FF226" s="67">
        <v>86.5</v>
      </c>
      <c r="FG226" s="67">
        <v>90</v>
      </c>
      <c r="FH226" s="67">
        <v>92.5</v>
      </c>
      <c r="FI226" s="67">
        <v>95</v>
      </c>
      <c r="FJ226" s="67">
        <v>96.5</v>
      </c>
      <c r="FK226" s="67">
        <v>97.5</v>
      </c>
      <c r="FL226" s="67">
        <v>99.5</v>
      </c>
      <c r="FM226" s="67">
        <v>100</v>
      </c>
      <c r="FN226" s="67">
        <v>100.5</v>
      </c>
      <c r="FO226" s="67">
        <v>99.5</v>
      </c>
      <c r="FP226" s="67">
        <v>98</v>
      </c>
      <c r="FQ226" s="67">
        <v>97</v>
      </c>
      <c r="FR226" s="67">
        <v>95.5</v>
      </c>
      <c r="FS226" s="67">
        <v>92.5</v>
      </c>
      <c r="FT226" s="67">
        <v>90.5</v>
      </c>
      <c r="FU226" s="68">
        <v>0.25097754597663879</v>
      </c>
      <c r="FV226" s="40">
        <v>8.7799997329711914</v>
      </c>
      <c r="FW226" s="40">
        <v>6071.41</v>
      </c>
      <c r="FX226">
        <v>1</v>
      </c>
    </row>
    <row r="227" spans="1:180" x14ac:dyDescent="0.2">
      <c r="A227" t="s">
        <v>189</v>
      </c>
      <c r="B227" t="s">
        <v>207</v>
      </c>
      <c r="C227" t="s">
        <v>3</v>
      </c>
      <c r="D227" t="s">
        <v>182</v>
      </c>
      <c r="E227" t="s">
        <v>1</v>
      </c>
      <c r="F227" s="40" t="s">
        <v>194</v>
      </c>
      <c r="G227" s="69" t="s">
        <v>217</v>
      </c>
      <c r="H227" s="67">
        <v>3672</v>
      </c>
      <c r="I227" s="67">
        <v>4.1714324951171875</v>
      </c>
      <c r="J227" s="67">
        <v>3.4750077724456787</v>
      </c>
      <c r="K227" s="67">
        <v>3.0386726856231689</v>
      </c>
      <c r="L227" s="67">
        <v>2.7715384960174561</v>
      </c>
      <c r="M227" s="67">
        <v>2.6555733680725098</v>
      </c>
      <c r="N227" s="67">
        <v>2.6541790962219238</v>
      </c>
      <c r="O227" s="67">
        <v>2.9331085681915283</v>
      </c>
      <c r="P227" s="67">
        <v>3.2409818172454834</v>
      </c>
      <c r="Q227" s="67">
        <v>3.6277587413787842</v>
      </c>
      <c r="R227" s="67">
        <v>4.1357936859130859</v>
      </c>
      <c r="S227" s="67">
        <v>4.8623690605163574</v>
      </c>
      <c r="T227" s="67">
        <v>5.832155704498291</v>
      </c>
      <c r="U227" s="67">
        <v>6.9990978240966797</v>
      </c>
      <c r="V227" s="67">
        <v>8.133056640625</v>
      </c>
      <c r="W227" s="67">
        <v>9.0870695114135742</v>
      </c>
      <c r="X227" s="67">
        <v>10.075345993041992</v>
      </c>
      <c r="Y227" s="67">
        <v>10.994962692260742</v>
      </c>
      <c r="Z227" s="67">
        <v>11.513360023498535</v>
      </c>
      <c r="AA227" s="67">
        <v>11.446666717529297</v>
      </c>
      <c r="AB227" s="67">
        <v>11.025905609130859</v>
      </c>
      <c r="AC227" s="67">
        <v>10.066691398620605</v>
      </c>
      <c r="AD227" s="67">
        <v>9.2963476181030273</v>
      </c>
      <c r="AE227" s="67">
        <v>7.766754150390625</v>
      </c>
      <c r="AF227" s="67">
        <v>6.199195384979248</v>
      </c>
      <c r="AG227" s="67">
        <v>-0.35221809148788452</v>
      </c>
      <c r="AH227" s="67">
        <v>-0.30846214294433594</v>
      </c>
      <c r="AI227" s="67">
        <v>-0.27314427495002747</v>
      </c>
      <c r="AJ227" s="67">
        <v>-0.23608317971229553</v>
      </c>
      <c r="AK227" s="67">
        <v>-0.20966169238090515</v>
      </c>
      <c r="AL227" s="67">
        <v>-0.27262458205223083</v>
      </c>
      <c r="AM227" s="67">
        <v>-0.36005693674087524</v>
      </c>
      <c r="AN227" s="67">
        <v>-0.36557957530021667</v>
      </c>
      <c r="AO227" s="67">
        <v>-0.34918093681335449</v>
      </c>
      <c r="AP227" s="67">
        <v>-0.38590171933174133</v>
      </c>
      <c r="AQ227" s="67">
        <v>-0.55444508790969849</v>
      </c>
      <c r="AR227" s="67">
        <v>-0.74233710765838623</v>
      </c>
      <c r="AS227" s="67">
        <v>-0.70563477277755737</v>
      </c>
      <c r="AT227" s="67">
        <v>-0.6294136643409729</v>
      </c>
      <c r="AU227" s="67">
        <v>1.2873769998550415</v>
      </c>
      <c r="AV227" s="67">
        <v>1.9812047481536865</v>
      </c>
      <c r="AW227" s="67">
        <v>2.3068537712097168</v>
      </c>
      <c r="AX227" s="67">
        <v>2.4917788505554199</v>
      </c>
      <c r="AY227" s="67">
        <v>2.2901554107666016</v>
      </c>
      <c r="AZ227" s="67">
        <v>-1.5277830362319946</v>
      </c>
      <c r="BA227" s="67">
        <v>-2.3206899166107178</v>
      </c>
      <c r="BB227" s="67">
        <v>-1.8882650136947632</v>
      </c>
      <c r="BC227" s="67">
        <v>-1.5011475086212158</v>
      </c>
      <c r="BD227" s="67">
        <v>-1.1924202442169189</v>
      </c>
      <c r="BE227" s="67">
        <v>-0.13523992896080017</v>
      </c>
      <c r="BF227" s="67">
        <v>-0.10836531221866608</v>
      </c>
      <c r="BG227" s="67">
        <v>-8.6876794695854187E-2</v>
      </c>
      <c r="BH227" s="67">
        <v>-6.0212329030036926E-2</v>
      </c>
      <c r="BI227" s="67">
        <v>-3.9784606546163559E-2</v>
      </c>
      <c r="BJ227" s="67">
        <v>-0.10280837863683701</v>
      </c>
      <c r="BK227" s="67">
        <v>-0.17922520637512207</v>
      </c>
      <c r="BL227" s="67">
        <v>-0.17275659739971161</v>
      </c>
      <c r="BM227" s="67">
        <v>-0.14371591806411743</v>
      </c>
      <c r="BN227" s="67">
        <v>-0.16282430291175842</v>
      </c>
      <c r="BO227" s="67">
        <v>-0.31594860553741455</v>
      </c>
      <c r="BP227" s="67">
        <v>-0.48765209317207336</v>
      </c>
      <c r="BQ227" s="67">
        <v>-0.43682166934013367</v>
      </c>
      <c r="BR227" s="67">
        <v>-0.35088741779327393</v>
      </c>
      <c r="BS227" s="67">
        <v>1.5620177984237671</v>
      </c>
      <c r="BT227" s="67">
        <v>2.2581207752227783</v>
      </c>
      <c r="BU227" s="67">
        <v>2.5862445831298828</v>
      </c>
      <c r="BV227" s="67">
        <v>2.7719814777374268</v>
      </c>
      <c r="BW227" s="67">
        <v>2.5711290836334229</v>
      </c>
      <c r="BX227" s="67">
        <v>-1.2387526035308838</v>
      </c>
      <c r="BY227" s="67">
        <v>-2.0367302894592285</v>
      </c>
      <c r="BZ227" s="67">
        <v>-1.6153250932693481</v>
      </c>
      <c r="CA227" s="67">
        <v>-1.2422878742218018</v>
      </c>
      <c r="CB227" s="67">
        <v>-0.95085382461547852</v>
      </c>
      <c r="CC227" s="67">
        <v>1.503848098218441E-2</v>
      </c>
      <c r="CD227" s="67">
        <v>3.0221138149499893E-2</v>
      </c>
      <c r="CE227" s="67">
        <v>4.2131487280130386E-2</v>
      </c>
      <c r="CF227" s="67">
        <v>6.1595290899276733E-2</v>
      </c>
      <c r="CG227" s="67">
        <v>7.7871747314929962E-2</v>
      </c>
      <c r="CH227" s="67">
        <v>1.480580773204565E-2</v>
      </c>
      <c r="CI227" s="67">
        <v>-5.3981699049472809E-2</v>
      </c>
      <c r="CJ227" s="67">
        <v>-3.920799121260643E-2</v>
      </c>
      <c r="CK227" s="67">
        <v>-1.411476987414062E-3</v>
      </c>
      <c r="CL227" s="67">
        <v>-8.3215571939945221E-3</v>
      </c>
      <c r="CM227" s="67">
        <v>-0.15076664090156555</v>
      </c>
      <c r="CN227" s="67">
        <v>-0.31125804781913757</v>
      </c>
      <c r="CO227" s="67">
        <v>-0.25064253807067871</v>
      </c>
      <c r="CP227" s="67">
        <v>-0.1579810231924057</v>
      </c>
      <c r="CQ227" s="67">
        <v>1.7522331476211548</v>
      </c>
      <c r="CR227" s="67">
        <v>2.4499118328094482</v>
      </c>
      <c r="CS227" s="67">
        <v>2.779749870300293</v>
      </c>
      <c r="CT227" s="67">
        <v>2.9660489559173584</v>
      </c>
      <c r="CU227" s="67">
        <v>2.7657303810119629</v>
      </c>
      <c r="CV227" s="67">
        <v>-1.0385710000991821</v>
      </c>
      <c r="CW227" s="67">
        <v>-1.8400607109069824</v>
      </c>
      <c r="CX227" s="67">
        <v>-1.4262876510620117</v>
      </c>
      <c r="CY227" s="67">
        <v>-1.0630024671554565</v>
      </c>
      <c r="CZ227" s="67">
        <v>-0.78354567289352417</v>
      </c>
      <c r="DA227" s="67">
        <v>0.16531689465045929</v>
      </c>
      <c r="DB227" s="67">
        <v>0.16880759596824646</v>
      </c>
      <c r="DC227" s="67">
        <v>0.17113976180553436</v>
      </c>
      <c r="DD227" s="67">
        <v>0.18340291082859039</v>
      </c>
      <c r="DE227" s="67">
        <v>0.19552810490131378</v>
      </c>
      <c r="DF227" s="67">
        <v>0.13241998851299286</v>
      </c>
      <c r="DG227" s="67">
        <v>7.1261808276176453E-2</v>
      </c>
      <c r="DH227" s="67">
        <v>9.4340614974498749E-2</v>
      </c>
      <c r="DI227" s="67">
        <v>0.14089296758174896</v>
      </c>
      <c r="DJ227" s="67">
        <v>0.14618118107318878</v>
      </c>
      <c r="DK227" s="67">
        <v>1.4415315352380276E-2</v>
      </c>
      <c r="DL227" s="67">
        <v>-0.13486400246620178</v>
      </c>
      <c r="DM227" s="67">
        <v>-6.4463406801223755E-2</v>
      </c>
      <c r="DN227" s="67">
        <v>3.492538258433342E-2</v>
      </c>
      <c r="DO227" s="67">
        <v>1.9424484968185425</v>
      </c>
      <c r="DP227" s="67">
        <v>2.6417028903961182</v>
      </c>
      <c r="DQ227" s="67">
        <v>2.9732551574707031</v>
      </c>
      <c r="DR227" s="67">
        <v>3.16011643409729</v>
      </c>
      <c r="DS227" s="67">
        <v>2.9603316783905029</v>
      </c>
      <c r="DT227" s="67">
        <v>-0.83838939666748047</v>
      </c>
      <c r="DU227" s="67">
        <v>-1.6433911323547363</v>
      </c>
      <c r="DV227" s="67">
        <v>-1.2372502088546753</v>
      </c>
      <c r="DW227" s="67">
        <v>-0.88371706008911133</v>
      </c>
      <c r="DX227" s="67">
        <v>-0.61623752117156982</v>
      </c>
      <c r="DY227" s="67">
        <v>0.38229507207870483</v>
      </c>
      <c r="DZ227" s="67">
        <v>0.36890441179275513</v>
      </c>
      <c r="EA227" s="67">
        <v>0.35740724205970764</v>
      </c>
      <c r="EB227" s="67">
        <v>0.359273761510849</v>
      </c>
      <c r="EC227" s="67">
        <v>0.36540520191192627</v>
      </c>
      <c r="ED227" s="67">
        <v>0.30223619937896729</v>
      </c>
      <c r="EE227" s="67">
        <v>0.25209352374076843</v>
      </c>
      <c r="EF227" s="67">
        <v>0.28716358542442322</v>
      </c>
      <c r="EG227" s="67">
        <v>0.34635797142982483</v>
      </c>
      <c r="EH227" s="67">
        <v>0.36925861239433289</v>
      </c>
      <c r="EI227" s="67">
        <v>0.25291183590888977</v>
      </c>
      <c r="EJ227" s="67">
        <v>0.11982098966836929</v>
      </c>
      <c r="EK227" s="67">
        <v>0.20434969663619995</v>
      </c>
      <c r="EL227" s="67">
        <v>0.31345158815383911</v>
      </c>
      <c r="EM227" s="67">
        <v>2.2170894145965576</v>
      </c>
      <c r="EN227" s="67">
        <v>2.91861891746521</v>
      </c>
      <c r="EO227" s="67">
        <v>3.2526459693908691</v>
      </c>
      <c r="EP227" s="67">
        <v>3.4403190612792969</v>
      </c>
      <c r="EQ227" s="67">
        <v>3.2413053512573242</v>
      </c>
      <c r="ER227" s="67">
        <v>-0.54935890436172485</v>
      </c>
      <c r="ES227" s="67">
        <v>-1.3594315052032471</v>
      </c>
      <c r="ET227" s="67">
        <v>-0.96431028842926025</v>
      </c>
      <c r="EU227" s="67">
        <v>-0.62485742568969727</v>
      </c>
      <c r="EV227" s="67">
        <v>-0.37467110157012939</v>
      </c>
      <c r="EW227" s="67">
        <v>84.5</v>
      </c>
      <c r="EX227" s="67">
        <v>82</v>
      </c>
      <c r="EY227" s="67">
        <v>80</v>
      </c>
      <c r="EZ227" s="67">
        <v>77.5</v>
      </c>
      <c r="FA227" s="67">
        <v>76.5</v>
      </c>
      <c r="FB227" s="67">
        <v>75.5</v>
      </c>
      <c r="FC227" s="67">
        <v>75</v>
      </c>
      <c r="FD227" s="67">
        <v>78</v>
      </c>
      <c r="FE227" s="67">
        <v>82</v>
      </c>
      <c r="FF227" s="67">
        <v>86</v>
      </c>
      <c r="FG227" s="67">
        <v>90</v>
      </c>
      <c r="FH227" s="67">
        <v>94</v>
      </c>
      <c r="FI227" s="67">
        <v>98</v>
      </c>
      <c r="FJ227" s="67">
        <v>100.5</v>
      </c>
      <c r="FK227" s="67">
        <v>102.5</v>
      </c>
      <c r="FL227" s="67">
        <v>104</v>
      </c>
      <c r="FM227" s="67">
        <v>105</v>
      </c>
      <c r="FN227" s="67">
        <v>105</v>
      </c>
      <c r="FO227" s="67">
        <v>103.5</v>
      </c>
      <c r="FP227" s="67">
        <v>101</v>
      </c>
      <c r="FQ227" s="67">
        <v>98</v>
      </c>
      <c r="FR227" s="67">
        <v>96</v>
      </c>
      <c r="FS227" s="67">
        <v>93.5</v>
      </c>
      <c r="FT227" s="67">
        <v>90</v>
      </c>
      <c r="FU227" s="68">
        <v>0.25030398368835449</v>
      </c>
      <c r="FV227" s="40">
        <v>6.5999999046325684</v>
      </c>
      <c r="FW227" s="40">
        <v>6257.2</v>
      </c>
      <c r="FX227">
        <v>1</v>
      </c>
    </row>
    <row r="228" spans="1:180" x14ac:dyDescent="0.2">
      <c r="A228" t="s">
        <v>189</v>
      </c>
      <c r="B228" t="s">
        <v>207</v>
      </c>
      <c r="C228" t="s">
        <v>3</v>
      </c>
      <c r="D228" t="s">
        <v>182</v>
      </c>
      <c r="E228" t="s">
        <v>1</v>
      </c>
      <c r="F228" s="40" t="s">
        <v>194</v>
      </c>
      <c r="G228" s="69" t="s">
        <v>218</v>
      </c>
      <c r="H228" s="67">
        <v>3662</v>
      </c>
      <c r="I228" s="67">
        <v>4.9544787406921387</v>
      </c>
      <c r="J228" s="67">
        <v>4.213463306427002</v>
      </c>
      <c r="K228" s="67">
        <v>3.6180062294006348</v>
      </c>
      <c r="L228" s="67">
        <v>3.2140064239501953</v>
      </c>
      <c r="M228" s="67">
        <v>3.0074903964996338</v>
      </c>
      <c r="N228" s="67">
        <v>2.9838931560516357</v>
      </c>
      <c r="O228" s="67">
        <v>3.211881160736084</v>
      </c>
      <c r="P228" s="67">
        <v>3.5224347114562988</v>
      </c>
      <c r="Q228" s="67">
        <v>3.8498520851135254</v>
      </c>
      <c r="R228" s="67">
        <v>4.2378978729248047</v>
      </c>
      <c r="S228" s="67">
        <v>4.7908377647399902</v>
      </c>
      <c r="T228" s="67">
        <v>5.7042975425720215</v>
      </c>
      <c r="U228" s="67">
        <v>6.7087373733520508</v>
      </c>
      <c r="V228" s="67">
        <v>8.0132160186767578</v>
      </c>
      <c r="W228" s="67">
        <v>9.0952301025390625</v>
      </c>
      <c r="X228" s="67">
        <v>10.176959991455078</v>
      </c>
      <c r="Y228" s="67">
        <v>11.097041130065918</v>
      </c>
      <c r="Z228" s="67">
        <v>11.61423397064209</v>
      </c>
      <c r="AA228" s="67">
        <v>11.392231941223145</v>
      </c>
      <c r="AB228" s="67">
        <v>11.023137092590332</v>
      </c>
      <c r="AC228" s="67">
        <v>10.156232833862305</v>
      </c>
      <c r="AD228" s="67">
        <v>9.3235921859741211</v>
      </c>
      <c r="AE228" s="67">
        <v>7.8316535949707031</v>
      </c>
      <c r="AF228" s="67">
        <v>6.3404374122619629</v>
      </c>
      <c r="AG228" s="67">
        <v>-0.84908401966094971</v>
      </c>
      <c r="AH228" s="67">
        <v>-0.57947361469268799</v>
      </c>
      <c r="AI228" s="67">
        <v>-0.50363141298294067</v>
      </c>
      <c r="AJ228" s="67">
        <v>-0.37644064426422119</v>
      </c>
      <c r="AK228" s="67">
        <v>-0.31929334998130798</v>
      </c>
      <c r="AL228" s="67">
        <v>-0.33524143695831299</v>
      </c>
      <c r="AM228" s="67">
        <v>-0.33324733376502991</v>
      </c>
      <c r="AN228" s="67">
        <v>-0.43302544951438904</v>
      </c>
      <c r="AO228" s="67">
        <v>-0.51891839504241943</v>
      </c>
      <c r="AP228" s="67">
        <v>-0.71263092756271362</v>
      </c>
      <c r="AQ228" s="67">
        <v>-0.72431457042694092</v>
      </c>
      <c r="AR228" s="67">
        <v>-0.59630012512207031</v>
      </c>
      <c r="AS228" s="67">
        <v>-0.84607553482055664</v>
      </c>
      <c r="AT228" s="67">
        <v>-0.62220394611358643</v>
      </c>
      <c r="AU228" s="67">
        <v>1.2565714120864868</v>
      </c>
      <c r="AV228" s="67">
        <v>1.9020746946334839</v>
      </c>
      <c r="AW228" s="67">
        <v>2.1809148788452148</v>
      </c>
      <c r="AX228" s="67">
        <v>2.3751657009124756</v>
      </c>
      <c r="AY228" s="67">
        <v>2.1156566143035889</v>
      </c>
      <c r="AZ228" s="67">
        <v>-1.5955121517181396</v>
      </c>
      <c r="BA228" s="67">
        <v>-2.3740129470825195</v>
      </c>
      <c r="BB228" s="67">
        <v>-1.9567664861679077</v>
      </c>
      <c r="BC228" s="67">
        <v>-1.5508215427398682</v>
      </c>
      <c r="BD228" s="67">
        <v>-1.1744009256362915</v>
      </c>
      <c r="BE228" s="67">
        <v>-0.63237583637237549</v>
      </c>
      <c r="BF228" s="67">
        <v>-0.37962529063224792</v>
      </c>
      <c r="BG228" s="67">
        <v>-0.31759518384933472</v>
      </c>
      <c r="BH228" s="67">
        <v>-0.20078802108764648</v>
      </c>
      <c r="BI228" s="67">
        <v>-0.14962722361087799</v>
      </c>
      <c r="BJ228" s="67">
        <v>-0.16563722491264343</v>
      </c>
      <c r="BK228" s="67">
        <v>-0.15264219045639038</v>
      </c>
      <c r="BL228" s="67">
        <v>-0.24044421315193176</v>
      </c>
      <c r="BM228" s="67">
        <v>-0.31371065974235535</v>
      </c>
      <c r="BN228" s="67">
        <v>-0.48983243107795715</v>
      </c>
      <c r="BO228" s="67">
        <v>-0.48611575365066528</v>
      </c>
      <c r="BP228" s="67">
        <v>-0.34193289279937744</v>
      </c>
      <c r="BQ228" s="67">
        <v>-0.57759803533554077</v>
      </c>
      <c r="BR228" s="67">
        <v>-0.34402570128440857</v>
      </c>
      <c r="BS228" s="67">
        <v>1.5308693647384644</v>
      </c>
      <c r="BT228" s="67">
        <v>2.1786441802978516</v>
      </c>
      <c r="BU228" s="67">
        <v>2.4599554538726807</v>
      </c>
      <c r="BV228" s="67">
        <v>2.6550164222717285</v>
      </c>
      <c r="BW228" s="67">
        <v>2.3962769508361816</v>
      </c>
      <c r="BX228" s="67">
        <v>-1.3068453073501587</v>
      </c>
      <c r="BY228" s="67">
        <v>-2.0904099941253662</v>
      </c>
      <c r="BZ228" s="67">
        <v>-1.6841686964035034</v>
      </c>
      <c r="CA228" s="67">
        <v>-1.292285680770874</v>
      </c>
      <c r="CB228" s="67">
        <v>-0.9331362247467041</v>
      </c>
      <c r="CC228" s="67">
        <v>-0.48228445649147034</v>
      </c>
      <c r="CD228" s="67">
        <v>-0.24121096730232239</v>
      </c>
      <c r="CE228" s="67">
        <v>-0.18874707818031311</v>
      </c>
      <c r="CF228" s="67">
        <v>-7.9131565988063812E-2</v>
      </c>
      <c r="CG228" s="67">
        <v>-3.2116979360580444E-2</v>
      </c>
      <c r="CH228" s="67">
        <v>-4.8169858753681183E-2</v>
      </c>
      <c r="CI228" s="67">
        <v>-2.7555609121918678E-2</v>
      </c>
      <c r="CJ228" s="67">
        <v>-0.10706303268671036</v>
      </c>
      <c r="CK228" s="67">
        <v>-0.17158439755439758</v>
      </c>
      <c r="CL228" s="67">
        <v>-0.33552286028862</v>
      </c>
      <c r="CM228" s="67">
        <v>-0.32113999128341675</v>
      </c>
      <c r="CN228" s="67">
        <v>-0.16575890779495239</v>
      </c>
      <c r="CO228" s="67">
        <v>-0.39165136218070984</v>
      </c>
      <c r="CP228" s="67">
        <v>-0.15136030316352844</v>
      </c>
      <c r="CQ228" s="67">
        <v>1.7208472490310669</v>
      </c>
      <c r="CR228" s="67">
        <v>2.3701953887939453</v>
      </c>
      <c r="CS228" s="67">
        <v>2.6532180309295654</v>
      </c>
      <c r="CT228" s="67">
        <v>2.8488402366638184</v>
      </c>
      <c r="CU228" s="67">
        <v>2.5906338691711426</v>
      </c>
      <c r="CV228" s="67">
        <v>-1.1069154739379883</v>
      </c>
      <c r="CW228" s="67">
        <v>-1.8939875364303589</v>
      </c>
      <c r="CX228" s="67">
        <v>-1.4953683614730835</v>
      </c>
      <c r="CY228" s="67">
        <v>-1.1132246255874634</v>
      </c>
      <c r="CZ228" s="67">
        <v>-0.7660369873046875</v>
      </c>
      <c r="DA228" s="67">
        <v>-0.3321930468082428</v>
      </c>
      <c r="DB228" s="67">
        <v>-0.10279664397239685</v>
      </c>
      <c r="DC228" s="67">
        <v>-5.9898965060710907E-2</v>
      </c>
      <c r="DD228" s="67">
        <v>4.2524896562099457E-2</v>
      </c>
      <c r="DE228" s="67">
        <v>8.5393264889717102E-2</v>
      </c>
      <c r="DF228" s="67">
        <v>6.929749995470047E-2</v>
      </c>
      <c r="DG228" s="67">
        <v>9.7530968487262726E-2</v>
      </c>
      <c r="DH228" s="67">
        <v>2.6318147778511047E-2</v>
      </c>
      <c r="DI228" s="67">
        <v>-2.9458137229084969E-2</v>
      </c>
      <c r="DJ228" s="67">
        <v>-0.18121330440044403</v>
      </c>
      <c r="DK228" s="67">
        <v>-0.15616421401500702</v>
      </c>
      <c r="DL228" s="67">
        <v>1.0415079072117805E-2</v>
      </c>
      <c r="DM228" s="67">
        <v>-0.20570467412471771</v>
      </c>
      <c r="DN228" s="67">
        <v>4.1305094957351685E-2</v>
      </c>
      <c r="DO228" s="67">
        <v>1.9108251333236694</v>
      </c>
      <c r="DP228" s="67">
        <v>2.5617465972900391</v>
      </c>
      <c r="DQ228" s="67">
        <v>2.8464806079864502</v>
      </c>
      <c r="DR228" s="67">
        <v>3.0426640510559082</v>
      </c>
      <c r="DS228" s="67">
        <v>2.7849907875061035</v>
      </c>
      <c r="DT228" s="67">
        <v>-0.90698570013046265</v>
      </c>
      <c r="DU228" s="67">
        <v>-1.697564959526062</v>
      </c>
      <c r="DV228" s="67">
        <v>-1.3065680265426636</v>
      </c>
      <c r="DW228" s="67">
        <v>-0.93416351079940796</v>
      </c>
      <c r="DX228" s="67">
        <v>-0.5989377498626709</v>
      </c>
      <c r="DY228" s="67">
        <v>-0.11548490077257156</v>
      </c>
      <c r="DZ228" s="67">
        <v>9.7051650285720825E-2</v>
      </c>
      <c r="EA228" s="67">
        <v>0.12613724172115326</v>
      </c>
      <c r="EB228" s="67">
        <v>0.21817749738693237</v>
      </c>
      <c r="EC228" s="67">
        <v>0.25505939126014709</v>
      </c>
      <c r="ED228" s="67">
        <v>0.23890170454978943</v>
      </c>
      <c r="EE228" s="67">
        <v>0.27813613414764404</v>
      </c>
      <c r="EF228" s="67">
        <v>0.21889938414096832</v>
      </c>
      <c r="EG228" s="67">
        <v>0.17574961483478546</v>
      </c>
      <c r="EH228" s="67">
        <v>4.1585199534893036E-2</v>
      </c>
      <c r="EI228" s="67">
        <v>8.2034595310688019E-2</v>
      </c>
      <c r="EJ228" s="67">
        <v>0.26478233933448792</v>
      </c>
      <c r="EK228" s="67">
        <v>6.2772825360298157E-2</v>
      </c>
      <c r="EL228" s="67">
        <v>0.31948333978652954</v>
      </c>
      <c r="EM228" s="67">
        <v>2.1851232051849365</v>
      </c>
      <c r="EN228" s="67">
        <v>2.8383159637451172</v>
      </c>
      <c r="EO228" s="67">
        <v>3.125521183013916</v>
      </c>
      <c r="EP228" s="67">
        <v>3.3225147724151611</v>
      </c>
      <c r="EQ228" s="67">
        <v>3.0656111240386963</v>
      </c>
      <c r="ER228" s="67">
        <v>-0.61831885576248169</v>
      </c>
      <c r="ES228" s="67">
        <v>-1.4139621257781982</v>
      </c>
      <c r="ET228" s="67">
        <v>-1.0339702367782593</v>
      </c>
      <c r="EU228" s="67">
        <v>-0.67562770843505859</v>
      </c>
      <c r="EV228" s="67">
        <v>-0.35767301917076111</v>
      </c>
      <c r="EW228" s="67">
        <v>87.5</v>
      </c>
      <c r="EX228" s="67">
        <v>84.5</v>
      </c>
      <c r="EY228" s="67">
        <v>82.5</v>
      </c>
      <c r="EZ228" s="67">
        <v>80</v>
      </c>
      <c r="FA228" s="67">
        <v>78</v>
      </c>
      <c r="FB228" s="67">
        <v>76.5</v>
      </c>
      <c r="FC228" s="67">
        <v>76.5</v>
      </c>
      <c r="FD228" s="67">
        <v>78</v>
      </c>
      <c r="FE228" s="67">
        <v>80</v>
      </c>
      <c r="FF228" s="67">
        <v>84</v>
      </c>
      <c r="FG228" s="67">
        <v>87.5</v>
      </c>
      <c r="FH228" s="67">
        <v>90</v>
      </c>
      <c r="FI228" s="67">
        <v>94</v>
      </c>
      <c r="FJ228" s="67">
        <v>98</v>
      </c>
      <c r="FK228" s="67">
        <v>101.5</v>
      </c>
      <c r="FL228" s="67">
        <v>103.5</v>
      </c>
      <c r="FM228" s="67">
        <v>106</v>
      </c>
      <c r="FN228" s="67">
        <v>107</v>
      </c>
      <c r="FO228" s="67">
        <v>105</v>
      </c>
      <c r="FP228" s="67">
        <v>103</v>
      </c>
      <c r="FQ228" s="67">
        <v>100</v>
      </c>
      <c r="FR228" s="67">
        <v>95</v>
      </c>
      <c r="FS228" s="67">
        <v>91.5</v>
      </c>
      <c r="FT228" s="67">
        <v>89.5</v>
      </c>
      <c r="FU228" s="68">
        <v>0.24999010562896729</v>
      </c>
      <c r="FV228" s="40">
        <v>6.4499998092651367</v>
      </c>
      <c r="FW228" s="40">
        <v>6542.35</v>
      </c>
      <c r="FX228">
        <v>1</v>
      </c>
    </row>
    <row r="229" spans="1:180" x14ac:dyDescent="0.2">
      <c r="A229" t="s">
        <v>189</v>
      </c>
      <c r="B229" t="s">
        <v>207</v>
      </c>
      <c r="C229" t="s">
        <v>3</v>
      </c>
      <c r="D229" t="s">
        <v>182</v>
      </c>
      <c r="E229" t="s">
        <v>1</v>
      </c>
      <c r="F229" s="40" t="s">
        <v>194</v>
      </c>
      <c r="G229" s="69" t="s">
        <v>219</v>
      </c>
      <c r="H229" s="67">
        <v>3636</v>
      </c>
      <c r="I229" s="67">
        <v>4.4508557319641113</v>
      </c>
      <c r="J229" s="67">
        <v>3.8360326290130615</v>
      </c>
      <c r="K229" s="67">
        <v>3.3874382972717285</v>
      </c>
      <c r="L229" s="67">
        <v>3.0933341979980469</v>
      </c>
      <c r="M229" s="67">
        <v>2.9476513862609863</v>
      </c>
      <c r="N229" s="67">
        <v>2.9670627117156982</v>
      </c>
      <c r="O229" s="67">
        <v>3.2500114440917969</v>
      </c>
      <c r="P229" s="67">
        <v>3.512554407119751</v>
      </c>
      <c r="Q229" s="67">
        <v>3.9225790500640869</v>
      </c>
      <c r="R229" s="67">
        <v>4.531468391418457</v>
      </c>
      <c r="S229" s="67">
        <v>5.2913966178894043</v>
      </c>
      <c r="T229" s="67">
        <v>6.3099479675292969</v>
      </c>
      <c r="U229" s="67">
        <v>7.438408374786377</v>
      </c>
      <c r="V229" s="67">
        <v>8.6420993804931641</v>
      </c>
      <c r="W229" s="67">
        <v>9.6194963455200195</v>
      </c>
      <c r="X229" s="67">
        <v>10.527174949645996</v>
      </c>
      <c r="Y229" s="67">
        <v>11.383041381835938</v>
      </c>
      <c r="Z229" s="67">
        <v>12.031737327575684</v>
      </c>
      <c r="AA229" s="67">
        <v>12.090670585632324</v>
      </c>
      <c r="AB229" s="67">
        <v>11.691816329956055</v>
      </c>
      <c r="AC229" s="67">
        <v>10.95182991027832</v>
      </c>
      <c r="AD229" s="67">
        <v>10.215156555175781</v>
      </c>
      <c r="AE229" s="67">
        <v>8.7404966354370117</v>
      </c>
      <c r="AF229" s="67">
        <v>7.1210169792175293</v>
      </c>
      <c r="AG229" s="67">
        <v>-0.38102611899375916</v>
      </c>
      <c r="AH229" s="67">
        <v>-0.32573077082633972</v>
      </c>
      <c r="AI229" s="67">
        <v>-0.3080003559589386</v>
      </c>
      <c r="AJ229" s="67">
        <v>-0.24670124053955078</v>
      </c>
      <c r="AK229" s="67">
        <v>-0.25643041729927063</v>
      </c>
      <c r="AL229" s="67">
        <v>-0.28751233220100403</v>
      </c>
      <c r="AM229" s="67">
        <v>-0.31498149037361145</v>
      </c>
      <c r="AN229" s="67">
        <v>-0.47602829337120056</v>
      </c>
      <c r="AO229" s="67">
        <v>-0.50841182470321655</v>
      </c>
      <c r="AP229" s="67">
        <v>-0.63734239339828491</v>
      </c>
      <c r="AQ229" s="67">
        <v>-0.66498070955276489</v>
      </c>
      <c r="AR229" s="67">
        <v>-0.77155810594558716</v>
      </c>
      <c r="AS229" s="67">
        <v>-0.93151700496673584</v>
      </c>
      <c r="AT229" s="67">
        <v>-0.86274170875549316</v>
      </c>
      <c r="AU229" s="67">
        <v>1.3127684593200684</v>
      </c>
      <c r="AV229" s="67">
        <v>1.9989293813705444</v>
      </c>
      <c r="AW229" s="67">
        <v>2.2861766815185547</v>
      </c>
      <c r="AX229" s="67">
        <v>2.5041823387145996</v>
      </c>
      <c r="AY229" s="67">
        <v>2.325056791305542</v>
      </c>
      <c r="AZ229" s="67">
        <v>-1.6016843318939209</v>
      </c>
      <c r="BA229" s="67">
        <v>-2.6504280567169189</v>
      </c>
      <c r="BB229" s="67">
        <v>-2.2421920299530029</v>
      </c>
      <c r="BC229" s="67">
        <v>-1.5785883665084839</v>
      </c>
      <c r="BD229" s="67">
        <v>-1.320452094078064</v>
      </c>
      <c r="BE229" s="67">
        <v>-0.16497614979743958</v>
      </c>
      <c r="BF229" s="67">
        <v>-0.12648656964302063</v>
      </c>
      <c r="BG229" s="67">
        <v>-0.12252594530582428</v>
      </c>
      <c r="BH229" s="67">
        <v>-7.1578457951545715E-2</v>
      </c>
      <c r="BI229" s="67">
        <v>-8.727698028087616E-2</v>
      </c>
      <c r="BJ229" s="67">
        <v>-0.11842714995145798</v>
      </c>
      <c r="BK229" s="67">
        <v>-0.13493391871452332</v>
      </c>
      <c r="BL229" s="67">
        <v>-0.28404247760772705</v>
      </c>
      <c r="BM229" s="67">
        <v>-0.30383670330047607</v>
      </c>
      <c r="BN229" s="67">
        <v>-0.41522839665412903</v>
      </c>
      <c r="BO229" s="67">
        <v>-0.42751061916351318</v>
      </c>
      <c r="BP229" s="67">
        <v>-0.51796793937683105</v>
      </c>
      <c r="BQ229" s="67">
        <v>-0.66386121511459351</v>
      </c>
      <c r="BR229" s="67">
        <v>-0.58541649580001831</v>
      </c>
      <c r="BS229" s="67">
        <v>1.5862268209457397</v>
      </c>
      <c r="BT229" s="67">
        <v>2.2746477127075195</v>
      </c>
      <c r="BU229" s="67">
        <v>2.5643551349639893</v>
      </c>
      <c r="BV229" s="67">
        <v>2.7831647396087646</v>
      </c>
      <c r="BW229" s="67">
        <v>2.6048047542572021</v>
      </c>
      <c r="BX229" s="67">
        <v>-1.3139172792434692</v>
      </c>
      <c r="BY229" s="67">
        <v>-2.3677060604095459</v>
      </c>
      <c r="BZ229" s="67">
        <v>-1.9704370498657227</v>
      </c>
      <c r="CA229" s="67">
        <v>-1.3208478689193726</v>
      </c>
      <c r="CB229" s="67">
        <v>-1.0799262523651123</v>
      </c>
      <c r="CC229" s="67">
        <v>-1.5340586192905903E-2</v>
      </c>
      <c r="CD229" s="67">
        <v>1.1509367264807224E-2</v>
      </c>
      <c r="CE229" s="67">
        <v>5.9330682270228863E-3</v>
      </c>
      <c r="CF229" s="67">
        <v>4.971105232834816E-2</v>
      </c>
      <c r="CG229" s="67">
        <v>2.9878180474042892E-2</v>
      </c>
      <c r="CH229" s="67">
        <v>-1.3192740734666586E-3</v>
      </c>
      <c r="CI229" s="67">
        <v>-1.0233522392809391E-2</v>
      </c>
      <c r="CJ229" s="67">
        <v>-0.15107367932796478</v>
      </c>
      <c r="CK229" s="67">
        <v>-0.16214859485626221</v>
      </c>
      <c r="CL229" s="67">
        <v>-0.26139292120933533</v>
      </c>
      <c r="CM229" s="67">
        <v>-0.26303952932357788</v>
      </c>
      <c r="CN229" s="67">
        <v>-0.34233221411705017</v>
      </c>
      <c r="CO229" s="67">
        <v>-0.47848358750343323</v>
      </c>
      <c r="CP229" s="67">
        <v>-0.39334189891815186</v>
      </c>
      <c r="CQ229" s="67">
        <v>1.7756232023239136</v>
      </c>
      <c r="CR229" s="67">
        <v>2.4656095504760742</v>
      </c>
      <c r="CS229" s="67">
        <v>2.7570204734802246</v>
      </c>
      <c r="CT229" s="67">
        <v>2.9763870239257813</v>
      </c>
      <c r="CU229" s="67">
        <v>2.7985572814941406</v>
      </c>
      <c r="CV229" s="67">
        <v>-1.1146107912063599</v>
      </c>
      <c r="CW229" s="67">
        <v>-2.171893835067749</v>
      </c>
      <c r="CX229" s="67">
        <v>-1.7822204828262329</v>
      </c>
      <c r="CY229" s="67">
        <v>-1.1423375606536865</v>
      </c>
      <c r="CZ229" s="67">
        <v>-0.91333884000778198</v>
      </c>
      <c r="DA229" s="67">
        <v>0.13429497182369232</v>
      </c>
      <c r="DB229" s="67">
        <v>0.14950530230998993</v>
      </c>
      <c r="DC229" s="67">
        <v>0.13439208269119263</v>
      </c>
      <c r="DD229" s="67">
        <v>0.17100055515766144</v>
      </c>
      <c r="DE229" s="67">
        <v>0.14703333377838135</v>
      </c>
      <c r="DF229" s="67">
        <v>0.11578860133886337</v>
      </c>
      <c r="DG229" s="67">
        <v>0.11446688324213028</v>
      </c>
      <c r="DH229" s="67">
        <v>-1.8104884773492813E-2</v>
      </c>
      <c r="DI229" s="67">
        <v>-2.0460477098822594E-2</v>
      </c>
      <c r="DJ229" s="67">
        <v>-0.10755744576454163</v>
      </c>
      <c r="DK229" s="67">
        <v>-9.8568446934223175E-2</v>
      </c>
      <c r="DL229" s="67">
        <v>-0.16669647395610809</v>
      </c>
      <c r="DM229" s="67">
        <v>-0.29310598969459534</v>
      </c>
      <c r="DN229" s="67">
        <v>-0.2012673020362854</v>
      </c>
      <c r="DO229" s="67">
        <v>1.9650195837020874</v>
      </c>
      <c r="DP229" s="67">
        <v>2.6565713882446289</v>
      </c>
      <c r="DQ229" s="67">
        <v>2.94968581199646</v>
      </c>
      <c r="DR229" s="67">
        <v>3.1696093082427979</v>
      </c>
      <c r="DS229" s="67">
        <v>2.9923098087310791</v>
      </c>
      <c r="DT229" s="67">
        <v>-0.91530424356460571</v>
      </c>
      <c r="DU229" s="67">
        <v>-1.9760814905166626</v>
      </c>
      <c r="DV229" s="67">
        <v>-1.5940039157867432</v>
      </c>
      <c r="DW229" s="67">
        <v>-0.96382725238800049</v>
      </c>
      <c r="DX229" s="67">
        <v>-0.74675136804580688</v>
      </c>
      <c r="DY229" s="67">
        <v>0.3503449559211731</v>
      </c>
      <c r="DZ229" s="67">
        <v>0.34874951839447021</v>
      </c>
      <c r="EA229" s="67">
        <v>0.31986650824546814</v>
      </c>
      <c r="EB229" s="67">
        <v>0.3461233377456665</v>
      </c>
      <c r="EC229" s="67">
        <v>0.31618678569793701</v>
      </c>
      <c r="ED229" s="67">
        <v>0.28487378358840942</v>
      </c>
      <c r="EE229" s="67">
        <v>0.29451444745063782</v>
      </c>
      <c r="EF229" s="67">
        <v>0.173880934715271</v>
      </c>
      <c r="EG229" s="67">
        <v>0.18411466479301453</v>
      </c>
      <c r="EH229" s="67">
        <v>0.11455654352903366</v>
      </c>
      <c r="EI229" s="67">
        <v>0.13890168070793152</v>
      </c>
      <c r="EJ229" s="67">
        <v>8.6893655359745026E-2</v>
      </c>
      <c r="EK229" s="67">
        <v>-2.5450171902775764E-2</v>
      </c>
      <c r="EL229" s="67">
        <v>7.605791836977005E-2</v>
      </c>
      <c r="EM229" s="67">
        <v>2.2384779453277588</v>
      </c>
      <c r="EN229" s="67">
        <v>2.9322898387908936</v>
      </c>
      <c r="EO229" s="67">
        <v>3.2278642654418945</v>
      </c>
      <c r="EP229" s="67">
        <v>3.4485917091369629</v>
      </c>
      <c r="EQ229" s="67">
        <v>3.2720577716827393</v>
      </c>
      <c r="ER229" s="67">
        <v>-0.6275373101234436</v>
      </c>
      <c r="ES229" s="67">
        <v>-1.6933596134185791</v>
      </c>
      <c r="ET229" s="67">
        <v>-1.3222490549087524</v>
      </c>
      <c r="EU229" s="67">
        <v>-0.70608669519424438</v>
      </c>
      <c r="EV229" s="67">
        <v>-0.5062255859375</v>
      </c>
      <c r="EW229" s="67">
        <v>87</v>
      </c>
      <c r="EX229" s="67">
        <v>85</v>
      </c>
      <c r="EY229" s="67">
        <v>82.5</v>
      </c>
      <c r="EZ229" s="67">
        <v>80.5</v>
      </c>
      <c r="FA229" s="67">
        <v>79</v>
      </c>
      <c r="FB229" s="67">
        <v>78.5</v>
      </c>
      <c r="FC229" s="67">
        <v>78.5</v>
      </c>
      <c r="FD229" s="67">
        <v>80.5</v>
      </c>
      <c r="FE229" s="67">
        <v>85.5</v>
      </c>
      <c r="FF229" s="67">
        <v>90</v>
      </c>
      <c r="FG229" s="67">
        <v>93</v>
      </c>
      <c r="FH229" s="67">
        <v>96</v>
      </c>
      <c r="FI229" s="67">
        <v>99</v>
      </c>
      <c r="FJ229" s="67">
        <v>101.5</v>
      </c>
      <c r="FK229" s="67">
        <v>103.5</v>
      </c>
      <c r="FL229" s="67">
        <v>105.5</v>
      </c>
      <c r="FM229" s="67">
        <v>106.5</v>
      </c>
      <c r="FN229" s="67">
        <v>106</v>
      </c>
      <c r="FO229" s="67">
        <v>105.5</v>
      </c>
      <c r="FP229" s="67">
        <v>104.5</v>
      </c>
      <c r="FQ229" s="67">
        <v>101.5</v>
      </c>
      <c r="FR229" s="67">
        <v>97.5</v>
      </c>
      <c r="FS229" s="67">
        <v>95</v>
      </c>
      <c r="FT229" s="67">
        <v>92.5</v>
      </c>
      <c r="FU229" s="68">
        <v>0.24921675026416779</v>
      </c>
      <c r="FV229" s="40">
        <v>7.0300002098083496</v>
      </c>
      <c r="FW229" s="40">
        <v>6845.26</v>
      </c>
      <c r="FX229">
        <v>1</v>
      </c>
    </row>
    <row r="230" spans="1:180" x14ac:dyDescent="0.2">
      <c r="A230" t="s">
        <v>189</v>
      </c>
      <c r="B230" t="s">
        <v>207</v>
      </c>
      <c r="C230" t="s">
        <v>3</v>
      </c>
      <c r="D230" t="s">
        <v>182</v>
      </c>
      <c r="E230" t="s">
        <v>1</v>
      </c>
      <c r="F230" s="40" t="s">
        <v>194</v>
      </c>
      <c r="G230" s="69" t="s">
        <v>220</v>
      </c>
      <c r="H230" s="67">
        <v>3628</v>
      </c>
      <c r="I230" s="67">
        <v>5.9344339370727539</v>
      </c>
      <c r="J230" s="67">
        <v>5.0970253944396973</v>
      </c>
      <c r="K230" s="67">
        <v>4.4623289108276367</v>
      </c>
      <c r="L230" s="67">
        <v>4.0140252113342285</v>
      </c>
      <c r="M230" s="67">
        <v>3.7417950630187988</v>
      </c>
      <c r="N230" s="67">
        <v>3.6398484706878662</v>
      </c>
      <c r="O230" s="67">
        <v>3.8891384601593018</v>
      </c>
      <c r="P230" s="67">
        <v>4.0457363128662109</v>
      </c>
      <c r="Q230" s="67">
        <v>4.1624679565429688</v>
      </c>
      <c r="R230" s="67">
        <v>4.3987884521484375</v>
      </c>
      <c r="S230" s="67">
        <v>4.7782473564147949</v>
      </c>
      <c r="T230" s="67">
        <v>5.2790031433105469</v>
      </c>
      <c r="U230" s="67">
        <v>5.6414175033569336</v>
      </c>
      <c r="V230" s="67">
        <v>6.0684599876403809</v>
      </c>
      <c r="W230" s="67">
        <v>6.3499922752380371</v>
      </c>
      <c r="X230" s="67">
        <v>6.9116106033325195</v>
      </c>
      <c r="Y230" s="67">
        <v>8.1205635070800781</v>
      </c>
      <c r="Z230" s="67">
        <v>9.0981225967407227</v>
      </c>
      <c r="AA230" s="67">
        <v>9.2464981079101563</v>
      </c>
      <c r="AB230" s="67">
        <v>9.1274576187133789</v>
      </c>
      <c r="AC230" s="67">
        <v>8.6999111175537109</v>
      </c>
      <c r="AD230" s="67">
        <v>8.314082145690918</v>
      </c>
      <c r="AE230" s="67">
        <v>6.9684042930603027</v>
      </c>
      <c r="AF230" s="67">
        <v>5.8234744071960449</v>
      </c>
      <c r="AG230" s="67">
        <v>-0.88041120767593384</v>
      </c>
      <c r="AH230" s="67">
        <v>-0.63471323251724243</v>
      </c>
      <c r="AI230" s="67">
        <v>-0.47460463643074036</v>
      </c>
      <c r="AJ230" s="67">
        <v>-0.42609715461730957</v>
      </c>
      <c r="AK230" s="67">
        <v>-0.27729716897010803</v>
      </c>
      <c r="AL230" s="67">
        <v>-0.31349027156829834</v>
      </c>
      <c r="AM230" s="67">
        <v>-0.36868244409561157</v>
      </c>
      <c r="AN230" s="67">
        <v>-0.6302374005317688</v>
      </c>
      <c r="AO230" s="67">
        <v>-0.57472753524780273</v>
      </c>
      <c r="AP230" s="67">
        <v>-0.59043824672698975</v>
      </c>
      <c r="AQ230" s="67">
        <v>-0.7913663387298584</v>
      </c>
      <c r="AR230" s="67">
        <v>-0.79984122514724731</v>
      </c>
      <c r="AS230" s="67">
        <v>-0.75386989116668701</v>
      </c>
      <c r="AT230" s="67">
        <v>-0.64713478088378906</v>
      </c>
      <c r="AU230" s="67">
        <v>0.58072686195373535</v>
      </c>
      <c r="AV230" s="67">
        <v>0.82691532373428345</v>
      </c>
      <c r="AW230" s="67">
        <v>1.3264093399047852</v>
      </c>
      <c r="AX230" s="67">
        <v>1.4995627403259277</v>
      </c>
      <c r="AY230" s="67">
        <v>1.3824079036712646</v>
      </c>
      <c r="AZ230" s="67">
        <v>-1.5309908390045166</v>
      </c>
      <c r="BA230" s="67">
        <v>-1.6534099578857422</v>
      </c>
      <c r="BB230" s="67">
        <v>-1.1572295427322388</v>
      </c>
      <c r="BC230" s="67">
        <v>-0.84722071886062622</v>
      </c>
      <c r="BD230" s="67">
        <v>-0.66143238544464111</v>
      </c>
      <c r="BE230" s="67">
        <v>-0.66459178924560547</v>
      </c>
      <c r="BF230" s="67">
        <v>-0.43568038940429688</v>
      </c>
      <c r="BG230" s="67">
        <v>-0.28932669758796692</v>
      </c>
      <c r="BH230" s="67">
        <v>-0.25115957856178284</v>
      </c>
      <c r="BI230" s="67">
        <v>-0.10832303762435913</v>
      </c>
      <c r="BJ230" s="67">
        <v>-0.14458742737770081</v>
      </c>
      <c r="BK230" s="67">
        <v>-0.18883131444454193</v>
      </c>
      <c r="BL230" s="67">
        <v>-0.43846139311790466</v>
      </c>
      <c r="BM230" s="67">
        <v>-0.37037515640258789</v>
      </c>
      <c r="BN230" s="67">
        <v>-0.36856502294540405</v>
      </c>
      <c r="BO230" s="67">
        <v>-0.55415219068527222</v>
      </c>
      <c r="BP230" s="67">
        <v>-0.54652398824691772</v>
      </c>
      <c r="BQ230" s="67">
        <v>-0.48650270700454712</v>
      </c>
      <c r="BR230" s="67">
        <v>-0.37010940909385681</v>
      </c>
      <c r="BS230" s="67">
        <v>0.85389024019241333</v>
      </c>
      <c r="BT230" s="67">
        <v>1.1023342609405518</v>
      </c>
      <c r="BU230" s="67">
        <v>1.6042836904525757</v>
      </c>
      <c r="BV230" s="67">
        <v>1.7782385349273682</v>
      </c>
      <c r="BW230" s="67">
        <v>1.6618478298187256</v>
      </c>
      <c r="BX230" s="67">
        <v>-1.243541955947876</v>
      </c>
      <c r="BY230" s="67">
        <v>-1.3709990978240967</v>
      </c>
      <c r="BZ230" s="67">
        <v>-0.88577175140380859</v>
      </c>
      <c r="CA230" s="67">
        <v>-0.58976000547409058</v>
      </c>
      <c r="CB230" s="67">
        <v>-0.42116618156433105</v>
      </c>
      <c r="CC230" s="67">
        <v>-0.51511597633361816</v>
      </c>
      <c r="CD230" s="67">
        <v>-0.29783082008361816</v>
      </c>
      <c r="CE230" s="67">
        <v>-0.16100375354290009</v>
      </c>
      <c r="CF230" s="67">
        <v>-0.12999835610389709</v>
      </c>
      <c r="CG230" s="67">
        <v>8.7079256772994995E-3</v>
      </c>
      <c r="CH230" s="67">
        <v>-2.7605826035141945E-2</v>
      </c>
      <c r="CI230" s="67">
        <v>-6.4266957342624664E-2</v>
      </c>
      <c r="CJ230" s="67">
        <v>-0.30563795566558838</v>
      </c>
      <c r="CK230" s="67">
        <v>-0.22884133458137512</v>
      </c>
      <c r="CL230" s="67">
        <v>-0.2148963063955307</v>
      </c>
      <c r="CM230" s="67">
        <v>-0.38985833525657654</v>
      </c>
      <c r="CN230" s="67">
        <v>-0.37107717990875244</v>
      </c>
      <c r="CO230" s="67">
        <v>-0.30132502317428589</v>
      </c>
      <c r="CP230" s="67">
        <v>-0.17824247479438782</v>
      </c>
      <c r="CQ230" s="67">
        <v>1.0430823564529419</v>
      </c>
      <c r="CR230" s="67">
        <v>1.2930885553359985</v>
      </c>
      <c r="CS230" s="67">
        <v>1.7967386245727539</v>
      </c>
      <c r="CT230" s="67">
        <v>1.9712485074996948</v>
      </c>
      <c r="CU230" s="67">
        <v>1.8553869724273682</v>
      </c>
      <c r="CV230" s="67">
        <v>-1.0444556474685669</v>
      </c>
      <c r="CW230" s="67">
        <v>-1.1754021644592285</v>
      </c>
      <c r="CX230" s="67">
        <v>-0.6977609395980835</v>
      </c>
      <c r="CY230" s="67">
        <v>-0.41144353151321411</v>
      </c>
      <c r="CZ230" s="67">
        <v>-0.2547585666179657</v>
      </c>
      <c r="DA230" s="67">
        <v>-0.36564013361930847</v>
      </c>
      <c r="DB230" s="67">
        <v>-0.15998126566410065</v>
      </c>
      <c r="DC230" s="67">
        <v>-3.268081322312355E-2</v>
      </c>
      <c r="DD230" s="67">
        <v>-8.8371336460113525E-3</v>
      </c>
      <c r="DE230" s="67">
        <v>0.12573888897895813</v>
      </c>
      <c r="DF230" s="67">
        <v>8.9375771582126617E-2</v>
      </c>
      <c r="DG230" s="67">
        <v>6.0297392308712006E-2</v>
      </c>
      <c r="DH230" s="67">
        <v>-0.1728145033121109</v>
      </c>
      <c r="DI230" s="67">
        <v>-8.730749785900116E-2</v>
      </c>
      <c r="DJ230" s="67">
        <v>-6.122758612036705E-2</v>
      </c>
      <c r="DK230" s="67">
        <v>-0.22556450963020325</v>
      </c>
      <c r="DL230" s="67">
        <v>-0.19563040137290955</v>
      </c>
      <c r="DM230" s="67">
        <v>-0.11614733934402466</v>
      </c>
      <c r="DN230" s="67">
        <v>1.3624456711113453E-2</v>
      </c>
      <c r="DO230" s="67">
        <v>1.2322745323181152</v>
      </c>
      <c r="DP230" s="67">
        <v>1.4838428497314453</v>
      </c>
      <c r="DQ230" s="67">
        <v>1.9891935586929321</v>
      </c>
      <c r="DR230" s="67">
        <v>2.1642584800720215</v>
      </c>
      <c r="DS230" s="67">
        <v>2.0489261150360107</v>
      </c>
      <c r="DT230" s="67">
        <v>-0.84536939859390259</v>
      </c>
      <c r="DU230" s="67">
        <v>-0.97980523109436035</v>
      </c>
      <c r="DV230" s="67">
        <v>-0.5097501277923584</v>
      </c>
      <c r="DW230" s="67">
        <v>-0.23312704265117645</v>
      </c>
      <c r="DX230" s="67">
        <v>-8.8350944221019745E-2</v>
      </c>
      <c r="DY230" s="67">
        <v>-0.14982077479362488</v>
      </c>
      <c r="DZ230" s="67">
        <v>3.9051610976457596E-2</v>
      </c>
      <c r="EA230" s="67">
        <v>0.15259712934494019</v>
      </c>
      <c r="EB230" s="67">
        <v>0.16610042750835419</v>
      </c>
      <c r="EC230" s="67">
        <v>0.29471302032470703</v>
      </c>
      <c r="ED230" s="67">
        <v>0.25827860832214355</v>
      </c>
      <c r="EE230" s="67">
        <v>0.24014852941036224</v>
      </c>
      <c r="EF230" s="67">
        <v>1.8961463123559952E-2</v>
      </c>
      <c r="EG230" s="67">
        <v>0.11704488098621368</v>
      </c>
      <c r="EH230" s="67">
        <v>0.16064563393592834</v>
      </c>
      <c r="EI230" s="67">
        <v>1.1649686843156815E-2</v>
      </c>
      <c r="EJ230" s="67">
        <v>5.7686895132064819E-2</v>
      </c>
      <c r="EK230" s="67">
        <v>0.15121982991695404</v>
      </c>
      <c r="EL230" s="67">
        <v>0.29064983129501343</v>
      </c>
      <c r="EM230" s="67">
        <v>1.5054378509521484</v>
      </c>
      <c r="EN230" s="67">
        <v>1.7592618465423584</v>
      </c>
      <c r="EO230" s="67">
        <v>2.2670679092407227</v>
      </c>
      <c r="EP230" s="67">
        <v>2.4429342746734619</v>
      </c>
      <c r="EQ230" s="67">
        <v>2.3283660411834717</v>
      </c>
      <c r="ER230" s="67">
        <v>-0.55792045593261719</v>
      </c>
      <c r="ES230" s="67">
        <v>-0.69739437103271484</v>
      </c>
      <c r="ET230" s="67">
        <v>-0.23829235136508942</v>
      </c>
      <c r="EU230" s="67">
        <v>2.4333655834197998E-2</v>
      </c>
      <c r="EV230" s="67">
        <v>0.15191523730754852</v>
      </c>
      <c r="EW230" s="67">
        <v>91</v>
      </c>
      <c r="EX230" s="67">
        <v>90</v>
      </c>
      <c r="EY230" s="67">
        <v>87.5</v>
      </c>
      <c r="EZ230" s="67">
        <v>85.5</v>
      </c>
      <c r="FA230" s="67">
        <v>84</v>
      </c>
      <c r="FB230" s="67">
        <v>82</v>
      </c>
      <c r="FC230" s="67">
        <v>81.5</v>
      </c>
      <c r="FD230" s="67">
        <v>80</v>
      </c>
      <c r="FE230" s="67">
        <v>81.5</v>
      </c>
      <c r="FF230" s="67">
        <v>85</v>
      </c>
      <c r="FG230" s="67">
        <v>89.5</v>
      </c>
      <c r="FH230" s="67">
        <v>93</v>
      </c>
      <c r="FI230" s="67">
        <v>94.5</v>
      </c>
      <c r="FJ230" s="67">
        <v>97</v>
      </c>
      <c r="FK230" s="67">
        <v>97</v>
      </c>
      <c r="FL230" s="67">
        <v>97.5</v>
      </c>
      <c r="FM230" s="67">
        <v>100.5</v>
      </c>
      <c r="FN230" s="67">
        <v>102</v>
      </c>
      <c r="FO230" s="67">
        <v>100.5</v>
      </c>
      <c r="FP230" s="67">
        <v>99</v>
      </c>
      <c r="FQ230" s="67">
        <v>96.5</v>
      </c>
      <c r="FR230" s="67">
        <v>94</v>
      </c>
      <c r="FS230" s="67">
        <v>89.5</v>
      </c>
      <c r="FT230" s="67">
        <v>85.5</v>
      </c>
      <c r="FU230" s="68">
        <v>0.24894411861896515</v>
      </c>
      <c r="FV230" s="40">
        <v>7.1100001335144043</v>
      </c>
      <c r="FW230" s="40">
        <v>5942.25</v>
      </c>
      <c r="FX230">
        <v>1</v>
      </c>
    </row>
    <row r="231" spans="1:180" x14ac:dyDescent="0.2">
      <c r="A231" t="s">
        <v>189</v>
      </c>
      <c r="B231" t="s">
        <v>207</v>
      </c>
      <c r="C231" t="s">
        <v>3</v>
      </c>
      <c r="D231" t="s">
        <v>182</v>
      </c>
      <c r="E231" t="s">
        <v>1</v>
      </c>
      <c r="F231" s="40" t="s">
        <v>194</v>
      </c>
      <c r="G231" s="69" t="s">
        <v>221</v>
      </c>
      <c r="H231" s="67">
        <v>3601</v>
      </c>
      <c r="I231" s="67">
        <v>3.6706142425537109</v>
      </c>
      <c r="J231" s="67">
        <v>3.073415994644165</v>
      </c>
      <c r="K231" s="67">
        <v>2.6950335502624512</v>
      </c>
      <c r="L231" s="67">
        <v>2.4593853950500488</v>
      </c>
      <c r="M231" s="67">
        <v>2.3807713985443115</v>
      </c>
      <c r="N231" s="67">
        <v>2.4627947807312012</v>
      </c>
      <c r="O231" s="67">
        <v>2.6693375110626221</v>
      </c>
      <c r="P231" s="67">
        <v>2.8410108089447021</v>
      </c>
      <c r="Q231" s="67">
        <v>3.0631718635559082</v>
      </c>
      <c r="R231" s="67">
        <v>3.3858270645141602</v>
      </c>
      <c r="S231" s="67">
        <v>3.8811228275299072</v>
      </c>
      <c r="T231" s="67">
        <v>4.6141524314880371</v>
      </c>
      <c r="U231" s="67">
        <v>5.5107145309448242</v>
      </c>
      <c r="V231" s="67">
        <v>6.5305776596069336</v>
      </c>
      <c r="W231" s="67">
        <v>7.5259466171264648</v>
      </c>
      <c r="X231" s="67">
        <v>8.5415153503417969</v>
      </c>
      <c r="Y231" s="67">
        <v>9.5478115081787109</v>
      </c>
      <c r="Z231" s="67">
        <v>10.196295738220215</v>
      </c>
      <c r="AA231" s="67">
        <v>10.191937446594238</v>
      </c>
      <c r="AB231" s="67">
        <v>9.6420955657958984</v>
      </c>
      <c r="AC231" s="67">
        <v>8.8961782455444336</v>
      </c>
      <c r="AD231" s="67">
        <v>8.1789779663085938</v>
      </c>
      <c r="AE231" s="67">
        <v>6.7346663475036621</v>
      </c>
      <c r="AF231" s="67">
        <v>5.2673492431640625</v>
      </c>
      <c r="AG231" s="67">
        <v>-0.30758392810821533</v>
      </c>
      <c r="AH231" s="67">
        <v>-0.35635989904403687</v>
      </c>
      <c r="AI231" s="67">
        <v>-0.31405040621757507</v>
      </c>
      <c r="AJ231" s="67">
        <v>-0.33421289920806885</v>
      </c>
      <c r="AK231" s="67">
        <v>-0.29373034834861755</v>
      </c>
      <c r="AL231" s="67">
        <v>-0.27400109171867371</v>
      </c>
      <c r="AM231" s="67">
        <v>-0.33597096800804138</v>
      </c>
      <c r="AN231" s="67">
        <v>-0.42093336582183838</v>
      </c>
      <c r="AO231" s="67">
        <v>-0.39979904890060425</v>
      </c>
      <c r="AP231" s="67">
        <v>-0.3848685622215271</v>
      </c>
      <c r="AQ231" s="67">
        <v>-0.43060991168022156</v>
      </c>
      <c r="AR231" s="67">
        <v>-0.50361180305480957</v>
      </c>
      <c r="AS231" s="67">
        <v>-0.62882828712463379</v>
      </c>
      <c r="AT231" s="67">
        <v>-0.5603218674659729</v>
      </c>
      <c r="AU231" s="67">
        <v>1.0971671342849731</v>
      </c>
      <c r="AV231" s="67">
        <v>1.6283584833145142</v>
      </c>
      <c r="AW231" s="67">
        <v>2.0965232849121094</v>
      </c>
      <c r="AX231" s="67">
        <v>2.2471427917480469</v>
      </c>
      <c r="AY231" s="67">
        <v>2.0233280658721924</v>
      </c>
      <c r="AZ231" s="67">
        <v>-1.5475889444351196</v>
      </c>
      <c r="BA231" s="67">
        <v>-2.0519115924835205</v>
      </c>
      <c r="BB231" s="67">
        <v>-1.482306957244873</v>
      </c>
      <c r="BC231" s="67">
        <v>-1.0749720335006714</v>
      </c>
      <c r="BD231" s="67">
        <v>-0.78166031837463379</v>
      </c>
      <c r="BE231" s="67">
        <v>-9.2516057193279266E-2</v>
      </c>
      <c r="BF231" s="67">
        <v>-0.15801727771759033</v>
      </c>
      <c r="BG231" s="67">
        <v>-0.12941446900367737</v>
      </c>
      <c r="BH231" s="67">
        <v>-0.15988089144229889</v>
      </c>
      <c r="BI231" s="67">
        <v>-0.12534204125404358</v>
      </c>
      <c r="BJ231" s="67">
        <v>-0.10569028556346893</v>
      </c>
      <c r="BK231" s="67">
        <v>-0.15675504505634308</v>
      </c>
      <c r="BL231" s="67">
        <v>-0.22983558475971222</v>
      </c>
      <c r="BM231" s="67">
        <v>-0.19616749882698059</v>
      </c>
      <c r="BN231" s="67">
        <v>-0.16377566754817963</v>
      </c>
      <c r="BO231" s="67">
        <v>-0.19422690570354462</v>
      </c>
      <c r="BP231" s="67">
        <v>-0.25118115544319153</v>
      </c>
      <c r="BQ231" s="67">
        <v>-0.36239832639694214</v>
      </c>
      <c r="BR231" s="67">
        <v>-0.28426915407180786</v>
      </c>
      <c r="BS231" s="67">
        <v>1.3693728446960449</v>
      </c>
      <c r="BT231" s="67">
        <v>1.9028074741363525</v>
      </c>
      <c r="BU231" s="67">
        <v>2.373415470123291</v>
      </c>
      <c r="BV231" s="67">
        <v>2.5248298645019531</v>
      </c>
      <c r="BW231" s="67">
        <v>2.3017749786376953</v>
      </c>
      <c r="BX231" s="67">
        <v>-1.2611638307571411</v>
      </c>
      <c r="BY231" s="67">
        <v>-1.7705034017562866</v>
      </c>
      <c r="BZ231" s="67">
        <v>-1.2118091583251953</v>
      </c>
      <c r="CA231" s="67">
        <v>-0.81841772794723511</v>
      </c>
      <c r="CB231" s="67">
        <v>-0.54223692417144775</v>
      </c>
      <c r="CC231" s="67">
        <v>5.6439291685819626E-2</v>
      </c>
      <c r="CD231" s="67">
        <v>-2.0645769312977791E-2</v>
      </c>
      <c r="CE231" s="67">
        <v>-1.5361759578809142E-3</v>
      </c>
      <c r="CF231" s="67">
        <v>-3.9139077067375183E-2</v>
      </c>
      <c r="CG231" s="67">
        <v>-8.7168104946613312E-3</v>
      </c>
      <c r="CH231" s="67">
        <v>1.0881275869905949E-2</v>
      </c>
      <c r="CI231" s="67">
        <v>-3.2630648463964462E-2</v>
      </c>
      <c r="CJ231" s="67">
        <v>-9.7481846809387207E-2</v>
      </c>
      <c r="CK231" s="67">
        <v>-5.51329106092453E-2</v>
      </c>
      <c r="CL231" s="67">
        <v>-1.0647387243807316E-2</v>
      </c>
      <c r="CM231" s="67">
        <v>-3.0508769676089287E-2</v>
      </c>
      <c r="CN231" s="67">
        <v>-7.6348461210727692E-2</v>
      </c>
      <c r="CO231" s="67">
        <v>-0.17786973714828491</v>
      </c>
      <c r="CP231" s="67">
        <v>-9.3075871467590332E-2</v>
      </c>
      <c r="CQ231" s="67">
        <v>1.5579017400741577</v>
      </c>
      <c r="CR231" s="67">
        <v>2.0928900241851807</v>
      </c>
      <c r="CS231" s="67">
        <v>2.5651900768280029</v>
      </c>
      <c r="CT231" s="67">
        <v>2.7171549797058105</v>
      </c>
      <c r="CU231" s="67">
        <v>2.494626522064209</v>
      </c>
      <c r="CV231" s="67">
        <v>-1.0627866983413696</v>
      </c>
      <c r="CW231" s="67">
        <v>-1.5756011009216309</v>
      </c>
      <c r="CX231" s="67">
        <v>-1.0244632959365845</v>
      </c>
      <c r="CY231" s="67">
        <v>-0.64072906970977783</v>
      </c>
      <c r="CZ231" s="67">
        <v>-0.37641295790672302</v>
      </c>
      <c r="DA231" s="67">
        <v>0.20539464056491852</v>
      </c>
      <c r="DB231" s="67">
        <v>0.11672573536634445</v>
      </c>
      <c r="DC231" s="67">
        <v>0.12634211778640747</v>
      </c>
      <c r="DD231" s="67">
        <v>8.160274475812912E-2</v>
      </c>
      <c r="DE231" s="67">
        <v>0.10790841281414032</v>
      </c>
      <c r="DF231" s="67">
        <v>0.12745283544063568</v>
      </c>
      <c r="DG231" s="67">
        <v>9.1493748128414154E-2</v>
      </c>
      <c r="DH231" s="67">
        <v>3.4871894866228104E-2</v>
      </c>
      <c r="DI231" s="67">
        <v>8.590167760848999E-2</v>
      </c>
      <c r="DJ231" s="67">
        <v>0.14248089492321014</v>
      </c>
      <c r="DK231" s="67">
        <v>0.13320937752723694</v>
      </c>
      <c r="DL231" s="67">
        <v>9.8484240472316742E-2</v>
      </c>
      <c r="DM231" s="67">
        <v>6.6588385961949825E-3</v>
      </c>
      <c r="DN231" s="67">
        <v>9.81174036860466E-2</v>
      </c>
      <c r="DO231" s="67">
        <v>1.7464306354522705</v>
      </c>
      <c r="DP231" s="67">
        <v>2.2829725742340088</v>
      </c>
      <c r="DQ231" s="67">
        <v>2.7569646835327148</v>
      </c>
      <c r="DR231" s="67">
        <v>2.909480094909668</v>
      </c>
      <c r="DS231" s="67">
        <v>2.6874780654907227</v>
      </c>
      <c r="DT231" s="67">
        <v>-0.86440950632095337</v>
      </c>
      <c r="DU231" s="67">
        <v>-1.3806988000869751</v>
      </c>
      <c r="DV231" s="67">
        <v>-0.83711737394332886</v>
      </c>
      <c r="DW231" s="67">
        <v>-0.46304038166999817</v>
      </c>
      <c r="DX231" s="67">
        <v>-0.21058902144432068</v>
      </c>
      <c r="DY231" s="67">
        <v>0.42046251893043518</v>
      </c>
      <c r="DZ231" s="67">
        <v>0.31506836414337158</v>
      </c>
      <c r="EA231" s="67">
        <v>0.31097805500030518</v>
      </c>
      <c r="EB231" s="67">
        <v>0.25593474507331848</v>
      </c>
      <c r="EC231" s="67">
        <v>0.2762967050075531</v>
      </c>
      <c r="ED231" s="67">
        <v>0.29576364159584045</v>
      </c>
      <c r="EE231" s="67">
        <v>0.27070966362953186</v>
      </c>
      <c r="EF231" s="67">
        <v>0.22596967220306396</v>
      </c>
      <c r="EG231" s="67">
        <v>0.28953322768211365</v>
      </c>
      <c r="EH231" s="67">
        <v>0.36357378959655762</v>
      </c>
      <c r="EI231" s="67">
        <v>0.36959236860275269</v>
      </c>
      <c r="EJ231" s="67">
        <v>0.35091489553451538</v>
      </c>
      <c r="EK231" s="67">
        <v>0.27308878302574158</v>
      </c>
      <c r="EL231" s="67">
        <v>0.37417012453079224</v>
      </c>
      <c r="EM231" s="67">
        <v>2.0186364650726318</v>
      </c>
      <c r="EN231" s="67">
        <v>2.5574214458465576</v>
      </c>
      <c r="EO231" s="67">
        <v>3.0338568687438965</v>
      </c>
      <c r="EP231" s="67">
        <v>3.1871671676635742</v>
      </c>
      <c r="EQ231" s="67">
        <v>2.9659249782562256</v>
      </c>
      <c r="ER231" s="67">
        <v>-0.57798439264297485</v>
      </c>
      <c r="ES231" s="67">
        <v>-1.0992907285690308</v>
      </c>
      <c r="ET231" s="67">
        <v>-0.56661969423294067</v>
      </c>
      <c r="EU231" s="67">
        <v>-0.20648613572120667</v>
      </c>
      <c r="EV231" s="67">
        <v>2.8834408149123192E-2</v>
      </c>
      <c r="EW231" s="67">
        <v>82.5</v>
      </c>
      <c r="EX231" s="67">
        <v>80.5</v>
      </c>
      <c r="EY231" s="67">
        <v>78.5</v>
      </c>
      <c r="EZ231" s="67">
        <v>76</v>
      </c>
      <c r="FA231" s="67">
        <v>74</v>
      </c>
      <c r="FB231" s="67">
        <v>72.5</v>
      </c>
      <c r="FC231" s="67">
        <v>72.5</v>
      </c>
      <c r="FD231" s="67">
        <v>75</v>
      </c>
      <c r="FE231" s="67">
        <v>79.5</v>
      </c>
      <c r="FF231" s="67">
        <v>85</v>
      </c>
      <c r="FG231" s="67">
        <v>87.5</v>
      </c>
      <c r="FH231" s="67">
        <v>91</v>
      </c>
      <c r="FI231" s="67">
        <v>94.5</v>
      </c>
      <c r="FJ231" s="67">
        <v>96.5</v>
      </c>
      <c r="FK231" s="67">
        <v>98</v>
      </c>
      <c r="FL231" s="67">
        <v>99.5</v>
      </c>
      <c r="FM231" s="67">
        <v>100.5</v>
      </c>
      <c r="FN231" s="67">
        <v>102</v>
      </c>
      <c r="FO231" s="67">
        <v>101</v>
      </c>
      <c r="FP231" s="67">
        <v>99.5</v>
      </c>
      <c r="FQ231" s="67">
        <v>95</v>
      </c>
      <c r="FR231" s="67">
        <v>91.5</v>
      </c>
      <c r="FS231" s="67">
        <v>90</v>
      </c>
      <c r="FT231" s="67">
        <v>88.5</v>
      </c>
      <c r="FU231" s="68">
        <v>0.24806332588195801</v>
      </c>
      <c r="FV231" s="40">
        <v>9.1400003433227539</v>
      </c>
      <c r="FW231" s="40">
        <v>5324.56</v>
      </c>
      <c r="FX231">
        <v>1</v>
      </c>
    </row>
    <row r="232" spans="1:180" x14ac:dyDescent="0.2">
      <c r="A232" t="s">
        <v>189</v>
      </c>
      <c r="B232" t="s">
        <v>207</v>
      </c>
      <c r="C232" t="s">
        <v>3</v>
      </c>
      <c r="D232" t="s">
        <v>182</v>
      </c>
      <c r="E232" t="s">
        <v>1</v>
      </c>
      <c r="F232" s="40" t="s">
        <v>194</v>
      </c>
      <c r="G232" s="69" t="s">
        <v>222</v>
      </c>
      <c r="H232" s="67">
        <v>3597</v>
      </c>
      <c r="I232" s="67">
        <v>4.1997981071472168</v>
      </c>
      <c r="J232" s="67">
        <v>3.4970138072967529</v>
      </c>
      <c r="K232" s="67">
        <v>3.0258636474609375</v>
      </c>
      <c r="L232" s="67">
        <v>2.7379209995269775</v>
      </c>
      <c r="M232" s="67">
        <v>2.6071441173553467</v>
      </c>
      <c r="N232" s="67">
        <v>2.6660854816436768</v>
      </c>
      <c r="O232" s="67">
        <v>2.8414151668548584</v>
      </c>
      <c r="P232" s="67">
        <v>3.1043374538421631</v>
      </c>
      <c r="Q232" s="67">
        <v>3.3475456237792969</v>
      </c>
      <c r="R232" s="67">
        <v>3.8823623657226563</v>
      </c>
      <c r="S232" s="67">
        <v>4.6092324256896973</v>
      </c>
      <c r="T232" s="67">
        <v>5.5499758720397949</v>
      </c>
      <c r="U232" s="67">
        <v>6.7528214454650879</v>
      </c>
      <c r="V232" s="67">
        <v>7.979128360748291</v>
      </c>
      <c r="W232" s="67">
        <v>9.0026264190673828</v>
      </c>
      <c r="X232" s="67">
        <v>10.126082420349121</v>
      </c>
      <c r="Y232" s="67">
        <v>11.131489753723145</v>
      </c>
      <c r="Z232" s="67">
        <v>11.832005500793457</v>
      </c>
      <c r="AA232" s="67">
        <v>11.884250640869141</v>
      </c>
      <c r="AB232" s="67">
        <v>11.357150077819824</v>
      </c>
      <c r="AC232" s="67">
        <v>10.420418739318848</v>
      </c>
      <c r="AD232" s="67">
        <v>9.6068716049194336</v>
      </c>
      <c r="AE232" s="67">
        <v>8.1072225570678711</v>
      </c>
      <c r="AF232" s="67">
        <v>6.4526586532592773</v>
      </c>
      <c r="AG232" s="67">
        <v>-0.56934112310409546</v>
      </c>
      <c r="AH232" s="67">
        <v>-0.49399480223655701</v>
      </c>
      <c r="AI232" s="67">
        <v>-0.38353678584098816</v>
      </c>
      <c r="AJ232" s="67">
        <v>-0.33776816725730896</v>
      </c>
      <c r="AK232" s="67">
        <v>-0.33165314793586731</v>
      </c>
      <c r="AL232" s="67">
        <v>-0.30651965737342834</v>
      </c>
      <c r="AM232" s="67">
        <v>-0.39759927988052368</v>
      </c>
      <c r="AN232" s="67">
        <v>-0.3903232216835022</v>
      </c>
      <c r="AO232" s="67">
        <v>-0.51946765184402466</v>
      </c>
      <c r="AP232" s="67">
        <v>-0.45814904570579529</v>
      </c>
      <c r="AQ232" s="67">
        <v>-0.59376072883605957</v>
      </c>
      <c r="AR232" s="67">
        <v>-0.65474975109100342</v>
      </c>
      <c r="AS232" s="67">
        <v>-0.70079624652862549</v>
      </c>
      <c r="AT232" s="67">
        <v>-0.60978794097900391</v>
      </c>
      <c r="AU232" s="67">
        <v>1.3746602535247803</v>
      </c>
      <c r="AV232" s="67">
        <v>2.1091349124908447</v>
      </c>
      <c r="AW232" s="67">
        <v>2.5639991760253906</v>
      </c>
      <c r="AX232" s="67">
        <v>2.7436716556549072</v>
      </c>
      <c r="AY232" s="67">
        <v>2.6195588111877441</v>
      </c>
      <c r="AZ232" s="67">
        <v>-1.3619230985641479</v>
      </c>
      <c r="BA232" s="67">
        <v>-2.3272733688354492</v>
      </c>
      <c r="BB232" s="67">
        <v>-1.8902124166488647</v>
      </c>
      <c r="BC232" s="67">
        <v>-1.3899738788604736</v>
      </c>
      <c r="BD232" s="67">
        <v>-1.1878876686096191</v>
      </c>
      <c r="BE232" s="67">
        <v>-0.3543718159198761</v>
      </c>
      <c r="BF232" s="67">
        <v>-0.29574298858642578</v>
      </c>
      <c r="BG232" s="67">
        <v>-0.19898532330989838</v>
      </c>
      <c r="BH232" s="67">
        <v>-0.16351591050624847</v>
      </c>
      <c r="BI232" s="67">
        <v>-0.16334190964698792</v>
      </c>
      <c r="BJ232" s="67">
        <v>-0.13828611373901367</v>
      </c>
      <c r="BK232" s="67">
        <v>-0.21846580505371094</v>
      </c>
      <c r="BL232" s="67">
        <v>-0.19931337237358093</v>
      </c>
      <c r="BM232" s="67">
        <v>-0.31592974066734314</v>
      </c>
      <c r="BN232" s="67">
        <v>-0.23715773224830627</v>
      </c>
      <c r="BO232" s="67">
        <v>-0.35748627781867981</v>
      </c>
      <c r="BP232" s="67">
        <v>-0.40243494510650635</v>
      </c>
      <c r="BQ232" s="67">
        <v>-0.43448859453201294</v>
      </c>
      <c r="BR232" s="67">
        <v>-0.33386200666427612</v>
      </c>
      <c r="BS232" s="67">
        <v>1.6467409133911133</v>
      </c>
      <c r="BT232" s="67">
        <v>2.3834578990936279</v>
      </c>
      <c r="BU232" s="67">
        <v>2.8407638072967529</v>
      </c>
      <c r="BV232" s="67">
        <v>3.0212306976318359</v>
      </c>
      <c r="BW232" s="67">
        <v>2.8978774547576904</v>
      </c>
      <c r="BX232" s="67">
        <v>-1.0756300687789917</v>
      </c>
      <c r="BY232" s="67">
        <v>-2.0459949970245361</v>
      </c>
      <c r="BZ232" s="67">
        <v>-1.6198391914367676</v>
      </c>
      <c r="CA232" s="67">
        <v>-1.1335375308990479</v>
      </c>
      <c r="CB232" s="67">
        <v>-0.94857418537139893</v>
      </c>
      <c r="CC232" s="67">
        <v>-0.20548471808433533</v>
      </c>
      <c r="CD232" s="67">
        <v>-0.15843436121940613</v>
      </c>
      <c r="CE232" s="67">
        <v>-7.1165561676025391E-2</v>
      </c>
      <c r="CF232" s="67">
        <v>-4.2829342186450958E-2</v>
      </c>
      <c r="CG232" s="67">
        <v>-4.677007719874382E-2</v>
      </c>
      <c r="CH232" s="67">
        <v>-2.1768078207969666E-2</v>
      </c>
      <c r="CI232" s="67">
        <v>-9.4398505985736847E-2</v>
      </c>
      <c r="CJ232" s="67">
        <v>-6.7020528018474579E-2</v>
      </c>
      <c r="CK232" s="67">
        <v>-0.17495998740196228</v>
      </c>
      <c r="CL232" s="67">
        <v>-8.4099836647510529E-2</v>
      </c>
      <c r="CM232" s="67">
        <v>-0.1938432902097702</v>
      </c>
      <c r="CN232" s="67">
        <v>-0.22768248617649078</v>
      </c>
      <c r="CO232" s="67">
        <v>-0.25004473328590393</v>
      </c>
      <c r="CP232" s="67">
        <v>-0.14275653660297394</v>
      </c>
      <c r="CQ232" s="67">
        <v>1.8351832628250122</v>
      </c>
      <c r="CR232" s="67">
        <v>2.5734529495239258</v>
      </c>
      <c r="CS232" s="67">
        <v>3.0324501991271973</v>
      </c>
      <c r="CT232" s="67">
        <v>3.2134673595428467</v>
      </c>
      <c r="CU232" s="67">
        <v>3.0906400680541992</v>
      </c>
      <c r="CV232" s="67">
        <v>-0.87734431028366089</v>
      </c>
      <c r="CW232" s="67">
        <v>-1.8511823415756226</v>
      </c>
      <c r="CX232" s="67">
        <v>-1.432579517364502</v>
      </c>
      <c r="CY232" s="67">
        <v>-0.95593053102493286</v>
      </c>
      <c r="CZ232" s="67">
        <v>-0.78282636404037476</v>
      </c>
      <c r="DA232" s="67">
        <v>-5.6597631424665451E-2</v>
      </c>
      <c r="DB232" s="67">
        <v>-2.112574502825737E-2</v>
      </c>
      <c r="DC232" s="67">
        <v>5.6654207408428192E-2</v>
      </c>
      <c r="DD232" s="67">
        <v>7.7857233583927155E-2</v>
      </c>
      <c r="DE232" s="67">
        <v>6.9801762700080872E-2</v>
      </c>
      <c r="DF232" s="67">
        <v>9.4749957323074341E-2</v>
      </c>
      <c r="DG232" s="67">
        <v>2.9668793082237244E-2</v>
      </c>
      <c r="DH232" s="67">
        <v>6.5272308886051178E-2</v>
      </c>
      <c r="DI232" s="67">
        <v>-3.3990241587162018E-2</v>
      </c>
      <c r="DJ232" s="67">
        <v>6.8958066403865814E-2</v>
      </c>
      <c r="DK232" s="67">
        <v>-3.0200304463505745E-2</v>
      </c>
      <c r="DL232" s="67">
        <v>-5.2930023521184921E-2</v>
      </c>
      <c r="DM232" s="67">
        <v>-6.5600879490375519E-2</v>
      </c>
      <c r="DN232" s="67">
        <v>4.8348918557167053E-2</v>
      </c>
      <c r="DO232" s="67">
        <v>2.0236256122589111</v>
      </c>
      <c r="DP232" s="67">
        <v>2.7634479999542236</v>
      </c>
      <c r="DQ232" s="67">
        <v>3.2241365909576416</v>
      </c>
      <c r="DR232" s="67">
        <v>3.4057040214538574</v>
      </c>
      <c r="DS232" s="67">
        <v>3.283402681350708</v>
      </c>
      <c r="DT232" s="67">
        <v>-0.67905861139297485</v>
      </c>
      <c r="DU232" s="67">
        <v>-1.6563698053359985</v>
      </c>
      <c r="DV232" s="67">
        <v>-1.2453198432922363</v>
      </c>
      <c r="DW232" s="67">
        <v>-0.77832353115081787</v>
      </c>
      <c r="DX232" s="67">
        <v>-0.61707854270935059</v>
      </c>
      <c r="DY232" s="67">
        <v>0.15837167203426361</v>
      </c>
      <c r="DZ232" s="67">
        <v>0.17712609469890594</v>
      </c>
      <c r="EA232" s="67">
        <v>0.24120564758777618</v>
      </c>
      <c r="EB232" s="67">
        <v>0.25210946798324585</v>
      </c>
      <c r="EC232" s="67">
        <v>0.23811298608779907</v>
      </c>
      <c r="ED232" s="67">
        <v>0.26298350095748901</v>
      </c>
      <c r="EE232" s="67">
        <v>0.20880226790904999</v>
      </c>
      <c r="EF232" s="67">
        <v>0.25628215074539185</v>
      </c>
      <c r="EG232" s="67">
        <v>0.1695476770401001</v>
      </c>
      <c r="EH232" s="67">
        <v>0.28994935750961304</v>
      </c>
      <c r="EI232" s="67">
        <v>0.20607417821884155</v>
      </c>
      <c r="EJ232" s="67">
        <v>0.19938477873802185</v>
      </c>
      <c r="EK232" s="67">
        <v>0.20070675015449524</v>
      </c>
      <c r="EL232" s="67">
        <v>0.32427483797073364</v>
      </c>
      <c r="EM232" s="67">
        <v>2.2957062721252441</v>
      </c>
      <c r="EN232" s="67">
        <v>3.0377709865570068</v>
      </c>
      <c r="EO232" s="67">
        <v>3.5009012222290039</v>
      </c>
      <c r="EP232" s="67">
        <v>3.6832630634307861</v>
      </c>
      <c r="EQ232" s="67">
        <v>3.5617213249206543</v>
      </c>
      <c r="ER232" s="67">
        <v>-0.39276555180549622</v>
      </c>
      <c r="ES232" s="67">
        <v>-1.3750914335250854</v>
      </c>
      <c r="ET232" s="67">
        <v>-0.97494661808013916</v>
      </c>
      <c r="EU232" s="67">
        <v>-0.52188718318939209</v>
      </c>
      <c r="EV232" s="67">
        <v>-0.37776508927345276</v>
      </c>
      <c r="EW232" s="67">
        <v>85</v>
      </c>
      <c r="EX232" s="67">
        <v>82.5</v>
      </c>
      <c r="EY232" s="67">
        <v>81</v>
      </c>
      <c r="EZ232" s="67">
        <v>79.5</v>
      </c>
      <c r="FA232" s="67">
        <v>76.5</v>
      </c>
      <c r="FB232" s="67">
        <v>74.5</v>
      </c>
      <c r="FC232" s="67">
        <v>73.5</v>
      </c>
      <c r="FD232" s="67">
        <v>75.5</v>
      </c>
      <c r="FE232" s="67">
        <v>80</v>
      </c>
      <c r="FF232" s="67">
        <v>85.5</v>
      </c>
      <c r="FG232" s="67">
        <v>89.5</v>
      </c>
      <c r="FH232" s="67">
        <v>94</v>
      </c>
      <c r="FI232" s="67">
        <v>97.5</v>
      </c>
      <c r="FJ232" s="67">
        <v>101</v>
      </c>
      <c r="FK232" s="67">
        <v>103.5</v>
      </c>
      <c r="FL232" s="67">
        <v>106</v>
      </c>
      <c r="FM232" s="67">
        <v>107.5</v>
      </c>
      <c r="FN232" s="67">
        <v>107</v>
      </c>
      <c r="FO232" s="67">
        <v>107</v>
      </c>
      <c r="FP232" s="67">
        <v>104.5</v>
      </c>
      <c r="FQ232" s="67">
        <v>101</v>
      </c>
      <c r="FR232" s="67">
        <v>97</v>
      </c>
      <c r="FS232" s="67">
        <v>92.5</v>
      </c>
      <c r="FT232" s="67">
        <v>90</v>
      </c>
      <c r="FU232" s="68">
        <v>0.24794916808605194</v>
      </c>
      <c r="FV232" s="40">
        <v>9.1000003814697266</v>
      </c>
      <c r="FW232" s="40">
        <v>6277.39</v>
      </c>
      <c r="FX232">
        <v>1</v>
      </c>
    </row>
    <row r="233" spans="1:180" x14ac:dyDescent="0.2">
      <c r="A233" t="s">
        <v>189</v>
      </c>
      <c r="B233" t="s">
        <v>207</v>
      </c>
      <c r="C233" t="s">
        <v>3</v>
      </c>
      <c r="D233" t="s">
        <v>182</v>
      </c>
      <c r="E233" t="s">
        <v>1</v>
      </c>
      <c r="F233" s="40" t="s">
        <v>194</v>
      </c>
      <c r="G233" s="69" t="s">
        <v>223</v>
      </c>
      <c r="H233" s="67">
        <v>3594</v>
      </c>
      <c r="I233" s="67">
        <v>5.3152728080749512</v>
      </c>
      <c r="J233" s="67">
        <v>4.4357991218566895</v>
      </c>
      <c r="K233" s="67">
        <v>3.7918879985809326</v>
      </c>
      <c r="L233" s="67">
        <v>3.4449977874755859</v>
      </c>
      <c r="M233" s="67">
        <v>3.232295036315918</v>
      </c>
      <c r="N233" s="67">
        <v>3.1003472805023193</v>
      </c>
      <c r="O233" s="67">
        <v>3.2700791358947754</v>
      </c>
      <c r="P233" s="67">
        <v>3.5144727230072021</v>
      </c>
      <c r="Q233" s="67">
        <v>3.8608911037445068</v>
      </c>
      <c r="R233" s="67">
        <v>4.3571395874023438</v>
      </c>
      <c r="S233" s="67">
        <v>5.1455612182617188</v>
      </c>
      <c r="T233" s="67">
        <v>6.055260181427002</v>
      </c>
      <c r="U233" s="67">
        <v>7.157599925994873</v>
      </c>
      <c r="V233" s="67">
        <v>8.3428773880004883</v>
      </c>
      <c r="W233" s="67">
        <v>9.1594171524047852</v>
      </c>
      <c r="X233" s="67">
        <v>9.4845352172851563</v>
      </c>
      <c r="Y233" s="67">
        <v>9.7701950073242188</v>
      </c>
      <c r="Z233" s="67">
        <v>9.7674350738525391</v>
      </c>
      <c r="AA233" s="67">
        <v>9.4811611175537109</v>
      </c>
      <c r="AB233" s="67">
        <v>9.139246940612793</v>
      </c>
      <c r="AC233" s="67">
        <v>8.7783441543579102</v>
      </c>
      <c r="AD233" s="67">
        <v>8.2264232635498047</v>
      </c>
      <c r="AE233" s="67">
        <v>7.0554742813110352</v>
      </c>
      <c r="AF233" s="67">
        <v>5.920586109161377</v>
      </c>
      <c r="AG233" s="67">
        <v>-0.78314667940139771</v>
      </c>
      <c r="AH233" s="67">
        <v>-0.60300588607788086</v>
      </c>
      <c r="AI233" s="67">
        <v>-0.49916523694992065</v>
      </c>
      <c r="AJ233" s="67">
        <v>-0.34601205587387085</v>
      </c>
      <c r="AK233" s="67">
        <v>-0.27170240879058838</v>
      </c>
      <c r="AL233" s="67">
        <v>-0.37110689282417297</v>
      </c>
      <c r="AM233" s="67">
        <v>-0.36177080869674683</v>
      </c>
      <c r="AN233" s="67">
        <v>-0.43402102589607239</v>
      </c>
      <c r="AO233" s="67">
        <v>-0.39583978056907654</v>
      </c>
      <c r="AP233" s="67">
        <v>-0.49737873673439026</v>
      </c>
      <c r="AQ233" s="67">
        <v>-0.44230490922927856</v>
      </c>
      <c r="AR233" s="67">
        <v>-0.60574644804000854</v>
      </c>
      <c r="AS233" s="67">
        <v>-0.74259215593338013</v>
      </c>
      <c r="AT233" s="67">
        <v>-0.7513730525970459</v>
      </c>
      <c r="AU233" s="67">
        <v>1.2393406629562378</v>
      </c>
      <c r="AV233" s="67">
        <v>1.7072956562042236</v>
      </c>
      <c r="AW233" s="67">
        <v>1.8667024374008179</v>
      </c>
      <c r="AX233" s="67">
        <v>1.7710616588592529</v>
      </c>
      <c r="AY233" s="67">
        <v>1.4342466592788696</v>
      </c>
      <c r="AZ233" s="67">
        <v>-2.0055677890777588</v>
      </c>
      <c r="BA233" s="67">
        <v>-2.3542795181274414</v>
      </c>
      <c r="BB233" s="67">
        <v>-1.6631337404251099</v>
      </c>
      <c r="BC233" s="67">
        <v>-1.1509953737258911</v>
      </c>
      <c r="BD233" s="67">
        <v>-0.80961424112319946</v>
      </c>
      <c r="BE233" s="67">
        <v>-0.56827008724212646</v>
      </c>
      <c r="BF233" s="67">
        <v>-0.40484091639518738</v>
      </c>
      <c r="BG233" s="67">
        <v>-0.31469488143920898</v>
      </c>
      <c r="BH233" s="67">
        <v>-0.17183665931224823</v>
      </c>
      <c r="BI233" s="67">
        <v>-0.10346497595310211</v>
      </c>
      <c r="BJ233" s="67">
        <v>-0.2029440850019455</v>
      </c>
      <c r="BK233" s="67">
        <v>-0.1827104240655899</v>
      </c>
      <c r="BL233" s="67">
        <v>-0.24308872222900391</v>
      </c>
      <c r="BM233" s="67">
        <v>-0.19238534569740295</v>
      </c>
      <c r="BN233" s="67">
        <v>-0.27647912502288818</v>
      </c>
      <c r="BO233" s="67">
        <v>-0.20612990856170654</v>
      </c>
      <c r="BP233" s="67">
        <v>-0.35353836417198181</v>
      </c>
      <c r="BQ233" s="67">
        <v>-0.47639650106430054</v>
      </c>
      <c r="BR233" s="67">
        <v>-0.47556236386299133</v>
      </c>
      <c r="BS233" s="67">
        <v>1.5113071203231812</v>
      </c>
      <c r="BT233" s="67">
        <v>1.981505274772644</v>
      </c>
      <c r="BU233" s="67">
        <v>2.1433546543121338</v>
      </c>
      <c r="BV233" s="67">
        <v>2.0485095977783203</v>
      </c>
      <c r="BW233" s="67">
        <v>1.7124544382095337</v>
      </c>
      <c r="BX233" s="67">
        <v>-1.7193876504898071</v>
      </c>
      <c r="BY233" s="67">
        <v>-2.0731134414672852</v>
      </c>
      <c r="BZ233" s="67">
        <v>-1.392870306968689</v>
      </c>
      <c r="CA233" s="67">
        <v>-0.89466506242752075</v>
      </c>
      <c r="CB233" s="67">
        <v>-0.57040113210678101</v>
      </c>
      <c r="CC233" s="67">
        <v>-0.41944724321365356</v>
      </c>
      <c r="CD233" s="67">
        <v>-0.26759243011474609</v>
      </c>
      <c r="CE233" s="67">
        <v>-0.18693126738071442</v>
      </c>
      <c r="CF233" s="67">
        <v>-5.1203310489654541E-2</v>
      </c>
      <c r="CG233" s="67">
        <v>1.3055747374892235E-2</v>
      </c>
      <c r="CH233" s="67">
        <v>-8.647504448890686E-2</v>
      </c>
      <c r="CI233" s="67">
        <v>-5.8693744242191315E-2</v>
      </c>
      <c r="CJ233" s="67">
        <v>-0.11084958910942078</v>
      </c>
      <c r="CK233" s="67">
        <v>-5.1473420113325119E-2</v>
      </c>
      <c r="CL233" s="67">
        <v>-0.12348474562168121</v>
      </c>
      <c r="CM233" s="67">
        <v>-4.2555831372737885E-2</v>
      </c>
      <c r="CN233" s="67">
        <v>-0.17885981500148773</v>
      </c>
      <c r="CO233" s="67">
        <v>-0.29203018546104431</v>
      </c>
      <c r="CP233" s="67">
        <v>-0.28453674912452698</v>
      </c>
      <c r="CQ233" s="67">
        <v>1.6996701955795288</v>
      </c>
      <c r="CR233" s="67">
        <v>2.171422004699707</v>
      </c>
      <c r="CS233" s="67">
        <v>2.3349630832672119</v>
      </c>
      <c r="CT233" s="67">
        <v>2.2406692504882813</v>
      </c>
      <c r="CU233" s="67">
        <v>1.9051403999328613</v>
      </c>
      <c r="CV233" s="67">
        <v>-1.5211800336837769</v>
      </c>
      <c r="CW233" s="67">
        <v>-1.8783785104751587</v>
      </c>
      <c r="CX233" s="67">
        <v>-1.2056865692138672</v>
      </c>
      <c r="CY233" s="67">
        <v>-0.71713143587112427</v>
      </c>
      <c r="CZ233" s="67">
        <v>-0.40472283959388733</v>
      </c>
      <c r="DA233" s="67">
        <v>-0.27062436938285828</v>
      </c>
      <c r="DB233" s="67">
        <v>-0.130343958735466</v>
      </c>
      <c r="DC233" s="67">
        <v>-5.9167660772800446E-2</v>
      </c>
      <c r="DD233" s="67">
        <v>6.9430038332939148E-2</v>
      </c>
      <c r="DE233" s="67">
        <v>0.12957647442817688</v>
      </c>
      <c r="DF233" s="67">
        <v>2.9993999749422073E-2</v>
      </c>
      <c r="DG233" s="67">
        <v>6.5322935581207275E-2</v>
      </c>
      <c r="DH233" s="67">
        <v>2.1389549598097801E-2</v>
      </c>
      <c r="DI233" s="67">
        <v>8.9438498020172119E-2</v>
      </c>
      <c r="DJ233" s="67">
        <v>2.9509643092751503E-2</v>
      </c>
      <c r="DK233" s="67">
        <v>0.12101824581623077</v>
      </c>
      <c r="DL233" s="67">
        <v>-4.1812588460743427E-3</v>
      </c>
      <c r="DM233" s="67">
        <v>-0.10766387730836868</v>
      </c>
      <c r="DN233" s="67">
        <v>-9.3511119484901428E-2</v>
      </c>
      <c r="DO233" s="67">
        <v>1.8880332708358765</v>
      </c>
      <c r="DP233" s="67">
        <v>2.3613388538360596</v>
      </c>
      <c r="DQ233" s="67">
        <v>2.52657151222229</v>
      </c>
      <c r="DR233" s="67">
        <v>2.4328289031982422</v>
      </c>
      <c r="DS233" s="67">
        <v>2.0978262424468994</v>
      </c>
      <c r="DT233" s="67">
        <v>-1.3229724168777466</v>
      </c>
      <c r="DU233" s="67">
        <v>-1.6836436986923218</v>
      </c>
      <c r="DV233" s="67">
        <v>-1.0185028314590454</v>
      </c>
      <c r="DW233" s="67">
        <v>-0.53959780931472778</v>
      </c>
      <c r="DX233" s="67">
        <v>-0.23904456198215485</v>
      </c>
      <c r="DY233" s="67">
        <v>-5.5747788399457932E-2</v>
      </c>
      <c r="DZ233" s="67">
        <v>6.782105565071106E-2</v>
      </c>
      <c r="EA233" s="67">
        <v>0.12530270218849182</v>
      </c>
      <c r="EB233" s="67">
        <v>0.24360543489456177</v>
      </c>
      <c r="EC233" s="67">
        <v>0.29781389236450195</v>
      </c>
      <c r="ED233" s="67">
        <v>0.19815680384635925</v>
      </c>
      <c r="EE233" s="67">
        <v>0.2443833202123642</v>
      </c>
      <c r="EF233" s="67">
        <v>0.21232186257839203</v>
      </c>
      <c r="EG233" s="67">
        <v>0.2928929328918457</v>
      </c>
      <c r="EH233" s="67">
        <v>0.25040924549102783</v>
      </c>
      <c r="EI233" s="67">
        <v>0.3571932315826416</v>
      </c>
      <c r="EJ233" s="67">
        <v>0.24802683293819427</v>
      </c>
      <c r="EK233" s="67">
        <v>0.1585317850112915</v>
      </c>
      <c r="EL233" s="67">
        <v>0.18229953944683075</v>
      </c>
      <c r="EM233" s="67">
        <v>2.1599998474121094</v>
      </c>
      <c r="EN233" s="67">
        <v>2.6355483531951904</v>
      </c>
      <c r="EO233" s="67">
        <v>2.8032236099243164</v>
      </c>
      <c r="EP233" s="67">
        <v>2.7102768421173096</v>
      </c>
      <c r="EQ233" s="67">
        <v>2.3760342597961426</v>
      </c>
      <c r="ER233" s="67">
        <v>-1.0367921590805054</v>
      </c>
      <c r="ES233" s="67">
        <v>-1.402477502822876</v>
      </c>
      <c r="ET233" s="67">
        <v>-0.74823933839797974</v>
      </c>
      <c r="EU233" s="67">
        <v>-0.28326746821403503</v>
      </c>
      <c r="EV233" s="67">
        <v>1.6856657748576254E-4</v>
      </c>
      <c r="EW233" s="67">
        <v>88.5</v>
      </c>
      <c r="EX233" s="67">
        <v>86.5</v>
      </c>
      <c r="EY233" s="67">
        <v>85.5</v>
      </c>
      <c r="EZ233" s="67">
        <v>82</v>
      </c>
      <c r="FA233" s="67">
        <v>80.5</v>
      </c>
      <c r="FB233" s="67">
        <v>78.5</v>
      </c>
      <c r="FC233" s="67">
        <v>76.5</v>
      </c>
      <c r="FD233" s="67">
        <v>76</v>
      </c>
      <c r="FE233" s="67">
        <v>80.5</v>
      </c>
      <c r="FF233" s="67">
        <v>85.5</v>
      </c>
      <c r="FG233" s="67">
        <v>88</v>
      </c>
      <c r="FH233" s="67">
        <v>93.5</v>
      </c>
      <c r="FI233" s="67">
        <v>97.5</v>
      </c>
      <c r="FJ233" s="67">
        <v>100.5</v>
      </c>
      <c r="FK233" s="67">
        <v>103</v>
      </c>
      <c r="FL233" s="67">
        <v>102.5</v>
      </c>
      <c r="FM233" s="67">
        <v>100.5</v>
      </c>
      <c r="FN233" s="67">
        <v>99.5</v>
      </c>
      <c r="FO233" s="67">
        <v>97.5</v>
      </c>
      <c r="FP233" s="67">
        <v>94.5</v>
      </c>
      <c r="FQ233" s="67">
        <v>94.5</v>
      </c>
      <c r="FR233" s="67">
        <v>93.5</v>
      </c>
      <c r="FS233" s="67">
        <v>92</v>
      </c>
      <c r="FT233" s="67">
        <v>91</v>
      </c>
      <c r="FU233" s="68">
        <v>0.24784873425960541</v>
      </c>
      <c r="FV233" s="40">
        <v>8.6099996566772461</v>
      </c>
      <c r="FW233" s="40">
        <v>6221.82</v>
      </c>
      <c r="FX233">
        <v>1</v>
      </c>
    </row>
    <row r="234" spans="1:180" x14ac:dyDescent="0.2">
      <c r="A234" t="s">
        <v>189</v>
      </c>
      <c r="B234" t="s">
        <v>207</v>
      </c>
      <c r="C234" t="s">
        <v>3</v>
      </c>
      <c r="D234" t="s">
        <v>182</v>
      </c>
      <c r="E234" t="s">
        <v>1</v>
      </c>
      <c r="F234" s="40" t="s">
        <v>194</v>
      </c>
      <c r="G234" s="69" t="s">
        <v>224</v>
      </c>
      <c r="H234" s="67">
        <v>3587</v>
      </c>
      <c r="I234" s="67">
        <v>4.4733963012695313</v>
      </c>
      <c r="J234" s="67">
        <v>3.744992733001709</v>
      </c>
      <c r="K234" s="67">
        <v>3.2686898708343506</v>
      </c>
      <c r="L234" s="67">
        <v>2.9552376270294189</v>
      </c>
      <c r="M234" s="67">
        <v>2.7932360172271729</v>
      </c>
      <c r="N234" s="67">
        <v>2.8083834648132324</v>
      </c>
      <c r="O234" s="67">
        <v>3.1552555561065674</v>
      </c>
      <c r="P234" s="67">
        <v>3.294344425201416</v>
      </c>
      <c r="Q234" s="67">
        <v>3.427452564239502</v>
      </c>
      <c r="R234" s="67">
        <v>3.9449348449707031</v>
      </c>
      <c r="S234" s="67">
        <v>4.668327808380127</v>
      </c>
      <c r="T234" s="67">
        <v>5.7193636894226074</v>
      </c>
      <c r="U234" s="67">
        <v>6.8381786346435547</v>
      </c>
      <c r="V234" s="67">
        <v>8.1465415954589844</v>
      </c>
      <c r="W234" s="67">
        <v>9.1897773742675781</v>
      </c>
      <c r="X234" s="67">
        <v>10.318175315856934</v>
      </c>
      <c r="Y234" s="67">
        <v>11.320566177368164</v>
      </c>
      <c r="Z234" s="67">
        <v>11.969419479370117</v>
      </c>
      <c r="AA234" s="67">
        <v>11.871981620788574</v>
      </c>
      <c r="AB234" s="67">
        <v>11.243877410888672</v>
      </c>
      <c r="AC234" s="67">
        <v>10.387838363647461</v>
      </c>
      <c r="AD234" s="67">
        <v>9.2527666091918945</v>
      </c>
      <c r="AE234" s="67">
        <v>7.5267400741577148</v>
      </c>
      <c r="AF234" s="67">
        <v>5.9341397285461426</v>
      </c>
      <c r="AG234" s="67">
        <v>-0.32394427061080933</v>
      </c>
      <c r="AH234" s="67">
        <v>-0.30653637647628784</v>
      </c>
      <c r="AI234" s="67">
        <v>-0.29413783550262451</v>
      </c>
      <c r="AJ234" s="67">
        <v>-0.25835192203521729</v>
      </c>
      <c r="AK234" s="67">
        <v>-0.25837564468383789</v>
      </c>
      <c r="AL234" s="67">
        <v>-0.27713775634765625</v>
      </c>
      <c r="AM234" s="67">
        <v>-0.26861202716827393</v>
      </c>
      <c r="AN234" s="67">
        <v>-0.32249122858047485</v>
      </c>
      <c r="AO234" s="67">
        <v>-0.36298373341560364</v>
      </c>
      <c r="AP234" s="67">
        <v>-0.45926636457443237</v>
      </c>
      <c r="AQ234" s="67">
        <v>-0.53251343965530396</v>
      </c>
      <c r="AR234" s="67">
        <v>-0.56927394866943359</v>
      </c>
      <c r="AS234" s="67">
        <v>-0.78102439641952515</v>
      </c>
      <c r="AT234" s="67">
        <v>-0.67239552736282349</v>
      </c>
      <c r="AU234" s="67">
        <v>1.196602463722229</v>
      </c>
      <c r="AV234" s="67">
        <v>1.9043643474578857</v>
      </c>
      <c r="AW234" s="67">
        <v>2.2545886039733887</v>
      </c>
      <c r="AX234" s="67">
        <v>2.4550759792327881</v>
      </c>
      <c r="AY234" s="67">
        <v>1.484408974647522</v>
      </c>
      <c r="AZ234" s="67">
        <v>-2.0028669834136963</v>
      </c>
      <c r="BA234" s="67">
        <v>-2.1621594429016113</v>
      </c>
      <c r="BB234" s="67">
        <v>-1.7568114995956421</v>
      </c>
      <c r="BC234" s="67">
        <v>-1.2870597839355469</v>
      </c>
      <c r="BD234" s="67">
        <v>-1.0272330045700073</v>
      </c>
      <c r="BE234" s="67">
        <v>-0.1090349555015564</v>
      </c>
      <c r="BF234" s="67">
        <v>-0.10833769291639328</v>
      </c>
      <c r="BG234" s="67">
        <v>-0.10963542014360428</v>
      </c>
      <c r="BH234" s="67">
        <v>-8.4145501255989075E-2</v>
      </c>
      <c r="BI234" s="67">
        <v>-9.0109407901763916E-2</v>
      </c>
      <c r="BJ234" s="67">
        <v>-0.10895415395498276</v>
      </c>
      <c r="BK234" s="67">
        <v>-8.9535467326641083E-2</v>
      </c>
      <c r="BL234" s="67">
        <v>-0.13154272735118866</v>
      </c>
      <c r="BM234" s="67">
        <v>-0.15950979292392731</v>
      </c>
      <c r="BN234" s="67">
        <v>-0.23834270238876343</v>
      </c>
      <c r="BO234" s="67">
        <v>-0.29630890488624573</v>
      </c>
      <c r="BP234" s="67">
        <v>-0.3170330822467804</v>
      </c>
      <c r="BQ234" s="67">
        <v>-0.51479589939117432</v>
      </c>
      <c r="BR234" s="67">
        <v>-0.39655283093452454</v>
      </c>
      <c r="BS234" s="67">
        <v>1.4686022996902466</v>
      </c>
      <c r="BT234" s="67">
        <v>2.1786022186279297</v>
      </c>
      <c r="BU234" s="67">
        <v>2.5312647819519043</v>
      </c>
      <c r="BV234" s="67">
        <v>2.7325434684753418</v>
      </c>
      <c r="BW234" s="67">
        <v>1.7626345157623291</v>
      </c>
      <c r="BX234" s="67">
        <v>-1.7166714668273926</v>
      </c>
      <c r="BY234" s="67">
        <v>-1.8809746503829956</v>
      </c>
      <c r="BZ234" s="67">
        <v>-1.4865251779556274</v>
      </c>
      <c r="CA234" s="67">
        <v>-1.0307027101516724</v>
      </c>
      <c r="CB234" s="67">
        <v>-0.78799104690551758</v>
      </c>
      <c r="CC234" s="67">
        <v>3.9810571819543839E-2</v>
      </c>
      <c r="CD234" s="67">
        <v>2.8934121131896973E-2</v>
      </c>
      <c r="CE234" s="67">
        <v>1.8150376155972481E-2</v>
      </c>
      <c r="CF234" s="67">
        <v>3.6509320139884949E-2</v>
      </c>
      <c r="CG234" s="67">
        <v>2.6431282982230186E-2</v>
      </c>
      <c r="CH234" s="67">
        <v>7.5292903929948807E-3</v>
      </c>
      <c r="CI234" s="67">
        <v>3.4492406994104385E-2</v>
      </c>
      <c r="CJ234" s="67">
        <v>7.0761534152552485E-4</v>
      </c>
      <c r="CK234" s="67">
        <v>-1.8584350124001503E-2</v>
      </c>
      <c r="CL234" s="67">
        <v>-8.5331656038761139E-2</v>
      </c>
      <c r="CM234" s="67">
        <v>-0.13271437585353851</v>
      </c>
      <c r="CN234" s="67">
        <v>-0.14233182370662689</v>
      </c>
      <c r="CO234" s="67">
        <v>-0.33040681481361389</v>
      </c>
      <c r="CP234" s="67">
        <v>-0.20550502836704254</v>
      </c>
      <c r="CQ234" s="67">
        <v>1.6569886207580566</v>
      </c>
      <c r="CR234" s="67">
        <v>2.3685383796691895</v>
      </c>
      <c r="CS234" s="67">
        <v>2.7228899002075195</v>
      </c>
      <c r="CT234" s="67">
        <v>2.9247167110443115</v>
      </c>
      <c r="CU234" s="67">
        <v>1.9553326368331909</v>
      </c>
      <c r="CV234" s="67">
        <v>-1.5184533596038818</v>
      </c>
      <c r="CW234" s="67">
        <v>-1.6862268447875977</v>
      </c>
      <c r="CX234" s="67">
        <v>-1.299325704574585</v>
      </c>
      <c r="CY234" s="67">
        <v>-0.85315054655075073</v>
      </c>
      <c r="CZ234" s="67">
        <v>-0.62229275703430176</v>
      </c>
      <c r="DA234" s="67">
        <v>0.18865610659122467</v>
      </c>
      <c r="DB234" s="67">
        <v>0.16620592772960663</v>
      </c>
      <c r="DC234" s="67">
        <v>0.14593617618083954</v>
      </c>
      <c r="DD234" s="67">
        <v>0.15716414153575897</v>
      </c>
      <c r="DE234" s="67">
        <v>0.14297197759151459</v>
      </c>
      <c r="DF234" s="67">
        <v>0.12401273846626282</v>
      </c>
      <c r="DG234" s="67">
        <v>0.15852028131484985</v>
      </c>
      <c r="DH234" s="67">
        <v>0.13295796513557434</v>
      </c>
      <c r="DI234" s="67">
        <v>0.122341088950634</v>
      </c>
      <c r="DJ234" s="67">
        <v>6.767939031124115E-2</v>
      </c>
      <c r="DK234" s="67">
        <v>3.0880162492394447E-2</v>
      </c>
      <c r="DL234" s="67">
        <v>3.2369442284107208E-2</v>
      </c>
      <c r="DM234" s="67">
        <v>-0.14601776003837585</v>
      </c>
      <c r="DN234" s="67">
        <v>-1.4457225799560547E-2</v>
      </c>
      <c r="DO234" s="67">
        <v>1.8453749418258667</v>
      </c>
      <c r="DP234" s="67">
        <v>2.5584745407104492</v>
      </c>
      <c r="DQ234" s="67">
        <v>2.9145150184631348</v>
      </c>
      <c r="DR234" s="67">
        <v>3.1168899536132813</v>
      </c>
      <c r="DS234" s="67">
        <v>2.1480307579040527</v>
      </c>
      <c r="DT234" s="67">
        <v>-1.3202352523803711</v>
      </c>
      <c r="DU234" s="67">
        <v>-1.4914790391921997</v>
      </c>
      <c r="DV234" s="67">
        <v>-1.1121262311935425</v>
      </c>
      <c r="DW234" s="67">
        <v>-0.6755983829498291</v>
      </c>
      <c r="DX234" s="67">
        <v>-0.45659449696540833</v>
      </c>
      <c r="DY234" s="67">
        <v>0.40356540679931641</v>
      </c>
      <c r="DZ234" s="67">
        <v>0.36440461874008179</v>
      </c>
      <c r="EA234" s="67">
        <v>0.33043858408927917</v>
      </c>
      <c r="EB234" s="67">
        <v>0.33137056231498718</v>
      </c>
      <c r="EC234" s="67">
        <v>0.31123822927474976</v>
      </c>
      <c r="ED234" s="67">
        <v>0.29219633340835571</v>
      </c>
      <c r="EE234" s="67">
        <v>0.3375968337059021</v>
      </c>
      <c r="EF234" s="67">
        <v>0.32390645146369934</v>
      </c>
      <c r="EG234" s="67">
        <v>0.32581505179405212</v>
      </c>
      <c r="EH234" s="67">
        <v>0.2886030375957489</v>
      </c>
      <c r="EI234" s="67">
        <v>0.26708468794822693</v>
      </c>
      <c r="EJ234" s="67">
        <v>0.2846103310585022</v>
      </c>
      <c r="EK234" s="67">
        <v>0.12021076679229736</v>
      </c>
      <c r="EL234" s="67">
        <v>0.2613854706287384</v>
      </c>
      <c r="EM234" s="67">
        <v>2.1173746585845947</v>
      </c>
      <c r="EN234" s="67">
        <v>2.8327124118804932</v>
      </c>
      <c r="EO234" s="67">
        <v>3.1911911964416504</v>
      </c>
      <c r="EP234" s="67">
        <v>3.394357442855835</v>
      </c>
      <c r="EQ234" s="67">
        <v>2.4262561798095703</v>
      </c>
      <c r="ER234" s="67">
        <v>-1.0340397357940674</v>
      </c>
      <c r="ES234" s="67">
        <v>-1.210294246673584</v>
      </c>
      <c r="ET234" s="67">
        <v>-0.84183984994888306</v>
      </c>
      <c r="EU234" s="67">
        <v>-0.41924130916595459</v>
      </c>
      <c r="EV234" s="67">
        <v>-0.217352494597435</v>
      </c>
      <c r="EW234" s="67">
        <v>84</v>
      </c>
      <c r="EX234" s="67">
        <v>82.5</v>
      </c>
      <c r="EY234" s="67">
        <v>81.5</v>
      </c>
      <c r="EZ234" s="67">
        <v>80</v>
      </c>
      <c r="FA234" s="67">
        <v>78.5</v>
      </c>
      <c r="FB234" s="67">
        <v>76</v>
      </c>
      <c r="FC234" s="67">
        <v>76</v>
      </c>
      <c r="FD234" s="67">
        <v>77.5</v>
      </c>
      <c r="FE234" s="67">
        <v>81</v>
      </c>
      <c r="FF234" s="67">
        <v>85.5</v>
      </c>
      <c r="FG234" s="67">
        <v>91</v>
      </c>
      <c r="FH234" s="67">
        <v>96</v>
      </c>
      <c r="FI234" s="67">
        <v>100.5</v>
      </c>
      <c r="FJ234" s="67">
        <v>104</v>
      </c>
      <c r="FK234" s="67">
        <v>105.5</v>
      </c>
      <c r="FL234" s="67">
        <v>107.5</v>
      </c>
      <c r="FM234" s="67">
        <v>108</v>
      </c>
      <c r="FN234" s="67">
        <v>107.5</v>
      </c>
      <c r="FO234" s="67">
        <v>106.5</v>
      </c>
      <c r="FP234" s="67">
        <v>103.5</v>
      </c>
      <c r="FQ234" s="67">
        <v>100.5</v>
      </c>
      <c r="FR234" s="67">
        <v>96</v>
      </c>
      <c r="FS234" s="67">
        <v>91.5</v>
      </c>
      <c r="FT234" s="67">
        <v>89</v>
      </c>
      <c r="FU234" s="68">
        <v>0.24786919355392456</v>
      </c>
      <c r="FV234" s="40">
        <v>10.210000038146973</v>
      </c>
      <c r="FW234" s="40">
        <v>6388.62</v>
      </c>
      <c r="FX234">
        <v>1</v>
      </c>
    </row>
    <row r="235" spans="1:180" x14ac:dyDescent="0.2">
      <c r="A235" t="s">
        <v>189</v>
      </c>
      <c r="B235" t="s">
        <v>207</v>
      </c>
      <c r="C235" t="s">
        <v>3</v>
      </c>
      <c r="D235" t="s">
        <v>182</v>
      </c>
      <c r="E235" t="s">
        <v>1</v>
      </c>
      <c r="F235" s="40" t="s">
        <v>194</v>
      </c>
      <c r="G235" s="69" t="s">
        <v>225</v>
      </c>
      <c r="H235" s="67">
        <v>3586</v>
      </c>
      <c r="I235" s="67">
        <v>4.8098478317260742</v>
      </c>
      <c r="J235" s="67">
        <v>4.028623104095459</v>
      </c>
      <c r="K235" s="67">
        <v>3.4986226558685303</v>
      </c>
      <c r="L235" s="67">
        <v>3.1202893257141113</v>
      </c>
      <c r="M235" s="67">
        <v>2.9551692008972168</v>
      </c>
      <c r="N235" s="67">
        <v>2.941399097442627</v>
      </c>
      <c r="O235" s="67">
        <v>3.1816554069519043</v>
      </c>
      <c r="P235" s="67">
        <v>3.2957239151000977</v>
      </c>
      <c r="Q235" s="67">
        <v>3.2538161277770996</v>
      </c>
      <c r="R235" s="67">
        <v>3.5711600780487061</v>
      </c>
      <c r="S235" s="67">
        <v>4.0991353988647461</v>
      </c>
      <c r="T235" s="67">
        <v>4.8252496719360352</v>
      </c>
      <c r="U235" s="67">
        <v>5.8425374031066895</v>
      </c>
      <c r="V235" s="67">
        <v>6.9533395767211914</v>
      </c>
      <c r="W235" s="67">
        <v>8.0395545959472656</v>
      </c>
      <c r="X235" s="67">
        <v>9.1271848678588867</v>
      </c>
      <c r="Y235" s="67">
        <v>10.287981986999512</v>
      </c>
      <c r="Z235" s="67">
        <v>10.785221099853516</v>
      </c>
      <c r="AA235" s="67">
        <v>10.574505805969238</v>
      </c>
      <c r="AB235" s="67">
        <v>9.8756294250488281</v>
      </c>
      <c r="AC235" s="67">
        <v>8.9656124114990234</v>
      </c>
      <c r="AD235" s="67">
        <v>7.992866039276123</v>
      </c>
      <c r="AE235" s="67">
        <v>6.4815359115600586</v>
      </c>
      <c r="AF235" s="67">
        <v>4.9782242774963379</v>
      </c>
      <c r="AG235" s="67">
        <v>-0.71749931573867798</v>
      </c>
      <c r="AH235" s="67">
        <v>-0.55197566747665405</v>
      </c>
      <c r="AI235" s="67">
        <v>-0.46234685182571411</v>
      </c>
      <c r="AJ235" s="67">
        <v>-0.34231710433959961</v>
      </c>
      <c r="AK235" s="67">
        <v>-0.324318528175354</v>
      </c>
      <c r="AL235" s="67">
        <v>-0.36784535646438599</v>
      </c>
      <c r="AM235" s="67">
        <v>-0.3698570728302002</v>
      </c>
      <c r="AN235" s="67">
        <v>-0.36508435010910034</v>
      </c>
      <c r="AO235" s="67">
        <v>-0.52510535717010498</v>
      </c>
      <c r="AP235" s="67">
        <v>-0.5854179859161377</v>
      </c>
      <c r="AQ235" s="67">
        <v>-0.64205431938171387</v>
      </c>
      <c r="AR235" s="67">
        <v>-0.77080047130584717</v>
      </c>
      <c r="AS235" s="67">
        <v>-0.79014235734939575</v>
      </c>
      <c r="AT235" s="67">
        <v>-0.83011847734451294</v>
      </c>
      <c r="AU235" s="67">
        <v>0.88188880681991577</v>
      </c>
      <c r="AV235" s="67">
        <v>1.4169979095458984</v>
      </c>
      <c r="AW235" s="67">
        <v>1.8364896774291992</v>
      </c>
      <c r="AX235" s="67">
        <v>1.975132942199707</v>
      </c>
      <c r="AY235" s="67">
        <v>1.0138304233551025</v>
      </c>
      <c r="AZ235" s="67">
        <v>-1.9482132196426392</v>
      </c>
      <c r="BA235" s="67">
        <v>-2.2413313388824463</v>
      </c>
      <c r="BB235" s="67">
        <v>-1.6194144487380981</v>
      </c>
      <c r="BC235" s="67">
        <v>-1.0411636829376221</v>
      </c>
      <c r="BD235" s="67">
        <v>-0.79455763101577759</v>
      </c>
      <c r="BE235" s="67">
        <v>-0.50262480974197388</v>
      </c>
      <c r="BF235" s="67">
        <v>-0.35381034016609192</v>
      </c>
      <c r="BG235" s="67">
        <v>-0.27787578105926514</v>
      </c>
      <c r="BH235" s="67">
        <v>-0.16814054548740387</v>
      </c>
      <c r="BI235" s="67">
        <v>-0.15608067810535431</v>
      </c>
      <c r="BJ235" s="67">
        <v>-0.19968721270561218</v>
      </c>
      <c r="BK235" s="67">
        <v>-0.19080543518066406</v>
      </c>
      <c r="BL235" s="67">
        <v>-0.17416204512119293</v>
      </c>
      <c r="BM235" s="67">
        <v>-0.32166013121604919</v>
      </c>
      <c r="BN235" s="67">
        <v>-0.36452659964561462</v>
      </c>
      <c r="BO235" s="67">
        <v>-0.40588566660881042</v>
      </c>
      <c r="BP235" s="67">
        <v>-0.51859837770462036</v>
      </c>
      <c r="BQ235" s="67">
        <v>-0.52395409345626831</v>
      </c>
      <c r="BR235" s="67">
        <v>-0.55431669950485229</v>
      </c>
      <c r="BS235" s="67">
        <v>1.1538475751876831</v>
      </c>
      <c r="BT235" s="67">
        <v>1.6911963224411011</v>
      </c>
      <c r="BU235" s="67">
        <v>2.1131277084350586</v>
      </c>
      <c r="BV235" s="67">
        <v>2.2525639533996582</v>
      </c>
      <c r="BW235" s="67">
        <v>1.2920199632644653</v>
      </c>
      <c r="BX235" s="67">
        <v>-1.6620535850524902</v>
      </c>
      <c r="BY235" s="67">
        <v>-1.9601831436157227</v>
      </c>
      <c r="BZ235" s="67">
        <v>-1.3491650819778442</v>
      </c>
      <c r="CA235" s="67">
        <v>-0.78484350442886353</v>
      </c>
      <c r="CB235" s="67">
        <v>-0.55535155534744263</v>
      </c>
      <c r="CC235" s="67">
        <v>-0.35380333662033081</v>
      </c>
      <c r="CD235" s="67">
        <v>-0.21656164526939392</v>
      </c>
      <c r="CE235" s="67">
        <v>-0.15011166036128998</v>
      </c>
      <c r="CF235" s="67">
        <v>-4.7506377100944519E-2</v>
      </c>
      <c r="CG235" s="67">
        <v>-3.9559658616781235E-2</v>
      </c>
      <c r="CH235" s="67">
        <v>-8.3221398293972015E-2</v>
      </c>
      <c r="CI235" s="67">
        <v>-6.6794797778129578E-2</v>
      </c>
      <c r="CJ235" s="67">
        <v>-4.1929829865694046E-2</v>
      </c>
      <c r="CK235" s="67">
        <v>-0.18075457215309143</v>
      </c>
      <c r="CL235" s="67">
        <v>-0.21153788268566132</v>
      </c>
      <c r="CM235" s="67">
        <v>-0.24231599271297455</v>
      </c>
      <c r="CN235" s="67">
        <v>-0.34392392635345459</v>
      </c>
      <c r="CO235" s="67">
        <v>-0.33959290385246277</v>
      </c>
      <c r="CP235" s="67">
        <v>-0.36329728364944458</v>
      </c>
      <c r="CQ235" s="67">
        <v>1.3422054052352905</v>
      </c>
      <c r="CR235" s="67">
        <v>1.8811053037643433</v>
      </c>
      <c r="CS235" s="67">
        <v>2.3047263622283936</v>
      </c>
      <c r="CT235" s="67">
        <v>2.4447116851806641</v>
      </c>
      <c r="CU235" s="67">
        <v>1.484693169593811</v>
      </c>
      <c r="CV235" s="67">
        <v>-1.4638603925704956</v>
      </c>
      <c r="CW235" s="67">
        <v>-1.765460729598999</v>
      </c>
      <c r="CX235" s="67">
        <v>-1.1619912385940552</v>
      </c>
      <c r="CY235" s="67">
        <v>-0.60731697082519531</v>
      </c>
      <c r="CZ235" s="67">
        <v>-0.38967821002006531</v>
      </c>
      <c r="DA235" s="67">
        <v>-0.20498189330101013</v>
      </c>
      <c r="DB235" s="67">
        <v>-7.9312950372695923E-2</v>
      </c>
      <c r="DC235" s="67">
        <v>-2.2347545251250267E-2</v>
      </c>
      <c r="DD235" s="67">
        <v>7.3127783834934235E-2</v>
      </c>
      <c r="DE235" s="67">
        <v>7.696136087179184E-2</v>
      </c>
      <c r="DF235" s="67">
        <v>3.324441984295845E-2</v>
      </c>
      <c r="DG235" s="67">
        <v>5.721583217382431E-2</v>
      </c>
      <c r="DH235" s="67">
        <v>9.030238538980484E-2</v>
      </c>
      <c r="DI235" s="67">
        <v>-3.9849013090133667E-2</v>
      </c>
      <c r="DJ235" s="67">
        <v>-5.8549165725708008E-2</v>
      </c>
      <c r="DK235" s="67">
        <v>-7.8746303915977478E-2</v>
      </c>
      <c r="DL235" s="67">
        <v>-0.16924948990345001</v>
      </c>
      <c r="DM235" s="67">
        <v>-0.15523172914981842</v>
      </c>
      <c r="DN235" s="67">
        <v>-0.17227785289287567</v>
      </c>
      <c r="DO235" s="67">
        <v>1.5305632352828979</v>
      </c>
      <c r="DP235" s="67">
        <v>2.0710141658782959</v>
      </c>
      <c r="DQ235" s="67">
        <v>2.4963250160217285</v>
      </c>
      <c r="DR235" s="67">
        <v>2.6368594169616699</v>
      </c>
      <c r="DS235" s="67">
        <v>1.6773663759231567</v>
      </c>
      <c r="DT235" s="67">
        <v>-1.265667200088501</v>
      </c>
      <c r="DU235" s="67">
        <v>-1.5707383155822754</v>
      </c>
      <c r="DV235" s="67">
        <v>-0.97481739521026611</v>
      </c>
      <c r="DW235" s="67">
        <v>-0.4297904372215271</v>
      </c>
      <c r="DX235" s="67">
        <v>-0.2240048348903656</v>
      </c>
      <c r="DY235" s="67">
        <v>9.8926406353712082E-3</v>
      </c>
      <c r="DZ235" s="67">
        <v>0.11885236948728561</v>
      </c>
      <c r="EA235" s="67">
        <v>0.16212354600429535</v>
      </c>
      <c r="EB235" s="67">
        <v>0.24730436503887177</v>
      </c>
      <c r="EC235" s="67">
        <v>0.24519920349121094</v>
      </c>
      <c r="ED235" s="67">
        <v>0.20140255987644196</v>
      </c>
      <c r="EE235" s="67">
        <v>0.23626749217510223</v>
      </c>
      <c r="EF235" s="67">
        <v>0.28122469782829285</v>
      </c>
      <c r="EG235" s="67">
        <v>0.16359624266624451</v>
      </c>
      <c r="EH235" s="67">
        <v>0.16234223544597626</v>
      </c>
      <c r="EI235" s="67">
        <v>0.15742234885692596</v>
      </c>
      <c r="EJ235" s="67">
        <v>8.2952640950679779E-2</v>
      </c>
      <c r="EK235" s="67">
        <v>0.11095654219388962</v>
      </c>
      <c r="EL235" s="67">
        <v>0.10352388024330139</v>
      </c>
      <c r="EM235" s="67">
        <v>1.8025219440460205</v>
      </c>
      <c r="EN235" s="67">
        <v>2.3452126979827881</v>
      </c>
      <c r="EO235" s="67">
        <v>2.7729630470275879</v>
      </c>
      <c r="EP235" s="67">
        <v>2.9142904281616211</v>
      </c>
      <c r="EQ235" s="67">
        <v>1.9555559158325195</v>
      </c>
      <c r="ER235" s="67">
        <v>-0.97950756549835205</v>
      </c>
      <c r="ES235" s="67">
        <v>-1.2895901203155518</v>
      </c>
      <c r="ET235" s="67">
        <v>-0.70456802845001221</v>
      </c>
      <c r="EU235" s="67">
        <v>-0.17347030341625214</v>
      </c>
      <c r="EV235" s="67">
        <v>1.5201203525066376E-2</v>
      </c>
      <c r="EW235" s="67">
        <v>86.5</v>
      </c>
      <c r="EX235" s="67">
        <v>83.5</v>
      </c>
      <c r="EY235" s="67">
        <v>81.5</v>
      </c>
      <c r="EZ235" s="67">
        <v>80.5</v>
      </c>
      <c r="FA235" s="67">
        <v>78</v>
      </c>
      <c r="FB235" s="67">
        <v>76.5</v>
      </c>
      <c r="FC235" s="67">
        <v>75.5</v>
      </c>
      <c r="FD235" s="67">
        <v>75.5</v>
      </c>
      <c r="FE235" s="67">
        <v>79.5</v>
      </c>
      <c r="FF235" s="67">
        <v>83.5</v>
      </c>
      <c r="FG235" s="67">
        <v>86</v>
      </c>
      <c r="FH235" s="67">
        <v>89</v>
      </c>
      <c r="FI235" s="67">
        <v>94</v>
      </c>
      <c r="FJ235" s="67">
        <v>98</v>
      </c>
      <c r="FK235" s="67">
        <v>101.5</v>
      </c>
      <c r="FL235" s="67">
        <v>104</v>
      </c>
      <c r="FM235" s="67">
        <v>104</v>
      </c>
      <c r="FN235" s="67">
        <v>103.5</v>
      </c>
      <c r="FO235" s="67">
        <v>101.5</v>
      </c>
      <c r="FP235" s="67">
        <v>98.5</v>
      </c>
      <c r="FQ235" s="67">
        <v>95</v>
      </c>
      <c r="FR235" s="67">
        <v>91</v>
      </c>
      <c r="FS235" s="67">
        <v>88.5</v>
      </c>
      <c r="FT235" s="67">
        <v>86</v>
      </c>
      <c r="FU235" s="68">
        <v>0.2478354275226593</v>
      </c>
      <c r="FV235" s="40">
        <v>9.3599996566772461</v>
      </c>
      <c r="FW235" s="40">
        <v>5920.6900000000005</v>
      </c>
      <c r="FX235">
        <v>1</v>
      </c>
    </row>
    <row r="236" spans="1:180" x14ac:dyDescent="0.2">
      <c r="A236" t="s">
        <v>189</v>
      </c>
      <c r="B236" t="s">
        <v>207</v>
      </c>
      <c r="C236" t="s">
        <v>3</v>
      </c>
      <c r="D236" t="s">
        <v>182</v>
      </c>
      <c r="E236" t="s">
        <v>1</v>
      </c>
      <c r="F236" s="40" t="s">
        <v>194</v>
      </c>
      <c r="G236" s="69" t="s">
        <v>226</v>
      </c>
      <c r="H236" s="67">
        <v>3580</v>
      </c>
      <c r="I236" s="67">
        <v>4.0561351776123047</v>
      </c>
      <c r="J236" s="67">
        <v>3.4236092567443848</v>
      </c>
      <c r="K236" s="67">
        <v>2.9790842533111572</v>
      </c>
      <c r="L236" s="67">
        <v>2.7382504940032959</v>
      </c>
      <c r="M236" s="67">
        <v>2.6526312828063965</v>
      </c>
      <c r="N236" s="67">
        <v>2.7332520484924316</v>
      </c>
      <c r="O236" s="67">
        <v>3.0500068664550781</v>
      </c>
      <c r="P236" s="67">
        <v>3.087613582611084</v>
      </c>
      <c r="Q236" s="67">
        <v>3.0814425945281982</v>
      </c>
      <c r="R236" s="67">
        <v>3.3521859645843506</v>
      </c>
      <c r="S236" s="67">
        <v>3.8583171367645264</v>
      </c>
      <c r="T236" s="67">
        <v>4.5860757827758789</v>
      </c>
      <c r="U236" s="67">
        <v>5.4741377830505371</v>
      </c>
      <c r="V236" s="67">
        <v>6.5922718048095703</v>
      </c>
      <c r="W236" s="67">
        <v>7.6598973274230957</v>
      </c>
      <c r="X236" s="67">
        <v>8.857731819152832</v>
      </c>
      <c r="Y236" s="67">
        <v>9.8855161666870117</v>
      </c>
      <c r="Z236" s="67">
        <v>10.555502891540527</v>
      </c>
      <c r="AA236" s="67">
        <v>10.340923309326172</v>
      </c>
      <c r="AB236" s="67">
        <v>9.8283596038818359</v>
      </c>
      <c r="AC236" s="67">
        <v>9.2502279281616211</v>
      </c>
      <c r="AD236" s="67">
        <v>8.2020139694213867</v>
      </c>
      <c r="AE236" s="67">
        <v>6.6715540885925293</v>
      </c>
      <c r="AF236" s="67">
        <v>5.2834105491638184</v>
      </c>
      <c r="AG236" s="67">
        <v>-0.37948715686798096</v>
      </c>
      <c r="AH236" s="67">
        <v>-0.328899085521698</v>
      </c>
      <c r="AI236" s="67">
        <v>-0.32526546716690063</v>
      </c>
      <c r="AJ236" s="67">
        <v>-0.30102998018264771</v>
      </c>
      <c r="AK236" s="67">
        <v>-0.23444971442222595</v>
      </c>
      <c r="AL236" s="67">
        <v>-0.24356499314308167</v>
      </c>
      <c r="AM236" s="67">
        <v>-0.27775698900222778</v>
      </c>
      <c r="AN236" s="67">
        <v>-0.35614985227584839</v>
      </c>
      <c r="AO236" s="67">
        <v>-0.35710126161575317</v>
      </c>
      <c r="AP236" s="67">
        <v>-0.376821368932724</v>
      </c>
      <c r="AQ236" s="67">
        <v>-0.47406113147735596</v>
      </c>
      <c r="AR236" s="67">
        <v>-0.55135339498519897</v>
      </c>
      <c r="AS236" s="67">
        <v>-0.6544610857963562</v>
      </c>
      <c r="AT236" s="67">
        <v>-0.71675646305084229</v>
      </c>
      <c r="AU236" s="67">
        <v>0.91031676530838013</v>
      </c>
      <c r="AV236" s="67">
        <v>1.4606471061706543</v>
      </c>
      <c r="AW236" s="67">
        <v>1.8059117794036865</v>
      </c>
      <c r="AX236" s="67">
        <v>1.9345377683639526</v>
      </c>
      <c r="AY236" s="67">
        <v>0.91851627826690674</v>
      </c>
      <c r="AZ236" s="67">
        <v>-1.9557747840881348</v>
      </c>
      <c r="BA236" s="67">
        <v>-1.9282976388931274</v>
      </c>
      <c r="BB236" s="67">
        <v>-1.591835618019104</v>
      </c>
      <c r="BC236" s="67">
        <v>-1.0390703678131104</v>
      </c>
      <c r="BD236" s="67">
        <v>-0.76563632488250732</v>
      </c>
      <c r="BE236" s="67">
        <v>-0.16469763219356537</v>
      </c>
      <c r="BF236" s="67">
        <v>-0.13081283867359161</v>
      </c>
      <c r="BG236" s="67">
        <v>-0.14086814224720001</v>
      </c>
      <c r="BH236" s="67">
        <v>-0.12692321836948395</v>
      </c>
      <c r="BI236" s="67">
        <v>-6.6279083490371704E-2</v>
      </c>
      <c r="BJ236" s="67">
        <v>-7.5472414493560791E-2</v>
      </c>
      <c r="BK236" s="67">
        <v>-9.8773933947086334E-2</v>
      </c>
      <c r="BL236" s="67">
        <v>-0.16530045866966248</v>
      </c>
      <c r="BM236" s="67">
        <v>-0.15373419225215912</v>
      </c>
      <c r="BN236" s="67">
        <v>-0.15601542592048645</v>
      </c>
      <c r="BO236" s="67">
        <v>-0.23798459768295288</v>
      </c>
      <c r="BP236" s="67">
        <v>-0.29924991726875305</v>
      </c>
      <c r="BQ236" s="67">
        <v>-0.38837659358978271</v>
      </c>
      <c r="BR236" s="67">
        <v>-0.44106185436248779</v>
      </c>
      <c r="BS236" s="67">
        <v>1.1821695566177368</v>
      </c>
      <c r="BT236" s="67">
        <v>1.7347396612167358</v>
      </c>
      <c r="BU236" s="67">
        <v>2.0824439525604248</v>
      </c>
      <c r="BV236" s="67">
        <v>2.2118635177612305</v>
      </c>
      <c r="BW236" s="67">
        <v>1.1966006755828857</v>
      </c>
      <c r="BX236" s="67">
        <v>-1.6697227954864502</v>
      </c>
      <c r="BY236" s="67">
        <v>-1.6472557783126831</v>
      </c>
      <c r="BZ236" s="67">
        <v>-1.3216894865036011</v>
      </c>
      <c r="CA236" s="67">
        <v>-0.78284913301467896</v>
      </c>
      <c r="CB236" s="67">
        <v>-0.52652335166931152</v>
      </c>
      <c r="CC236" s="67">
        <v>-1.5935057774186134E-2</v>
      </c>
      <c r="CD236" s="67">
        <v>6.3810748979449272E-3</v>
      </c>
      <c r="CE236" s="67">
        <v>-1.3155129738152027E-2</v>
      </c>
      <c r="CF236" s="67">
        <v>-6.3374130986630917E-3</v>
      </c>
      <c r="CG236" s="67">
        <v>5.0195381045341492E-2</v>
      </c>
      <c r="CH236" s="67">
        <v>4.0947996079921722E-2</v>
      </c>
      <c r="CI236" s="67">
        <v>2.5189181789755821E-2</v>
      </c>
      <c r="CJ236" s="67">
        <v>-3.3118762075901031E-2</v>
      </c>
      <c r="CK236" s="67">
        <v>-1.2882785871624947E-2</v>
      </c>
      <c r="CL236" s="67">
        <v>-3.085896372795105E-3</v>
      </c>
      <c r="CM236" s="67">
        <v>-7.4478723108768463E-2</v>
      </c>
      <c r="CN236" s="67">
        <v>-0.12464381009340286</v>
      </c>
      <c r="CO236" s="67">
        <v>-0.20408728718757629</v>
      </c>
      <c r="CP236" s="67">
        <v>-0.25011661648750305</v>
      </c>
      <c r="CQ236" s="67">
        <v>1.370453953742981</v>
      </c>
      <c r="CR236" s="67">
        <v>1.9245754480361938</v>
      </c>
      <c r="CS236" s="67">
        <v>2.2739694118499756</v>
      </c>
      <c r="CT236" s="67">
        <v>2.4039385318756104</v>
      </c>
      <c r="CU236" s="67">
        <v>1.3892011642456055</v>
      </c>
      <c r="CV236" s="67">
        <v>-1.4716039896011353</v>
      </c>
      <c r="CW236" s="67">
        <v>-1.4526070356369019</v>
      </c>
      <c r="CX236" s="67">
        <v>-1.1345871686935425</v>
      </c>
      <c r="CY236" s="67">
        <v>-0.60539114475250244</v>
      </c>
      <c r="CZ236" s="67">
        <v>-0.36091446876525879</v>
      </c>
      <c r="DA236" s="67">
        <v>0.1328275203704834</v>
      </c>
      <c r="DB236" s="67">
        <v>0.14357499778270721</v>
      </c>
      <c r="DC236" s="67">
        <v>0.1145578920841217</v>
      </c>
      <c r="DD236" s="67">
        <v>0.11424839496612549</v>
      </c>
      <c r="DE236" s="67">
        <v>0.16666984558105469</v>
      </c>
      <c r="DF236" s="67">
        <v>0.15736840665340424</v>
      </c>
      <c r="DG236" s="67">
        <v>0.14915229380130768</v>
      </c>
      <c r="DH236" s="67">
        <v>9.906294196844101E-2</v>
      </c>
      <c r="DI236" s="67">
        <v>0.12796862423419952</v>
      </c>
      <c r="DJ236" s="67">
        <v>0.14984363317489624</v>
      </c>
      <c r="DK236" s="67">
        <v>8.9027151465415955E-2</v>
      </c>
      <c r="DL236" s="67">
        <v>4.9962293356657028E-2</v>
      </c>
      <c r="DM236" s="67">
        <v>-1.9797980785369873E-2</v>
      </c>
      <c r="DN236" s="67">
        <v>-5.9171367436647415E-2</v>
      </c>
      <c r="DO236" s="67">
        <v>1.5587383508682251</v>
      </c>
      <c r="DP236" s="67">
        <v>2.1144111156463623</v>
      </c>
      <c r="DQ236" s="67">
        <v>2.4654948711395264</v>
      </c>
      <c r="DR236" s="67">
        <v>2.5960135459899902</v>
      </c>
      <c r="DS236" s="67">
        <v>1.5818016529083252</v>
      </c>
      <c r="DT236" s="67">
        <v>-1.2734851837158203</v>
      </c>
      <c r="DU236" s="67">
        <v>-1.2579582929611206</v>
      </c>
      <c r="DV236" s="67">
        <v>-0.94748479127883911</v>
      </c>
      <c r="DW236" s="67">
        <v>-0.42793312668800354</v>
      </c>
      <c r="DX236" s="67">
        <v>-0.19530557096004486</v>
      </c>
      <c r="DY236" s="67">
        <v>0.34761705994606018</v>
      </c>
      <c r="DZ236" s="67">
        <v>0.34166121482849121</v>
      </c>
      <c r="EA236" s="67">
        <v>0.29895520210266113</v>
      </c>
      <c r="EB236" s="67">
        <v>0.28835514187812805</v>
      </c>
      <c r="EC236" s="67">
        <v>0.33484047651290894</v>
      </c>
      <c r="ED236" s="67">
        <v>0.32546097040176392</v>
      </c>
      <c r="EE236" s="67">
        <v>0.32813534140586853</v>
      </c>
      <c r="EF236" s="67">
        <v>0.28991234302520752</v>
      </c>
      <c r="EG236" s="67">
        <v>0.33133569359779358</v>
      </c>
      <c r="EH236" s="67">
        <v>0.37064957618713379</v>
      </c>
      <c r="EI236" s="67">
        <v>0.32510367035865784</v>
      </c>
      <c r="EJ236" s="67">
        <v>0.30206575989723206</v>
      </c>
      <c r="EK236" s="67">
        <v>0.24628651142120361</v>
      </c>
      <c r="EL236" s="67">
        <v>0.21652324497699738</v>
      </c>
      <c r="EM236" s="67">
        <v>1.8305912017822266</v>
      </c>
      <c r="EN236" s="67">
        <v>2.3885037899017334</v>
      </c>
      <c r="EO236" s="67">
        <v>2.7420270442962646</v>
      </c>
      <c r="EP236" s="67">
        <v>2.8733391761779785</v>
      </c>
      <c r="EQ236" s="67">
        <v>1.8598860502243042</v>
      </c>
      <c r="ER236" s="67">
        <v>-0.98743319511413574</v>
      </c>
      <c r="ES236" s="67">
        <v>-0.97691649198532104</v>
      </c>
      <c r="ET236" s="67">
        <v>-0.67733871936798096</v>
      </c>
      <c r="EU236" s="67">
        <v>-0.17171195149421692</v>
      </c>
      <c r="EV236" s="67">
        <v>4.3807361274957657E-2</v>
      </c>
      <c r="EW236" s="67">
        <v>83.5</v>
      </c>
      <c r="EX236" s="67">
        <v>80.5</v>
      </c>
      <c r="EY236" s="67">
        <v>79.5</v>
      </c>
      <c r="EZ236" s="67">
        <v>78</v>
      </c>
      <c r="FA236" s="67">
        <v>76.5</v>
      </c>
      <c r="FB236" s="67">
        <v>75.5</v>
      </c>
      <c r="FC236" s="67">
        <v>75</v>
      </c>
      <c r="FD236" s="67">
        <v>75.5</v>
      </c>
      <c r="FE236" s="67">
        <v>79.5</v>
      </c>
      <c r="FF236" s="67">
        <v>84.5</v>
      </c>
      <c r="FG236" s="67">
        <v>88.5</v>
      </c>
      <c r="FH236" s="67">
        <v>92</v>
      </c>
      <c r="FI236" s="67">
        <v>96</v>
      </c>
      <c r="FJ236" s="67">
        <v>99.5</v>
      </c>
      <c r="FK236" s="67">
        <v>101.5</v>
      </c>
      <c r="FL236" s="67">
        <v>103</v>
      </c>
      <c r="FM236" s="67">
        <v>103.5</v>
      </c>
      <c r="FN236" s="67">
        <v>103</v>
      </c>
      <c r="FO236" s="67">
        <v>101.5</v>
      </c>
      <c r="FP236" s="67">
        <v>99.5</v>
      </c>
      <c r="FQ236" s="67">
        <v>97.5</v>
      </c>
      <c r="FR236" s="67">
        <v>94.5</v>
      </c>
      <c r="FS236" s="67">
        <v>91.5</v>
      </c>
      <c r="FT236" s="67">
        <v>86</v>
      </c>
      <c r="FU236" s="68">
        <v>0.24774084985256195</v>
      </c>
      <c r="FV236" s="40">
        <v>8.869999885559082</v>
      </c>
      <c r="FW236" s="40">
        <v>5603.26</v>
      </c>
      <c r="FX236">
        <v>1</v>
      </c>
    </row>
    <row r="237" spans="1:180" x14ac:dyDescent="0.2">
      <c r="A237" t="s">
        <v>189</v>
      </c>
      <c r="B237" t="s">
        <v>207</v>
      </c>
      <c r="C237" t="s">
        <v>3</v>
      </c>
      <c r="D237" t="s">
        <v>182</v>
      </c>
      <c r="E237" t="s">
        <v>1</v>
      </c>
      <c r="F237" s="40" t="s">
        <v>194</v>
      </c>
      <c r="G237" s="69" t="s">
        <v>227</v>
      </c>
      <c r="H237" s="67">
        <v>3581</v>
      </c>
      <c r="I237" s="67">
        <v>4.2642970085144043</v>
      </c>
      <c r="J237" s="67">
        <v>3.6598079204559326</v>
      </c>
      <c r="K237" s="67">
        <v>3.1822924613952637</v>
      </c>
      <c r="L237" s="67">
        <v>2.8862793445587158</v>
      </c>
      <c r="M237" s="67">
        <v>2.7484228610992432</v>
      </c>
      <c r="N237" s="67">
        <v>2.7978734970092773</v>
      </c>
      <c r="O237" s="67">
        <v>3.1154851913452148</v>
      </c>
      <c r="P237" s="67">
        <v>3.1962788105010986</v>
      </c>
      <c r="Q237" s="67">
        <v>3.2712903022766113</v>
      </c>
      <c r="R237" s="67">
        <v>3.6067650318145752</v>
      </c>
      <c r="S237" s="67">
        <v>4.2527832984924316</v>
      </c>
      <c r="T237" s="67">
        <v>5.2172484397888184</v>
      </c>
      <c r="U237" s="67">
        <v>6.2259402275085449</v>
      </c>
      <c r="V237" s="67">
        <v>7.3562107086181641</v>
      </c>
      <c r="W237" s="67">
        <v>8.4743146896362305</v>
      </c>
      <c r="X237" s="67">
        <v>9.7147588729858398</v>
      </c>
      <c r="Y237" s="67">
        <v>10.680690765380859</v>
      </c>
      <c r="Z237" s="67">
        <v>11.195004463195801</v>
      </c>
      <c r="AA237" s="67">
        <v>10.948261260986328</v>
      </c>
      <c r="AB237" s="67">
        <v>10.216282844543457</v>
      </c>
      <c r="AC237" s="67">
        <v>9.4474287033081055</v>
      </c>
      <c r="AD237" s="67">
        <v>8.3084239959716797</v>
      </c>
      <c r="AE237" s="67">
        <v>6.9938125610351563</v>
      </c>
      <c r="AF237" s="67">
        <v>5.7228960990905762</v>
      </c>
      <c r="AG237" s="67">
        <v>-0.58070588111877441</v>
      </c>
      <c r="AH237" s="67">
        <v>-0.39110079407691956</v>
      </c>
      <c r="AI237" s="67">
        <v>-0.43706050515174866</v>
      </c>
      <c r="AJ237" s="67">
        <v>-0.34591984748840332</v>
      </c>
      <c r="AK237" s="67">
        <v>-0.3242286741733551</v>
      </c>
      <c r="AL237" s="67">
        <v>-0.30862686038017273</v>
      </c>
      <c r="AM237" s="67">
        <v>-0.30618956685066223</v>
      </c>
      <c r="AN237" s="67">
        <v>-0.43776470422744751</v>
      </c>
      <c r="AO237" s="67">
        <v>-0.46849432587623596</v>
      </c>
      <c r="AP237" s="67">
        <v>-0.60891574621200562</v>
      </c>
      <c r="AQ237" s="67">
        <v>-0.60684502124786377</v>
      </c>
      <c r="AR237" s="67">
        <v>-0.68650585412979126</v>
      </c>
      <c r="AS237" s="67">
        <v>-0.85813289880752563</v>
      </c>
      <c r="AT237" s="67">
        <v>-0.86762583255767822</v>
      </c>
      <c r="AU237" s="67">
        <v>0.90944910049438477</v>
      </c>
      <c r="AV237" s="67">
        <v>1.5526678562164307</v>
      </c>
      <c r="AW237" s="67">
        <v>1.9522345066070557</v>
      </c>
      <c r="AX237" s="67">
        <v>2.0651774406433105</v>
      </c>
      <c r="AY237" s="67">
        <v>0.92924743890762329</v>
      </c>
      <c r="AZ237" s="67">
        <v>-2.074251651763916</v>
      </c>
      <c r="BA237" s="67">
        <v>-2.0661873817443848</v>
      </c>
      <c r="BB237" s="67">
        <v>-1.6830590963363647</v>
      </c>
      <c r="BC237" s="67">
        <v>-1.141101598739624</v>
      </c>
      <c r="BD237" s="67">
        <v>-0.82528424263000488</v>
      </c>
      <c r="BE237" s="67">
        <v>-0.36588510870933533</v>
      </c>
      <c r="BF237" s="67">
        <v>-0.19298362731933594</v>
      </c>
      <c r="BG237" s="67">
        <v>-0.25263398885726929</v>
      </c>
      <c r="BH237" s="67">
        <v>-0.17178504168987274</v>
      </c>
      <c r="BI237" s="67">
        <v>-0.15603160858154297</v>
      </c>
      <c r="BJ237" s="67">
        <v>-0.14051270484924316</v>
      </c>
      <c r="BK237" s="67">
        <v>-0.12718714773654938</v>
      </c>
      <c r="BL237" s="67">
        <v>-0.24689531326293945</v>
      </c>
      <c r="BM237" s="67">
        <v>-0.26510456204414368</v>
      </c>
      <c r="BN237" s="67">
        <v>-0.38808345794677734</v>
      </c>
      <c r="BO237" s="67">
        <v>-0.37073802947998047</v>
      </c>
      <c r="BP237" s="67">
        <v>-0.43436908721923828</v>
      </c>
      <c r="BQ237" s="67">
        <v>-0.59201431274414063</v>
      </c>
      <c r="BR237" s="67">
        <v>-0.59189713001251221</v>
      </c>
      <c r="BS237" s="67">
        <v>1.1813366413116455</v>
      </c>
      <c r="BT237" s="67">
        <v>1.8267922401428223</v>
      </c>
      <c r="BU237" s="67">
        <v>2.2287960052490234</v>
      </c>
      <c r="BV237" s="67">
        <v>2.3425300121307373</v>
      </c>
      <c r="BW237" s="67">
        <v>1.2073575258255005</v>
      </c>
      <c r="BX237" s="67">
        <v>-1.7881749868392944</v>
      </c>
      <c r="BY237" s="67">
        <v>-1.7851191759109497</v>
      </c>
      <c r="BZ237" s="67">
        <v>-1.4128847122192383</v>
      </c>
      <c r="CA237" s="67">
        <v>-0.88485056161880493</v>
      </c>
      <c r="CB237" s="67">
        <v>-0.58614104986190796</v>
      </c>
      <c r="CC237" s="67">
        <v>-0.21710088849067688</v>
      </c>
      <c r="CD237" s="67">
        <v>-5.5768273770809174E-2</v>
      </c>
      <c r="CE237" s="67">
        <v>-0.12490072101354599</v>
      </c>
      <c r="CF237" s="67">
        <v>-5.1179807633161545E-2</v>
      </c>
      <c r="CG237" s="67">
        <v>-3.9538845419883728E-2</v>
      </c>
      <c r="CH237" s="67">
        <v>-2.4077361449599266E-2</v>
      </c>
      <c r="CI237" s="67">
        <v>-3.2106263097375631E-3</v>
      </c>
      <c r="CJ237" s="67">
        <v>-0.11469974368810654</v>
      </c>
      <c r="CK237" s="67">
        <v>-0.12423742562532425</v>
      </c>
      <c r="CL237" s="67">
        <v>-0.23513565957546234</v>
      </c>
      <c r="CM237" s="67">
        <v>-0.20721104741096497</v>
      </c>
      <c r="CN237" s="67">
        <v>-0.25973990559577942</v>
      </c>
      <c r="CO237" s="67">
        <v>-0.40770137310028076</v>
      </c>
      <c r="CP237" s="67">
        <v>-0.40092822909355164</v>
      </c>
      <c r="CQ237" s="67">
        <v>1.3696451187133789</v>
      </c>
      <c r="CR237" s="67">
        <v>2.0166499614715576</v>
      </c>
      <c r="CS237" s="67">
        <v>2.4203417301177979</v>
      </c>
      <c r="CT237" s="67">
        <v>2.534623384475708</v>
      </c>
      <c r="CU237" s="67">
        <v>1.3999756574630737</v>
      </c>
      <c r="CV237" s="67">
        <v>-1.5900392532348633</v>
      </c>
      <c r="CW237" s="67">
        <v>-1.5904521942138672</v>
      </c>
      <c r="CX237" s="67">
        <v>-1.2257627248764038</v>
      </c>
      <c r="CY237" s="67">
        <v>-0.70737183094024658</v>
      </c>
      <c r="CZ237" s="67">
        <v>-0.42051118612289429</v>
      </c>
      <c r="DA237" s="67">
        <v>-6.8316668272018433E-2</v>
      </c>
      <c r="DB237" s="67">
        <v>8.1447072327136993E-2</v>
      </c>
      <c r="DC237" s="67">
        <v>2.8325363527983427E-3</v>
      </c>
      <c r="DD237" s="67">
        <v>6.9425426423549652E-2</v>
      </c>
      <c r="DE237" s="67">
        <v>7.695392519235611E-2</v>
      </c>
      <c r="DF237" s="67">
        <v>9.235798567533493E-2</v>
      </c>
      <c r="DG237" s="67">
        <v>0.12076589465141296</v>
      </c>
      <c r="DH237" s="67">
        <v>1.7495822161436081E-2</v>
      </c>
      <c r="DI237" s="67">
        <v>1.6629705205559731E-2</v>
      </c>
      <c r="DJ237" s="67">
        <v>-8.2187876105308533E-2</v>
      </c>
      <c r="DK237" s="67">
        <v>-4.3684054166078568E-2</v>
      </c>
      <c r="DL237" s="67">
        <v>-8.5110731422901154E-2</v>
      </c>
      <c r="DM237" s="67">
        <v>-0.22338844835758209</v>
      </c>
      <c r="DN237" s="67">
        <v>-0.20995934307575226</v>
      </c>
      <c r="DO237" s="67">
        <v>1.5579535961151123</v>
      </c>
      <c r="DP237" s="67">
        <v>2.206507682800293</v>
      </c>
      <c r="DQ237" s="67">
        <v>2.6118874549865723</v>
      </c>
      <c r="DR237" s="67">
        <v>2.7267167568206787</v>
      </c>
      <c r="DS237" s="67">
        <v>1.592593789100647</v>
      </c>
      <c r="DT237" s="67">
        <v>-1.3919035196304321</v>
      </c>
      <c r="DU237" s="67">
        <v>-1.3957852125167847</v>
      </c>
      <c r="DV237" s="67">
        <v>-1.0386407375335693</v>
      </c>
      <c r="DW237" s="67">
        <v>-0.52989310026168823</v>
      </c>
      <c r="DX237" s="67">
        <v>-0.25488132238388062</v>
      </c>
      <c r="DY237" s="67">
        <v>0.14650411903858185</v>
      </c>
      <c r="DZ237" s="67">
        <v>0.27956423163414001</v>
      </c>
      <c r="EA237" s="67">
        <v>0.18725907802581787</v>
      </c>
      <c r="EB237" s="67">
        <v>0.24356023967266083</v>
      </c>
      <c r="EC237" s="67">
        <v>0.24515098333358765</v>
      </c>
      <c r="ED237" s="67">
        <v>0.26047214865684509</v>
      </c>
      <c r="EE237" s="67">
        <v>0.29976829886436462</v>
      </c>
      <c r="EF237" s="67">
        <v>0.20836523175239563</v>
      </c>
      <c r="EG237" s="67">
        <v>0.22001945972442627</v>
      </c>
      <c r="EH237" s="67">
        <v>0.13864442706108093</v>
      </c>
      <c r="EI237" s="67">
        <v>0.19242294132709503</v>
      </c>
      <c r="EJ237" s="67">
        <v>0.16702605783939362</v>
      </c>
      <c r="EK237" s="67">
        <v>4.2730130255222321E-2</v>
      </c>
      <c r="EL237" s="67">
        <v>6.5769381821155548E-2</v>
      </c>
      <c r="EM237" s="67">
        <v>1.829841136932373</v>
      </c>
      <c r="EN237" s="67">
        <v>2.4806320667266846</v>
      </c>
      <c r="EO237" s="67">
        <v>2.88844895362854</v>
      </c>
      <c r="EP237" s="67">
        <v>3.0040693283081055</v>
      </c>
      <c r="EQ237" s="67">
        <v>1.8707038164138794</v>
      </c>
      <c r="ER237" s="67">
        <v>-1.1058268547058105</v>
      </c>
      <c r="ES237" s="67">
        <v>-1.1147170066833496</v>
      </c>
      <c r="ET237" s="67">
        <v>-0.76846641302108765</v>
      </c>
      <c r="EU237" s="67">
        <v>-0.27364206314086914</v>
      </c>
      <c r="EV237" s="67">
        <v>-1.5738140791654587E-2</v>
      </c>
      <c r="EW237" s="67">
        <v>83.5</v>
      </c>
      <c r="EX237" s="67">
        <v>82.5</v>
      </c>
      <c r="EY237" s="67">
        <v>82</v>
      </c>
      <c r="EZ237" s="67">
        <v>80.5</v>
      </c>
      <c r="FA237" s="67">
        <v>78</v>
      </c>
      <c r="FB237" s="67">
        <v>76.5</v>
      </c>
      <c r="FC237" s="67">
        <v>75.5</v>
      </c>
      <c r="FD237" s="67">
        <v>77.5</v>
      </c>
      <c r="FE237" s="67">
        <v>80.5</v>
      </c>
      <c r="FF237" s="67">
        <v>84.5</v>
      </c>
      <c r="FG237" s="67">
        <v>88.5</v>
      </c>
      <c r="FH237" s="67">
        <v>93</v>
      </c>
      <c r="FI237" s="67">
        <v>96</v>
      </c>
      <c r="FJ237" s="67">
        <v>99.5</v>
      </c>
      <c r="FK237" s="67">
        <v>102.5</v>
      </c>
      <c r="FL237" s="67">
        <v>104.5</v>
      </c>
      <c r="FM237" s="67">
        <v>104.5</v>
      </c>
      <c r="FN237" s="67">
        <v>106</v>
      </c>
      <c r="FO237" s="67">
        <v>104.5</v>
      </c>
      <c r="FP237" s="67">
        <v>101.5</v>
      </c>
      <c r="FQ237" s="67">
        <v>96</v>
      </c>
      <c r="FR237" s="67">
        <v>92.5</v>
      </c>
      <c r="FS237" s="67">
        <v>90.5</v>
      </c>
      <c r="FT237" s="67">
        <v>87</v>
      </c>
      <c r="FU237" s="68">
        <v>0.24776650965213776</v>
      </c>
      <c r="FV237" s="40">
        <v>10.819999694824219</v>
      </c>
      <c r="FW237" s="40">
        <v>6064.22</v>
      </c>
      <c r="FX237">
        <v>1</v>
      </c>
    </row>
    <row r="238" spans="1:180" x14ac:dyDescent="0.2">
      <c r="A238" t="s">
        <v>189</v>
      </c>
      <c r="B238" t="s">
        <v>207</v>
      </c>
      <c r="C238" t="s">
        <v>3</v>
      </c>
      <c r="D238" t="s">
        <v>182</v>
      </c>
      <c r="E238" t="s">
        <v>1</v>
      </c>
      <c r="F238" s="40" t="s">
        <v>194</v>
      </c>
      <c r="G238" s="69" t="s">
        <v>228</v>
      </c>
      <c r="H238" s="67">
        <v>3554</v>
      </c>
      <c r="I238" s="67">
        <v>3.073805570602417</v>
      </c>
      <c r="J238" s="67">
        <v>2.5595457553863525</v>
      </c>
      <c r="K238" s="67">
        <v>2.303164005279541</v>
      </c>
      <c r="L238" s="67">
        <v>2.1525862216949463</v>
      </c>
      <c r="M238" s="67">
        <v>2.1653473377227783</v>
      </c>
      <c r="N238" s="67">
        <v>2.3177294731140137</v>
      </c>
      <c r="O238" s="67">
        <v>2.7188680171966553</v>
      </c>
      <c r="P238" s="67">
        <v>2.7906777858734131</v>
      </c>
      <c r="Q238" s="67">
        <v>2.6909472942352295</v>
      </c>
      <c r="R238" s="67">
        <v>2.7915976047515869</v>
      </c>
      <c r="S238" s="67">
        <v>3.0455596446990967</v>
      </c>
      <c r="T238" s="67">
        <v>3.6182160377502441</v>
      </c>
      <c r="U238" s="67">
        <v>4.4567580223083496</v>
      </c>
      <c r="V238" s="67">
        <v>5.5384402275085449</v>
      </c>
      <c r="W238" s="67">
        <v>6.6572403907775879</v>
      </c>
      <c r="X238" s="67">
        <v>7.8583889007568359</v>
      </c>
      <c r="Y238" s="67">
        <v>8.978424072265625</v>
      </c>
      <c r="Z238" s="67">
        <v>9.6955280303955078</v>
      </c>
      <c r="AA238" s="67">
        <v>9.5839853286743164</v>
      </c>
      <c r="AB238" s="67">
        <v>9.0190353393554688</v>
      </c>
      <c r="AC238" s="67">
        <v>8.3123369216918945</v>
      </c>
      <c r="AD238" s="67">
        <v>7.2940607070922852</v>
      </c>
      <c r="AE238" s="67">
        <v>5.9026060104370117</v>
      </c>
      <c r="AF238" s="67">
        <v>4.654818058013916</v>
      </c>
      <c r="AG238" s="67">
        <v>-0.41086924076080322</v>
      </c>
      <c r="AH238" s="67">
        <v>-0.43380963802337646</v>
      </c>
      <c r="AI238" s="67">
        <v>-0.43344232439994812</v>
      </c>
      <c r="AJ238" s="67">
        <v>-0.43127322196960449</v>
      </c>
      <c r="AK238" s="67">
        <v>-0.34202241897583008</v>
      </c>
      <c r="AL238" s="67">
        <v>-0.36493849754333496</v>
      </c>
      <c r="AM238" s="67">
        <v>-0.33211693167686462</v>
      </c>
      <c r="AN238" s="67">
        <v>-0.40632539987564087</v>
      </c>
      <c r="AO238" s="67">
        <v>-0.46390646696090698</v>
      </c>
      <c r="AP238" s="67">
        <v>-0.45283779501914978</v>
      </c>
      <c r="AQ238" s="67">
        <v>-0.53933346271514893</v>
      </c>
      <c r="AR238" s="67">
        <v>-0.50526666641235352</v>
      </c>
      <c r="AS238" s="67">
        <v>-0.53167194128036499</v>
      </c>
      <c r="AT238" s="67">
        <v>-0.4370783269405365</v>
      </c>
      <c r="AU238" s="67">
        <v>0.78958052396774292</v>
      </c>
      <c r="AV238" s="67">
        <v>1.4282890558242798</v>
      </c>
      <c r="AW238" s="67">
        <v>1.8430321216583252</v>
      </c>
      <c r="AX238" s="67">
        <v>2.043809175491333</v>
      </c>
      <c r="AY238" s="67">
        <v>1.202662467956543</v>
      </c>
      <c r="AZ238" s="67">
        <v>-1.6272729635238647</v>
      </c>
      <c r="BA238" s="67">
        <v>-1.6113437414169312</v>
      </c>
      <c r="BB238" s="67">
        <v>-1.1563599109649658</v>
      </c>
      <c r="BC238" s="67">
        <v>-0.85046851634979248</v>
      </c>
      <c r="BD238" s="67">
        <v>-0.64550787210464478</v>
      </c>
      <c r="BE238" s="67">
        <v>-0.19663271307945251</v>
      </c>
      <c r="BF238" s="67">
        <v>-0.23622925579547882</v>
      </c>
      <c r="BG238" s="67">
        <v>-0.24951505661010742</v>
      </c>
      <c r="BH238" s="67">
        <v>-0.25760939717292786</v>
      </c>
      <c r="BI238" s="67">
        <v>-0.17428095638751984</v>
      </c>
      <c r="BJ238" s="67">
        <v>-0.19728441536426544</v>
      </c>
      <c r="BK238" s="67">
        <v>-0.15360789000988007</v>
      </c>
      <c r="BL238" s="67">
        <v>-0.21598270535469055</v>
      </c>
      <c r="BM238" s="67">
        <v>-0.26107662916183472</v>
      </c>
      <c r="BN238" s="67">
        <v>-0.23261171579360962</v>
      </c>
      <c r="BO238" s="67">
        <v>-0.30387237668037415</v>
      </c>
      <c r="BP238" s="67">
        <v>-0.25381892919540405</v>
      </c>
      <c r="BQ238" s="67">
        <v>-0.26628169417381287</v>
      </c>
      <c r="BR238" s="67">
        <v>-0.16210539638996124</v>
      </c>
      <c r="BS238" s="67">
        <v>1.0607239007949829</v>
      </c>
      <c r="BT238" s="67">
        <v>1.7016599178314209</v>
      </c>
      <c r="BU238" s="67">
        <v>2.118830680847168</v>
      </c>
      <c r="BV238" s="67">
        <v>2.3203938007354736</v>
      </c>
      <c r="BW238" s="67">
        <v>1.4800015687942505</v>
      </c>
      <c r="BX238" s="67">
        <v>-1.3419911861419678</v>
      </c>
      <c r="BY238" s="67">
        <v>-1.3310542106628418</v>
      </c>
      <c r="BZ238" s="67">
        <v>-0.88693112134933472</v>
      </c>
      <c r="CA238" s="67">
        <v>-0.59492164850234985</v>
      </c>
      <c r="CB238" s="67">
        <v>-0.40701955556869507</v>
      </c>
      <c r="CC238" s="67">
        <v>-4.8253137618303299E-2</v>
      </c>
      <c r="CD238" s="67">
        <v>-9.9385671317577362E-2</v>
      </c>
      <c r="CE238" s="67">
        <v>-0.12212760001420975</v>
      </c>
      <c r="CF238" s="67">
        <v>-0.13733036816120148</v>
      </c>
      <c r="CG238" s="67">
        <v>-5.8103729039430618E-2</v>
      </c>
      <c r="CH238" s="67">
        <v>-8.1167712807655334E-2</v>
      </c>
      <c r="CI238" s="67">
        <v>-2.9973072931170464E-2</v>
      </c>
      <c r="CJ238" s="67">
        <v>-8.415193110704422E-2</v>
      </c>
      <c r="CK238" s="67">
        <v>-0.12059729546308517</v>
      </c>
      <c r="CL238" s="67">
        <v>-8.0083824694156647E-2</v>
      </c>
      <c r="CM238" s="67">
        <v>-0.14079277217388153</v>
      </c>
      <c r="CN238" s="67">
        <v>-7.966700941324234E-2</v>
      </c>
      <c r="CO238" s="67">
        <v>-8.2473181188106537E-2</v>
      </c>
      <c r="CP238" s="67">
        <v>2.8340030461549759E-2</v>
      </c>
      <c r="CQ238" s="67">
        <v>1.2485169172286987</v>
      </c>
      <c r="CR238" s="67">
        <v>1.8909957408905029</v>
      </c>
      <c r="CS238" s="67">
        <v>2.3098480701446533</v>
      </c>
      <c r="CT238" s="67">
        <v>2.5119554996490479</v>
      </c>
      <c r="CU238" s="67">
        <v>1.6720857620239258</v>
      </c>
      <c r="CV238" s="67">
        <v>-1.1444058418273926</v>
      </c>
      <c r="CW238" s="67">
        <v>-1.136926531791687</v>
      </c>
      <c r="CX238" s="67">
        <v>-0.700325608253479</v>
      </c>
      <c r="CY238" s="67">
        <v>-0.41793063282966614</v>
      </c>
      <c r="CZ238" s="67">
        <v>-0.24184328317642212</v>
      </c>
      <c r="DA238" s="67">
        <v>0.10012643039226532</v>
      </c>
      <c r="DB238" s="67">
        <v>3.7457909435033798E-2</v>
      </c>
      <c r="DC238" s="67">
        <v>5.2598565816879272E-3</v>
      </c>
      <c r="DD238" s="67">
        <v>-1.7051335424184799E-2</v>
      </c>
      <c r="DE238" s="67">
        <v>5.8073502033948898E-2</v>
      </c>
      <c r="DF238" s="67">
        <v>3.4948989748954773E-2</v>
      </c>
      <c r="DG238" s="67">
        <v>9.366174042224884E-2</v>
      </c>
      <c r="DH238" s="67">
        <v>4.7678839415311813E-2</v>
      </c>
      <c r="DI238" s="67">
        <v>1.988203264772892E-2</v>
      </c>
      <c r="DJ238" s="67">
        <v>7.2444073855876923E-2</v>
      </c>
      <c r="DK238" s="67">
        <v>2.228684164583683E-2</v>
      </c>
      <c r="DL238" s="67">
        <v>9.4484917819499969E-2</v>
      </c>
      <c r="DM238" s="67">
        <v>0.1013353168964386</v>
      </c>
      <c r="DN238" s="67">
        <v>0.21878544986248016</v>
      </c>
      <c r="DO238" s="67">
        <v>1.4363099336624146</v>
      </c>
      <c r="DP238" s="67">
        <v>2.080331563949585</v>
      </c>
      <c r="DQ238" s="67">
        <v>2.5008654594421387</v>
      </c>
      <c r="DR238" s="67">
        <v>2.7035171985626221</v>
      </c>
      <c r="DS238" s="67">
        <v>1.8641699552536011</v>
      </c>
      <c r="DT238" s="67">
        <v>-0.94682049751281738</v>
      </c>
      <c r="DU238" s="67">
        <v>-0.94279885292053223</v>
      </c>
      <c r="DV238" s="67">
        <v>-0.51372009515762329</v>
      </c>
      <c r="DW238" s="67">
        <v>-0.24093964695930481</v>
      </c>
      <c r="DX238" s="67">
        <v>-7.6667003333568573E-2</v>
      </c>
      <c r="DY238" s="67">
        <v>0.31436297297477722</v>
      </c>
      <c r="DZ238" s="67">
        <v>0.23503829538822174</v>
      </c>
      <c r="EA238" s="67">
        <v>0.18918710947036743</v>
      </c>
      <c r="EB238" s="67">
        <v>0.15661248564720154</v>
      </c>
      <c r="EC238" s="67">
        <v>0.22581496834754944</v>
      </c>
      <c r="ED238" s="67">
        <v>0.20260307192802429</v>
      </c>
      <c r="EE238" s="67">
        <v>0.2721707820892334</v>
      </c>
      <c r="EF238" s="67">
        <v>0.23802153766155243</v>
      </c>
      <c r="EG238" s="67">
        <v>0.22271187603473663</v>
      </c>
      <c r="EH238" s="67">
        <v>0.29267013072967529</v>
      </c>
      <c r="EI238" s="67">
        <v>0.25774791836738586</v>
      </c>
      <c r="EJ238" s="67">
        <v>0.34593263268470764</v>
      </c>
      <c r="EK238" s="67">
        <v>0.36672559380531311</v>
      </c>
      <c r="EL238" s="67">
        <v>0.49375841021537781</v>
      </c>
      <c r="EM238" s="67">
        <v>1.7074533700942993</v>
      </c>
      <c r="EN238" s="67">
        <v>2.3537023067474365</v>
      </c>
      <c r="EO238" s="67">
        <v>2.7766640186309814</v>
      </c>
      <c r="EP238" s="67">
        <v>2.9801018238067627</v>
      </c>
      <c r="EQ238" s="67">
        <v>2.1415090560913086</v>
      </c>
      <c r="ER238" s="67">
        <v>-0.66153872013092041</v>
      </c>
      <c r="ES238" s="67">
        <v>-0.6625092625617981</v>
      </c>
      <c r="ET238" s="67">
        <v>-0.24429130554199219</v>
      </c>
      <c r="EU238" s="67">
        <v>1.4607235789299011E-2</v>
      </c>
      <c r="EV238" s="67">
        <v>0.16182132065296173</v>
      </c>
      <c r="EW238" s="67">
        <v>79</v>
      </c>
      <c r="EX238" s="67">
        <v>77</v>
      </c>
      <c r="EY238" s="67">
        <v>76</v>
      </c>
      <c r="EZ238" s="67">
        <v>74.5</v>
      </c>
      <c r="FA238" s="67">
        <v>72</v>
      </c>
      <c r="FB238" s="67">
        <v>71</v>
      </c>
      <c r="FC238" s="67">
        <v>71</v>
      </c>
      <c r="FD238" s="67">
        <v>72</v>
      </c>
      <c r="FE238" s="67">
        <v>77</v>
      </c>
      <c r="FF238" s="67">
        <v>82.5</v>
      </c>
      <c r="FG238" s="67">
        <v>86.5</v>
      </c>
      <c r="FH238" s="67">
        <v>91</v>
      </c>
      <c r="FI238" s="67">
        <v>95.5</v>
      </c>
      <c r="FJ238" s="67">
        <v>99</v>
      </c>
      <c r="FK238" s="67">
        <v>101.5</v>
      </c>
      <c r="FL238" s="67">
        <v>103.5</v>
      </c>
      <c r="FM238" s="67">
        <v>104</v>
      </c>
      <c r="FN238" s="67">
        <v>104</v>
      </c>
      <c r="FO238" s="67">
        <v>102</v>
      </c>
      <c r="FP238" s="67">
        <v>97.5</v>
      </c>
      <c r="FQ238" s="67">
        <v>92.5</v>
      </c>
      <c r="FR238" s="67">
        <v>88.5</v>
      </c>
      <c r="FS238" s="67">
        <v>86</v>
      </c>
      <c r="FT238" s="67">
        <v>83</v>
      </c>
      <c r="FU238" s="68">
        <v>0.24708247184753418</v>
      </c>
      <c r="FV238" s="40">
        <v>5.9499998092651367</v>
      </c>
      <c r="FW238" s="40">
        <v>4805.1400000000003</v>
      </c>
      <c r="FX238">
        <v>1</v>
      </c>
    </row>
    <row r="239" spans="1:180" x14ac:dyDescent="0.2">
      <c r="A239" t="s">
        <v>189</v>
      </c>
      <c r="B239" t="s">
        <v>207</v>
      </c>
      <c r="C239" t="s">
        <v>3</v>
      </c>
      <c r="D239" t="s">
        <v>182</v>
      </c>
      <c r="E239" t="s">
        <v>1</v>
      </c>
      <c r="F239" s="40" t="s">
        <v>194</v>
      </c>
      <c r="G239" s="69" t="s">
        <v>229</v>
      </c>
      <c r="H239" s="67">
        <v>3549</v>
      </c>
      <c r="I239" s="67">
        <v>3.753204345703125</v>
      </c>
      <c r="J239" s="67">
        <v>3.1785976886749268</v>
      </c>
      <c r="K239" s="67">
        <v>2.7708187103271484</v>
      </c>
      <c r="L239" s="67">
        <v>2.5642225742340088</v>
      </c>
      <c r="M239" s="67">
        <v>2.5204117298126221</v>
      </c>
      <c r="N239" s="67">
        <v>2.600942850112915</v>
      </c>
      <c r="O239" s="67">
        <v>2.9817490577697754</v>
      </c>
      <c r="P239" s="67">
        <v>2.9907374382019043</v>
      </c>
      <c r="Q239" s="67">
        <v>2.9352295398712158</v>
      </c>
      <c r="R239" s="67">
        <v>3.1714038848876953</v>
      </c>
      <c r="S239" s="67">
        <v>3.7024967670440674</v>
      </c>
      <c r="T239" s="67">
        <v>4.4108390808105469</v>
      </c>
      <c r="U239" s="67">
        <v>5.3713130950927734</v>
      </c>
      <c r="V239" s="67">
        <v>6.529973030090332</v>
      </c>
      <c r="W239" s="67">
        <v>7.5965151786804199</v>
      </c>
      <c r="X239" s="67">
        <v>8.6541433334350586</v>
      </c>
      <c r="Y239" s="67">
        <v>9.7272977828979492</v>
      </c>
      <c r="Z239" s="67">
        <v>10.207505226135254</v>
      </c>
      <c r="AA239" s="67">
        <v>10.155736923217773</v>
      </c>
      <c r="AB239" s="67">
        <v>9.7318191528320313</v>
      </c>
      <c r="AC239" s="67">
        <v>8.9139137268066406</v>
      </c>
      <c r="AD239" s="67">
        <v>7.8302130699157715</v>
      </c>
      <c r="AE239" s="67">
        <v>6.3464226722717285</v>
      </c>
      <c r="AF239" s="67">
        <v>5.0848608016967773</v>
      </c>
      <c r="AG239" s="67">
        <v>-0.50041306018829346</v>
      </c>
      <c r="AH239" s="67">
        <v>-0.41967892646789551</v>
      </c>
      <c r="AI239" s="67">
        <v>-0.43393269181251526</v>
      </c>
      <c r="AJ239" s="67">
        <v>-0.32539966702461243</v>
      </c>
      <c r="AK239" s="67">
        <v>-0.28241634368896484</v>
      </c>
      <c r="AL239" s="67">
        <v>-0.27391496300697327</v>
      </c>
      <c r="AM239" s="67">
        <v>-0.31605112552642822</v>
      </c>
      <c r="AN239" s="67">
        <v>-0.41774371266365051</v>
      </c>
      <c r="AO239" s="67">
        <v>-0.45928865671157837</v>
      </c>
      <c r="AP239" s="67">
        <v>-0.55692851543426514</v>
      </c>
      <c r="AQ239" s="67">
        <v>-0.52198421955108643</v>
      </c>
      <c r="AR239" s="67">
        <v>-0.68111824989318848</v>
      </c>
      <c r="AS239" s="67">
        <v>-0.77221405506134033</v>
      </c>
      <c r="AT239" s="67">
        <v>-0.61897760629653931</v>
      </c>
      <c r="AU239" s="67">
        <v>0.94787245988845825</v>
      </c>
      <c r="AV239" s="67">
        <v>1.3571488857269287</v>
      </c>
      <c r="AW239" s="67">
        <v>1.9047514200210571</v>
      </c>
      <c r="AX239" s="67">
        <v>2.0440249443054199</v>
      </c>
      <c r="AY239" s="67">
        <v>1.1842285394668579</v>
      </c>
      <c r="AZ239" s="67">
        <v>-1.7271220684051514</v>
      </c>
      <c r="BA239" s="67">
        <v>-1.7871232032775879</v>
      </c>
      <c r="BB239" s="67">
        <v>-1.3561877012252808</v>
      </c>
      <c r="BC239" s="67">
        <v>-1.1686882972717285</v>
      </c>
      <c r="BD239" s="67">
        <v>-0.70479261875152588</v>
      </c>
      <c r="BE239" s="67">
        <v>-0.28633818030357361</v>
      </c>
      <c r="BF239" s="67">
        <v>-0.22224900126457214</v>
      </c>
      <c r="BG239" s="67">
        <v>-0.25014579296112061</v>
      </c>
      <c r="BH239" s="67">
        <v>-0.15186867117881775</v>
      </c>
      <c r="BI239" s="67">
        <v>-0.11480273306369781</v>
      </c>
      <c r="BJ239" s="67">
        <v>-0.10638545453548431</v>
      </c>
      <c r="BK239" s="67">
        <v>-0.13767234981060028</v>
      </c>
      <c r="BL239" s="67">
        <v>-0.22753947973251343</v>
      </c>
      <c r="BM239" s="67">
        <v>-0.2566072940826416</v>
      </c>
      <c r="BN239" s="67">
        <v>-0.33686476945877075</v>
      </c>
      <c r="BO239" s="67">
        <v>-0.28669825196266174</v>
      </c>
      <c r="BP239" s="67">
        <v>-0.42985796928405762</v>
      </c>
      <c r="BQ239" s="67">
        <v>-0.50702095031738281</v>
      </c>
      <c r="BR239" s="67">
        <v>-0.34420818090438843</v>
      </c>
      <c r="BS239" s="67">
        <v>1.218814492225647</v>
      </c>
      <c r="BT239" s="67">
        <v>1.6303188800811768</v>
      </c>
      <c r="BU239" s="67">
        <v>2.1803493499755859</v>
      </c>
      <c r="BV239" s="67">
        <v>2.3204100131988525</v>
      </c>
      <c r="BW239" s="67">
        <v>1.461368203163147</v>
      </c>
      <c r="BX239" s="67">
        <v>-1.4420441389083862</v>
      </c>
      <c r="BY239" s="67">
        <v>-1.507035493850708</v>
      </c>
      <c r="BZ239" s="67">
        <v>-1.0869548320770264</v>
      </c>
      <c r="CA239" s="67">
        <v>-0.9133293628692627</v>
      </c>
      <c r="CB239" s="67">
        <v>-0.46648123860359192</v>
      </c>
      <c r="CC239" s="67">
        <v>-0.13807056844234467</v>
      </c>
      <c r="CD239" s="67">
        <v>-8.5509650409221649E-2</v>
      </c>
      <c r="CE239" s="67">
        <v>-0.1228555366396904</v>
      </c>
      <c r="CF239" s="67">
        <v>-3.1681619584560394E-2</v>
      </c>
      <c r="CG239" s="67">
        <v>1.2859589187428355E-3</v>
      </c>
      <c r="CH239" s="67">
        <v>9.6449684351682663E-3</v>
      </c>
      <c r="CI239" s="67">
        <v>-1.4127751812338829E-2</v>
      </c>
      <c r="CJ239" s="67">
        <v>-9.5804601907730103E-2</v>
      </c>
      <c r="CK239" s="67">
        <v>-0.11623077094554901</v>
      </c>
      <c r="CL239" s="67">
        <v>-0.18444931507110596</v>
      </c>
      <c r="CM239" s="67">
        <v>-0.12373989075422287</v>
      </c>
      <c r="CN239" s="67">
        <v>-0.2558358907699585</v>
      </c>
      <c r="CO239" s="67">
        <v>-0.32334902882575989</v>
      </c>
      <c r="CP239" s="67">
        <v>-0.15390369296073914</v>
      </c>
      <c r="CQ239" s="67">
        <v>1.4064680337905884</v>
      </c>
      <c r="CR239" s="67">
        <v>1.819515585899353</v>
      </c>
      <c r="CS239" s="67">
        <v>2.371227502822876</v>
      </c>
      <c r="CT239" s="67">
        <v>2.5118334293365479</v>
      </c>
      <c r="CU239" s="67">
        <v>1.6533143520355225</v>
      </c>
      <c r="CV239" s="67">
        <v>-1.2446000576019287</v>
      </c>
      <c r="CW239" s="67">
        <v>-1.3130475282669067</v>
      </c>
      <c r="CX239" s="67">
        <v>-0.90048503875732422</v>
      </c>
      <c r="CY239" s="67">
        <v>-0.73646849393844604</v>
      </c>
      <c r="CZ239" s="67">
        <v>-0.30142748355865479</v>
      </c>
      <c r="DA239" s="67">
        <v>1.0197039693593979E-2</v>
      </c>
      <c r="DB239" s="67">
        <v>5.1229704171419144E-2</v>
      </c>
      <c r="DC239" s="67">
        <v>4.4347117654979229E-3</v>
      </c>
      <c r="DD239" s="67">
        <v>8.8505424559116364E-2</v>
      </c>
      <c r="DE239" s="67">
        <v>0.11737465113401413</v>
      </c>
      <c r="DF239" s="67">
        <v>0.12567539513111115</v>
      </c>
      <c r="DG239" s="67">
        <v>0.10941684991121292</v>
      </c>
      <c r="DH239" s="67">
        <v>3.5930272191762924E-2</v>
      </c>
      <c r="DI239" s="67">
        <v>2.4145737290382385E-2</v>
      </c>
      <c r="DJ239" s="67">
        <v>-3.2033849507570267E-2</v>
      </c>
      <c r="DK239" s="67">
        <v>3.9218463003635406E-2</v>
      </c>
      <c r="DL239" s="67">
        <v>-8.1813804805278778E-2</v>
      </c>
      <c r="DM239" s="67">
        <v>-0.13967709243297577</v>
      </c>
      <c r="DN239" s="67">
        <v>3.6400794982910156E-2</v>
      </c>
      <c r="DO239" s="67">
        <v>1.5941215753555298</v>
      </c>
      <c r="DP239" s="67">
        <v>2.0087122917175293</v>
      </c>
      <c r="DQ239" s="67">
        <v>2.562105655670166</v>
      </c>
      <c r="DR239" s="67">
        <v>2.7032568454742432</v>
      </c>
      <c r="DS239" s="67">
        <v>1.8452605009078979</v>
      </c>
      <c r="DT239" s="67">
        <v>-1.0471559762954712</v>
      </c>
      <c r="DU239" s="67">
        <v>-1.1190595626831055</v>
      </c>
      <c r="DV239" s="67">
        <v>-0.71401524543762207</v>
      </c>
      <c r="DW239" s="67">
        <v>-0.55960762500762939</v>
      </c>
      <c r="DX239" s="67">
        <v>-0.13637374341487885</v>
      </c>
      <c r="DY239" s="67">
        <v>0.22427192330360413</v>
      </c>
      <c r="DZ239" s="67">
        <v>0.24865961074829102</v>
      </c>
      <c r="EA239" s="67">
        <v>0.18822161853313446</v>
      </c>
      <c r="EB239" s="67">
        <v>0.26203644275665283</v>
      </c>
      <c r="EC239" s="67">
        <v>0.28498828411102295</v>
      </c>
      <c r="ED239" s="67">
        <v>0.2932049036026001</v>
      </c>
      <c r="EE239" s="67">
        <v>0.28779563307762146</v>
      </c>
      <c r="EF239" s="67">
        <v>0.22613450884819031</v>
      </c>
      <c r="EG239" s="67">
        <v>0.22682711482048035</v>
      </c>
      <c r="EH239" s="67">
        <v>0.18802988529205322</v>
      </c>
      <c r="EI239" s="67">
        <v>0.27450445294380188</v>
      </c>
      <c r="EJ239" s="67">
        <v>0.16944645345211029</v>
      </c>
      <c r="EK239" s="67">
        <v>0.12551601231098175</v>
      </c>
      <c r="EL239" s="67">
        <v>0.31117025017738342</v>
      </c>
      <c r="EM239" s="67">
        <v>1.8650635480880737</v>
      </c>
      <c r="EN239" s="67">
        <v>2.2818822860717773</v>
      </c>
      <c r="EO239" s="67">
        <v>2.8377034664154053</v>
      </c>
      <c r="EP239" s="67">
        <v>2.9796419143676758</v>
      </c>
      <c r="EQ239" s="67">
        <v>2.1224002838134766</v>
      </c>
      <c r="ER239" s="67">
        <v>-0.76207804679870605</v>
      </c>
      <c r="ES239" s="67">
        <v>-0.83897185325622559</v>
      </c>
      <c r="ET239" s="67">
        <v>-0.44478240609169006</v>
      </c>
      <c r="EU239" s="67">
        <v>-0.30424866080284119</v>
      </c>
      <c r="EV239" s="67">
        <v>0.10193764418363571</v>
      </c>
      <c r="EW239" s="67">
        <v>81.5</v>
      </c>
      <c r="EX239" s="67">
        <v>80.5</v>
      </c>
      <c r="EY239" s="67">
        <v>79.5</v>
      </c>
      <c r="EZ239" s="67">
        <v>78</v>
      </c>
      <c r="FA239" s="67">
        <v>77</v>
      </c>
      <c r="FB239" s="67">
        <v>76</v>
      </c>
      <c r="FC239" s="67">
        <v>73.5</v>
      </c>
      <c r="FD239" s="67">
        <v>75</v>
      </c>
      <c r="FE239" s="67">
        <v>79.5</v>
      </c>
      <c r="FF239" s="67">
        <v>84.5</v>
      </c>
      <c r="FG239" s="67">
        <v>89.5</v>
      </c>
      <c r="FH239" s="67">
        <v>92.5</v>
      </c>
      <c r="FI239" s="67">
        <v>95.5</v>
      </c>
      <c r="FJ239" s="67">
        <v>99</v>
      </c>
      <c r="FK239" s="67">
        <v>102</v>
      </c>
      <c r="FL239" s="67">
        <v>103.5</v>
      </c>
      <c r="FM239" s="67">
        <v>105</v>
      </c>
      <c r="FN239" s="67">
        <v>103.5</v>
      </c>
      <c r="FO239" s="67">
        <v>102</v>
      </c>
      <c r="FP239" s="67">
        <v>99</v>
      </c>
      <c r="FQ239" s="67">
        <v>96.5</v>
      </c>
      <c r="FR239" s="67">
        <v>93.5</v>
      </c>
      <c r="FS239" s="67">
        <v>89.5</v>
      </c>
      <c r="FT239" s="67">
        <v>88</v>
      </c>
      <c r="FU239" s="68">
        <v>0.2469029426574707</v>
      </c>
      <c r="FV239" s="40">
        <v>5.679999828338623</v>
      </c>
      <c r="FW239" s="40">
        <v>5420.78</v>
      </c>
      <c r="FX239">
        <v>1</v>
      </c>
    </row>
    <row r="240" spans="1:180" x14ac:dyDescent="0.2">
      <c r="A240" t="s">
        <v>189</v>
      </c>
      <c r="B240" t="s">
        <v>207</v>
      </c>
      <c r="C240" t="s">
        <v>3</v>
      </c>
      <c r="D240" t="s">
        <v>182</v>
      </c>
      <c r="E240" t="s">
        <v>1</v>
      </c>
      <c r="F240" s="40" t="s">
        <v>194</v>
      </c>
      <c r="G240" s="69" t="s">
        <v>230</v>
      </c>
      <c r="H240" s="67">
        <v>3548</v>
      </c>
      <c r="I240" s="67">
        <v>4.1144242286682129</v>
      </c>
      <c r="J240" s="67">
        <v>3.5009872913360596</v>
      </c>
      <c r="K240" s="67">
        <v>3.0449786186218262</v>
      </c>
      <c r="L240" s="67">
        <v>2.8081672191619873</v>
      </c>
      <c r="M240" s="67">
        <v>2.7100174427032471</v>
      </c>
      <c r="N240" s="67">
        <v>2.8183214664459229</v>
      </c>
      <c r="O240" s="67">
        <v>3.1687982082366943</v>
      </c>
      <c r="P240" s="67">
        <v>3.1773793697357178</v>
      </c>
      <c r="Q240" s="67">
        <v>3.0634551048278809</v>
      </c>
      <c r="R240" s="67">
        <v>3.1780769824981689</v>
      </c>
      <c r="S240" s="67">
        <v>3.3942432403564453</v>
      </c>
      <c r="T240" s="67">
        <v>3.8430180549621582</v>
      </c>
      <c r="U240" s="67">
        <v>4.6639680862426758</v>
      </c>
      <c r="V240" s="67">
        <v>5.7110929489135742</v>
      </c>
      <c r="W240" s="67">
        <v>6.813873291015625</v>
      </c>
      <c r="X240" s="67">
        <v>7.9977006912231445</v>
      </c>
      <c r="Y240" s="67">
        <v>8.8319282531738281</v>
      </c>
      <c r="Z240" s="67">
        <v>9.0886697769165039</v>
      </c>
      <c r="AA240" s="67">
        <v>8.8145980834960938</v>
      </c>
      <c r="AB240" s="67">
        <v>8.4860115051269531</v>
      </c>
      <c r="AC240" s="67">
        <v>7.8525376319885254</v>
      </c>
      <c r="AD240" s="67">
        <v>7.1128315925598145</v>
      </c>
      <c r="AE240" s="67">
        <v>6.0507221221923828</v>
      </c>
      <c r="AF240" s="67">
        <v>4.858431339263916</v>
      </c>
      <c r="AG240" s="67">
        <v>-0.58470755815505981</v>
      </c>
      <c r="AH240" s="67">
        <v>-0.48656877875328064</v>
      </c>
      <c r="AI240" s="67">
        <v>-0.45998993515968323</v>
      </c>
      <c r="AJ240" s="67">
        <v>-0.37467044591903687</v>
      </c>
      <c r="AK240" s="67">
        <v>-0.27547001838684082</v>
      </c>
      <c r="AL240" s="67">
        <v>-0.26235631108283997</v>
      </c>
      <c r="AM240" s="67">
        <v>-0.28000476956367493</v>
      </c>
      <c r="AN240" s="67">
        <v>-0.42174050211906433</v>
      </c>
      <c r="AO240" s="67">
        <v>-0.49660792946815491</v>
      </c>
      <c r="AP240" s="67">
        <v>-0.66820681095123291</v>
      </c>
      <c r="AQ240" s="67">
        <v>-0.74199283123016357</v>
      </c>
      <c r="AR240" s="67">
        <v>-0.74661588668823242</v>
      </c>
      <c r="AS240" s="67">
        <v>-0.61005431413650513</v>
      </c>
      <c r="AT240" s="67">
        <v>-0.60887038707733154</v>
      </c>
      <c r="AU240" s="67">
        <v>0.8350643515586853</v>
      </c>
      <c r="AV240" s="67">
        <v>1.2899124622344971</v>
      </c>
      <c r="AW240" s="67">
        <v>1.5274220705032349</v>
      </c>
      <c r="AX240" s="67">
        <v>1.4728645086288452</v>
      </c>
      <c r="AY240" s="67">
        <v>0.42980512976646423</v>
      </c>
      <c r="AZ240" s="67">
        <v>-1.7894216775894165</v>
      </c>
      <c r="BA240" s="67">
        <v>-1.7437986135482788</v>
      </c>
      <c r="BB240" s="67">
        <v>-1.1983987092971802</v>
      </c>
      <c r="BC240" s="67">
        <v>-0.83061796426773071</v>
      </c>
      <c r="BD240" s="67">
        <v>-0.69471150636672974</v>
      </c>
      <c r="BE240" s="67">
        <v>-0.37060672044754028</v>
      </c>
      <c r="BF240" s="67">
        <v>-0.28911444544792175</v>
      </c>
      <c r="BG240" s="67">
        <v>-0.27618023753166199</v>
      </c>
      <c r="BH240" s="67">
        <v>-0.20111781358718872</v>
      </c>
      <c r="BI240" s="67">
        <v>-0.10783565789461136</v>
      </c>
      <c r="BJ240" s="67">
        <v>-9.480709582567215E-2</v>
      </c>
      <c r="BK240" s="67">
        <v>-0.10160578042268753</v>
      </c>
      <c r="BL240" s="67">
        <v>-0.23151487112045288</v>
      </c>
      <c r="BM240" s="67">
        <v>-0.29390344023704529</v>
      </c>
      <c r="BN240" s="67">
        <v>-0.44811764359474182</v>
      </c>
      <c r="BO240" s="67">
        <v>-0.50667911767959595</v>
      </c>
      <c r="BP240" s="67">
        <v>-0.49532589316368103</v>
      </c>
      <c r="BQ240" s="67">
        <v>-0.34483003616333008</v>
      </c>
      <c r="BR240" s="67">
        <v>-0.33406886458396912</v>
      </c>
      <c r="BS240" s="67">
        <v>1.1060382127761841</v>
      </c>
      <c r="BT240" s="67">
        <v>1.5631139278411865</v>
      </c>
      <c r="BU240" s="67">
        <v>1.8030511140823364</v>
      </c>
      <c r="BV240" s="67">
        <v>1.7492803335189819</v>
      </c>
      <c r="BW240" s="67">
        <v>0.70697534084320068</v>
      </c>
      <c r="BX240" s="67">
        <v>-1.5043128728866577</v>
      </c>
      <c r="BY240" s="67">
        <v>-1.4636800289154053</v>
      </c>
      <c r="BZ240" s="67">
        <v>-0.92913562059402466</v>
      </c>
      <c r="CA240" s="67">
        <v>-0.57522958517074585</v>
      </c>
      <c r="CB240" s="67">
        <v>-0.45637217164039612</v>
      </c>
      <c r="CC240" s="67">
        <v>-0.22232112288475037</v>
      </c>
      <c r="CD240" s="67">
        <v>-0.15235818922519684</v>
      </c>
      <c r="CE240" s="67">
        <v>-0.1488741934299469</v>
      </c>
      <c r="CF240" s="67">
        <v>-8.0915786325931549E-2</v>
      </c>
      <c r="CG240" s="67">
        <v>8.2673951983451843E-3</v>
      </c>
      <c r="CH240" s="67">
        <v>2.1236984059214592E-2</v>
      </c>
      <c r="CI240" s="67">
        <v>2.1952822804450989E-2</v>
      </c>
      <c r="CJ240" s="67">
        <v>-9.976515918970108E-2</v>
      </c>
      <c r="CK240" s="67">
        <v>-0.15351091325283051</v>
      </c>
      <c r="CL240" s="67">
        <v>-0.29568454623222351</v>
      </c>
      <c r="CM240" s="67">
        <v>-0.34370157122612</v>
      </c>
      <c r="CN240" s="67">
        <v>-0.32128322124481201</v>
      </c>
      <c r="CO240" s="67">
        <v>-0.16113650798797607</v>
      </c>
      <c r="CP240" s="67">
        <v>-0.1437421590089798</v>
      </c>
      <c r="CQ240" s="67">
        <v>1.2937138080596924</v>
      </c>
      <c r="CR240" s="67">
        <v>1.752332329750061</v>
      </c>
      <c r="CS240" s="67">
        <v>1.9939508438110352</v>
      </c>
      <c r="CT240" s="67">
        <v>1.9407249689102173</v>
      </c>
      <c r="CU240" s="67">
        <v>0.89894253015518188</v>
      </c>
      <c r="CV240" s="67">
        <v>-1.3068473339080811</v>
      </c>
      <c r="CW240" s="67">
        <v>-1.2696707248687744</v>
      </c>
      <c r="CX240" s="67">
        <v>-0.7426447868347168</v>
      </c>
      <c r="CY240" s="67">
        <v>-0.39834839105606079</v>
      </c>
      <c r="CZ240" s="67">
        <v>-0.29129907488822937</v>
      </c>
      <c r="DA240" s="67">
        <v>-7.4035525321960449E-2</v>
      </c>
      <c r="DB240" s="67">
        <v>-1.5601925551891327E-2</v>
      </c>
      <c r="DC240" s="67">
        <v>-2.156815305352211E-2</v>
      </c>
      <c r="DD240" s="67">
        <v>3.9286237210035324E-2</v>
      </c>
      <c r="DE240" s="67">
        <v>0.12437044829130173</v>
      </c>
      <c r="DF240" s="67">
        <v>0.13728106021881104</v>
      </c>
      <c r="DG240" s="67">
        <v>0.1455114334821701</v>
      </c>
      <c r="DH240" s="67">
        <v>3.1984545290470123E-2</v>
      </c>
      <c r="DI240" s="67">
        <v>-1.3118401169776917E-2</v>
      </c>
      <c r="DJ240" s="67">
        <v>-0.1432514488697052</v>
      </c>
      <c r="DK240" s="67">
        <v>-0.18072402477264404</v>
      </c>
      <c r="DL240" s="67">
        <v>-0.1472405344247818</v>
      </c>
      <c r="DM240" s="67">
        <v>2.2557029500603676E-2</v>
      </c>
      <c r="DN240" s="67">
        <v>4.6584535390138626E-2</v>
      </c>
      <c r="DO240" s="67">
        <v>1.4813894033432007</v>
      </c>
      <c r="DP240" s="67">
        <v>1.9415507316589355</v>
      </c>
      <c r="DQ240" s="67">
        <v>2.1848506927490234</v>
      </c>
      <c r="DR240" s="67">
        <v>2.1321697235107422</v>
      </c>
      <c r="DS240" s="67">
        <v>1.0909097194671631</v>
      </c>
      <c r="DT240" s="67">
        <v>-1.1093817949295044</v>
      </c>
      <c r="DU240" s="67">
        <v>-1.0756614208221436</v>
      </c>
      <c r="DV240" s="67">
        <v>-0.55615395307540894</v>
      </c>
      <c r="DW240" s="67">
        <v>-0.22146718204021454</v>
      </c>
      <c r="DX240" s="67">
        <v>-0.12622599303722382</v>
      </c>
      <c r="DY240" s="67">
        <v>0.14006532728672028</v>
      </c>
      <c r="DZ240" s="67">
        <v>0.18185240030288696</v>
      </c>
      <c r="EA240" s="67">
        <v>0.16224154829978943</v>
      </c>
      <c r="EB240" s="67">
        <v>0.21283887326717377</v>
      </c>
      <c r="EC240" s="67">
        <v>0.29200482368469238</v>
      </c>
      <c r="ED240" s="67">
        <v>0.30483028292655945</v>
      </c>
      <c r="EE240" s="67">
        <v>0.3239104151725769</v>
      </c>
      <c r="EF240" s="67">
        <v>0.22221019864082336</v>
      </c>
      <c r="EG240" s="67">
        <v>0.1895860880613327</v>
      </c>
      <c r="EH240" s="67">
        <v>7.6837733387947083E-2</v>
      </c>
      <c r="EI240" s="67">
        <v>5.4589666426181793E-2</v>
      </c>
      <c r="EJ240" s="67">
        <v>0.10404945909976959</v>
      </c>
      <c r="EK240" s="67">
        <v>0.28778132796287537</v>
      </c>
      <c r="EL240" s="67">
        <v>0.32138606905937195</v>
      </c>
      <c r="EM240" s="67">
        <v>1.7523633241653442</v>
      </c>
      <c r="EN240" s="67">
        <v>2.214752197265625</v>
      </c>
      <c r="EO240" s="67">
        <v>2.4604794979095459</v>
      </c>
      <c r="EP240" s="67">
        <v>2.4085853099822998</v>
      </c>
      <c r="EQ240" s="67">
        <v>1.3680799007415771</v>
      </c>
      <c r="ER240" s="67">
        <v>-0.82427293062210083</v>
      </c>
      <c r="ES240" s="67">
        <v>-0.79554283618927002</v>
      </c>
      <c r="ET240" s="67">
        <v>-0.28689086437225342</v>
      </c>
      <c r="EU240" s="67">
        <v>3.392120823264122E-2</v>
      </c>
      <c r="EV240" s="67">
        <v>0.11211333423852921</v>
      </c>
      <c r="EW240" s="67">
        <v>86</v>
      </c>
      <c r="EX240" s="67">
        <v>86</v>
      </c>
      <c r="EY240" s="67">
        <v>83</v>
      </c>
      <c r="EZ240" s="67">
        <v>81.5</v>
      </c>
      <c r="FA240" s="67">
        <v>80.5</v>
      </c>
      <c r="FB240" s="67">
        <v>79.5</v>
      </c>
      <c r="FC240" s="67">
        <v>78.5</v>
      </c>
      <c r="FD240" s="67">
        <v>77</v>
      </c>
      <c r="FE240" s="67">
        <v>78.5</v>
      </c>
      <c r="FF240" s="67">
        <v>81</v>
      </c>
      <c r="FG240" s="67">
        <v>84.5</v>
      </c>
      <c r="FH240" s="67">
        <v>88.5</v>
      </c>
      <c r="FI240" s="67">
        <v>94</v>
      </c>
      <c r="FJ240" s="67">
        <v>97</v>
      </c>
      <c r="FK240" s="67">
        <v>100</v>
      </c>
      <c r="FL240" s="67">
        <v>101</v>
      </c>
      <c r="FM240" s="67">
        <v>99.5</v>
      </c>
      <c r="FN240" s="67">
        <v>98.5</v>
      </c>
      <c r="FO240" s="67">
        <v>97.5</v>
      </c>
      <c r="FP240" s="67">
        <v>95.5</v>
      </c>
      <c r="FQ240" s="67">
        <v>93.5</v>
      </c>
      <c r="FR240" s="67">
        <v>91</v>
      </c>
      <c r="FS240" s="67">
        <v>89</v>
      </c>
      <c r="FT240" s="67">
        <v>87.5</v>
      </c>
      <c r="FU240" s="68">
        <v>0.24693068861961365</v>
      </c>
      <c r="FV240" s="40">
        <v>7.570000171661377</v>
      </c>
      <c r="FW240" s="40">
        <v>5137.72</v>
      </c>
      <c r="FX240">
        <v>1</v>
      </c>
    </row>
    <row r="241" spans="1:180" x14ac:dyDescent="0.2">
      <c r="A241" t="s">
        <v>189</v>
      </c>
      <c r="B241" t="s">
        <v>207</v>
      </c>
      <c r="C241" t="s">
        <v>3</v>
      </c>
      <c r="D241" t="s">
        <v>182</v>
      </c>
      <c r="E241" t="s">
        <v>1</v>
      </c>
      <c r="F241" s="40" t="s">
        <v>194</v>
      </c>
      <c r="G241" s="69" t="s">
        <v>2</v>
      </c>
      <c r="H241" s="67">
        <v>3604.5999986489614</v>
      </c>
      <c r="I241" s="67">
        <v>4.3610820770263672</v>
      </c>
      <c r="J241" s="67">
        <v>3.6889595985412598</v>
      </c>
      <c r="K241" s="67">
        <v>3.2190723419189453</v>
      </c>
      <c r="L241" s="67">
        <v>2.9276027679443359</v>
      </c>
      <c r="M241" s="67">
        <v>2.7966647148132324</v>
      </c>
      <c r="N241" s="67">
        <v>2.8249073028564453</v>
      </c>
      <c r="O241" s="67">
        <v>3.1088142395019531</v>
      </c>
      <c r="P241" s="67">
        <v>3.2758579254150391</v>
      </c>
      <c r="Q241" s="67">
        <v>3.424602746963501</v>
      </c>
      <c r="R241" s="67">
        <v>3.7923133373260498</v>
      </c>
      <c r="S241" s="67">
        <v>4.3636970520019531</v>
      </c>
      <c r="T241" s="67">
        <v>5.1664371490478516</v>
      </c>
      <c r="U241" s="67">
        <v>6.1280093193054199</v>
      </c>
      <c r="V241" s="67">
        <v>7.2198944091796875</v>
      </c>
      <c r="W241" s="67">
        <v>8.1971797943115234</v>
      </c>
      <c r="X241" s="67">
        <v>9.1985626220703125</v>
      </c>
      <c r="Y241" s="67">
        <v>10.14266300201416</v>
      </c>
      <c r="Z241" s="67">
        <v>10.691699981689453</v>
      </c>
      <c r="AA241" s="67">
        <v>10.588334083557129</v>
      </c>
      <c r="AB241" s="67">
        <v>10.116217613220215</v>
      </c>
      <c r="AC241" s="67">
        <v>9.3792533874511719</v>
      </c>
      <c r="AD241" s="67">
        <v>8.5381965637207031</v>
      </c>
      <c r="AE241" s="67">
        <v>7.120241641998291</v>
      </c>
      <c r="AF241" s="67">
        <v>5.7222819328308105</v>
      </c>
      <c r="AG241" s="67">
        <v>-0.3933635950088501</v>
      </c>
      <c r="AH241" s="67">
        <v>-0.3066565990447998</v>
      </c>
      <c r="AI241" s="67">
        <v>-0.27070292830467224</v>
      </c>
      <c r="AJ241" s="67">
        <v>-0.21526528894901276</v>
      </c>
      <c r="AK241" s="67">
        <v>-0.17296880483627319</v>
      </c>
      <c r="AL241" s="67">
        <v>-0.19430917501449585</v>
      </c>
      <c r="AM241" s="67">
        <v>-0.21440371870994568</v>
      </c>
      <c r="AN241" s="67">
        <v>-0.2954222559928894</v>
      </c>
      <c r="AO241" s="67">
        <v>-0.33222436904907227</v>
      </c>
      <c r="AP241" s="67">
        <v>-0.39039036631584167</v>
      </c>
      <c r="AQ241" s="67">
        <v>-0.43291637301445007</v>
      </c>
      <c r="AR241" s="67">
        <v>-0.49470070004463196</v>
      </c>
      <c r="AS241" s="67">
        <v>-0.56670457124710083</v>
      </c>
      <c r="AT241" s="67">
        <v>-0.48885110020637512</v>
      </c>
      <c r="AU241" s="67">
        <v>1.228813648223877</v>
      </c>
      <c r="AV241" s="67">
        <v>1.7906405925750732</v>
      </c>
      <c r="AW241" s="67">
        <v>2.1549580097198486</v>
      </c>
      <c r="AX241" s="67">
        <v>2.2919251918792725</v>
      </c>
      <c r="AY241" s="67">
        <v>1.7389054298400879</v>
      </c>
      <c r="AZ241" s="67">
        <v>-1.5325192213058472</v>
      </c>
      <c r="BA241" s="67">
        <v>-1.9164494276046753</v>
      </c>
      <c r="BB241" s="67">
        <v>-1.4563318490982056</v>
      </c>
      <c r="BC241" s="67">
        <v>-1.0242931842803955</v>
      </c>
      <c r="BD241" s="67">
        <v>-0.75277787446975708</v>
      </c>
      <c r="BE241" s="67">
        <v>-0.25570592284202576</v>
      </c>
      <c r="BF241" s="67">
        <v>-0.17972281575202942</v>
      </c>
      <c r="BG241" s="67">
        <v>-0.15254442393779755</v>
      </c>
      <c r="BH241" s="67">
        <v>-0.10370803624391556</v>
      </c>
      <c r="BI241" s="67">
        <v>-6.5219014883041382E-2</v>
      </c>
      <c r="BJ241" s="67">
        <v>-8.6608998477458954E-2</v>
      </c>
      <c r="BK241" s="67">
        <v>-9.9726743996143341E-2</v>
      </c>
      <c r="BL241" s="67">
        <v>-0.17313592135906219</v>
      </c>
      <c r="BM241" s="67">
        <v>-0.20192144811153412</v>
      </c>
      <c r="BN241" s="67">
        <v>-0.24891158938407898</v>
      </c>
      <c r="BO241" s="67">
        <v>-0.28165265917778015</v>
      </c>
      <c r="BP241" s="67">
        <v>-0.33317273855209351</v>
      </c>
      <c r="BQ241" s="67">
        <v>-0.39621821045875549</v>
      </c>
      <c r="BR241" s="67">
        <v>-0.3122040331363678</v>
      </c>
      <c r="BS241" s="67">
        <v>1.4030163288116455</v>
      </c>
      <c r="BT241" s="67">
        <v>1.9663047790527344</v>
      </c>
      <c r="BU241" s="67">
        <v>2.3321774005889893</v>
      </c>
      <c r="BV241" s="67">
        <v>2.4696688652038574</v>
      </c>
      <c r="BW241" s="67">
        <v>1.9172676801681519</v>
      </c>
      <c r="BX241" s="67">
        <v>-1.349213719367981</v>
      </c>
      <c r="BY241" s="67">
        <v>-1.7363450527191162</v>
      </c>
      <c r="BZ241" s="67">
        <v>-1.2832025289535522</v>
      </c>
      <c r="CA241" s="67">
        <v>-0.86009597778320313</v>
      </c>
      <c r="CB241" s="67">
        <v>-0.59954357147216797</v>
      </c>
      <c r="CC241" s="67">
        <v>-0.16036461293697357</v>
      </c>
      <c r="CD241" s="67">
        <v>-9.1808870434761047E-2</v>
      </c>
      <c r="CE241" s="67">
        <v>-7.0708207786083221E-2</v>
      </c>
      <c r="CF241" s="67">
        <v>-2.6443818584084511E-2</v>
      </c>
      <c r="CG241" s="67">
        <v>9.4081619754433632E-3</v>
      </c>
      <c r="CH241" s="67">
        <v>-1.2016182765364647E-2</v>
      </c>
      <c r="CI241" s="67">
        <v>-2.0301822572946548E-2</v>
      </c>
      <c r="CJ241" s="67">
        <v>-8.8440783321857452E-2</v>
      </c>
      <c r="CK241" s="67">
        <v>-0.11167404055595398</v>
      </c>
      <c r="CL241" s="67">
        <v>-0.15092381834983826</v>
      </c>
      <c r="CM241" s="67">
        <v>-0.17688785493373871</v>
      </c>
      <c r="CN241" s="67">
        <v>-0.2212989330291748</v>
      </c>
      <c r="CO241" s="67">
        <v>-0.2781398594379425</v>
      </c>
      <c r="CP241" s="67">
        <v>-0.1898588240146637</v>
      </c>
      <c r="CQ241" s="67">
        <v>1.5236685276031494</v>
      </c>
      <c r="CR241" s="67">
        <v>2.0879693031311035</v>
      </c>
      <c r="CS241" s="67">
        <v>2.4549188613891602</v>
      </c>
      <c r="CT241" s="67">
        <v>2.5927734375</v>
      </c>
      <c r="CU241" s="67">
        <v>2.0408008098602295</v>
      </c>
      <c r="CV241" s="67">
        <v>-1.2222567796707153</v>
      </c>
      <c r="CW241" s="67">
        <v>-1.6116052865982056</v>
      </c>
      <c r="CX241" s="67">
        <v>-1.163293719291687</v>
      </c>
      <c r="CY241" s="67">
        <v>-0.74637347459793091</v>
      </c>
      <c r="CZ241" s="67">
        <v>-0.49341395497322083</v>
      </c>
      <c r="DA241" s="67">
        <v>-6.5023310482501984E-2</v>
      </c>
      <c r="DB241" s="67">
        <v>-3.8949220906943083E-3</v>
      </c>
      <c r="DC241" s="67">
        <v>1.1128006502985954E-2</v>
      </c>
      <c r="DD241" s="67">
        <v>5.0820399075746536E-2</v>
      </c>
      <c r="DE241" s="67">
        <v>8.4035336971282959E-2</v>
      </c>
      <c r="DF241" s="67">
        <v>6.2576636672019958E-2</v>
      </c>
      <c r="DG241" s="67">
        <v>5.9123102575540543E-2</v>
      </c>
      <c r="DH241" s="67">
        <v>-3.7456427235156298E-3</v>
      </c>
      <c r="DI241" s="67">
        <v>-2.1426631137728691E-2</v>
      </c>
      <c r="DJ241" s="67">
        <v>-5.2936043590307236E-2</v>
      </c>
      <c r="DK241" s="67">
        <v>-7.2123058140277863E-2</v>
      </c>
      <c r="DL241" s="67">
        <v>-0.1094251424074173</v>
      </c>
      <c r="DM241" s="67">
        <v>-0.16006150841712952</v>
      </c>
      <c r="DN241" s="67">
        <v>-6.7513614892959595E-2</v>
      </c>
      <c r="DO241" s="67">
        <v>1.6443207263946533</v>
      </c>
      <c r="DP241" s="67">
        <v>2.2096338272094727</v>
      </c>
      <c r="DQ241" s="67">
        <v>2.5776603221893311</v>
      </c>
      <c r="DR241" s="67">
        <v>2.7158780097961426</v>
      </c>
      <c r="DS241" s="67">
        <v>2.1643340587615967</v>
      </c>
      <c r="DT241" s="67">
        <v>-1.0952998399734497</v>
      </c>
      <c r="DU241" s="67">
        <v>-1.4868655204772949</v>
      </c>
      <c r="DV241" s="67">
        <v>-1.0433849096298218</v>
      </c>
      <c r="DW241" s="67">
        <v>-0.63265097141265869</v>
      </c>
      <c r="DX241" s="67">
        <v>-0.38728433847427368</v>
      </c>
      <c r="DY241" s="67">
        <v>7.2634384036064148E-2</v>
      </c>
      <c r="DZ241" s="67">
        <v>0.12303885817527771</v>
      </c>
      <c r="EA241" s="67">
        <v>0.1292864978313446</v>
      </c>
      <c r="EB241" s="67">
        <v>0.16237765550613403</v>
      </c>
      <c r="EC241" s="67">
        <v>0.19178512692451477</v>
      </c>
      <c r="ED241" s="67">
        <v>0.17027682065963745</v>
      </c>
      <c r="EE241" s="67">
        <v>0.17380008101463318</v>
      </c>
      <c r="EF241" s="67">
        <v>0.1185406893491745</v>
      </c>
      <c r="EG241" s="67">
        <v>0.1088762953877449</v>
      </c>
      <c r="EH241" s="67">
        <v>8.8542737066745758E-2</v>
      </c>
      <c r="EI241" s="67">
        <v>7.9140670597553253E-2</v>
      </c>
      <c r="EJ241" s="67">
        <v>5.2102845162153244E-2</v>
      </c>
      <c r="EK241" s="67">
        <v>1.0424873791635036E-2</v>
      </c>
      <c r="EL241" s="67">
        <v>0.10913343727588654</v>
      </c>
      <c r="EM241" s="67">
        <v>1.8185234069824219</v>
      </c>
      <c r="EN241" s="67">
        <v>2.3852980136871338</v>
      </c>
      <c r="EO241" s="67">
        <v>2.7548797130584717</v>
      </c>
      <c r="EP241" s="67">
        <v>2.8936216831207275</v>
      </c>
      <c r="EQ241" s="67">
        <v>2.3426961898803711</v>
      </c>
      <c r="ER241" s="67">
        <v>-0.9119943380355835</v>
      </c>
      <c r="ES241" s="67">
        <v>-1.3067611455917358</v>
      </c>
      <c r="ET241" s="67">
        <v>-0.87025552988052368</v>
      </c>
      <c r="EU241" s="67">
        <v>-0.46845373511314392</v>
      </c>
      <c r="EV241" s="67">
        <v>-0.23405003547668457</v>
      </c>
      <c r="EW241" s="67">
        <v>85.391609191894531</v>
      </c>
      <c r="EX241" s="67">
        <v>83.477066040039063</v>
      </c>
      <c r="EY241" s="67">
        <v>81.772804260253906</v>
      </c>
      <c r="EZ241" s="67">
        <v>79.843292236328125</v>
      </c>
      <c r="FA241" s="67">
        <v>78.007431030273438</v>
      </c>
      <c r="FB241" s="67">
        <v>76.572166442871094</v>
      </c>
      <c r="FC241" s="67">
        <v>75.901626586914063</v>
      </c>
      <c r="FD241" s="67">
        <v>76.937568664550781</v>
      </c>
      <c r="FE241" s="67">
        <v>80.6331787109375</v>
      </c>
      <c r="FF241" s="67">
        <v>85.075286865234375</v>
      </c>
      <c r="FG241" s="67">
        <v>88.82489013671875</v>
      </c>
      <c r="FH241" s="67">
        <v>92.612800598144531</v>
      </c>
      <c r="FI241" s="67">
        <v>96.274620056152344</v>
      </c>
      <c r="FJ241" s="67">
        <v>99.339462280273438</v>
      </c>
      <c r="FK241" s="67">
        <v>101.58203125</v>
      </c>
      <c r="FL241" s="67">
        <v>103.18692016601563</v>
      </c>
      <c r="FM241" s="67">
        <v>103.84580993652344</v>
      </c>
      <c r="FN241" s="67">
        <v>103.84138488769531</v>
      </c>
      <c r="FO241" s="67">
        <v>102.51894378662109</v>
      </c>
      <c r="FP241" s="67">
        <v>100.14064788818359</v>
      </c>
      <c r="FQ241" s="67">
        <v>97.237930297851563</v>
      </c>
      <c r="FR241" s="67">
        <v>94.047843933105469</v>
      </c>
      <c r="FS241" s="67">
        <v>91.108543395996094</v>
      </c>
      <c r="FT241" s="67">
        <v>88.535140991210938</v>
      </c>
      <c r="FU241" s="68">
        <v>0.15877781808376312</v>
      </c>
      <c r="FV241" s="40">
        <v>8.0799999237060547</v>
      </c>
      <c r="FW241" s="40">
        <v>5921.51</v>
      </c>
      <c r="FX241">
        <v>1</v>
      </c>
    </row>
    <row r="242" spans="1:180" x14ac:dyDescent="0.2">
      <c r="A242" t="s">
        <v>189</v>
      </c>
      <c r="B242" t="s">
        <v>207</v>
      </c>
      <c r="C242" t="s">
        <v>3</v>
      </c>
      <c r="D242" t="s">
        <v>183</v>
      </c>
      <c r="E242" t="s">
        <v>1</v>
      </c>
      <c r="F242" s="40" t="s">
        <v>1</v>
      </c>
      <c r="G242" s="69" t="s">
        <v>216</v>
      </c>
      <c r="H242" s="67">
        <v>1481</v>
      </c>
      <c r="I242" s="67">
        <v>1.1499515771865845</v>
      </c>
      <c r="J242" s="67">
        <v>1.0087975263595581</v>
      </c>
      <c r="K242" s="67">
        <v>0.94835120439529419</v>
      </c>
      <c r="L242" s="67">
        <v>0.93593454360961914</v>
      </c>
      <c r="M242" s="67">
        <v>0.94368231296539307</v>
      </c>
      <c r="N242" s="67">
        <v>1.0009440183639526</v>
      </c>
      <c r="O242" s="67">
        <v>1.1916744709014893</v>
      </c>
      <c r="P242" s="67">
        <v>1.2990436553955078</v>
      </c>
      <c r="Q242" s="67">
        <v>1.2957943677902222</v>
      </c>
      <c r="R242" s="67">
        <v>1.3448992967605591</v>
      </c>
      <c r="S242" s="67">
        <v>1.4539165496826172</v>
      </c>
      <c r="T242" s="67">
        <v>1.617579460144043</v>
      </c>
      <c r="U242" s="67">
        <v>1.741712212562561</v>
      </c>
      <c r="V242" s="67">
        <v>1.8975065946578979</v>
      </c>
      <c r="W242" s="67">
        <v>1.964587926864624</v>
      </c>
      <c r="X242" s="67">
        <v>2.13541579246521</v>
      </c>
      <c r="Y242" s="67">
        <v>2.2771968841552734</v>
      </c>
      <c r="Z242" s="67">
        <v>2.4159221649169922</v>
      </c>
      <c r="AA242" s="67">
        <v>2.3905885219573975</v>
      </c>
      <c r="AB242" s="67">
        <v>2.3516526222229004</v>
      </c>
      <c r="AC242" s="67">
        <v>2.2213022708892822</v>
      </c>
      <c r="AD242" s="67">
        <v>2.1244239807128906</v>
      </c>
      <c r="AE242" s="67">
        <v>1.7994563579559326</v>
      </c>
      <c r="AF242" s="67">
        <v>1.4819803237915039</v>
      </c>
      <c r="AG242" s="67">
        <v>-0.37503305077552795</v>
      </c>
      <c r="AH242" s="67">
        <v>-0.3575289249420166</v>
      </c>
      <c r="AI242" s="67">
        <v>-0.34689611196517944</v>
      </c>
      <c r="AJ242" s="67">
        <v>-0.32123011350631714</v>
      </c>
      <c r="AK242" s="67">
        <v>-0.32892340421676636</v>
      </c>
      <c r="AL242" s="67">
        <v>-0.34602770209312439</v>
      </c>
      <c r="AM242" s="67">
        <v>-0.37108483910560608</v>
      </c>
      <c r="AN242" s="67">
        <v>-0.43139827251434326</v>
      </c>
      <c r="AO242" s="67">
        <v>-0.49034228920936584</v>
      </c>
      <c r="AP242" s="67">
        <v>-0.47130563855171204</v>
      </c>
      <c r="AQ242" s="67">
        <v>-0.44364339113235474</v>
      </c>
      <c r="AR242" s="67">
        <v>-0.41615810990333557</v>
      </c>
      <c r="AS242" s="67">
        <v>-0.46086427569389343</v>
      </c>
      <c r="AT242" s="67">
        <v>-0.40169304609298706</v>
      </c>
      <c r="AU242" s="67">
        <v>-0.21295349299907684</v>
      </c>
      <c r="AV242" s="67">
        <v>-0.18424580991268158</v>
      </c>
      <c r="AW242" s="67">
        <v>-9.1806679964065552E-2</v>
      </c>
      <c r="AX242" s="67">
        <v>-0.15032531321048737</v>
      </c>
      <c r="AY242" s="67">
        <v>-0.17692415416240692</v>
      </c>
      <c r="AZ242" s="67">
        <v>-0.56404447555541992</v>
      </c>
      <c r="BA242" s="67">
        <v>-0.65544998645782471</v>
      </c>
      <c r="BB242" s="67">
        <v>-0.58681190013885498</v>
      </c>
      <c r="BC242" s="67">
        <v>-0.58809751272201538</v>
      </c>
      <c r="BD242" s="67">
        <v>-0.52615410089492798</v>
      </c>
      <c r="BE242" s="67">
        <v>-0.15175321698188782</v>
      </c>
      <c r="BF242" s="67">
        <v>-0.14666038751602173</v>
      </c>
      <c r="BG242" s="67">
        <v>-0.14319688081741333</v>
      </c>
      <c r="BH242" s="67">
        <v>-0.12106801569461823</v>
      </c>
      <c r="BI242" s="67">
        <v>-0.12851348519325256</v>
      </c>
      <c r="BJ242" s="67">
        <v>-0.13922543823719025</v>
      </c>
      <c r="BK242" s="67">
        <v>-0.15255169570446014</v>
      </c>
      <c r="BL242" s="67">
        <v>-0.19625145196914673</v>
      </c>
      <c r="BM242" s="67">
        <v>-0.2477969229221344</v>
      </c>
      <c r="BN242" s="67">
        <v>-0.2196638286113739</v>
      </c>
      <c r="BO242" s="67">
        <v>-0.1843407154083252</v>
      </c>
      <c r="BP242" s="67">
        <v>-0.14710219204425812</v>
      </c>
      <c r="BQ242" s="67">
        <v>-0.18389497697353363</v>
      </c>
      <c r="BR242" s="67">
        <v>-0.11895956844091415</v>
      </c>
      <c r="BS242" s="67">
        <v>6.9223232567310333E-2</v>
      </c>
      <c r="BT242" s="67">
        <v>9.9874638020992279E-2</v>
      </c>
      <c r="BU242" s="67">
        <v>0.19455635547637939</v>
      </c>
      <c r="BV242" s="67">
        <v>0.14029897749423981</v>
      </c>
      <c r="BW242" s="67">
        <v>0.11673513054847717</v>
      </c>
      <c r="BX242" s="67">
        <v>-0.26589298248291016</v>
      </c>
      <c r="BY242" s="67">
        <v>-0.36085638403892517</v>
      </c>
      <c r="BZ242" s="67">
        <v>-0.30395439267158508</v>
      </c>
      <c r="CA242" s="67">
        <v>-0.32047900557518005</v>
      </c>
      <c r="CB242" s="67">
        <v>-0.27875548601150513</v>
      </c>
      <c r="CC242" s="67">
        <v>2.8897309675812721E-3</v>
      </c>
      <c r="CD242" s="67">
        <v>-6.1348872259259224E-4</v>
      </c>
      <c r="CE242" s="67">
        <v>-2.1154233254492283E-3</v>
      </c>
      <c r="CF242" s="67">
        <v>1.7563652247190475E-2</v>
      </c>
      <c r="CG242" s="67">
        <v>1.0289812460541725E-2</v>
      </c>
      <c r="CH242" s="67">
        <v>4.0051774121820927E-3</v>
      </c>
      <c r="CI242" s="67">
        <v>-1.1963212164118886E-3</v>
      </c>
      <c r="CJ242" s="67">
        <v>-3.338947519659996E-2</v>
      </c>
      <c r="CK242" s="67">
        <v>-7.9810746014118195E-2</v>
      </c>
      <c r="CL242" s="67">
        <v>-4.5377463102340698E-2</v>
      </c>
      <c r="CM242" s="67">
        <v>-4.7484636306762695E-3</v>
      </c>
      <c r="CN242" s="67">
        <v>3.9245113730430603E-2</v>
      </c>
      <c r="CO242" s="67">
        <v>7.9330978915095329E-3</v>
      </c>
      <c r="CP242" s="67">
        <v>7.6860792934894562E-2</v>
      </c>
      <c r="CQ242" s="67">
        <v>0.26465797424316406</v>
      </c>
      <c r="CR242" s="67">
        <v>0.29665559530258179</v>
      </c>
      <c r="CS242" s="67">
        <v>0.39289051294326782</v>
      </c>
      <c r="CT242" s="67">
        <v>0.3415844738483429</v>
      </c>
      <c r="CU242" s="67">
        <v>0.32012265920639038</v>
      </c>
      <c r="CV242" s="67">
        <v>-5.9394147247076035E-2</v>
      </c>
      <c r="CW242" s="67">
        <v>-0.15682172775268555</v>
      </c>
      <c r="CX242" s="67">
        <v>-0.10804814845323563</v>
      </c>
      <c r="CY242" s="67">
        <v>-0.13512721657752991</v>
      </c>
      <c r="CZ242" s="67">
        <v>-0.10740793496370316</v>
      </c>
      <c r="DA242" s="67">
        <v>0.15753267705440521</v>
      </c>
      <c r="DB242" s="67">
        <v>0.14543341100215912</v>
      </c>
      <c r="DC242" s="67">
        <v>0.13896603882312775</v>
      </c>
      <c r="DD242" s="67">
        <v>0.15619531273841858</v>
      </c>
      <c r="DE242" s="67">
        <v>0.14909310638904572</v>
      </c>
      <c r="DF242" s="67">
        <v>0.14723579585552216</v>
      </c>
      <c r="DG242" s="67">
        <v>0.15015906095504761</v>
      </c>
      <c r="DH242" s="67">
        <v>0.12947249412536621</v>
      </c>
      <c r="DI242" s="67">
        <v>8.8175438344478607E-2</v>
      </c>
      <c r="DJ242" s="67">
        <v>0.1289089024066925</v>
      </c>
      <c r="DK242" s="67">
        <v>0.17484378814697266</v>
      </c>
      <c r="DL242" s="67">
        <v>0.22559241950511932</v>
      </c>
      <c r="DM242" s="67">
        <v>0.19976118206977844</v>
      </c>
      <c r="DN242" s="67">
        <v>0.27268114686012268</v>
      </c>
      <c r="DO242" s="67">
        <v>0.46009272336959839</v>
      </c>
      <c r="DP242" s="67">
        <v>0.4934365451335907</v>
      </c>
      <c r="DQ242" s="67">
        <v>0.59122467041015625</v>
      </c>
      <c r="DR242" s="67">
        <v>0.54286998510360718</v>
      </c>
      <c r="DS242" s="67">
        <v>0.5235101580619812</v>
      </c>
      <c r="DT242" s="67">
        <v>0.14710468053817749</v>
      </c>
      <c r="DU242" s="67">
        <v>4.7212924808263779E-2</v>
      </c>
      <c r="DV242" s="67">
        <v>8.7858103215694427E-2</v>
      </c>
      <c r="DW242" s="67">
        <v>5.0224568694829941E-2</v>
      </c>
      <c r="DX242" s="67">
        <v>6.3939608633518219E-2</v>
      </c>
      <c r="DY242" s="67">
        <v>0.38081252574920654</v>
      </c>
      <c r="DZ242" s="67">
        <v>0.3563019335269928</v>
      </c>
      <c r="EA242" s="67">
        <v>0.34266525506973267</v>
      </c>
      <c r="EB242" s="67">
        <v>0.35635742545127869</v>
      </c>
      <c r="EC242" s="67">
        <v>0.34950301051139832</v>
      </c>
      <c r="ED242" s="67">
        <v>0.3540380597114563</v>
      </c>
      <c r="EE242" s="67">
        <v>0.36869218945503235</v>
      </c>
      <c r="EF242" s="67">
        <v>0.36461931467056274</v>
      </c>
      <c r="EG242" s="67">
        <v>0.33072081208229065</v>
      </c>
      <c r="EH242" s="67">
        <v>0.38055071234703064</v>
      </c>
      <c r="EI242" s="67">
        <v>0.4341464638710022</v>
      </c>
      <c r="EJ242" s="67">
        <v>0.49464833736419678</v>
      </c>
      <c r="EK242" s="67">
        <v>0.47673046588897705</v>
      </c>
      <c r="EL242" s="67">
        <v>0.55541461706161499</v>
      </c>
      <c r="EM242" s="67">
        <v>0.74226945638656616</v>
      </c>
      <c r="EN242" s="67">
        <v>0.77755701541900635</v>
      </c>
      <c r="EO242" s="67">
        <v>0.87758773565292358</v>
      </c>
      <c r="EP242" s="67">
        <v>0.83349424600601196</v>
      </c>
      <c r="EQ242" s="67">
        <v>0.81716948747634888</v>
      </c>
      <c r="ER242" s="67">
        <v>0.44525617361068726</v>
      </c>
      <c r="ES242" s="67">
        <v>0.341806560754776</v>
      </c>
      <c r="ET242" s="67">
        <v>0.37071561813354492</v>
      </c>
      <c r="EU242" s="67">
        <v>0.31784310936927795</v>
      </c>
      <c r="EV242" s="67">
        <v>0.31133824586868286</v>
      </c>
      <c r="EW242" s="67">
        <v>62.449344635009766</v>
      </c>
      <c r="EX242" s="67">
        <v>59.654529571533203</v>
      </c>
      <c r="EY242" s="67">
        <v>57.906162261962891</v>
      </c>
      <c r="EZ242" s="67">
        <v>56.331672668457031</v>
      </c>
      <c r="FA242" s="67">
        <v>55.361629486083984</v>
      </c>
      <c r="FB242" s="67">
        <v>54.332813262939453</v>
      </c>
      <c r="FC242" s="67">
        <v>56.487724304199219</v>
      </c>
      <c r="FD242" s="67">
        <v>61.822216033935547</v>
      </c>
      <c r="FE242" s="67">
        <v>66.954292297363281</v>
      </c>
      <c r="FF242" s="67">
        <v>72.74322509765625</v>
      </c>
      <c r="FG242" s="67">
        <v>78.521331787109375</v>
      </c>
      <c r="FH242" s="67">
        <v>83.73828125</v>
      </c>
      <c r="FI242" s="67">
        <v>88.6817626953125</v>
      </c>
      <c r="FJ242" s="67">
        <v>92.994476318359375</v>
      </c>
      <c r="FK242" s="67">
        <v>95.099983215332031</v>
      </c>
      <c r="FL242" s="67">
        <v>94.874603271484375</v>
      </c>
      <c r="FM242" s="67">
        <v>94.301856994628906</v>
      </c>
      <c r="FN242" s="67">
        <v>92.596038818359375</v>
      </c>
      <c r="FO242" s="67">
        <v>91.568756103515625</v>
      </c>
      <c r="FP242" s="67">
        <v>88.363792419433594</v>
      </c>
      <c r="FQ242" s="67">
        <v>83.113204956054688</v>
      </c>
      <c r="FR242" s="67">
        <v>74.014976501464844</v>
      </c>
      <c r="FS242" s="67">
        <v>67.542289733886719</v>
      </c>
      <c r="FT242" s="67">
        <v>64.966644287109375</v>
      </c>
      <c r="FU242" s="68">
        <v>0.25813585519790649</v>
      </c>
      <c r="FV242" s="40">
        <v>14.270000457763672</v>
      </c>
      <c r="FW242" s="40">
        <v>1581.32</v>
      </c>
      <c r="FX242">
        <v>1</v>
      </c>
    </row>
    <row r="243" spans="1:180" x14ac:dyDescent="0.2">
      <c r="A243" t="s">
        <v>189</v>
      </c>
      <c r="B243" t="s">
        <v>207</v>
      </c>
      <c r="C243" t="s">
        <v>3</v>
      </c>
      <c r="D243" t="s">
        <v>183</v>
      </c>
      <c r="E243" t="s">
        <v>1</v>
      </c>
      <c r="F243" s="40" t="s">
        <v>1</v>
      </c>
      <c r="G243" s="69" t="s">
        <v>217</v>
      </c>
      <c r="H243" s="67">
        <v>1488</v>
      </c>
      <c r="I243" s="67">
        <v>1.1848682165145874</v>
      </c>
      <c r="J243" s="67">
        <v>1.0306576490402222</v>
      </c>
      <c r="K243" s="67">
        <v>0.98637330532073975</v>
      </c>
      <c r="L243" s="67">
        <v>0.95295333862304688</v>
      </c>
      <c r="M243" s="67">
        <v>0.95136314630508423</v>
      </c>
      <c r="N243" s="67">
        <v>0.99376368522644043</v>
      </c>
      <c r="O243" s="67">
        <v>1.1622545719146729</v>
      </c>
      <c r="P243" s="67">
        <v>1.3092478513717651</v>
      </c>
      <c r="Q243" s="67">
        <v>1.3298213481903076</v>
      </c>
      <c r="R243" s="67">
        <v>1.3312935829162598</v>
      </c>
      <c r="S243" s="67">
        <v>1.4687589406967163</v>
      </c>
      <c r="T243" s="67">
        <v>1.6000806093215942</v>
      </c>
      <c r="U243" s="67">
        <v>1.7673234939575195</v>
      </c>
      <c r="V243" s="67">
        <v>1.8587064743041992</v>
      </c>
      <c r="W243" s="67">
        <v>1.9960533380508423</v>
      </c>
      <c r="X243" s="67">
        <v>2.16357421875</v>
      </c>
      <c r="Y243" s="67">
        <v>2.2915692329406738</v>
      </c>
      <c r="Z243" s="67">
        <v>2.4281039237976074</v>
      </c>
      <c r="AA243" s="67">
        <v>2.5043919086456299</v>
      </c>
      <c r="AB243" s="67">
        <v>2.4896385669708252</v>
      </c>
      <c r="AC243" s="67">
        <v>2.3539857864379883</v>
      </c>
      <c r="AD243" s="67">
        <v>2.2307724952697754</v>
      </c>
      <c r="AE243" s="67">
        <v>1.8600047826766968</v>
      </c>
      <c r="AF243" s="67">
        <v>1.502843976020813</v>
      </c>
      <c r="AG243" s="67">
        <v>-0.33394631743431091</v>
      </c>
      <c r="AH243" s="67">
        <v>-0.35120087862014771</v>
      </c>
      <c r="AI243" s="67">
        <v>-0.32802650332450867</v>
      </c>
      <c r="AJ243" s="67">
        <v>-0.34332928061485291</v>
      </c>
      <c r="AK243" s="67">
        <v>-0.3339264988899231</v>
      </c>
      <c r="AL243" s="67">
        <v>-0.37379318475723267</v>
      </c>
      <c r="AM243" s="67">
        <v>-0.37939795851707458</v>
      </c>
      <c r="AN243" s="67">
        <v>-0.42702749371528625</v>
      </c>
      <c r="AO243" s="67">
        <v>-0.46561753749847412</v>
      </c>
      <c r="AP243" s="67">
        <v>-0.5435674786567688</v>
      </c>
      <c r="AQ243" s="67">
        <v>-0.38510584831237793</v>
      </c>
      <c r="AR243" s="67">
        <v>-0.46792688965797424</v>
      </c>
      <c r="AS243" s="67">
        <v>-0.51758396625518799</v>
      </c>
      <c r="AT243" s="67">
        <v>-0.47208040952682495</v>
      </c>
      <c r="AU243" s="67">
        <v>-0.19085857272148132</v>
      </c>
      <c r="AV243" s="67">
        <v>-4.8487644642591476E-2</v>
      </c>
      <c r="AW243" s="67">
        <v>-8.1952318549156189E-2</v>
      </c>
      <c r="AX243" s="67">
        <v>-0.10188333690166473</v>
      </c>
      <c r="AY243" s="67">
        <v>-7.1911714971065521E-2</v>
      </c>
      <c r="AZ243" s="67">
        <v>-0.48269695043563843</v>
      </c>
      <c r="BA243" s="67">
        <v>-0.59851819276809692</v>
      </c>
      <c r="BB243" s="67">
        <v>-0.55911070108413696</v>
      </c>
      <c r="BC243" s="67">
        <v>-0.52691859006881714</v>
      </c>
      <c r="BD243" s="67">
        <v>-0.49008557200431824</v>
      </c>
      <c r="BE243" s="67">
        <v>-0.1108984649181366</v>
      </c>
      <c r="BF243" s="67">
        <v>-0.14051090180873871</v>
      </c>
      <c r="BG243" s="67">
        <v>-0.12447328865528107</v>
      </c>
      <c r="BH243" s="67">
        <v>-0.14329098165035248</v>
      </c>
      <c r="BI243" s="67">
        <v>-0.13364870846271515</v>
      </c>
      <c r="BJ243" s="67">
        <v>-0.16714335978031158</v>
      </c>
      <c r="BK243" s="67">
        <v>-0.16105830669403076</v>
      </c>
      <c r="BL243" s="67">
        <v>-0.1921219527721405</v>
      </c>
      <c r="BM243" s="67">
        <v>-0.22336289286613464</v>
      </c>
      <c r="BN243" s="67">
        <v>-0.2922416627407074</v>
      </c>
      <c r="BO243" s="67">
        <v>-0.12614364922046661</v>
      </c>
      <c r="BP243" s="67">
        <v>-0.19931015372276306</v>
      </c>
      <c r="BQ243" s="67">
        <v>-0.24112743139266968</v>
      </c>
      <c r="BR243" s="67">
        <v>-0.18993581831455231</v>
      </c>
      <c r="BS243" s="67">
        <v>9.0730145573616028E-2</v>
      </c>
      <c r="BT243" s="67">
        <v>0.23500904440879822</v>
      </c>
      <c r="BU243" s="67">
        <v>0.20377512276172638</v>
      </c>
      <c r="BV243" s="67">
        <v>0.18813745677471161</v>
      </c>
      <c r="BW243" s="67">
        <v>0.22117118537425995</v>
      </c>
      <c r="BX243" s="67">
        <v>-0.18512864410877228</v>
      </c>
      <c r="BY243" s="67">
        <v>-0.30445098876953125</v>
      </c>
      <c r="BZ243" s="67">
        <v>-0.27670261263847351</v>
      </c>
      <c r="CA243" s="67">
        <v>-0.25969082117080688</v>
      </c>
      <c r="CB243" s="67">
        <v>-0.24302227795124054</v>
      </c>
      <c r="CC243" s="67">
        <v>4.3583802878856659E-2</v>
      </c>
      <c r="CD243" s="67">
        <v>5.4123299196362495E-3</v>
      </c>
      <c r="CE243" s="67">
        <v>1.650705561041832E-2</v>
      </c>
      <c r="CF243" s="67">
        <v>-4.7450470738112926E-3</v>
      </c>
      <c r="CG243" s="67">
        <v>5.0630639307200909E-3</v>
      </c>
      <c r="CH243" s="67">
        <v>-2.4018304422497749E-2</v>
      </c>
      <c r="CI243" s="67">
        <v>-9.8369233310222626E-3</v>
      </c>
      <c r="CJ243" s="67">
        <v>-2.9427070170640945E-2</v>
      </c>
      <c r="CK243" s="67">
        <v>-5.5578060448169708E-2</v>
      </c>
      <c r="CL243" s="67">
        <v>-0.11817418783903122</v>
      </c>
      <c r="CM243" s="67">
        <v>5.3212787955999374E-2</v>
      </c>
      <c r="CN243" s="67">
        <v>-1.3267041184008121E-2</v>
      </c>
      <c r="CO243" s="67">
        <v>-4.9654468894004822E-2</v>
      </c>
      <c r="CP243" s="67">
        <v>5.4766698740422726E-3</v>
      </c>
      <c r="CQ243" s="67">
        <v>0.2857576310634613</v>
      </c>
      <c r="CR243" s="67">
        <v>0.4313579797744751</v>
      </c>
      <c r="CS243" s="67">
        <v>0.40166908502578735</v>
      </c>
      <c r="CT243" s="67">
        <v>0.38900497555732727</v>
      </c>
      <c r="CU243" s="67">
        <v>0.42415949702262878</v>
      </c>
      <c r="CV243" s="67">
        <v>2.0966257899999619E-2</v>
      </c>
      <c r="CW243" s="67">
        <v>-0.10078095644712448</v>
      </c>
      <c r="CX243" s="67">
        <v>-8.1107661128044128E-2</v>
      </c>
      <c r="CY243" s="67">
        <v>-7.4609696865081787E-2</v>
      </c>
      <c r="CZ243" s="67">
        <v>-7.1907006204128265E-2</v>
      </c>
      <c r="DA243" s="67">
        <v>0.19806607067584991</v>
      </c>
      <c r="DB243" s="67">
        <v>0.15133556723594666</v>
      </c>
      <c r="DC243" s="67">
        <v>0.15748739242553711</v>
      </c>
      <c r="DD243" s="67">
        <v>0.13380087912082672</v>
      </c>
      <c r="DE243" s="67">
        <v>0.14377483725547791</v>
      </c>
      <c r="DF243" s="67">
        <v>0.11910674721002579</v>
      </c>
      <c r="DG243" s="67">
        <v>0.14138445258140564</v>
      </c>
      <c r="DH243" s="67">
        <v>0.13326780498027802</v>
      </c>
      <c r="DI243" s="67">
        <v>0.11220676451921463</v>
      </c>
      <c r="DJ243" s="67">
        <v>5.5893298238515854E-2</v>
      </c>
      <c r="DK243" s="67">
        <v>0.23256921768188477</v>
      </c>
      <c r="DL243" s="67">
        <v>0.17277607321739197</v>
      </c>
      <c r="DM243" s="67">
        <v>0.14181849360466003</v>
      </c>
      <c r="DN243" s="67">
        <v>0.20088915526866913</v>
      </c>
      <c r="DO243" s="67">
        <v>0.48078510165214539</v>
      </c>
      <c r="DP243" s="67">
        <v>0.62770694494247437</v>
      </c>
      <c r="DQ243" s="67">
        <v>0.59956306219100952</v>
      </c>
      <c r="DR243" s="67">
        <v>0.58987247943878174</v>
      </c>
      <c r="DS243" s="67">
        <v>0.62714779376983643</v>
      </c>
      <c r="DT243" s="67">
        <v>0.22706116735935211</v>
      </c>
      <c r="DU243" s="67">
        <v>0.10288908332586288</v>
      </c>
      <c r="DV243" s="67">
        <v>0.11448730528354645</v>
      </c>
      <c r="DW243" s="67">
        <v>0.11047143489122391</v>
      </c>
      <c r="DX243" s="67">
        <v>9.9208272993564606E-2</v>
      </c>
      <c r="DY243" s="67">
        <v>0.42111393809318542</v>
      </c>
      <c r="DZ243" s="67">
        <v>0.36202552914619446</v>
      </c>
      <c r="EA243" s="67">
        <v>0.3610406219959259</v>
      </c>
      <c r="EB243" s="67">
        <v>0.33383920788764954</v>
      </c>
      <c r="EC243" s="67">
        <v>0.34405261278152466</v>
      </c>
      <c r="ED243" s="67">
        <v>0.32575657963752747</v>
      </c>
      <c r="EE243" s="67">
        <v>0.35972410440444946</v>
      </c>
      <c r="EF243" s="67">
        <v>0.36817336082458496</v>
      </c>
      <c r="EG243" s="67">
        <v>0.35446140170097351</v>
      </c>
      <c r="EH243" s="67">
        <v>0.30721911787986755</v>
      </c>
      <c r="EI243" s="67">
        <v>0.49153143167495728</v>
      </c>
      <c r="EJ243" s="67">
        <v>0.44139280915260315</v>
      </c>
      <c r="EK243" s="67">
        <v>0.41827502846717834</v>
      </c>
      <c r="EL243" s="67">
        <v>0.48303374648094177</v>
      </c>
      <c r="EM243" s="67">
        <v>0.76237380504608154</v>
      </c>
      <c r="EN243" s="67">
        <v>0.91120362281799316</v>
      </c>
      <c r="EO243" s="67">
        <v>0.88529050350189209</v>
      </c>
      <c r="EP243" s="67">
        <v>0.87989330291748047</v>
      </c>
      <c r="EQ243" s="67">
        <v>0.9202306866645813</v>
      </c>
      <c r="ER243" s="67">
        <v>0.52462947368621826</v>
      </c>
      <c r="ES243" s="67">
        <v>0.39695626497268677</v>
      </c>
      <c r="ET243" s="67">
        <v>0.39689537882804871</v>
      </c>
      <c r="EU243" s="67">
        <v>0.37769919633865356</v>
      </c>
      <c r="EV243" s="67">
        <v>0.34627154469490051</v>
      </c>
      <c r="EW243" s="67">
        <v>64.308372497558594</v>
      </c>
      <c r="EX243" s="67">
        <v>62.214855194091797</v>
      </c>
      <c r="EY243" s="67">
        <v>60.966495513916016</v>
      </c>
      <c r="EZ243" s="67">
        <v>59.985549926757813</v>
      </c>
      <c r="FA243" s="67">
        <v>57.927047729492188</v>
      </c>
      <c r="FB243" s="67">
        <v>56.524112701416016</v>
      </c>
      <c r="FC243" s="67">
        <v>58.076667785644531</v>
      </c>
      <c r="FD243" s="67">
        <v>61.159431457519531</v>
      </c>
      <c r="FE243" s="67">
        <v>66.265739440917969</v>
      </c>
      <c r="FF243" s="67">
        <v>72.050376892089844</v>
      </c>
      <c r="FG243" s="67">
        <v>76.706207275390625</v>
      </c>
      <c r="FH243" s="67">
        <v>81.738113403320313</v>
      </c>
      <c r="FI243" s="67">
        <v>86.713874816894531</v>
      </c>
      <c r="FJ243" s="67">
        <v>91.127243041992188</v>
      </c>
      <c r="FK243" s="67">
        <v>93.109512329101563</v>
      </c>
      <c r="FL243" s="67">
        <v>93.990913391113281</v>
      </c>
      <c r="FM243" s="67">
        <v>93.461647033691406</v>
      </c>
      <c r="FN243" s="67">
        <v>92.69403076171875</v>
      </c>
      <c r="FO243" s="67">
        <v>90.149765014648438</v>
      </c>
      <c r="FP243" s="67">
        <v>86.04345703125</v>
      </c>
      <c r="FQ243" s="67">
        <v>81.477951049804688</v>
      </c>
      <c r="FR243" s="67">
        <v>75.972892761230469</v>
      </c>
      <c r="FS243" s="67">
        <v>72.346435546875</v>
      </c>
      <c r="FT243" s="67">
        <v>69.765281677246094</v>
      </c>
      <c r="FU243" s="68">
        <v>0.25759789347648621</v>
      </c>
      <c r="FV243" s="40">
        <v>14.010000228881836</v>
      </c>
      <c r="FW243" s="40">
        <v>1594.77</v>
      </c>
      <c r="FX243">
        <v>1</v>
      </c>
    </row>
    <row r="244" spans="1:180" x14ac:dyDescent="0.2">
      <c r="A244" t="s">
        <v>189</v>
      </c>
      <c r="B244" t="s">
        <v>207</v>
      </c>
      <c r="C244" t="s">
        <v>3</v>
      </c>
      <c r="D244" t="s">
        <v>183</v>
      </c>
      <c r="E244" t="s">
        <v>1</v>
      </c>
      <c r="F244" s="40" t="s">
        <v>1</v>
      </c>
      <c r="G244" s="69" t="s">
        <v>218</v>
      </c>
      <c r="H244" s="67">
        <v>1486</v>
      </c>
      <c r="I244" s="67">
        <v>1.2977192401885986</v>
      </c>
      <c r="J244" s="67">
        <v>1.1378004550933838</v>
      </c>
      <c r="K244" s="67">
        <v>1.0597918033599854</v>
      </c>
      <c r="L244" s="67">
        <v>1.0198113918304443</v>
      </c>
      <c r="M244" s="67">
        <v>0.99923908710479736</v>
      </c>
      <c r="N244" s="67">
        <v>1.0569021701812744</v>
      </c>
      <c r="O244" s="67">
        <v>1.2079684734344482</v>
      </c>
      <c r="P244" s="67">
        <v>1.3638083934783936</v>
      </c>
      <c r="Q244" s="67">
        <v>1.4109510183334351</v>
      </c>
      <c r="R244" s="67">
        <v>1.4456150531768799</v>
      </c>
      <c r="S244" s="67">
        <v>1.6185359954833984</v>
      </c>
      <c r="T244" s="67">
        <v>1.7507219314575195</v>
      </c>
      <c r="U244" s="67">
        <v>1.8610570430755615</v>
      </c>
      <c r="V244" s="67">
        <v>2.0315639972686768</v>
      </c>
      <c r="W244" s="67">
        <v>2.2089676856994629</v>
      </c>
      <c r="X244" s="67">
        <v>2.3110783100128174</v>
      </c>
      <c r="Y244" s="67">
        <v>2.4407737255096436</v>
      </c>
      <c r="Z244" s="67">
        <v>2.5419807434082031</v>
      </c>
      <c r="AA244" s="67">
        <v>2.5305578708648682</v>
      </c>
      <c r="AB244" s="67">
        <v>2.4742600917816162</v>
      </c>
      <c r="AC244" s="67">
        <v>2.2547769546508789</v>
      </c>
      <c r="AD244" s="67">
        <v>2.1063244342803955</v>
      </c>
      <c r="AE244" s="67">
        <v>1.8300734758377075</v>
      </c>
      <c r="AF244" s="67">
        <v>1.5394734144210815</v>
      </c>
      <c r="AG244" s="67">
        <v>-0.40107694268226624</v>
      </c>
      <c r="AH244" s="67">
        <v>-0.36293423175811768</v>
      </c>
      <c r="AI244" s="67">
        <v>-0.34366223216056824</v>
      </c>
      <c r="AJ244" s="67">
        <v>-0.35006007552146912</v>
      </c>
      <c r="AK244" s="67">
        <v>-0.33453086018562317</v>
      </c>
      <c r="AL244" s="67">
        <v>-0.35420078039169312</v>
      </c>
      <c r="AM244" s="67">
        <v>-0.33278676867485046</v>
      </c>
      <c r="AN244" s="67">
        <v>-0.40044549107551575</v>
      </c>
      <c r="AO244" s="67">
        <v>-0.42610782384872437</v>
      </c>
      <c r="AP244" s="67">
        <v>-0.50908523797988892</v>
      </c>
      <c r="AQ244" s="67">
        <v>-0.43258631229400635</v>
      </c>
      <c r="AR244" s="67">
        <v>-0.48551508784294128</v>
      </c>
      <c r="AS244" s="67">
        <v>-0.56750565767288208</v>
      </c>
      <c r="AT244" s="67">
        <v>-0.49356710910797119</v>
      </c>
      <c r="AU244" s="67">
        <v>-0.14104975759983063</v>
      </c>
      <c r="AV244" s="67">
        <v>-0.10394354909658432</v>
      </c>
      <c r="AW244" s="67">
        <v>-8.1261083483695984E-2</v>
      </c>
      <c r="AX244" s="67">
        <v>-6.5502092242240906E-2</v>
      </c>
      <c r="AY244" s="67">
        <v>-8.1060871481895447E-2</v>
      </c>
      <c r="AZ244" s="67">
        <v>-0.42421400547027588</v>
      </c>
      <c r="BA244" s="67">
        <v>-0.59265434741973877</v>
      </c>
      <c r="BB244" s="67">
        <v>-0.54382532835006714</v>
      </c>
      <c r="BC244" s="67">
        <v>-0.51826256513595581</v>
      </c>
      <c r="BD244" s="67">
        <v>-0.42458510398864746</v>
      </c>
      <c r="BE244" s="67">
        <v>-0.17826622724533081</v>
      </c>
      <c r="BF244" s="67">
        <v>-0.15246400237083435</v>
      </c>
      <c r="BG244" s="67">
        <v>-0.14032529294490814</v>
      </c>
      <c r="BH244" s="67">
        <v>-0.15021783113479614</v>
      </c>
      <c r="BI244" s="67">
        <v>-0.13447554409503937</v>
      </c>
      <c r="BJ244" s="67">
        <v>-0.14778120815753937</v>
      </c>
      <c r="BK244" s="67">
        <v>-0.114675372838974</v>
      </c>
      <c r="BL244" s="67">
        <v>-0.1658187210559845</v>
      </c>
      <c r="BM244" s="67">
        <v>-0.18412244319915771</v>
      </c>
      <c r="BN244" s="67">
        <v>-0.25801137089729309</v>
      </c>
      <c r="BO244" s="67">
        <v>-0.17390750348567963</v>
      </c>
      <c r="BP244" s="67">
        <v>-0.2171778678894043</v>
      </c>
      <c r="BQ244" s="67">
        <v>-0.29133197665214539</v>
      </c>
      <c r="BR244" s="67">
        <v>-0.21170596778392792</v>
      </c>
      <c r="BS244" s="67">
        <v>0.14025841653347015</v>
      </c>
      <c r="BT244" s="67">
        <v>0.17927563190460205</v>
      </c>
      <c r="BU244" s="67">
        <v>0.20417967438697815</v>
      </c>
      <c r="BV244" s="67">
        <v>0.22423675656318665</v>
      </c>
      <c r="BW244" s="67">
        <v>0.21172915399074554</v>
      </c>
      <c r="BX244" s="67">
        <v>-0.12694457173347473</v>
      </c>
      <c r="BY244" s="67">
        <v>-0.29890477657318115</v>
      </c>
      <c r="BZ244" s="67">
        <v>-0.26173475384712219</v>
      </c>
      <c r="CA244" s="67">
        <v>-0.2513180673122406</v>
      </c>
      <c r="CB244" s="67">
        <v>-0.17778143286705017</v>
      </c>
      <c r="CC244" s="67">
        <v>-2.3948211222887039E-2</v>
      </c>
      <c r="CD244" s="67">
        <v>-6.6929636523127556E-3</v>
      </c>
      <c r="CE244" s="67">
        <v>5.0525087863206863E-4</v>
      </c>
      <c r="CF244" s="67">
        <v>-1.1807690374553204E-2</v>
      </c>
      <c r="CG244" s="67">
        <v>4.0821721777319908E-3</v>
      </c>
      <c r="CH244" s="67">
        <v>-4.8156408593058586E-3</v>
      </c>
      <c r="CI244" s="67">
        <v>3.6387916654348373E-2</v>
      </c>
      <c r="CJ244" s="67">
        <v>-3.3169304952025414E-3</v>
      </c>
      <c r="CK244" s="67">
        <v>-1.6524104401469231E-2</v>
      </c>
      <c r="CL244" s="67">
        <v>-8.4118403494358063E-2</v>
      </c>
      <c r="CM244" s="67">
        <v>5.25265047326684E-3</v>
      </c>
      <c r="CN244" s="67">
        <v>-3.1328324228525162E-2</v>
      </c>
      <c r="CO244" s="67">
        <v>-0.10005494207143784</v>
      </c>
      <c r="CP244" s="67">
        <v>-1.6489807516336441E-2</v>
      </c>
      <c r="CQ244" s="67">
        <v>0.33509159088134766</v>
      </c>
      <c r="CR244" s="67">
        <v>0.37543237209320068</v>
      </c>
      <c r="CS244" s="67">
        <v>0.4018750786781311</v>
      </c>
      <c r="CT244" s="67">
        <v>0.42490899562835693</v>
      </c>
      <c r="CU244" s="67">
        <v>0.41451463103294373</v>
      </c>
      <c r="CV244" s="67">
        <v>7.8943319618701935E-2</v>
      </c>
      <c r="CW244" s="67">
        <v>-9.5454692840576172E-2</v>
      </c>
      <c r="CX244" s="67">
        <v>-6.6359668970108032E-2</v>
      </c>
      <c r="CY244" s="67">
        <v>-6.6433139145374298E-2</v>
      </c>
      <c r="CZ244" s="67">
        <v>-6.8459617905318737E-3</v>
      </c>
      <c r="DA244" s="67">
        <v>0.13036979734897614</v>
      </c>
      <c r="DB244" s="67">
        <v>0.13907808065414429</v>
      </c>
      <c r="DC244" s="67">
        <v>0.14133580029010773</v>
      </c>
      <c r="DD244" s="67">
        <v>0.12660244107246399</v>
      </c>
      <c r="DE244" s="67">
        <v>0.1426398903131485</v>
      </c>
      <c r="DF244" s="67">
        <v>0.1381499171257019</v>
      </c>
      <c r="DG244" s="67">
        <v>0.18745119869709015</v>
      </c>
      <c r="DH244" s="67">
        <v>0.15918485820293427</v>
      </c>
      <c r="DI244" s="67">
        <v>0.15107423067092896</v>
      </c>
      <c r="DJ244" s="67">
        <v>8.9774578809738159E-2</v>
      </c>
      <c r="DK244" s="67">
        <v>0.18441280722618103</v>
      </c>
      <c r="DL244" s="67">
        <v>0.15452122688293457</v>
      </c>
      <c r="DM244" s="67">
        <v>9.1222099959850311E-2</v>
      </c>
      <c r="DN244" s="67">
        <v>0.17872636020183563</v>
      </c>
      <c r="DO244" s="67">
        <v>0.52992475032806396</v>
      </c>
      <c r="DP244" s="67">
        <v>0.57158911228179932</v>
      </c>
      <c r="DQ244" s="67">
        <v>0.59957045316696167</v>
      </c>
      <c r="DR244" s="67">
        <v>0.62558126449584961</v>
      </c>
      <c r="DS244" s="67">
        <v>0.61730009317398071</v>
      </c>
      <c r="DT244" s="67">
        <v>0.28483122587203979</v>
      </c>
      <c r="DU244" s="67">
        <v>0.10799538344144821</v>
      </c>
      <c r="DV244" s="67">
        <v>0.12901540100574493</v>
      </c>
      <c r="DW244" s="67">
        <v>0.1184517964720726</v>
      </c>
      <c r="DX244" s="67">
        <v>0.16408951580524445</v>
      </c>
      <c r="DY244" s="67">
        <v>0.35318049788475037</v>
      </c>
      <c r="DZ244" s="67">
        <v>0.34954831004142761</v>
      </c>
      <c r="EA244" s="67">
        <v>0.34467273950576782</v>
      </c>
      <c r="EB244" s="67">
        <v>0.32644468545913696</v>
      </c>
      <c r="EC244" s="67">
        <v>0.3426952064037323</v>
      </c>
      <c r="ED244" s="67">
        <v>0.34456950426101685</v>
      </c>
      <c r="EE244" s="67">
        <v>0.40556260943412781</v>
      </c>
      <c r="EF244" s="67">
        <v>0.39381164312362671</v>
      </c>
      <c r="EG244" s="67">
        <v>0.39305961132049561</v>
      </c>
      <c r="EH244" s="67">
        <v>0.3408484160900116</v>
      </c>
      <c r="EI244" s="67">
        <v>0.44309163093566895</v>
      </c>
      <c r="EJ244" s="67">
        <v>0.42285844683647156</v>
      </c>
      <c r="EK244" s="67">
        <v>0.36739575862884521</v>
      </c>
      <c r="EL244" s="67">
        <v>0.46058750152587891</v>
      </c>
      <c r="EM244" s="67">
        <v>0.81123292446136475</v>
      </c>
      <c r="EN244" s="67">
        <v>0.8548082709312439</v>
      </c>
      <c r="EO244" s="67">
        <v>0.88501125574111938</v>
      </c>
      <c r="EP244" s="67">
        <v>0.91532009840011597</v>
      </c>
      <c r="EQ244" s="67">
        <v>0.91009014844894409</v>
      </c>
      <c r="ER244" s="67">
        <v>0.58210062980651855</v>
      </c>
      <c r="ES244" s="67">
        <v>0.40174496173858643</v>
      </c>
      <c r="ET244" s="67">
        <v>0.41110599040985107</v>
      </c>
      <c r="EU244" s="67">
        <v>0.38539627194404602</v>
      </c>
      <c r="EV244" s="67">
        <v>0.41089317202568054</v>
      </c>
      <c r="EW244" s="67">
        <v>67.823005676269531</v>
      </c>
      <c r="EX244" s="67">
        <v>65.284553527832031</v>
      </c>
      <c r="EY244" s="67">
        <v>63.396820068359375</v>
      </c>
      <c r="EZ244" s="67">
        <v>60.866886138916016</v>
      </c>
      <c r="FA244" s="67">
        <v>59.367916107177734</v>
      </c>
      <c r="FB244" s="67">
        <v>58.578514099121094</v>
      </c>
      <c r="FC244" s="67">
        <v>58.891551971435547</v>
      </c>
      <c r="FD244" s="67">
        <v>62.879833221435547</v>
      </c>
      <c r="FE244" s="67">
        <v>67.908454895019531</v>
      </c>
      <c r="FF244" s="67">
        <v>73.385826110839844</v>
      </c>
      <c r="FG244" s="67">
        <v>78.008262634277344</v>
      </c>
      <c r="FH244" s="67">
        <v>83.318252563476563</v>
      </c>
      <c r="FI244" s="67">
        <v>88.681831359863281</v>
      </c>
      <c r="FJ244" s="67">
        <v>93.376617431640625</v>
      </c>
      <c r="FK244" s="67">
        <v>95.597267150878906</v>
      </c>
      <c r="FL244" s="67">
        <v>96.47161865234375</v>
      </c>
      <c r="FM244" s="67">
        <v>94.743888854980469</v>
      </c>
      <c r="FN244" s="67">
        <v>92.310897827148438</v>
      </c>
      <c r="FO244" s="67">
        <v>87.8468017578125</v>
      </c>
      <c r="FP244" s="67">
        <v>84.152435302734375</v>
      </c>
      <c r="FQ244" s="67">
        <v>78.977241516113281</v>
      </c>
      <c r="FR244" s="67">
        <v>73.424072265625</v>
      </c>
      <c r="FS244" s="67">
        <v>68.205520629882813</v>
      </c>
      <c r="FT244" s="67">
        <v>64.977653503417969</v>
      </c>
      <c r="FU244" s="68">
        <v>0.25734695792198181</v>
      </c>
      <c r="FV244" s="40">
        <v>14.75</v>
      </c>
      <c r="FW244" s="40">
        <v>1664.8700000000001</v>
      </c>
      <c r="FX244">
        <v>1</v>
      </c>
    </row>
    <row r="245" spans="1:180" x14ac:dyDescent="0.2">
      <c r="A245" t="s">
        <v>189</v>
      </c>
      <c r="B245" t="s">
        <v>207</v>
      </c>
      <c r="C245" t="s">
        <v>3</v>
      </c>
      <c r="D245" t="s">
        <v>183</v>
      </c>
      <c r="E245" t="s">
        <v>1</v>
      </c>
      <c r="F245" s="40" t="s">
        <v>1</v>
      </c>
      <c r="G245" s="69" t="s">
        <v>219</v>
      </c>
      <c r="H245" s="67">
        <v>1482</v>
      </c>
      <c r="I245" s="67">
        <v>1.1986122131347656</v>
      </c>
      <c r="J245" s="67">
        <v>1.0554356575012207</v>
      </c>
      <c r="K245" s="67">
        <v>0.98656564950942993</v>
      </c>
      <c r="L245" s="67">
        <v>0.97689026594161987</v>
      </c>
      <c r="M245" s="67">
        <v>0.97391045093536377</v>
      </c>
      <c r="N245" s="67">
        <v>1.0217728614807129</v>
      </c>
      <c r="O245" s="67">
        <v>1.2179464101791382</v>
      </c>
      <c r="P245" s="67">
        <v>1.3016278743743896</v>
      </c>
      <c r="Q245" s="67">
        <v>1.3313270807266235</v>
      </c>
      <c r="R245" s="67">
        <v>1.3302744626998901</v>
      </c>
      <c r="S245" s="67">
        <v>1.4155552387237549</v>
      </c>
      <c r="T245" s="67">
        <v>1.6076432466506958</v>
      </c>
      <c r="U245" s="67">
        <v>1.7512511014938354</v>
      </c>
      <c r="V245" s="67">
        <v>1.8871668577194214</v>
      </c>
      <c r="W245" s="67">
        <v>2.0740242004394531</v>
      </c>
      <c r="X245" s="67">
        <v>2.2326483726501465</v>
      </c>
      <c r="Y245" s="67">
        <v>2.4111166000366211</v>
      </c>
      <c r="Z245" s="67">
        <v>2.5664823055267334</v>
      </c>
      <c r="AA245" s="67">
        <v>2.5834441184997559</v>
      </c>
      <c r="AB245" s="67">
        <v>2.5958459377288818</v>
      </c>
      <c r="AC245" s="67">
        <v>2.4734034538269043</v>
      </c>
      <c r="AD245" s="67">
        <v>2.3107442855834961</v>
      </c>
      <c r="AE245" s="67">
        <v>1.9586066007614136</v>
      </c>
      <c r="AF245" s="67">
        <v>1.5676618814468384</v>
      </c>
      <c r="AG245" s="67">
        <v>-0.31663033366203308</v>
      </c>
      <c r="AH245" s="67">
        <v>-0.32118299603462219</v>
      </c>
      <c r="AI245" s="67">
        <v>-0.33157885074615479</v>
      </c>
      <c r="AJ245" s="67">
        <v>-0.33140936493873596</v>
      </c>
      <c r="AK245" s="67">
        <v>-0.31679835915565491</v>
      </c>
      <c r="AL245" s="67">
        <v>-0.35193341970443726</v>
      </c>
      <c r="AM245" s="67">
        <v>-0.356880784034729</v>
      </c>
      <c r="AN245" s="67">
        <v>-0.39987641572952271</v>
      </c>
      <c r="AO245" s="67">
        <v>-0.4593271017074585</v>
      </c>
      <c r="AP245" s="67">
        <v>-0.47957271337509155</v>
      </c>
      <c r="AQ245" s="67">
        <v>-0.5082581639289856</v>
      </c>
      <c r="AR245" s="67">
        <v>-0.48136168718338013</v>
      </c>
      <c r="AS245" s="67">
        <v>-0.60803955793380737</v>
      </c>
      <c r="AT245" s="67">
        <v>-0.57250189781188965</v>
      </c>
      <c r="AU245" s="67">
        <v>-0.17684787511825562</v>
      </c>
      <c r="AV245" s="67">
        <v>-0.1415400356054306</v>
      </c>
      <c r="AW245" s="67">
        <v>-0.11838975548744202</v>
      </c>
      <c r="AX245" s="67">
        <v>-7.8113153576850891E-2</v>
      </c>
      <c r="AY245" s="67">
        <v>-0.13745696842670441</v>
      </c>
      <c r="AZ245" s="67">
        <v>-0.5298304557800293</v>
      </c>
      <c r="BA245" s="67">
        <v>-0.61847299337387085</v>
      </c>
      <c r="BB245" s="67">
        <v>-0.60990285873413086</v>
      </c>
      <c r="BC245" s="67">
        <v>-0.54338395595550537</v>
      </c>
      <c r="BD245" s="67">
        <v>-0.45622479915618896</v>
      </c>
      <c r="BE245" s="67">
        <v>-9.4149149954319E-2</v>
      </c>
      <c r="BF245" s="67">
        <v>-0.11100661009550095</v>
      </c>
      <c r="BG245" s="67">
        <v>-0.12850451469421387</v>
      </c>
      <c r="BH245" s="67">
        <v>-0.13181221485137939</v>
      </c>
      <c r="BI245" s="67">
        <v>-0.11698310822248459</v>
      </c>
      <c r="BJ245" s="67">
        <v>-0.1457204669713974</v>
      </c>
      <c r="BK245" s="67">
        <v>-0.13900585472583771</v>
      </c>
      <c r="BL245" s="67">
        <v>-0.16548249125480652</v>
      </c>
      <c r="BM245" s="67">
        <v>-0.21761560440063477</v>
      </c>
      <c r="BN245" s="67">
        <v>-0.22887590527534485</v>
      </c>
      <c r="BO245" s="67">
        <v>-0.24998673796653748</v>
      </c>
      <c r="BP245" s="67">
        <v>-0.21348375082015991</v>
      </c>
      <c r="BQ245" s="67">
        <v>-0.3323407769203186</v>
      </c>
      <c r="BR245" s="67">
        <v>-0.29114511609077454</v>
      </c>
      <c r="BS245" s="67">
        <v>0.10393162071704865</v>
      </c>
      <c r="BT245" s="67">
        <v>0.14114175736904144</v>
      </c>
      <c r="BU245" s="67">
        <v>0.16650782525539398</v>
      </c>
      <c r="BV245" s="67">
        <v>0.2111099511384964</v>
      </c>
      <c r="BW245" s="67">
        <v>0.15484267473220825</v>
      </c>
      <c r="BX245" s="67">
        <v>-0.23305869102478027</v>
      </c>
      <c r="BY245" s="67">
        <v>-0.3252011239528656</v>
      </c>
      <c r="BZ245" s="67">
        <v>-0.32822626829147339</v>
      </c>
      <c r="CA245" s="67">
        <v>-0.27685511112213135</v>
      </c>
      <c r="CB245" s="67">
        <v>-0.20980623364448547</v>
      </c>
      <c r="CC245" s="67">
        <v>5.9940628707408905E-2</v>
      </c>
      <c r="CD245" s="67">
        <v>3.4560900181531906E-2</v>
      </c>
      <c r="CE245" s="67">
        <v>1.2144151143729687E-2</v>
      </c>
      <c r="CF245" s="67">
        <v>6.4281634986400604E-3</v>
      </c>
      <c r="CG245" s="67">
        <v>2.1408332511782646E-2</v>
      </c>
      <c r="CH245" s="67">
        <v>-2.8980073984712362E-3</v>
      </c>
      <c r="CI245" s="67">
        <v>1.1893658898770809E-2</v>
      </c>
      <c r="CJ245" s="67">
        <v>-3.1419657170772552E-3</v>
      </c>
      <c r="CK245" s="67">
        <v>-5.0206966698169708E-2</v>
      </c>
      <c r="CL245" s="67">
        <v>-5.5244050920009613E-2</v>
      </c>
      <c r="CM245" s="67">
        <v>-7.1108728647232056E-2</v>
      </c>
      <c r="CN245" s="67">
        <v>-2.7952305972576141E-2</v>
      </c>
      <c r="CO245" s="67">
        <v>-0.14139264822006226</v>
      </c>
      <c r="CP245" s="67">
        <v>-9.6278280019760132E-2</v>
      </c>
      <c r="CQ245" s="67">
        <v>0.29839864373207092</v>
      </c>
      <c r="CR245" s="67">
        <v>0.33692631125450134</v>
      </c>
      <c r="CS245" s="67">
        <v>0.36382701992988586</v>
      </c>
      <c r="CT245" s="67">
        <v>0.41142499446868896</v>
      </c>
      <c r="CU245" s="67">
        <v>0.35728850960731506</v>
      </c>
      <c r="CV245" s="67">
        <v>-2.7515444904565811E-2</v>
      </c>
      <c r="CW245" s="67">
        <v>-0.12208192050457001</v>
      </c>
      <c r="CX245" s="67">
        <v>-0.13313791155815125</v>
      </c>
      <c r="CY245" s="67">
        <v>-9.2258080840110779E-2</v>
      </c>
      <c r="CZ245" s="67">
        <v>-3.9137490093708038E-2</v>
      </c>
      <c r="DA245" s="67">
        <v>0.21403041481971741</v>
      </c>
      <c r="DB245" s="67">
        <v>0.18012841045856476</v>
      </c>
      <c r="DC245" s="67">
        <v>0.15279281139373779</v>
      </c>
      <c r="DD245" s="67">
        <v>0.14466854929924011</v>
      </c>
      <c r="DE245" s="67">
        <v>0.15979976952075958</v>
      </c>
      <c r="DF245" s="67">
        <v>0.13992445170879364</v>
      </c>
      <c r="DG245" s="67">
        <v>0.16279317438602448</v>
      </c>
      <c r="DH245" s="67">
        <v>0.15919855237007141</v>
      </c>
      <c r="DI245" s="67">
        <v>0.11720167100429535</v>
      </c>
      <c r="DJ245" s="67">
        <v>0.11838779598474503</v>
      </c>
      <c r="DK245" s="67">
        <v>0.10776927322149277</v>
      </c>
      <c r="DL245" s="67">
        <v>0.15757913887500763</v>
      </c>
      <c r="DM245" s="67">
        <v>4.9555476754903793E-2</v>
      </c>
      <c r="DN245" s="67">
        <v>9.8588563501834869E-2</v>
      </c>
      <c r="DO245" s="67">
        <v>0.49286565184593201</v>
      </c>
      <c r="DP245" s="67">
        <v>0.53271085023880005</v>
      </c>
      <c r="DQ245" s="67">
        <v>0.56114619970321655</v>
      </c>
      <c r="DR245" s="67">
        <v>0.61174005270004272</v>
      </c>
      <c r="DS245" s="67">
        <v>0.55973434448242188</v>
      </c>
      <c r="DT245" s="67">
        <v>0.17802779376506805</v>
      </c>
      <c r="DU245" s="67">
        <v>8.1037282943725586E-2</v>
      </c>
      <c r="DV245" s="67">
        <v>6.1950445175170898E-2</v>
      </c>
      <c r="DW245" s="67">
        <v>9.2338964343070984E-2</v>
      </c>
      <c r="DX245" s="67">
        <v>0.1315312534570694</v>
      </c>
      <c r="DY245" s="67">
        <v>0.4365115761756897</v>
      </c>
      <c r="DZ245" s="67">
        <v>0.39030477404594421</v>
      </c>
      <c r="EA245" s="67">
        <v>0.35586714744567871</v>
      </c>
      <c r="EB245" s="67">
        <v>0.34426569938659668</v>
      </c>
      <c r="EC245" s="67">
        <v>0.3596150279045105</v>
      </c>
      <c r="ED245" s="67">
        <v>0.3461374044418335</v>
      </c>
      <c r="EE245" s="67">
        <v>0.38066810369491577</v>
      </c>
      <c r="EF245" s="67">
        <v>0.3935924768447876</v>
      </c>
      <c r="EG245" s="67">
        <v>0.35891315340995789</v>
      </c>
      <c r="EH245" s="67">
        <v>0.36908459663391113</v>
      </c>
      <c r="EI245" s="67">
        <v>0.36604070663452148</v>
      </c>
      <c r="EJ245" s="67">
        <v>0.42545709013938904</v>
      </c>
      <c r="EK245" s="67">
        <v>0.32525423169136047</v>
      </c>
      <c r="EL245" s="67">
        <v>0.37994533777236938</v>
      </c>
      <c r="EM245" s="67">
        <v>0.77364516258239746</v>
      </c>
      <c r="EN245" s="67">
        <v>0.81539267301559448</v>
      </c>
      <c r="EO245" s="67">
        <v>0.84604376554489136</v>
      </c>
      <c r="EP245" s="67">
        <v>0.90096312761306763</v>
      </c>
      <c r="EQ245" s="67">
        <v>0.85203397274017334</v>
      </c>
      <c r="ER245" s="67">
        <v>0.47479960322380066</v>
      </c>
      <c r="ES245" s="67">
        <v>0.37430915236473083</v>
      </c>
      <c r="ET245" s="67">
        <v>0.34362703561782837</v>
      </c>
      <c r="EU245" s="67">
        <v>0.35886776447296143</v>
      </c>
      <c r="EV245" s="67">
        <v>0.37794980406761169</v>
      </c>
      <c r="EW245" s="67">
        <v>61.427265167236328</v>
      </c>
      <c r="EX245" s="67">
        <v>58.1888427734375</v>
      </c>
      <c r="EY245" s="67">
        <v>57.243213653564453</v>
      </c>
      <c r="EZ245" s="67">
        <v>56.620796203613281</v>
      </c>
      <c r="FA245" s="67">
        <v>56.111797332763672</v>
      </c>
      <c r="FB245" s="67">
        <v>55.304168701171875</v>
      </c>
      <c r="FC245" s="67">
        <v>57.195838928222656</v>
      </c>
      <c r="FD245" s="67">
        <v>61.061309814453125</v>
      </c>
      <c r="FE245" s="67">
        <v>64.844192504882813</v>
      </c>
      <c r="FF245" s="67">
        <v>70.026924133300781</v>
      </c>
      <c r="FG245" s="67">
        <v>76.283210754394531</v>
      </c>
      <c r="FH245" s="67">
        <v>83.047218322753906</v>
      </c>
      <c r="FI245" s="67">
        <v>89.883506774902344</v>
      </c>
      <c r="FJ245" s="67">
        <v>94.179801940917969</v>
      </c>
      <c r="FK245" s="67">
        <v>97.020286560058594</v>
      </c>
      <c r="FL245" s="67">
        <v>97.978622436523438</v>
      </c>
      <c r="FM245" s="67">
        <v>96.3548583984375</v>
      </c>
      <c r="FN245" s="67">
        <v>95.688819885253906</v>
      </c>
      <c r="FO245" s="67">
        <v>92.021011352539063</v>
      </c>
      <c r="FP245" s="67">
        <v>89.472564697265625</v>
      </c>
      <c r="FQ245" s="67">
        <v>82.716163635253906</v>
      </c>
      <c r="FR245" s="67">
        <v>74.692741394042969</v>
      </c>
      <c r="FS245" s="67">
        <v>69.867324829101563</v>
      </c>
      <c r="FT245" s="67">
        <v>66.480064392089844</v>
      </c>
      <c r="FU245" s="68">
        <v>0.25686419010162354</v>
      </c>
      <c r="FV245" s="40">
        <v>13.890000343322754</v>
      </c>
      <c r="FW245" s="40">
        <v>1657.42</v>
      </c>
      <c r="FX245">
        <v>1</v>
      </c>
    </row>
    <row r="246" spans="1:180" x14ac:dyDescent="0.2">
      <c r="A246" t="s">
        <v>189</v>
      </c>
      <c r="B246" t="s">
        <v>207</v>
      </c>
      <c r="C246" t="s">
        <v>3</v>
      </c>
      <c r="D246" t="s">
        <v>183</v>
      </c>
      <c r="E246" t="s">
        <v>1</v>
      </c>
      <c r="F246" s="40" t="s">
        <v>1</v>
      </c>
      <c r="G246" s="69" t="s">
        <v>220</v>
      </c>
      <c r="H246" s="67">
        <v>1484</v>
      </c>
      <c r="I246" s="67">
        <v>1.3194791078567505</v>
      </c>
      <c r="J246" s="67">
        <v>1.1627154350280762</v>
      </c>
      <c r="K246" s="67">
        <v>1.0901362895965576</v>
      </c>
      <c r="L246" s="67">
        <v>1.0638986825942993</v>
      </c>
      <c r="M246" s="67">
        <v>1.0484274625778198</v>
      </c>
      <c r="N246" s="67">
        <v>1.0819113254547119</v>
      </c>
      <c r="O246" s="67">
        <v>1.2467473745346069</v>
      </c>
      <c r="P246" s="67">
        <v>1.3560186624526978</v>
      </c>
      <c r="Q246" s="67">
        <v>1.4179736375808716</v>
      </c>
      <c r="R246" s="67">
        <v>1.4848968982696533</v>
      </c>
      <c r="S246" s="67">
        <v>1.6250535249710083</v>
      </c>
      <c r="T246" s="67">
        <v>1.8082358837127686</v>
      </c>
      <c r="U246" s="67">
        <v>1.962637186050415</v>
      </c>
      <c r="V246" s="67">
        <v>2.1172933578491211</v>
      </c>
      <c r="W246" s="67">
        <v>2.1921162605285645</v>
      </c>
      <c r="X246" s="67">
        <v>2.2929878234863281</v>
      </c>
      <c r="Y246" s="67">
        <v>2.3111188411712646</v>
      </c>
      <c r="Z246" s="67">
        <v>2.3658556938171387</v>
      </c>
      <c r="AA246" s="67">
        <v>2.4023997783660889</v>
      </c>
      <c r="AB246" s="67">
        <v>2.3531045913696289</v>
      </c>
      <c r="AC246" s="67">
        <v>2.2539317607879639</v>
      </c>
      <c r="AD246" s="67">
        <v>2.1555230617523193</v>
      </c>
      <c r="AE246" s="67">
        <v>1.8471111059188843</v>
      </c>
      <c r="AF246" s="67">
        <v>1.4974160194396973</v>
      </c>
      <c r="AG246" s="67">
        <v>-0.39489415287971497</v>
      </c>
      <c r="AH246" s="67">
        <v>-0.39314430952072144</v>
      </c>
      <c r="AI246" s="67">
        <v>-0.37604248523712158</v>
      </c>
      <c r="AJ246" s="67">
        <v>-0.34877240657806396</v>
      </c>
      <c r="AK246" s="67">
        <v>-0.35176599025726318</v>
      </c>
      <c r="AL246" s="67">
        <v>-0.37864735722541809</v>
      </c>
      <c r="AM246" s="67">
        <v>-0.37781694531440735</v>
      </c>
      <c r="AN246" s="67">
        <v>-0.42500403523445129</v>
      </c>
      <c r="AO246" s="67">
        <v>-0.47475278377532959</v>
      </c>
      <c r="AP246" s="67">
        <v>-0.48875242471694946</v>
      </c>
      <c r="AQ246" s="67">
        <v>-0.49423262476921082</v>
      </c>
      <c r="AR246" s="67">
        <v>-0.51515102386474609</v>
      </c>
      <c r="AS246" s="67">
        <v>-0.58442330360412598</v>
      </c>
      <c r="AT246" s="67">
        <v>-0.51378273963928223</v>
      </c>
      <c r="AU246" s="67">
        <v>-0.17562952637672424</v>
      </c>
      <c r="AV246" s="67">
        <v>-8.4778688848018646E-2</v>
      </c>
      <c r="AW246" s="67">
        <v>-0.15638485550880432</v>
      </c>
      <c r="AX246" s="67">
        <v>-0.22491410374641418</v>
      </c>
      <c r="AY246" s="67">
        <v>-0.25243097543716431</v>
      </c>
      <c r="AZ246" s="67">
        <v>-0.58695262670516968</v>
      </c>
      <c r="BA246" s="67">
        <v>-0.64722919464111328</v>
      </c>
      <c r="BB246" s="67">
        <v>-0.60875517129898071</v>
      </c>
      <c r="BC246" s="67">
        <v>-0.55606359243392944</v>
      </c>
      <c r="BD246" s="67">
        <v>-0.5011603832244873</v>
      </c>
      <c r="BE246" s="67">
        <v>-0.17219555377960205</v>
      </c>
      <c r="BF246" s="67">
        <v>-0.18277215957641602</v>
      </c>
      <c r="BG246" s="67">
        <v>-0.17278392612934113</v>
      </c>
      <c r="BH246" s="67">
        <v>-0.14897957444190979</v>
      </c>
      <c r="BI246" s="67">
        <v>-0.15177170932292938</v>
      </c>
      <c r="BJ246" s="67">
        <v>-0.17225725948810577</v>
      </c>
      <c r="BK246" s="67">
        <v>-0.15976934134960175</v>
      </c>
      <c r="BL246" s="67">
        <v>-0.19042250514030457</v>
      </c>
      <c r="BM246" s="67">
        <v>-0.23286010324954987</v>
      </c>
      <c r="BN246" s="67">
        <v>-0.23782864212989807</v>
      </c>
      <c r="BO246" s="67">
        <v>-0.23567007482051849</v>
      </c>
      <c r="BP246" s="67">
        <v>-0.24698863923549652</v>
      </c>
      <c r="BQ246" s="67">
        <v>-0.30842474102973938</v>
      </c>
      <c r="BR246" s="67">
        <v>-0.23212537169456482</v>
      </c>
      <c r="BS246" s="67">
        <v>0.1054985299706459</v>
      </c>
      <c r="BT246" s="67">
        <v>0.19825704395771027</v>
      </c>
      <c r="BU246" s="67">
        <v>0.12885600328445435</v>
      </c>
      <c r="BV246" s="67">
        <v>6.4654871821403503E-2</v>
      </c>
      <c r="BW246" s="67">
        <v>4.0197901427745819E-2</v>
      </c>
      <c r="BX246" s="67">
        <v>-0.28986907005310059</v>
      </c>
      <c r="BY246" s="67">
        <v>-0.35364219546318054</v>
      </c>
      <c r="BZ246" s="67">
        <v>-0.32677403092384338</v>
      </c>
      <c r="CA246" s="67">
        <v>-0.28924953937530518</v>
      </c>
      <c r="CB246" s="67">
        <v>-0.25449025630950928</v>
      </c>
      <c r="CC246" s="67">
        <v>-1.7955174669623375E-2</v>
      </c>
      <c r="CD246" s="67">
        <v>-3.7069052457809448E-2</v>
      </c>
      <c r="CE246" s="67">
        <v>-3.2007653266191483E-2</v>
      </c>
      <c r="CF246" s="67">
        <v>-1.0603673756122589E-2</v>
      </c>
      <c r="CG246" s="67">
        <v>-1.3256270438432693E-2</v>
      </c>
      <c r="CH246" s="67">
        <v>-2.9312111437320709E-2</v>
      </c>
      <c r="CI246" s="67">
        <v>-8.7502337992191315E-3</v>
      </c>
      <c r="CJ246" s="67">
        <v>-2.7952054515480995E-2</v>
      </c>
      <c r="CK246" s="67">
        <v>-6.532597541809082E-2</v>
      </c>
      <c r="CL246" s="67">
        <v>-6.4039595425128937E-2</v>
      </c>
      <c r="CM246" s="67">
        <v>-5.6590452790260315E-2</v>
      </c>
      <c r="CN246" s="67">
        <v>-6.1260201036930084E-2</v>
      </c>
      <c r="CO246" s="67">
        <v>-0.11726899445056915</v>
      </c>
      <c r="CP246" s="67">
        <v>-3.7050310522317886E-2</v>
      </c>
      <c r="CQ246" s="67">
        <v>0.30020695924758911</v>
      </c>
      <c r="CR246" s="67">
        <v>0.39428672194480896</v>
      </c>
      <c r="CS246" s="67">
        <v>0.32641294598579407</v>
      </c>
      <c r="CT246" s="67">
        <v>0.26520946621894836</v>
      </c>
      <c r="CU246" s="67">
        <v>0.24287176132202148</v>
      </c>
      <c r="CV246" s="67">
        <v>-8.4109917283058167E-2</v>
      </c>
      <c r="CW246" s="67">
        <v>-0.15030473470687866</v>
      </c>
      <c r="CX246" s="67">
        <v>-0.13147477805614471</v>
      </c>
      <c r="CY246" s="67">
        <v>-0.10445491969585419</v>
      </c>
      <c r="CZ246" s="67">
        <v>-8.3647258579730988E-2</v>
      </c>
      <c r="DA246" s="67">
        <v>0.136285200715065</v>
      </c>
      <c r="DB246" s="67">
        <v>0.10863405466079712</v>
      </c>
      <c r="DC246" s="67">
        <v>0.10876861214637756</v>
      </c>
      <c r="DD246" s="67">
        <v>0.12777222692966461</v>
      </c>
      <c r="DE246" s="67">
        <v>0.1252591609954834</v>
      </c>
      <c r="DF246" s="67">
        <v>0.11363304406404495</v>
      </c>
      <c r="DG246" s="67">
        <v>0.14226886630058289</v>
      </c>
      <c r="DH246" s="67">
        <v>0.13451839983463287</v>
      </c>
      <c r="DI246" s="67">
        <v>0.10220815986394882</v>
      </c>
      <c r="DJ246" s="67">
        <v>0.10974945873022079</v>
      </c>
      <c r="DK246" s="67">
        <v>0.12248916923999786</v>
      </c>
      <c r="DL246" s="67">
        <v>0.12446824461221695</v>
      </c>
      <c r="DM246" s="67">
        <v>7.3886752128601074E-2</v>
      </c>
      <c r="DN246" s="67">
        <v>0.15802474319934845</v>
      </c>
      <c r="DO246" s="67">
        <v>0.49491539597511292</v>
      </c>
      <c r="DP246" s="67">
        <v>0.59031641483306885</v>
      </c>
      <c r="DQ246" s="67">
        <v>0.52396988868713379</v>
      </c>
      <c r="DR246" s="67">
        <v>0.46576404571533203</v>
      </c>
      <c r="DS246" s="67">
        <v>0.44554561376571655</v>
      </c>
      <c r="DT246" s="67">
        <v>0.12164924293756485</v>
      </c>
      <c r="DU246" s="67">
        <v>5.3032737225294113E-2</v>
      </c>
      <c r="DV246" s="67">
        <v>6.3824482262134552E-2</v>
      </c>
      <c r="DW246" s="67">
        <v>8.0339699983596802E-2</v>
      </c>
      <c r="DX246" s="67">
        <v>8.7195724248886108E-2</v>
      </c>
      <c r="DY246" s="67">
        <v>0.35898381471633911</v>
      </c>
      <c r="DZ246" s="67">
        <v>0.31900620460510254</v>
      </c>
      <c r="EA246" s="67">
        <v>0.31202718615531921</v>
      </c>
      <c r="EB246" s="67">
        <v>0.32756507396697998</v>
      </c>
      <c r="EC246" s="67">
        <v>0.32525345683097839</v>
      </c>
      <c r="ED246" s="67">
        <v>0.32002314925193787</v>
      </c>
      <c r="EE246" s="67">
        <v>0.36031648516654968</v>
      </c>
      <c r="EF246" s="67">
        <v>0.36909991502761841</v>
      </c>
      <c r="EG246" s="67">
        <v>0.34410083293914795</v>
      </c>
      <c r="EH246" s="67">
        <v>0.36067324876785278</v>
      </c>
      <c r="EI246" s="67">
        <v>0.38105171918869019</v>
      </c>
      <c r="EJ246" s="67">
        <v>0.39263060688972473</v>
      </c>
      <c r="EK246" s="67">
        <v>0.34988528490066528</v>
      </c>
      <c r="EL246" s="67">
        <v>0.43968215584754944</v>
      </c>
      <c r="EM246" s="67">
        <v>0.77604341506958008</v>
      </c>
      <c r="EN246" s="67">
        <v>0.87335211038589478</v>
      </c>
      <c r="EO246" s="67">
        <v>0.80921077728271484</v>
      </c>
      <c r="EP246" s="67">
        <v>0.7553330659866333</v>
      </c>
      <c r="EQ246" s="67">
        <v>0.73817449808120728</v>
      </c>
      <c r="ER246" s="67">
        <v>0.41873279213905334</v>
      </c>
      <c r="ES246" s="67">
        <v>0.34661975502967834</v>
      </c>
      <c r="ET246" s="67">
        <v>0.3458055853843689</v>
      </c>
      <c r="EU246" s="67">
        <v>0.34715378284454346</v>
      </c>
      <c r="EV246" s="67">
        <v>0.33386585116386414</v>
      </c>
      <c r="EW246" s="67">
        <v>64.981956481933594</v>
      </c>
      <c r="EX246" s="67">
        <v>63.081073760986328</v>
      </c>
      <c r="EY246" s="67">
        <v>61.414665222167969</v>
      </c>
      <c r="EZ246" s="67">
        <v>60.275135040283203</v>
      </c>
      <c r="FA246" s="67">
        <v>59.105014801025391</v>
      </c>
      <c r="FB246" s="67">
        <v>58.575187683105469</v>
      </c>
      <c r="FC246" s="67">
        <v>60.107662200927734</v>
      </c>
      <c r="FD246" s="67">
        <v>64.043266296386719</v>
      </c>
      <c r="FE246" s="67">
        <v>68.285202026367188</v>
      </c>
      <c r="FF246" s="67">
        <v>74.355751037597656</v>
      </c>
      <c r="FG246" s="67">
        <v>80.598007202148438</v>
      </c>
      <c r="FH246" s="67">
        <v>86.024505615234375</v>
      </c>
      <c r="FI246" s="67">
        <v>91.568161010742188</v>
      </c>
      <c r="FJ246" s="67">
        <v>92.160606384277344</v>
      </c>
      <c r="FK246" s="67">
        <v>91.640007019042969</v>
      </c>
      <c r="FL246" s="67">
        <v>91.4119873046875</v>
      </c>
      <c r="FM246" s="67">
        <v>92.077529907226563</v>
      </c>
      <c r="FN246" s="67">
        <v>88.993072509765625</v>
      </c>
      <c r="FO246" s="67">
        <v>85.388893127441406</v>
      </c>
      <c r="FP246" s="67">
        <v>82.569808959960938</v>
      </c>
      <c r="FQ246" s="67">
        <v>78.074943542480469</v>
      </c>
      <c r="FR246" s="67">
        <v>74.260063171386719</v>
      </c>
      <c r="FS246" s="67">
        <v>69.849128723144531</v>
      </c>
      <c r="FT246" s="67">
        <v>66.943534851074219</v>
      </c>
      <c r="FU246" s="68">
        <v>0.25716567039489746</v>
      </c>
      <c r="FV246" s="40">
        <v>14.600000381469727</v>
      </c>
      <c r="FW246" s="40">
        <v>1710.8500000000001</v>
      </c>
      <c r="FX246">
        <v>1</v>
      </c>
    </row>
    <row r="247" spans="1:180" x14ac:dyDescent="0.2">
      <c r="A247" t="s">
        <v>189</v>
      </c>
      <c r="B247" t="s">
        <v>207</v>
      </c>
      <c r="C247" t="s">
        <v>3</v>
      </c>
      <c r="D247" t="s">
        <v>183</v>
      </c>
      <c r="E247" t="s">
        <v>1</v>
      </c>
      <c r="F247" s="40" t="s">
        <v>1</v>
      </c>
      <c r="G247" s="69" t="s">
        <v>221</v>
      </c>
      <c r="H247" s="67">
        <v>1517</v>
      </c>
      <c r="I247" s="67">
        <v>1.1055315732955933</v>
      </c>
      <c r="J247" s="67">
        <v>0.9840853214263916</v>
      </c>
      <c r="K247" s="67">
        <v>0.91974228620529175</v>
      </c>
      <c r="L247" s="67">
        <v>0.90262788534164429</v>
      </c>
      <c r="M247" s="67">
        <v>0.91250824928283691</v>
      </c>
      <c r="N247" s="67">
        <v>0.96557062864303589</v>
      </c>
      <c r="O247" s="67">
        <v>1.1266844272613525</v>
      </c>
      <c r="P247" s="67">
        <v>1.2528756856918335</v>
      </c>
      <c r="Q247" s="67">
        <v>1.2267396450042725</v>
      </c>
      <c r="R247" s="67">
        <v>1.2513036727905273</v>
      </c>
      <c r="S247" s="67">
        <v>1.2993762493133545</v>
      </c>
      <c r="T247" s="67">
        <v>1.4028618335723877</v>
      </c>
      <c r="U247" s="67">
        <v>1.4767755270004272</v>
      </c>
      <c r="V247" s="67">
        <v>1.6009911298751831</v>
      </c>
      <c r="W247" s="67">
        <v>1.7664567232131958</v>
      </c>
      <c r="X247" s="67">
        <v>1.9496372938156128</v>
      </c>
      <c r="Y247" s="67">
        <v>2.1233348846435547</v>
      </c>
      <c r="Z247" s="67">
        <v>2.3674323558807373</v>
      </c>
      <c r="AA247" s="67">
        <v>2.4555063247680664</v>
      </c>
      <c r="AB247" s="67">
        <v>2.4153628349304199</v>
      </c>
      <c r="AC247" s="67">
        <v>2.2463133335113525</v>
      </c>
      <c r="AD247" s="67">
        <v>2.0354983806610107</v>
      </c>
      <c r="AE247" s="67">
        <v>1.7263855934143066</v>
      </c>
      <c r="AF247" s="67">
        <v>1.3763561248779297</v>
      </c>
      <c r="AG247" s="67">
        <v>-0.41752034425735474</v>
      </c>
      <c r="AH247" s="67">
        <v>-0.41731995344161987</v>
      </c>
      <c r="AI247" s="67">
        <v>-0.40707957744598389</v>
      </c>
      <c r="AJ247" s="67">
        <v>-0.41054543852806091</v>
      </c>
      <c r="AK247" s="67">
        <v>-0.41087141633033752</v>
      </c>
      <c r="AL247" s="67">
        <v>-0.40737059712409973</v>
      </c>
      <c r="AM247" s="67">
        <v>-0.42188334465026855</v>
      </c>
      <c r="AN247" s="67">
        <v>-0.43008819222450256</v>
      </c>
      <c r="AO247" s="67">
        <v>-0.51118379831314087</v>
      </c>
      <c r="AP247" s="67">
        <v>-0.51875633001327515</v>
      </c>
      <c r="AQ247" s="67">
        <v>-0.49445930123329163</v>
      </c>
      <c r="AR247" s="67">
        <v>-0.49035996198654175</v>
      </c>
      <c r="AS247" s="67">
        <v>-0.58990216255187988</v>
      </c>
      <c r="AT247" s="67">
        <v>-0.58670717477798462</v>
      </c>
      <c r="AU247" s="67">
        <v>-0.28984159231185913</v>
      </c>
      <c r="AV247" s="67">
        <v>-0.19463847577571869</v>
      </c>
      <c r="AW247" s="67">
        <v>-0.12560255825519562</v>
      </c>
      <c r="AX247" s="67">
        <v>-8.3534352481365204E-2</v>
      </c>
      <c r="AY247" s="67">
        <v>-8.2635030150413513E-2</v>
      </c>
      <c r="AZ247" s="67">
        <v>-0.487833172082901</v>
      </c>
      <c r="BA247" s="67">
        <v>-0.6135869026184082</v>
      </c>
      <c r="BB247" s="67">
        <v>-0.64296674728393555</v>
      </c>
      <c r="BC247" s="67">
        <v>-0.51785421371459961</v>
      </c>
      <c r="BD247" s="67">
        <v>-0.47576051950454712</v>
      </c>
      <c r="BE247" s="67">
        <v>-0.19325283169746399</v>
      </c>
      <c r="BF247" s="67">
        <v>-0.205455482006073</v>
      </c>
      <c r="BG247" s="67">
        <v>-0.20233207941055298</v>
      </c>
      <c r="BH247" s="67">
        <v>-0.20930749177932739</v>
      </c>
      <c r="BI247" s="67">
        <v>-0.20936013758182526</v>
      </c>
      <c r="BJ247" s="67">
        <v>-0.19947957992553711</v>
      </c>
      <c r="BK247" s="67">
        <v>-0.2023816853761673</v>
      </c>
      <c r="BL247" s="67">
        <v>-0.19383931159973145</v>
      </c>
      <c r="BM247" s="67">
        <v>-0.26759827136993408</v>
      </c>
      <c r="BN247" s="67">
        <v>-0.26617774367332458</v>
      </c>
      <c r="BO247" s="67">
        <v>-0.2341143935918808</v>
      </c>
      <c r="BP247" s="67">
        <v>-0.22047097980976105</v>
      </c>
      <c r="BQ247" s="67">
        <v>-0.31214788556098938</v>
      </c>
      <c r="BR247" s="67">
        <v>-0.30332300066947937</v>
      </c>
      <c r="BS247" s="67">
        <v>-6.9435629993677139E-3</v>
      </c>
      <c r="BT247" s="67">
        <v>9.0143747627735138E-2</v>
      </c>
      <c r="BU247" s="67">
        <v>0.16138386726379395</v>
      </c>
      <c r="BV247" s="67">
        <v>0.20784057676792145</v>
      </c>
      <c r="BW247" s="67">
        <v>0.21187475323677063</v>
      </c>
      <c r="BX247" s="67">
        <v>-0.18882109224796295</v>
      </c>
      <c r="BY247" s="67">
        <v>-0.31806498765945435</v>
      </c>
      <c r="BZ247" s="67">
        <v>-0.35908061265945435</v>
      </c>
      <c r="CA247" s="67">
        <v>-0.24925415217876434</v>
      </c>
      <c r="CB247" s="67">
        <v>-0.2274319976568222</v>
      </c>
      <c r="CC247" s="67">
        <v>-3.7925854325294495E-2</v>
      </c>
      <c r="CD247" s="67">
        <v>-5.8718789368867874E-2</v>
      </c>
      <c r="CE247" s="67">
        <v>-6.0524590313434601E-2</v>
      </c>
      <c r="CF247" s="67">
        <v>-6.9930702447891235E-2</v>
      </c>
      <c r="CG247" s="67">
        <v>-6.9794058799743652E-2</v>
      </c>
      <c r="CH247" s="67">
        <v>-5.5494897067546844E-2</v>
      </c>
      <c r="CI247" s="67">
        <v>-5.035550519824028E-2</v>
      </c>
      <c r="CJ247" s="67">
        <v>-3.0214067548513412E-2</v>
      </c>
      <c r="CK247" s="67">
        <v>-9.8891638219356537E-2</v>
      </c>
      <c r="CL247" s="67">
        <v>-9.1242581605911255E-2</v>
      </c>
      <c r="CM247" s="67">
        <v>-5.3800307214260101E-2</v>
      </c>
      <c r="CN247" s="67">
        <v>-3.354668989777565E-2</v>
      </c>
      <c r="CO247" s="67">
        <v>-0.11977615207433701</v>
      </c>
      <c r="CP247" s="67">
        <v>-0.10705196112394333</v>
      </c>
      <c r="CQ247" s="67">
        <v>0.1889907568693161</v>
      </c>
      <c r="CR247" s="67">
        <v>0.28738304972648621</v>
      </c>
      <c r="CS247" s="67">
        <v>0.3601498007774353</v>
      </c>
      <c r="CT247" s="67">
        <v>0.40964597463607788</v>
      </c>
      <c r="CU247" s="67">
        <v>0.41585132479667664</v>
      </c>
      <c r="CV247" s="67">
        <v>1.8273757770657539E-2</v>
      </c>
      <c r="CW247" s="67">
        <v>-0.11338744312524796</v>
      </c>
      <c r="CX247" s="67">
        <v>-0.16246193647384644</v>
      </c>
      <c r="CY247" s="67">
        <v>-6.3222587108612061E-2</v>
      </c>
      <c r="CZ247" s="67">
        <v>-5.5440429598093033E-2</v>
      </c>
      <c r="DA247" s="67">
        <v>0.1174011304974556</v>
      </c>
      <c r="DB247" s="67">
        <v>8.8017895817756653E-2</v>
      </c>
      <c r="DC247" s="67">
        <v>8.1282898783683777E-2</v>
      </c>
      <c r="DD247" s="67">
        <v>6.9446094334125519E-2</v>
      </c>
      <c r="DE247" s="67">
        <v>6.9772027432918549E-2</v>
      </c>
      <c r="DF247" s="67">
        <v>8.8489793241024017E-2</v>
      </c>
      <c r="DG247" s="67">
        <v>0.10167067497968674</v>
      </c>
      <c r="DH247" s="67">
        <v>0.13341118395328522</v>
      </c>
      <c r="DI247" s="67">
        <v>6.9814980030059814E-2</v>
      </c>
      <c r="DJ247" s="67">
        <v>8.3692573010921478E-2</v>
      </c>
      <c r="DK247" s="67">
        <v>0.1265137791633606</v>
      </c>
      <c r="DL247" s="67">
        <v>0.15337760746479034</v>
      </c>
      <c r="DM247" s="67">
        <v>7.2595588862895966E-2</v>
      </c>
      <c r="DN247" s="67">
        <v>8.9219070971012115E-2</v>
      </c>
      <c r="DO247" s="67">
        <v>0.38492506742477417</v>
      </c>
      <c r="DP247" s="67">
        <v>0.48462235927581787</v>
      </c>
      <c r="DQ247" s="67">
        <v>0.55891573429107666</v>
      </c>
      <c r="DR247" s="67">
        <v>0.61145138740539551</v>
      </c>
      <c r="DS247" s="67">
        <v>0.61982792615890503</v>
      </c>
      <c r="DT247" s="67">
        <v>0.22536861896514893</v>
      </c>
      <c r="DU247" s="67">
        <v>9.1290108859539032E-2</v>
      </c>
      <c r="DV247" s="67">
        <v>3.4156732261180878E-2</v>
      </c>
      <c r="DW247" s="67">
        <v>0.12280898541212082</v>
      </c>
      <c r="DX247" s="67">
        <v>0.11655114591121674</v>
      </c>
      <c r="DY247" s="67">
        <v>0.34166863560676575</v>
      </c>
      <c r="DZ247" s="67">
        <v>0.29988235235214233</v>
      </c>
      <c r="EA247" s="67">
        <v>0.28603038191795349</v>
      </c>
      <c r="EB247" s="67">
        <v>0.27068403363227844</v>
      </c>
      <c r="EC247" s="67">
        <v>0.27128329873085022</v>
      </c>
      <c r="ED247" s="67">
        <v>0.29638081789016724</v>
      </c>
      <c r="EE247" s="67">
        <v>0.3211723268032074</v>
      </c>
      <c r="EF247" s="67">
        <v>0.36966004967689514</v>
      </c>
      <c r="EG247" s="67">
        <v>0.31340053677558899</v>
      </c>
      <c r="EH247" s="67">
        <v>0.33627116680145264</v>
      </c>
      <c r="EI247" s="67">
        <v>0.38685870170593262</v>
      </c>
      <c r="EJ247" s="67">
        <v>0.42326658964157104</v>
      </c>
      <c r="EK247" s="67">
        <v>0.35034984350204468</v>
      </c>
      <c r="EL247" s="67">
        <v>0.37260326743125916</v>
      </c>
      <c r="EM247" s="67">
        <v>0.66782313585281372</v>
      </c>
      <c r="EN247" s="67">
        <v>0.76940459012985229</v>
      </c>
      <c r="EO247" s="67">
        <v>0.84590214490890503</v>
      </c>
      <c r="EP247" s="67">
        <v>0.90282630920410156</v>
      </c>
      <c r="EQ247" s="67">
        <v>0.91433769464492798</v>
      </c>
      <c r="ER247" s="67">
        <v>0.52438068389892578</v>
      </c>
      <c r="ES247" s="67">
        <v>0.3868120014667511</v>
      </c>
      <c r="ET247" s="67">
        <v>0.31804287433624268</v>
      </c>
      <c r="EU247" s="67">
        <v>0.3914090096950531</v>
      </c>
      <c r="EV247" s="67">
        <v>0.36487966775894165</v>
      </c>
      <c r="EW247" s="67">
        <v>59.699935913085938</v>
      </c>
      <c r="EX247" s="67">
        <v>58.057785034179688</v>
      </c>
      <c r="EY247" s="67">
        <v>56.462390899658203</v>
      </c>
      <c r="EZ247" s="67">
        <v>54.838027954101563</v>
      </c>
      <c r="FA247" s="67">
        <v>54.226856231689453</v>
      </c>
      <c r="FB247" s="67">
        <v>53.304042816162109</v>
      </c>
      <c r="FC247" s="67">
        <v>53.121673583984375</v>
      </c>
      <c r="FD247" s="67">
        <v>58.655010223388672</v>
      </c>
      <c r="FE247" s="67">
        <v>65.465461730957031</v>
      </c>
      <c r="FF247" s="67">
        <v>71.44293212890625</v>
      </c>
      <c r="FG247" s="67">
        <v>77.077919006347656</v>
      </c>
      <c r="FH247" s="67">
        <v>83.229133605957031</v>
      </c>
      <c r="FI247" s="67">
        <v>90.454116821289063</v>
      </c>
      <c r="FJ247" s="67">
        <v>94.389480590820313</v>
      </c>
      <c r="FK247" s="67">
        <v>96.053268432617188</v>
      </c>
      <c r="FL247" s="67">
        <v>96.968208312988281</v>
      </c>
      <c r="FM247" s="67">
        <v>93.879417419433594</v>
      </c>
      <c r="FN247" s="67">
        <v>92.109565734863281</v>
      </c>
      <c r="FO247" s="67">
        <v>90.86175537109375</v>
      </c>
      <c r="FP247" s="67">
        <v>88.031333923339844</v>
      </c>
      <c r="FQ247" s="67">
        <v>82.655166625976563</v>
      </c>
      <c r="FR247" s="67">
        <v>74.40435791015625</v>
      </c>
      <c r="FS247" s="67">
        <v>67.891494750976563</v>
      </c>
      <c r="FT247" s="67">
        <v>65.112525939941406</v>
      </c>
      <c r="FU247" s="68">
        <v>0.25875723361968994</v>
      </c>
      <c r="FV247" s="40">
        <v>12.939999580383301</v>
      </c>
      <c r="FW247" s="40">
        <v>1522.56</v>
      </c>
      <c r="FX247">
        <v>1</v>
      </c>
    </row>
    <row r="248" spans="1:180" x14ac:dyDescent="0.2">
      <c r="A248" t="s">
        <v>189</v>
      </c>
      <c r="B248" t="s">
        <v>207</v>
      </c>
      <c r="C248" t="s">
        <v>3</v>
      </c>
      <c r="D248" t="s">
        <v>183</v>
      </c>
      <c r="E248" t="s">
        <v>1</v>
      </c>
      <c r="F248" s="40" t="s">
        <v>1</v>
      </c>
      <c r="G248" s="69" t="s">
        <v>222</v>
      </c>
      <c r="H248" s="67">
        <v>1516.9999961853027</v>
      </c>
      <c r="I248" s="67">
        <v>1.1849347352981567</v>
      </c>
      <c r="J248" s="67">
        <v>1.0255964994430542</v>
      </c>
      <c r="K248" s="67">
        <v>0.96854323148727417</v>
      </c>
      <c r="L248" s="67">
        <v>0.94436007738113403</v>
      </c>
      <c r="M248" s="67">
        <v>0.93082308769226074</v>
      </c>
      <c r="N248" s="67">
        <v>0.98201727867126465</v>
      </c>
      <c r="O248" s="67">
        <v>1.1336965560913086</v>
      </c>
      <c r="P248" s="67">
        <v>1.2746515274047852</v>
      </c>
      <c r="Q248" s="67">
        <v>1.2520829439163208</v>
      </c>
      <c r="R248" s="67">
        <v>1.266754150390625</v>
      </c>
      <c r="S248" s="67">
        <v>1.3962314128875732</v>
      </c>
      <c r="T248" s="67">
        <v>1.5064284801483154</v>
      </c>
      <c r="U248" s="67">
        <v>1.6137125492095947</v>
      </c>
      <c r="V248" s="67">
        <v>1.8221094608306885</v>
      </c>
      <c r="W248" s="67">
        <v>2.0200979709625244</v>
      </c>
      <c r="X248" s="67">
        <v>2.1905479431152344</v>
      </c>
      <c r="Y248" s="67">
        <v>2.3202278614044189</v>
      </c>
      <c r="Z248" s="67">
        <v>2.4871377944946289</v>
      </c>
      <c r="AA248" s="67">
        <v>2.559467077255249</v>
      </c>
      <c r="AB248" s="67">
        <v>2.4994924068450928</v>
      </c>
      <c r="AC248" s="67">
        <v>2.3922030925750732</v>
      </c>
      <c r="AD248" s="67">
        <v>2.1681234836578369</v>
      </c>
      <c r="AE248" s="67">
        <v>1.8297067880630493</v>
      </c>
      <c r="AF248" s="67">
        <v>1.4859530925750732</v>
      </c>
      <c r="AG248" s="67">
        <v>-0.41073355078697205</v>
      </c>
      <c r="AH248" s="67">
        <v>-0.40356817841529846</v>
      </c>
      <c r="AI248" s="67">
        <v>-0.38267570734024048</v>
      </c>
      <c r="AJ248" s="67">
        <v>-0.3886602520942688</v>
      </c>
      <c r="AK248" s="67">
        <v>-0.39551404118537903</v>
      </c>
      <c r="AL248" s="67">
        <v>-0.41361823678016663</v>
      </c>
      <c r="AM248" s="67">
        <v>-0.39508870244026184</v>
      </c>
      <c r="AN248" s="67">
        <v>-0.39267516136169434</v>
      </c>
      <c r="AO248" s="67">
        <v>-0.47411364316940308</v>
      </c>
      <c r="AP248" s="67">
        <v>-0.5273597240447998</v>
      </c>
      <c r="AQ248" s="67">
        <v>-0.48311078548431396</v>
      </c>
      <c r="AR248" s="67">
        <v>-0.49577939510345459</v>
      </c>
      <c r="AS248" s="67">
        <v>-0.59265738725662231</v>
      </c>
      <c r="AT248" s="67">
        <v>-0.52596044540405273</v>
      </c>
      <c r="AU248" s="67">
        <v>-0.16143117845058441</v>
      </c>
      <c r="AV248" s="67">
        <v>-9.4316676259040833E-2</v>
      </c>
      <c r="AW248" s="67">
        <v>-8.8187418878078461E-2</v>
      </c>
      <c r="AX248" s="67">
        <v>-6.7150890827178955E-2</v>
      </c>
      <c r="AY248" s="67">
        <v>-9.7922243177890778E-2</v>
      </c>
      <c r="AZ248" s="67">
        <v>-0.56244897842407227</v>
      </c>
      <c r="BA248" s="67">
        <v>-0.61525571346282959</v>
      </c>
      <c r="BB248" s="67">
        <v>-0.67291605472564697</v>
      </c>
      <c r="BC248" s="67">
        <v>-0.57000434398651123</v>
      </c>
      <c r="BD248" s="67">
        <v>-0.47282308340072632</v>
      </c>
      <c r="BE248" s="67">
        <v>-0.18645192682743073</v>
      </c>
      <c r="BF248" s="67">
        <v>-0.1916964054107666</v>
      </c>
      <c r="BG248" s="67">
        <v>-0.17792318761348724</v>
      </c>
      <c r="BH248" s="67">
        <v>-0.18741293251514435</v>
      </c>
      <c r="BI248" s="67">
        <v>-0.19400028884410858</v>
      </c>
      <c r="BJ248" s="67">
        <v>-0.20572616159915924</v>
      </c>
      <c r="BK248" s="67">
        <v>-0.1755908727645874</v>
      </c>
      <c r="BL248" s="67">
        <v>-0.15642461180686951</v>
      </c>
      <c r="BM248" s="67">
        <v>-0.23052908480167389</v>
      </c>
      <c r="BN248" s="67">
        <v>-0.27476665377616882</v>
      </c>
      <c r="BO248" s="67">
        <v>-0.22272613644599915</v>
      </c>
      <c r="BP248" s="67">
        <v>-0.22585582733154297</v>
      </c>
      <c r="BQ248" s="67">
        <v>-0.31486442685127258</v>
      </c>
      <c r="BR248" s="67">
        <v>-0.24253849685192108</v>
      </c>
      <c r="BS248" s="67">
        <v>0.12152277678251266</v>
      </c>
      <c r="BT248" s="67">
        <v>0.19052211940288544</v>
      </c>
      <c r="BU248" s="67">
        <v>0.19884929060935974</v>
      </c>
      <c r="BV248" s="67">
        <v>0.22427494823932648</v>
      </c>
      <c r="BW248" s="67">
        <v>0.19663152098655701</v>
      </c>
      <c r="BX248" s="67">
        <v>-0.26339972019195557</v>
      </c>
      <c r="BY248" s="67">
        <v>-0.31969645619392395</v>
      </c>
      <c r="BZ248" s="67">
        <v>-0.3889966607093811</v>
      </c>
      <c r="CA248" s="67">
        <v>-0.30137485265731812</v>
      </c>
      <c r="CB248" s="67">
        <v>-0.22447317838668823</v>
      </c>
      <c r="CC248" s="67">
        <v>-3.1115142628550529E-2</v>
      </c>
      <c r="CD248" s="67">
        <v>-4.4954661279916763E-2</v>
      </c>
      <c r="CE248" s="67">
        <v>-3.6112219095230103E-2</v>
      </c>
      <c r="CF248" s="67">
        <v>-4.802965372800827E-2</v>
      </c>
      <c r="CG248" s="67">
        <v>-5.4432462900876999E-2</v>
      </c>
      <c r="CH248" s="67">
        <v>-6.1740737408399582E-2</v>
      </c>
      <c r="CI248" s="67">
        <v>-2.3567330092191696E-2</v>
      </c>
      <c r="CJ248" s="67">
        <v>7.2017926722764969E-3</v>
      </c>
      <c r="CK248" s="67">
        <v>-6.1823155730962753E-2</v>
      </c>
      <c r="CL248" s="67">
        <v>-9.9821440875530243E-2</v>
      </c>
      <c r="CM248" s="67">
        <v>-4.2384527623653412E-2</v>
      </c>
      <c r="CN248" s="67">
        <v>-3.8907598704099655E-2</v>
      </c>
      <c r="CO248" s="67">
        <v>-0.12246589362621307</v>
      </c>
      <c r="CP248" s="67">
        <v>-4.6241328120231628E-2</v>
      </c>
      <c r="CQ248" s="67">
        <v>0.31749582290649414</v>
      </c>
      <c r="CR248" s="67">
        <v>0.38780060410499573</v>
      </c>
      <c r="CS248" s="67">
        <v>0.39765003323554993</v>
      </c>
      <c r="CT248" s="67">
        <v>0.42611560225486755</v>
      </c>
      <c r="CU248" s="67">
        <v>0.40063855051994324</v>
      </c>
      <c r="CV248" s="67">
        <v>-5.6279104202985764E-2</v>
      </c>
      <c r="CW248" s="67">
        <v>-0.11499301344156265</v>
      </c>
      <c r="CX248" s="67">
        <v>-0.1923549473285675</v>
      </c>
      <c r="CY248" s="67">
        <v>-0.11532284319400787</v>
      </c>
      <c r="CZ248" s="67">
        <v>-5.2466787397861481E-2</v>
      </c>
      <c r="DA248" s="67">
        <v>0.12422163784503937</v>
      </c>
      <c r="DB248" s="67">
        <v>0.10178709030151367</v>
      </c>
      <c r="DC248" s="67">
        <v>0.10569875687360764</v>
      </c>
      <c r="DD248" s="67">
        <v>9.1353625059127808E-2</v>
      </c>
      <c r="DE248" s="67">
        <v>8.5135355591773987E-2</v>
      </c>
      <c r="DF248" s="67">
        <v>8.2244686782360077E-2</v>
      </c>
      <c r="DG248" s="67">
        <v>0.12845620512962341</v>
      </c>
      <c r="DH248" s="67">
        <v>0.1708281934261322</v>
      </c>
      <c r="DI248" s="67">
        <v>0.10688277333974838</v>
      </c>
      <c r="DJ248" s="67">
        <v>7.512376457452774E-2</v>
      </c>
      <c r="DK248" s="67">
        <v>0.13795708119869232</v>
      </c>
      <c r="DL248" s="67">
        <v>0.14804063737392426</v>
      </c>
      <c r="DM248" s="67">
        <v>6.9932654500007629E-2</v>
      </c>
      <c r="DN248" s="67">
        <v>0.15005584061145782</v>
      </c>
      <c r="DO248" s="67">
        <v>0.51346886157989502</v>
      </c>
      <c r="DP248" s="67">
        <v>0.58507907390594482</v>
      </c>
      <c r="DQ248" s="67">
        <v>0.5964508056640625</v>
      </c>
      <c r="DR248" s="67">
        <v>0.62795627117156982</v>
      </c>
      <c r="DS248" s="67">
        <v>0.60464560985565186</v>
      </c>
      <c r="DT248" s="67">
        <v>0.15084150433540344</v>
      </c>
      <c r="DU248" s="67">
        <v>8.9710436761379242E-2</v>
      </c>
      <c r="DV248" s="67">
        <v>4.2867744341492653E-3</v>
      </c>
      <c r="DW248" s="67">
        <v>7.0729151368141174E-2</v>
      </c>
      <c r="DX248" s="67">
        <v>0.11953960359096527</v>
      </c>
      <c r="DY248" s="67">
        <v>0.34850329160690308</v>
      </c>
      <c r="DZ248" s="67">
        <v>0.31365886330604553</v>
      </c>
      <c r="EA248" s="67">
        <v>0.31045126914978027</v>
      </c>
      <c r="EB248" s="67">
        <v>0.29260095953941345</v>
      </c>
      <c r="EC248" s="67">
        <v>0.28664910793304443</v>
      </c>
      <c r="ED248" s="67">
        <v>0.29013678431510925</v>
      </c>
      <c r="EE248" s="67">
        <v>0.34795406460762024</v>
      </c>
      <c r="EF248" s="67">
        <v>0.40707874298095703</v>
      </c>
      <c r="EG248" s="67">
        <v>0.35046735405921936</v>
      </c>
      <c r="EH248" s="67">
        <v>0.32771685719490051</v>
      </c>
      <c r="EI248" s="67">
        <v>0.39834174513816833</v>
      </c>
      <c r="EJ248" s="67">
        <v>0.41796419024467468</v>
      </c>
      <c r="EK248" s="67">
        <v>0.34772560000419617</v>
      </c>
      <c r="EL248" s="67">
        <v>0.43347775936126709</v>
      </c>
      <c r="EM248" s="67">
        <v>0.79642283916473389</v>
      </c>
      <c r="EN248" s="67">
        <v>0.86991786956787109</v>
      </c>
      <c r="EO248" s="67">
        <v>0.88348746299743652</v>
      </c>
      <c r="EP248" s="67">
        <v>0.91938209533691406</v>
      </c>
      <c r="EQ248" s="67">
        <v>0.89919936656951904</v>
      </c>
      <c r="ER248" s="67">
        <v>0.44989076256752014</v>
      </c>
      <c r="ES248" s="67">
        <v>0.38526970148086548</v>
      </c>
      <c r="ET248" s="67">
        <v>0.28820618987083435</v>
      </c>
      <c r="EU248" s="67">
        <v>0.33935868740081787</v>
      </c>
      <c r="EV248" s="67">
        <v>0.36788952350616455</v>
      </c>
      <c r="EW248" s="67">
        <v>61.879486083984375</v>
      </c>
      <c r="EX248" s="67">
        <v>59.571243286132813</v>
      </c>
      <c r="EY248" s="67">
        <v>57.627414703369141</v>
      </c>
      <c r="EZ248" s="67">
        <v>56.189720153808594</v>
      </c>
      <c r="FA248" s="67">
        <v>55.567577362060547</v>
      </c>
      <c r="FB248" s="67">
        <v>54.765304565429688</v>
      </c>
      <c r="FC248" s="67">
        <v>55.064075469970703</v>
      </c>
      <c r="FD248" s="67">
        <v>60.824928283691406</v>
      </c>
      <c r="FE248" s="67">
        <v>68.111068725585938</v>
      </c>
      <c r="FF248" s="67">
        <v>74.136436462402344</v>
      </c>
      <c r="FG248" s="67">
        <v>80.287254333496094</v>
      </c>
      <c r="FH248" s="67">
        <v>87.159309387207031</v>
      </c>
      <c r="FI248" s="67">
        <v>92.713645935058594</v>
      </c>
      <c r="FJ248" s="67">
        <v>97.246383666992188</v>
      </c>
      <c r="FK248" s="67">
        <v>99.375297546386719</v>
      </c>
      <c r="FL248" s="67">
        <v>99.929466247558594</v>
      </c>
      <c r="FM248" s="67">
        <v>97.916580200195313</v>
      </c>
      <c r="FN248" s="67">
        <v>96.0496826171875</v>
      </c>
      <c r="FO248" s="67">
        <v>93.785789489746094</v>
      </c>
      <c r="FP248" s="67">
        <v>89.150398254394531</v>
      </c>
      <c r="FQ248" s="67">
        <v>83.427330017089844</v>
      </c>
      <c r="FR248" s="67">
        <v>75.5296630859375</v>
      </c>
      <c r="FS248" s="67">
        <v>68.533645629882813</v>
      </c>
      <c r="FT248" s="67">
        <v>64.599082946777344</v>
      </c>
      <c r="FU248" s="68">
        <v>0.25879919528961182</v>
      </c>
      <c r="FV248" s="40">
        <v>14.159999847412109</v>
      </c>
      <c r="FW248" s="40">
        <v>1605.68</v>
      </c>
      <c r="FX248">
        <v>1</v>
      </c>
    </row>
    <row r="249" spans="1:180" x14ac:dyDescent="0.2">
      <c r="A249" t="s">
        <v>189</v>
      </c>
      <c r="B249" t="s">
        <v>207</v>
      </c>
      <c r="C249" t="s">
        <v>3</v>
      </c>
      <c r="D249" t="s">
        <v>183</v>
      </c>
      <c r="E249" t="s">
        <v>1</v>
      </c>
      <c r="F249" s="40" t="s">
        <v>1</v>
      </c>
      <c r="G249" s="69" t="s">
        <v>223</v>
      </c>
      <c r="H249" s="67">
        <v>1517</v>
      </c>
      <c r="I249" s="67">
        <v>1.2496469020843506</v>
      </c>
      <c r="J249" s="67">
        <v>1.0921392440795898</v>
      </c>
      <c r="K249" s="67">
        <v>1.0174307823181152</v>
      </c>
      <c r="L249" s="67">
        <v>0.97667098045349121</v>
      </c>
      <c r="M249" s="67">
        <v>0.96069735288619995</v>
      </c>
      <c r="N249" s="67">
        <v>1.0086359977722168</v>
      </c>
      <c r="O249" s="67">
        <v>1.1661640405654907</v>
      </c>
      <c r="P249" s="67">
        <v>1.3127971887588501</v>
      </c>
      <c r="Q249" s="67">
        <v>1.2969597578048706</v>
      </c>
      <c r="R249" s="67">
        <v>1.3534907102584839</v>
      </c>
      <c r="S249" s="67">
        <v>1.45295250415802</v>
      </c>
      <c r="T249" s="67">
        <v>1.6003575325012207</v>
      </c>
      <c r="U249" s="67">
        <v>1.7866036891937256</v>
      </c>
      <c r="V249" s="67">
        <v>1.9176009893417358</v>
      </c>
      <c r="W249" s="67">
        <v>2.090599536895752</v>
      </c>
      <c r="X249" s="67">
        <v>2.2279040813446045</v>
      </c>
      <c r="Y249" s="67">
        <v>2.3967845439910889</v>
      </c>
      <c r="Z249" s="67">
        <v>2.5205225944519043</v>
      </c>
      <c r="AA249" s="67">
        <v>2.6004912853240967</v>
      </c>
      <c r="AB249" s="67">
        <v>2.4890706539154053</v>
      </c>
      <c r="AC249" s="67">
        <v>2.4420711994171143</v>
      </c>
      <c r="AD249" s="67">
        <v>2.2502355575561523</v>
      </c>
      <c r="AE249" s="67">
        <v>1.9285205602645874</v>
      </c>
      <c r="AF249" s="67">
        <v>1.5839418172836304</v>
      </c>
      <c r="AG249" s="67">
        <v>-0.41254347562789917</v>
      </c>
      <c r="AH249" s="67">
        <v>-0.40371614694595337</v>
      </c>
      <c r="AI249" s="67">
        <v>-0.40318676829338074</v>
      </c>
      <c r="AJ249" s="67">
        <v>-0.40941017866134644</v>
      </c>
      <c r="AK249" s="67">
        <v>-0.40048158168792725</v>
      </c>
      <c r="AL249" s="67">
        <v>-0.41182097792625427</v>
      </c>
      <c r="AM249" s="67">
        <v>-0.42925196886062622</v>
      </c>
      <c r="AN249" s="67">
        <v>-0.42270711064338684</v>
      </c>
      <c r="AO249" s="67">
        <v>-0.4959467351436615</v>
      </c>
      <c r="AP249" s="67">
        <v>-0.4902324378490448</v>
      </c>
      <c r="AQ249" s="67">
        <v>-0.45039337873458862</v>
      </c>
      <c r="AR249" s="67">
        <v>-0.47803723812103271</v>
      </c>
      <c r="AS249" s="67">
        <v>-0.53170305490493774</v>
      </c>
      <c r="AT249" s="67">
        <v>-0.50157755613327026</v>
      </c>
      <c r="AU249" s="67">
        <v>-0.16035200655460358</v>
      </c>
      <c r="AV249" s="67">
        <v>-9.959101676940918E-2</v>
      </c>
      <c r="AW249" s="67">
        <v>-5.4085966199636459E-2</v>
      </c>
      <c r="AX249" s="67">
        <v>-0.10970933735370636</v>
      </c>
      <c r="AY249" s="67">
        <v>-0.15000170469284058</v>
      </c>
      <c r="AZ249" s="67">
        <v>-0.61175572872161865</v>
      </c>
      <c r="BA249" s="67">
        <v>-0.69362115859985352</v>
      </c>
      <c r="BB249" s="67">
        <v>-0.70710337162017822</v>
      </c>
      <c r="BC249" s="67">
        <v>-0.64648628234863281</v>
      </c>
      <c r="BD249" s="67">
        <v>-0.53341442346572876</v>
      </c>
      <c r="BE249" s="67">
        <v>-0.18828965723514557</v>
      </c>
      <c r="BF249" s="67">
        <v>-0.19187085330486298</v>
      </c>
      <c r="BG249" s="67">
        <v>-0.19845975935459137</v>
      </c>
      <c r="BH249" s="67">
        <v>-0.20818810164928436</v>
      </c>
      <c r="BI249" s="67">
        <v>-0.19899311661720276</v>
      </c>
      <c r="BJ249" s="67">
        <v>-0.20395453274250031</v>
      </c>
      <c r="BK249" s="67">
        <v>-0.20978015661239624</v>
      </c>
      <c r="BL249" s="67">
        <v>-0.18648330867290497</v>
      </c>
      <c r="BM249" s="67">
        <v>-0.25239133834838867</v>
      </c>
      <c r="BN249" s="67">
        <v>-0.23766984045505524</v>
      </c>
      <c r="BO249" s="67">
        <v>-0.19003993272781372</v>
      </c>
      <c r="BP249" s="67">
        <v>-0.20814724266529083</v>
      </c>
      <c r="BQ249" s="67">
        <v>-0.25394612550735474</v>
      </c>
      <c r="BR249" s="67">
        <v>-0.21819289028644562</v>
      </c>
      <c r="BS249" s="67">
        <v>0.12256396561861038</v>
      </c>
      <c r="BT249" s="67">
        <v>0.18520830571651459</v>
      </c>
      <c r="BU249" s="67">
        <v>0.23291075229644775</v>
      </c>
      <c r="BV249" s="67">
        <v>0.18167711794376373</v>
      </c>
      <c r="BW249" s="67">
        <v>0.14451339840888977</v>
      </c>
      <c r="BX249" s="67">
        <v>-0.31274476647377014</v>
      </c>
      <c r="BY249" s="67">
        <v>-0.39809885621070862</v>
      </c>
      <c r="BZ249" s="67">
        <v>-0.42321941256523132</v>
      </c>
      <c r="CA249" s="67">
        <v>-0.37789049744606018</v>
      </c>
      <c r="CB249" s="67">
        <v>-0.28509548306465149</v>
      </c>
      <c r="CC249" s="67">
        <v>-3.2972145825624466E-2</v>
      </c>
      <c r="CD249" s="67">
        <v>-4.5147456228733063E-2</v>
      </c>
      <c r="CE249" s="67">
        <v>-5.6666463613510132E-2</v>
      </c>
      <c r="CF249" s="67">
        <v>-6.8822309374809265E-2</v>
      </c>
      <c r="CG249" s="67">
        <v>-5.9442836791276932E-2</v>
      </c>
      <c r="CH249" s="67">
        <v>-5.9986881911754608E-2</v>
      </c>
      <c r="CI249" s="67">
        <v>-5.7774629443883896E-2</v>
      </c>
      <c r="CJ249" s="67">
        <v>-2.2875402122735977E-2</v>
      </c>
      <c r="CK249" s="67">
        <v>-8.3705604076385498E-2</v>
      </c>
      <c r="CL249" s="67">
        <v>-6.2745749950408936E-2</v>
      </c>
      <c r="CM249" s="67">
        <v>-9.7199324518442154E-3</v>
      </c>
      <c r="CN249" s="67">
        <v>-2.122226171195507E-2</v>
      </c>
      <c r="CO249" s="67">
        <v>-6.157250702381134E-2</v>
      </c>
      <c r="CP249" s="67">
        <v>-2.1921511739492416E-2</v>
      </c>
      <c r="CQ249" s="67">
        <v>0.31851071119308472</v>
      </c>
      <c r="CR249" s="67">
        <v>0.38245946168899536</v>
      </c>
      <c r="CS249" s="67">
        <v>0.43168380856513977</v>
      </c>
      <c r="CT249" s="67">
        <v>0.38349050283432007</v>
      </c>
      <c r="CU249" s="67">
        <v>0.34849366545677185</v>
      </c>
      <c r="CV249" s="67">
        <v>-0.10565067827701569</v>
      </c>
      <c r="CW249" s="67">
        <v>-0.19342100620269775</v>
      </c>
      <c r="CX249" s="67">
        <v>-0.2266022264957428</v>
      </c>
      <c r="CY249" s="67">
        <v>-0.1918618381023407</v>
      </c>
      <c r="CZ249" s="67">
        <v>-0.11311054229736328</v>
      </c>
      <c r="DA249" s="67">
        <v>0.12234536558389664</v>
      </c>
      <c r="DB249" s="67">
        <v>0.10157594829797745</v>
      </c>
      <c r="DC249" s="67">
        <v>8.5126832127571106E-2</v>
      </c>
      <c r="DD249" s="67">
        <v>7.0543482899665833E-2</v>
      </c>
      <c r="DE249" s="67">
        <v>8.0107450485229492E-2</v>
      </c>
      <c r="DF249" s="67">
        <v>8.3980776369571686E-2</v>
      </c>
      <c r="DG249" s="67">
        <v>9.4230890274047852E-2</v>
      </c>
      <c r="DH249" s="67">
        <v>0.14073249697685242</v>
      </c>
      <c r="DI249" s="67">
        <v>8.4980122745037079E-2</v>
      </c>
      <c r="DJ249" s="67">
        <v>0.11217834055423737</v>
      </c>
      <c r="DK249" s="67">
        <v>0.17060007154941559</v>
      </c>
      <c r="DL249" s="67">
        <v>0.16570271551609039</v>
      </c>
      <c r="DM249" s="67">
        <v>0.13080111145973206</v>
      </c>
      <c r="DN249" s="67">
        <v>0.17434985935688019</v>
      </c>
      <c r="DO249" s="67">
        <v>0.51445746421813965</v>
      </c>
      <c r="DP249" s="67">
        <v>0.57971060276031494</v>
      </c>
      <c r="DQ249" s="67">
        <v>0.63045686483383179</v>
      </c>
      <c r="DR249" s="67">
        <v>0.5853039026260376</v>
      </c>
      <c r="DS249" s="67">
        <v>0.55247390270233154</v>
      </c>
      <c r="DT249" s="67">
        <v>0.10144339501857758</v>
      </c>
      <c r="DU249" s="67">
        <v>1.1256830766797066E-2</v>
      </c>
      <c r="DV249" s="67">
        <v>-2.9985040426254272E-2</v>
      </c>
      <c r="DW249" s="67">
        <v>-5.8331904001533985E-3</v>
      </c>
      <c r="DX249" s="67">
        <v>5.887439101934433E-2</v>
      </c>
      <c r="DY249" s="67">
        <v>0.34659919142723083</v>
      </c>
      <c r="DZ249" s="67">
        <v>0.31342124938964844</v>
      </c>
      <c r="EA249" s="67">
        <v>0.28985384106636047</v>
      </c>
      <c r="EB249" s="67">
        <v>0.27176555991172791</v>
      </c>
      <c r="EC249" s="67">
        <v>0.28159588575363159</v>
      </c>
      <c r="ED249" s="67">
        <v>0.29184719920158386</v>
      </c>
      <c r="EE249" s="67">
        <v>0.31370273232460022</v>
      </c>
      <c r="EF249" s="67">
        <v>0.37695631384849548</v>
      </c>
      <c r="EG249" s="67">
        <v>0.3285355269908905</v>
      </c>
      <c r="EH249" s="67">
        <v>0.36474093794822693</v>
      </c>
      <c r="EI249" s="67">
        <v>0.4309535026550293</v>
      </c>
      <c r="EJ249" s="67">
        <v>0.43559271097183228</v>
      </c>
      <c r="EK249" s="67">
        <v>0.40855807065963745</v>
      </c>
      <c r="EL249" s="67">
        <v>0.45773455500602722</v>
      </c>
      <c r="EM249" s="67">
        <v>0.79737341403961182</v>
      </c>
      <c r="EN249" s="67">
        <v>0.8645099401473999</v>
      </c>
      <c r="EO249" s="67">
        <v>0.9174535870552063</v>
      </c>
      <c r="EP249" s="67">
        <v>0.8766903281211853</v>
      </c>
      <c r="EQ249" s="67">
        <v>0.84698903560638428</v>
      </c>
      <c r="ER249" s="67">
        <v>0.40045434236526489</v>
      </c>
      <c r="ES249" s="67">
        <v>0.30677911639213562</v>
      </c>
      <c r="ET249" s="67">
        <v>0.25389894843101501</v>
      </c>
      <c r="EU249" s="67">
        <v>0.2627626359462738</v>
      </c>
      <c r="EV249" s="67">
        <v>0.30719330906867981</v>
      </c>
      <c r="EW249" s="67">
        <v>61.765666961669922</v>
      </c>
      <c r="EX249" s="67">
        <v>60.044788360595703</v>
      </c>
      <c r="EY249" s="67">
        <v>58.905311584472656</v>
      </c>
      <c r="EZ249" s="67">
        <v>58.262550354003906</v>
      </c>
      <c r="FA249" s="67">
        <v>57.630081176757813</v>
      </c>
      <c r="FB249" s="67">
        <v>57.255405426025391</v>
      </c>
      <c r="FC249" s="67">
        <v>57.451236724853516</v>
      </c>
      <c r="FD249" s="67">
        <v>59.778961181640625</v>
      </c>
      <c r="FE249" s="67">
        <v>64.21343994140625</v>
      </c>
      <c r="FF249" s="67">
        <v>68.991622924804688</v>
      </c>
      <c r="FG249" s="67">
        <v>74.166664123535156</v>
      </c>
      <c r="FH249" s="67">
        <v>79.586784362792969</v>
      </c>
      <c r="FI249" s="67">
        <v>85.556755065917969</v>
      </c>
      <c r="FJ249" s="67">
        <v>90.3240966796875</v>
      </c>
      <c r="FK249" s="67">
        <v>93.224342346191406</v>
      </c>
      <c r="FL249" s="67">
        <v>94.056770324707031</v>
      </c>
      <c r="FM249" s="67">
        <v>95.406761169433594</v>
      </c>
      <c r="FN249" s="67">
        <v>91.675834655761719</v>
      </c>
      <c r="FO249" s="67">
        <v>89.025619506835938</v>
      </c>
      <c r="FP249" s="67">
        <v>86.087814331054688</v>
      </c>
      <c r="FQ249" s="67">
        <v>80.061775207519531</v>
      </c>
      <c r="FR249" s="67">
        <v>75.745681762695313</v>
      </c>
      <c r="FS249" s="67">
        <v>71.01434326171875</v>
      </c>
      <c r="FT249" s="67">
        <v>68.711769104003906</v>
      </c>
      <c r="FU249" s="68">
        <v>0.25876396894454956</v>
      </c>
      <c r="FV249" s="40">
        <v>14.439999580383301</v>
      </c>
      <c r="FW249" s="40">
        <v>1681.3700000000001</v>
      </c>
      <c r="FX249">
        <v>1</v>
      </c>
    </row>
    <row r="250" spans="1:180" x14ac:dyDescent="0.2">
      <c r="A250" t="s">
        <v>189</v>
      </c>
      <c r="B250" t="s">
        <v>207</v>
      </c>
      <c r="C250" t="s">
        <v>3</v>
      </c>
      <c r="D250" t="s">
        <v>183</v>
      </c>
      <c r="E250" t="s">
        <v>1</v>
      </c>
      <c r="F250" s="40" t="s">
        <v>1</v>
      </c>
      <c r="G250" s="69" t="s">
        <v>224</v>
      </c>
      <c r="H250" s="67">
        <v>1542.9999539852142</v>
      </c>
      <c r="I250" s="67">
        <v>1.2436083555221558</v>
      </c>
      <c r="J250" s="67">
        <v>1.1228070259094238</v>
      </c>
      <c r="K250" s="67">
        <v>1.0522060394287109</v>
      </c>
      <c r="L250" s="67">
        <v>1.0312546491622925</v>
      </c>
      <c r="M250" s="67">
        <v>0.99819982051849365</v>
      </c>
      <c r="N250" s="67">
        <v>1.0506494045257568</v>
      </c>
      <c r="O250" s="67">
        <v>1.2463501691818237</v>
      </c>
      <c r="P250" s="67">
        <v>1.3426508903503418</v>
      </c>
      <c r="Q250" s="67">
        <v>1.3063821792602539</v>
      </c>
      <c r="R250" s="67">
        <v>1.3198577165603638</v>
      </c>
      <c r="S250" s="67">
        <v>1.3404196500778198</v>
      </c>
      <c r="T250" s="67">
        <v>1.4160470962524414</v>
      </c>
      <c r="U250" s="67">
        <v>1.5956201553344727</v>
      </c>
      <c r="V250" s="67">
        <v>1.7489573955535889</v>
      </c>
      <c r="W250" s="67">
        <v>1.9475748538970947</v>
      </c>
      <c r="X250" s="67">
        <v>2.1432826519012451</v>
      </c>
      <c r="Y250" s="67">
        <v>2.3709080219268799</v>
      </c>
      <c r="Z250" s="67">
        <v>2.5246052742004395</v>
      </c>
      <c r="AA250" s="67">
        <v>2.5619409084320068</v>
      </c>
      <c r="AB250" s="67">
        <v>2.4668810367584229</v>
      </c>
      <c r="AC250" s="67">
        <v>2.3761587142944336</v>
      </c>
      <c r="AD250" s="67">
        <v>2.1350944042205811</v>
      </c>
      <c r="AE250" s="67">
        <v>1.7833415269851685</v>
      </c>
      <c r="AF250" s="67">
        <v>1.4533455371856689</v>
      </c>
      <c r="AG250" s="67">
        <v>-0.37108975648880005</v>
      </c>
      <c r="AH250" s="67">
        <v>-0.36648917198181152</v>
      </c>
      <c r="AI250" s="67">
        <v>-0.36022049188613892</v>
      </c>
      <c r="AJ250" s="67">
        <v>-0.34022465348243713</v>
      </c>
      <c r="AK250" s="67">
        <v>-0.37224575877189636</v>
      </c>
      <c r="AL250" s="67">
        <v>-0.41050195693969727</v>
      </c>
      <c r="AM250" s="67">
        <v>-0.38890132308006287</v>
      </c>
      <c r="AN250" s="67">
        <v>-0.40982156991958618</v>
      </c>
      <c r="AO250" s="67">
        <v>-0.44173067808151245</v>
      </c>
      <c r="AP250" s="67">
        <v>-0.48157805204391479</v>
      </c>
      <c r="AQ250" s="67">
        <v>-0.52037978172302246</v>
      </c>
      <c r="AR250" s="67">
        <v>-0.59367752075195313</v>
      </c>
      <c r="AS250" s="67">
        <v>-0.55396950244903564</v>
      </c>
      <c r="AT250" s="67">
        <v>-0.62151461839675903</v>
      </c>
      <c r="AU250" s="67">
        <v>-0.29045137763023376</v>
      </c>
      <c r="AV250" s="67">
        <v>-0.21230071783065796</v>
      </c>
      <c r="AW250" s="67">
        <v>-9.0032324194908142E-2</v>
      </c>
      <c r="AX250" s="67">
        <v>-4.7709368169307709E-2</v>
      </c>
      <c r="AY250" s="67">
        <v>-0.1432325690984726</v>
      </c>
      <c r="AZ250" s="67">
        <v>-0.61293113231658936</v>
      </c>
      <c r="BA250" s="67">
        <v>-0.71803814172744751</v>
      </c>
      <c r="BB250" s="67">
        <v>-0.64920061826705933</v>
      </c>
      <c r="BC250" s="67">
        <v>-0.51323449611663818</v>
      </c>
      <c r="BD250" s="67">
        <v>-0.41832688450813293</v>
      </c>
      <c r="BE250" s="67">
        <v>-0.14596986770629883</v>
      </c>
      <c r="BF250" s="67">
        <v>-0.15377889573574066</v>
      </c>
      <c r="BG250" s="67">
        <v>-0.15464323759078979</v>
      </c>
      <c r="BH250" s="67">
        <v>-0.13814334571361542</v>
      </c>
      <c r="BI250" s="67">
        <v>-0.16989085078239441</v>
      </c>
      <c r="BJ250" s="67">
        <v>-0.20179785788059235</v>
      </c>
      <c r="BK250" s="67">
        <v>-0.16859407722949982</v>
      </c>
      <c r="BL250" s="67">
        <v>-0.17273968458175659</v>
      </c>
      <c r="BM250" s="67">
        <v>-0.19739474356174469</v>
      </c>
      <c r="BN250" s="67">
        <v>-0.22821530699729919</v>
      </c>
      <c r="BO250" s="67">
        <v>-0.25921520590782166</v>
      </c>
      <c r="BP250" s="67">
        <v>-0.32306262850761414</v>
      </c>
      <c r="BQ250" s="67">
        <v>-0.27551740407943726</v>
      </c>
      <c r="BR250" s="67">
        <v>-0.33748471736907959</v>
      </c>
      <c r="BS250" s="67">
        <v>-6.8496107123792171E-3</v>
      </c>
      <c r="BT250" s="67">
        <v>7.3161497712135315E-2</v>
      </c>
      <c r="BU250" s="67">
        <v>0.19762444496154785</v>
      </c>
      <c r="BV250" s="67">
        <v>0.24440634250640869</v>
      </c>
      <c r="BW250" s="67">
        <v>0.1520506739616394</v>
      </c>
      <c r="BX250" s="67">
        <v>-0.31313449144363403</v>
      </c>
      <c r="BY250" s="67">
        <v>-0.42167431116104126</v>
      </c>
      <c r="BZ250" s="67">
        <v>-0.3644079864025116</v>
      </c>
      <c r="CA250" s="67">
        <v>-0.24373543262481689</v>
      </c>
      <c r="CB250" s="67">
        <v>-0.16913291811943054</v>
      </c>
      <c r="CC250" s="67">
        <v>9.9474731832742691E-3</v>
      </c>
      <c r="CD250" s="67">
        <v>-6.4564174972474575E-3</v>
      </c>
      <c r="CE250" s="67">
        <v>-1.2261044234037399E-2</v>
      </c>
      <c r="CF250" s="67">
        <v>1.8175438744947314E-3</v>
      </c>
      <c r="CG250" s="67">
        <v>-2.9740471392869949E-2</v>
      </c>
      <c r="CH250" s="67">
        <v>-5.7250030338764191E-2</v>
      </c>
      <c r="CI250" s="67">
        <v>-1.6009941697120667E-2</v>
      </c>
      <c r="CJ250" s="67">
        <v>-8.53748619556427E-3</v>
      </c>
      <c r="CK250" s="67">
        <v>-2.8168415650725365E-2</v>
      </c>
      <c r="CL250" s="67">
        <v>-5.2737046033143997E-2</v>
      </c>
      <c r="CM250" s="67">
        <v>-7.8333385288715363E-2</v>
      </c>
      <c r="CN250" s="67">
        <v>-0.13563559949398041</v>
      </c>
      <c r="CO250" s="67">
        <v>-8.2662321627140045E-2</v>
      </c>
      <c r="CP250" s="67">
        <v>-0.14076650142669678</v>
      </c>
      <c r="CQ250" s="67">
        <v>0.18957211077213287</v>
      </c>
      <c r="CR250" s="67">
        <v>0.27087175846099854</v>
      </c>
      <c r="CS250" s="67">
        <v>0.39685463905334473</v>
      </c>
      <c r="CT250" s="67">
        <v>0.44672480225563049</v>
      </c>
      <c r="CU250" s="67">
        <v>0.35656294226646423</v>
      </c>
      <c r="CV250" s="67">
        <v>-0.10549624264240265</v>
      </c>
      <c r="CW250" s="67">
        <v>-0.21641360223293304</v>
      </c>
      <c r="CX250" s="67">
        <v>-0.16716144979000092</v>
      </c>
      <c r="CY250" s="67">
        <v>-5.7081207633018494E-2</v>
      </c>
      <c r="CZ250" s="67">
        <v>3.4580675419420004E-3</v>
      </c>
      <c r="DA250" s="67">
        <v>0.16586481034755707</v>
      </c>
      <c r="DB250" s="67">
        <v>0.14086607098579407</v>
      </c>
      <c r="DC250" s="67">
        <v>0.1301211416721344</v>
      </c>
      <c r="DD250" s="67">
        <v>0.14177843928337097</v>
      </c>
      <c r="DE250" s="67">
        <v>0.11040990799665451</v>
      </c>
      <c r="DF250" s="67">
        <v>8.7297797203063965E-2</v>
      </c>
      <c r="DG250" s="67">
        <v>0.13657419383525848</v>
      </c>
      <c r="DH250" s="67">
        <v>0.15566471219062805</v>
      </c>
      <c r="DI250" s="67">
        <v>0.14105790853500366</v>
      </c>
      <c r="DJ250" s="67">
        <v>0.1227412149310112</v>
      </c>
      <c r="DK250" s="67">
        <v>0.10254842042922974</v>
      </c>
      <c r="DL250" s="67">
        <v>5.1791440695524216E-2</v>
      </c>
      <c r="DM250" s="67">
        <v>0.11019276082515717</v>
      </c>
      <c r="DN250" s="67">
        <v>5.5951721966266632E-2</v>
      </c>
      <c r="DO250" s="67">
        <v>0.3859938383102417</v>
      </c>
      <c r="DP250" s="67">
        <v>0.46858203411102295</v>
      </c>
      <c r="DQ250" s="67">
        <v>0.5960848331451416</v>
      </c>
      <c r="DR250" s="67">
        <v>0.64904326200485229</v>
      </c>
      <c r="DS250" s="67">
        <v>0.56107521057128906</v>
      </c>
      <c r="DT250" s="67">
        <v>0.10214201360940933</v>
      </c>
      <c r="DU250" s="67">
        <v>-1.1152906343340874E-2</v>
      </c>
      <c r="DV250" s="67">
        <v>3.0085073783993721E-2</v>
      </c>
      <c r="DW250" s="67">
        <v>0.12957301735877991</v>
      </c>
      <c r="DX250" s="67">
        <v>0.17604905366897583</v>
      </c>
      <c r="DY250" s="67">
        <v>0.39098468422889709</v>
      </c>
      <c r="DZ250" s="67">
        <v>0.35357633233070374</v>
      </c>
      <c r="EA250" s="67">
        <v>0.33569842576980591</v>
      </c>
      <c r="EB250" s="67">
        <v>0.34385973215103149</v>
      </c>
      <c r="EC250" s="67">
        <v>0.31276479363441467</v>
      </c>
      <c r="ED250" s="67">
        <v>0.29600191116333008</v>
      </c>
      <c r="EE250" s="67">
        <v>0.35688143968582153</v>
      </c>
      <c r="EF250" s="67">
        <v>0.39274659752845764</v>
      </c>
      <c r="EG250" s="67">
        <v>0.38539382815361023</v>
      </c>
      <c r="EH250" s="67">
        <v>0.37610393762588501</v>
      </c>
      <c r="EI250" s="67">
        <v>0.36371302604675293</v>
      </c>
      <c r="EJ250" s="67">
        <v>0.32240632176399231</v>
      </c>
      <c r="EK250" s="67">
        <v>0.38864487409591675</v>
      </c>
      <c r="EL250" s="67">
        <v>0.33998158574104309</v>
      </c>
      <c r="EM250" s="67">
        <v>0.66959559917449951</v>
      </c>
      <c r="EN250" s="67">
        <v>0.75404423475265503</v>
      </c>
      <c r="EO250" s="67">
        <v>0.88374161720275879</v>
      </c>
      <c r="EP250" s="67">
        <v>0.9411589503288269</v>
      </c>
      <c r="EQ250" s="67">
        <v>0.85635846853256226</v>
      </c>
      <c r="ER250" s="67">
        <v>0.40193867683410645</v>
      </c>
      <c r="ES250" s="67">
        <v>0.28521093726158142</v>
      </c>
      <c r="ET250" s="67">
        <v>0.3148777186870575</v>
      </c>
      <c r="EU250" s="67">
        <v>0.39907205104827881</v>
      </c>
      <c r="EV250" s="67">
        <v>0.42524302005767822</v>
      </c>
      <c r="EW250" s="67">
        <v>60.123931884765625</v>
      </c>
      <c r="EX250" s="67">
        <v>59.096282958984375</v>
      </c>
      <c r="EY250" s="67">
        <v>57.8564453125</v>
      </c>
      <c r="EZ250" s="67">
        <v>56.012172698974609</v>
      </c>
      <c r="FA250" s="67">
        <v>55.49212646484375</v>
      </c>
      <c r="FB250" s="67">
        <v>55.191299438476563</v>
      </c>
      <c r="FC250" s="67">
        <v>54.066944122314453</v>
      </c>
      <c r="FD250" s="67">
        <v>56.330135345458984</v>
      </c>
      <c r="FE250" s="67">
        <v>61.690471649169922</v>
      </c>
      <c r="FF250" s="67">
        <v>66.680679321289063</v>
      </c>
      <c r="FG250" s="67">
        <v>72.759262084960938</v>
      </c>
      <c r="FH250" s="67">
        <v>79.177848815917969</v>
      </c>
      <c r="FI250" s="67">
        <v>84.777427673339844</v>
      </c>
      <c r="FJ250" s="67">
        <v>91.771598815917969</v>
      </c>
      <c r="FK250" s="67">
        <v>94.331977844238281</v>
      </c>
      <c r="FL250" s="67">
        <v>96.90838623046875</v>
      </c>
      <c r="FM250" s="67">
        <v>95.786148071289063</v>
      </c>
      <c r="FN250" s="67">
        <v>94.668045043945313</v>
      </c>
      <c r="FO250" s="67">
        <v>90.476158142089844</v>
      </c>
      <c r="FP250" s="67">
        <v>85</v>
      </c>
      <c r="FQ250" s="67">
        <v>78.349441528320313</v>
      </c>
      <c r="FR250" s="67">
        <v>70.480735778808594</v>
      </c>
      <c r="FS250" s="67">
        <v>65.160179138183594</v>
      </c>
      <c r="FT250" s="67">
        <v>62.867435455322266</v>
      </c>
      <c r="FU250" s="68">
        <v>0.25941553711891174</v>
      </c>
      <c r="FV250" s="40">
        <v>14.720000267028809</v>
      </c>
      <c r="FW250" s="40">
        <v>1624.92</v>
      </c>
      <c r="FX250">
        <v>1</v>
      </c>
    </row>
    <row r="251" spans="1:180" x14ac:dyDescent="0.2">
      <c r="A251" t="s">
        <v>189</v>
      </c>
      <c r="B251" t="s">
        <v>207</v>
      </c>
      <c r="C251" t="s">
        <v>3</v>
      </c>
      <c r="D251" t="s">
        <v>183</v>
      </c>
      <c r="E251" t="s">
        <v>1</v>
      </c>
      <c r="F251" s="40" t="s">
        <v>1</v>
      </c>
      <c r="G251" s="69" t="s">
        <v>225</v>
      </c>
      <c r="H251" s="67">
        <v>1546.9999914169312</v>
      </c>
      <c r="I251" s="67">
        <v>1.270715594291687</v>
      </c>
      <c r="J251" s="67">
        <v>1.1490521430969238</v>
      </c>
      <c r="K251" s="67">
        <v>1.0853718519210815</v>
      </c>
      <c r="L251" s="67">
        <v>1.0542545318603516</v>
      </c>
      <c r="M251" s="67">
        <v>1.0323028564453125</v>
      </c>
      <c r="N251" s="67">
        <v>1.0759837627410889</v>
      </c>
      <c r="O251" s="67">
        <v>1.2683718204498291</v>
      </c>
      <c r="P251" s="67">
        <v>1.3795194625854492</v>
      </c>
      <c r="Q251" s="67">
        <v>1.3489005565643311</v>
      </c>
      <c r="R251" s="67">
        <v>1.3917801380157471</v>
      </c>
      <c r="S251" s="67">
        <v>1.3749724626541138</v>
      </c>
      <c r="T251" s="67">
        <v>1.4700467586517334</v>
      </c>
      <c r="U251" s="67">
        <v>1.6042580604553223</v>
      </c>
      <c r="V251" s="67">
        <v>1.7877883911132813</v>
      </c>
      <c r="W251" s="67">
        <v>1.9761595726013184</v>
      </c>
      <c r="X251" s="67">
        <v>2.1002476215362549</v>
      </c>
      <c r="Y251" s="67">
        <v>2.2335903644561768</v>
      </c>
      <c r="Z251" s="67">
        <v>2.3802986145019531</v>
      </c>
      <c r="AA251" s="67">
        <v>2.4056918621063232</v>
      </c>
      <c r="AB251" s="67">
        <v>2.3344206809997559</v>
      </c>
      <c r="AC251" s="67">
        <v>2.2288172245025635</v>
      </c>
      <c r="AD251" s="67">
        <v>2.0115296840667725</v>
      </c>
      <c r="AE251" s="67">
        <v>1.7123568058013916</v>
      </c>
      <c r="AF251" s="67">
        <v>1.4001736640930176</v>
      </c>
      <c r="AG251" s="67">
        <v>-0.33989459276199341</v>
      </c>
      <c r="AH251" s="67">
        <v>-0.33132770657539368</v>
      </c>
      <c r="AI251" s="67">
        <v>-0.33811816573143005</v>
      </c>
      <c r="AJ251" s="67">
        <v>-0.3245357871055603</v>
      </c>
      <c r="AK251" s="67">
        <v>-0.33138552308082581</v>
      </c>
      <c r="AL251" s="67">
        <v>-0.35621485114097595</v>
      </c>
      <c r="AM251" s="67">
        <v>-0.38719934225082397</v>
      </c>
      <c r="AN251" s="67">
        <v>-0.38254013657569885</v>
      </c>
      <c r="AO251" s="67">
        <v>-0.39141762256622314</v>
      </c>
      <c r="AP251" s="67">
        <v>-0.39964327216148376</v>
      </c>
      <c r="AQ251" s="67">
        <v>-0.46491819620132446</v>
      </c>
      <c r="AR251" s="67">
        <v>-0.50220328569412231</v>
      </c>
      <c r="AS251" s="67">
        <v>-0.52841013669967651</v>
      </c>
      <c r="AT251" s="67">
        <v>-0.4853399395942688</v>
      </c>
      <c r="AU251" s="67">
        <v>-0.18363772332668304</v>
      </c>
      <c r="AV251" s="67">
        <v>-0.15160335600376129</v>
      </c>
      <c r="AW251" s="67">
        <v>-0.14113271236419678</v>
      </c>
      <c r="AX251" s="67">
        <v>-0.16468916833400726</v>
      </c>
      <c r="AY251" s="67">
        <v>-0.21711538732051849</v>
      </c>
      <c r="AZ251" s="67">
        <v>-0.62387210130691528</v>
      </c>
      <c r="BA251" s="67">
        <v>-0.68290495872497559</v>
      </c>
      <c r="BB251" s="67">
        <v>-0.56947189569473267</v>
      </c>
      <c r="BC251" s="67">
        <v>-0.4527740478515625</v>
      </c>
      <c r="BD251" s="67">
        <v>-0.41370540857315063</v>
      </c>
      <c r="BE251" s="67">
        <v>-0.11460527777671814</v>
      </c>
      <c r="BF251" s="67">
        <v>-0.11844752728939056</v>
      </c>
      <c r="BG251" s="67">
        <v>-0.13237388432025909</v>
      </c>
      <c r="BH251" s="67">
        <v>-0.12227928638458252</v>
      </c>
      <c r="BI251" s="67">
        <v>-0.12886239588260651</v>
      </c>
      <c r="BJ251" s="67">
        <v>-0.14734460413455963</v>
      </c>
      <c r="BK251" s="67">
        <v>-0.16672803461551666</v>
      </c>
      <c r="BL251" s="67">
        <v>-0.14529238641262054</v>
      </c>
      <c r="BM251" s="67">
        <v>-0.14692060649394989</v>
      </c>
      <c r="BN251" s="67">
        <v>-0.14610953629016876</v>
      </c>
      <c r="BO251" s="67">
        <v>-0.20357078313827515</v>
      </c>
      <c r="BP251" s="67">
        <v>-0.23142234981060028</v>
      </c>
      <c r="BQ251" s="67">
        <v>-0.24979537725448608</v>
      </c>
      <c r="BR251" s="67">
        <v>-0.20115622878074646</v>
      </c>
      <c r="BS251" s="67">
        <v>0.10013154149055481</v>
      </c>
      <c r="BT251" s="67">
        <v>0.13402150571346283</v>
      </c>
      <c r="BU251" s="67">
        <v>0.14668470621109009</v>
      </c>
      <c r="BV251" s="67">
        <v>0.12760165333747864</v>
      </c>
      <c r="BW251" s="67">
        <v>7.8347235918045044E-2</v>
      </c>
      <c r="BX251" s="67">
        <v>-0.32389497756958008</v>
      </c>
      <c r="BY251" s="67">
        <v>-0.38635203242301941</v>
      </c>
      <c r="BZ251" s="67">
        <v>-0.28448787331581116</v>
      </c>
      <c r="CA251" s="67">
        <v>-0.18308599293231964</v>
      </c>
      <c r="CB251" s="67">
        <v>-0.16433463990688324</v>
      </c>
      <c r="CC251" s="67">
        <v>4.1429400444030762E-2</v>
      </c>
      <c r="CD251" s="67">
        <v>2.8992634266614914E-2</v>
      </c>
      <c r="CE251" s="67">
        <v>1.0123970918357372E-2</v>
      </c>
      <c r="CF251" s="67">
        <v>1.7802955582737923E-2</v>
      </c>
      <c r="CG251" s="67">
        <v>1.1404514312744141E-2</v>
      </c>
      <c r="CH251" s="67">
        <v>-2.6817049365490675E-3</v>
      </c>
      <c r="CI251" s="67">
        <v>-1.4030269347131252E-2</v>
      </c>
      <c r="CJ251" s="67">
        <v>1.9024679437279701E-2</v>
      </c>
      <c r="CK251" s="67">
        <v>2.2417265921831131E-2</v>
      </c>
      <c r="CL251" s="67">
        <v>2.948714978992939E-2</v>
      </c>
      <c r="CM251" s="67">
        <v>-2.256234735250473E-2</v>
      </c>
      <c r="CN251" s="67">
        <v>-4.3880276381969452E-2</v>
      </c>
      <c r="CO251" s="67">
        <v>-5.6827668100595474E-2</v>
      </c>
      <c r="CP251" s="67">
        <v>-4.3314527720212936E-3</v>
      </c>
      <c r="CQ251" s="67">
        <v>0.29666927456855774</v>
      </c>
      <c r="CR251" s="67">
        <v>0.33184441924095154</v>
      </c>
      <c r="CS251" s="67">
        <v>0.34602618217468262</v>
      </c>
      <c r="CT251" s="67">
        <v>0.33004137873649597</v>
      </c>
      <c r="CU251" s="67">
        <v>0.28298375010490417</v>
      </c>
      <c r="CV251" s="67">
        <v>-0.11613171547651291</v>
      </c>
      <c r="CW251" s="67">
        <v>-0.18096037209033966</v>
      </c>
      <c r="CX251" s="67">
        <v>-8.7108820676803589E-2</v>
      </c>
      <c r="CY251" s="67">
        <v>3.6991520319133997E-3</v>
      </c>
      <c r="CZ251" s="67">
        <v>8.3787869662046432E-3</v>
      </c>
      <c r="DA251" s="67">
        <v>0.19746407866477966</v>
      </c>
      <c r="DB251" s="67">
        <v>0.17643280327320099</v>
      </c>
      <c r="DC251" s="67">
        <v>0.15262182056903839</v>
      </c>
      <c r="DD251" s="67">
        <v>0.15788519382476807</v>
      </c>
      <c r="DE251" s="67">
        <v>0.15167142450809479</v>
      </c>
      <c r="DF251" s="67">
        <v>0.14198119938373566</v>
      </c>
      <c r="DG251" s="67">
        <v>0.13866749405860901</v>
      </c>
      <c r="DH251" s="67">
        <v>0.18334174156188965</v>
      </c>
      <c r="DI251" s="67">
        <v>0.19175514578819275</v>
      </c>
      <c r="DJ251" s="67">
        <v>0.20508384704589844</v>
      </c>
      <c r="DK251" s="67">
        <v>0.15844608843326569</v>
      </c>
      <c r="DL251" s="67">
        <v>0.14366179704666138</v>
      </c>
      <c r="DM251" s="67">
        <v>0.13614004850387573</v>
      </c>
      <c r="DN251" s="67">
        <v>0.19249331951141357</v>
      </c>
      <c r="DO251" s="67">
        <v>0.49320700764656067</v>
      </c>
      <c r="DP251" s="67">
        <v>0.52966731786727905</v>
      </c>
      <c r="DQ251" s="67">
        <v>0.54536765813827515</v>
      </c>
      <c r="DR251" s="67">
        <v>0.53248113393783569</v>
      </c>
      <c r="DS251" s="67">
        <v>0.48762026429176331</v>
      </c>
      <c r="DT251" s="67">
        <v>9.1631531715393066E-2</v>
      </c>
      <c r="DU251" s="67">
        <v>2.4431290104985237E-2</v>
      </c>
      <c r="DV251" s="67">
        <v>0.11027024686336517</v>
      </c>
      <c r="DW251" s="67">
        <v>0.19048428535461426</v>
      </c>
      <c r="DX251" s="67">
        <v>0.18109221756458282</v>
      </c>
      <c r="DY251" s="67">
        <v>0.42275339365005493</v>
      </c>
      <c r="DZ251" s="67">
        <v>0.3893129825592041</v>
      </c>
      <c r="EA251" s="67">
        <v>0.35836610198020935</v>
      </c>
      <c r="EB251" s="67">
        <v>0.36014169454574585</v>
      </c>
      <c r="EC251" s="67">
        <v>0.35419455170631409</v>
      </c>
      <c r="ED251" s="67">
        <v>0.35085144639015198</v>
      </c>
      <c r="EE251" s="67">
        <v>0.35913881659507751</v>
      </c>
      <c r="EF251" s="67">
        <v>0.42058950662612915</v>
      </c>
      <c r="EG251" s="67">
        <v>0.43625214695930481</v>
      </c>
      <c r="EH251" s="67">
        <v>0.45861756801605225</v>
      </c>
      <c r="EI251" s="67">
        <v>0.4197935163974762</v>
      </c>
      <c r="EJ251" s="67">
        <v>0.4144427478313446</v>
      </c>
      <c r="EK251" s="67">
        <v>0.41475477814674377</v>
      </c>
      <c r="EL251" s="67">
        <v>0.47667703032493591</v>
      </c>
      <c r="EM251" s="67">
        <v>0.77697628736495972</v>
      </c>
      <c r="EN251" s="67">
        <v>0.81529217958450317</v>
      </c>
      <c r="EO251" s="67">
        <v>0.83318507671356201</v>
      </c>
      <c r="EP251" s="67">
        <v>0.8247719407081604</v>
      </c>
      <c r="EQ251" s="67">
        <v>0.78308290243148804</v>
      </c>
      <c r="ER251" s="67">
        <v>0.39160865545272827</v>
      </c>
      <c r="ES251" s="67">
        <v>0.32098421454429626</v>
      </c>
      <c r="ET251" s="67">
        <v>0.39525428414344788</v>
      </c>
      <c r="EU251" s="67">
        <v>0.46017235517501831</v>
      </c>
      <c r="EV251" s="67">
        <v>0.43046298623085022</v>
      </c>
      <c r="EW251" s="67">
        <v>60.177303314208984</v>
      </c>
      <c r="EX251" s="67">
        <v>59.321327209472656</v>
      </c>
      <c r="EY251" s="67">
        <v>57.461074829101563</v>
      </c>
      <c r="EZ251" s="67">
        <v>57.129093170166016</v>
      </c>
      <c r="FA251" s="67">
        <v>57.074783325195313</v>
      </c>
      <c r="FB251" s="67">
        <v>55.547691345214844</v>
      </c>
      <c r="FC251" s="67">
        <v>54.813835144042969</v>
      </c>
      <c r="FD251" s="67">
        <v>56.228427886962891</v>
      </c>
      <c r="FE251" s="67">
        <v>58.786716461181641</v>
      </c>
      <c r="FF251" s="67">
        <v>62.632904052734375</v>
      </c>
      <c r="FG251" s="67">
        <v>67.000221252441406</v>
      </c>
      <c r="FH251" s="67">
        <v>72.191680908203125</v>
      </c>
      <c r="FI251" s="67">
        <v>77.7667236328125</v>
      </c>
      <c r="FJ251" s="67">
        <v>82.720413208007813</v>
      </c>
      <c r="FK251" s="67">
        <v>85.942245483398438</v>
      </c>
      <c r="FL251" s="67">
        <v>87.123252868652344</v>
      </c>
      <c r="FM251" s="67">
        <v>86.502677917480469</v>
      </c>
      <c r="FN251" s="67">
        <v>84.626472473144531</v>
      </c>
      <c r="FO251" s="67">
        <v>81.981048583984375</v>
      </c>
      <c r="FP251" s="67">
        <v>77.005088806152344</v>
      </c>
      <c r="FQ251" s="67">
        <v>73.157424926757813</v>
      </c>
      <c r="FR251" s="67">
        <v>69.575675964355469</v>
      </c>
      <c r="FS251" s="67">
        <v>66.423133850097656</v>
      </c>
      <c r="FT251" s="67">
        <v>64.024864196777344</v>
      </c>
      <c r="FU251" s="68">
        <v>0.25956809520721436</v>
      </c>
      <c r="FV251" s="40">
        <v>13.989999771118164</v>
      </c>
      <c r="FW251" s="40">
        <v>1572.04</v>
      </c>
      <c r="FX251">
        <v>1</v>
      </c>
    </row>
    <row r="252" spans="1:180" x14ac:dyDescent="0.2">
      <c r="A252" t="s">
        <v>189</v>
      </c>
      <c r="B252" t="s">
        <v>207</v>
      </c>
      <c r="C252" t="s">
        <v>3</v>
      </c>
      <c r="D252" t="s">
        <v>183</v>
      </c>
      <c r="E252" t="s">
        <v>1</v>
      </c>
      <c r="F252" s="40" t="s">
        <v>1</v>
      </c>
      <c r="G252" s="69" t="s">
        <v>226</v>
      </c>
      <c r="H252" s="67">
        <v>1564.0000358819962</v>
      </c>
      <c r="I252" s="67">
        <v>1.153303861618042</v>
      </c>
      <c r="J252" s="67">
        <v>1.0615042448043823</v>
      </c>
      <c r="K252" s="67">
        <v>1.0122743844985962</v>
      </c>
      <c r="L252" s="67">
        <v>0.98144888877868652</v>
      </c>
      <c r="M252" s="67">
        <v>0.9950178861618042</v>
      </c>
      <c r="N252" s="67">
        <v>1.0428212881088257</v>
      </c>
      <c r="O252" s="67">
        <v>1.2781064510345459</v>
      </c>
      <c r="P252" s="67">
        <v>1.3695014715194702</v>
      </c>
      <c r="Q252" s="67">
        <v>1.2610268592834473</v>
      </c>
      <c r="R252" s="67">
        <v>1.2897440195083618</v>
      </c>
      <c r="S252" s="67">
        <v>1.2708826065063477</v>
      </c>
      <c r="T252" s="67">
        <v>1.3430821895599365</v>
      </c>
      <c r="U252" s="67">
        <v>1.4773111343383789</v>
      </c>
      <c r="V252" s="67">
        <v>1.545832633972168</v>
      </c>
      <c r="W252" s="67">
        <v>1.6649221181869507</v>
      </c>
      <c r="X252" s="67">
        <v>1.8501358032226563</v>
      </c>
      <c r="Y252" s="67">
        <v>1.9811419248580933</v>
      </c>
      <c r="Z252" s="67">
        <v>2.1416897773742676</v>
      </c>
      <c r="AA252" s="67">
        <v>2.1451876163482666</v>
      </c>
      <c r="AB252" s="67">
        <v>2.0937063694000244</v>
      </c>
      <c r="AC252" s="67">
        <v>2.0915751457214355</v>
      </c>
      <c r="AD252" s="67">
        <v>1.9624590873718262</v>
      </c>
      <c r="AE252" s="67">
        <v>1.6755672693252563</v>
      </c>
      <c r="AF252" s="67">
        <v>1.391488790512085</v>
      </c>
      <c r="AG252" s="67">
        <v>-0.37161791324615479</v>
      </c>
      <c r="AH252" s="67">
        <v>-0.33312618732452393</v>
      </c>
      <c r="AI252" s="67">
        <v>-0.33407288789749146</v>
      </c>
      <c r="AJ252" s="67">
        <v>-0.34702423214912415</v>
      </c>
      <c r="AK252" s="67">
        <v>-0.32587829232215881</v>
      </c>
      <c r="AL252" s="67">
        <v>-0.37335383892059326</v>
      </c>
      <c r="AM252" s="67">
        <v>-0.338052898645401</v>
      </c>
      <c r="AN252" s="67">
        <v>-0.43090668320655823</v>
      </c>
      <c r="AO252" s="67">
        <v>-0.46569898724555969</v>
      </c>
      <c r="AP252" s="67">
        <v>-0.37509408593177795</v>
      </c>
      <c r="AQ252" s="67">
        <v>-0.4401797354221344</v>
      </c>
      <c r="AR252" s="67">
        <v>-0.50361907482147217</v>
      </c>
      <c r="AS252" s="67">
        <v>-0.43946778774261475</v>
      </c>
      <c r="AT252" s="67">
        <v>-0.48352867364883423</v>
      </c>
      <c r="AU252" s="67">
        <v>-0.23961438238620758</v>
      </c>
      <c r="AV252" s="67">
        <v>-0.16927745938301086</v>
      </c>
      <c r="AW252" s="67">
        <v>-0.17213116586208344</v>
      </c>
      <c r="AX252" s="67">
        <v>-0.15299440920352936</v>
      </c>
      <c r="AY252" s="67">
        <v>-0.25833144783973694</v>
      </c>
      <c r="AZ252" s="67">
        <v>-0.54311752319335938</v>
      </c>
      <c r="BA252" s="67">
        <v>-0.55273467302322388</v>
      </c>
      <c r="BB252" s="67">
        <v>-0.43626666069030762</v>
      </c>
      <c r="BC252" s="67">
        <v>-0.39276409149169922</v>
      </c>
      <c r="BD252" s="67">
        <v>-0.3653053343296051</v>
      </c>
      <c r="BE252" s="67">
        <v>-0.14511901140213013</v>
      </c>
      <c r="BF252" s="67">
        <v>-0.11907016485929489</v>
      </c>
      <c r="BG252" s="67">
        <v>-0.12715411186218262</v>
      </c>
      <c r="BH252" s="67">
        <v>-0.14357216656208038</v>
      </c>
      <c r="BI252" s="67">
        <v>-0.12217383086681366</v>
      </c>
      <c r="BJ252" s="67">
        <v>-0.16330112516880035</v>
      </c>
      <c r="BK252" s="67">
        <v>-0.11637625843286514</v>
      </c>
      <c r="BL252" s="67">
        <v>-0.19242642819881439</v>
      </c>
      <c r="BM252" s="67">
        <v>-0.21991485357284546</v>
      </c>
      <c r="BN252" s="67">
        <v>-0.12022299319505692</v>
      </c>
      <c r="BO252" s="67">
        <v>-0.17745956778526306</v>
      </c>
      <c r="BP252" s="67">
        <v>-0.23149010539054871</v>
      </c>
      <c r="BQ252" s="67">
        <v>-0.15952062606811523</v>
      </c>
      <c r="BR252" s="67">
        <v>-0.19806854426860809</v>
      </c>
      <c r="BS252" s="67">
        <v>4.5446582138538361E-2</v>
      </c>
      <c r="BT252" s="67">
        <v>0.11763302236795425</v>
      </c>
      <c r="BU252" s="67">
        <v>0.11696595698595047</v>
      </c>
      <c r="BV252" s="67">
        <v>0.14062905311584473</v>
      </c>
      <c r="BW252" s="67">
        <v>3.8502156734466553E-2</v>
      </c>
      <c r="BX252" s="67">
        <v>-0.24176871776580811</v>
      </c>
      <c r="BY252" s="67">
        <v>-0.25480994582176208</v>
      </c>
      <c r="BZ252" s="67">
        <v>-0.14990900456905365</v>
      </c>
      <c r="CA252" s="67">
        <v>-0.12174828350543976</v>
      </c>
      <c r="CB252" s="67">
        <v>-0.1146862730383873</v>
      </c>
      <c r="CC252" s="67">
        <v>1.1753424070775509E-2</v>
      </c>
      <c r="CD252" s="67">
        <v>2.9184397310018539E-2</v>
      </c>
      <c r="CE252" s="67">
        <v>1.6157194972038269E-2</v>
      </c>
      <c r="CF252" s="67">
        <v>-2.6618845295161009E-3</v>
      </c>
      <c r="CG252" s="67">
        <v>1.8911249935626984E-2</v>
      </c>
      <c r="CH252" s="67">
        <v>-1.7819259315729141E-2</v>
      </c>
      <c r="CI252" s="67">
        <v>3.7156306207180023E-2</v>
      </c>
      <c r="CJ252" s="67">
        <v>-2.7255728840827942E-2</v>
      </c>
      <c r="CK252" s="67">
        <v>-4.968550056219101E-2</v>
      </c>
      <c r="CL252" s="67">
        <v>5.6299943476915359E-2</v>
      </c>
      <c r="CM252" s="67">
        <v>4.4996123760938644E-3</v>
      </c>
      <c r="CN252" s="67">
        <v>-4.3014399707317352E-2</v>
      </c>
      <c r="CO252" s="67">
        <v>3.4369930624961853E-2</v>
      </c>
      <c r="CP252" s="67">
        <v>-3.5973332705907524E-4</v>
      </c>
      <c r="CQ252" s="67">
        <v>0.24287894368171692</v>
      </c>
      <c r="CR252" s="67">
        <v>0.31634634733200073</v>
      </c>
      <c r="CS252" s="67">
        <v>0.31719374656677246</v>
      </c>
      <c r="CT252" s="67">
        <v>0.34399175643920898</v>
      </c>
      <c r="CU252" s="67">
        <v>0.24408820271492004</v>
      </c>
      <c r="CV252" s="67">
        <v>-3.3055465668439865E-2</v>
      </c>
      <c r="CW252" s="67">
        <v>-4.8468213528394699E-2</v>
      </c>
      <c r="CX252" s="67">
        <v>4.842144250869751E-2</v>
      </c>
      <c r="CY252" s="67">
        <v>6.5956443548202515E-2</v>
      </c>
      <c r="CZ252" s="67">
        <v>5.8891721069812775E-2</v>
      </c>
      <c r="DA252" s="67">
        <v>0.16862586140632629</v>
      </c>
      <c r="DB252" s="67">
        <v>0.17743895947933197</v>
      </c>
      <c r="DC252" s="67">
        <v>0.15946850180625916</v>
      </c>
      <c r="DD252" s="67">
        <v>0.13824839890003204</v>
      </c>
      <c r="DE252" s="67">
        <v>0.15999633073806763</v>
      </c>
      <c r="DF252" s="67">
        <v>0.12766261398792267</v>
      </c>
      <c r="DG252" s="67">
        <v>0.19068887829780579</v>
      </c>
      <c r="DH252" s="67">
        <v>0.13791497051715851</v>
      </c>
      <c r="DI252" s="67">
        <v>0.12054385244846344</v>
      </c>
      <c r="DJ252" s="67">
        <v>0.23282288014888763</v>
      </c>
      <c r="DK252" s="67">
        <v>0.18645879626274109</v>
      </c>
      <c r="DL252" s="67">
        <v>0.145461305975914</v>
      </c>
      <c r="DM252" s="67">
        <v>0.22826048731803894</v>
      </c>
      <c r="DN252" s="67">
        <v>0.19734907150268555</v>
      </c>
      <c r="DO252" s="67">
        <v>0.44031131267547607</v>
      </c>
      <c r="DP252" s="67">
        <v>0.51505964994430542</v>
      </c>
      <c r="DQ252" s="67">
        <v>0.51742154359817505</v>
      </c>
      <c r="DR252" s="67">
        <v>0.54735445976257324</v>
      </c>
      <c r="DS252" s="67">
        <v>0.44967424869537354</v>
      </c>
      <c r="DT252" s="67">
        <v>0.17565777897834778</v>
      </c>
      <c r="DU252" s="67">
        <v>0.15787352621555328</v>
      </c>
      <c r="DV252" s="67">
        <v>0.24675188958644867</v>
      </c>
      <c r="DW252" s="67">
        <v>0.25366115570068359</v>
      </c>
      <c r="DX252" s="67">
        <v>0.23246970772743225</v>
      </c>
      <c r="DY252" s="67">
        <v>0.39512476325035095</v>
      </c>
      <c r="DZ252" s="67">
        <v>0.3914949893951416</v>
      </c>
      <c r="EA252" s="67">
        <v>0.36638727784156799</v>
      </c>
      <c r="EB252" s="67">
        <v>0.34170046448707581</v>
      </c>
      <c r="EC252" s="67">
        <v>0.36370077729225159</v>
      </c>
      <c r="ED252" s="67">
        <v>0.33771532773971558</v>
      </c>
      <c r="EE252" s="67">
        <v>0.41236552596092224</v>
      </c>
      <c r="EF252" s="67">
        <v>0.37639522552490234</v>
      </c>
      <c r="EG252" s="67">
        <v>0.36632800102233887</v>
      </c>
      <c r="EH252" s="67">
        <v>0.48769396543502808</v>
      </c>
      <c r="EI252" s="67">
        <v>0.44917896389961243</v>
      </c>
      <c r="EJ252" s="67">
        <v>0.41759029030799866</v>
      </c>
      <c r="EK252" s="67">
        <v>0.50820761919021606</v>
      </c>
      <c r="EL252" s="67">
        <v>0.48280918598175049</v>
      </c>
      <c r="EM252" s="67">
        <v>0.72537225484848022</v>
      </c>
      <c r="EN252" s="67">
        <v>0.80197012424468994</v>
      </c>
      <c r="EO252" s="67">
        <v>0.80651867389678955</v>
      </c>
      <c r="EP252" s="67">
        <v>0.84097790718078613</v>
      </c>
      <c r="EQ252" s="67">
        <v>0.74650782346725464</v>
      </c>
      <c r="ER252" s="67">
        <v>0.47700655460357666</v>
      </c>
      <c r="ES252" s="67">
        <v>0.45579823851585388</v>
      </c>
      <c r="ET252" s="67">
        <v>0.53310954570770264</v>
      </c>
      <c r="EU252" s="67">
        <v>0.52467697858810425</v>
      </c>
      <c r="EV252" s="67">
        <v>0.48308876156806946</v>
      </c>
      <c r="EW252" s="67">
        <v>59.509815216064453</v>
      </c>
      <c r="EX252" s="67">
        <v>57.897663116455078</v>
      </c>
      <c r="EY252" s="67">
        <v>56</v>
      </c>
      <c r="EZ252" s="67">
        <v>55.198974609375</v>
      </c>
      <c r="FA252" s="67">
        <v>53.5</v>
      </c>
      <c r="FB252" s="67">
        <v>52.694549560546875</v>
      </c>
      <c r="FC252" s="67">
        <v>51.790943145751953</v>
      </c>
      <c r="FD252" s="67">
        <v>54.962070465087891</v>
      </c>
      <c r="FE252" s="67">
        <v>60.893836975097656</v>
      </c>
      <c r="FF252" s="67">
        <v>67.359230041503906</v>
      </c>
      <c r="FG252" s="67">
        <v>73.015884399414063</v>
      </c>
      <c r="FH252" s="67">
        <v>79.427032470703125</v>
      </c>
      <c r="FI252" s="67">
        <v>84.263702392578125</v>
      </c>
      <c r="FJ252" s="67">
        <v>87.344764709472656</v>
      </c>
      <c r="FK252" s="67">
        <v>88.974525451660156</v>
      </c>
      <c r="FL252" s="67">
        <v>89.743011474609375</v>
      </c>
      <c r="FM252" s="67">
        <v>87.023391723632813</v>
      </c>
      <c r="FN252" s="67">
        <v>84.341957092285156</v>
      </c>
      <c r="FO252" s="67">
        <v>80.915191650390625</v>
      </c>
      <c r="FP252" s="67">
        <v>76.129188537597656</v>
      </c>
      <c r="FQ252" s="67">
        <v>72.190132141113281</v>
      </c>
      <c r="FR252" s="67">
        <v>69.243072509765625</v>
      </c>
      <c r="FS252" s="67">
        <v>69.214210510253906</v>
      </c>
      <c r="FT252" s="67">
        <v>66.683540344238281</v>
      </c>
      <c r="FU252" s="68">
        <v>0.26074522733688354</v>
      </c>
      <c r="FV252" s="40">
        <v>14.239999771118164</v>
      </c>
      <c r="FW252" s="40">
        <v>1429.29</v>
      </c>
      <c r="FX252">
        <v>1</v>
      </c>
    </row>
    <row r="253" spans="1:180" x14ac:dyDescent="0.2">
      <c r="A253" t="s">
        <v>189</v>
      </c>
      <c r="B253" t="s">
        <v>207</v>
      </c>
      <c r="C253" t="s">
        <v>3</v>
      </c>
      <c r="D253" t="s">
        <v>183</v>
      </c>
      <c r="E253" t="s">
        <v>1</v>
      </c>
      <c r="F253" s="40" t="s">
        <v>1</v>
      </c>
      <c r="G253" s="69" t="s">
        <v>227</v>
      </c>
      <c r="H253" s="67">
        <v>1562.999981880188</v>
      </c>
      <c r="I253" s="67">
        <v>1.2021926641464233</v>
      </c>
      <c r="J253" s="67">
        <v>1.0993491411209106</v>
      </c>
      <c r="K253" s="67">
        <v>1.039370059967041</v>
      </c>
      <c r="L253" s="67">
        <v>1.0263106822967529</v>
      </c>
      <c r="M253" s="67">
        <v>1.0380153656005859</v>
      </c>
      <c r="N253" s="67">
        <v>1.0723618268966675</v>
      </c>
      <c r="O253" s="67">
        <v>1.2833133935928345</v>
      </c>
      <c r="P253" s="67">
        <v>1.3774900436401367</v>
      </c>
      <c r="Q253" s="67">
        <v>1.3194501399993896</v>
      </c>
      <c r="R253" s="67">
        <v>1.2972607612609863</v>
      </c>
      <c r="S253" s="67">
        <v>1.2860186100006104</v>
      </c>
      <c r="T253" s="67">
        <v>1.3865160942077637</v>
      </c>
      <c r="U253" s="67">
        <v>1.4822455644607544</v>
      </c>
      <c r="V253" s="67">
        <v>1.5841940641403198</v>
      </c>
      <c r="W253" s="67">
        <v>1.681172251701355</v>
      </c>
      <c r="X253" s="67">
        <v>1.8752596378326416</v>
      </c>
      <c r="Y253" s="67">
        <v>1.9576473236083984</v>
      </c>
      <c r="Z253" s="67">
        <v>2.0542247295379639</v>
      </c>
      <c r="AA253" s="67">
        <v>2.0396342277526855</v>
      </c>
      <c r="AB253" s="67">
        <v>2.0060744285583496</v>
      </c>
      <c r="AC253" s="67">
        <v>1.952735424041748</v>
      </c>
      <c r="AD253" s="67">
        <v>1.8556771278381348</v>
      </c>
      <c r="AE253" s="67">
        <v>1.6587597131729126</v>
      </c>
      <c r="AF253" s="67">
        <v>1.3960603475570679</v>
      </c>
      <c r="AG253" s="67">
        <v>-0.3239281177520752</v>
      </c>
      <c r="AH253" s="67">
        <v>-0.31139925122261047</v>
      </c>
      <c r="AI253" s="67">
        <v>-0.31496870517730713</v>
      </c>
      <c r="AJ253" s="67">
        <v>-0.31916183233261108</v>
      </c>
      <c r="AK253" s="67">
        <v>-0.28240025043487549</v>
      </c>
      <c r="AL253" s="67">
        <v>-0.33906066417694092</v>
      </c>
      <c r="AM253" s="67">
        <v>-0.32917407155036926</v>
      </c>
      <c r="AN253" s="67">
        <v>-0.38464739918708801</v>
      </c>
      <c r="AO253" s="67">
        <v>-0.40294155478477478</v>
      </c>
      <c r="AP253" s="67">
        <v>-0.41476595401763916</v>
      </c>
      <c r="AQ253" s="67">
        <v>-0.45352238416671753</v>
      </c>
      <c r="AR253" s="67">
        <v>-0.44079884886741638</v>
      </c>
      <c r="AS253" s="67">
        <v>-0.4771677553653717</v>
      </c>
      <c r="AT253" s="67">
        <v>-0.44886016845703125</v>
      </c>
      <c r="AU253" s="67">
        <v>-0.28615486621856689</v>
      </c>
      <c r="AV253" s="67">
        <v>-0.16990514099597931</v>
      </c>
      <c r="AW253" s="67">
        <v>-0.20065434277057648</v>
      </c>
      <c r="AX253" s="67">
        <v>-0.14842632412910461</v>
      </c>
      <c r="AY253" s="67">
        <v>-0.17753201723098755</v>
      </c>
      <c r="AZ253" s="67">
        <v>-0.41823926568031311</v>
      </c>
      <c r="BA253" s="67">
        <v>-0.47123885154724121</v>
      </c>
      <c r="BB253" s="67">
        <v>-0.43904799222946167</v>
      </c>
      <c r="BC253" s="67">
        <v>-0.41795489192008972</v>
      </c>
      <c r="BD253" s="67">
        <v>-0.44179609417915344</v>
      </c>
      <c r="BE253" s="67">
        <v>-9.7479969263076782E-2</v>
      </c>
      <c r="BF253" s="67">
        <v>-9.7394943237304688E-2</v>
      </c>
      <c r="BG253" s="67">
        <v>-0.10810144245624542</v>
      </c>
      <c r="BH253" s="67">
        <v>-0.11576200276613235</v>
      </c>
      <c r="BI253" s="67">
        <v>-7.8748062252998352E-2</v>
      </c>
      <c r="BJ253" s="67">
        <v>-0.12906071543693542</v>
      </c>
      <c r="BK253" s="67">
        <v>-0.10755250602960587</v>
      </c>
      <c r="BL253" s="67">
        <v>-0.14622244238853455</v>
      </c>
      <c r="BM253" s="67">
        <v>-0.15721131861209869</v>
      </c>
      <c r="BN253" s="67">
        <v>-0.15994846820831299</v>
      </c>
      <c r="BO253" s="67">
        <v>-0.19085319340229034</v>
      </c>
      <c r="BP253" s="67">
        <v>-0.16871705651283264</v>
      </c>
      <c r="BQ253" s="67">
        <v>-0.19726525247097015</v>
      </c>
      <c r="BR253" s="67">
        <v>-0.16344153881072998</v>
      </c>
      <c r="BS253" s="67">
        <v>-1.1338006006553769E-3</v>
      </c>
      <c r="BT253" s="67">
        <v>0.1169673353433609</v>
      </c>
      <c r="BU253" s="67">
        <v>8.8404148817062378E-2</v>
      </c>
      <c r="BV253" s="67">
        <v>0.14515438675880432</v>
      </c>
      <c r="BW253" s="67">
        <v>0.11925502866506577</v>
      </c>
      <c r="BX253" s="67">
        <v>-0.11693903803825378</v>
      </c>
      <c r="BY253" s="67">
        <v>-0.17336550354957581</v>
      </c>
      <c r="BZ253" s="67">
        <v>-0.15274415910243988</v>
      </c>
      <c r="CA253" s="67">
        <v>-0.14699223637580872</v>
      </c>
      <c r="CB253" s="67">
        <v>-0.19122840464115143</v>
      </c>
      <c r="CC253" s="67">
        <v>5.9357337653636932E-2</v>
      </c>
      <c r="CD253" s="67">
        <v>5.082378163933754E-2</v>
      </c>
      <c r="CE253" s="67">
        <v>3.5174190998077393E-2</v>
      </c>
      <c r="CF253" s="67">
        <v>2.5112098082900047E-2</v>
      </c>
      <c r="CG253" s="67">
        <v>6.2300827354192734E-2</v>
      </c>
      <c r="CH253" s="67">
        <v>1.638459786772728E-2</v>
      </c>
      <c r="CI253" s="67">
        <v>4.5941907912492752E-2</v>
      </c>
      <c r="CJ253" s="67">
        <v>1.8909955397248268E-2</v>
      </c>
      <c r="CK253" s="67">
        <v>1.2980702333152294E-2</v>
      </c>
      <c r="CL253" s="67">
        <v>1.653732918202877E-2</v>
      </c>
      <c r="CM253" s="67">
        <v>-8.9293131604790688E-3</v>
      </c>
      <c r="CN253" s="67">
        <v>1.9725946709513664E-2</v>
      </c>
      <c r="CO253" s="67">
        <v>-3.4056457225233316E-3</v>
      </c>
      <c r="CP253" s="67">
        <v>3.4238550812005997E-2</v>
      </c>
      <c r="CQ253" s="67">
        <v>0.19627091288566589</v>
      </c>
      <c r="CR253" s="67">
        <v>0.31565433740615845</v>
      </c>
      <c r="CS253" s="67">
        <v>0.28860518336296082</v>
      </c>
      <c r="CT253" s="67">
        <v>0.3484874963760376</v>
      </c>
      <c r="CU253" s="67">
        <v>0.32480883598327637</v>
      </c>
      <c r="CV253" s="67">
        <v>9.1740578413009644E-2</v>
      </c>
      <c r="CW253" s="67">
        <v>3.2940670847892761E-2</v>
      </c>
      <c r="CX253" s="67">
        <v>4.5548990368843079E-2</v>
      </c>
      <c r="CY253" s="67">
        <v>4.0675666183233261E-2</v>
      </c>
      <c r="CZ253" s="67">
        <v>-1.7685981467366219E-2</v>
      </c>
      <c r="DA253" s="67">
        <v>0.21619464457035065</v>
      </c>
      <c r="DB253" s="67">
        <v>0.19904249906539917</v>
      </c>
      <c r="DC253" s="67">
        <v>0.17844982445240021</v>
      </c>
      <c r="DD253" s="67">
        <v>0.16598619520664215</v>
      </c>
      <c r="DE253" s="67">
        <v>0.20334970951080322</v>
      </c>
      <c r="DF253" s="67">
        <v>0.16182991862297058</v>
      </c>
      <c r="DG253" s="67">
        <v>0.19943632185459137</v>
      </c>
      <c r="DH253" s="67">
        <v>0.18404234945774078</v>
      </c>
      <c r="DI253" s="67">
        <v>0.18317271769046783</v>
      </c>
      <c r="DJ253" s="67">
        <v>0.19302313029766083</v>
      </c>
      <c r="DK253" s="67">
        <v>0.17299456894397736</v>
      </c>
      <c r="DL253" s="67">
        <v>0.20816895365715027</v>
      </c>
      <c r="DM253" s="67">
        <v>0.19045396149158478</v>
      </c>
      <c r="DN253" s="67">
        <v>0.23191863298416138</v>
      </c>
      <c r="DO253" s="67">
        <v>0.39367562532424927</v>
      </c>
      <c r="DP253" s="67">
        <v>0.51434135437011719</v>
      </c>
      <c r="DQ253" s="67">
        <v>0.48880621790885925</v>
      </c>
      <c r="DR253" s="67">
        <v>0.55182063579559326</v>
      </c>
      <c r="DS253" s="67">
        <v>0.53036266565322876</v>
      </c>
      <c r="DT253" s="67">
        <v>0.30042019486427307</v>
      </c>
      <c r="DU253" s="67">
        <v>0.23924684524536133</v>
      </c>
      <c r="DV253" s="67">
        <v>0.24384213984012604</v>
      </c>
      <c r="DW253" s="67">
        <v>0.22834357619285583</v>
      </c>
      <c r="DX253" s="67">
        <v>0.15585644543170929</v>
      </c>
      <c r="DY253" s="67">
        <v>0.44264280796051025</v>
      </c>
      <c r="DZ253" s="67">
        <v>0.41304680705070496</v>
      </c>
      <c r="EA253" s="67">
        <v>0.38531708717346191</v>
      </c>
      <c r="EB253" s="67">
        <v>0.36938601732254028</v>
      </c>
      <c r="EC253" s="67">
        <v>0.40700191259384155</v>
      </c>
      <c r="ED253" s="67">
        <v>0.37182983756065369</v>
      </c>
      <c r="EE253" s="67">
        <v>0.42105787992477417</v>
      </c>
      <c r="EF253" s="67">
        <v>0.42246732115745544</v>
      </c>
      <c r="EG253" s="67">
        <v>0.42890295386314392</v>
      </c>
      <c r="EH253" s="67">
        <v>0.44784060120582581</v>
      </c>
      <c r="EI253" s="67">
        <v>0.43566375970840454</v>
      </c>
      <c r="EJ253" s="67">
        <v>0.48025074601173401</v>
      </c>
      <c r="EK253" s="67">
        <v>0.47035643458366394</v>
      </c>
      <c r="EL253" s="67">
        <v>0.51733726263046265</v>
      </c>
      <c r="EM253" s="67">
        <v>0.67869669198989868</v>
      </c>
      <c r="EN253" s="67">
        <v>0.80121380090713501</v>
      </c>
      <c r="EO253" s="67">
        <v>0.77786469459533691</v>
      </c>
      <c r="EP253" s="67">
        <v>0.8454013466835022</v>
      </c>
      <c r="EQ253" s="67">
        <v>0.82714968919754028</v>
      </c>
      <c r="ER253" s="67">
        <v>0.60172039270401001</v>
      </c>
      <c r="ES253" s="67">
        <v>0.53712016344070435</v>
      </c>
      <c r="ET253" s="67">
        <v>0.53014594316482544</v>
      </c>
      <c r="EU253" s="67">
        <v>0.49930623173713684</v>
      </c>
      <c r="EV253" s="67">
        <v>0.4064241349697113</v>
      </c>
      <c r="EW253" s="67">
        <v>64.790962219238281</v>
      </c>
      <c r="EX253" s="67">
        <v>63.229362487792969</v>
      </c>
      <c r="EY253" s="67">
        <v>62.934551239013672</v>
      </c>
      <c r="EZ253" s="67">
        <v>62.5</v>
      </c>
      <c r="FA253" s="67">
        <v>61.191482543945313</v>
      </c>
      <c r="FB253" s="67">
        <v>61.075180053710938</v>
      </c>
      <c r="FC253" s="67">
        <v>60.568923950195313</v>
      </c>
      <c r="FD253" s="67">
        <v>62.415966033935547</v>
      </c>
      <c r="FE253" s="67">
        <v>66.122184753417969</v>
      </c>
      <c r="FF253" s="67">
        <v>71.809928894042969</v>
      </c>
      <c r="FG253" s="67">
        <v>74.985282897949219</v>
      </c>
      <c r="FH253" s="67">
        <v>78.292259216308594</v>
      </c>
      <c r="FI253" s="67">
        <v>83.497306823730469</v>
      </c>
      <c r="FJ253" s="67">
        <v>86.772109985351563</v>
      </c>
      <c r="FK253" s="67">
        <v>89.383575439453125</v>
      </c>
      <c r="FL253" s="67">
        <v>89.7945556640625</v>
      </c>
      <c r="FM253" s="67">
        <v>88.188758850097656</v>
      </c>
      <c r="FN253" s="67">
        <v>86.922225952148438</v>
      </c>
      <c r="FO253" s="67">
        <v>82.623420715332031</v>
      </c>
      <c r="FP253" s="67">
        <v>76.674613952636719</v>
      </c>
      <c r="FQ253" s="67">
        <v>73.417106628417969</v>
      </c>
      <c r="FR253" s="67">
        <v>71.922409057617188</v>
      </c>
      <c r="FS253" s="67">
        <v>72.673141479492188</v>
      </c>
      <c r="FT253" s="67">
        <v>72.210975646972656</v>
      </c>
      <c r="FU253" s="68">
        <v>0.26070708036422729</v>
      </c>
      <c r="FV253" s="40">
        <v>14.140000343322754</v>
      </c>
      <c r="FW253" s="40">
        <v>1406.98</v>
      </c>
      <c r="FX253">
        <v>1</v>
      </c>
    </row>
    <row r="254" spans="1:180" x14ac:dyDescent="0.2">
      <c r="A254" t="s">
        <v>189</v>
      </c>
      <c r="B254" t="s">
        <v>207</v>
      </c>
      <c r="C254" t="s">
        <v>3</v>
      </c>
      <c r="D254" t="s">
        <v>183</v>
      </c>
      <c r="E254" t="s">
        <v>1</v>
      </c>
      <c r="F254" s="40" t="s">
        <v>1</v>
      </c>
      <c r="G254" s="69" t="s">
        <v>228</v>
      </c>
      <c r="H254" s="67">
        <v>1569.9999771118164</v>
      </c>
      <c r="I254" s="67">
        <v>1.1281580924987793</v>
      </c>
      <c r="J254" s="67">
        <v>1.0277873277664185</v>
      </c>
      <c r="K254" s="67">
        <v>0.97764408588409424</v>
      </c>
      <c r="L254" s="67">
        <v>0.96613174676895142</v>
      </c>
      <c r="M254" s="67">
        <v>0.98034524917602539</v>
      </c>
      <c r="N254" s="67">
        <v>1.0420008897781372</v>
      </c>
      <c r="O254" s="67">
        <v>1.2723997831344604</v>
      </c>
      <c r="P254" s="67">
        <v>1.3940906524658203</v>
      </c>
      <c r="Q254" s="67">
        <v>1.2725850343704224</v>
      </c>
      <c r="R254" s="67">
        <v>1.2253113985061646</v>
      </c>
      <c r="S254" s="67">
        <v>1.1944620609283447</v>
      </c>
      <c r="T254" s="67">
        <v>1.284041166305542</v>
      </c>
      <c r="U254" s="67">
        <v>1.3549405336380005</v>
      </c>
      <c r="V254" s="67">
        <v>1.4797106981277466</v>
      </c>
      <c r="W254" s="67">
        <v>1.616417407989502</v>
      </c>
      <c r="X254" s="67">
        <v>1.824565052986145</v>
      </c>
      <c r="Y254" s="67">
        <v>2.0428340435028076</v>
      </c>
      <c r="Z254" s="67">
        <v>2.2124621868133545</v>
      </c>
      <c r="AA254" s="67">
        <v>2.3446030616760254</v>
      </c>
      <c r="AB254" s="67">
        <v>2.3218386173248291</v>
      </c>
      <c r="AC254" s="67">
        <v>2.2157342433929443</v>
      </c>
      <c r="AD254" s="67">
        <v>1.9658607244491577</v>
      </c>
      <c r="AE254" s="67">
        <v>1.6147670745849609</v>
      </c>
      <c r="AF254" s="67">
        <v>1.3137160539627075</v>
      </c>
      <c r="AG254" s="67">
        <v>-0.36632579565048218</v>
      </c>
      <c r="AH254" s="67">
        <v>-0.34208241105079651</v>
      </c>
      <c r="AI254" s="67">
        <v>-0.33094140887260437</v>
      </c>
      <c r="AJ254" s="67">
        <v>-0.32754343748092651</v>
      </c>
      <c r="AK254" s="67">
        <v>-0.32897990942001343</v>
      </c>
      <c r="AL254" s="67">
        <v>-0.3491198718547821</v>
      </c>
      <c r="AM254" s="67">
        <v>-0.36214566230773926</v>
      </c>
      <c r="AN254" s="67">
        <v>-0.41878709197044373</v>
      </c>
      <c r="AO254" s="67">
        <v>-0.39366418123245239</v>
      </c>
      <c r="AP254" s="67">
        <v>-0.41978985071182251</v>
      </c>
      <c r="AQ254" s="67">
        <v>-0.48409959673881531</v>
      </c>
      <c r="AR254" s="67">
        <v>-0.49986955523490906</v>
      </c>
      <c r="AS254" s="67">
        <v>-0.48467922210693359</v>
      </c>
      <c r="AT254" s="67">
        <v>-0.43988850712776184</v>
      </c>
      <c r="AU254" s="67">
        <v>-0.28214332461357117</v>
      </c>
      <c r="AV254" s="67">
        <v>-0.19709528982639313</v>
      </c>
      <c r="AW254" s="67">
        <v>-0.14444613456726074</v>
      </c>
      <c r="AX254" s="67">
        <v>-0.12820115685462952</v>
      </c>
      <c r="AY254" s="67">
        <v>-5.7209357619285583E-2</v>
      </c>
      <c r="AZ254" s="67">
        <v>-0.41318151354789734</v>
      </c>
      <c r="BA254" s="67">
        <v>-0.53084266185760498</v>
      </c>
      <c r="BB254" s="67">
        <v>-0.46338135004043579</v>
      </c>
      <c r="BC254" s="67">
        <v>-0.43029367923736572</v>
      </c>
      <c r="BD254" s="67">
        <v>-0.40001499652862549</v>
      </c>
      <c r="BE254" s="67">
        <v>-0.1390567421913147</v>
      </c>
      <c r="BF254" s="67">
        <v>-0.12729677557945251</v>
      </c>
      <c r="BG254" s="67">
        <v>-0.12330935150384903</v>
      </c>
      <c r="BH254" s="67">
        <v>-0.12336485832929611</v>
      </c>
      <c r="BI254" s="67">
        <v>-0.12457100301980972</v>
      </c>
      <c r="BJ254" s="67">
        <v>-0.13835766911506653</v>
      </c>
      <c r="BK254" s="67">
        <v>-0.13975468277931213</v>
      </c>
      <c r="BL254" s="67">
        <v>-0.17954164743423462</v>
      </c>
      <c r="BM254" s="67">
        <v>-0.14707987010478973</v>
      </c>
      <c r="BN254" s="67">
        <v>-0.16405962407588959</v>
      </c>
      <c r="BO254" s="67">
        <v>-0.22044274210929871</v>
      </c>
      <c r="BP254" s="67">
        <v>-0.22682276368141174</v>
      </c>
      <c r="BQ254" s="67">
        <v>-0.20379085838794708</v>
      </c>
      <c r="BR254" s="67">
        <v>-0.1535039097070694</v>
      </c>
      <c r="BS254" s="67">
        <v>3.8921106606721878E-3</v>
      </c>
      <c r="BT254" s="67">
        <v>9.0789809823036194E-2</v>
      </c>
      <c r="BU254" s="67">
        <v>0.14560730755329132</v>
      </c>
      <c r="BV254" s="67">
        <v>0.16641652584075928</v>
      </c>
      <c r="BW254" s="67">
        <v>0.24062465131282806</v>
      </c>
      <c r="BX254" s="67">
        <v>-0.11083147674798965</v>
      </c>
      <c r="BY254" s="67">
        <v>-0.23193047940731049</v>
      </c>
      <c r="BZ254" s="67">
        <v>-0.17606927454471588</v>
      </c>
      <c r="CA254" s="67">
        <v>-0.15836450457572937</v>
      </c>
      <c r="CB254" s="67">
        <v>-0.14855992794036865</v>
      </c>
      <c r="CC254" s="67">
        <v>1.8349107354879379E-2</v>
      </c>
      <c r="CD254" s="67">
        <v>2.1463088691234589E-2</v>
      </c>
      <c r="CE254" s="67">
        <v>2.0495971664786339E-2</v>
      </c>
      <c r="CF254" s="67">
        <v>1.8048606812953949E-2</v>
      </c>
      <c r="CG254" s="67">
        <v>1.7001980915665627E-2</v>
      </c>
      <c r="CH254" s="67">
        <v>7.6155890710651875E-3</v>
      </c>
      <c r="CI254" s="67">
        <v>1.4272630214691162E-2</v>
      </c>
      <c r="CJ254" s="67">
        <v>-1.3840967789292336E-2</v>
      </c>
      <c r="CK254" s="67">
        <v>2.3703683167695999E-2</v>
      </c>
      <c r="CL254" s="67">
        <v>1.3058340176939964E-2</v>
      </c>
      <c r="CM254" s="67">
        <v>-3.7834811955690384E-2</v>
      </c>
      <c r="CN254" s="67">
        <v>-3.7711374461650848E-2</v>
      </c>
      <c r="CO254" s="67">
        <v>-9.248451329767704E-3</v>
      </c>
      <c r="CP254" s="67">
        <v>4.4845171272754669E-2</v>
      </c>
      <c r="CQ254" s="67">
        <v>0.20199938118457794</v>
      </c>
      <c r="CR254" s="67">
        <v>0.29017814993858337</v>
      </c>
      <c r="CS254" s="67">
        <v>0.34649744629859924</v>
      </c>
      <c r="CT254" s="67">
        <v>0.37046784162521362</v>
      </c>
      <c r="CU254" s="67">
        <v>0.44690358638763428</v>
      </c>
      <c r="CV254" s="67">
        <v>9.8575234413146973E-2</v>
      </c>
      <c r="CW254" s="67">
        <v>-2.4904811754822731E-2</v>
      </c>
      <c r="CX254" s="67">
        <v>2.2922206670045853E-2</v>
      </c>
      <c r="CY254" s="67">
        <v>2.9972806572914124E-2</v>
      </c>
      <c r="CZ254" s="67">
        <v>2.5597101077437401E-2</v>
      </c>
      <c r="DA254" s="67">
        <v>0.17575496435165405</v>
      </c>
      <c r="DB254" s="67">
        <v>0.17022295296192169</v>
      </c>
      <c r="DC254" s="67">
        <v>0.16430129110813141</v>
      </c>
      <c r="DD254" s="67">
        <v>0.15946207940578461</v>
      </c>
      <c r="DE254" s="67">
        <v>0.15857496857643127</v>
      </c>
      <c r="DF254" s="67">
        <v>0.15358884632587433</v>
      </c>
      <c r="DG254" s="67">
        <v>0.16829994320869446</v>
      </c>
      <c r="DH254" s="67">
        <v>0.15185971558094025</v>
      </c>
      <c r="DI254" s="67">
        <v>0.19448722898960114</v>
      </c>
      <c r="DJ254" s="67">
        <v>0.19017630815505981</v>
      </c>
      <c r="DK254" s="67">
        <v>0.14477311074733734</v>
      </c>
      <c r="DL254" s="67">
        <v>0.15140001475811005</v>
      </c>
      <c r="DM254" s="67">
        <v>0.18529395759105682</v>
      </c>
      <c r="DN254" s="67">
        <v>0.24319425225257874</v>
      </c>
      <c r="DO254" s="67">
        <v>0.40010663866996765</v>
      </c>
      <c r="DP254" s="67">
        <v>0.48956650495529175</v>
      </c>
      <c r="DQ254" s="67">
        <v>0.54738759994506836</v>
      </c>
      <c r="DR254" s="67">
        <v>0.57451915740966797</v>
      </c>
      <c r="DS254" s="67">
        <v>0.6531825065612793</v>
      </c>
      <c r="DT254" s="67">
        <v>0.307981938123703</v>
      </c>
      <c r="DU254" s="67">
        <v>0.18212085962295532</v>
      </c>
      <c r="DV254" s="67">
        <v>0.22191368043422699</v>
      </c>
      <c r="DW254" s="67">
        <v>0.21831011772155762</v>
      </c>
      <c r="DX254" s="67">
        <v>0.19975411891937256</v>
      </c>
      <c r="DY254" s="67">
        <v>0.40302401781082153</v>
      </c>
      <c r="DZ254" s="67">
        <v>0.38500857353210449</v>
      </c>
      <c r="EA254" s="67">
        <v>0.37193334102630615</v>
      </c>
      <c r="EB254" s="67">
        <v>0.36364066600799561</v>
      </c>
      <c r="EC254" s="67">
        <v>0.36298388242721558</v>
      </c>
      <c r="ED254" s="67">
        <v>0.36435103416442871</v>
      </c>
      <c r="EE254" s="67">
        <v>0.39069092273712158</v>
      </c>
      <c r="EF254" s="67">
        <v>0.39110517501831055</v>
      </c>
      <c r="EG254" s="67">
        <v>0.44107154011726379</v>
      </c>
      <c r="EH254" s="67">
        <v>0.44590651988983154</v>
      </c>
      <c r="EI254" s="67">
        <v>0.40842995047569275</v>
      </c>
      <c r="EJ254" s="67">
        <v>0.42444682121276855</v>
      </c>
      <c r="EK254" s="67">
        <v>0.46618229150772095</v>
      </c>
      <c r="EL254" s="67">
        <v>0.52957886457443237</v>
      </c>
      <c r="EM254" s="67">
        <v>0.68614208698272705</v>
      </c>
      <c r="EN254" s="67">
        <v>0.77745157480239868</v>
      </c>
      <c r="EO254" s="67">
        <v>0.83744102716445923</v>
      </c>
      <c r="EP254" s="67">
        <v>0.86913681030273438</v>
      </c>
      <c r="EQ254" s="67">
        <v>0.95101654529571533</v>
      </c>
      <c r="ER254" s="67">
        <v>0.6103319525718689</v>
      </c>
      <c r="ES254" s="67">
        <v>0.48103302717208862</v>
      </c>
      <c r="ET254" s="67">
        <v>0.50922578573226929</v>
      </c>
      <c r="EU254" s="67">
        <v>0.49023929238319397</v>
      </c>
      <c r="EV254" s="67">
        <v>0.45120921730995178</v>
      </c>
      <c r="EW254" s="67">
        <v>56.363292694091797</v>
      </c>
      <c r="EX254" s="67">
        <v>55.224578857421875</v>
      </c>
      <c r="EY254" s="67">
        <v>53.695541381835938</v>
      </c>
      <c r="EZ254" s="67">
        <v>53.084491729736328</v>
      </c>
      <c r="FA254" s="67">
        <v>51.907131195068359</v>
      </c>
      <c r="FB254" s="67">
        <v>50.821746826171875</v>
      </c>
      <c r="FC254" s="67">
        <v>50.28094482421875</v>
      </c>
      <c r="FD254" s="67">
        <v>52.393516540527344</v>
      </c>
      <c r="FE254" s="67">
        <v>58.549922943115234</v>
      </c>
      <c r="FF254" s="67">
        <v>64.215072631835938</v>
      </c>
      <c r="FG254" s="67">
        <v>70.136550903320313</v>
      </c>
      <c r="FH254" s="67">
        <v>76.677040100097656</v>
      </c>
      <c r="FI254" s="67">
        <v>83.3902587890625</v>
      </c>
      <c r="FJ254" s="67">
        <v>88.2664794921875</v>
      </c>
      <c r="FK254" s="67">
        <v>91.608078002929688</v>
      </c>
      <c r="FL254" s="67">
        <v>93.408523559570313</v>
      </c>
      <c r="FM254" s="67">
        <v>91.787559509277344</v>
      </c>
      <c r="FN254" s="67">
        <v>89.619049072265625</v>
      </c>
      <c r="FO254" s="67">
        <v>86.085792541503906</v>
      </c>
      <c r="FP254" s="67">
        <v>79.827957153320313</v>
      </c>
      <c r="FQ254" s="67">
        <v>72.346763610839844</v>
      </c>
      <c r="FR254" s="67">
        <v>65.982177734375</v>
      </c>
      <c r="FS254" s="67">
        <v>62.521488189697266</v>
      </c>
      <c r="FT254" s="67">
        <v>59.561683654785156</v>
      </c>
      <c r="FU254" s="68">
        <v>0.26161372661590576</v>
      </c>
      <c r="FV254" s="40">
        <v>13.550000190734863</v>
      </c>
      <c r="FW254" s="40">
        <v>1417.22</v>
      </c>
      <c r="FX254">
        <v>1</v>
      </c>
    </row>
    <row r="255" spans="1:180" x14ac:dyDescent="0.2">
      <c r="A255" t="s">
        <v>189</v>
      </c>
      <c r="B255" t="s">
        <v>207</v>
      </c>
      <c r="C255" t="s">
        <v>3</v>
      </c>
      <c r="D255" t="s">
        <v>183</v>
      </c>
      <c r="E255" t="s">
        <v>1</v>
      </c>
      <c r="F255" s="40" t="s">
        <v>1</v>
      </c>
      <c r="G255" s="69" t="s">
        <v>229</v>
      </c>
      <c r="H255" s="67">
        <v>1569.9999771118164</v>
      </c>
      <c r="I255" s="67">
        <v>1.2005863189697266</v>
      </c>
      <c r="J255" s="67">
        <v>1.0596534013748169</v>
      </c>
      <c r="K255" s="67">
        <v>1.0275710821151733</v>
      </c>
      <c r="L255" s="67">
        <v>1.0014305114746094</v>
      </c>
      <c r="M255" s="67">
        <v>0.99222332239151001</v>
      </c>
      <c r="N255" s="67">
        <v>1.062839150428772</v>
      </c>
      <c r="O255" s="67">
        <v>1.2816600799560547</v>
      </c>
      <c r="P255" s="67">
        <v>1.3571450710296631</v>
      </c>
      <c r="Q255" s="67">
        <v>1.2570834159851074</v>
      </c>
      <c r="R255" s="67">
        <v>1.2300392389297485</v>
      </c>
      <c r="S255" s="67">
        <v>1.2320802211761475</v>
      </c>
      <c r="T255" s="67">
        <v>1.3326320648193359</v>
      </c>
      <c r="U255" s="67">
        <v>1.4565798044204712</v>
      </c>
      <c r="V255" s="67">
        <v>1.5646274089813232</v>
      </c>
      <c r="W255" s="67">
        <v>1.7524900436401367</v>
      </c>
      <c r="X255" s="67">
        <v>1.9791696071624756</v>
      </c>
      <c r="Y255" s="67">
        <v>2.1317198276519775</v>
      </c>
      <c r="Z255" s="67">
        <v>2.2684218883514404</v>
      </c>
      <c r="AA255" s="67">
        <v>2.3040323257446289</v>
      </c>
      <c r="AB255" s="67">
        <v>2.2750720977783203</v>
      </c>
      <c r="AC255" s="67">
        <v>2.2108914852142334</v>
      </c>
      <c r="AD255" s="67">
        <v>1.945314884185791</v>
      </c>
      <c r="AE255" s="67">
        <v>1.6062823534011841</v>
      </c>
      <c r="AF255" s="67">
        <v>1.323617696762085</v>
      </c>
      <c r="AG255" s="67">
        <v>-0.29026380181312561</v>
      </c>
      <c r="AH255" s="67">
        <v>-0.31937623023986816</v>
      </c>
      <c r="AI255" s="67">
        <v>-0.30278632044792175</v>
      </c>
      <c r="AJ255" s="67">
        <v>-0.30289852619171143</v>
      </c>
      <c r="AK255" s="67">
        <v>-0.32619622349739075</v>
      </c>
      <c r="AL255" s="67">
        <v>-0.34827205538749695</v>
      </c>
      <c r="AM255" s="67">
        <v>-0.34849351644515991</v>
      </c>
      <c r="AN255" s="67">
        <v>-0.45116150379180908</v>
      </c>
      <c r="AO255" s="67">
        <v>-0.46015310287475586</v>
      </c>
      <c r="AP255" s="67">
        <v>-0.46005380153656006</v>
      </c>
      <c r="AQ255" s="67">
        <v>-0.48436692357063293</v>
      </c>
      <c r="AR255" s="67">
        <v>-0.47162097692489624</v>
      </c>
      <c r="AS255" s="67">
        <v>-0.46686884760856628</v>
      </c>
      <c r="AT255" s="67">
        <v>-0.45073467493057251</v>
      </c>
      <c r="AU255" s="67">
        <v>-0.19832290709018707</v>
      </c>
      <c r="AV255" s="67">
        <v>-8.2522228360176086E-2</v>
      </c>
      <c r="AW255" s="67">
        <v>-0.11917608231306076</v>
      </c>
      <c r="AX255" s="67">
        <v>-0.12856519222259521</v>
      </c>
      <c r="AY255" s="67">
        <v>-0.1719403862953186</v>
      </c>
      <c r="AZ255" s="67">
        <v>-0.52946317195892334</v>
      </c>
      <c r="BA255" s="67">
        <v>-0.56149399280548096</v>
      </c>
      <c r="BB255" s="67">
        <v>-0.44412192702293396</v>
      </c>
      <c r="BC255" s="67">
        <v>-0.404958575963974</v>
      </c>
      <c r="BD255" s="67">
        <v>-0.38760554790496826</v>
      </c>
      <c r="BE255" s="67">
        <v>-6.2954418361186981E-2</v>
      </c>
      <c r="BF255" s="67">
        <v>-0.10454412549734116</v>
      </c>
      <c r="BG255" s="67">
        <v>-9.5107056200504303E-2</v>
      </c>
      <c r="BH255" s="67">
        <v>-9.8670028150081635E-2</v>
      </c>
      <c r="BI255" s="67">
        <v>-0.12173663079738617</v>
      </c>
      <c r="BJ255" s="67">
        <v>-0.13746318221092224</v>
      </c>
      <c r="BK255" s="67">
        <v>-0.126064732670784</v>
      </c>
      <c r="BL255" s="67">
        <v>-0.21187818050384521</v>
      </c>
      <c r="BM255" s="67">
        <v>-0.21353106200695038</v>
      </c>
      <c r="BN255" s="67">
        <v>-0.20429573953151703</v>
      </c>
      <c r="BO255" s="67">
        <v>-0.2206856906414032</v>
      </c>
      <c r="BP255" s="67">
        <v>-0.19855700433254242</v>
      </c>
      <c r="BQ255" s="67">
        <v>-0.18596671521663666</v>
      </c>
      <c r="BR255" s="67">
        <v>-0.16433641314506531</v>
      </c>
      <c r="BS255" s="67">
        <v>8.7728165090084076E-2</v>
      </c>
      <c r="BT255" s="67">
        <v>0.20537512004375458</v>
      </c>
      <c r="BU255" s="67">
        <v>0.17089281976222992</v>
      </c>
      <c r="BV255" s="67">
        <v>0.16607533395290375</v>
      </c>
      <c r="BW255" s="67">
        <v>0.12591980397701263</v>
      </c>
      <c r="BX255" s="67">
        <v>-0.22708174586296082</v>
      </c>
      <c r="BY255" s="67">
        <v>-0.2625465989112854</v>
      </c>
      <c r="BZ255" s="67">
        <v>-0.1567755788564682</v>
      </c>
      <c r="CA255" s="67">
        <v>-0.13299168646335602</v>
      </c>
      <c r="CB255" s="67">
        <v>-0.13611301779747009</v>
      </c>
      <c r="CC255" s="67">
        <v>9.4479374587535858E-2</v>
      </c>
      <c r="CD255" s="67">
        <v>4.4247940182685852E-2</v>
      </c>
      <c r="CE255" s="67">
        <v>4.873097687959671E-2</v>
      </c>
      <c r="CF255" s="67">
        <v>4.2778007686138153E-2</v>
      </c>
      <c r="CG255" s="67">
        <v>1.987147144973278E-2</v>
      </c>
      <c r="CH255" s="67">
        <v>8.5423979908227921E-3</v>
      </c>
      <c r="CI255" s="67">
        <v>2.798875980079174E-2</v>
      </c>
      <c r="CJ255" s="67">
        <v>-4.615127295255661E-2</v>
      </c>
      <c r="CK255" s="67">
        <v>-4.2721383273601532E-2</v>
      </c>
      <c r="CL255" s="67">
        <v>-2.7158476412296295E-2</v>
      </c>
      <c r="CM255" s="67">
        <v>-3.8060888648033142E-2</v>
      </c>
      <c r="CN255" s="67">
        <v>-9.4337416812777519E-3</v>
      </c>
      <c r="CO255" s="67">
        <v>8.5852434858679771E-3</v>
      </c>
      <c r="CP255" s="67">
        <v>3.4022148698568344E-2</v>
      </c>
      <c r="CQ255" s="67">
        <v>0.28584626317024231</v>
      </c>
      <c r="CR255" s="67">
        <v>0.40477195382118225</v>
      </c>
      <c r="CS255" s="67">
        <v>0.37179365754127502</v>
      </c>
      <c r="CT255" s="67">
        <v>0.37014245986938477</v>
      </c>
      <c r="CU255" s="67">
        <v>0.33221685886383057</v>
      </c>
      <c r="CV255" s="67">
        <v>-1.765328086912632E-2</v>
      </c>
      <c r="CW255" s="67">
        <v>-5.5496577173471451E-2</v>
      </c>
      <c r="CX255" s="67">
        <v>4.2239617556333542E-2</v>
      </c>
      <c r="CY255" s="67">
        <v>5.5371738970279694E-2</v>
      </c>
      <c r="CZ255" s="67">
        <v>3.8069944828748703E-2</v>
      </c>
      <c r="DA255" s="67">
        <v>0.2519131600856781</v>
      </c>
      <c r="DB255" s="67">
        <v>0.19303999841213226</v>
      </c>
      <c r="DC255" s="67">
        <v>0.19256900250911713</v>
      </c>
      <c r="DD255" s="67">
        <v>0.18422605097293854</v>
      </c>
      <c r="DE255" s="67">
        <v>0.16147957742214203</v>
      </c>
      <c r="DF255" s="67">
        <v>0.15454797446727753</v>
      </c>
      <c r="DG255" s="67">
        <v>0.18204225599765778</v>
      </c>
      <c r="DH255" s="67">
        <v>0.1195756271481514</v>
      </c>
      <c r="DI255" s="67">
        <v>0.12808829545974731</v>
      </c>
      <c r="DJ255" s="67">
        <v>0.14997878670692444</v>
      </c>
      <c r="DK255" s="67">
        <v>0.14456391334533691</v>
      </c>
      <c r="DL255" s="67">
        <v>0.17968952655792236</v>
      </c>
      <c r="DM255" s="67">
        <v>0.20313720405101776</v>
      </c>
      <c r="DN255" s="67">
        <v>0.2323807030916214</v>
      </c>
      <c r="DO255" s="67">
        <v>0.48396435379981995</v>
      </c>
      <c r="DP255" s="67">
        <v>0.60416877269744873</v>
      </c>
      <c r="DQ255" s="67">
        <v>0.57269448041915894</v>
      </c>
      <c r="DR255" s="67">
        <v>0.57420957088470459</v>
      </c>
      <c r="DS255" s="67">
        <v>0.5385138988494873</v>
      </c>
      <c r="DT255" s="67">
        <v>0.19177518784999847</v>
      </c>
      <c r="DU255" s="67">
        <v>0.1515534520149231</v>
      </c>
      <c r="DV255" s="67">
        <v>0.24125482141971588</v>
      </c>
      <c r="DW255" s="67">
        <v>0.24373516440391541</v>
      </c>
      <c r="DX255" s="67">
        <v>0.2122529149055481</v>
      </c>
      <c r="DY255" s="67">
        <v>0.47922256588935852</v>
      </c>
      <c r="DZ255" s="67">
        <v>0.40787211060523987</v>
      </c>
      <c r="EA255" s="67">
        <v>0.40024828910827637</v>
      </c>
      <c r="EB255" s="67">
        <v>0.38845455646514893</v>
      </c>
      <c r="EC255" s="67">
        <v>0.36593917012214661</v>
      </c>
      <c r="ED255" s="67">
        <v>0.36535683274269104</v>
      </c>
      <c r="EE255" s="67">
        <v>0.4044710099697113</v>
      </c>
      <c r="EF255" s="67">
        <v>0.35885894298553467</v>
      </c>
      <c r="EG255" s="67">
        <v>0.37471035122871399</v>
      </c>
      <c r="EH255" s="67">
        <v>0.40573683381080627</v>
      </c>
      <c r="EI255" s="67">
        <v>0.40824514627456665</v>
      </c>
      <c r="EJ255" s="67">
        <v>0.45275348424911499</v>
      </c>
      <c r="EK255" s="67">
        <v>0.48403933644294739</v>
      </c>
      <c r="EL255" s="67">
        <v>0.51877897977828979</v>
      </c>
      <c r="EM255" s="67">
        <v>0.7700154185295105</v>
      </c>
      <c r="EN255" s="67">
        <v>0.89206612110137939</v>
      </c>
      <c r="EO255" s="67">
        <v>0.86276340484619141</v>
      </c>
      <c r="EP255" s="67">
        <v>0.86885011196136475</v>
      </c>
      <c r="EQ255" s="67">
        <v>0.83637410402297974</v>
      </c>
      <c r="ER255" s="67">
        <v>0.49415662884712219</v>
      </c>
      <c r="ES255" s="67">
        <v>0.45050081610679626</v>
      </c>
      <c r="ET255" s="67">
        <v>0.52860116958618164</v>
      </c>
      <c r="EU255" s="67">
        <v>0.51570206880569458</v>
      </c>
      <c r="EV255" s="67">
        <v>0.46374544501304626</v>
      </c>
      <c r="EW255" s="67">
        <v>56.983180999755859</v>
      </c>
      <c r="EX255" s="67">
        <v>55.362525939941406</v>
      </c>
      <c r="EY255" s="67">
        <v>53.9212646484375</v>
      </c>
      <c r="EZ255" s="67">
        <v>53.307861328125</v>
      </c>
      <c r="FA255" s="67">
        <v>52.389717102050781</v>
      </c>
      <c r="FB255" s="67">
        <v>52.6993408203125</v>
      </c>
      <c r="FC255" s="67">
        <v>51.904342651367188</v>
      </c>
      <c r="FD255" s="67">
        <v>54.099651336669922</v>
      </c>
      <c r="FE255" s="67">
        <v>59.304946899414063</v>
      </c>
      <c r="FF255" s="67">
        <v>66.093055725097656</v>
      </c>
      <c r="FG255" s="67">
        <v>73.06591796875</v>
      </c>
      <c r="FH255" s="67">
        <v>79.754852294921875</v>
      </c>
      <c r="FI255" s="67">
        <v>86.325584411621094</v>
      </c>
      <c r="FJ255" s="67">
        <v>92.388565063476563</v>
      </c>
      <c r="FK255" s="67">
        <v>94.957191467285156</v>
      </c>
      <c r="FL255" s="67">
        <v>96.363471984863281</v>
      </c>
      <c r="FM255" s="67">
        <v>94.459510803222656</v>
      </c>
      <c r="FN255" s="67">
        <v>91.039138793945313</v>
      </c>
      <c r="FO255" s="67">
        <v>84.2021484375</v>
      </c>
      <c r="FP255" s="67">
        <v>79.504325866699219</v>
      </c>
      <c r="FQ255" s="67">
        <v>73.404853820800781</v>
      </c>
      <c r="FR255" s="67">
        <v>66.413581848144531</v>
      </c>
      <c r="FS255" s="67">
        <v>62.739410400390625</v>
      </c>
      <c r="FT255" s="67">
        <v>59.559280395507813</v>
      </c>
      <c r="FU255" s="68">
        <v>0.26163190603256226</v>
      </c>
      <c r="FV255" s="40">
        <v>13.789999961853027</v>
      </c>
      <c r="FW255" s="40">
        <v>1446.06</v>
      </c>
      <c r="FX255">
        <v>1</v>
      </c>
    </row>
    <row r="256" spans="1:180" x14ac:dyDescent="0.2">
      <c r="A256" t="s">
        <v>189</v>
      </c>
      <c r="B256" t="s">
        <v>207</v>
      </c>
      <c r="C256" t="s">
        <v>3</v>
      </c>
      <c r="D256" t="s">
        <v>183</v>
      </c>
      <c r="E256" t="s">
        <v>1</v>
      </c>
      <c r="F256" s="40" t="s">
        <v>1</v>
      </c>
      <c r="G256" s="69" t="s">
        <v>230</v>
      </c>
      <c r="H256" s="67">
        <v>1575.0000102519989</v>
      </c>
      <c r="I256" s="67">
        <v>1.1709822416305542</v>
      </c>
      <c r="J256" s="67">
        <v>1.0658586025238037</v>
      </c>
      <c r="K256" s="67">
        <v>1.0091972351074219</v>
      </c>
      <c r="L256" s="67">
        <v>0.99009847640991211</v>
      </c>
      <c r="M256" s="67">
        <v>0.99445182085037231</v>
      </c>
      <c r="N256" s="67">
        <v>1.0577418804168701</v>
      </c>
      <c r="O256" s="67">
        <v>1.2961987257003784</v>
      </c>
      <c r="P256" s="67">
        <v>1.418662428855896</v>
      </c>
      <c r="Q256" s="67">
        <v>1.308763861656189</v>
      </c>
      <c r="R256" s="67">
        <v>1.2728725671768188</v>
      </c>
      <c r="S256" s="67">
        <v>1.282581090927124</v>
      </c>
      <c r="T256" s="67">
        <v>1.3341227769851685</v>
      </c>
      <c r="U256" s="67">
        <v>1.3633323907852173</v>
      </c>
      <c r="V256" s="67">
        <v>1.5495434999465942</v>
      </c>
      <c r="W256" s="67">
        <v>1.7087067365646362</v>
      </c>
      <c r="X256" s="67">
        <v>1.9413318634033203</v>
      </c>
      <c r="Y256" s="67">
        <v>2.1254928112030029</v>
      </c>
      <c r="Z256" s="67">
        <v>2.2618317604064941</v>
      </c>
      <c r="AA256" s="67">
        <v>2.2951717376708984</v>
      </c>
      <c r="AB256" s="67">
        <v>2.2634201049804688</v>
      </c>
      <c r="AC256" s="67">
        <v>2.1840205192565918</v>
      </c>
      <c r="AD256" s="67">
        <v>2.0034270286560059</v>
      </c>
      <c r="AE256" s="67">
        <v>1.6810253858566284</v>
      </c>
      <c r="AF256" s="67">
        <v>1.3940248489379883</v>
      </c>
      <c r="AG256" s="67">
        <v>-0.33177235722541809</v>
      </c>
      <c r="AH256" s="67">
        <v>-0.30659708380699158</v>
      </c>
      <c r="AI256" s="67">
        <v>-0.30376163125038147</v>
      </c>
      <c r="AJ256" s="67">
        <v>-0.30239439010620117</v>
      </c>
      <c r="AK256" s="67">
        <v>-0.29839217662811279</v>
      </c>
      <c r="AL256" s="67">
        <v>-0.33567577600479126</v>
      </c>
      <c r="AM256" s="67">
        <v>-0.36072036623954773</v>
      </c>
      <c r="AN256" s="67">
        <v>-0.38724014163017273</v>
      </c>
      <c r="AO256" s="67">
        <v>-0.43053856492042542</v>
      </c>
      <c r="AP256" s="67">
        <v>-0.42458352446556091</v>
      </c>
      <c r="AQ256" s="67">
        <v>-0.41814512014389038</v>
      </c>
      <c r="AR256" s="67">
        <v>-0.44609969854354858</v>
      </c>
      <c r="AS256" s="67">
        <v>-0.53280735015869141</v>
      </c>
      <c r="AT256" s="67">
        <v>-0.46488329768180847</v>
      </c>
      <c r="AU256" s="67">
        <v>-0.25166836380958557</v>
      </c>
      <c r="AV256" s="67">
        <v>-0.13224247097969055</v>
      </c>
      <c r="AW256" s="67">
        <v>-0.13355416059494019</v>
      </c>
      <c r="AX256" s="67">
        <v>-0.17360532283782959</v>
      </c>
      <c r="AY256" s="67">
        <v>-0.23155006766319275</v>
      </c>
      <c r="AZ256" s="67">
        <v>-0.55908125638961792</v>
      </c>
      <c r="BA256" s="67">
        <v>-0.56489622592926025</v>
      </c>
      <c r="BB256" s="67">
        <v>-0.4262734055519104</v>
      </c>
      <c r="BC256" s="67">
        <v>-0.46947851777076721</v>
      </c>
      <c r="BD256" s="67">
        <v>-0.42656075954437256</v>
      </c>
      <c r="BE256" s="67">
        <v>-0.10413821041584015</v>
      </c>
      <c r="BF256" s="67">
        <v>-9.1458186507225037E-2</v>
      </c>
      <c r="BG256" s="67">
        <v>-9.5780782401561737E-2</v>
      </c>
      <c r="BH256" s="67">
        <v>-9.7867019474506378E-2</v>
      </c>
      <c r="BI256" s="67">
        <v>-9.3633212149143219E-2</v>
      </c>
      <c r="BJ256" s="67">
        <v>-0.12456145882606506</v>
      </c>
      <c r="BK256" s="67">
        <v>-0.13796889781951904</v>
      </c>
      <c r="BL256" s="67">
        <v>-0.14761248230934143</v>
      </c>
      <c r="BM256" s="67">
        <v>-0.1835685521364212</v>
      </c>
      <c r="BN256" s="67">
        <v>-0.16846337914466858</v>
      </c>
      <c r="BO256" s="67">
        <v>-0.15409497916698456</v>
      </c>
      <c r="BP256" s="67">
        <v>-0.17265090346336365</v>
      </c>
      <c r="BQ256" s="67">
        <v>-0.25150778889656067</v>
      </c>
      <c r="BR256" s="67">
        <v>-0.17808148264884949</v>
      </c>
      <c r="BS256" s="67">
        <v>3.4787259995937347E-2</v>
      </c>
      <c r="BT256" s="67">
        <v>0.15606230497360229</v>
      </c>
      <c r="BU256" s="67">
        <v>0.15692204236984253</v>
      </c>
      <c r="BV256" s="67">
        <v>0.12144707143306732</v>
      </c>
      <c r="BW256" s="67">
        <v>6.6730707883834839E-2</v>
      </c>
      <c r="BX256" s="67">
        <v>-0.25627797842025757</v>
      </c>
      <c r="BY256" s="67">
        <v>-0.26553598046302795</v>
      </c>
      <c r="BZ256" s="67">
        <v>-0.13852271437644958</v>
      </c>
      <c r="CA256" s="67">
        <v>-0.1971309632062912</v>
      </c>
      <c r="CB256" s="67">
        <v>-0.17471370100975037</v>
      </c>
      <c r="CC256" s="67">
        <v>5.3520504385232925E-2</v>
      </c>
      <c r="CD256" s="67">
        <v>5.7546362280845642E-2</v>
      </c>
      <c r="CE256" s="67">
        <v>4.8266123980283737E-2</v>
      </c>
      <c r="CF256" s="67">
        <v>4.3788012117147446E-2</v>
      </c>
      <c r="CG256" s="67">
        <v>4.8182234168052673E-2</v>
      </c>
      <c r="CH256" s="67">
        <v>2.1655678749084473E-2</v>
      </c>
      <c r="CI256" s="67">
        <v>1.6308093443512917E-2</v>
      </c>
      <c r="CJ256" s="67">
        <v>1.8352901563048363E-2</v>
      </c>
      <c r="CK256" s="67">
        <v>-1.2517889961600304E-2</v>
      </c>
      <c r="CL256" s="67">
        <v>8.9246556162834167E-3</v>
      </c>
      <c r="CM256" s="67">
        <v>2.8785333037376404E-2</v>
      </c>
      <c r="CN256" s="67">
        <v>1.6738899052143097E-2</v>
      </c>
      <c r="CO256" s="67">
        <v>-5.668056383728981E-2</v>
      </c>
      <c r="CP256" s="67">
        <v>2.055659331381321E-2</v>
      </c>
      <c r="CQ256" s="67">
        <v>0.2331855446100235</v>
      </c>
      <c r="CR256" s="67">
        <v>0.35574132204055786</v>
      </c>
      <c r="CS256" s="67">
        <v>0.35810497403144836</v>
      </c>
      <c r="CT256" s="67">
        <v>0.32579946517944336</v>
      </c>
      <c r="CU256" s="67">
        <v>0.2733190655708313</v>
      </c>
      <c r="CV256" s="67">
        <v>-4.6557329595088959E-2</v>
      </c>
      <c r="CW256" s="67">
        <v>-5.8199979364871979E-2</v>
      </c>
      <c r="CX256" s="67">
        <v>6.0772527009248734E-2</v>
      </c>
      <c r="CY256" s="67">
        <v>-8.5038607940077782E-3</v>
      </c>
      <c r="CZ256" s="67">
        <v>-2.8517656028270721E-4</v>
      </c>
      <c r="DA256" s="67">
        <v>0.2111792266368866</v>
      </c>
      <c r="DB256" s="67">
        <v>0.20655091106891632</v>
      </c>
      <c r="DC256" s="67">
        <v>0.19231303036212921</v>
      </c>
      <c r="DD256" s="67">
        <v>0.18544304370880127</v>
      </c>
      <c r="DE256" s="67">
        <v>0.18999767303466797</v>
      </c>
      <c r="DF256" s="67">
        <v>0.16787281632423401</v>
      </c>
      <c r="DG256" s="67">
        <v>0.17058508098125458</v>
      </c>
      <c r="DH256" s="67">
        <v>0.18431828916072845</v>
      </c>
      <c r="DI256" s="67">
        <v>0.15853278338909149</v>
      </c>
      <c r="DJ256" s="67">
        <v>0.18631269037723541</v>
      </c>
      <c r="DK256" s="67">
        <v>0.21166564524173737</v>
      </c>
      <c r="DL256" s="67">
        <v>0.20612870156764984</v>
      </c>
      <c r="DM256" s="67">
        <v>0.13814665377140045</v>
      </c>
      <c r="DN256" s="67">
        <v>0.21919466555118561</v>
      </c>
      <c r="DO256" s="67">
        <v>0.43158382177352905</v>
      </c>
      <c r="DP256" s="67">
        <v>0.55542033910751343</v>
      </c>
      <c r="DQ256" s="67">
        <v>0.5592879056930542</v>
      </c>
      <c r="DR256" s="67">
        <v>0.5301518440246582</v>
      </c>
      <c r="DS256" s="67">
        <v>0.47990742325782776</v>
      </c>
      <c r="DT256" s="67">
        <v>0.16316330432891846</v>
      </c>
      <c r="DU256" s="67">
        <v>0.149136021733284</v>
      </c>
      <c r="DV256" s="67">
        <v>0.26006776094436646</v>
      </c>
      <c r="DW256" s="67">
        <v>0.18012323975563049</v>
      </c>
      <c r="DX256" s="67">
        <v>0.17414334416389465</v>
      </c>
      <c r="DY256" s="67">
        <v>0.43881335854530334</v>
      </c>
      <c r="DZ256" s="67">
        <v>0.42168980836868286</v>
      </c>
      <c r="EA256" s="67">
        <v>0.40029388666152954</v>
      </c>
      <c r="EB256" s="67">
        <v>0.38997042179107666</v>
      </c>
      <c r="EC256" s="67">
        <v>0.39475664496421814</v>
      </c>
      <c r="ED256" s="67">
        <v>0.37898713350296021</v>
      </c>
      <c r="EE256" s="67">
        <v>0.39333656430244446</v>
      </c>
      <c r="EF256" s="67">
        <v>0.42394596338272095</v>
      </c>
      <c r="EG256" s="67">
        <v>0.40550276637077332</v>
      </c>
      <c r="EH256" s="67">
        <v>0.44243282079696655</v>
      </c>
      <c r="EI256" s="67">
        <v>0.47571578621864319</v>
      </c>
      <c r="EJ256" s="67">
        <v>0.47957751154899597</v>
      </c>
      <c r="EK256" s="67">
        <v>0.41944622993469238</v>
      </c>
      <c r="EL256" s="67">
        <v>0.5059964656829834</v>
      </c>
      <c r="EM256" s="67">
        <v>0.71803945302963257</v>
      </c>
      <c r="EN256" s="67">
        <v>0.84372514486312866</v>
      </c>
      <c r="EO256" s="67">
        <v>0.84976410865783691</v>
      </c>
      <c r="EP256" s="67">
        <v>0.82520425319671631</v>
      </c>
      <c r="EQ256" s="67">
        <v>0.77818816900253296</v>
      </c>
      <c r="ER256" s="67">
        <v>0.4659666121006012</v>
      </c>
      <c r="ES256" s="67">
        <v>0.44849628210067749</v>
      </c>
      <c r="ET256" s="67">
        <v>0.54781842231750488</v>
      </c>
      <c r="EU256" s="67">
        <v>0.4524708092212677</v>
      </c>
      <c r="EV256" s="67">
        <v>0.42599043250083923</v>
      </c>
      <c r="EW256" s="67">
        <v>57.63751220703125</v>
      </c>
      <c r="EX256" s="67">
        <v>56.189083099365234</v>
      </c>
      <c r="EY256" s="67">
        <v>55.083305358886719</v>
      </c>
      <c r="EZ256" s="67">
        <v>52.849563598632813</v>
      </c>
      <c r="FA256" s="67">
        <v>52.223041534423828</v>
      </c>
      <c r="FB256" s="67">
        <v>51.779708862304688</v>
      </c>
      <c r="FC256" s="67">
        <v>50.340831756591797</v>
      </c>
      <c r="FD256" s="67">
        <v>53.092155456542969</v>
      </c>
      <c r="FE256" s="67">
        <v>58.600399017333984</v>
      </c>
      <c r="FF256" s="67">
        <v>63.957828521728516</v>
      </c>
      <c r="FG256" s="67">
        <v>71.175270080566406</v>
      </c>
      <c r="FH256" s="67">
        <v>78.047836303710938</v>
      </c>
      <c r="FI256" s="67">
        <v>83.735145568847656</v>
      </c>
      <c r="FJ256" s="67">
        <v>90.603950500488281</v>
      </c>
      <c r="FK256" s="67">
        <v>93.783271789550781</v>
      </c>
      <c r="FL256" s="67">
        <v>93.609298706054688</v>
      </c>
      <c r="FM256" s="67">
        <v>91.236618041992188</v>
      </c>
      <c r="FN256" s="67">
        <v>88.063034057617188</v>
      </c>
      <c r="FO256" s="67">
        <v>84.149864196777344</v>
      </c>
      <c r="FP256" s="67">
        <v>78.593841552734375</v>
      </c>
      <c r="FQ256" s="67">
        <v>72.264564514160156</v>
      </c>
      <c r="FR256" s="67">
        <v>69.731948852539063</v>
      </c>
      <c r="FS256" s="67">
        <v>64.434104919433594</v>
      </c>
      <c r="FT256" s="67">
        <v>61.506782531738281</v>
      </c>
      <c r="FU256" s="68">
        <v>0.262001633644104</v>
      </c>
      <c r="FV256" s="40">
        <v>13.630000114440918</v>
      </c>
      <c r="FW256" s="40">
        <v>1457.81</v>
      </c>
      <c r="FX256">
        <v>1</v>
      </c>
    </row>
    <row r="257" spans="1:180" x14ac:dyDescent="0.2">
      <c r="A257" t="s">
        <v>189</v>
      </c>
      <c r="B257" t="s">
        <v>207</v>
      </c>
      <c r="C257" t="s">
        <v>3</v>
      </c>
      <c r="D257" t="s">
        <v>183</v>
      </c>
      <c r="E257" t="s">
        <v>1</v>
      </c>
      <c r="F257" s="40" t="s">
        <v>1</v>
      </c>
      <c r="G257" s="69" t="s">
        <v>2</v>
      </c>
      <c r="H257" s="67">
        <v>1526.9333282550176</v>
      </c>
      <c r="I257" s="67">
        <v>1.2040194272994995</v>
      </c>
      <c r="J257" s="67">
        <v>1.0722159147262573</v>
      </c>
      <c r="K257" s="67">
        <v>1.012037992477417</v>
      </c>
      <c r="L257" s="67">
        <v>0.98827177286148071</v>
      </c>
      <c r="M257" s="67">
        <v>0.98341381549835205</v>
      </c>
      <c r="N257" s="67">
        <v>1.034394383430481</v>
      </c>
      <c r="O257" s="67">
        <v>1.2253024578094482</v>
      </c>
      <c r="P257" s="67">
        <v>1.3406087160110474</v>
      </c>
      <c r="Q257" s="67">
        <v>1.3090561628341675</v>
      </c>
      <c r="R257" s="67">
        <v>1.322359561920166</v>
      </c>
      <c r="S257" s="67">
        <v>1.3807864189147949</v>
      </c>
      <c r="T257" s="67">
        <v>1.4973598718643188</v>
      </c>
      <c r="U257" s="67">
        <v>1.6196906566619873</v>
      </c>
      <c r="V257" s="67">
        <v>1.7595728635787964</v>
      </c>
      <c r="W257" s="67">
        <v>1.9106897115707397</v>
      </c>
      <c r="X257" s="67">
        <v>2.0811858177185059</v>
      </c>
      <c r="Y257" s="67">
        <v>2.2276971340179443</v>
      </c>
      <c r="Z257" s="67">
        <v>2.369131326675415</v>
      </c>
      <c r="AA257" s="67">
        <v>2.4082071781158447</v>
      </c>
      <c r="AB257" s="67">
        <v>2.3619894981384277</v>
      </c>
      <c r="AC257" s="67">
        <v>2.2598614692687988</v>
      </c>
      <c r="AD257" s="67">
        <v>2.0840673446655273</v>
      </c>
      <c r="AE257" s="67">
        <v>1.7674643993377686</v>
      </c>
      <c r="AF257" s="67">
        <v>1.4472036361694336</v>
      </c>
      <c r="AG257" s="67">
        <v>-0.22485439479351044</v>
      </c>
      <c r="AH257" s="67">
        <v>-0.22339139878749847</v>
      </c>
      <c r="AI257" s="67">
        <v>-0.22005358338356018</v>
      </c>
      <c r="AJ257" s="67">
        <v>-0.21969799697399139</v>
      </c>
      <c r="AK257" s="67">
        <v>-0.21762250363826752</v>
      </c>
      <c r="AL257" s="67">
        <v>-0.24111229181289673</v>
      </c>
      <c r="AM257" s="67">
        <v>-0.23590920865535736</v>
      </c>
      <c r="AN257" s="67">
        <v>-0.26666182279586792</v>
      </c>
      <c r="AO257" s="67">
        <v>-0.30148512125015259</v>
      </c>
      <c r="AP257" s="67">
        <v>-0.31061068177223206</v>
      </c>
      <c r="AQ257" s="67">
        <v>-0.30262544751167297</v>
      </c>
      <c r="AR257" s="67">
        <v>-0.31893265247344971</v>
      </c>
      <c r="AS257" s="67">
        <v>-0.35721743106842041</v>
      </c>
      <c r="AT257" s="67">
        <v>-0.32224386930465698</v>
      </c>
      <c r="AU257" s="67">
        <v>-4.1009046137332916E-2</v>
      </c>
      <c r="AV257" s="67">
        <v>3.8400411605834961E-2</v>
      </c>
      <c r="AW257" s="67">
        <v>5.7620186358690262E-2</v>
      </c>
      <c r="AX257" s="67">
        <v>5.858130007982254E-2</v>
      </c>
      <c r="AY257" s="67">
        <v>2.8351776301860809E-2</v>
      </c>
      <c r="AZ257" s="67">
        <v>-0.34506583213806152</v>
      </c>
      <c r="BA257" s="67">
        <v>-0.4250202476978302</v>
      </c>
      <c r="BB257" s="67">
        <v>-0.38162225484848022</v>
      </c>
      <c r="BC257" s="67">
        <v>-0.33697685599327087</v>
      </c>
      <c r="BD257" s="67">
        <v>-0.29512348771095276</v>
      </c>
      <c r="BE257" s="67">
        <v>-8.2109242677688599E-2</v>
      </c>
      <c r="BF257" s="67">
        <v>-8.855128288269043E-2</v>
      </c>
      <c r="BG257" s="67">
        <v>-8.971259742975235E-2</v>
      </c>
      <c r="BH257" s="67">
        <v>-9.1602608561515808E-2</v>
      </c>
      <c r="BI257" s="67">
        <v>-8.9370392262935638E-2</v>
      </c>
      <c r="BJ257" s="67">
        <v>-0.10881577432155609</v>
      </c>
      <c r="BK257" s="67">
        <v>-9.6200175583362579E-2</v>
      </c>
      <c r="BL257" s="67">
        <v>-0.11630847305059433</v>
      </c>
      <c r="BM257" s="67">
        <v>-0.14644056558609009</v>
      </c>
      <c r="BN257" s="67">
        <v>-0.14980025589466095</v>
      </c>
      <c r="BO257" s="67">
        <v>-0.13692115247249603</v>
      </c>
      <c r="BP257" s="67">
        <v>-0.14710438251495361</v>
      </c>
      <c r="BQ257" s="67">
        <v>-0.18044215440750122</v>
      </c>
      <c r="BR257" s="67">
        <v>-0.14188326895236969</v>
      </c>
      <c r="BS257" s="67">
        <v>0.13901680707931519</v>
      </c>
      <c r="BT257" s="67">
        <v>0.21964868903160095</v>
      </c>
      <c r="BU257" s="67">
        <v>0.24025595188140869</v>
      </c>
      <c r="BV257" s="67">
        <v>0.24402889609336853</v>
      </c>
      <c r="BW257" s="67">
        <v>0.21581704914569855</v>
      </c>
      <c r="BX257" s="67">
        <v>-0.15472151339054108</v>
      </c>
      <c r="BY257" s="67">
        <v>-0.23688507080078125</v>
      </c>
      <c r="BZ257" s="67">
        <v>-0.20089715719223022</v>
      </c>
      <c r="CA257" s="67">
        <v>-0.16597914695739746</v>
      </c>
      <c r="CB257" s="67">
        <v>-0.13705028593540192</v>
      </c>
      <c r="CC257" s="67">
        <v>1.6755616292357445E-2</v>
      </c>
      <c r="CD257" s="67">
        <v>4.8385742120444775E-3</v>
      </c>
      <c r="CE257" s="67">
        <v>5.6116614723578095E-4</v>
      </c>
      <c r="CF257" s="67">
        <v>-2.8841278981417418E-3</v>
      </c>
      <c r="CG257" s="67">
        <v>-5.4336257744580507E-4</v>
      </c>
      <c r="CH257" s="67">
        <v>-1.7187608405947685E-2</v>
      </c>
      <c r="CI257" s="67">
        <v>5.6187447626143694E-4</v>
      </c>
      <c r="CJ257" s="67">
        <v>-1.2174205854535103E-2</v>
      </c>
      <c r="CK257" s="67">
        <v>-3.9057187736034393E-2</v>
      </c>
      <c r="CL257" s="67">
        <v>-3.8423437625169754E-2</v>
      </c>
      <c r="CM257" s="67">
        <v>-2.2154850885272026E-2</v>
      </c>
      <c r="CN257" s="67">
        <v>-2.8096657246351242E-2</v>
      </c>
      <c r="CO257" s="67">
        <v>-5.8008134365081787E-2</v>
      </c>
      <c r="CP257" s="67">
        <v>-1.6966063529253006E-2</v>
      </c>
      <c r="CQ257" s="67">
        <v>0.2637021541595459</v>
      </c>
      <c r="CR257" s="67">
        <v>0.3451806902885437</v>
      </c>
      <c r="CS257" s="67">
        <v>0.36674892902374268</v>
      </c>
      <c r="CT257" s="67">
        <v>0.37246933579444885</v>
      </c>
      <c r="CU257" s="67">
        <v>0.3456549346446991</v>
      </c>
      <c r="CV257" s="67">
        <v>-2.288961224257946E-2</v>
      </c>
      <c r="CW257" s="67">
        <v>-0.10658322274684906</v>
      </c>
      <c r="CX257" s="67">
        <v>-7.5727514922618866E-2</v>
      </c>
      <c r="CY257" s="67">
        <v>-4.7546640038490295E-2</v>
      </c>
      <c r="CZ257" s="67">
        <v>-2.7569262310862541E-2</v>
      </c>
      <c r="DA257" s="67">
        <v>0.11562047898769379</v>
      </c>
      <c r="DB257" s="67">
        <v>9.8228432238101959E-2</v>
      </c>
      <c r="DC257" s="67">
        <v>9.0834930539131165E-2</v>
      </c>
      <c r="DD257" s="67">
        <v>8.5834354162216187E-2</v>
      </c>
      <c r="DE257" s="67">
        <v>8.8283665478229523E-2</v>
      </c>
      <c r="DF257" s="67">
        <v>7.4440561234951019E-2</v>
      </c>
      <c r="DG257" s="67">
        <v>9.732392430305481E-2</v>
      </c>
      <c r="DH257" s="67">
        <v>9.1960057616233826E-2</v>
      </c>
      <c r="DI257" s="67">
        <v>6.8326197564601898E-2</v>
      </c>
      <c r="DJ257" s="67">
        <v>7.2953380644321442E-2</v>
      </c>
      <c r="DK257" s="67">
        <v>9.2611446976661682E-2</v>
      </c>
      <c r="DL257" s="67">
        <v>9.0911075472831726E-2</v>
      </c>
      <c r="DM257" s="67">
        <v>6.4425885677337646E-2</v>
      </c>
      <c r="DN257" s="67">
        <v>0.10795113444328308</v>
      </c>
      <c r="DO257" s="67">
        <v>0.38838750123977661</v>
      </c>
      <c r="DP257" s="67">
        <v>0.47071269154548645</v>
      </c>
      <c r="DQ257" s="67">
        <v>0.49324190616607666</v>
      </c>
      <c r="DR257" s="67">
        <v>0.50090980529785156</v>
      </c>
      <c r="DS257" s="67">
        <v>0.47549280524253845</v>
      </c>
      <c r="DT257" s="67">
        <v>0.10894228518009186</v>
      </c>
      <c r="DU257" s="67">
        <v>2.371862530708313E-2</v>
      </c>
      <c r="DV257" s="67">
        <v>4.9442131072282791E-2</v>
      </c>
      <c r="DW257" s="67">
        <v>7.088586688041687E-2</v>
      </c>
      <c r="DX257" s="67">
        <v>8.1911757588386536E-2</v>
      </c>
      <c r="DY257" s="67">
        <v>0.25836563110351563</v>
      </c>
      <c r="DZ257" s="67">
        <v>0.2330685555934906</v>
      </c>
      <c r="EA257" s="67">
        <v>0.2211759090423584</v>
      </c>
      <c r="EB257" s="67">
        <v>0.21392974257469177</v>
      </c>
      <c r="EC257" s="67">
        <v>0.2165357768535614</v>
      </c>
      <c r="ED257" s="67">
        <v>0.20673708617687225</v>
      </c>
      <c r="EE257" s="67">
        <v>0.23703294992446899</v>
      </c>
      <c r="EF257" s="67">
        <v>0.24231339991092682</v>
      </c>
      <c r="EG257" s="67">
        <v>0.2233707457780838</v>
      </c>
      <c r="EH257" s="67">
        <v>0.23376381397247314</v>
      </c>
      <c r="EI257" s="67">
        <v>0.25831574201583862</v>
      </c>
      <c r="EJ257" s="67">
        <v>0.26273933053016663</v>
      </c>
      <c r="EK257" s="67">
        <v>0.24120116233825684</v>
      </c>
      <c r="EL257" s="67">
        <v>0.28831171989440918</v>
      </c>
      <c r="EM257" s="67">
        <v>0.5684133768081665</v>
      </c>
      <c r="EN257" s="67">
        <v>0.65196096897125244</v>
      </c>
      <c r="EO257" s="67">
        <v>0.67587769031524658</v>
      </c>
      <c r="EP257" s="67">
        <v>0.68635737895965576</v>
      </c>
      <c r="EQ257" s="67">
        <v>0.66295808553695679</v>
      </c>
      <c r="ER257" s="67">
        <v>0.2992866039276123</v>
      </c>
      <c r="ES257" s="67">
        <v>0.21185380220413208</v>
      </c>
      <c r="ET257" s="67">
        <v>0.2301672101020813</v>
      </c>
      <c r="EU257" s="67">
        <v>0.24188359081745148</v>
      </c>
      <c r="EV257" s="67">
        <v>0.23998495936393738</v>
      </c>
      <c r="EW257" s="67">
        <v>61.450672149658203</v>
      </c>
      <c r="EX257" s="67">
        <v>59.591670989990234</v>
      </c>
      <c r="EY257" s="67">
        <v>58.132175445556641</v>
      </c>
      <c r="EZ257" s="67">
        <v>56.964405059814453</v>
      </c>
      <c r="FA257" s="67">
        <v>55.976318359375</v>
      </c>
      <c r="FB257" s="67">
        <v>55.259429931640625</v>
      </c>
      <c r="FC257" s="67">
        <v>55.303470611572266</v>
      </c>
      <c r="FD257" s="67">
        <v>58.591320037841797</v>
      </c>
      <c r="FE257" s="67">
        <v>63.832050323486328</v>
      </c>
      <c r="FF257" s="67">
        <v>69.501174926757813</v>
      </c>
      <c r="FG257" s="67">
        <v>75.132560729980469</v>
      </c>
      <c r="FH257" s="67">
        <v>80.977989196777344</v>
      </c>
      <c r="FI257" s="67">
        <v>86.787948608398438</v>
      </c>
      <c r="FJ257" s="67">
        <v>91.214035034179688</v>
      </c>
      <c r="FK257" s="67">
        <v>93.433494567871094</v>
      </c>
      <c r="FL257" s="67">
        <v>94.273574829101563</v>
      </c>
      <c r="FM257" s="67">
        <v>93.011024475097656</v>
      </c>
      <c r="FN257" s="67">
        <v>90.897407531738281</v>
      </c>
      <c r="FO257" s="67">
        <v>87.566123962402344</v>
      </c>
      <c r="FP257" s="67">
        <v>83.375045776367188</v>
      </c>
      <c r="FQ257" s="67">
        <v>77.929695129394531</v>
      </c>
      <c r="FR257" s="67">
        <v>72.329910278320313</v>
      </c>
      <c r="FS257" s="67">
        <v>68.04833984375</v>
      </c>
      <c r="FT257" s="67">
        <v>65.353935241699219</v>
      </c>
      <c r="FU257" s="68">
        <v>0.16475187242031097</v>
      </c>
      <c r="FV257" s="40">
        <v>14.069999694824219</v>
      </c>
      <c r="FW257" s="40">
        <v>1558.21</v>
      </c>
      <c r="FX257">
        <v>1</v>
      </c>
    </row>
    <row r="258" spans="1:180" x14ac:dyDescent="0.2">
      <c r="A258" t="s">
        <v>189</v>
      </c>
      <c r="B258" t="s">
        <v>207</v>
      </c>
      <c r="C258" t="s">
        <v>3</v>
      </c>
      <c r="D258" t="s">
        <v>183</v>
      </c>
      <c r="E258" t="s">
        <v>1</v>
      </c>
      <c r="F258" s="40" t="s">
        <v>193</v>
      </c>
      <c r="G258" s="69" t="s">
        <v>216</v>
      </c>
      <c r="H258" s="67">
        <v>1285</v>
      </c>
      <c r="I258" s="67">
        <v>1.0018293857574463</v>
      </c>
      <c r="J258" s="67">
        <v>0.88273388147354126</v>
      </c>
      <c r="K258" s="67">
        <v>0.83815377950668335</v>
      </c>
      <c r="L258" s="67">
        <v>0.81774908304214478</v>
      </c>
      <c r="M258" s="67">
        <v>0.82480370998382568</v>
      </c>
      <c r="N258" s="67">
        <v>0.88099223375320435</v>
      </c>
      <c r="O258" s="67">
        <v>1.040867805480957</v>
      </c>
      <c r="P258" s="67">
        <v>1.138521671295166</v>
      </c>
      <c r="Q258" s="67">
        <v>1.1208778619766235</v>
      </c>
      <c r="R258" s="67">
        <v>1.1573922634124756</v>
      </c>
      <c r="S258" s="67">
        <v>1.250426173210144</v>
      </c>
      <c r="T258" s="67">
        <v>1.3455595970153809</v>
      </c>
      <c r="U258" s="67">
        <v>1.4389083385467529</v>
      </c>
      <c r="V258" s="67">
        <v>1.5202614068984985</v>
      </c>
      <c r="W258" s="67">
        <v>1.572007417678833</v>
      </c>
      <c r="X258" s="67">
        <v>1.7020046710968018</v>
      </c>
      <c r="Y258" s="67">
        <v>1.7928676605224609</v>
      </c>
      <c r="Z258" s="67">
        <v>1.9141489267349243</v>
      </c>
      <c r="AA258" s="67">
        <v>1.9086077213287354</v>
      </c>
      <c r="AB258" s="67">
        <v>1.8861771821975708</v>
      </c>
      <c r="AC258" s="67">
        <v>1.8223915100097656</v>
      </c>
      <c r="AD258" s="67">
        <v>1.7703686952590942</v>
      </c>
      <c r="AE258" s="67">
        <v>1.5402818918228149</v>
      </c>
      <c r="AF258" s="67">
        <v>1.2829704284667969</v>
      </c>
      <c r="AG258" s="67">
        <v>-0.35170853137969971</v>
      </c>
      <c r="AH258" s="67">
        <v>-0.33323141932487488</v>
      </c>
      <c r="AI258" s="67">
        <v>-0.31802523136138916</v>
      </c>
      <c r="AJ258" s="67">
        <v>-0.30747932195663452</v>
      </c>
      <c r="AK258" s="67">
        <v>-0.31868687272071838</v>
      </c>
      <c r="AL258" s="67">
        <v>-0.31917840242385864</v>
      </c>
      <c r="AM258" s="67">
        <v>-0.33730661869049072</v>
      </c>
      <c r="AN258" s="67">
        <v>-0.38019433617591858</v>
      </c>
      <c r="AO258" s="67">
        <v>-0.43903583288192749</v>
      </c>
      <c r="AP258" s="67">
        <v>-0.43546107411384583</v>
      </c>
      <c r="AQ258" s="67">
        <v>-0.39228737354278564</v>
      </c>
      <c r="AR258" s="67">
        <v>-0.39494916796684265</v>
      </c>
      <c r="AS258" s="67">
        <v>-0.40591251850128174</v>
      </c>
      <c r="AT258" s="67">
        <v>-0.34898051619529724</v>
      </c>
      <c r="AU258" s="67">
        <v>-0.22191755473613739</v>
      </c>
      <c r="AV258" s="67">
        <v>-0.18794657289981842</v>
      </c>
      <c r="AW258" s="67">
        <v>-0.12114261090755463</v>
      </c>
      <c r="AX258" s="67">
        <v>-0.17324104905128479</v>
      </c>
      <c r="AY258" s="67">
        <v>-0.18894055485725403</v>
      </c>
      <c r="AZ258" s="67">
        <v>-0.44882768392562866</v>
      </c>
      <c r="BA258" s="67">
        <v>-0.51841765642166138</v>
      </c>
      <c r="BB258" s="67">
        <v>-0.48080834746360779</v>
      </c>
      <c r="BC258" s="67">
        <v>-0.4686143696308136</v>
      </c>
      <c r="BD258" s="67">
        <v>-0.43220654129981995</v>
      </c>
      <c r="BE258" s="67">
        <v>-0.15222823619842529</v>
      </c>
      <c r="BF258" s="67">
        <v>-0.14379844069480896</v>
      </c>
      <c r="BG258" s="67">
        <v>-0.13348019123077393</v>
      </c>
      <c r="BH258" s="67">
        <v>-0.12516823410987854</v>
      </c>
      <c r="BI258" s="67">
        <v>-0.13567999005317688</v>
      </c>
      <c r="BJ258" s="67">
        <v>-0.13217070698738098</v>
      </c>
      <c r="BK258" s="67">
        <v>-0.14198631048202515</v>
      </c>
      <c r="BL258" s="67">
        <v>-0.17093463242053986</v>
      </c>
      <c r="BM258" s="67">
        <v>-0.22504429519176483</v>
      </c>
      <c r="BN258" s="67">
        <v>-0.21500018239021301</v>
      </c>
      <c r="BO258" s="67">
        <v>-0.16536962985992432</v>
      </c>
      <c r="BP258" s="67">
        <v>-0.16266940534114838</v>
      </c>
      <c r="BQ258" s="67">
        <v>-0.16909730434417725</v>
      </c>
      <c r="BR258" s="67">
        <v>-0.11001540720462799</v>
      </c>
      <c r="BS258" s="67">
        <v>1.7300127074122429E-2</v>
      </c>
      <c r="BT258" s="67">
        <v>5.214894562959671E-2</v>
      </c>
      <c r="BU258" s="67">
        <v>0.12040925025939941</v>
      </c>
      <c r="BV258" s="67">
        <v>7.3624081909656525E-2</v>
      </c>
      <c r="BW258" s="67">
        <v>6.1950359493494034E-2</v>
      </c>
      <c r="BX258" s="67">
        <v>-0.19454994797706604</v>
      </c>
      <c r="BY258" s="67">
        <v>-0.26598572731018066</v>
      </c>
      <c r="BZ258" s="67">
        <v>-0.2350066602230072</v>
      </c>
      <c r="CA258" s="67">
        <v>-0.23533850908279419</v>
      </c>
      <c r="CB258" s="67">
        <v>-0.21521787345409393</v>
      </c>
      <c r="CC258" s="67">
        <v>-1.4068792574107647E-2</v>
      </c>
      <c r="CD258" s="67">
        <v>-1.2597726657986641E-2</v>
      </c>
      <c r="CE258" s="67">
        <v>-5.6648412719368935E-3</v>
      </c>
      <c r="CF258" s="67">
        <v>1.0998665820807219E-3</v>
      </c>
      <c r="CG258" s="67">
        <v>-8.9299622923135757E-3</v>
      </c>
      <c r="CH258" s="67">
        <v>-2.6497459039092064E-3</v>
      </c>
      <c r="CI258" s="67">
        <v>-6.7080478183925152E-3</v>
      </c>
      <c r="CJ258" s="67">
        <v>-2.6001999154686928E-2</v>
      </c>
      <c r="CK258" s="67">
        <v>-7.6834402978420258E-2</v>
      </c>
      <c r="CL258" s="67">
        <v>-6.2309637665748596E-2</v>
      </c>
      <c r="CM258" s="67">
        <v>-8.2070771604776382E-3</v>
      </c>
      <c r="CN258" s="67">
        <v>-1.7931497422978282E-3</v>
      </c>
      <c r="CO258" s="67">
        <v>-5.0798216834664345E-3</v>
      </c>
      <c r="CP258" s="67">
        <v>5.5491100996732712E-2</v>
      </c>
      <c r="CQ258" s="67">
        <v>0.18298156559467316</v>
      </c>
      <c r="CR258" s="67">
        <v>0.21843837201595306</v>
      </c>
      <c r="CS258" s="67">
        <v>0.28770732879638672</v>
      </c>
      <c r="CT258" s="67">
        <v>0.24460212886333466</v>
      </c>
      <c r="CU258" s="67">
        <v>0.23571664094924927</v>
      </c>
      <c r="CV258" s="67">
        <v>-1.8437977880239487E-2</v>
      </c>
      <c r="CW258" s="67">
        <v>-9.1152124106884003E-2</v>
      </c>
      <c r="CX258" s="67">
        <v>-6.4765162765979767E-2</v>
      </c>
      <c r="CY258" s="67">
        <v>-7.3772355914115906E-2</v>
      </c>
      <c r="CZ258" s="67">
        <v>-6.4932189881801605E-2</v>
      </c>
      <c r="DA258" s="67">
        <v>0.12409064918756485</v>
      </c>
      <c r="DB258" s="67">
        <v>0.11860298365354538</v>
      </c>
      <c r="DC258" s="67">
        <v>0.12215050309896469</v>
      </c>
      <c r="DD258" s="67">
        <v>0.12736795842647552</v>
      </c>
      <c r="DE258" s="67">
        <v>0.11782006174325943</v>
      </c>
      <c r="DF258" s="67">
        <v>0.12687121331691742</v>
      </c>
      <c r="DG258" s="67">
        <v>0.12857021391391754</v>
      </c>
      <c r="DH258" s="67">
        <v>0.1189306303858757</v>
      </c>
      <c r="DI258" s="67">
        <v>7.1375489234924316E-2</v>
      </c>
      <c r="DJ258" s="67">
        <v>9.038090705871582E-2</v>
      </c>
      <c r="DK258" s="67">
        <v>0.14895546436309814</v>
      </c>
      <c r="DL258" s="67">
        <v>0.15908309817314148</v>
      </c>
      <c r="DM258" s="67">
        <v>0.15893766283988953</v>
      </c>
      <c r="DN258" s="67">
        <v>0.22099761664867401</v>
      </c>
      <c r="DO258" s="67">
        <v>0.34866300225257874</v>
      </c>
      <c r="DP258" s="67">
        <v>0.38472780585289001</v>
      </c>
      <c r="DQ258" s="67">
        <v>0.45500540733337402</v>
      </c>
      <c r="DR258" s="67">
        <v>0.41558018326759338</v>
      </c>
      <c r="DS258" s="67">
        <v>0.4094829261302948</v>
      </c>
      <c r="DT258" s="67">
        <v>0.15767399966716766</v>
      </c>
      <c r="DU258" s="67">
        <v>8.3681464195251465E-2</v>
      </c>
      <c r="DV258" s="67">
        <v>0.10547633469104767</v>
      </c>
      <c r="DW258" s="67">
        <v>8.7793789803981781E-2</v>
      </c>
      <c r="DX258" s="67">
        <v>8.5353493690490723E-2</v>
      </c>
      <c r="DY258" s="67">
        <v>0.32357093691825867</v>
      </c>
      <c r="DZ258" s="67">
        <v>0.30803596973419189</v>
      </c>
      <c r="EA258" s="67">
        <v>0.30669555068016052</v>
      </c>
      <c r="EB258" s="67">
        <v>0.3096790611743927</v>
      </c>
      <c r="EC258" s="67">
        <v>0.30082696676254272</v>
      </c>
      <c r="ED258" s="67">
        <v>0.31387892365455627</v>
      </c>
      <c r="EE258" s="67">
        <v>0.32389053702354431</v>
      </c>
      <c r="EF258" s="67">
        <v>0.32819032669067383</v>
      </c>
      <c r="EG258" s="67">
        <v>0.28536704182624817</v>
      </c>
      <c r="EH258" s="67">
        <v>0.31084179878234863</v>
      </c>
      <c r="EI258" s="67">
        <v>0.37587323784828186</v>
      </c>
      <c r="EJ258" s="67">
        <v>0.39136284589767456</v>
      </c>
      <c r="EK258" s="67">
        <v>0.39575287699699402</v>
      </c>
      <c r="EL258" s="67">
        <v>0.45996272563934326</v>
      </c>
      <c r="EM258" s="67">
        <v>0.58788067102432251</v>
      </c>
      <c r="EN258" s="67">
        <v>0.62482333183288574</v>
      </c>
      <c r="EO258" s="67">
        <v>0.69655728340148926</v>
      </c>
      <c r="EP258" s="67">
        <v>0.6624453067779541</v>
      </c>
      <c r="EQ258" s="67">
        <v>0.66037386655807495</v>
      </c>
      <c r="ER258" s="67">
        <v>0.41195172071456909</v>
      </c>
      <c r="ES258" s="67">
        <v>0.33611339330673218</v>
      </c>
      <c r="ET258" s="67">
        <v>0.35127800703048706</v>
      </c>
      <c r="EU258" s="67">
        <v>0.32106965780258179</v>
      </c>
      <c r="EV258" s="67">
        <v>0.30234214663505554</v>
      </c>
      <c r="EW258" s="67">
        <v>61.802165985107422</v>
      </c>
      <c r="EX258" s="67">
        <v>59.104515075683594</v>
      </c>
      <c r="EY258" s="67">
        <v>57.455493927001953</v>
      </c>
      <c r="EZ258" s="67">
        <v>55.940097808837891</v>
      </c>
      <c r="FA258" s="67">
        <v>55.04876708984375</v>
      </c>
      <c r="FB258" s="67">
        <v>53.992961883544922</v>
      </c>
      <c r="FC258" s="67">
        <v>56.071971893310547</v>
      </c>
      <c r="FD258" s="67">
        <v>61.151782989501953</v>
      </c>
      <c r="FE258" s="67">
        <v>66.284416198730469</v>
      </c>
      <c r="FF258" s="67">
        <v>72.013397216796875</v>
      </c>
      <c r="FG258" s="67">
        <v>77.4967041015625</v>
      </c>
      <c r="FH258" s="67">
        <v>82.500732421875</v>
      </c>
      <c r="FI258" s="67">
        <v>87.121589660644531</v>
      </c>
      <c r="FJ258" s="67">
        <v>91.059700012207031</v>
      </c>
      <c r="FK258" s="67">
        <v>93.342376708984375</v>
      </c>
      <c r="FL258" s="67">
        <v>93.060310363769531</v>
      </c>
      <c r="FM258" s="67">
        <v>92.500541687011719</v>
      </c>
      <c r="FN258" s="67">
        <v>90.817726135253906</v>
      </c>
      <c r="FO258" s="67">
        <v>89.814453125</v>
      </c>
      <c r="FP258" s="67">
        <v>86.220420837402344</v>
      </c>
      <c r="FQ258" s="67">
        <v>81.207862854003906</v>
      </c>
      <c r="FR258" s="67">
        <v>72.508743286132813</v>
      </c>
      <c r="FS258" s="67">
        <v>66.3631591796875</v>
      </c>
      <c r="FT258" s="67">
        <v>63.891483306884766</v>
      </c>
      <c r="FU258" s="68">
        <v>0.21907013654708862</v>
      </c>
      <c r="FV258" s="40">
        <v>14.270000457763672</v>
      </c>
      <c r="FW258" s="40">
        <v>1323.7</v>
      </c>
      <c r="FX258">
        <v>1</v>
      </c>
    </row>
    <row r="259" spans="1:180" x14ac:dyDescent="0.2">
      <c r="A259" t="s">
        <v>189</v>
      </c>
      <c r="B259" t="s">
        <v>207</v>
      </c>
      <c r="C259" t="s">
        <v>3</v>
      </c>
      <c r="D259" t="s">
        <v>183</v>
      </c>
      <c r="E259" t="s">
        <v>1</v>
      </c>
      <c r="F259" s="40" t="s">
        <v>193</v>
      </c>
      <c r="G259" s="69" t="s">
        <v>217</v>
      </c>
      <c r="H259" s="67">
        <v>1295</v>
      </c>
      <c r="I259" s="67">
        <v>1.0509533882141113</v>
      </c>
      <c r="J259" s="67">
        <v>0.92005550861358643</v>
      </c>
      <c r="K259" s="67">
        <v>0.88004583120346069</v>
      </c>
      <c r="L259" s="67">
        <v>0.85039424896240234</v>
      </c>
      <c r="M259" s="67">
        <v>0.84271341562271118</v>
      </c>
      <c r="N259" s="67">
        <v>0.87338519096374512</v>
      </c>
      <c r="O259" s="67">
        <v>1.0242847204208374</v>
      </c>
      <c r="P259" s="67">
        <v>1.1572847366333008</v>
      </c>
      <c r="Q259" s="67">
        <v>1.1637152433395386</v>
      </c>
      <c r="R259" s="67">
        <v>1.138149619102478</v>
      </c>
      <c r="S259" s="67">
        <v>1.2611042261123657</v>
      </c>
      <c r="T259" s="67">
        <v>1.357029914855957</v>
      </c>
      <c r="U259" s="67">
        <v>1.4560408592224121</v>
      </c>
      <c r="V259" s="67">
        <v>1.5201653242111206</v>
      </c>
      <c r="W259" s="67">
        <v>1.5980948209762573</v>
      </c>
      <c r="X259" s="67">
        <v>1.7214651107788086</v>
      </c>
      <c r="Y259" s="67">
        <v>1.8065334558486938</v>
      </c>
      <c r="Z259" s="67">
        <v>1.9207388162612915</v>
      </c>
      <c r="AA259" s="67">
        <v>1.980717658996582</v>
      </c>
      <c r="AB259" s="67">
        <v>1.9820332527160645</v>
      </c>
      <c r="AC259" s="67">
        <v>1.9098713397979736</v>
      </c>
      <c r="AD259" s="67">
        <v>1.8448390960693359</v>
      </c>
      <c r="AE259" s="67">
        <v>1.5831239223480225</v>
      </c>
      <c r="AF259" s="67">
        <v>1.2974224090576172</v>
      </c>
      <c r="AG259" s="67">
        <v>-0.29902037978172302</v>
      </c>
      <c r="AH259" s="67">
        <v>-0.31564295291900635</v>
      </c>
      <c r="AI259" s="67">
        <v>-0.29592797160148621</v>
      </c>
      <c r="AJ259" s="67">
        <v>-0.31077483296394348</v>
      </c>
      <c r="AK259" s="67">
        <v>-0.31231757998466492</v>
      </c>
      <c r="AL259" s="67">
        <v>-0.34831064939498901</v>
      </c>
      <c r="AM259" s="67">
        <v>-0.33964744210243225</v>
      </c>
      <c r="AN259" s="67">
        <v>-0.381733238697052</v>
      </c>
      <c r="AO259" s="67">
        <v>-0.40380969643592834</v>
      </c>
      <c r="AP259" s="67">
        <v>-0.50236940383911133</v>
      </c>
      <c r="AQ259" s="67">
        <v>-0.34745526313781738</v>
      </c>
      <c r="AR259" s="67">
        <v>-0.41356769204139709</v>
      </c>
      <c r="AS259" s="67">
        <v>-0.45766004920005798</v>
      </c>
      <c r="AT259" s="67">
        <v>-0.39080280065536499</v>
      </c>
      <c r="AU259" s="67">
        <v>-0.22401396930217743</v>
      </c>
      <c r="AV259" s="67">
        <v>-0.10031639039516449</v>
      </c>
      <c r="AW259" s="67">
        <v>-0.14507509768009186</v>
      </c>
      <c r="AX259" s="67">
        <v>-0.16824817657470703</v>
      </c>
      <c r="AY259" s="67">
        <v>-0.14053471386432648</v>
      </c>
      <c r="AZ259" s="67">
        <v>-0.41899347305297852</v>
      </c>
      <c r="BA259" s="67">
        <v>-0.49791806936264038</v>
      </c>
      <c r="BB259" s="67">
        <v>-0.50986593961715698</v>
      </c>
      <c r="BC259" s="67">
        <v>-0.46796718239784241</v>
      </c>
      <c r="BD259" s="67">
        <v>-0.44035324454307556</v>
      </c>
      <c r="BE259" s="67">
        <v>-9.9516279995441437E-2</v>
      </c>
      <c r="BF259" s="67">
        <v>-0.12615735828876495</v>
      </c>
      <c r="BG259" s="67">
        <v>-0.11132393032312393</v>
      </c>
      <c r="BH259" s="67">
        <v>-0.12839335203170776</v>
      </c>
      <c r="BI259" s="67">
        <v>-0.12924350798130035</v>
      </c>
      <c r="BJ259" s="67">
        <v>-0.16124004125595093</v>
      </c>
      <c r="BK259" s="67">
        <v>-0.14427328109741211</v>
      </c>
      <c r="BL259" s="67">
        <v>-0.17243383824825287</v>
      </c>
      <c r="BM259" s="67">
        <v>-0.1898004561662674</v>
      </c>
      <c r="BN259" s="67">
        <v>-0.28190857172012329</v>
      </c>
      <c r="BO259" s="67">
        <v>-0.12055303901433945</v>
      </c>
      <c r="BP259" s="67">
        <v>-0.18136565387248993</v>
      </c>
      <c r="BQ259" s="67">
        <v>-0.22095933556556702</v>
      </c>
      <c r="BR259" s="67">
        <v>-0.1519911140203476</v>
      </c>
      <c r="BS259" s="67">
        <v>1.5047760680317879E-2</v>
      </c>
      <c r="BT259" s="67">
        <v>0.13959714770317078</v>
      </c>
      <c r="BU259" s="67">
        <v>9.6294261515140533E-2</v>
      </c>
      <c r="BV259" s="67">
        <v>7.8469857573509216E-2</v>
      </c>
      <c r="BW259" s="67">
        <v>0.110234335064888</v>
      </c>
      <c r="BX259" s="67">
        <v>-0.16482283174991608</v>
      </c>
      <c r="BY259" s="67">
        <v>-0.24555659294128418</v>
      </c>
      <c r="BZ259" s="67">
        <v>-0.26410526037216187</v>
      </c>
      <c r="CA259" s="67">
        <v>-0.23471081256866455</v>
      </c>
      <c r="CB259" s="67">
        <v>-0.22337062656879425</v>
      </c>
      <c r="CC259" s="67">
        <v>3.8659650832414627E-2</v>
      </c>
      <c r="CD259" s="67">
        <v>5.0797895528376102E-3</v>
      </c>
      <c r="CE259" s="67">
        <v>1.6532275825738907E-2</v>
      </c>
      <c r="CF259" s="67">
        <v>-2.0764898508787155E-3</v>
      </c>
      <c r="CG259" s="67">
        <v>-2.4469704367220402E-3</v>
      </c>
      <c r="CH259" s="67">
        <v>-3.167550265789032E-2</v>
      </c>
      <c r="CI259" s="67">
        <v>-8.9577371254563332E-3</v>
      </c>
      <c r="CJ259" s="67">
        <v>-2.7473699301481247E-2</v>
      </c>
      <c r="CK259" s="67">
        <v>-4.1578304022550583E-2</v>
      </c>
      <c r="CL259" s="67">
        <v>-0.12921808660030365</v>
      </c>
      <c r="CM259" s="67">
        <v>3.6598753184080124E-2</v>
      </c>
      <c r="CN259" s="67">
        <v>-2.0543230697512627E-2</v>
      </c>
      <c r="CO259" s="67">
        <v>-5.7021141052246094E-2</v>
      </c>
      <c r="CP259" s="67">
        <v>1.3409116305410862E-2</v>
      </c>
      <c r="CQ259" s="67">
        <v>0.1806211918592453</v>
      </c>
      <c r="CR259" s="67">
        <v>0.30576053261756897</v>
      </c>
      <c r="CS259" s="67">
        <v>0.26346594095230103</v>
      </c>
      <c r="CT259" s="67">
        <v>0.24934601783752441</v>
      </c>
      <c r="CU259" s="67">
        <v>0.28391620516777039</v>
      </c>
      <c r="CV259" s="67">
        <v>1.1214988306164742E-2</v>
      </c>
      <c r="CW259" s="67">
        <v>-7.077181339263916E-2</v>
      </c>
      <c r="CX259" s="67">
        <v>-9.3892157077789307E-2</v>
      </c>
      <c r="CY259" s="67">
        <v>-7.3158144950866699E-2</v>
      </c>
      <c r="CZ259" s="67">
        <v>-7.30891153216362E-2</v>
      </c>
      <c r="DA259" s="67">
        <v>0.17683558166027069</v>
      </c>
      <c r="DB259" s="67">
        <v>0.1363169252872467</v>
      </c>
      <c r="DC259" s="67">
        <v>0.14438848197460175</v>
      </c>
      <c r="DD259" s="67">
        <v>0.12424036860466003</v>
      </c>
      <c r="DE259" s="67">
        <v>0.12434957176446915</v>
      </c>
      <c r="DF259" s="67">
        <v>9.7889035940170288E-2</v>
      </c>
      <c r="DG259" s="67">
        <v>0.12635780870914459</v>
      </c>
      <c r="DH259" s="67">
        <v>0.11748643219470978</v>
      </c>
      <c r="DI259" s="67">
        <v>0.10664384067058563</v>
      </c>
      <c r="DJ259" s="67">
        <v>2.3472407832741737E-2</v>
      </c>
      <c r="DK259" s="67">
        <v>0.19375054538249969</v>
      </c>
      <c r="DL259" s="67">
        <v>0.14027920365333557</v>
      </c>
      <c r="DM259" s="67">
        <v>0.10691704601049423</v>
      </c>
      <c r="DN259" s="67">
        <v>0.17880935966968536</v>
      </c>
      <c r="DO259" s="67">
        <v>0.34619462490081787</v>
      </c>
      <c r="DP259" s="67">
        <v>0.47192391753196716</v>
      </c>
      <c r="DQ259" s="67">
        <v>0.43063762784004211</v>
      </c>
      <c r="DR259" s="67">
        <v>0.42022219300270081</v>
      </c>
      <c r="DS259" s="67">
        <v>0.45759809017181396</v>
      </c>
      <c r="DT259" s="67">
        <v>0.18725280463695526</v>
      </c>
      <c r="DU259" s="67">
        <v>0.10401296615600586</v>
      </c>
      <c r="DV259" s="67">
        <v>7.6320938766002655E-2</v>
      </c>
      <c r="DW259" s="67">
        <v>8.8394515216350555E-2</v>
      </c>
      <c r="DX259" s="67">
        <v>7.7192395925521851E-2</v>
      </c>
      <c r="DY259" s="67">
        <v>0.37633967399597168</v>
      </c>
      <c r="DZ259" s="67">
        <v>0.32580253481864929</v>
      </c>
      <c r="EA259" s="67">
        <v>0.32899254560470581</v>
      </c>
      <c r="EB259" s="67">
        <v>0.30662184953689575</v>
      </c>
      <c r="EC259" s="67">
        <v>0.30742365121841431</v>
      </c>
      <c r="ED259" s="67">
        <v>0.28495964407920837</v>
      </c>
      <c r="EE259" s="67">
        <v>0.32173198461532593</v>
      </c>
      <c r="EF259" s="67">
        <v>0.32678583264350891</v>
      </c>
      <c r="EG259" s="67">
        <v>0.32065308094024658</v>
      </c>
      <c r="EH259" s="67">
        <v>0.24393323063850403</v>
      </c>
      <c r="EI259" s="67">
        <v>0.42065277695655823</v>
      </c>
      <c r="EJ259" s="67">
        <v>0.37248122692108154</v>
      </c>
      <c r="EK259" s="67">
        <v>0.3436177670955658</v>
      </c>
      <c r="EL259" s="67">
        <v>0.41762101650238037</v>
      </c>
      <c r="EM259" s="67">
        <v>0.58525633811950684</v>
      </c>
      <c r="EN259" s="67">
        <v>0.71183747053146362</v>
      </c>
      <c r="EO259" s="67">
        <v>0.67200696468353271</v>
      </c>
      <c r="EP259" s="67">
        <v>0.66694021224975586</v>
      </c>
      <c r="EQ259" s="67">
        <v>0.70836710929870605</v>
      </c>
      <c r="ER259" s="67">
        <v>0.4414234459400177</v>
      </c>
      <c r="ES259" s="67">
        <v>0.35637444257736206</v>
      </c>
      <c r="ET259" s="67">
        <v>0.32208162546157837</v>
      </c>
      <c r="EU259" s="67">
        <v>0.32165089249610901</v>
      </c>
      <c r="EV259" s="67">
        <v>0.29417502880096436</v>
      </c>
      <c r="EW259" s="67">
        <v>63.777305603027344</v>
      </c>
      <c r="EX259" s="67">
        <v>61.821437835693359</v>
      </c>
      <c r="EY259" s="67">
        <v>60.657012939453125</v>
      </c>
      <c r="EZ259" s="67">
        <v>59.677337646484375</v>
      </c>
      <c r="FA259" s="67">
        <v>57.740066528320313</v>
      </c>
      <c r="FB259" s="67">
        <v>56.403335571289063</v>
      </c>
      <c r="FC259" s="67">
        <v>57.820022583007813</v>
      </c>
      <c r="FD259" s="67">
        <v>60.728919982910156</v>
      </c>
      <c r="FE259" s="67">
        <v>65.487457275390625</v>
      </c>
      <c r="FF259" s="67">
        <v>71.271308898925781</v>
      </c>
      <c r="FG259" s="67">
        <v>75.729591369628906</v>
      </c>
      <c r="FH259" s="67">
        <v>80.67095947265625</v>
      </c>
      <c r="FI259" s="67">
        <v>85.356819152832031</v>
      </c>
      <c r="FJ259" s="67">
        <v>89.439376831054688</v>
      </c>
      <c r="FK259" s="67">
        <v>91.489883422851563</v>
      </c>
      <c r="FL259" s="67">
        <v>92.208091735839844</v>
      </c>
      <c r="FM259" s="67">
        <v>91.776206970214844</v>
      </c>
      <c r="FN259" s="67">
        <v>91.099067687988281</v>
      </c>
      <c r="FO259" s="67">
        <v>88.502349853515625</v>
      </c>
      <c r="FP259" s="67">
        <v>84.29510498046875</v>
      </c>
      <c r="FQ259" s="67">
        <v>79.922966003417969</v>
      </c>
      <c r="FR259" s="67">
        <v>74.818511962890625</v>
      </c>
      <c r="FS259" s="67">
        <v>71.3162841796875</v>
      </c>
      <c r="FT259" s="67">
        <v>68.840324401855469</v>
      </c>
      <c r="FU259" s="68">
        <v>0.21893404424190521</v>
      </c>
      <c r="FV259" s="40">
        <v>14.010000228881836</v>
      </c>
      <c r="FW259" s="40">
        <v>1347.6100000000001</v>
      </c>
      <c r="FX259">
        <v>1</v>
      </c>
    </row>
    <row r="260" spans="1:180" x14ac:dyDescent="0.2">
      <c r="A260" t="s">
        <v>189</v>
      </c>
      <c r="B260" t="s">
        <v>207</v>
      </c>
      <c r="C260" t="s">
        <v>3</v>
      </c>
      <c r="D260" t="s">
        <v>183</v>
      </c>
      <c r="E260" t="s">
        <v>1</v>
      </c>
      <c r="F260" s="40" t="s">
        <v>193</v>
      </c>
      <c r="G260" s="69" t="s">
        <v>218</v>
      </c>
      <c r="H260" s="67">
        <v>1293</v>
      </c>
      <c r="I260" s="67">
        <v>1.1228811740875244</v>
      </c>
      <c r="J260" s="67">
        <v>1.0017873048782349</v>
      </c>
      <c r="K260" s="67">
        <v>0.93827515840530396</v>
      </c>
      <c r="L260" s="67">
        <v>0.90247660875320435</v>
      </c>
      <c r="M260" s="67">
        <v>0.88792943954467773</v>
      </c>
      <c r="N260" s="67">
        <v>0.92805153131484985</v>
      </c>
      <c r="O260" s="67">
        <v>1.0517028570175171</v>
      </c>
      <c r="P260" s="67">
        <v>1.2004787921905518</v>
      </c>
      <c r="Q260" s="67">
        <v>1.2216182947158813</v>
      </c>
      <c r="R260" s="67">
        <v>1.2397888898849487</v>
      </c>
      <c r="S260" s="67">
        <v>1.3662244081497192</v>
      </c>
      <c r="T260" s="67">
        <v>1.4590244293212891</v>
      </c>
      <c r="U260" s="67">
        <v>1.5209747552871704</v>
      </c>
      <c r="V260" s="67">
        <v>1.6253347396850586</v>
      </c>
      <c r="W260" s="67">
        <v>1.7397630214691162</v>
      </c>
      <c r="X260" s="67">
        <v>1.8277159929275513</v>
      </c>
      <c r="Y260" s="67">
        <v>1.8983017206192017</v>
      </c>
      <c r="Z260" s="67">
        <v>2.0265219211578369</v>
      </c>
      <c r="AA260" s="67">
        <v>2.0363218784332275</v>
      </c>
      <c r="AB260" s="67">
        <v>1.9941601753234863</v>
      </c>
      <c r="AC260" s="67">
        <v>1.853289008140564</v>
      </c>
      <c r="AD260" s="67">
        <v>1.7644842863082886</v>
      </c>
      <c r="AE260" s="67">
        <v>1.5706098079681396</v>
      </c>
      <c r="AF260" s="67">
        <v>1.3192275762557983</v>
      </c>
      <c r="AG260" s="67">
        <v>-0.36718043684959412</v>
      </c>
      <c r="AH260" s="67">
        <v>-0.32879558205604553</v>
      </c>
      <c r="AI260" s="67">
        <v>-0.30527031421661377</v>
      </c>
      <c r="AJ260" s="67">
        <v>-0.31847050786018372</v>
      </c>
      <c r="AK260" s="67">
        <v>-0.30380013585090637</v>
      </c>
      <c r="AL260" s="67">
        <v>-0.32758292555809021</v>
      </c>
      <c r="AM260" s="67">
        <v>-0.2893206775188446</v>
      </c>
      <c r="AN260" s="67">
        <v>-0.35625135898590088</v>
      </c>
      <c r="AO260" s="67">
        <v>-0.38168624043464661</v>
      </c>
      <c r="AP260" s="67">
        <v>-0.44437035918235779</v>
      </c>
      <c r="AQ260" s="67">
        <v>-0.39080977439880371</v>
      </c>
      <c r="AR260" s="67">
        <v>-0.41562247276306152</v>
      </c>
      <c r="AS260" s="67">
        <v>-0.46284300088882446</v>
      </c>
      <c r="AT260" s="67">
        <v>-0.39976567029953003</v>
      </c>
      <c r="AU260" s="67">
        <v>-0.1937110424041748</v>
      </c>
      <c r="AV260" s="67">
        <v>-0.15746778249740601</v>
      </c>
      <c r="AW260" s="67">
        <v>-0.19100165367126465</v>
      </c>
      <c r="AX260" s="67">
        <v>-0.12914799153804779</v>
      </c>
      <c r="AY260" s="67">
        <v>-0.12060976028442383</v>
      </c>
      <c r="AZ260" s="67">
        <v>-0.36717954277992249</v>
      </c>
      <c r="BA260" s="67">
        <v>-0.48388519883155823</v>
      </c>
      <c r="BB260" s="67">
        <v>-0.46504473686218262</v>
      </c>
      <c r="BC260" s="67">
        <v>-0.44115990400314331</v>
      </c>
      <c r="BD260" s="67">
        <v>-0.38151592016220093</v>
      </c>
      <c r="BE260" s="67">
        <v>-0.16794149577617645</v>
      </c>
      <c r="BF260" s="67">
        <v>-0.13955435156822205</v>
      </c>
      <c r="BG260" s="67">
        <v>-0.12090477347373962</v>
      </c>
      <c r="BH260" s="67">
        <v>-0.1363040953874588</v>
      </c>
      <c r="BI260" s="67">
        <v>-0.12096945196390152</v>
      </c>
      <c r="BJ260" s="67">
        <v>-0.14076671004295349</v>
      </c>
      <c r="BK260" s="67">
        <v>-9.4201646745204926E-2</v>
      </c>
      <c r="BL260" s="67">
        <v>-0.14726488292217255</v>
      </c>
      <c r="BM260" s="67">
        <v>-0.167981818318367</v>
      </c>
      <c r="BN260" s="67">
        <v>-0.22419679164886475</v>
      </c>
      <c r="BO260" s="67">
        <v>-0.1642310619354248</v>
      </c>
      <c r="BP260" s="67">
        <v>-0.18374380469322205</v>
      </c>
      <c r="BQ260" s="67">
        <v>-0.22647273540496826</v>
      </c>
      <c r="BR260" s="67">
        <v>-0.16128894686698914</v>
      </c>
      <c r="BS260" s="67">
        <v>4.5020192861557007E-2</v>
      </c>
      <c r="BT260" s="67">
        <v>8.2117795944213867E-2</v>
      </c>
      <c r="BU260" s="67">
        <v>5.0028286874294281E-2</v>
      </c>
      <c r="BV260" s="67">
        <v>0.11723858863115311</v>
      </c>
      <c r="BW260" s="67">
        <v>0.12981694936752319</v>
      </c>
      <c r="BX260" s="67">
        <v>-0.11335888504981995</v>
      </c>
      <c r="BY260" s="67">
        <v>-0.23189385235309601</v>
      </c>
      <c r="BZ260" s="67">
        <v>-0.21964894235134125</v>
      </c>
      <c r="CA260" s="67">
        <v>-0.20822812616825104</v>
      </c>
      <c r="CB260" s="67">
        <v>-0.16482892632484436</v>
      </c>
      <c r="CC260" s="67">
        <v>-2.994922362267971E-2</v>
      </c>
      <c r="CD260" s="67">
        <v>-8.4864431992173195E-3</v>
      </c>
      <c r="CE260" s="67">
        <v>6.7862411960959435E-3</v>
      </c>
      <c r="CF260" s="67">
        <v>-1.0136175900697708E-2</v>
      </c>
      <c r="CG260" s="67">
        <v>5.6585301645100117E-3</v>
      </c>
      <c r="CH260" s="67">
        <v>-1.1378384195268154E-2</v>
      </c>
      <c r="CI260" s="67">
        <v>4.0937189012765884E-2</v>
      </c>
      <c r="CJ260" s="67">
        <v>-2.5215060450136662E-3</v>
      </c>
      <c r="CK260" s="67">
        <v>-1.997079886496067E-2</v>
      </c>
      <c r="CL260" s="67">
        <v>-7.1705266833305359E-2</v>
      </c>
      <c r="CM260" s="67">
        <v>-7.3033231310546398E-3</v>
      </c>
      <c r="CN260" s="67">
        <v>-2.3145349696278572E-2</v>
      </c>
      <c r="CO260" s="67">
        <v>-6.2763400375843048E-2</v>
      </c>
      <c r="CP260" s="67">
        <v>3.8792977575212717E-3</v>
      </c>
      <c r="CQ260" s="67">
        <v>0.21036471426486969</v>
      </c>
      <c r="CR260" s="67">
        <v>0.24805404245853424</v>
      </c>
      <c r="CS260" s="67">
        <v>0.21696488559246063</v>
      </c>
      <c r="CT260" s="67">
        <v>0.28788518905639648</v>
      </c>
      <c r="CU260" s="67">
        <v>0.30326172709465027</v>
      </c>
      <c r="CV260" s="67">
        <v>6.2436517328023911E-2</v>
      </c>
      <c r="CW260" s="67">
        <v>-5.7365421205759048E-2</v>
      </c>
      <c r="CX260" s="67">
        <v>-4.9688570201396942E-2</v>
      </c>
      <c r="CY260" s="67">
        <v>-4.6900279819965363E-2</v>
      </c>
      <c r="CZ260" s="67">
        <v>-1.4752175658941269E-2</v>
      </c>
      <c r="DA260" s="67">
        <v>0.10804305225610733</v>
      </c>
      <c r="DB260" s="67">
        <v>0.12258145958185196</v>
      </c>
      <c r="DC260" s="67">
        <v>0.13447725772857666</v>
      </c>
      <c r="DD260" s="67">
        <v>0.11603173613548279</v>
      </c>
      <c r="DE260" s="67">
        <v>0.13228650391101837</v>
      </c>
      <c r="DF260" s="67">
        <v>0.11800994724035263</v>
      </c>
      <c r="DG260" s="67">
        <v>0.17607602477073669</v>
      </c>
      <c r="DH260" s="67">
        <v>0.14222188293933868</v>
      </c>
      <c r="DI260" s="67">
        <v>0.12804022431373596</v>
      </c>
      <c r="DJ260" s="67">
        <v>8.0786265432834625E-2</v>
      </c>
      <c r="DK260" s="67">
        <v>0.14962440729141235</v>
      </c>
      <c r="DL260" s="67">
        <v>0.1374531090259552</v>
      </c>
      <c r="DM260" s="67">
        <v>0.10094592720270157</v>
      </c>
      <c r="DN260" s="67">
        <v>0.16904754936695099</v>
      </c>
      <c r="DO260" s="67">
        <v>0.37570923566818237</v>
      </c>
      <c r="DP260" s="67">
        <v>0.41399028897285461</v>
      </c>
      <c r="DQ260" s="67">
        <v>0.38390147686004639</v>
      </c>
      <c r="DR260" s="67">
        <v>0.45853179693222046</v>
      </c>
      <c r="DS260" s="67">
        <v>0.47670650482177734</v>
      </c>
      <c r="DT260" s="67">
        <v>0.23823192715644836</v>
      </c>
      <c r="DU260" s="67">
        <v>0.11716300994157791</v>
      </c>
      <c r="DV260" s="67">
        <v>0.12027180194854736</v>
      </c>
      <c r="DW260" s="67">
        <v>0.11442756652832031</v>
      </c>
      <c r="DX260" s="67">
        <v>0.13532456755638123</v>
      </c>
      <c r="DY260" s="67">
        <v>0.30728200078010559</v>
      </c>
      <c r="DZ260" s="67">
        <v>0.31182268261909485</v>
      </c>
      <c r="EA260" s="67">
        <v>0.31884279847145081</v>
      </c>
      <c r="EB260" s="67">
        <v>0.2981981635093689</v>
      </c>
      <c r="EC260" s="67">
        <v>0.31511721014976501</v>
      </c>
      <c r="ED260" s="67">
        <v>0.30482614040374756</v>
      </c>
      <c r="EE260" s="67">
        <v>0.37119504809379578</v>
      </c>
      <c r="EF260" s="67">
        <v>0.35120832920074463</v>
      </c>
      <c r="EG260" s="67">
        <v>0.34174463152885437</v>
      </c>
      <c r="EH260" s="67">
        <v>0.30095982551574707</v>
      </c>
      <c r="EI260" s="67">
        <v>0.37620311975479126</v>
      </c>
      <c r="EJ260" s="67">
        <v>0.36933177709579468</v>
      </c>
      <c r="EK260" s="67">
        <v>0.33731618523597717</v>
      </c>
      <c r="EL260" s="67">
        <v>0.40752425789833069</v>
      </c>
      <c r="EM260" s="67">
        <v>0.6144404411315918</v>
      </c>
      <c r="EN260" s="67">
        <v>0.6535758376121521</v>
      </c>
      <c r="EO260" s="67">
        <v>0.62493139505386353</v>
      </c>
      <c r="EP260" s="67">
        <v>0.70491838455200195</v>
      </c>
      <c r="EQ260" s="67">
        <v>0.72713321447372437</v>
      </c>
      <c r="ER260" s="67">
        <v>0.49205255508422852</v>
      </c>
      <c r="ES260" s="67">
        <v>0.36915433406829834</v>
      </c>
      <c r="ET260" s="67">
        <v>0.36566758155822754</v>
      </c>
      <c r="EU260" s="67">
        <v>0.34735935926437378</v>
      </c>
      <c r="EV260" s="67">
        <v>0.35201156139373779</v>
      </c>
      <c r="EW260" s="67">
        <v>66.9964599609375</v>
      </c>
      <c r="EX260" s="67">
        <v>64.596046447753906</v>
      </c>
      <c r="EY260" s="67">
        <v>62.769344329833984</v>
      </c>
      <c r="EZ260" s="67">
        <v>60.396625518798828</v>
      </c>
      <c r="FA260" s="67">
        <v>58.969856262207031</v>
      </c>
      <c r="FB260" s="67">
        <v>58.265281677246094</v>
      </c>
      <c r="FC260" s="67">
        <v>58.478534698486328</v>
      </c>
      <c r="FD260" s="67">
        <v>62.389446258544922</v>
      </c>
      <c r="FE260" s="67">
        <v>67.224540710449219</v>
      </c>
      <c r="FF260" s="67">
        <v>72.621353149414063</v>
      </c>
      <c r="FG260" s="67">
        <v>77.228416442871094</v>
      </c>
      <c r="FH260" s="67">
        <v>82.476821899414063</v>
      </c>
      <c r="FI260" s="67">
        <v>87.539405822753906</v>
      </c>
      <c r="FJ260" s="67">
        <v>92.034858703613281</v>
      </c>
      <c r="FK260" s="67">
        <v>94.386703491210938</v>
      </c>
      <c r="FL260" s="67">
        <v>95.232391357421875</v>
      </c>
      <c r="FM260" s="67">
        <v>93.526283264160156</v>
      </c>
      <c r="FN260" s="67">
        <v>91.081626892089844</v>
      </c>
      <c r="FO260" s="67">
        <v>86.717178344726563</v>
      </c>
      <c r="FP260" s="67">
        <v>82.995071411132813</v>
      </c>
      <c r="FQ260" s="67">
        <v>77.826904296875</v>
      </c>
      <c r="FR260" s="67">
        <v>72.326622009277344</v>
      </c>
      <c r="FS260" s="67">
        <v>67.209686279296875</v>
      </c>
      <c r="FT260" s="67">
        <v>64.102767944335938</v>
      </c>
      <c r="FU260" s="68">
        <v>0.21863874793052673</v>
      </c>
      <c r="FV260" s="40">
        <v>14.75</v>
      </c>
      <c r="FW260" s="40">
        <v>1396.95</v>
      </c>
      <c r="FX260">
        <v>1</v>
      </c>
    </row>
    <row r="261" spans="1:180" x14ac:dyDescent="0.2">
      <c r="A261" t="s">
        <v>189</v>
      </c>
      <c r="B261" t="s">
        <v>207</v>
      </c>
      <c r="C261" t="s">
        <v>3</v>
      </c>
      <c r="D261" t="s">
        <v>183</v>
      </c>
      <c r="E261" t="s">
        <v>1</v>
      </c>
      <c r="F261" s="40" t="s">
        <v>193</v>
      </c>
      <c r="G261" s="69" t="s">
        <v>219</v>
      </c>
      <c r="H261" s="67">
        <v>1290</v>
      </c>
      <c r="I261" s="67">
        <v>1.057498574256897</v>
      </c>
      <c r="J261" s="67">
        <v>0.93814587593078613</v>
      </c>
      <c r="K261" s="67">
        <v>0.88363033533096313</v>
      </c>
      <c r="L261" s="67">
        <v>0.87510442733764648</v>
      </c>
      <c r="M261" s="67">
        <v>0.86732912063598633</v>
      </c>
      <c r="N261" s="67">
        <v>0.90237253904342651</v>
      </c>
      <c r="O261" s="67">
        <v>1.0689154863357544</v>
      </c>
      <c r="P261" s="67">
        <v>1.1459777355194092</v>
      </c>
      <c r="Q261" s="67">
        <v>1.1691490411758423</v>
      </c>
      <c r="R261" s="67">
        <v>1.1641820669174194</v>
      </c>
      <c r="S261" s="67">
        <v>1.2224858999252319</v>
      </c>
      <c r="T261" s="67">
        <v>1.3699144124984741</v>
      </c>
      <c r="U261" s="67">
        <v>1.4510538578033447</v>
      </c>
      <c r="V261" s="67">
        <v>1.5351847410202026</v>
      </c>
      <c r="W261" s="67">
        <v>1.6579910516738892</v>
      </c>
      <c r="X261" s="67">
        <v>1.7814469337463379</v>
      </c>
      <c r="Y261" s="67">
        <v>1.9022250175476074</v>
      </c>
      <c r="Z261" s="67">
        <v>2.0569553375244141</v>
      </c>
      <c r="AA261" s="67">
        <v>2.0824470520019531</v>
      </c>
      <c r="AB261" s="67">
        <v>2.0965652465820313</v>
      </c>
      <c r="AC261" s="67">
        <v>2.0185461044311523</v>
      </c>
      <c r="AD261" s="67">
        <v>1.9250630140304565</v>
      </c>
      <c r="AE261" s="67">
        <v>1.6570199728012085</v>
      </c>
      <c r="AF261" s="67">
        <v>1.3498295545578003</v>
      </c>
      <c r="AG261" s="67">
        <v>-0.29194214940071106</v>
      </c>
      <c r="AH261" s="67">
        <v>-0.28817653656005859</v>
      </c>
      <c r="AI261" s="67">
        <v>-0.29347372055053711</v>
      </c>
      <c r="AJ261" s="67">
        <v>-0.29094278812408447</v>
      </c>
      <c r="AK261" s="67">
        <v>-0.29399403929710388</v>
      </c>
      <c r="AL261" s="67">
        <v>-0.32382440567016602</v>
      </c>
      <c r="AM261" s="67">
        <v>-0.32084131240844727</v>
      </c>
      <c r="AN261" s="67">
        <v>-0.36127617955207825</v>
      </c>
      <c r="AO261" s="67">
        <v>-0.41476207971572876</v>
      </c>
      <c r="AP261" s="67">
        <v>-0.42166459560394287</v>
      </c>
      <c r="AQ261" s="67">
        <v>-0.44609004259109497</v>
      </c>
      <c r="AR261" s="67">
        <v>-0.40441891551017761</v>
      </c>
      <c r="AS261" s="67">
        <v>-0.5131993293762207</v>
      </c>
      <c r="AT261" s="67">
        <v>-0.47160446643829346</v>
      </c>
      <c r="AU261" s="67">
        <v>-0.20915569365024567</v>
      </c>
      <c r="AV261" s="67">
        <v>-0.17233659327030182</v>
      </c>
      <c r="AW261" s="67">
        <v>-0.15309286117553711</v>
      </c>
      <c r="AX261" s="67">
        <v>-7.90911465883255E-2</v>
      </c>
      <c r="AY261" s="67">
        <v>-0.16069400310516357</v>
      </c>
      <c r="AZ261" s="67">
        <v>-0.43316271901130676</v>
      </c>
      <c r="BA261" s="67">
        <v>-0.4446772038936615</v>
      </c>
      <c r="BB261" s="67">
        <v>-0.4805234968662262</v>
      </c>
      <c r="BC261" s="67">
        <v>-0.43479460477828979</v>
      </c>
      <c r="BD261" s="67">
        <v>-0.37866693735122681</v>
      </c>
      <c r="BE261" s="67">
        <v>-9.2861384153366089E-2</v>
      </c>
      <c r="BF261" s="67">
        <v>-9.9086202681064606E-2</v>
      </c>
      <c r="BG261" s="67">
        <v>-0.10924995690584183</v>
      </c>
      <c r="BH261" s="67">
        <v>-0.10892912000417709</v>
      </c>
      <c r="BI261" s="67">
        <v>-0.11130218207836151</v>
      </c>
      <c r="BJ261" s="67">
        <v>-0.13714668154716492</v>
      </c>
      <c r="BK261" s="67">
        <v>-0.12588679790496826</v>
      </c>
      <c r="BL261" s="67">
        <v>-0.15243589878082275</v>
      </c>
      <c r="BM261" s="67">
        <v>-0.20119479298591614</v>
      </c>
      <c r="BN261" s="67">
        <v>-0.20165427029132843</v>
      </c>
      <c r="BO261" s="67">
        <v>-0.21965894103050232</v>
      </c>
      <c r="BP261" s="67">
        <v>-0.17272369563579559</v>
      </c>
      <c r="BQ261" s="67">
        <v>-0.27702391147613525</v>
      </c>
      <c r="BR261" s="67">
        <v>-0.23334801197052002</v>
      </c>
      <c r="BS261" s="67">
        <v>2.9350873082876205E-2</v>
      </c>
      <c r="BT261" s="67">
        <v>6.7014768719673157E-2</v>
      </c>
      <c r="BU261" s="67">
        <v>8.7697990238666534E-2</v>
      </c>
      <c r="BV261" s="67">
        <v>0.16705949604511261</v>
      </c>
      <c r="BW261" s="67">
        <v>8.9503973722457886E-2</v>
      </c>
      <c r="BX261" s="67">
        <v>-0.17956376075744629</v>
      </c>
      <c r="BY261" s="67">
        <v>-0.19289503991603851</v>
      </c>
      <c r="BZ261" s="67">
        <v>-0.23532955348491669</v>
      </c>
      <c r="CA261" s="67">
        <v>-0.20205725729465485</v>
      </c>
      <c r="CB261" s="67">
        <v>-0.16216407716274261</v>
      </c>
      <c r="CC261" s="67">
        <v>4.5021336525678635E-2</v>
      </c>
      <c r="CD261" s="67">
        <v>3.1877178698778152E-2</v>
      </c>
      <c r="CE261" s="67">
        <v>1.8342861905694008E-2</v>
      </c>
      <c r="CF261" s="67">
        <v>1.7132997512817383E-2</v>
      </c>
      <c r="CG261" s="67">
        <v>1.5229635871946812E-2</v>
      </c>
      <c r="CH261" s="67">
        <v>-7.8542521223425865E-3</v>
      </c>
      <c r="CI261" s="67">
        <v>9.1380877420306206E-3</v>
      </c>
      <c r="CJ261" s="67">
        <v>-7.7937510795891285E-3</v>
      </c>
      <c r="CK261" s="67">
        <v>-5.3278744220733643E-2</v>
      </c>
      <c r="CL261" s="67">
        <v>-4.9275800585746765E-2</v>
      </c>
      <c r="CM261" s="67">
        <v>-6.2833443284034729E-2</v>
      </c>
      <c r="CN261" s="67">
        <v>-1.2252293527126312E-2</v>
      </c>
      <c r="CO261" s="67">
        <v>-0.11344954371452332</v>
      </c>
      <c r="CP261" s="67">
        <v>-6.8332307040691376E-2</v>
      </c>
      <c r="CQ261" s="67">
        <v>0.19453980028629303</v>
      </c>
      <c r="CR261" s="67">
        <v>0.23278878629207611</v>
      </c>
      <c r="CS261" s="67">
        <v>0.25446900725364685</v>
      </c>
      <c r="CT261" s="67">
        <v>0.33754268288612366</v>
      </c>
      <c r="CU261" s="67">
        <v>0.26279032230377197</v>
      </c>
      <c r="CV261" s="67">
        <v>-3.921909723430872E-3</v>
      </c>
      <c r="CW261" s="67">
        <v>-1.8511462956666946E-2</v>
      </c>
      <c r="CX261" s="67">
        <v>-6.550898402929306E-2</v>
      </c>
      <c r="CY261" s="67">
        <v>-4.0864076465368271E-2</v>
      </c>
      <c r="CZ261" s="67">
        <v>-1.2214853428304195E-2</v>
      </c>
      <c r="DA261" s="67">
        <v>0.18290406465530396</v>
      </c>
      <c r="DB261" s="67">
        <v>0.16284056007862091</v>
      </c>
      <c r="DC261" s="67">
        <v>0.14593568444252014</v>
      </c>
      <c r="DD261" s="67">
        <v>0.14319512248039246</v>
      </c>
      <c r="DE261" s="67">
        <v>0.14176145195960999</v>
      </c>
      <c r="DF261" s="67">
        <v>0.12143817543983459</v>
      </c>
      <c r="DG261" s="67">
        <v>0.14416298270225525</v>
      </c>
      <c r="DH261" s="67">
        <v>0.13684839010238647</v>
      </c>
      <c r="DI261" s="67">
        <v>9.4637304544448853E-2</v>
      </c>
      <c r="DJ261" s="67">
        <v>0.1031026765704155</v>
      </c>
      <c r="DK261" s="67">
        <v>9.3992047011852264E-2</v>
      </c>
      <c r="DL261" s="67">
        <v>0.14821910858154297</v>
      </c>
      <c r="DM261" s="67">
        <v>5.012483149766922E-2</v>
      </c>
      <c r="DN261" s="67">
        <v>9.6683397889137268E-2</v>
      </c>
      <c r="DO261" s="67">
        <v>0.35972872376441956</v>
      </c>
      <c r="DP261" s="67">
        <v>0.39856281876564026</v>
      </c>
      <c r="DQ261" s="67">
        <v>0.42124003171920776</v>
      </c>
      <c r="DR261" s="67">
        <v>0.5080258846282959</v>
      </c>
      <c r="DS261" s="67">
        <v>0.43607667088508606</v>
      </c>
      <c r="DT261" s="67">
        <v>0.17171995341777802</v>
      </c>
      <c r="DU261" s="67">
        <v>0.15587210655212402</v>
      </c>
      <c r="DV261" s="67">
        <v>0.10431159287691116</v>
      </c>
      <c r="DW261" s="67">
        <v>0.1203291043639183</v>
      </c>
      <c r="DX261" s="67">
        <v>0.13773436844348907</v>
      </c>
      <c r="DY261" s="67">
        <v>0.38198480010032654</v>
      </c>
      <c r="DZ261" s="67">
        <v>0.3519308865070343</v>
      </c>
      <c r="EA261" s="67">
        <v>0.33015945553779602</v>
      </c>
      <c r="EB261" s="67">
        <v>0.32520878314971924</v>
      </c>
      <c r="EC261" s="67">
        <v>0.32445329427719116</v>
      </c>
      <c r="ED261" s="67">
        <v>0.30811589956283569</v>
      </c>
      <c r="EE261" s="67">
        <v>0.33911746740341187</v>
      </c>
      <c r="EF261" s="67">
        <v>0.34568867087364197</v>
      </c>
      <c r="EG261" s="67">
        <v>0.30820459127426147</v>
      </c>
      <c r="EH261" s="67">
        <v>0.32311299443244934</v>
      </c>
      <c r="EI261" s="67">
        <v>0.32042315602302551</v>
      </c>
      <c r="EJ261" s="67">
        <v>0.37991431355476379</v>
      </c>
      <c r="EK261" s="67">
        <v>0.28630024194717407</v>
      </c>
      <c r="EL261" s="67">
        <v>0.3349398672580719</v>
      </c>
      <c r="EM261" s="67">
        <v>0.59823530912399292</v>
      </c>
      <c r="EN261" s="67">
        <v>0.63791418075561523</v>
      </c>
      <c r="EO261" s="67">
        <v>0.66203087568283081</v>
      </c>
      <c r="EP261" s="67">
        <v>0.75417649745941162</v>
      </c>
      <c r="EQ261" s="67">
        <v>0.68627464771270752</v>
      </c>
      <c r="ER261" s="67">
        <v>0.42531889677047729</v>
      </c>
      <c r="ES261" s="67">
        <v>0.4076542854309082</v>
      </c>
      <c r="ET261" s="67">
        <v>0.34950554370880127</v>
      </c>
      <c r="EU261" s="67">
        <v>0.35306644439697266</v>
      </c>
      <c r="EV261" s="67">
        <v>0.35423722863197327</v>
      </c>
      <c r="EW261" s="67">
        <v>61.046775817871094</v>
      </c>
      <c r="EX261" s="67">
        <v>58.024085998535156</v>
      </c>
      <c r="EY261" s="67">
        <v>57.148452758789063</v>
      </c>
      <c r="EZ261" s="67">
        <v>56.571456909179688</v>
      </c>
      <c r="FA261" s="67">
        <v>56.066390991210938</v>
      </c>
      <c r="FB261" s="67">
        <v>55.279693603515625</v>
      </c>
      <c r="FC261" s="67">
        <v>57.016708374023438</v>
      </c>
      <c r="FD261" s="67">
        <v>60.614459991455078</v>
      </c>
      <c r="FE261" s="67">
        <v>64.113349914550781</v>
      </c>
      <c r="FF261" s="67">
        <v>68.972251892089844</v>
      </c>
      <c r="FG261" s="67">
        <v>75.001983642578125</v>
      </c>
      <c r="FH261" s="67">
        <v>81.687858581542969</v>
      </c>
      <c r="FI261" s="67">
        <v>88.291976928710938</v>
      </c>
      <c r="FJ261" s="67">
        <v>92.454109191894531</v>
      </c>
      <c r="FK261" s="67">
        <v>95.434867858886719</v>
      </c>
      <c r="FL261" s="67">
        <v>96.412818908691406</v>
      </c>
      <c r="FM261" s="67">
        <v>94.752670288085938</v>
      </c>
      <c r="FN261" s="67">
        <v>93.97479248046875</v>
      </c>
      <c r="FO261" s="67">
        <v>90.250755310058594</v>
      </c>
      <c r="FP261" s="67">
        <v>87.484298706054688</v>
      </c>
      <c r="FQ261" s="67">
        <v>80.729179382324219</v>
      </c>
      <c r="FR261" s="67">
        <v>73.262557983398438</v>
      </c>
      <c r="FS261" s="67">
        <v>68.699867248535156</v>
      </c>
      <c r="FT261" s="67">
        <v>65.671966552734375</v>
      </c>
      <c r="FU261" s="68">
        <v>0.21842099726200104</v>
      </c>
      <c r="FV261" s="40">
        <v>13.890000343322754</v>
      </c>
      <c r="FW261" s="40">
        <v>1386.51</v>
      </c>
      <c r="FX261">
        <v>1</v>
      </c>
    </row>
    <row r="262" spans="1:180" x14ac:dyDescent="0.2">
      <c r="A262" t="s">
        <v>189</v>
      </c>
      <c r="B262" t="s">
        <v>207</v>
      </c>
      <c r="C262" t="s">
        <v>3</v>
      </c>
      <c r="D262" t="s">
        <v>183</v>
      </c>
      <c r="E262" t="s">
        <v>1</v>
      </c>
      <c r="F262" s="40" t="s">
        <v>193</v>
      </c>
      <c r="G262" s="69" t="s">
        <v>220</v>
      </c>
      <c r="H262" s="67">
        <v>1292</v>
      </c>
      <c r="I262" s="67">
        <v>1.143856406211853</v>
      </c>
      <c r="J262" s="67">
        <v>1.0170328617095947</v>
      </c>
      <c r="K262" s="67">
        <v>0.95849901437759399</v>
      </c>
      <c r="L262" s="67">
        <v>0.93926280736923218</v>
      </c>
      <c r="M262" s="67">
        <v>0.92616850137710571</v>
      </c>
      <c r="N262" s="67">
        <v>0.94622606039047241</v>
      </c>
      <c r="O262" s="67">
        <v>1.0844653844833374</v>
      </c>
      <c r="P262" s="67">
        <v>1.2034362554550171</v>
      </c>
      <c r="Q262" s="67">
        <v>1.2374864816665649</v>
      </c>
      <c r="R262" s="67">
        <v>1.2862601280212402</v>
      </c>
      <c r="S262" s="67">
        <v>1.3891031742095947</v>
      </c>
      <c r="T262" s="67">
        <v>1.5215862989425659</v>
      </c>
      <c r="U262" s="67">
        <v>1.6083407402038574</v>
      </c>
      <c r="V262" s="67">
        <v>1.7137113809585571</v>
      </c>
      <c r="W262" s="67">
        <v>1.7523812055587769</v>
      </c>
      <c r="X262" s="67">
        <v>1.8304969072341919</v>
      </c>
      <c r="Y262" s="67">
        <v>1.8251100778579712</v>
      </c>
      <c r="Z262" s="67">
        <v>1.8976119756698608</v>
      </c>
      <c r="AA262" s="67">
        <v>1.9253160953521729</v>
      </c>
      <c r="AB262" s="67">
        <v>1.9005718231201172</v>
      </c>
      <c r="AC262" s="67">
        <v>1.8546721935272217</v>
      </c>
      <c r="AD262" s="67">
        <v>1.8132283687591553</v>
      </c>
      <c r="AE262" s="67">
        <v>1.577745795249939</v>
      </c>
      <c r="AF262" s="67">
        <v>1.2954943180084229</v>
      </c>
      <c r="AG262" s="67">
        <v>-0.3470492959022522</v>
      </c>
      <c r="AH262" s="67">
        <v>-0.34507474303245544</v>
      </c>
      <c r="AI262" s="67">
        <v>-0.33125913143157959</v>
      </c>
      <c r="AJ262" s="67">
        <v>-0.3083813488483429</v>
      </c>
      <c r="AK262" s="67">
        <v>-0.32910493016242981</v>
      </c>
      <c r="AL262" s="67">
        <v>-0.34534528851509094</v>
      </c>
      <c r="AM262" s="67">
        <v>-0.34117066860198975</v>
      </c>
      <c r="AN262" s="67">
        <v>-0.35259047150611877</v>
      </c>
      <c r="AO262" s="67">
        <v>-0.40093061327934265</v>
      </c>
      <c r="AP262" s="67">
        <v>-0.40723365545272827</v>
      </c>
      <c r="AQ262" s="67">
        <v>-0.41780120134353638</v>
      </c>
      <c r="AR262" s="67">
        <v>-0.38145878911018372</v>
      </c>
      <c r="AS262" s="67">
        <v>-0.45235863327980042</v>
      </c>
      <c r="AT262" s="67">
        <v>-0.41270890831947327</v>
      </c>
      <c r="AU262" s="67">
        <v>-0.20264184474945068</v>
      </c>
      <c r="AV262" s="67">
        <v>-0.12261325120925903</v>
      </c>
      <c r="AW262" s="67">
        <v>-0.20242384076118469</v>
      </c>
      <c r="AX262" s="67">
        <v>-0.25124147534370422</v>
      </c>
      <c r="AY262" s="67">
        <v>-0.27108845114707947</v>
      </c>
      <c r="AZ262" s="67">
        <v>-0.47027361392974854</v>
      </c>
      <c r="BA262" s="67">
        <v>-0.5134437084197998</v>
      </c>
      <c r="BB262" s="67">
        <v>-0.48524630069732666</v>
      </c>
      <c r="BC262" s="67">
        <v>-0.47327315807342529</v>
      </c>
      <c r="BD262" s="67">
        <v>-0.43888479471206665</v>
      </c>
      <c r="BE262" s="67">
        <v>-0.14772559702396393</v>
      </c>
      <c r="BF262" s="67">
        <v>-0.15576685965061188</v>
      </c>
      <c r="BG262" s="67">
        <v>-0.14683228731155396</v>
      </c>
      <c r="BH262" s="67">
        <v>-0.12615311145782471</v>
      </c>
      <c r="BI262" s="67">
        <v>-0.14621725678443909</v>
      </c>
      <c r="BJ262" s="67">
        <v>-0.15847188234329224</v>
      </c>
      <c r="BK262" s="67">
        <v>-0.14602324366569519</v>
      </c>
      <c r="BL262" s="67">
        <v>-0.14353965222835541</v>
      </c>
      <c r="BM262" s="67">
        <v>-0.1871582567691803</v>
      </c>
      <c r="BN262" s="67">
        <v>-0.1869647204875946</v>
      </c>
      <c r="BO262" s="67">
        <v>-0.1910381019115448</v>
      </c>
      <c r="BP262" s="67">
        <v>-0.14943476021289825</v>
      </c>
      <c r="BQ262" s="67">
        <v>-0.21583332121372223</v>
      </c>
      <c r="BR262" s="67">
        <v>-0.17409749329090118</v>
      </c>
      <c r="BS262" s="67">
        <v>3.6274977028369904E-2</v>
      </c>
      <c r="BT262" s="67">
        <v>0.11715598404407501</v>
      </c>
      <c r="BU262" s="67">
        <v>3.8773082196712494E-2</v>
      </c>
      <c r="BV262" s="67">
        <v>-4.6845190227031708E-3</v>
      </c>
      <c r="BW262" s="67">
        <v>-2.0505918189883232E-2</v>
      </c>
      <c r="BX262" s="67">
        <v>-0.21630990505218506</v>
      </c>
      <c r="BY262" s="67">
        <v>-0.26129448413848877</v>
      </c>
      <c r="BZ262" s="67">
        <v>-0.23970258235931396</v>
      </c>
      <c r="CA262" s="67">
        <v>-0.24020916223526001</v>
      </c>
      <c r="CB262" s="67">
        <v>-0.22209563851356506</v>
      </c>
      <c r="CC262" s="67">
        <v>-9.6746012568473816E-3</v>
      </c>
      <c r="CD262" s="67">
        <v>-2.4652788415551186E-2</v>
      </c>
      <c r="CE262" s="67">
        <v>-1.9098808988928795E-2</v>
      </c>
      <c r="CF262" s="67">
        <v>5.7621233281679451E-5</v>
      </c>
      <c r="CG262" s="67">
        <v>-1.954982802271843E-2</v>
      </c>
      <c r="CH262" s="67">
        <v>-2.9043938964605331E-2</v>
      </c>
      <c r="CI262" s="67">
        <v>-1.086472999304533E-2</v>
      </c>
      <c r="CJ262" s="67">
        <v>1.2483078753575683E-3</v>
      </c>
      <c r="CK262" s="67">
        <v>-3.9100158959627151E-2</v>
      </c>
      <c r="CL262" s="67">
        <v>-3.4407135099172592E-2</v>
      </c>
      <c r="CM262" s="67">
        <v>-3.3982668071985245E-2</v>
      </c>
      <c r="CN262" s="67">
        <v>1.1264380067586899E-2</v>
      </c>
      <c r="CO262" s="67">
        <v>-5.2016608417034149E-2</v>
      </c>
      <c r="CP262" s="67">
        <v>-8.8359629735350609E-3</v>
      </c>
      <c r="CQ262" s="67">
        <v>0.20174804329872131</v>
      </c>
      <c r="CR262" s="67">
        <v>0.28321942687034607</v>
      </c>
      <c r="CS262" s="67">
        <v>0.2058253288269043</v>
      </c>
      <c r="CT262" s="67">
        <v>0.16608007252216339</v>
      </c>
      <c r="CU262" s="67">
        <v>0.15304677188396454</v>
      </c>
      <c r="CV262" s="67">
        <v>-4.0415417402982712E-2</v>
      </c>
      <c r="CW262" s="67">
        <v>-8.6656719446182251E-2</v>
      </c>
      <c r="CX262" s="67">
        <v>-6.9639749825000763E-2</v>
      </c>
      <c r="CY262" s="67">
        <v>-7.8789770603179932E-2</v>
      </c>
      <c r="CZ262" s="67">
        <v>-7.1948148310184479E-2</v>
      </c>
      <c r="DA262" s="67">
        <v>0.12837639451026917</v>
      </c>
      <c r="DB262" s="67">
        <v>0.10646127909421921</v>
      </c>
      <c r="DC262" s="67">
        <v>0.10863466560840607</v>
      </c>
      <c r="DD262" s="67">
        <v>0.12626834213733673</v>
      </c>
      <c r="DE262" s="67">
        <v>0.10711760818958282</v>
      </c>
      <c r="DF262" s="67">
        <v>0.10038401186466217</v>
      </c>
      <c r="DG262" s="67">
        <v>0.12429378181695938</v>
      </c>
      <c r="DH262" s="67">
        <v>0.14603626728057861</v>
      </c>
      <c r="DI262" s="67">
        <v>0.10895793884992599</v>
      </c>
      <c r="DJ262" s="67">
        <v>0.11815045773983002</v>
      </c>
      <c r="DK262" s="67">
        <v>0.12307276576757431</v>
      </c>
      <c r="DL262" s="67">
        <v>0.17196351289749146</v>
      </c>
      <c r="DM262" s="67">
        <v>0.11180010437965393</v>
      </c>
      <c r="DN262" s="67">
        <v>0.15642556548118591</v>
      </c>
      <c r="DO262" s="67">
        <v>0.36722111701965332</v>
      </c>
      <c r="DP262" s="67">
        <v>0.44928285479545593</v>
      </c>
      <c r="DQ262" s="67">
        <v>0.3728775680065155</v>
      </c>
      <c r="DR262" s="67">
        <v>0.33684465289115906</v>
      </c>
      <c r="DS262" s="67">
        <v>0.32659944891929626</v>
      </c>
      <c r="DT262" s="67">
        <v>0.13547907769680023</v>
      </c>
      <c r="DU262" s="67">
        <v>8.7981045246124268E-2</v>
      </c>
      <c r="DV262" s="67">
        <v>0.10042308270931244</v>
      </c>
      <c r="DW262" s="67">
        <v>8.2629628479480743E-2</v>
      </c>
      <c r="DX262" s="67">
        <v>7.8199349343776703E-2</v>
      </c>
      <c r="DY262" s="67">
        <v>0.32770010828971863</v>
      </c>
      <c r="DZ262" s="67">
        <v>0.29576918482780457</v>
      </c>
      <c r="EA262" s="67">
        <v>0.2930615246295929</v>
      </c>
      <c r="EB262" s="67">
        <v>0.30849659442901611</v>
      </c>
      <c r="EC262" s="67">
        <v>0.29000526666641235</v>
      </c>
      <c r="ED262" s="67">
        <v>0.28725740313529968</v>
      </c>
      <c r="EE262" s="67">
        <v>0.31944119930267334</v>
      </c>
      <c r="EF262" s="67">
        <v>0.35508707165718079</v>
      </c>
      <c r="EG262" s="67">
        <v>0.32273030281066895</v>
      </c>
      <c r="EH262" s="67">
        <v>0.33841937780380249</v>
      </c>
      <c r="EI262" s="67">
        <v>0.34983587265014648</v>
      </c>
      <c r="EJ262" s="67">
        <v>0.40398755669593811</v>
      </c>
      <c r="EK262" s="67">
        <v>0.34832540154457092</v>
      </c>
      <c r="EL262" s="67">
        <v>0.39503699541091919</v>
      </c>
      <c r="EM262" s="67">
        <v>0.60613793134689331</v>
      </c>
      <c r="EN262" s="67">
        <v>0.68905210494995117</v>
      </c>
      <c r="EO262" s="67">
        <v>0.6140744686126709</v>
      </c>
      <c r="EP262" s="67">
        <v>0.58340162038803101</v>
      </c>
      <c r="EQ262" s="67">
        <v>0.57718199491500854</v>
      </c>
      <c r="ER262" s="67">
        <v>0.38944277167320251</v>
      </c>
      <c r="ES262" s="67">
        <v>0.34013023972511292</v>
      </c>
      <c r="ET262" s="67">
        <v>0.34596678614616394</v>
      </c>
      <c r="EU262" s="67">
        <v>0.31569361686706543</v>
      </c>
      <c r="EV262" s="67">
        <v>0.2949884831905365</v>
      </c>
      <c r="EW262" s="67">
        <v>64.344802856445313</v>
      </c>
      <c r="EX262" s="67">
        <v>62.565540313720703</v>
      </c>
      <c r="EY262" s="67">
        <v>60.961128234863281</v>
      </c>
      <c r="EZ262" s="67">
        <v>59.885032653808594</v>
      </c>
      <c r="FA262" s="67">
        <v>58.874668121337891</v>
      </c>
      <c r="FB262" s="67">
        <v>58.377662658691406</v>
      </c>
      <c r="FC262" s="67">
        <v>59.759410858154297</v>
      </c>
      <c r="FD262" s="67">
        <v>63.448757171630859</v>
      </c>
      <c r="FE262" s="67">
        <v>67.366104125976563</v>
      </c>
      <c r="FF262" s="67">
        <v>73.212394714355469</v>
      </c>
      <c r="FG262" s="67">
        <v>79.349563598632813</v>
      </c>
      <c r="FH262" s="67">
        <v>84.491279602050781</v>
      </c>
      <c r="FI262" s="67">
        <v>89.949790954589844</v>
      </c>
      <c r="FJ262" s="67">
        <v>90.702796936035156</v>
      </c>
      <c r="FK262" s="67">
        <v>90.35552978515625</v>
      </c>
      <c r="FL262" s="67">
        <v>90.149696350097656</v>
      </c>
      <c r="FM262" s="67">
        <v>90.750480651855469</v>
      </c>
      <c r="FN262" s="67">
        <v>87.724205017089844</v>
      </c>
      <c r="FO262" s="67">
        <v>84.062408447265625</v>
      </c>
      <c r="FP262" s="67">
        <v>80.807014465332031</v>
      </c>
      <c r="FQ262" s="67">
        <v>76.432823181152344</v>
      </c>
      <c r="FR262" s="67">
        <v>72.713058471679688</v>
      </c>
      <c r="FS262" s="67">
        <v>68.758010864257813</v>
      </c>
      <c r="FT262" s="67">
        <v>66.158042907714844</v>
      </c>
      <c r="FU262" s="68">
        <v>0.21877548098564148</v>
      </c>
      <c r="FV262" s="40">
        <v>14.600000381469727</v>
      </c>
      <c r="FW262" s="40">
        <v>1427.26</v>
      </c>
      <c r="FX262">
        <v>1</v>
      </c>
    </row>
    <row r="263" spans="1:180" x14ac:dyDescent="0.2">
      <c r="A263" t="s">
        <v>189</v>
      </c>
      <c r="B263" t="s">
        <v>207</v>
      </c>
      <c r="C263" t="s">
        <v>3</v>
      </c>
      <c r="D263" t="s">
        <v>183</v>
      </c>
      <c r="E263" t="s">
        <v>1</v>
      </c>
      <c r="F263" s="40" t="s">
        <v>193</v>
      </c>
      <c r="G263" s="69" t="s">
        <v>221</v>
      </c>
      <c r="H263" s="67">
        <v>1326</v>
      </c>
      <c r="I263" s="67">
        <v>0.9876667857170105</v>
      </c>
      <c r="J263" s="67">
        <v>0.88824796676635742</v>
      </c>
      <c r="K263" s="67">
        <v>0.82808661460876465</v>
      </c>
      <c r="L263" s="67">
        <v>0.81593769788742065</v>
      </c>
      <c r="M263" s="67">
        <v>0.82041800022125244</v>
      </c>
      <c r="N263" s="67">
        <v>0.86566120386123657</v>
      </c>
      <c r="O263" s="67">
        <v>0.99549299478530884</v>
      </c>
      <c r="P263" s="67">
        <v>1.1185839176177979</v>
      </c>
      <c r="Q263" s="67">
        <v>1.096555233001709</v>
      </c>
      <c r="R263" s="67">
        <v>1.1143875122070313</v>
      </c>
      <c r="S263" s="67">
        <v>1.1545757055282593</v>
      </c>
      <c r="T263" s="67">
        <v>1.2428516149520874</v>
      </c>
      <c r="U263" s="67">
        <v>1.2820749282836914</v>
      </c>
      <c r="V263" s="67">
        <v>1.3693932294845581</v>
      </c>
      <c r="W263" s="67">
        <v>1.4766247272491455</v>
      </c>
      <c r="X263" s="67">
        <v>1.6119959354400635</v>
      </c>
      <c r="Y263" s="67">
        <v>1.7299052476882935</v>
      </c>
      <c r="Z263" s="67">
        <v>1.9079407453536987</v>
      </c>
      <c r="AA263" s="67">
        <v>1.9793434143066406</v>
      </c>
      <c r="AB263" s="67">
        <v>1.9631764888763428</v>
      </c>
      <c r="AC263" s="67">
        <v>1.8545280694961548</v>
      </c>
      <c r="AD263" s="67">
        <v>1.7562438249588013</v>
      </c>
      <c r="AE263" s="67">
        <v>1.5126650333404541</v>
      </c>
      <c r="AF263" s="67">
        <v>1.2143576145172119</v>
      </c>
      <c r="AG263" s="67">
        <v>-0.3850003182888031</v>
      </c>
      <c r="AH263" s="67">
        <v>-0.37028539180755615</v>
      </c>
      <c r="AI263" s="67">
        <v>-0.3720453679561615</v>
      </c>
      <c r="AJ263" s="67">
        <v>-0.37379083037376404</v>
      </c>
      <c r="AK263" s="67">
        <v>-0.37654346227645874</v>
      </c>
      <c r="AL263" s="67">
        <v>-0.36034977436065674</v>
      </c>
      <c r="AM263" s="67">
        <v>-0.37637308239936829</v>
      </c>
      <c r="AN263" s="67">
        <v>-0.369556725025177</v>
      </c>
      <c r="AO263" s="67">
        <v>-0.44079354405403137</v>
      </c>
      <c r="AP263" s="67">
        <v>-0.45595401525497437</v>
      </c>
      <c r="AQ263" s="67">
        <v>-0.4256548285484314</v>
      </c>
      <c r="AR263" s="67">
        <v>-0.40036997199058533</v>
      </c>
      <c r="AS263" s="67">
        <v>-0.4781891405582428</v>
      </c>
      <c r="AT263" s="67">
        <v>-0.43764322996139526</v>
      </c>
      <c r="AU263" s="67">
        <v>-0.25881212949752808</v>
      </c>
      <c r="AV263" s="67">
        <v>-0.20251820981502533</v>
      </c>
      <c r="AW263" s="67">
        <v>-0.15808714926242828</v>
      </c>
      <c r="AX263" s="67">
        <v>-0.14483648538589478</v>
      </c>
      <c r="AY263" s="67">
        <v>-0.15488964319229126</v>
      </c>
      <c r="AZ263" s="67">
        <v>-0.41148760914802551</v>
      </c>
      <c r="BA263" s="67">
        <v>-0.5040590763092041</v>
      </c>
      <c r="BB263" s="67">
        <v>-0.51519864797592163</v>
      </c>
      <c r="BC263" s="67">
        <v>-0.43223690986633301</v>
      </c>
      <c r="BD263" s="67">
        <v>-0.4056260883808136</v>
      </c>
      <c r="BE263" s="67">
        <v>-0.18378351628780365</v>
      </c>
      <c r="BF263" s="67">
        <v>-0.17918628454208374</v>
      </c>
      <c r="BG263" s="67">
        <v>-0.18585233390331268</v>
      </c>
      <c r="BH263" s="67">
        <v>-0.18985541164875031</v>
      </c>
      <c r="BI263" s="67">
        <v>-0.19189313054084778</v>
      </c>
      <c r="BJ263" s="67">
        <v>-0.17167231440544128</v>
      </c>
      <c r="BK263" s="67">
        <v>-0.17942099273204803</v>
      </c>
      <c r="BL263" s="67">
        <v>-0.15844735503196716</v>
      </c>
      <c r="BM263" s="67">
        <v>-0.22490821778774261</v>
      </c>
      <c r="BN263" s="67">
        <v>-0.2335856705904007</v>
      </c>
      <c r="BO263" s="67">
        <v>-0.19664743542671204</v>
      </c>
      <c r="BP263" s="67">
        <v>-0.16610655188560486</v>
      </c>
      <c r="BQ263" s="67">
        <v>-0.23935757577419281</v>
      </c>
      <c r="BR263" s="67">
        <v>-0.19671906530857086</v>
      </c>
      <c r="BS263" s="67">
        <v>-1.7561160027980804E-2</v>
      </c>
      <c r="BT263" s="67">
        <v>3.9568573236465454E-2</v>
      </c>
      <c r="BU263" s="67">
        <v>8.5432589054107666E-2</v>
      </c>
      <c r="BV263" s="67">
        <v>0.10409089177846909</v>
      </c>
      <c r="BW263" s="67">
        <v>9.8133586347103119E-2</v>
      </c>
      <c r="BX263" s="67">
        <v>-0.15502963960170746</v>
      </c>
      <c r="BY263" s="67">
        <v>-0.24942007660865784</v>
      </c>
      <c r="BZ263" s="67">
        <v>-0.26725533604621887</v>
      </c>
      <c r="CA263" s="67">
        <v>-0.19693002104759216</v>
      </c>
      <c r="CB263" s="67">
        <v>-0.1867753267288208</v>
      </c>
      <c r="CC263" s="67">
        <v>-4.442138597369194E-2</v>
      </c>
      <c r="CD263" s="67">
        <v>-4.6831641346216202E-2</v>
      </c>
      <c r="CE263" s="67">
        <v>-5.6895613670349121E-2</v>
      </c>
      <c r="CF263" s="67">
        <v>-6.2462300062179565E-2</v>
      </c>
      <c r="CG263" s="67">
        <v>-6.4004883170127869E-2</v>
      </c>
      <c r="CH263" s="67">
        <v>-4.0994878858327866E-2</v>
      </c>
      <c r="CI263" s="67">
        <v>-4.30125892162323E-2</v>
      </c>
      <c r="CJ263" s="67">
        <v>-1.223363634198904E-2</v>
      </c>
      <c r="CK263" s="67">
        <v>-7.5386695563793182E-2</v>
      </c>
      <c r="CL263" s="67">
        <v>-7.9574033617973328E-2</v>
      </c>
      <c r="CM263" s="67">
        <v>-3.8037613034248352E-2</v>
      </c>
      <c r="CN263" s="67">
        <v>-3.85643495246768E-3</v>
      </c>
      <c r="CO263" s="67">
        <v>-7.3943570256233215E-2</v>
      </c>
      <c r="CP263" s="67">
        <v>-2.9855718836188316E-2</v>
      </c>
      <c r="CQ263" s="67">
        <v>0.14952853322029114</v>
      </c>
      <c r="CR263" s="67">
        <v>0.20723713934421539</v>
      </c>
      <c r="CS263" s="67">
        <v>0.25409361720085144</v>
      </c>
      <c r="CT263" s="67">
        <v>0.2764972448348999</v>
      </c>
      <c r="CU263" s="67">
        <v>0.2733767032623291</v>
      </c>
      <c r="CV263" s="67">
        <v>2.2592382505536079E-2</v>
      </c>
      <c r="CW263" s="67">
        <v>-7.3057882487773895E-2</v>
      </c>
      <c r="CX263" s="67">
        <v>-9.5530547201633453E-2</v>
      </c>
      <c r="CY263" s="67">
        <v>-3.3957179635763168E-2</v>
      </c>
      <c r="CZ263" s="67">
        <v>-3.5199966281652451E-2</v>
      </c>
      <c r="DA263" s="67">
        <v>9.4940751791000366E-2</v>
      </c>
      <c r="DB263" s="67">
        <v>8.5523009300231934E-2</v>
      </c>
      <c r="DC263" s="67">
        <v>7.2061106562614441E-2</v>
      </c>
      <c r="DD263" s="67">
        <v>6.4930811524391174E-2</v>
      </c>
      <c r="DE263" s="67">
        <v>6.3883371651172638E-2</v>
      </c>
      <c r="DF263" s="67">
        <v>8.9682556688785553E-2</v>
      </c>
      <c r="DG263" s="67">
        <v>9.3395821750164032E-2</v>
      </c>
      <c r="DH263" s="67">
        <v>0.13398008048534393</v>
      </c>
      <c r="DI263" s="67">
        <v>7.4134819209575653E-2</v>
      </c>
      <c r="DJ263" s="67">
        <v>7.4437603354454041E-2</v>
      </c>
      <c r="DK263" s="67">
        <v>0.12057221680879593</v>
      </c>
      <c r="DL263" s="67">
        <v>0.15839369595050812</v>
      </c>
      <c r="DM263" s="67">
        <v>9.1470435261726379E-2</v>
      </c>
      <c r="DN263" s="67">
        <v>0.13700762391090393</v>
      </c>
      <c r="DO263" s="67">
        <v>0.31661823391914368</v>
      </c>
      <c r="DP263" s="67">
        <v>0.37490570545196533</v>
      </c>
      <c r="DQ263" s="67">
        <v>0.42275464534759521</v>
      </c>
      <c r="DR263" s="67">
        <v>0.44890359044075012</v>
      </c>
      <c r="DS263" s="67">
        <v>0.44861981272697449</v>
      </c>
      <c r="DT263" s="67">
        <v>0.20021440088748932</v>
      </c>
      <c r="DU263" s="67">
        <v>0.10330431908369064</v>
      </c>
      <c r="DV263" s="67">
        <v>7.6194234192371368E-2</v>
      </c>
      <c r="DW263" s="67">
        <v>0.12901566922664642</v>
      </c>
      <c r="DX263" s="67">
        <v>0.1163754016160965</v>
      </c>
      <c r="DY263" s="67">
        <v>0.29615753889083862</v>
      </c>
      <c r="DZ263" s="67">
        <v>0.27662208676338196</v>
      </c>
      <c r="EA263" s="67">
        <v>0.25825414061546326</v>
      </c>
      <c r="EB263" s="67">
        <v>0.24886623024940491</v>
      </c>
      <c r="EC263" s="67">
        <v>0.248533695936203</v>
      </c>
      <c r="ED263" s="67">
        <v>0.27836000919342041</v>
      </c>
      <c r="EE263" s="67">
        <v>0.29034790396690369</v>
      </c>
      <c r="EF263" s="67">
        <v>0.34508946537971497</v>
      </c>
      <c r="EG263" s="67">
        <v>0.29002013802528381</v>
      </c>
      <c r="EH263" s="67">
        <v>0.29680594801902771</v>
      </c>
      <c r="EI263" s="67">
        <v>0.34957960247993469</v>
      </c>
      <c r="EJ263" s="67">
        <v>0.39265710115432739</v>
      </c>
      <c r="EK263" s="67">
        <v>0.33030200004577637</v>
      </c>
      <c r="EL263" s="67">
        <v>0.37793180346488953</v>
      </c>
      <c r="EM263" s="67">
        <v>0.55786919593811035</v>
      </c>
      <c r="EN263" s="67">
        <v>0.61699247360229492</v>
      </c>
      <c r="EO263" s="67">
        <v>0.66627436876296997</v>
      </c>
      <c r="EP263" s="67">
        <v>0.69783097505569458</v>
      </c>
      <c r="EQ263" s="67">
        <v>0.70164304971694946</v>
      </c>
      <c r="ER263" s="67">
        <v>0.45667237043380737</v>
      </c>
      <c r="ES263" s="67">
        <v>0.3579433262348175</v>
      </c>
      <c r="ET263" s="67">
        <v>0.32413753867149353</v>
      </c>
      <c r="EU263" s="67">
        <v>0.36432257294654846</v>
      </c>
      <c r="EV263" s="67">
        <v>0.3352261483669281</v>
      </c>
      <c r="EW263" s="67">
        <v>59.453754425048828</v>
      </c>
      <c r="EX263" s="67">
        <v>57.835594177246094</v>
      </c>
      <c r="EY263" s="67">
        <v>56.298416137695313</v>
      </c>
      <c r="EZ263" s="67">
        <v>54.714530944824219</v>
      </c>
      <c r="FA263" s="67">
        <v>54.141925811767578</v>
      </c>
      <c r="FB263" s="67">
        <v>53.279468536376953</v>
      </c>
      <c r="FC263" s="67">
        <v>53.071502685546875</v>
      </c>
      <c r="FD263" s="67">
        <v>58.407920837402344</v>
      </c>
      <c r="FE263" s="67">
        <v>65.135452270507813</v>
      </c>
      <c r="FF263" s="67">
        <v>71.00421142578125</v>
      </c>
      <c r="FG263" s="67">
        <v>76.486190795898438</v>
      </c>
      <c r="FH263" s="67">
        <v>82.582572937011719</v>
      </c>
      <c r="FI263" s="67">
        <v>89.653533935546875</v>
      </c>
      <c r="FJ263" s="67">
        <v>93.37701416015625</v>
      </c>
      <c r="FK263" s="67">
        <v>95.032791137695313</v>
      </c>
      <c r="FL263" s="67">
        <v>95.960739135742188</v>
      </c>
      <c r="FM263" s="67">
        <v>92.890846252441406</v>
      </c>
      <c r="FN263" s="67">
        <v>90.941673278808594</v>
      </c>
      <c r="FO263" s="67">
        <v>89.670219421386719</v>
      </c>
      <c r="FP263" s="67">
        <v>86.75164794921875</v>
      </c>
      <c r="FQ263" s="67">
        <v>81.350837707519531</v>
      </c>
      <c r="FR263" s="67">
        <v>73.455772399902344</v>
      </c>
      <c r="FS263" s="67">
        <v>67.327346801757813</v>
      </c>
      <c r="FT263" s="67">
        <v>64.693916320800781</v>
      </c>
      <c r="FU263" s="68">
        <v>0.22086790204048157</v>
      </c>
      <c r="FV263" s="40">
        <v>12.939999580383301</v>
      </c>
      <c r="FW263" s="40">
        <v>1304.69</v>
      </c>
      <c r="FX263">
        <v>1</v>
      </c>
    </row>
    <row r="264" spans="1:180" x14ac:dyDescent="0.2">
      <c r="A264" t="s">
        <v>189</v>
      </c>
      <c r="B264" t="s">
        <v>207</v>
      </c>
      <c r="C264" t="s">
        <v>3</v>
      </c>
      <c r="D264" t="s">
        <v>183</v>
      </c>
      <c r="E264" t="s">
        <v>1</v>
      </c>
      <c r="F264" s="40" t="s">
        <v>193</v>
      </c>
      <c r="G264" s="69" t="s">
        <v>222</v>
      </c>
      <c r="H264" s="67">
        <v>1325.9999961853027</v>
      </c>
      <c r="I264" s="67">
        <v>1.051763653755188</v>
      </c>
      <c r="J264" s="67">
        <v>0.91609066724777222</v>
      </c>
      <c r="K264" s="67">
        <v>0.86867755651473999</v>
      </c>
      <c r="L264" s="67">
        <v>0.84804928302764893</v>
      </c>
      <c r="M264" s="67">
        <v>0.83547180891036987</v>
      </c>
      <c r="N264" s="67">
        <v>0.86425387859344482</v>
      </c>
      <c r="O264" s="67">
        <v>1.0003592967987061</v>
      </c>
      <c r="P264" s="67">
        <v>1.1283355951309204</v>
      </c>
      <c r="Q264" s="67">
        <v>1.1067917346954346</v>
      </c>
      <c r="R264" s="67">
        <v>1.1205374002456665</v>
      </c>
      <c r="S264" s="67">
        <v>1.2305022478103638</v>
      </c>
      <c r="T264" s="67">
        <v>1.3056658506393433</v>
      </c>
      <c r="U264" s="67">
        <v>1.3728137016296387</v>
      </c>
      <c r="V264" s="67">
        <v>1.5250099897384644</v>
      </c>
      <c r="W264" s="67">
        <v>1.6522427797317505</v>
      </c>
      <c r="X264" s="67">
        <v>1.7692594528198242</v>
      </c>
      <c r="Y264" s="67">
        <v>1.8497194051742554</v>
      </c>
      <c r="Z264" s="67">
        <v>1.9906288385391235</v>
      </c>
      <c r="AA264" s="67">
        <v>2.0683252811431885</v>
      </c>
      <c r="AB264" s="67">
        <v>2.0308938026428223</v>
      </c>
      <c r="AC264" s="67">
        <v>1.9863876104354858</v>
      </c>
      <c r="AD264" s="67">
        <v>1.8459271192550659</v>
      </c>
      <c r="AE264" s="67">
        <v>1.5998727083206177</v>
      </c>
      <c r="AF264" s="67">
        <v>1.3187367916107178</v>
      </c>
      <c r="AG264" s="67">
        <v>-0.36608931422233582</v>
      </c>
      <c r="AH264" s="67">
        <v>-0.35735777020454407</v>
      </c>
      <c r="AI264" s="67">
        <v>-0.34411454200744629</v>
      </c>
      <c r="AJ264" s="67">
        <v>-0.35318723320960999</v>
      </c>
      <c r="AK264" s="67">
        <v>-0.35968419909477234</v>
      </c>
      <c r="AL264" s="67">
        <v>-0.39258000254631042</v>
      </c>
      <c r="AM264" s="67">
        <v>-0.35769495368003845</v>
      </c>
      <c r="AN264" s="67">
        <v>-0.34564241766929626</v>
      </c>
      <c r="AO264" s="67">
        <v>-0.40512004494667053</v>
      </c>
      <c r="AP264" s="67">
        <v>-0.44965746998786926</v>
      </c>
      <c r="AQ264" s="67">
        <v>-0.41475293040275574</v>
      </c>
      <c r="AR264" s="67">
        <v>-0.41917356848716736</v>
      </c>
      <c r="AS264" s="67">
        <v>-0.47867628931999207</v>
      </c>
      <c r="AT264" s="67">
        <v>-0.41144901514053345</v>
      </c>
      <c r="AU264" s="67">
        <v>-0.18322911858558655</v>
      </c>
      <c r="AV264" s="67">
        <v>-0.13237752020359039</v>
      </c>
      <c r="AW264" s="67">
        <v>-0.13867533206939697</v>
      </c>
      <c r="AX264" s="67">
        <v>-0.12138227373361588</v>
      </c>
      <c r="AY264" s="67">
        <v>-0.14727507531642914</v>
      </c>
      <c r="AZ264" s="67">
        <v>-0.43331509828567505</v>
      </c>
      <c r="BA264" s="67">
        <v>-0.48226392269134521</v>
      </c>
      <c r="BB264" s="67">
        <v>-0.54765206575393677</v>
      </c>
      <c r="BC264" s="67">
        <v>-0.45657867193222046</v>
      </c>
      <c r="BD264" s="67">
        <v>-0.39459407329559326</v>
      </c>
      <c r="BE264" s="67">
        <v>-0.16485676169395447</v>
      </c>
      <c r="BF264" s="67">
        <v>-0.16625058650970459</v>
      </c>
      <c r="BG264" s="67">
        <v>-0.15791599452495575</v>
      </c>
      <c r="BH264" s="67">
        <v>-0.16924156248569489</v>
      </c>
      <c r="BI264" s="67">
        <v>-0.17503117024898529</v>
      </c>
      <c r="BJ264" s="67">
        <v>-0.20390139520168304</v>
      </c>
      <c r="BK264" s="67">
        <v>-0.16074712574481964</v>
      </c>
      <c r="BL264" s="67">
        <v>-0.13453115522861481</v>
      </c>
      <c r="BM264" s="67">
        <v>-0.18923585116863251</v>
      </c>
      <c r="BN264" s="67">
        <v>-0.22727265954017639</v>
      </c>
      <c r="BO264" s="67">
        <v>-0.18570037186145782</v>
      </c>
      <c r="BP264" s="67">
        <v>-0.18487034738063812</v>
      </c>
      <c r="BQ264" s="67">
        <v>-0.23979970812797546</v>
      </c>
      <c r="BR264" s="67">
        <v>-0.17048047482967377</v>
      </c>
      <c r="BS264" s="67">
        <v>5.8087434619665146E-2</v>
      </c>
      <c r="BT264" s="67">
        <v>0.10977582633495331</v>
      </c>
      <c r="BU264" s="67">
        <v>0.10490366071462631</v>
      </c>
      <c r="BV264" s="67">
        <v>0.12760466337203979</v>
      </c>
      <c r="BW264" s="67">
        <v>0.1057993471622467</v>
      </c>
      <c r="BX264" s="67">
        <v>-0.1768137514591217</v>
      </c>
      <c r="BY264" s="67">
        <v>-0.22758150100708008</v>
      </c>
      <c r="BZ264" s="67">
        <v>-0.29967066645622253</v>
      </c>
      <c r="CA264" s="67">
        <v>-0.22123810648918152</v>
      </c>
      <c r="CB264" s="67">
        <v>-0.17571905255317688</v>
      </c>
      <c r="CC264" s="67">
        <v>-2.5483705103397369E-2</v>
      </c>
      <c r="CD264" s="67">
        <v>-3.3890325576066971E-2</v>
      </c>
      <c r="CE264" s="67">
        <v>-2.8955427929759026E-2</v>
      </c>
      <c r="CF264" s="67">
        <v>-4.1841346770524979E-2</v>
      </c>
      <c r="CG264" s="67">
        <v>-4.7141034156084061E-2</v>
      </c>
      <c r="CH264" s="67">
        <v>-7.3223166167736053E-2</v>
      </c>
      <c r="CI264" s="67">
        <v>-2.4341652169823647E-2</v>
      </c>
      <c r="CJ264" s="67">
        <v>1.1683858931064606E-2</v>
      </c>
      <c r="CK264" s="67">
        <v>-3.971511498093605E-2</v>
      </c>
      <c r="CL264" s="67">
        <v>-7.3249608278274536E-2</v>
      </c>
      <c r="CM264" s="67">
        <v>-2.7059255167841911E-2</v>
      </c>
      <c r="CN264" s="67">
        <v>-2.2592632099986076E-2</v>
      </c>
      <c r="CO264" s="67">
        <v>-7.4354521930217743E-2</v>
      </c>
      <c r="CP264" s="67">
        <v>-3.5863968078047037E-3</v>
      </c>
      <c r="CQ264" s="67">
        <v>0.22522254288196564</v>
      </c>
      <c r="CR264" s="67">
        <v>0.27749049663543701</v>
      </c>
      <c r="CS264" s="67">
        <v>0.27360573410987854</v>
      </c>
      <c r="CT264" s="67">
        <v>0.30005225539207458</v>
      </c>
      <c r="CU264" s="67">
        <v>0.28107792139053345</v>
      </c>
      <c r="CV264" s="67">
        <v>8.3830044604837894E-4</v>
      </c>
      <c r="CW264" s="67">
        <v>-5.118924006819725E-2</v>
      </c>
      <c r="CX264" s="67">
        <v>-0.1279195100069046</v>
      </c>
      <c r="CY264" s="67">
        <v>-5.8241941034793854E-2</v>
      </c>
      <c r="CZ264" s="67">
        <v>-2.4126872420310974E-2</v>
      </c>
      <c r="DA264" s="67">
        <v>0.11388935148715973</v>
      </c>
      <c r="DB264" s="67">
        <v>9.8469935357570648E-2</v>
      </c>
      <c r="DC264" s="67">
        <v>0.1000051349401474</v>
      </c>
      <c r="DD264" s="67">
        <v>8.5558861494064331E-2</v>
      </c>
      <c r="DE264" s="67">
        <v>8.0749101936817169E-2</v>
      </c>
      <c r="DF264" s="67">
        <v>5.7455066591501236E-2</v>
      </c>
      <c r="DG264" s="67">
        <v>0.11206381767988205</v>
      </c>
      <c r="DH264" s="67">
        <v>0.15789887309074402</v>
      </c>
      <c r="DI264" s="67">
        <v>0.10980562120676041</v>
      </c>
      <c r="DJ264" s="67">
        <v>8.0773435533046722E-2</v>
      </c>
      <c r="DK264" s="67">
        <v>0.1315818578004837</v>
      </c>
      <c r="DL264" s="67">
        <v>0.13968507945537567</v>
      </c>
      <c r="DM264" s="67">
        <v>9.1090664267539978E-2</v>
      </c>
      <c r="DN264" s="67">
        <v>0.16330768167972565</v>
      </c>
      <c r="DO264" s="67">
        <v>0.39235764741897583</v>
      </c>
      <c r="DP264" s="67">
        <v>0.44520518183708191</v>
      </c>
      <c r="DQ264" s="67">
        <v>0.44230780005455017</v>
      </c>
      <c r="DR264" s="67">
        <v>0.47249984741210938</v>
      </c>
      <c r="DS264" s="67">
        <v>0.45635649561882019</v>
      </c>
      <c r="DT264" s="67">
        <v>0.17849035561084747</v>
      </c>
      <c r="DU264" s="67">
        <v>0.12520302832126617</v>
      </c>
      <c r="DV264" s="67">
        <v>4.3831653892993927E-2</v>
      </c>
      <c r="DW264" s="67">
        <v>0.10475421696901321</v>
      </c>
      <c r="DX264" s="67">
        <v>0.12746530771255493</v>
      </c>
      <c r="DY264" s="67">
        <v>0.31512191891670227</v>
      </c>
      <c r="DZ264" s="67">
        <v>0.28957712650299072</v>
      </c>
      <c r="EA264" s="67">
        <v>0.28620371222496033</v>
      </c>
      <c r="EB264" s="67">
        <v>0.26950451731681824</v>
      </c>
      <c r="EC264" s="67">
        <v>0.26540213823318481</v>
      </c>
      <c r="ED264" s="67">
        <v>0.24613368511199951</v>
      </c>
      <c r="EE264" s="67">
        <v>0.30901163816452026</v>
      </c>
      <c r="EF264" s="67">
        <v>0.36901012063026428</v>
      </c>
      <c r="EG264" s="67">
        <v>0.32568982243537903</v>
      </c>
      <c r="EH264" s="67">
        <v>0.30315825343132019</v>
      </c>
      <c r="EI264" s="67">
        <v>0.360634446144104</v>
      </c>
      <c r="EJ264" s="67">
        <v>0.37398830056190491</v>
      </c>
      <c r="EK264" s="67">
        <v>0.32996723055839539</v>
      </c>
      <c r="EL264" s="67">
        <v>0.40427622199058533</v>
      </c>
      <c r="EM264" s="67">
        <v>0.63367420434951782</v>
      </c>
      <c r="EN264" s="67">
        <v>0.68735849857330322</v>
      </c>
      <c r="EO264" s="67">
        <v>0.68588680028915405</v>
      </c>
      <c r="EP264" s="67">
        <v>0.72148680686950684</v>
      </c>
      <c r="EQ264" s="67">
        <v>0.70943093299865723</v>
      </c>
      <c r="ER264" s="67">
        <v>0.43499171733856201</v>
      </c>
      <c r="ES264" s="67">
        <v>0.37988543510437012</v>
      </c>
      <c r="ET264" s="67">
        <v>0.29181304574012756</v>
      </c>
      <c r="EU264" s="67">
        <v>0.34009477496147156</v>
      </c>
      <c r="EV264" s="67">
        <v>0.34634032845497131</v>
      </c>
      <c r="EW264" s="67">
        <v>61.608234405517578</v>
      </c>
      <c r="EX264" s="67">
        <v>59.454170227050781</v>
      </c>
      <c r="EY264" s="67">
        <v>57.583339691162109</v>
      </c>
      <c r="EZ264" s="67">
        <v>56.211376190185547</v>
      </c>
      <c r="FA264" s="67">
        <v>55.633029937744141</v>
      </c>
      <c r="FB264" s="67">
        <v>54.851463317871094</v>
      </c>
      <c r="FC264" s="67">
        <v>55.136554718017578</v>
      </c>
      <c r="FD264" s="67">
        <v>60.801559448242188</v>
      </c>
      <c r="FE264" s="67">
        <v>67.981903076171875</v>
      </c>
      <c r="FF264" s="67">
        <v>73.796104431152344</v>
      </c>
      <c r="FG264" s="67">
        <v>79.755699157714844</v>
      </c>
      <c r="FH264" s="67">
        <v>86.454978942871094</v>
      </c>
      <c r="FI264" s="67">
        <v>91.762504577636719</v>
      </c>
      <c r="FJ264" s="67">
        <v>96.194435119628906</v>
      </c>
      <c r="FK264" s="67">
        <v>98.391189575195313</v>
      </c>
      <c r="FL264" s="67">
        <v>98.8792724609375</v>
      </c>
      <c r="FM264" s="67">
        <v>96.918075561523438</v>
      </c>
      <c r="FN264" s="67">
        <v>94.97662353515625</v>
      </c>
      <c r="FO264" s="67">
        <v>92.815895080566406</v>
      </c>
      <c r="FP264" s="67">
        <v>87.9022216796875</v>
      </c>
      <c r="FQ264" s="67">
        <v>82.263916015625</v>
      </c>
      <c r="FR264" s="67">
        <v>74.559791564941406</v>
      </c>
      <c r="FS264" s="67">
        <v>67.85003662109375</v>
      </c>
      <c r="FT264" s="67">
        <v>64.178802490234375</v>
      </c>
      <c r="FU264" s="68">
        <v>0.22091706097126007</v>
      </c>
      <c r="FV264" s="40">
        <v>14.159999847412109</v>
      </c>
      <c r="FW264" s="40">
        <v>1361.19</v>
      </c>
      <c r="FX264">
        <v>1</v>
      </c>
    </row>
    <row r="265" spans="1:180" x14ac:dyDescent="0.2">
      <c r="A265" t="s">
        <v>189</v>
      </c>
      <c r="B265" t="s">
        <v>207</v>
      </c>
      <c r="C265" t="s">
        <v>3</v>
      </c>
      <c r="D265" t="s">
        <v>183</v>
      </c>
      <c r="E265" t="s">
        <v>1</v>
      </c>
      <c r="F265" s="40" t="s">
        <v>193</v>
      </c>
      <c r="G265" s="69" t="s">
        <v>223</v>
      </c>
      <c r="H265" s="67">
        <v>1326</v>
      </c>
      <c r="I265" s="67">
        <v>1.1155480146408081</v>
      </c>
      <c r="J265" s="67">
        <v>0.97267329692840576</v>
      </c>
      <c r="K265" s="67">
        <v>0.91310060024261475</v>
      </c>
      <c r="L265" s="67">
        <v>0.87049412727355957</v>
      </c>
      <c r="M265" s="67">
        <v>0.86162102222442627</v>
      </c>
      <c r="N265" s="67">
        <v>0.89135676622390747</v>
      </c>
      <c r="O265" s="67">
        <v>1.0285607576370239</v>
      </c>
      <c r="P265" s="67">
        <v>1.1660922765731812</v>
      </c>
      <c r="Q265" s="67">
        <v>1.1498813629150391</v>
      </c>
      <c r="R265" s="67">
        <v>1.1792052984237671</v>
      </c>
      <c r="S265" s="67">
        <v>1.2618868350982666</v>
      </c>
      <c r="T265" s="67">
        <v>1.3811589479446411</v>
      </c>
      <c r="U265" s="67">
        <v>1.5053216218948364</v>
      </c>
      <c r="V265" s="67">
        <v>1.5863276720046997</v>
      </c>
      <c r="W265" s="67">
        <v>1.7066048383712769</v>
      </c>
      <c r="X265" s="67">
        <v>1.817900538444519</v>
      </c>
      <c r="Y265" s="67">
        <v>1.927237868309021</v>
      </c>
      <c r="Z265" s="67">
        <v>2.0264096260070801</v>
      </c>
      <c r="AA265" s="67">
        <v>2.0977509021759033</v>
      </c>
      <c r="AB265" s="67">
        <v>2.0320818424224854</v>
      </c>
      <c r="AC265" s="67">
        <v>2.0101430416107178</v>
      </c>
      <c r="AD265" s="67">
        <v>1.8979877233505249</v>
      </c>
      <c r="AE265" s="67">
        <v>1.6431702375411987</v>
      </c>
      <c r="AF265" s="67">
        <v>1.3801405429840088</v>
      </c>
      <c r="AG265" s="67">
        <v>-0.35865461826324463</v>
      </c>
      <c r="AH265" s="67">
        <v>-0.35844194889068604</v>
      </c>
      <c r="AI265" s="67">
        <v>-0.35333642363548279</v>
      </c>
      <c r="AJ265" s="67">
        <v>-0.37205928564071655</v>
      </c>
      <c r="AK265" s="67">
        <v>-0.36324110627174377</v>
      </c>
      <c r="AL265" s="67">
        <v>-0.37502256035804749</v>
      </c>
      <c r="AM265" s="67">
        <v>-0.3812248706817627</v>
      </c>
      <c r="AN265" s="67">
        <v>-0.35540086030960083</v>
      </c>
      <c r="AO265" s="67">
        <v>-0.40769046545028687</v>
      </c>
      <c r="AP265" s="67">
        <v>-0.42584225535392761</v>
      </c>
      <c r="AQ265" s="67">
        <v>-0.40329438447952271</v>
      </c>
      <c r="AR265" s="67">
        <v>-0.40398493409156799</v>
      </c>
      <c r="AS265" s="67">
        <v>-0.45605176687240601</v>
      </c>
      <c r="AT265" s="67">
        <v>-0.41040113568305969</v>
      </c>
      <c r="AU265" s="67">
        <v>-0.17961235344409943</v>
      </c>
      <c r="AV265" s="67">
        <v>-0.13686633110046387</v>
      </c>
      <c r="AW265" s="67">
        <v>-0.10149114578962326</v>
      </c>
      <c r="AX265" s="67">
        <v>-0.15683792531490326</v>
      </c>
      <c r="AY265" s="67">
        <v>-0.20153708755970001</v>
      </c>
      <c r="AZ265" s="67">
        <v>-0.47709566354751587</v>
      </c>
      <c r="BA265" s="67">
        <v>-0.56287437677383423</v>
      </c>
      <c r="BB265" s="67">
        <v>-0.55381524562835693</v>
      </c>
      <c r="BC265" s="67">
        <v>-0.52565103769302368</v>
      </c>
      <c r="BD265" s="67">
        <v>-0.43647220730781555</v>
      </c>
      <c r="BE265" s="67">
        <v>-0.15745306015014648</v>
      </c>
      <c r="BF265" s="67">
        <v>-0.16736413538455963</v>
      </c>
      <c r="BG265" s="67">
        <v>-0.16716593503952026</v>
      </c>
      <c r="BH265" s="67">
        <v>-0.18814124166965485</v>
      </c>
      <c r="BI265" s="67">
        <v>-0.17861568927764893</v>
      </c>
      <c r="BJ265" s="67">
        <v>-0.18637220561504364</v>
      </c>
      <c r="BK265" s="67">
        <v>-0.1843060702085495</v>
      </c>
      <c r="BL265" s="67">
        <v>-0.14431951940059662</v>
      </c>
      <c r="BM265" s="67">
        <v>-0.19183917343616486</v>
      </c>
      <c r="BN265" s="67">
        <v>-0.20349204540252686</v>
      </c>
      <c r="BO265" s="67">
        <v>-0.17427726089954376</v>
      </c>
      <c r="BP265" s="67">
        <v>-0.1697203665971756</v>
      </c>
      <c r="BQ265" s="67">
        <v>-0.21721707284450531</v>
      </c>
      <c r="BR265" s="67">
        <v>-0.16947637498378754</v>
      </c>
      <c r="BS265" s="67">
        <v>6.1659663915634155E-2</v>
      </c>
      <c r="BT265" s="67">
        <v>0.10524057596921921</v>
      </c>
      <c r="BU265" s="67">
        <v>0.14204071462154388</v>
      </c>
      <c r="BV265" s="67">
        <v>9.2102937400341034E-2</v>
      </c>
      <c r="BW265" s="67">
        <v>5.1492337137460709E-2</v>
      </c>
      <c r="BX265" s="67">
        <v>-0.22063902020454407</v>
      </c>
      <c r="BY265" s="67">
        <v>-0.30823490023612976</v>
      </c>
      <c r="BZ265" s="67">
        <v>-0.30587440729141235</v>
      </c>
      <c r="CA265" s="67">
        <v>-0.29034894704818726</v>
      </c>
      <c r="CB265" s="67">
        <v>-0.21763233840465546</v>
      </c>
      <c r="CC265" s="67">
        <v>-1.8101470544934273E-2</v>
      </c>
      <c r="CD265" s="67">
        <v>-3.5024221986532211E-2</v>
      </c>
      <c r="CE265" s="67">
        <v>-3.8224812597036362E-2</v>
      </c>
      <c r="CF265" s="67">
        <v>-6.0760151594877243E-2</v>
      </c>
      <c r="CG265" s="67">
        <v>-5.0744682550430298E-2</v>
      </c>
      <c r="CH265" s="67">
        <v>-5.5713549256324768E-2</v>
      </c>
      <c r="CI265" s="67">
        <v>-4.7920696437358856E-2</v>
      </c>
      <c r="CJ265" s="67">
        <v>1.8747705034911633E-3</v>
      </c>
      <c r="CK265" s="67">
        <v>-4.2341217398643494E-2</v>
      </c>
      <c r="CL265" s="67">
        <v>-4.9492970108985901E-2</v>
      </c>
      <c r="CM265" s="67">
        <v>-1.5660719946026802E-2</v>
      </c>
      <c r="CN265" s="67">
        <v>-7.46944360435009E-3</v>
      </c>
      <c r="CO265" s="67">
        <v>-5.1800873130559921E-2</v>
      </c>
      <c r="CP265" s="67">
        <v>-2.6126170996576548E-3</v>
      </c>
      <c r="CQ265" s="67">
        <v>0.22876392304897308</v>
      </c>
      <c r="CR265" s="67">
        <v>0.27292308211326599</v>
      </c>
      <c r="CS265" s="67">
        <v>0.31071013212203979</v>
      </c>
      <c r="CT265" s="67">
        <v>0.2645186185836792</v>
      </c>
      <c r="CU265" s="67">
        <v>0.22673974931240082</v>
      </c>
      <c r="CV265" s="67">
        <v>-4.3017923831939697E-2</v>
      </c>
      <c r="CW265" s="67">
        <v>-0.13187237083911896</v>
      </c>
      <c r="CX265" s="67">
        <v>-0.13415132462978363</v>
      </c>
      <c r="CY265" s="67">
        <v>-0.12737944722175598</v>
      </c>
      <c r="CZ265" s="67">
        <v>-6.6064521670341492E-2</v>
      </c>
      <c r="DA265" s="67">
        <v>0.12125011533498764</v>
      </c>
      <c r="DB265" s="67">
        <v>9.7315691411495209E-2</v>
      </c>
      <c r="DC265" s="67">
        <v>9.0716302394866943E-2</v>
      </c>
      <c r="DD265" s="67">
        <v>6.662093847990036E-2</v>
      </c>
      <c r="DE265" s="67">
        <v>7.712632417678833E-2</v>
      </c>
      <c r="DF265" s="67">
        <v>7.4945107102394104E-2</v>
      </c>
      <c r="DG265" s="67">
        <v>8.8464677333831787E-2</v>
      </c>
      <c r="DH265" s="67">
        <v>0.14806905388832092</v>
      </c>
      <c r="DI265" s="67">
        <v>0.10715673118829727</v>
      </c>
      <c r="DJ265" s="67">
        <v>0.10450610518455505</v>
      </c>
      <c r="DK265" s="67">
        <v>0.14295582473278046</v>
      </c>
      <c r="DL265" s="67">
        <v>0.15478147566318512</v>
      </c>
      <c r="DM265" s="67">
        <v>0.11361531913280487</v>
      </c>
      <c r="DN265" s="67">
        <v>0.16425113379955292</v>
      </c>
      <c r="DO265" s="67">
        <v>0.39586818218231201</v>
      </c>
      <c r="DP265" s="67">
        <v>0.44060558080673218</v>
      </c>
      <c r="DQ265" s="67">
        <v>0.4793795645236969</v>
      </c>
      <c r="DR265" s="67">
        <v>0.43693429231643677</v>
      </c>
      <c r="DS265" s="67">
        <v>0.40198716521263123</v>
      </c>
      <c r="DT265" s="67">
        <v>0.13460317254066467</v>
      </c>
      <c r="DU265" s="67">
        <v>4.4490154832601547E-2</v>
      </c>
      <c r="DV265" s="67">
        <v>3.7571754306554794E-2</v>
      </c>
      <c r="DW265" s="67">
        <v>3.5590048879384995E-2</v>
      </c>
      <c r="DX265" s="67">
        <v>8.5503295063972473E-2</v>
      </c>
      <c r="DY265" s="67">
        <v>0.32245168089866638</v>
      </c>
      <c r="DZ265" s="67">
        <v>0.28839349746704102</v>
      </c>
      <c r="EA265" s="67">
        <v>0.27688679099082947</v>
      </c>
      <c r="EB265" s="67">
        <v>0.25053900480270386</v>
      </c>
      <c r="EC265" s="67">
        <v>0.26175174117088318</v>
      </c>
      <c r="ED265" s="67">
        <v>0.26359546184539795</v>
      </c>
      <c r="EE265" s="67">
        <v>0.28538349270820618</v>
      </c>
      <c r="EF265" s="67">
        <v>0.35915037989616394</v>
      </c>
      <c r="EG265" s="67">
        <v>0.32300803065299988</v>
      </c>
      <c r="EH265" s="67">
        <v>0.32685631513595581</v>
      </c>
      <c r="EI265" s="67">
        <v>0.37197291851043701</v>
      </c>
      <c r="EJ265" s="67">
        <v>0.38904604315757751</v>
      </c>
      <c r="EK265" s="67">
        <v>0.35245004296302795</v>
      </c>
      <c r="EL265" s="67">
        <v>0.40517589449882507</v>
      </c>
      <c r="EM265" s="67">
        <v>0.63714021444320679</v>
      </c>
      <c r="EN265" s="67">
        <v>0.68271249532699585</v>
      </c>
      <c r="EO265" s="67">
        <v>0.72291141748428345</v>
      </c>
      <c r="EP265" s="67">
        <v>0.68587517738342285</v>
      </c>
      <c r="EQ265" s="67">
        <v>0.65501660108566284</v>
      </c>
      <c r="ER265" s="67">
        <v>0.39105981588363647</v>
      </c>
      <c r="ES265" s="67">
        <v>0.29912963509559631</v>
      </c>
      <c r="ET265" s="67">
        <v>0.28551259636878967</v>
      </c>
      <c r="EU265" s="67">
        <v>0.27089211344718933</v>
      </c>
      <c r="EV265" s="67">
        <v>0.30434316396713257</v>
      </c>
      <c r="EW265" s="67">
        <v>61.539260864257813</v>
      </c>
      <c r="EX265" s="67">
        <v>59.859077453613281</v>
      </c>
      <c r="EY265" s="67">
        <v>58.764972686767578</v>
      </c>
      <c r="EZ265" s="67">
        <v>58.17279052734375</v>
      </c>
      <c r="FA265" s="67">
        <v>57.586723327636719</v>
      </c>
      <c r="FB265" s="67">
        <v>57.160533905029297</v>
      </c>
      <c r="FC265" s="67">
        <v>57.376468658447266</v>
      </c>
      <c r="FD265" s="67">
        <v>59.454460144042969</v>
      </c>
      <c r="FE265" s="67">
        <v>63.618556976318359</v>
      </c>
      <c r="FF265" s="67">
        <v>68.306610107421875</v>
      </c>
      <c r="FG265" s="67">
        <v>73.325790405273438</v>
      </c>
      <c r="FH265" s="67">
        <v>78.516151428222656</v>
      </c>
      <c r="FI265" s="67">
        <v>84.265869140625</v>
      </c>
      <c r="FJ265" s="67">
        <v>88.748626708984375</v>
      </c>
      <c r="FK265" s="67">
        <v>91.684951782226563</v>
      </c>
      <c r="FL265" s="67">
        <v>92.617668151855469</v>
      </c>
      <c r="FM265" s="67">
        <v>93.780685424804688</v>
      </c>
      <c r="FN265" s="67">
        <v>90.236618041992188</v>
      </c>
      <c r="FO265" s="67">
        <v>87.717178344726563</v>
      </c>
      <c r="FP265" s="67">
        <v>84.490379333496094</v>
      </c>
      <c r="FQ265" s="67">
        <v>78.699623107910156</v>
      </c>
      <c r="FR265" s="67">
        <v>74.490867614746094</v>
      </c>
      <c r="FS265" s="67">
        <v>70.13140869140625</v>
      </c>
      <c r="FT265" s="67">
        <v>68.057914733886719</v>
      </c>
      <c r="FU265" s="68">
        <v>0.22087578475475311</v>
      </c>
      <c r="FV265" s="40">
        <v>14.439999580383301</v>
      </c>
      <c r="FW265" s="40">
        <v>1420.64</v>
      </c>
      <c r="FX265">
        <v>1</v>
      </c>
    </row>
    <row r="266" spans="1:180" x14ac:dyDescent="0.2">
      <c r="A266" t="s">
        <v>189</v>
      </c>
      <c r="B266" t="s">
        <v>207</v>
      </c>
      <c r="C266" t="s">
        <v>3</v>
      </c>
      <c r="D266" t="s">
        <v>183</v>
      </c>
      <c r="E266" t="s">
        <v>1</v>
      </c>
      <c r="F266" s="40" t="s">
        <v>193</v>
      </c>
      <c r="G266" s="69" t="s">
        <v>224</v>
      </c>
      <c r="H266" s="67">
        <v>1353.9999539852142</v>
      </c>
      <c r="I266" s="67">
        <v>1.114065408706665</v>
      </c>
      <c r="J266" s="67">
        <v>1.0030713081359863</v>
      </c>
      <c r="K266" s="67">
        <v>0.95312970876693726</v>
      </c>
      <c r="L266" s="67">
        <v>0.92891949415206909</v>
      </c>
      <c r="M266" s="67">
        <v>0.90083378553390503</v>
      </c>
      <c r="N266" s="67">
        <v>0.93879342079162598</v>
      </c>
      <c r="O266" s="67">
        <v>1.1059114933013916</v>
      </c>
      <c r="P266" s="67">
        <v>1.2037711143493652</v>
      </c>
      <c r="Q266" s="67">
        <v>1.1510747671127319</v>
      </c>
      <c r="R266" s="67">
        <v>1.158078670501709</v>
      </c>
      <c r="S266" s="67">
        <v>1.1721880435943604</v>
      </c>
      <c r="T266" s="67">
        <v>1.2381936311721802</v>
      </c>
      <c r="U266" s="67">
        <v>1.3595160245895386</v>
      </c>
      <c r="V266" s="67">
        <v>1.4714730978012085</v>
      </c>
      <c r="W266" s="67">
        <v>1.6091647148132324</v>
      </c>
      <c r="X266" s="67">
        <v>1.7523393630981445</v>
      </c>
      <c r="Y266" s="67">
        <v>1.926702618598938</v>
      </c>
      <c r="Z266" s="67">
        <v>2.0557396411895752</v>
      </c>
      <c r="AA266" s="67">
        <v>2.0996270179748535</v>
      </c>
      <c r="AB266" s="67">
        <v>2.0525519847869873</v>
      </c>
      <c r="AC266" s="67">
        <v>1.9975643157958984</v>
      </c>
      <c r="AD266" s="67">
        <v>1.83431077003479</v>
      </c>
      <c r="AE266" s="67">
        <v>1.5653132200241089</v>
      </c>
      <c r="AF266" s="67">
        <v>1.2831400632858276</v>
      </c>
      <c r="AG266" s="67">
        <v>-0.3359549343585968</v>
      </c>
      <c r="AH266" s="67">
        <v>-0.33834248781204224</v>
      </c>
      <c r="AI266" s="67">
        <v>-0.32149988412857056</v>
      </c>
      <c r="AJ266" s="67">
        <v>-0.31093856692314148</v>
      </c>
      <c r="AK266" s="67">
        <v>-0.33988913893699646</v>
      </c>
      <c r="AL266" s="67">
        <v>-0.37205567955970764</v>
      </c>
      <c r="AM266" s="67">
        <v>-0.34833657741546631</v>
      </c>
      <c r="AN266" s="67">
        <v>-0.3524661660194397</v>
      </c>
      <c r="AO266" s="67">
        <v>-0.38885807991027832</v>
      </c>
      <c r="AP266" s="67">
        <v>-0.43955543637275696</v>
      </c>
      <c r="AQ266" s="67">
        <v>-0.46894702315330505</v>
      </c>
      <c r="AR266" s="67">
        <v>-0.50755119323730469</v>
      </c>
      <c r="AS266" s="67">
        <v>-0.4731161892414093</v>
      </c>
      <c r="AT266" s="67">
        <v>-0.49921140074729919</v>
      </c>
      <c r="AU266" s="67">
        <v>-0.28247493505477905</v>
      </c>
      <c r="AV266" s="67">
        <v>-0.21355538070201874</v>
      </c>
      <c r="AW266" s="67">
        <v>-0.1123291477560997</v>
      </c>
      <c r="AX266" s="67">
        <v>-6.542196124792099E-2</v>
      </c>
      <c r="AY266" s="67">
        <v>-0.13881582021713257</v>
      </c>
      <c r="AZ266" s="67">
        <v>-0.45697373151779175</v>
      </c>
      <c r="BA266" s="67">
        <v>-0.56892699003219604</v>
      </c>
      <c r="BB266" s="67">
        <v>-0.51740491390228271</v>
      </c>
      <c r="BC266" s="67">
        <v>-0.40744033455848694</v>
      </c>
      <c r="BD266" s="67">
        <v>-0.35534098744392395</v>
      </c>
      <c r="BE266" s="67">
        <v>-0.13362491130828857</v>
      </c>
      <c r="BF266" s="67">
        <v>-0.14615723490715027</v>
      </c>
      <c r="BG266" s="67">
        <v>-0.13425163924694061</v>
      </c>
      <c r="BH266" s="67">
        <v>-0.12593071162700653</v>
      </c>
      <c r="BI266" s="67">
        <v>-0.15418627858161926</v>
      </c>
      <c r="BJ266" s="67">
        <v>-0.18230961263179779</v>
      </c>
      <c r="BK266" s="67">
        <v>-0.15026453137397766</v>
      </c>
      <c r="BL266" s="67">
        <v>-0.14020419120788574</v>
      </c>
      <c r="BM266" s="67">
        <v>-0.1718473881483078</v>
      </c>
      <c r="BN266" s="67">
        <v>-0.21599844098091125</v>
      </c>
      <c r="BO266" s="67">
        <v>-0.23870415985584259</v>
      </c>
      <c r="BP266" s="67">
        <v>-0.27210068702697754</v>
      </c>
      <c r="BQ266" s="67">
        <v>-0.23311983048915863</v>
      </c>
      <c r="BR266" s="67">
        <v>-0.25715965032577515</v>
      </c>
      <c r="BS266" s="67">
        <v>-4.0067631751298904E-2</v>
      </c>
      <c r="BT266" s="67">
        <v>2.9667768627405167E-2</v>
      </c>
      <c r="BU266" s="67">
        <v>0.1323295384645462</v>
      </c>
      <c r="BV266" s="67">
        <v>0.18470980226993561</v>
      </c>
      <c r="BW266" s="67">
        <v>0.11544188857078552</v>
      </c>
      <c r="BX266" s="67">
        <v>-0.19926823675632477</v>
      </c>
      <c r="BY266" s="67">
        <v>-0.31298914551734924</v>
      </c>
      <c r="BZ266" s="67">
        <v>-0.26815035939216614</v>
      </c>
      <c r="CA266" s="67">
        <v>-0.17086653411388397</v>
      </c>
      <c r="CB266" s="67">
        <v>-0.13530279695987701</v>
      </c>
      <c r="CC266" s="67">
        <v>6.5082279033958912E-3</v>
      </c>
      <c r="CD266" s="67">
        <v>-1.3050314970314503E-2</v>
      </c>
      <c r="CE266" s="67">
        <v>-4.564093891531229E-3</v>
      </c>
      <c r="CF266" s="67">
        <v>2.2051490377634764E-3</v>
      </c>
      <c r="CG266" s="67">
        <v>-2.5569036602973938E-2</v>
      </c>
      <c r="CH266" s="67">
        <v>-5.0892051309347153E-2</v>
      </c>
      <c r="CI266" s="67">
        <v>-1.3080439530313015E-2</v>
      </c>
      <c r="CJ266" s="67">
        <v>6.8078064359724522E-3</v>
      </c>
      <c r="CK266" s="67">
        <v>-2.1546434611082077E-2</v>
      </c>
      <c r="CL266" s="67">
        <v>-6.1163526028394699E-2</v>
      </c>
      <c r="CM266" s="67">
        <v>-7.9238668084144592E-2</v>
      </c>
      <c r="CN266" s="67">
        <v>-0.10902837663888931</v>
      </c>
      <c r="CO266" s="67">
        <v>-6.6899068653583527E-2</v>
      </c>
      <c r="CP266" s="67">
        <v>-8.9515328407287598E-2</v>
      </c>
      <c r="CQ266" s="67">
        <v>0.12782293558120728</v>
      </c>
      <c r="CR266" s="67">
        <v>0.19812338054180145</v>
      </c>
      <c r="CS266" s="67">
        <v>0.30177938938140869</v>
      </c>
      <c r="CT266" s="67">
        <v>0.35795029997825623</v>
      </c>
      <c r="CU266" s="67">
        <v>0.2915399968624115</v>
      </c>
      <c r="CV266" s="67">
        <v>-2.0782187581062317E-2</v>
      </c>
      <c r="CW266" s="67">
        <v>-0.13572737574577332</v>
      </c>
      <c r="CX266" s="67">
        <v>-9.5517389476299286E-2</v>
      </c>
      <c r="CY266" s="67">
        <v>-7.0162448100745678E-3</v>
      </c>
      <c r="CZ266" s="67">
        <v>1.7094999551773071E-2</v>
      </c>
      <c r="DA266" s="67">
        <v>0.14664137363433838</v>
      </c>
      <c r="DB266" s="67">
        <v>0.12005660682916641</v>
      </c>
      <c r="DC266" s="67">
        <v>0.12512345612049103</v>
      </c>
      <c r="DD266" s="67">
        <v>0.13034102320671082</v>
      </c>
      <c r="DE266" s="67">
        <v>0.10304819792509079</v>
      </c>
      <c r="DF266" s="67">
        <v>8.0525502562522888E-2</v>
      </c>
      <c r="DG266" s="67">
        <v>0.12410365045070648</v>
      </c>
      <c r="DH266" s="67">
        <v>0.15381979942321777</v>
      </c>
      <c r="DI266" s="67">
        <v>0.12875451147556305</v>
      </c>
      <c r="DJ266" s="67">
        <v>9.367138147354126E-2</v>
      </c>
      <c r="DK266" s="67">
        <v>8.0226823687553406E-2</v>
      </c>
      <c r="DL266" s="67">
        <v>5.404394119977951E-2</v>
      </c>
      <c r="DM266" s="67">
        <v>9.932168573141098E-2</v>
      </c>
      <c r="DN266" s="67">
        <v>7.8128986060619354E-2</v>
      </c>
      <c r="DO266" s="67">
        <v>0.29571351408958435</v>
      </c>
      <c r="DP266" s="67">
        <v>0.36657899618148804</v>
      </c>
      <c r="DQ266" s="67">
        <v>0.47122925519943237</v>
      </c>
      <c r="DR266" s="67">
        <v>0.53119081258773804</v>
      </c>
      <c r="DS266" s="67">
        <v>0.46763810515403748</v>
      </c>
      <c r="DT266" s="67">
        <v>0.15770386159420013</v>
      </c>
      <c r="DU266" s="67">
        <v>4.1534405201673508E-2</v>
      </c>
      <c r="DV266" s="67">
        <v>7.7115572988986969E-2</v>
      </c>
      <c r="DW266" s="67">
        <v>0.15683405101299286</v>
      </c>
      <c r="DX266" s="67">
        <v>0.16949279606342316</v>
      </c>
      <c r="DY266" s="67">
        <v>0.34897136688232422</v>
      </c>
      <c r="DZ266" s="67">
        <v>0.31224185228347778</v>
      </c>
      <c r="EA266" s="67">
        <v>0.31237167119979858</v>
      </c>
      <c r="EB266" s="67">
        <v>0.31534886360168457</v>
      </c>
      <c r="EC266" s="67">
        <v>0.28875106573104858</v>
      </c>
      <c r="ED266" s="67">
        <v>0.27027156949043274</v>
      </c>
      <c r="EE266" s="67">
        <v>0.32217568159103394</v>
      </c>
      <c r="EF266" s="67">
        <v>0.36608177423477173</v>
      </c>
      <c r="EG266" s="67">
        <v>0.34576520323753357</v>
      </c>
      <c r="EH266" s="67">
        <v>0.31722840666770935</v>
      </c>
      <c r="EI266" s="67">
        <v>0.31046968698501587</v>
      </c>
      <c r="EJ266" s="67">
        <v>0.28949445486068726</v>
      </c>
      <c r="EK266" s="67">
        <v>0.33931806683540344</v>
      </c>
      <c r="EL266" s="67">
        <v>0.320180743932724</v>
      </c>
      <c r="EM266" s="67">
        <v>0.5381208062171936</v>
      </c>
      <c r="EN266" s="67">
        <v>0.60980212688446045</v>
      </c>
      <c r="EO266" s="67">
        <v>0.71588790416717529</v>
      </c>
      <c r="EP266" s="67">
        <v>0.78132253885269165</v>
      </c>
      <c r="EQ266" s="67">
        <v>0.72189581394195557</v>
      </c>
      <c r="ER266" s="67">
        <v>0.41540935635566711</v>
      </c>
      <c r="ES266" s="67">
        <v>0.2974722683429718</v>
      </c>
      <c r="ET266" s="67">
        <v>0.32637014985084534</v>
      </c>
      <c r="EU266" s="67">
        <v>0.39340785145759583</v>
      </c>
      <c r="EV266" s="67">
        <v>0.38953098654747009</v>
      </c>
      <c r="EW266" s="67">
        <v>59.798694610595703</v>
      </c>
      <c r="EX266" s="67">
        <v>58.830352783203125</v>
      </c>
      <c r="EY266" s="67">
        <v>57.674591064453125</v>
      </c>
      <c r="EZ266" s="67">
        <v>55.848667144775391</v>
      </c>
      <c r="FA266" s="67">
        <v>55.328128814697266</v>
      </c>
      <c r="FB266" s="67">
        <v>55.035938262939453</v>
      </c>
      <c r="FC266" s="67">
        <v>53.948001861572266</v>
      </c>
      <c r="FD266" s="67">
        <v>56.116840362548828</v>
      </c>
      <c r="FE266" s="67">
        <v>61.168144226074219</v>
      </c>
      <c r="FF266" s="67">
        <v>65.952827453613281</v>
      </c>
      <c r="FG266" s="67">
        <v>71.9290771484375</v>
      </c>
      <c r="FH266" s="67">
        <v>78.073333740234375</v>
      </c>
      <c r="FI266" s="67">
        <v>83.422554016113281</v>
      </c>
      <c r="FJ266" s="67">
        <v>90.048202514648438</v>
      </c>
      <c r="FK266" s="67">
        <v>92.814598083496094</v>
      </c>
      <c r="FL266" s="67">
        <v>95.362045288085938</v>
      </c>
      <c r="FM266" s="67">
        <v>94.355255126953125</v>
      </c>
      <c r="FN266" s="67">
        <v>93.150779724121094</v>
      </c>
      <c r="FO266" s="67">
        <v>89.050407409667969</v>
      </c>
      <c r="FP266" s="67">
        <v>83.443962097167969</v>
      </c>
      <c r="FQ266" s="67">
        <v>77.032936096191406</v>
      </c>
      <c r="FR266" s="67">
        <v>69.51507568359375</v>
      </c>
      <c r="FS266" s="67">
        <v>64.508163452148438</v>
      </c>
      <c r="FT266" s="67">
        <v>62.342292785644531</v>
      </c>
      <c r="FU266" s="68">
        <v>0.22193089127540588</v>
      </c>
      <c r="FV266" s="40">
        <v>14.720000267028809</v>
      </c>
      <c r="FW266" s="40">
        <v>1385.84</v>
      </c>
      <c r="FX266">
        <v>1</v>
      </c>
    </row>
    <row r="267" spans="1:180" x14ac:dyDescent="0.2">
      <c r="A267" t="s">
        <v>189</v>
      </c>
      <c r="B267" t="s">
        <v>207</v>
      </c>
      <c r="C267" t="s">
        <v>3</v>
      </c>
      <c r="D267" t="s">
        <v>183</v>
      </c>
      <c r="E267" t="s">
        <v>1</v>
      </c>
      <c r="F267" s="40" t="s">
        <v>193</v>
      </c>
      <c r="G267" s="69" t="s">
        <v>225</v>
      </c>
      <c r="H267" s="67">
        <v>1357.9999914169312</v>
      </c>
      <c r="I267" s="67">
        <v>1.1285005807876587</v>
      </c>
      <c r="J267" s="67">
        <v>1.0288891792297363</v>
      </c>
      <c r="K267" s="67">
        <v>0.98143541812896729</v>
      </c>
      <c r="L267" s="67">
        <v>0.95409137010574341</v>
      </c>
      <c r="M267" s="67">
        <v>0.93107402324676514</v>
      </c>
      <c r="N267" s="67">
        <v>0.96225827932357788</v>
      </c>
      <c r="O267" s="67">
        <v>1.1300551891326904</v>
      </c>
      <c r="P267" s="67">
        <v>1.2299124002456665</v>
      </c>
      <c r="Q267" s="67">
        <v>1.2103790044784546</v>
      </c>
      <c r="R267" s="67">
        <v>1.2523041963577271</v>
      </c>
      <c r="S267" s="67">
        <v>1.2320863008499146</v>
      </c>
      <c r="T267" s="67">
        <v>1.3023527860641479</v>
      </c>
      <c r="U267" s="67">
        <v>1.3892971277236938</v>
      </c>
      <c r="V267" s="67">
        <v>1.5093364715576172</v>
      </c>
      <c r="W267" s="67">
        <v>1.6463050842285156</v>
      </c>
      <c r="X267" s="67">
        <v>1.7302701473236084</v>
      </c>
      <c r="Y267" s="67">
        <v>1.8233309984207153</v>
      </c>
      <c r="Z267" s="67">
        <v>1.9505394697189331</v>
      </c>
      <c r="AA267" s="67">
        <v>1.9838827848434448</v>
      </c>
      <c r="AB267" s="67">
        <v>1.9513058662414551</v>
      </c>
      <c r="AC267" s="67">
        <v>1.8781384229660034</v>
      </c>
      <c r="AD267" s="67">
        <v>1.742353081703186</v>
      </c>
      <c r="AE267" s="67">
        <v>1.5061901807785034</v>
      </c>
      <c r="AF267" s="67">
        <v>1.2483100891113281</v>
      </c>
      <c r="AG267" s="67">
        <v>-0.30955114960670471</v>
      </c>
      <c r="AH267" s="67">
        <v>-0.29141250252723694</v>
      </c>
      <c r="AI267" s="67">
        <v>-0.29501259326934814</v>
      </c>
      <c r="AJ267" s="67">
        <v>-0.28622406721115112</v>
      </c>
      <c r="AK267" s="67">
        <v>-0.30611249804496765</v>
      </c>
      <c r="AL267" s="67">
        <v>-0.32500848174095154</v>
      </c>
      <c r="AM267" s="67">
        <v>-0.34495651721954346</v>
      </c>
      <c r="AN267" s="67">
        <v>-0.33080220222473145</v>
      </c>
      <c r="AO267" s="67">
        <v>-0.33171910047531128</v>
      </c>
      <c r="AP267" s="67">
        <v>-0.3301464319229126</v>
      </c>
      <c r="AQ267" s="67">
        <v>-0.38652119040489197</v>
      </c>
      <c r="AR267" s="67">
        <v>-0.42016303539276123</v>
      </c>
      <c r="AS267" s="67">
        <v>-0.44134724140167236</v>
      </c>
      <c r="AT267" s="67">
        <v>-0.39997854828834534</v>
      </c>
      <c r="AU267" s="67">
        <v>-0.18696558475494385</v>
      </c>
      <c r="AV267" s="67">
        <v>-0.15397737920284271</v>
      </c>
      <c r="AW267" s="67">
        <v>-0.1561044305562973</v>
      </c>
      <c r="AX267" s="67">
        <v>-0.17462748289108276</v>
      </c>
      <c r="AY267" s="67">
        <v>-0.21454468369483948</v>
      </c>
      <c r="AZ267" s="67">
        <v>-0.50720113515853882</v>
      </c>
      <c r="BA267" s="67">
        <v>-0.59444928169250488</v>
      </c>
      <c r="BB267" s="67">
        <v>-0.47092306613922119</v>
      </c>
      <c r="BC267" s="67">
        <v>-0.3827793300151825</v>
      </c>
      <c r="BD267" s="67">
        <v>-0.34971249103546143</v>
      </c>
      <c r="BE267" s="67">
        <v>-0.1070326641201973</v>
      </c>
      <c r="BF267" s="67">
        <v>-9.9039234220981598E-2</v>
      </c>
      <c r="BG267" s="67">
        <v>-0.10758102685213089</v>
      </c>
      <c r="BH267" s="67">
        <v>-0.10102486610412598</v>
      </c>
      <c r="BI267" s="67">
        <v>-0.12022631615400314</v>
      </c>
      <c r="BJ267" s="67">
        <v>-0.13507968187332153</v>
      </c>
      <c r="BK267" s="67">
        <v>-0.14670200645923615</v>
      </c>
      <c r="BL267" s="67">
        <v>-0.11835500597953796</v>
      </c>
      <c r="BM267" s="67">
        <v>-0.11452703177928925</v>
      </c>
      <c r="BN267" s="67">
        <v>-0.1063956543803215</v>
      </c>
      <c r="BO267" s="67">
        <v>-0.1560710072517395</v>
      </c>
      <c r="BP267" s="67">
        <v>-0.18452164530754089</v>
      </c>
      <c r="BQ267" s="67">
        <v>-0.20116221904754639</v>
      </c>
      <c r="BR267" s="67">
        <v>-0.15774625539779663</v>
      </c>
      <c r="BS267" s="67">
        <v>5.5637657642364502E-2</v>
      </c>
      <c r="BT267" s="67">
        <v>8.9436627924442291E-2</v>
      </c>
      <c r="BU267" s="67">
        <v>8.8743120431900024E-2</v>
      </c>
      <c r="BV267" s="67">
        <v>7.5708761811256409E-2</v>
      </c>
      <c r="BW267" s="67">
        <v>3.9921332150697708E-2</v>
      </c>
      <c r="BX267" s="67">
        <v>-0.24928571283817291</v>
      </c>
      <c r="BY267" s="67">
        <v>-0.33829247951507568</v>
      </c>
      <c r="BZ267" s="67">
        <v>-0.22144980728626251</v>
      </c>
      <c r="CA267" s="67">
        <v>-0.14599020779132843</v>
      </c>
      <c r="CB267" s="67">
        <v>-0.12947407364845276</v>
      </c>
      <c r="CC267" s="67">
        <v>3.323102742433548E-2</v>
      </c>
      <c r="CD267" s="67">
        <v>3.4197915345430374E-2</v>
      </c>
      <c r="CE267" s="67">
        <v>2.2233502939343452E-2</v>
      </c>
      <c r="CF267" s="67">
        <v>2.7243532240390778E-2</v>
      </c>
      <c r="CG267" s="67">
        <v>8.5178827866911888E-3</v>
      </c>
      <c r="CH267" s="67">
        <v>-3.5355740692466497E-3</v>
      </c>
      <c r="CI267" s="67">
        <v>-9.39153041690588E-3</v>
      </c>
      <c r="CJ267" s="67">
        <v>2.8785280883312225E-2</v>
      </c>
      <c r="CK267" s="67">
        <v>3.589952364563942E-2</v>
      </c>
      <c r="CL267" s="67">
        <v>4.8573452979326248E-2</v>
      </c>
      <c r="CM267" s="67">
        <v>3.5380851477384567E-3</v>
      </c>
      <c r="CN267" s="67">
        <v>-2.1317122504115105E-2</v>
      </c>
      <c r="CO267" s="67">
        <v>-3.4810803830623627E-2</v>
      </c>
      <c r="CP267" s="67">
        <v>1.0023077949881554E-2</v>
      </c>
      <c r="CQ267" s="67">
        <v>0.22366392612457275</v>
      </c>
      <c r="CR267" s="67">
        <v>0.2580244243144989</v>
      </c>
      <c r="CS267" s="67">
        <v>0.2583237886428833</v>
      </c>
      <c r="CT267" s="67">
        <v>0.24909088015556335</v>
      </c>
      <c r="CU267" s="67">
        <v>0.21616372466087341</v>
      </c>
      <c r="CV267" s="67">
        <v>-7.0654295384883881E-2</v>
      </c>
      <c r="CW267" s="67">
        <v>-0.16087906062602997</v>
      </c>
      <c r="CX267" s="67">
        <v>-4.8665385693311691E-2</v>
      </c>
      <c r="CY267" s="67">
        <v>1.8009215593338013E-2</v>
      </c>
      <c r="CZ267" s="67">
        <v>2.3062370717525482E-2</v>
      </c>
      <c r="DA267" s="67">
        <v>0.17349471151828766</v>
      </c>
      <c r="DB267" s="67">
        <v>0.16743506491184235</v>
      </c>
      <c r="DC267" s="67">
        <v>0.15204803645610809</v>
      </c>
      <c r="DD267" s="67">
        <v>0.15551193058490753</v>
      </c>
      <c r="DE267" s="67">
        <v>0.13726209104061127</v>
      </c>
      <c r="DF267" s="67">
        <v>0.12800854444503784</v>
      </c>
      <c r="DG267" s="67">
        <v>0.12791894376277924</v>
      </c>
      <c r="DH267" s="67">
        <v>0.17592556774616241</v>
      </c>
      <c r="DI267" s="67">
        <v>0.18632608652114868</v>
      </c>
      <c r="DJ267" s="67">
        <v>0.203542560338974</v>
      </c>
      <c r="DK267" s="67">
        <v>0.16314716637134552</v>
      </c>
      <c r="DL267" s="67">
        <v>0.14188739657402039</v>
      </c>
      <c r="DM267" s="67">
        <v>0.13154061138629913</v>
      </c>
      <c r="DN267" s="67">
        <v>0.17779241502285004</v>
      </c>
      <c r="DO267" s="67">
        <v>0.39169019460678101</v>
      </c>
      <c r="DP267" s="67">
        <v>0.42661222815513611</v>
      </c>
      <c r="DQ267" s="67">
        <v>0.42790445685386658</v>
      </c>
      <c r="DR267" s="67">
        <v>0.42247301340103149</v>
      </c>
      <c r="DS267" s="67">
        <v>0.39240610599517822</v>
      </c>
      <c r="DT267" s="67">
        <v>0.10797712206840515</v>
      </c>
      <c r="DU267" s="67">
        <v>1.6534363850951195E-2</v>
      </c>
      <c r="DV267" s="67">
        <v>0.12411902844905853</v>
      </c>
      <c r="DW267" s="67">
        <v>0.18200863897800446</v>
      </c>
      <c r="DX267" s="67">
        <v>0.17559881508350372</v>
      </c>
      <c r="DY267" s="67">
        <v>0.37601318955421448</v>
      </c>
      <c r="DZ267" s="67">
        <v>0.35980835556983948</v>
      </c>
      <c r="EA267" s="67">
        <v>0.33947959542274475</v>
      </c>
      <c r="EB267" s="67">
        <v>0.34071111679077148</v>
      </c>
      <c r="EC267" s="67">
        <v>0.32314825057983398</v>
      </c>
      <c r="ED267" s="67">
        <v>0.31793734431266785</v>
      </c>
      <c r="EE267" s="67">
        <v>0.32617345452308655</v>
      </c>
      <c r="EF267" s="67">
        <v>0.38837277889251709</v>
      </c>
      <c r="EG267" s="67">
        <v>0.40351814031600952</v>
      </c>
      <c r="EH267" s="67">
        <v>0.4272933304309845</v>
      </c>
      <c r="EI267" s="67">
        <v>0.39359733462333679</v>
      </c>
      <c r="EJ267" s="67">
        <v>0.37752878665924072</v>
      </c>
      <c r="EK267" s="67">
        <v>0.37172561883926392</v>
      </c>
      <c r="EL267" s="67">
        <v>0.42002469301223755</v>
      </c>
      <c r="EM267" s="67">
        <v>0.63429343700408936</v>
      </c>
      <c r="EN267" s="67">
        <v>0.67002624273300171</v>
      </c>
      <c r="EO267" s="67">
        <v>0.6727520227432251</v>
      </c>
      <c r="EP267" s="67">
        <v>0.67280924320220947</v>
      </c>
      <c r="EQ267" s="67">
        <v>0.64687216281890869</v>
      </c>
      <c r="ER267" s="67">
        <v>0.36589252948760986</v>
      </c>
      <c r="ES267" s="67">
        <v>0.27269116044044495</v>
      </c>
      <c r="ET267" s="67">
        <v>0.37359228730201721</v>
      </c>
      <c r="EU267" s="67">
        <v>0.41879776120185852</v>
      </c>
      <c r="EV267" s="67">
        <v>0.3958372175693512</v>
      </c>
      <c r="EW267" s="67">
        <v>59.834552764892578</v>
      </c>
      <c r="EX267" s="67">
        <v>58.985965728759766</v>
      </c>
      <c r="EY267" s="67">
        <v>57.216350555419922</v>
      </c>
      <c r="EZ267" s="67">
        <v>56.909378051757813</v>
      </c>
      <c r="FA267" s="67">
        <v>56.871650695800781</v>
      </c>
      <c r="FB267" s="67">
        <v>55.437309265136719</v>
      </c>
      <c r="FC267" s="67">
        <v>54.790618896484375</v>
      </c>
      <c r="FD267" s="67">
        <v>56.126781463623047</v>
      </c>
      <c r="FE267" s="67">
        <v>58.502418518066406</v>
      </c>
      <c r="FF267" s="67">
        <v>62.126125335693359</v>
      </c>
      <c r="FG267" s="67">
        <v>66.24737548828125</v>
      </c>
      <c r="FH267" s="67">
        <v>71.147575378417969</v>
      </c>
      <c r="FI267" s="67">
        <v>76.487808227539063</v>
      </c>
      <c r="FJ267" s="67">
        <v>81.305618286132813</v>
      </c>
      <c r="FK267" s="67">
        <v>84.585693359375</v>
      </c>
      <c r="FL267" s="67">
        <v>85.647102355957031</v>
      </c>
      <c r="FM267" s="67">
        <v>85.069175720214844</v>
      </c>
      <c r="FN267" s="67">
        <v>83.226692199707031</v>
      </c>
      <c r="FO267" s="67">
        <v>80.580558776855469</v>
      </c>
      <c r="FP267" s="67">
        <v>75.634567260742188</v>
      </c>
      <c r="FQ267" s="67">
        <v>72.101356506347656</v>
      </c>
      <c r="FR267" s="67">
        <v>68.732658386230469</v>
      </c>
      <c r="FS267" s="67">
        <v>65.748283386230469</v>
      </c>
      <c r="FT267" s="67">
        <v>63.554847717285156</v>
      </c>
      <c r="FU267" s="68">
        <v>0.22210921347141266</v>
      </c>
      <c r="FV267" s="40">
        <v>13.989999771118164</v>
      </c>
      <c r="FW267" s="40">
        <v>1352.39</v>
      </c>
      <c r="FX267">
        <v>1</v>
      </c>
    </row>
    <row r="268" spans="1:180" x14ac:dyDescent="0.2">
      <c r="A268" t="s">
        <v>189</v>
      </c>
      <c r="B268" t="s">
        <v>207</v>
      </c>
      <c r="C268" t="s">
        <v>3</v>
      </c>
      <c r="D268" t="s">
        <v>183</v>
      </c>
      <c r="E268" t="s">
        <v>1</v>
      </c>
      <c r="F268" s="40" t="s">
        <v>193</v>
      </c>
      <c r="G268" s="69" t="s">
        <v>226</v>
      </c>
      <c r="H268" s="67">
        <v>1377.0000358819962</v>
      </c>
      <c r="I268" s="67">
        <v>1.0482009649276733</v>
      </c>
      <c r="J268" s="67">
        <v>0.95947623252868652</v>
      </c>
      <c r="K268" s="67">
        <v>0.92226123809814453</v>
      </c>
      <c r="L268" s="67">
        <v>0.89288383722305298</v>
      </c>
      <c r="M268" s="67">
        <v>0.90405964851379395</v>
      </c>
      <c r="N268" s="67">
        <v>0.94049954414367676</v>
      </c>
      <c r="O268" s="67">
        <v>1.1377555131912231</v>
      </c>
      <c r="P268" s="67">
        <v>1.2359877824783325</v>
      </c>
      <c r="Q268" s="67">
        <v>1.1294981241226196</v>
      </c>
      <c r="R268" s="67">
        <v>1.1363822221755981</v>
      </c>
      <c r="S268" s="67">
        <v>1.1312569379806519</v>
      </c>
      <c r="T268" s="67">
        <v>1.1894928216934204</v>
      </c>
      <c r="U268" s="67">
        <v>1.2866208553314209</v>
      </c>
      <c r="V268" s="67">
        <v>1.3277883529663086</v>
      </c>
      <c r="W268" s="67">
        <v>1.4149258136749268</v>
      </c>
      <c r="X268" s="67">
        <v>1.5460346937179565</v>
      </c>
      <c r="Y268" s="67">
        <v>1.6289337873458862</v>
      </c>
      <c r="Z268" s="67">
        <v>1.7780451774597168</v>
      </c>
      <c r="AA268" s="67">
        <v>1.7909789085388184</v>
      </c>
      <c r="AB268" s="67">
        <v>1.7903831005096436</v>
      </c>
      <c r="AC268" s="67">
        <v>1.8082263469696045</v>
      </c>
      <c r="AD268" s="67">
        <v>1.7356579303741455</v>
      </c>
      <c r="AE268" s="67">
        <v>1.4950064420700073</v>
      </c>
      <c r="AF268" s="67">
        <v>1.2553802728652954</v>
      </c>
      <c r="AG268" s="67">
        <v>-0.33406934142112732</v>
      </c>
      <c r="AH268" s="67">
        <v>-0.29973822832107544</v>
      </c>
      <c r="AI268" s="67">
        <v>-0.30008974671363831</v>
      </c>
      <c r="AJ268" s="67">
        <v>-0.31341063976287842</v>
      </c>
      <c r="AK268" s="67">
        <v>-0.2910468578338623</v>
      </c>
      <c r="AL268" s="67">
        <v>-0.33564868569374084</v>
      </c>
      <c r="AM268" s="67">
        <v>-0.3114439845085144</v>
      </c>
      <c r="AN268" s="67">
        <v>-0.37931680679321289</v>
      </c>
      <c r="AO268" s="67">
        <v>-0.41315862536430359</v>
      </c>
      <c r="AP268" s="67">
        <v>-0.34954962134361267</v>
      </c>
      <c r="AQ268" s="67">
        <v>-0.38649100065231323</v>
      </c>
      <c r="AR268" s="67">
        <v>-0.42932149767875671</v>
      </c>
      <c r="AS268" s="67">
        <v>-0.3709140419960022</v>
      </c>
      <c r="AT268" s="67">
        <v>-0.39587372541427612</v>
      </c>
      <c r="AU268" s="67">
        <v>-0.20532509684562683</v>
      </c>
      <c r="AV268" s="67">
        <v>-0.17198081314563751</v>
      </c>
      <c r="AW268" s="67">
        <v>-0.19054785370826721</v>
      </c>
      <c r="AX268" s="67">
        <v>-0.16468501091003418</v>
      </c>
      <c r="AY268" s="67">
        <v>-0.26366239786148071</v>
      </c>
      <c r="AZ268" s="67">
        <v>-0.44382882118225098</v>
      </c>
      <c r="BA268" s="67">
        <v>-0.47071611881256104</v>
      </c>
      <c r="BB268" s="67">
        <v>-0.36638802289962769</v>
      </c>
      <c r="BC268" s="67">
        <v>-0.33189722895622253</v>
      </c>
      <c r="BD268" s="67">
        <v>-0.3030775785446167</v>
      </c>
      <c r="BE268" s="67">
        <v>-0.13000316917896271</v>
      </c>
      <c r="BF268" s="67">
        <v>-0.10588071495294571</v>
      </c>
      <c r="BG268" s="67">
        <v>-0.11121184378862381</v>
      </c>
      <c r="BH268" s="67">
        <v>-0.1267675906419754</v>
      </c>
      <c r="BI268" s="67">
        <v>-0.10373187810182571</v>
      </c>
      <c r="BJ268" s="67">
        <v>-0.14426097273826599</v>
      </c>
      <c r="BK268" s="67">
        <v>-0.11167355626821518</v>
      </c>
      <c r="BL268" s="67">
        <v>-0.16527783870697021</v>
      </c>
      <c r="BM268" s="67">
        <v>-0.19431453943252563</v>
      </c>
      <c r="BN268" s="67">
        <v>-0.12407206743955612</v>
      </c>
      <c r="BO268" s="67">
        <v>-0.15426927804946899</v>
      </c>
      <c r="BP268" s="67">
        <v>-0.19188395142555237</v>
      </c>
      <c r="BQ268" s="67">
        <v>-0.12888428568840027</v>
      </c>
      <c r="BR268" s="67">
        <v>-0.15179745852947235</v>
      </c>
      <c r="BS268" s="67">
        <v>3.9142746478319168E-2</v>
      </c>
      <c r="BT268" s="67">
        <v>7.3309257626533508E-2</v>
      </c>
      <c r="BU268" s="67">
        <v>5.6174900382757187E-2</v>
      </c>
      <c r="BV268" s="67">
        <v>8.7574057281017303E-2</v>
      </c>
      <c r="BW268" s="67">
        <v>-7.2477743960916996E-3</v>
      </c>
      <c r="BX268" s="67">
        <v>-0.18394622206687927</v>
      </c>
      <c r="BY268" s="67">
        <v>-0.21261709928512573</v>
      </c>
      <c r="BZ268" s="67">
        <v>-0.11502506583929062</v>
      </c>
      <c r="CA268" s="67">
        <v>-9.329647570848465E-2</v>
      </c>
      <c r="CB268" s="67">
        <v>-8.1157587468624115E-2</v>
      </c>
      <c r="CC268" s="67">
        <v>1.1332440190017223E-2</v>
      </c>
      <c r="CD268" s="67">
        <v>2.8384406119585037E-2</v>
      </c>
      <c r="CE268" s="67">
        <v>1.960441842675209E-2</v>
      </c>
      <c r="CF268" s="67">
        <v>2.500827657058835E-3</v>
      </c>
      <c r="CG268" s="67">
        <v>2.6001898571848869E-2</v>
      </c>
      <c r="CH268" s="67">
        <v>-1.1706420220434666E-2</v>
      </c>
      <c r="CI268" s="67">
        <v>2.6686832308769226E-2</v>
      </c>
      <c r="CJ268" s="67">
        <v>-1.7035096883773804E-2</v>
      </c>
      <c r="CK268" s="67">
        <v>-4.2743783444166183E-2</v>
      </c>
      <c r="CL268" s="67">
        <v>3.2093003392219543E-2</v>
      </c>
      <c r="CM268" s="67">
        <v>6.5667768940329552E-3</v>
      </c>
      <c r="CN268" s="67">
        <v>-2.7435440570116043E-2</v>
      </c>
      <c r="CO268" s="67">
        <v>3.8744796067476273E-2</v>
      </c>
      <c r="CP268" s="67">
        <v>1.7249036580324173E-2</v>
      </c>
      <c r="CQ268" s="67">
        <v>0.20846043527126312</v>
      </c>
      <c r="CR268" s="67">
        <v>0.24319641292095184</v>
      </c>
      <c r="CS268" s="67">
        <v>0.22705432772636414</v>
      </c>
      <c r="CT268" s="67">
        <v>0.26228791475296021</v>
      </c>
      <c r="CU268" s="67">
        <v>0.17034420371055603</v>
      </c>
      <c r="CV268" s="67">
        <v>-3.9523164741694927E-3</v>
      </c>
      <c r="CW268" s="67">
        <v>-3.3858489245176315E-2</v>
      </c>
      <c r="CX268" s="67">
        <v>5.9068161994218826E-2</v>
      </c>
      <c r="CY268" s="67">
        <v>7.1957685053348541E-2</v>
      </c>
      <c r="CZ268" s="67">
        <v>7.2543516755104065E-2</v>
      </c>
      <c r="DA268" s="67">
        <v>0.15266804397106171</v>
      </c>
      <c r="DB268" s="67">
        <v>0.16264952719211578</v>
      </c>
      <c r="DC268" s="67">
        <v>0.15042068064212799</v>
      </c>
      <c r="DD268" s="67">
        <v>0.13176923990249634</v>
      </c>
      <c r="DE268" s="67">
        <v>0.15573567152023315</v>
      </c>
      <c r="DF268" s="67">
        <v>0.12084812670946121</v>
      </c>
      <c r="DG268" s="67">
        <v>0.16504722833633423</v>
      </c>
      <c r="DH268" s="67">
        <v>0.13120764493942261</v>
      </c>
      <c r="DI268" s="67">
        <v>0.10882697254419327</v>
      </c>
      <c r="DJ268" s="67">
        <v>0.18825806677341461</v>
      </c>
      <c r="DK268" s="67">
        <v>0.16740283370018005</v>
      </c>
      <c r="DL268" s="67">
        <v>0.13701307773590088</v>
      </c>
      <c r="DM268" s="67">
        <v>0.20637387037277222</v>
      </c>
      <c r="DN268" s="67">
        <v>0.1862955242395401</v>
      </c>
      <c r="DO268" s="67">
        <v>0.37777811288833618</v>
      </c>
      <c r="DP268" s="67">
        <v>0.41308355331420898</v>
      </c>
      <c r="DQ268" s="67">
        <v>0.39793375134468079</v>
      </c>
      <c r="DR268" s="67">
        <v>0.43700176477432251</v>
      </c>
      <c r="DS268" s="67">
        <v>0.34793618321418762</v>
      </c>
      <c r="DT268" s="67">
        <v>0.17604158818721771</v>
      </c>
      <c r="DU268" s="67">
        <v>0.1449001133441925</v>
      </c>
      <c r="DV268" s="67">
        <v>0.23316138982772827</v>
      </c>
      <c r="DW268" s="67">
        <v>0.23721183836460114</v>
      </c>
      <c r="DX268" s="67">
        <v>0.22624461352825165</v>
      </c>
      <c r="DY268" s="67">
        <v>0.35673421621322632</v>
      </c>
      <c r="DZ268" s="67">
        <v>0.35650703310966492</v>
      </c>
      <c r="EA268" s="67">
        <v>0.33929857611656189</v>
      </c>
      <c r="EB268" s="67">
        <v>0.31841230392456055</v>
      </c>
      <c r="EC268" s="67">
        <v>0.34305065870285034</v>
      </c>
      <c r="ED268" s="67">
        <v>0.31223583221435547</v>
      </c>
      <c r="EE268" s="67">
        <v>0.36481764912605286</v>
      </c>
      <c r="EF268" s="67">
        <v>0.34524661302566528</v>
      </c>
      <c r="EG268" s="67">
        <v>0.32767108082771301</v>
      </c>
      <c r="EH268" s="67">
        <v>0.41373562812805176</v>
      </c>
      <c r="EI268" s="67">
        <v>0.39962455630302429</v>
      </c>
      <c r="EJ268" s="67">
        <v>0.37445062398910522</v>
      </c>
      <c r="EK268" s="67">
        <v>0.44840362668037415</v>
      </c>
      <c r="EL268" s="67">
        <v>0.43037179112434387</v>
      </c>
      <c r="EM268" s="67">
        <v>0.62224596738815308</v>
      </c>
      <c r="EN268" s="67">
        <v>0.65837365388870239</v>
      </c>
      <c r="EO268" s="67">
        <v>0.64465653896331787</v>
      </c>
      <c r="EP268" s="67">
        <v>0.68926084041595459</v>
      </c>
      <c r="EQ268" s="67">
        <v>0.60435080528259277</v>
      </c>
      <c r="ER268" s="67">
        <v>0.43592420220375061</v>
      </c>
      <c r="ES268" s="67">
        <v>0.40299913287162781</v>
      </c>
      <c r="ET268" s="67">
        <v>0.48452436923980713</v>
      </c>
      <c r="EU268" s="67">
        <v>0.47581261396408081</v>
      </c>
      <c r="EV268" s="67">
        <v>0.44816461205482483</v>
      </c>
      <c r="EW268" s="67">
        <v>59.410682678222656</v>
      </c>
      <c r="EX268" s="67">
        <v>57.832706451416016</v>
      </c>
      <c r="EY268" s="67">
        <v>56</v>
      </c>
      <c r="EZ268" s="67">
        <v>55.2197265625</v>
      </c>
      <c r="FA268" s="67">
        <v>53.5</v>
      </c>
      <c r="FB268" s="67">
        <v>52.716567993164063</v>
      </c>
      <c r="FC268" s="67">
        <v>51.882911682128906</v>
      </c>
      <c r="FD268" s="67">
        <v>54.844272613525391</v>
      </c>
      <c r="FE268" s="67">
        <v>60.52935791015625</v>
      </c>
      <c r="FF268" s="67">
        <v>66.8775634765625</v>
      </c>
      <c r="FG268" s="67">
        <v>72.453910827636719</v>
      </c>
      <c r="FH268" s="67">
        <v>78.725776672363281</v>
      </c>
      <c r="FI268" s="67">
        <v>83.37152099609375</v>
      </c>
      <c r="FJ268" s="67">
        <v>86.242401123046875</v>
      </c>
      <c r="FK268" s="67">
        <v>88.082450866699219</v>
      </c>
      <c r="FL268" s="67">
        <v>89.081733703613281</v>
      </c>
      <c r="FM268" s="67">
        <v>86.377700805664063</v>
      </c>
      <c r="FN268" s="67">
        <v>83.667510986328125</v>
      </c>
      <c r="FO268" s="67">
        <v>80.385101318359375</v>
      </c>
      <c r="FP268" s="67">
        <v>75.508232116699219</v>
      </c>
      <c r="FQ268" s="67">
        <v>71.738609313964844</v>
      </c>
      <c r="FR268" s="67">
        <v>68.925018310546875</v>
      </c>
      <c r="FS268" s="67">
        <v>68.785560607910156</v>
      </c>
      <c r="FT268" s="67">
        <v>66.328628540039063</v>
      </c>
      <c r="FU268" s="68">
        <v>0.22381535172462463</v>
      </c>
      <c r="FV268" s="40">
        <v>14.239999771118164</v>
      </c>
      <c r="FW268" s="40">
        <v>1247.72</v>
      </c>
      <c r="FX268">
        <v>1</v>
      </c>
    </row>
    <row r="269" spans="1:180" x14ac:dyDescent="0.2">
      <c r="A269" t="s">
        <v>189</v>
      </c>
      <c r="B269" t="s">
        <v>207</v>
      </c>
      <c r="C269" t="s">
        <v>3</v>
      </c>
      <c r="D269" t="s">
        <v>183</v>
      </c>
      <c r="E269" t="s">
        <v>1</v>
      </c>
      <c r="F269" s="40" t="s">
        <v>193</v>
      </c>
      <c r="G269" s="69" t="s">
        <v>227</v>
      </c>
      <c r="H269" s="67">
        <v>1375.999981880188</v>
      </c>
      <c r="I269" s="67">
        <v>1.0818939208984375</v>
      </c>
      <c r="J269" s="67">
        <v>0.99506741762161255</v>
      </c>
      <c r="K269" s="67">
        <v>0.94484144449234009</v>
      </c>
      <c r="L269" s="67">
        <v>0.9346347451210022</v>
      </c>
      <c r="M269" s="67">
        <v>0.94045048952102661</v>
      </c>
      <c r="N269" s="67">
        <v>0.96516883373260498</v>
      </c>
      <c r="O269" s="67">
        <v>1.1484124660491943</v>
      </c>
      <c r="P269" s="67">
        <v>1.2378911972045898</v>
      </c>
      <c r="Q269" s="67">
        <v>1.1639549732208252</v>
      </c>
      <c r="R269" s="67">
        <v>1.1457232236862183</v>
      </c>
      <c r="S269" s="67">
        <v>1.1404448747634888</v>
      </c>
      <c r="T269" s="67">
        <v>1.207566499710083</v>
      </c>
      <c r="U269" s="67">
        <v>1.2752376794815063</v>
      </c>
      <c r="V269" s="67">
        <v>1.35384202003479</v>
      </c>
      <c r="W269" s="67">
        <v>1.4113703966140747</v>
      </c>
      <c r="X269" s="67">
        <v>1.553788423538208</v>
      </c>
      <c r="Y269" s="67">
        <v>1.6167665719985962</v>
      </c>
      <c r="Z269" s="67">
        <v>1.7030912637710571</v>
      </c>
      <c r="AA269" s="67">
        <v>1.7069578170776367</v>
      </c>
      <c r="AB269" s="67">
        <v>1.712249755859375</v>
      </c>
      <c r="AC269" s="67">
        <v>1.6805479526519775</v>
      </c>
      <c r="AD269" s="67">
        <v>1.6210415363311768</v>
      </c>
      <c r="AE269" s="67">
        <v>1.4567022323608398</v>
      </c>
      <c r="AF269" s="67">
        <v>1.2460478544235229</v>
      </c>
      <c r="AG269" s="67">
        <v>-0.28917995095252991</v>
      </c>
      <c r="AH269" s="67">
        <v>-0.27193066477775574</v>
      </c>
      <c r="AI269" s="67">
        <v>-0.27474018931388855</v>
      </c>
      <c r="AJ269" s="67">
        <v>-0.28047627210617065</v>
      </c>
      <c r="AK269" s="67">
        <v>-0.25023221969604492</v>
      </c>
      <c r="AL269" s="67">
        <v>-0.30323851108551025</v>
      </c>
      <c r="AM269" s="67">
        <v>-0.29012364149093628</v>
      </c>
      <c r="AN269" s="67">
        <v>-0.34085306525230408</v>
      </c>
      <c r="AO269" s="67">
        <v>-0.35948795080184937</v>
      </c>
      <c r="AP269" s="67">
        <v>-0.37361526489257813</v>
      </c>
      <c r="AQ269" s="67">
        <v>-0.39470702409744263</v>
      </c>
      <c r="AR269" s="67">
        <v>-0.39012014865875244</v>
      </c>
      <c r="AS269" s="67">
        <v>-0.41734111309051514</v>
      </c>
      <c r="AT269" s="67">
        <v>-0.3788507878780365</v>
      </c>
      <c r="AU269" s="67">
        <v>-0.28483778238296509</v>
      </c>
      <c r="AV269" s="67">
        <v>-0.18790063261985779</v>
      </c>
      <c r="AW269" s="67">
        <v>-0.22478505969047546</v>
      </c>
      <c r="AX269" s="67">
        <v>-0.15757590532302856</v>
      </c>
      <c r="AY269" s="67">
        <v>-0.14681831002235413</v>
      </c>
      <c r="AZ269" s="67">
        <v>-0.3566240668296814</v>
      </c>
      <c r="BA269" s="67">
        <v>-0.40983256697654724</v>
      </c>
      <c r="BB269" s="67">
        <v>-0.37920710444450378</v>
      </c>
      <c r="BC269" s="67">
        <v>-0.35505309700965881</v>
      </c>
      <c r="BD269" s="67">
        <v>-0.37856400012969971</v>
      </c>
      <c r="BE269" s="67">
        <v>-8.5170112550258636E-2</v>
      </c>
      <c r="BF269" s="67">
        <v>-7.8130327165126801E-2</v>
      </c>
      <c r="BG269" s="67">
        <v>-8.5918724536895752E-2</v>
      </c>
      <c r="BH269" s="67">
        <v>-9.3890145421028137E-2</v>
      </c>
      <c r="BI269" s="67">
        <v>-6.2974080443382263E-2</v>
      </c>
      <c r="BJ269" s="67">
        <v>-0.11190874129533768</v>
      </c>
      <c r="BK269" s="67">
        <v>-9.041430801153183E-2</v>
      </c>
      <c r="BL269" s="67">
        <v>-0.12687571346759796</v>
      </c>
      <c r="BM269" s="67">
        <v>-0.14070439338684082</v>
      </c>
      <c r="BN269" s="67">
        <v>-0.14819832146167755</v>
      </c>
      <c r="BO269" s="67">
        <v>-0.16254296898841858</v>
      </c>
      <c r="BP269" s="67">
        <v>-0.15273670852184296</v>
      </c>
      <c r="BQ269" s="67">
        <v>-0.17536303400993347</v>
      </c>
      <c r="BR269" s="67">
        <v>-0.13482300937175751</v>
      </c>
      <c r="BS269" s="67">
        <v>-4.0416479110717773E-2</v>
      </c>
      <c r="BT269" s="67">
        <v>5.7344976812601089E-2</v>
      </c>
      <c r="BU269" s="67">
        <v>2.1892435848712921E-2</v>
      </c>
      <c r="BV269" s="67">
        <v>9.4633400440216064E-2</v>
      </c>
      <c r="BW269" s="67">
        <v>0.10954240709543228</v>
      </c>
      <c r="BX269" s="67">
        <v>-9.6797801554203033E-2</v>
      </c>
      <c r="BY269" s="67">
        <v>-0.15179282426834106</v>
      </c>
      <c r="BZ269" s="67">
        <v>-0.1279054582118988</v>
      </c>
      <c r="CA269" s="67">
        <v>-0.11651273816823959</v>
      </c>
      <c r="CB269" s="67">
        <v>-0.15670204162597656</v>
      </c>
      <c r="CC269" s="67">
        <v>5.6126486510038376E-2</v>
      </c>
      <c r="CD269" s="67">
        <v>5.609520897269249E-2</v>
      </c>
      <c r="CE269" s="67">
        <v>4.4858451932668686E-2</v>
      </c>
      <c r="CF269" s="67">
        <v>3.5338830202817917E-2</v>
      </c>
      <c r="CG269" s="67">
        <v>6.6720336675643921E-2</v>
      </c>
      <c r="CH269" s="67">
        <v>2.0605674013495445E-2</v>
      </c>
      <c r="CI269" s="67">
        <v>4.7903761267662048E-2</v>
      </c>
      <c r="CJ269" s="67">
        <v>2.1324353292584419E-2</v>
      </c>
      <c r="CK269" s="67">
        <v>1.0824424214661121E-2</v>
      </c>
      <c r="CL269" s="67">
        <v>7.9247727990150452E-3</v>
      </c>
      <c r="CM269" s="67">
        <v>-1.7468674341216683E-3</v>
      </c>
      <c r="CN269" s="67">
        <v>1.1674327775835991E-2</v>
      </c>
      <c r="CO269" s="67">
        <v>-7.7697434462606907E-3</v>
      </c>
      <c r="CP269" s="67">
        <v>3.4189894795417786E-2</v>
      </c>
      <c r="CQ269" s="67">
        <v>0.12886896729469299</v>
      </c>
      <c r="CR269" s="67">
        <v>0.22720134258270264</v>
      </c>
      <c r="CS269" s="67">
        <v>0.19274051487445831</v>
      </c>
      <c r="CT269" s="67">
        <v>0.26931279897689819</v>
      </c>
      <c r="CU269" s="67">
        <v>0.28709706664085388</v>
      </c>
      <c r="CV269" s="67">
        <v>8.3157092332839966E-2</v>
      </c>
      <c r="CW269" s="67">
        <v>2.6924708858132362E-2</v>
      </c>
      <c r="CX269" s="67">
        <v>4.6145297586917877E-2</v>
      </c>
      <c r="CY269" s="67">
        <v>4.8699583858251572E-2</v>
      </c>
      <c r="CZ269" s="67">
        <v>-3.041138406842947E-3</v>
      </c>
      <c r="DA269" s="67">
        <v>0.19742308557033539</v>
      </c>
      <c r="DB269" s="67">
        <v>0.19032074511051178</v>
      </c>
      <c r="DC269" s="67">
        <v>0.17563562095165253</v>
      </c>
      <c r="DD269" s="67">
        <v>0.16456781327724457</v>
      </c>
      <c r="DE269" s="67">
        <v>0.1964147537946701</v>
      </c>
      <c r="DF269" s="67">
        <v>0.15312008559703827</v>
      </c>
      <c r="DG269" s="67">
        <v>0.18622182309627533</v>
      </c>
      <c r="DH269" s="67">
        <v>0.1695244163274765</v>
      </c>
      <c r="DI269" s="67">
        <v>0.16235324740409851</v>
      </c>
      <c r="DJ269" s="67">
        <v>0.16404786705970764</v>
      </c>
      <c r="DK269" s="67">
        <v>0.15904924273490906</v>
      </c>
      <c r="DL269" s="67">
        <v>0.17608536779880524</v>
      </c>
      <c r="DM269" s="67">
        <v>0.15982353687286377</v>
      </c>
      <c r="DN269" s="67">
        <v>0.20320279896259308</v>
      </c>
      <c r="DO269" s="67">
        <v>0.29815441370010376</v>
      </c>
      <c r="DP269" s="67">
        <v>0.39705771207809448</v>
      </c>
      <c r="DQ269" s="67">
        <v>0.3635886013507843</v>
      </c>
      <c r="DR269" s="67">
        <v>0.44399219751358032</v>
      </c>
      <c r="DS269" s="67">
        <v>0.46465173363685608</v>
      </c>
      <c r="DT269" s="67">
        <v>0.26311197876930237</v>
      </c>
      <c r="DU269" s="67">
        <v>0.20564223825931549</v>
      </c>
      <c r="DV269" s="67">
        <v>0.22019605338573456</v>
      </c>
      <c r="DW269" s="67">
        <v>0.21391190588474274</v>
      </c>
      <c r="DX269" s="67">
        <v>0.15061977505683899</v>
      </c>
      <c r="DY269" s="67">
        <v>0.40143293142318726</v>
      </c>
      <c r="DZ269" s="67">
        <v>0.38412109017372131</v>
      </c>
      <c r="EA269" s="67">
        <v>0.36445710062980652</v>
      </c>
      <c r="EB269" s="67">
        <v>0.3511539101600647</v>
      </c>
      <c r="EC269" s="67">
        <v>0.38367289304733276</v>
      </c>
      <c r="ED269" s="67">
        <v>0.34444984793663025</v>
      </c>
      <c r="EE269" s="67">
        <v>0.38593116402626038</v>
      </c>
      <c r="EF269" s="67">
        <v>0.38350176811218262</v>
      </c>
      <c r="EG269" s="67">
        <v>0.38113680481910706</v>
      </c>
      <c r="EH269" s="67">
        <v>0.38946479558944702</v>
      </c>
      <c r="EI269" s="67">
        <v>0.39121329784393311</v>
      </c>
      <c r="EJ269" s="67">
        <v>0.41346880793571472</v>
      </c>
      <c r="EK269" s="67">
        <v>0.40180161595344543</v>
      </c>
      <c r="EL269" s="67">
        <v>0.44723057746887207</v>
      </c>
      <c r="EM269" s="67">
        <v>0.54257571697235107</v>
      </c>
      <c r="EN269" s="67">
        <v>0.64230334758758545</v>
      </c>
      <c r="EO269" s="67">
        <v>0.61026608943939209</v>
      </c>
      <c r="EP269" s="67">
        <v>0.69620150327682495</v>
      </c>
      <c r="EQ269" s="67">
        <v>0.72101247310638428</v>
      </c>
      <c r="ER269" s="67">
        <v>0.52293825149536133</v>
      </c>
      <c r="ES269" s="67">
        <v>0.46368196606636047</v>
      </c>
      <c r="ET269" s="67">
        <v>0.47149768471717834</v>
      </c>
      <c r="EU269" s="67">
        <v>0.45245227217674255</v>
      </c>
      <c r="EV269" s="67">
        <v>0.37248170375823975</v>
      </c>
      <c r="EW269" s="67">
        <v>64.597763061523438</v>
      </c>
      <c r="EX269" s="67">
        <v>63.140102386474609</v>
      </c>
      <c r="EY269" s="67">
        <v>62.86962890625</v>
      </c>
      <c r="EZ269" s="67">
        <v>62.5</v>
      </c>
      <c r="FA269" s="67">
        <v>61.213672637939453</v>
      </c>
      <c r="FB269" s="67">
        <v>61.142475128173828</v>
      </c>
      <c r="FC269" s="67">
        <v>60.639320373535156</v>
      </c>
      <c r="FD269" s="67">
        <v>62.348232269287109</v>
      </c>
      <c r="FE269" s="67">
        <v>66.072425842285156</v>
      </c>
      <c r="FF269" s="67">
        <v>71.786216735839844</v>
      </c>
      <c r="FG269" s="67">
        <v>74.717170715332031</v>
      </c>
      <c r="FH269" s="67">
        <v>77.836448669433594</v>
      </c>
      <c r="FI269" s="67">
        <v>82.946487426757813</v>
      </c>
      <c r="FJ269" s="67">
        <v>85.77838134765625</v>
      </c>
      <c r="FK269" s="67">
        <v>88.503227233886719</v>
      </c>
      <c r="FL269" s="67">
        <v>88.885993957519531</v>
      </c>
      <c r="FM269" s="67">
        <v>87.280685424804688</v>
      </c>
      <c r="FN269" s="67">
        <v>86.062454223632813</v>
      </c>
      <c r="FO269" s="67">
        <v>81.823722839355469</v>
      </c>
      <c r="FP269" s="67">
        <v>76.09637451171875</v>
      </c>
      <c r="FQ269" s="67">
        <v>72.844367980957031</v>
      </c>
      <c r="FR269" s="67">
        <v>71.464431762695313</v>
      </c>
      <c r="FS269" s="67">
        <v>72.327728271484375</v>
      </c>
      <c r="FT269" s="67">
        <v>72.0418701171875</v>
      </c>
      <c r="FU269" s="68">
        <v>0.22377090156078339</v>
      </c>
      <c r="FV269" s="40">
        <v>14.140000343322754</v>
      </c>
      <c r="FW269" s="40">
        <v>1224.2</v>
      </c>
      <c r="FX269">
        <v>1</v>
      </c>
    </row>
    <row r="270" spans="1:180" x14ac:dyDescent="0.2">
      <c r="A270" t="s">
        <v>189</v>
      </c>
      <c r="B270" t="s">
        <v>207</v>
      </c>
      <c r="C270" t="s">
        <v>3</v>
      </c>
      <c r="D270" t="s">
        <v>183</v>
      </c>
      <c r="E270" t="s">
        <v>1</v>
      </c>
      <c r="F270" s="40" t="s">
        <v>193</v>
      </c>
      <c r="G270" s="69" t="s">
        <v>228</v>
      </c>
      <c r="H270" s="67">
        <v>1382.9999771118164</v>
      </c>
      <c r="I270" s="67">
        <v>1.0241061449050903</v>
      </c>
      <c r="J270" s="67">
        <v>0.93316614627838135</v>
      </c>
      <c r="K270" s="67">
        <v>0.89020103216171265</v>
      </c>
      <c r="L270" s="67">
        <v>0.87765407562255859</v>
      </c>
      <c r="M270" s="67">
        <v>0.88836079835891724</v>
      </c>
      <c r="N270" s="67">
        <v>0.94015407562255859</v>
      </c>
      <c r="O270" s="67">
        <v>1.1409709453582764</v>
      </c>
      <c r="P270" s="67">
        <v>1.2652899026870728</v>
      </c>
      <c r="Q270" s="67">
        <v>1.1327717304229736</v>
      </c>
      <c r="R270" s="67">
        <v>1.0852923393249512</v>
      </c>
      <c r="S270" s="67">
        <v>1.0624849796295166</v>
      </c>
      <c r="T270" s="67">
        <v>1.1514010429382324</v>
      </c>
      <c r="U270" s="67">
        <v>1.1814985275268555</v>
      </c>
      <c r="V270" s="67">
        <v>1.2678555250167847</v>
      </c>
      <c r="W270" s="67">
        <v>1.3610143661499023</v>
      </c>
      <c r="X270" s="67">
        <v>1.530356764793396</v>
      </c>
      <c r="Y270" s="67">
        <v>1.6717567443847656</v>
      </c>
      <c r="Z270" s="67">
        <v>1.8269116878509521</v>
      </c>
      <c r="AA270" s="67">
        <v>1.9499208927154541</v>
      </c>
      <c r="AB270" s="67">
        <v>1.9629431962966919</v>
      </c>
      <c r="AC270" s="67">
        <v>1.9069445133209229</v>
      </c>
      <c r="AD270" s="67">
        <v>1.7369745969772339</v>
      </c>
      <c r="AE270" s="67">
        <v>1.4484814405441284</v>
      </c>
      <c r="AF270" s="67">
        <v>1.1899911165237427</v>
      </c>
      <c r="AG270" s="67">
        <v>-0.32585406303405762</v>
      </c>
      <c r="AH270" s="67">
        <v>-0.30726245045661926</v>
      </c>
      <c r="AI270" s="67">
        <v>-0.29881939291954041</v>
      </c>
      <c r="AJ270" s="67">
        <v>-0.29322594404220581</v>
      </c>
      <c r="AK270" s="67">
        <v>-0.29839515686035156</v>
      </c>
      <c r="AL270" s="67">
        <v>-0.32268649339675903</v>
      </c>
      <c r="AM270" s="67">
        <v>-0.32916533946990967</v>
      </c>
      <c r="AN270" s="67">
        <v>-0.35895797610282898</v>
      </c>
      <c r="AO270" s="67">
        <v>-0.35199368000030518</v>
      </c>
      <c r="AP270" s="67">
        <v>-0.37081688642501831</v>
      </c>
      <c r="AQ270" s="67">
        <v>-0.43113768100738525</v>
      </c>
      <c r="AR270" s="67">
        <v>-0.40857464075088501</v>
      </c>
      <c r="AS270" s="67">
        <v>-0.40692037343978882</v>
      </c>
      <c r="AT270" s="67">
        <v>-0.36726146936416626</v>
      </c>
      <c r="AU270" s="67">
        <v>-0.25950339436531067</v>
      </c>
      <c r="AV270" s="67">
        <v>-0.19608759880065918</v>
      </c>
      <c r="AW270" s="67">
        <v>-0.18280318379402161</v>
      </c>
      <c r="AX270" s="67">
        <v>-0.15064610540866852</v>
      </c>
      <c r="AY270" s="67">
        <v>-7.1697406470775604E-2</v>
      </c>
      <c r="AZ270" s="67">
        <v>-0.31349146366119385</v>
      </c>
      <c r="BA270" s="67">
        <v>-0.43716162443161011</v>
      </c>
      <c r="BB270" s="67">
        <v>-0.38575538992881775</v>
      </c>
      <c r="BC270" s="67">
        <v>-0.35050651431083679</v>
      </c>
      <c r="BD270" s="67">
        <v>-0.33988150954246521</v>
      </c>
      <c r="BE270" s="67">
        <v>-0.12097939103841782</v>
      </c>
      <c r="BF270" s="67">
        <v>-0.11263968795537949</v>
      </c>
      <c r="BG270" s="67">
        <v>-0.10919597744941711</v>
      </c>
      <c r="BH270" s="67">
        <v>-0.10582607984542847</v>
      </c>
      <c r="BI270" s="67">
        <v>-0.11035022139549255</v>
      </c>
      <c r="BJ270" s="67">
        <v>-0.13055896759033203</v>
      </c>
      <c r="BK270" s="67">
        <v>-0.12864932417869568</v>
      </c>
      <c r="BL270" s="67">
        <v>-0.14411824941635132</v>
      </c>
      <c r="BM270" s="67">
        <v>-0.1323152482509613</v>
      </c>
      <c r="BN270" s="67">
        <v>-0.14443498849868774</v>
      </c>
      <c r="BO270" s="67">
        <v>-0.19792608916759491</v>
      </c>
      <c r="BP270" s="67">
        <v>-0.17016598582267761</v>
      </c>
      <c r="BQ270" s="67">
        <v>-0.1638893187046051</v>
      </c>
      <c r="BR270" s="67">
        <v>-0.1221998929977417</v>
      </c>
      <c r="BS270" s="67">
        <v>-1.3992278836667538E-2</v>
      </c>
      <c r="BT270" s="67">
        <v>5.0246495753526688E-2</v>
      </c>
      <c r="BU270" s="67">
        <v>6.4940489828586578E-2</v>
      </c>
      <c r="BV270" s="67">
        <v>0.10267210751771927</v>
      </c>
      <c r="BW270" s="67">
        <v>0.18577857315540314</v>
      </c>
      <c r="BX270" s="67">
        <v>-5.2548877894878387E-2</v>
      </c>
      <c r="BY270" s="67">
        <v>-0.17801737785339355</v>
      </c>
      <c r="BZ270" s="67">
        <v>-0.13338615000247955</v>
      </c>
      <c r="CA270" s="67">
        <v>-0.11093940585851669</v>
      </c>
      <c r="CB270" s="67">
        <v>-0.11707888543605804</v>
      </c>
      <c r="CC270" s="67">
        <v>2.0916195586323738E-2</v>
      </c>
      <c r="CD270" s="67">
        <v>2.2155433893203735E-2</v>
      </c>
      <c r="CE270" s="67">
        <v>2.2136623039841652E-2</v>
      </c>
      <c r="CF270" s="67">
        <v>2.3966483771800995E-2</v>
      </c>
      <c r="CG270" s="67">
        <v>1.9889131188392639E-2</v>
      </c>
      <c r="CH270" s="67">
        <v>2.5079504121094942E-3</v>
      </c>
      <c r="CI270" s="67">
        <v>1.0227461345493793E-2</v>
      </c>
      <c r="CJ270" s="67">
        <v>4.6790963970124722E-3</v>
      </c>
      <c r="CK270" s="67">
        <v>1.9833363592624664E-2</v>
      </c>
      <c r="CL270" s="67">
        <v>1.2356435880064964E-2</v>
      </c>
      <c r="CM270" s="67">
        <v>-3.6404471844434738E-2</v>
      </c>
      <c r="CN270" s="67">
        <v>-5.0448644906282425E-3</v>
      </c>
      <c r="CO270" s="67">
        <v>4.4332421384751797E-3</v>
      </c>
      <c r="CP270" s="67">
        <v>4.7529004514217377E-2</v>
      </c>
      <c r="CQ270" s="67">
        <v>0.15604797005653381</v>
      </c>
      <c r="CR270" s="67">
        <v>0.22085674107074738</v>
      </c>
      <c r="CS270" s="67">
        <v>0.23652701079845428</v>
      </c>
      <c r="CT270" s="67">
        <v>0.2781195342540741</v>
      </c>
      <c r="CU270" s="67">
        <v>0.36410564184188843</v>
      </c>
      <c r="CV270" s="67">
        <v>0.1281791627407074</v>
      </c>
      <c r="CW270" s="67">
        <v>1.4651516685262322E-3</v>
      </c>
      <c r="CX270" s="67">
        <v>4.1404001414775848E-2</v>
      </c>
      <c r="CY270" s="67">
        <v>5.4984040558338165E-2</v>
      </c>
      <c r="CZ270" s="67">
        <v>3.7233535200357437E-2</v>
      </c>
      <c r="DA270" s="67">
        <v>0.16281178593635559</v>
      </c>
      <c r="DB270" s="67">
        <v>0.15695056319236755</v>
      </c>
      <c r="DC270" s="67">
        <v>0.15346921980381012</v>
      </c>
      <c r="DD270" s="67">
        <v>0.15375904738903046</v>
      </c>
      <c r="DE270" s="67">
        <v>0.15012848377227783</v>
      </c>
      <c r="DF270" s="67">
        <v>0.13557487726211548</v>
      </c>
      <c r="DG270" s="67">
        <v>0.14910423755645752</v>
      </c>
      <c r="DH270" s="67">
        <v>0.15347644686698914</v>
      </c>
      <c r="DI270" s="67">
        <v>0.17198197543621063</v>
      </c>
      <c r="DJ270" s="67">
        <v>0.16914786398410797</v>
      </c>
      <c r="DK270" s="67">
        <v>0.12511715292930603</v>
      </c>
      <c r="DL270" s="67">
        <v>0.16007624566555023</v>
      </c>
      <c r="DM270" s="67">
        <v>0.17275580763816833</v>
      </c>
      <c r="DN270" s="67">
        <v>0.21725790202617645</v>
      </c>
      <c r="DO270" s="67">
        <v>0.32608821988105774</v>
      </c>
      <c r="DP270" s="67">
        <v>0.39146697521209717</v>
      </c>
      <c r="DQ270" s="67">
        <v>0.40811353921890259</v>
      </c>
      <c r="DR270" s="67">
        <v>0.45356696844100952</v>
      </c>
      <c r="DS270" s="67">
        <v>0.54243272542953491</v>
      </c>
      <c r="DT270" s="67">
        <v>0.30890721082687378</v>
      </c>
      <c r="DU270" s="67">
        <v>0.1809476763010025</v>
      </c>
      <c r="DV270" s="67">
        <v>0.21619415283203125</v>
      </c>
      <c r="DW270" s="67">
        <v>0.22090747952461243</v>
      </c>
      <c r="DX270" s="67">
        <v>0.19154596328735352</v>
      </c>
      <c r="DY270" s="67">
        <v>0.36768648028373718</v>
      </c>
      <c r="DZ270" s="67">
        <v>0.35157331824302673</v>
      </c>
      <c r="EA270" s="67">
        <v>0.3430926501750946</v>
      </c>
      <c r="EB270" s="67">
        <v>0.34115889668464661</v>
      </c>
      <c r="EC270" s="67">
        <v>0.33817341923713684</v>
      </c>
      <c r="ED270" s="67">
        <v>0.32770237326622009</v>
      </c>
      <c r="EE270" s="67">
        <v>0.34962025284767151</v>
      </c>
      <c r="EF270" s="67">
        <v>0.3683161735534668</v>
      </c>
      <c r="EG270" s="67">
        <v>0.3916604220867157</v>
      </c>
      <c r="EH270" s="67">
        <v>0.39552977681159973</v>
      </c>
      <c r="EI270" s="67">
        <v>0.35832872986793518</v>
      </c>
      <c r="EJ270" s="67">
        <v>0.39848491549491882</v>
      </c>
      <c r="EK270" s="67">
        <v>0.41578686237335205</v>
      </c>
      <c r="EL270" s="67">
        <v>0.46231949329376221</v>
      </c>
      <c r="EM270" s="67">
        <v>0.57159930467605591</v>
      </c>
      <c r="EN270" s="67">
        <v>0.63780111074447632</v>
      </c>
      <c r="EO270" s="67">
        <v>0.65585720539093018</v>
      </c>
      <c r="EP270" s="67">
        <v>0.70688515901565552</v>
      </c>
      <c r="EQ270" s="67">
        <v>0.79990869760513306</v>
      </c>
      <c r="ER270" s="67">
        <v>0.56984978914260864</v>
      </c>
      <c r="ES270" s="67">
        <v>0.44009193778038025</v>
      </c>
      <c r="ET270" s="67">
        <v>0.46856337785720825</v>
      </c>
      <c r="EU270" s="67">
        <v>0.46047458052635193</v>
      </c>
      <c r="EV270" s="67">
        <v>0.41434857249259949</v>
      </c>
      <c r="EW270" s="67">
        <v>56.243560791015625</v>
      </c>
      <c r="EX270" s="67">
        <v>55.144050598144531</v>
      </c>
      <c r="EY270" s="67">
        <v>53.715408325195313</v>
      </c>
      <c r="EZ270" s="67">
        <v>53.148639678955078</v>
      </c>
      <c r="FA270" s="67">
        <v>52.059497833251953</v>
      </c>
      <c r="FB270" s="67">
        <v>51.008224487304688</v>
      </c>
      <c r="FC270" s="67">
        <v>50.480499267578125</v>
      </c>
      <c r="FD270" s="67">
        <v>52.439178466796875</v>
      </c>
      <c r="FE270" s="67">
        <v>58.193359375</v>
      </c>
      <c r="FF270" s="67">
        <v>63.533599853515625</v>
      </c>
      <c r="FG270" s="67">
        <v>69.310111999511719</v>
      </c>
      <c r="FH270" s="67">
        <v>75.493209838867188</v>
      </c>
      <c r="FI270" s="67">
        <v>81.950439453125</v>
      </c>
      <c r="FJ270" s="67">
        <v>86.651123046875</v>
      </c>
      <c r="FK270" s="67">
        <v>89.98492431640625</v>
      </c>
      <c r="FL270" s="67">
        <v>91.857826232910156</v>
      </c>
      <c r="FM270" s="67">
        <v>90.216361999511719</v>
      </c>
      <c r="FN270" s="67">
        <v>88.141510009765625</v>
      </c>
      <c r="FO270" s="67">
        <v>84.442169189453125</v>
      </c>
      <c r="FP270" s="67">
        <v>78.001068115234375</v>
      </c>
      <c r="FQ270" s="67">
        <v>71.096588134765625</v>
      </c>
      <c r="FR270" s="67">
        <v>65.327804565429688</v>
      </c>
      <c r="FS270" s="67">
        <v>62.046115875244141</v>
      </c>
      <c r="FT270" s="67">
        <v>59.277317047119141</v>
      </c>
      <c r="FU270" s="68">
        <v>0.22474153339862823</v>
      </c>
      <c r="FV270" s="40">
        <v>13.550000190734863</v>
      </c>
      <c r="FW270" s="40">
        <v>1232.82</v>
      </c>
      <c r="FX270">
        <v>1</v>
      </c>
    </row>
    <row r="271" spans="1:180" x14ac:dyDescent="0.2">
      <c r="A271" t="s">
        <v>189</v>
      </c>
      <c r="B271" t="s">
        <v>207</v>
      </c>
      <c r="C271" t="s">
        <v>3</v>
      </c>
      <c r="D271" t="s">
        <v>183</v>
      </c>
      <c r="E271" t="s">
        <v>1</v>
      </c>
      <c r="F271" s="40" t="s">
        <v>193</v>
      </c>
      <c r="G271" s="69" t="s">
        <v>229</v>
      </c>
      <c r="H271" s="67">
        <v>1382.9999771118164</v>
      </c>
      <c r="I271" s="67">
        <v>1.0872644186019897</v>
      </c>
      <c r="J271" s="67">
        <v>0.96492791175842285</v>
      </c>
      <c r="K271" s="67">
        <v>0.93524402379989624</v>
      </c>
      <c r="L271" s="67">
        <v>0.91025644540786743</v>
      </c>
      <c r="M271" s="67">
        <v>0.90279710292816162</v>
      </c>
      <c r="N271" s="67">
        <v>0.95714360475540161</v>
      </c>
      <c r="O271" s="67">
        <v>1.1411850452423096</v>
      </c>
      <c r="P271" s="67">
        <v>1.2326377630233765</v>
      </c>
      <c r="Q271" s="67">
        <v>1.1363430023193359</v>
      </c>
      <c r="R271" s="67">
        <v>1.0903744697570801</v>
      </c>
      <c r="S271" s="67">
        <v>1.0894325971603394</v>
      </c>
      <c r="T271" s="67">
        <v>1.1879951953887939</v>
      </c>
      <c r="U271" s="67">
        <v>1.2553722858428955</v>
      </c>
      <c r="V271" s="67">
        <v>1.3252938985824585</v>
      </c>
      <c r="W271" s="67">
        <v>1.4820412397384644</v>
      </c>
      <c r="X271" s="67">
        <v>1.6415516138076782</v>
      </c>
      <c r="Y271" s="67">
        <v>1.7454183101654053</v>
      </c>
      <c r="Z271" s="67">
        <v>1.8616204261779785</v>
      </c>
      <c r="AA271" s="67">
        <v>1.9059931039810181</v>
      </c>
      <c r="AB271" s="67">
        <v>1.908778190612793</v>
      </c>
      <c r="AC271" s="67">
        <v>1.8906774520874023</v>
      </c>
      <c r="AD271" s="67">
        <v>1.6934106349945068</v>
      </c>
      <c r="AE271" s="67">
        <v>1.4285619258880615</v>
      </c>
      <c r="AF271" s="67">
        <v>1.1883084774017334</v>
      </c>
      <c r="AG271" s="67">
        <v>-0.26305735111236572</v>
      </c>
      <c r="AH271" s="67">
        <v>-0.28074193000793457</v>
      </c>
      <c r="AI271" s="67">
        <v>-0.27005353569984436</v>
      </c>
      <c r="AJ271" s="67">
        <v>-0.26907119154930115</v>
      </c>
      <c r="AK271" s="67">
        <v>-0.28775584697723389</v>
      </c>
      <c r="AL271" s="67">
        <v>-0.3184124231338501</v>
      </c>
      <c r="AM271" s="67">
        <v>-0.32100850343704224</v>
      </c>
      <c r="AN271" s="67">
        <v>-0.39122408628463745</v>
      </c>
      <c r="AO271" s="67">
        <v>-0.37468370795249939</v>
      </c>
      <c r="AP271" s="67">
        <v>-0.4029051661491394</v>
      </c>
      <c r="AQ271" s="67">
        <v>-0.42341360449790955</v>
      </c>
      <c r="AR271" s="67">
        <v>-0.39731019735336304</v>
      </c>
      <c r="AS271" s="67">
        <v>-0.39994436502456665</v>
      </c>
      <c r="AT271" s="67">
        <v>-0.38067522644996643</v>
      </c>
      <c r="AU271" s="67">
        <v>-0.18483451008796692</v>
      </c>
      <c r="AV271" s="67">
        <v>-0.11322290450334549</v>
      </c>
      <c r="AW271" s="67">
        <v>-0.16183976829051971</v>
      </c>
      <c r="AX271" s="67">
        <v>-0.15920080244541168</v>
      </c>
      <c r="AY271" s="67">
        <v>-0.17132312059402466</v>
      </c>
      <c r="AZ271" s="67">
        <v>-0.43481475114822388</v>
      </c>
      <c r="BA271" s="67">
        <v>-0.4800434410572052</v>
      </c>
      <c r="BB271" s="67">
        <v>-0.38268756866455078</v>
      </c>
      <c r="BC271" s="67">
        <v>-0.35695004463195801</v>
      </c>
      <c r="BD271" s="67">
        <v>-0.3443242609500885</v>
      </c>
      <c r="BE271" s="67">
        <v>-5.8137897402048111E-2</v>
      </c>
      <c r="BF271" s="67">
        <v>-8.606787770986557E-2</v>
      </c>
      <c r="BG271" s="67">
        <v>-8.0378420650959015E-2</v>
      </c>
      <c r="BH271" s="67">
        <v>-8.1616967916488647E-2</v>
      </c>
      <c r="BI271" s="67">
        <v>-9.9655792117118835E-2</v>
      </c>
      <c r="BJ271" s="67">
        <v>-0.12623374164104462</v>
      </c>
      <c r="BK271" s="67">
        <v>-0.12045055627822876</v>
      </c>
      <c r="BL271" s="67">
        <v>-0.1763421893119812</v>
      </c>
      <c r="BM271" s="67">
        <v>-0.15496291220188141</v>
      </c>
      <c r="BN271" s="67">
        <v>-0.17649176716804504</v>
      </c>
      <c r="BO271" s="67">
        <v>-0.19017447531223297</v>
      </c>
      <c r="BP271" s="67">
        <v>-0.15888190269470215</v>
      </c>
      <c r="BQ271" s="67">
        <v>-0.15689738094806671</v>
      </c>
      <c r="BR271" s="67">
        <v>-0.13559767603874207</v>
      </c>
      <c r="BS271" s="67">
        <v>6.0694810003042221E-2</v>
      </c>
      <c r="BT271" s="67">
        <v>0.13312549889087677</v>
      </c>
      <c r="BU271" s="67">
        <v>8.5922010242938995E-2</v>
      </c>
      <c r="BV271" s="67">
        <v>9.4143949449062347E-2</v>
      </c>
      <c r="BW271" s="67">
        <v>8.61830934882164E-2</v>
      </c>
      <c r="BX271" s="67">
        <v>-0.17383576929569244</v>
      </c>
      <c r="BY271" s="67">
        <v>-0.22085860371589661</v>
      </c>
      <c r="BZ271" s="67">
        <v>-0.13027931749820709</v>
      </c>
      <c r="CA271" s="67">
        <v>-0.11734013259410858</v>
      </c>
      <c r="CB271" s="67">
        <v>-0.12147938460111618</v>
      </c>
      <c r="CC271" s="67">
        <v>8.3788692951202393E-2</v>
      </c>
      <c r="CD271" s="67">
        <v>4.8762783408164978E-2</v>
      </c>
      <c r="CE271" s="67">
        <v>5.098998174071312E-2</v>
      </c>
      <c r="CF271" s="67">
        <v>4.8213265836238861E-2</v>
      </c>
      <c r="CG271" s="67">
        <v>3.0621718615293503E-2</v>
      </c>
      <c r="CH271" s="67">
        <v>6.8686306476593018E-3</v>
      </c>
      <c r="CI271" s="67">
        <v>1.8455259501934052E-2</v>
      </c>
      <c r="CJ271" s="67">
        <v>-2.7515651658177376E-2</v>
      </c>
      <c r="CK271" s="67">
        <v>-2.7849716134369373E-3</v>
      </c>
      <c r="CL271" s="67">
        <v>-1.9678544253110886E-2</v>
      </c>
      <c r="CM271" s="67">
        <v>-2.8633765876293182E-2</v>
      </c>
      <c r="CN271" s="67">
        <v>6.2528070993721485E-3</v>
      </c>
      <c r="CO271" s="67">
        <v>1.1436214670538902E-2</v>
      </c>
      <c r="CP271" s="67">
        <v>3.4142289310693741E-2</v>
      </c>
      <c r="CQ271" s="67">
        <v>0.23074766993522644</v>
      </c>
      <c r="CR271" s="67">
        <v>0.30374565720558167</v>
      </c>
      <c r="CS271" s="67">
        <v>0.25752106308937073</v>
      </c>
      <c r="CT271" s="67">
        <v>0.26960974931716919</v>
      </c>
      <c r="CU271" s="67">
        <v>0.26453110575675964</v>
      </c>
      <c r="CV271" s="67">
        <v>6.9174738600850105E-3</v>
      </c>
      <c r="CW271" s="67">
        <v>-4.1347973048686981E-2</v>
      </c>
      <c r="CX271" s="67">
        <v>4.4537864625453949E-2</v>
      </c>
      <c r="CY271" s="67">
        <v>4.8612959682941437E-2</v>
      </c>
      <c r="CZ271" s="67">
        <v>3.2862309366464615E-2</v>
      </c>
      <c r="DA271" s="67">
        <v>0.2257152795791626</v>
      </c>
      <c r="DB271" s="67">
        <v>0.18359345197677612</v>
      </c>
      <c r="DC271" s="67">
        <v>0.18235838413238525</v>
      </c>
      <c r="DD271" s="67">
        <v>0.17804349958896637</v>
      </c>
      <c r="DE271" s="67">
        <v>0.16089923679828644</v>
      </c>
      <c r="DF271" s="67">
        <v>0.13997100293636322</v>
      </c>
      <c r="DG271" s="67">
        <v>0.15736107528209686</v>
      </c>
      <c r="DH271" s="67">
        <v>0.12131088972091675</v>
      </c>
      <c r="DI271" s="67">
        <v>0.14939297735691071</v>
      </c>
      <c r="DJ271" s="67">
        <v>0.13713468611240387</v>
      </c>
      <c r="DK271" s="67">
        <v>0.13290694355964661</v>
      </c>
      <c r="DL271" s="67">
        <v>0.17138752341270447</v>
      </c>
      <c r="DM271" s="67">
        <v>0.17976981401443481</v>
      </c>
      <c r="DN271" s="67">
        <v>0.20388226211071014</v>
      </c>
      <c r="DO271" s="67">
        <v>0.40080052614212036</v>
      </c>
      <c r="DP271" s="67">
        <v>0.47436580061912537</v>
      </c>
      <c r="DQ271" s="67">
        <v>0.42912012338638306</v>
      </c>
      <c r="DR271" s="67">
        <v>0.44507554173469543</v>
      </c>
      <c r="DS271" s="67">
        <v>0.44287911057472229</v>
      </c>
      <c r="DT271" s="67">
        <v>0.18767072260379791</v>
      </c>
      <c r="DU271" s="67">
        <v>0.13816265761852264</v>
      </c>
      <c r="DV271" s="67">
        <v>0.21935504674911499</v>
      </c>
      <c r="DW271" s="67">
        <v>0.21456605195999146</v>
      </c>
      <c r="DX271" s="67">
        <v>0.18720400333404541</v>
      </c>
      <c r="DY271" s="67">
        <v>0.43063473701477051</v>
      </c>
      <c r="DZ271" s="67">
        <v>0.37826749682426453</v>
      </c>
      <c r="EA271" s="67">
        <v>0.3720335066318512</v>
      </c>
      <c r="EB271" s="67">
        <v>0.36549773812294006</v>
      </c>
      <c r="EC271" s="67">
        <v>0.3489992618560791</v>
      </c>
      <c r="ED271" s="67">
        <v>0.3321496844291687</v>
      </c>
      <c r="EE271" s="67">
        <v>0.35791900753974915</v>
      </c>
      <c r="EF271" s="67">
        <v>0.336192786693573</v>
      </c>
      <c r="EG271" s="67">
        <v>0.36911377310752869</v>
      </c>
      <c r="EH271" s="67">
        <v>0.36354807019233704</v>
      </c>
      <c r="EI271" s="67">
        <v>0.36614605784416199</v>
      </c>
      <c r="EJ271" s="67">
        <v>0.40981581807136536</v>
      </c>
      <c r="EK271" s="67">
        <v>0.42281681299209595</v>
      </c>
      <c r="EL271" s="67">
        <v>0.44895979762077332</v>
      </c>
      <c r="EM271" s="67">
        <v>0.64632987976074219</v>
      </c>
      <c r="EN271" s="67">
        <v>0.72071421146392822</v>
      </c>
      <c r="EO271" s="67">
        <v>0.67688190937042236</v>
      </c>
      <c r="EP271" s="67">
        <v>0.69842028617858887</v>
      </c>
      <c r="EQ271" s="67">
        <v>0.70038533210754395</v>
      </c>
      <c r="ER271" s="67">
        <v>0.44864970445632935</v>
      </c>
      <c r="ES271" s="67">
        <v>0.39734748005867004</v>
      </c>
      <c r="ET271" s="67">
        <v>0.47176328301429749</v>
      </c>
      <c r="EU271" s="67">
        <v>0.45417594909667969</v>
      </c>
      <c r="EV271" s="67">
        <v>0.41004890203475952</v>
      </c>
      <c r="EW271" s="67">
        <v>56.829269409179688</v>
      </c>
      <c r="EX271" s="67">
        <v>55.240268707275391</v>
      </c>
      <c r="EY271" s="67">
        <v>53.859928131103516</v>
      </c>
      <c r="EZ271" s="67">
        <v>53.2864990234375</v>
      </c>
      <c r="FA271" s="67">
        <v>52.434181213378906</v>
      </c>
      <c r="FB271" s="67">
        <v>52.720989227294922</v>
      </c>
      <c r="FC271" s="67">
        <v>51.951202392578125</v>
      </c>
      <c r="FD271" s="67">
        <v>54.054450988769531</v>
      </c>
      <c r="FE271" s="67">
        <v>58.858192443847656</v>
      </c>
      <c r="FF271" s="67">
        <v>65.380760192871094</v>
      </c>
      <c r="FG271" s="67">
        <v>72.330810546875</v>
      </c>
      <c r="FH271" s="67">
        <v>78.846809387207031</v>
      </c>
      <c r="FI271" s="67">
        <v>85.074974060058594</v>
      </c>
      <c r="FJ271" s="67">
        <v>90.894058227539063</v>
      </c>
      <c r="FK271" s="67">
        <v>93.584281921386719</v>
      </c>
      <c r="FL271" s="67">
        <v>95.022567749023438</v>
      </c>
      <c r="FM271" s="67">
        <v>93.084579467773438</v>
      </c>
      <c r="FN271" s="67">
        <v>89.607131958007813</v>
      </c>
      <c r="FO271" s="67">
        <v>82.836715698242188</v>
      </c>
      <c r="FP271" s="67">
        <v>78.074485778808594</v>
      </c>
      <c r="FQ271" s="67">
        <v>72.355621337890625</v>
      </c>
      <c r="FR271" s="67">
        <v>65.86309814453125</v>
      </c>
      <c r="FS271" s="67">
        <v>62.461093902587891</v>
      </c>
      <c r="FT271" s="67">
        <v>59.39825439453125</v>
      </c>
      <c r="FU271" s="68">
        <v>0.2247626930475235</v>
      </c>
      <c r="FV271" s="40">
        <v>13.789999961853027</v>
      </c>
      <c r="FW271" s="40">
        <v>1255.3800000000001</v>
      </c>
      <c r="FX271">
        <v>1</v>
      </c>
    </row>
    <row r="272" spans="1:180" x14ac:dyDescent="0.2">
      <c r="A272" t="s">
        <v>189</v>
      </c>
      <c r="B272" t="s">
        <v>207</v>
      </c>
      <c r="C272" t="s">
        <v>3</v>
      </c>
      <c r="D272" t="s">
        <v>183</v>
      </c>
      <c r="E272" t="s">
        <v>1</v>
      </c>
      <c r="F272" s="40" t="s">
        <v>193</v>
      </c>
      <c r="G272" s="69" t="s">
        <v>230</v>
      </c>
      <c r="H272" s="67">
        <v>1388.0000102519989</v>
      </c>
      <c r="I272" s="67">
        <v>1.0537205934524536</v>
      </c>
      <c r="J272" s="67">
        <v>0.96735358238220215</v>
      </c>
      <c r="K272" s="67">
        <v>0.91633254289627075</v>
      </c>
      <c r="L272" s="67">
        <v>0.89405804872512817</v>
      </c>
      <c r="M272" s="67">
        <v>0.89841544628143311</v>
      </c>
      <c r="N272" s="67">
        <v>0.95067763328552246</v>
      </c>
      <c r="O272" s="67">
        <v>1.1517205238342285</v>
      </c>
      <c r="P272" s="67">
        <v>1.2833715677261353</v>
      </c>
      <c r="Q272" s="67">
        <v>1.1704610586166382</v>
      </c>
      <c r="R272" s="67">
        <v>1.1387076377868652</v>
      </c>
      <c r="S272" s="67">
        <v>1.1392513513565063</v>
      </c>
      <c r="T272" s="67">
        <v>1.1774098873138428</v>
      </c>
      <c r="U272" s="67">
        <v>1.1812928915023804</v>
      </c>
      <c r="V272" s="67">
        <v>1.3231818675994873</v>
      </c>
      <c r="W272" s="67">
        <v>1.4317688941955566</v>
      </c>
      <c r="X272" s="67">
        <v>1.622246265411377</v>
      </c>
      <c r="Y272" s="67">
        <v>1.7639505863189697</v>
      </c>
      <c r="Z272" s="67">
        <v>1.8693431615829468</v>
      </c>
      <c r="AA272" s="67">
        <v>1.9136607646942139</v>
      </c>
      <c r="AB272" s="67">
        <v>1.9102298021316528</v>
      </c>
      <c r="AC272" s="67">
        <v>1.8824408054351807</v>
      </c>
      <c r="AD272" s="67">
        <v>1.7554097175598145</v>
      </c>
      <c r="AE272" s="67">
        <v>1.501889705657959</v>
      </c>
      <c r="AF272" s="67">
        <v>1.2573661804199219</v>
      </c>
      <c r="AG272" s="67">
        <v>-0.3050101101398468</v>
      </c>
      <c r="AH272" s="67">
        <v>-0.27568909525871277</v>
      </c>
      <c r="AI272" s="67">
        <v>-0.27281418442726135</v>
      </c>
      <c r="AJ272" s="67">
        <v>-0.28118783235549927</v>
      </c>
      <c r="AK272" s="67">
        <v>-0.27147278189659119</v>
      </c>
      <c r="AL272" s="67">
        <v>-0.30390498042106628</v>
      </c>
      <c r="AM272" s="67">
        <v>-0.33378162980079651</v>
      </c>
      <c r="AN272" s="67">
        <v>-0.32537028193473816</v>
      </c>
      <c r="AO272" s="67">
        <v>-0.37485608458518982</v>
      </c>
      <c r="AP272" s="67">
        <v>-0.35332846641540527</v>
      </c>
      <c r="AQ272" s="67">
        <v>-0.36926934123039246</v>
      </c>
      <c r="AR272" s="67">
        <v>-0.40110677480697632</v>
      </c>
      <c r="AS272" s="67">
        <v>-0.48137444257736206</v>
      </c>
      <c r="AT272" s="67">
        <v>-0.40834340453147888</v>
      </c>
      <c r="AU272" s="67">
        <v>-0.2529924213886261</v>
      </c>
      <c r="AV272" s="67">
        <v>-0.15449407696723938</v>
      </c>
      <c r="AW272" s="67">
        <v>-0.15404041111469269</v>
      </c>
      <c r="AX272" s="67">
        <v>-0.21277232468128204</v>
      </c>
      <c r="AY272" s="67">
        <v>-0.21698354184627533</v>
      </c>
      <c r="AZ272" s="67">
        <v>-0.48179435729980469</v>
      </c>
      <c r="BA272" s="67">
        <v>-0.46085426211357117</v>
      </c>
      <c r="BB272" s="67">
        <v>-0.35068809986114502</v>
      </c>
      <c r="BC272" s="67">
        <v>-0.38725221157073975</v>
      </c>
      <c r="BD272" s="67">
        <v>-0.35562798380851746</v>
      </c>
      <c r="BE272" s="67">
        <v>-9.9730499088764191E-2</v>
      </c>
      <c r="BF272" s="67">
        <v>-8.0676525831222534E-2</v>
      </c>
      <c r="BG272" s="67">
        <v>-8.2808881998062134E-2</v>
      </c>
      <c r="BH272" s="67">
        <v>-9.340803325176239E-2</v>
      </c>
      <c r="BI272" s="67">
        <v>-8.3047382533550262E-2</v>
      </c>
      <c r="BJ272" s="67">
        <v>-0.11139126867055893</v>
      </c>
      <c r="BK272" s="67">
        <v>-0.13286586105823517</v>
      </c>
      <c r="BL272" s="67">
        <v>-0.1101050078868866</v>
      </c>
      <c r="BM272" s="67">
        <v>-0.15474481880664825</v>
      </c>
      <c r="BN272" s="67">
        <v>-0.12650617957115173</v>
      </c>
      <c r="BO272" s="67">
        <v>-0.13561326265335083</v>
      </c>
      <c r="BP272" s="67">
        <v>-0.16223783791065216</v>
      </c>
      <c r="BQ272" s="67">
        <v>-0.23786823451519012</v>
      </c>
      <c r="BR272" s="67">
        <v>-0.1627943366765976</v>
      </c>
      <c r="BS272" s="67">
        <v>-6.9919275119900703E-3</v>
      </c>
      <c r="BT272" s="67">
        <v>9.2330373823642731E-2</v>
      </c>
      <c r="BU272" s="67">
        <v>9.4198085367679596E-2</v>
      </c>
      <c r="BV272" s="67">
        <v>4.1051320731639862E-2</v>
      </c>
      <c r="BW272" s="67">
        <v>4.100906103849411E-2</v>
      </c>
      <c r="BX272" s="67">
        <v>-0.22032672166824341</v>
      </c>
      <c r="BY272" s="67">
        <v>-0.20119333267211914</v>
      </c>
      <c r="BZ272" s="67">
        <v>-9.781964123249054E-2</v>
      </c>
      <c r="CA272" s="67">
        <v>-0.14721031486988068</v>
      </c>
      <c r="CB272" s="67">
        <v>-0.13238304853439331</v>
      </c>
      <c r="CC272" s="67">
        <v>4.2445536702871323E-2</v>
      </c>
      <c r="CD272" s="67">
        <v>5.4388578981161118E-2</v>
      </c>
      <c r="CE272" s="67">
        <v>4.8788212239742279E-2</v>
      </c>
      <c r="CF272" s="67">
        <v>3.6647684872150421E-2</v>
      </c>
      <c r="CG272" s="67">
        <v>4.7455478459596634E-2</v>
      </c>
      <c r="CH272" s="67">
        <v>2.1943138912320137E-2</v>
      </c>
      <c r="CI272" s="67">
        <v>6.2877903692424297E-3</v>
      </c>
      <c r="CJ272" s="67">
        <v>3.8987059146165848E-2</v>
      </c>
      <c r="CK272" s="67">
        <v>-2.2964261006563902E-3</v>
      </c>
      <c r="CL272" s="67">
        <v>3.05902399122715E-2</v>
      </c>
      <c r="CM272" s="67">
        <v>2.621624618768692E-2</v>
      </c>
      <c r="CN272" s="67">
        <v>3.2020658254623413E-3</v>
      </c>
      <c r="CO272" s="67">
        <v>-6.9216586649417877E-2</v>
      </c>
      <c r="CP272" s="67">
        <v>7.2721927426755428E-3</v>
      </c>
      <c r="CQ272" s="67">
        <v>0.16338726878166199</v>
      </c>
      <c r="CR272" s="67">
        <v>0.2632802426815033</v>
      </c>
      <c r="CS272" s="67">
        <v>0.2661273181438446</v>
      </c>
      <c r="CT272" s="67">
        <v>0.21684880554676056</v>
      </c>
      <c r="CU272" s="67">
        <v>0.21969394385814667</v>
      </c>
      <c r="CV272" s="67">
        <v>-3.9235033094882965E-2</v>
      </c>
      <c r="CW272" s="67">
        <v>-2.1352943032979965E-2</v>
      </c>
      <c r="CX272" s="67">
        <v>7.7316276729106903E-2</v>
      </c>
      <c r="CY272" s="67">
        <v>1.9041981548070908E-2</v>
      </c>
      <c r="CZ272" s="67">
        <v>2.2235719487071037E-2</v>
      </c>
      <c r="DA272" s="67">
        <v>0.18462157249450684</v>
      </c>
      <c r="DB272" s="67">
        <v>0.18945367634296417</v>
      </c>
      <c r="DC272" s="67">
        <v>0.18038530647754669</v>
      </c>
      <c r="DD272" s="67">
        <v>0.16670340299606323</v>
      </c>
      <c r="DE272" s="67">
        <v>0.17795833945274353</v>
      </c>
      <c r="DF272" s="67">
        <v>0.1552775502204895</v>
      </c>
      <c r="DG272" s="67">
        <v>0.1454414427280426</v>
      </c>
      <c r="DH272" s="67">
        <v>0.1880791187286377</v>
      </c>
      <c r="DI272" s="67">
        <v>0.15015196800231934</v>
      </c>
      <c r="DJ272" s="67">
        <v>0.18768666684627533</v>
      </c>
      <c r="DK272" s="67">
        <v>0.18804575502872467</v>
      </c>
      <c r="DL272" s="67">
        <v>0.16864196956157684</v>
      </c>
      <c r="DM272" s="67">
        <v>9.9435068666934967E-2</v>
      </c>
      <c r="DN272" s="67">
        <v>0.17733873426914215</v>
      </c>
      <c r="DO272" s="67">
        <v>0.33376646041870117</v>
      </c>
      <c r="DP272" s="67">
        <v>0.43423011898994446</v>
      </c>
      <c r="DQ272" s="67">
        <v>0.43805655837059021</v>
      </c>
      <c r="DR272" s="67">
        <v>0.39264628291130066</v>
      </c>
      <c r="DS272" s="67">
        <v>0.39837881922721863</v>
      </c>
      <c r="DT272" s="67">
        <v>0.14185665547847748</v>
      </c>
      <c r="DU272" s="67">
        <v>0.15848743915557861</v>
      </c>
      <c r="DV272" s="67">
        <v>0.25245219469070435</v>
      </c>
      <c r="DW272" s="67">
        <v>0.18529427051544189</v>
      </c>
      <c r="DX272" s="67">
        <v>0.17685449123382568</v>
      </c>
      <c r="DY272" s="67">
        <v>0.38990119099617004</v>
      </c>
      <c r="DZ272" s="67">
        <v>0.38446623086929321</v>
      </c>
      <c r="EA272" s="67">
        <v>0.3703906238079071</v>
      </c>
      <c r="EB272" s="67">
        <v>0.35448318719863892</v>
      </c>
      <c r="EC272" s="67">
        <v>0.36638373136520386</v>
      </c>
      <c r="ED272" s="67">
        <v>0.34779125452041626</v>
      </c>
      <c r="EE272" s="67">
        <v>0.34635722637176514</v>
      </c>
      <c r="EF272" s="67">
        <v>0.40334439277648926</v>
      </c>
      <c r="EG272" s="67">
        <v>0.37026324868202209</v>
      </c>
      <c r="EH272" s="67">
        <v>0.41450893878936768</v>
      </c>
      <c r="EI272" s="67">
        <v>0.42170184850692749</v>
      </c>
      <c r="EJ272" s="67">
        <v>0.407510906457901</v>
      </c>
      <c r="EK272" s="67">
        <v>0.34294125437736511</v>
      </c>
      <c r="EL272" s="67">
        <v>0.42288780212402344</v>
      </c>
      <c r="EM272" s="67">
        <v>0.57976698875427246</v>
      </c>
      <c r="EN272" s="67">
        <v>0.68105459213256836</v>
      </c>
      <c r="EO272" s="67">
        <v>0.6862950325012207</v>
      </c>
      <c r="EP272" s="67">
        <v>0.64646995067596436</v>
      </c>
      <c r="EQ272" s="67">
        <v>0.65637141466140747</v>
      </c>
      <c r="ER272" s="67">
        <v>0.40332427620887756</v>
      </c>
      <c r="ES272" s="67">
        <v>0.41814839839935303</v>
      </c>
      <c r="ET272" s="67">
        <v>0.50532066822052002</v>
      </c>
      <c r="EU272" s="67">
        <v>0.42533618211746216</v>
      </c>
      <c r="EV272" s="67">
        <v>0.40009942650794983</v>
      </c>
      <c r="EW272" s="67">
        <v>57.599746704101563</v>
      </c>
      <c r="EX272" s="67">
        <v>56.208663940429688</v>
      </c>
      <c r="EY272" s="67">
        <v>55.145484924316406</v>
      </c>
      <c r="EZ272" s="67">
        <v>52.988258361816406</v>
      </c>
      <c r="FA272" s="67">
        <v>52.414585113525391</v>
      </c>
      <c r="FB272" s="67">
        <v>51.983451843261719</v>
      </c>
      <c r="FC272" s="67">
        <v>50.613948822021484</v>
      </c>
      <c r="FD272" s="67">
        <v>53.165969848632813</v>
      </c>
      <c r="FE272" s="67">
        <v>58.236492156982422</v>
      </c>
      <c r="FF272" s="67">
        <v>63.252304077148438</v>
      </c>
      <c r="FG272" s="67">
        <v>70.317092895507813</v>
      </c>
      <c r="FH272" s="67">
        <v>77.084793090820313</v>
      </c>
      <c r="FI272" s="67">
        <v>82.5531005859375</v>
      </c>
      <c r="FJ272" s="67">
        <v>89.252899169921875</v>
      </c>
      <c r="FK272" s="67">
        <v>92.452934265136719</v>
      </c>
      <c r="FL272" s="67">
        <v>92.303268432617188</v>
      </c>
      <c r="FM272" s="67">
        <v>89.760658264160156</v>
      </c>
      <c r="FN272" s="67">
        <v>86.541419982910156</v>
      </c>
      <c r="FO272" s="67">
        <v>82.545150756835938</v>
      </c>
      <c r="FP272" s="67">
        <v>77.140312194824219</v>
      </c>
      <c r="FQ272" s="67">
        <v>71.163543701171875</v>
      </c>
      <c r="FR272" s="67">
        <v>68.826408386230469</v>
      </c>
      <c r="FS272" s="67">
        <v>63.939678192138672</v>
      </c>
      <c r="FT272" s="67">
        <v>61.123065948486328</v>
      </c>
      <c r="FU272" s="68">
        <v>0.22519294917583466</v>
      </c>
      <c r="FV272" s="40">
        <v>13.630000114440918</v>
      </c>
      <c r="FW272" s="40">
        <v>1270.6500000000001</v>
      </c>
      <c r="FX272">
        <v>1</v>
      </c>
    </row>
    <row r="273" spans="1:180" x14ac:dyDescent="0.2">
      <c r="A273" t="s">
        <v>189</v>
      </c>
      <c r="B273" t="s">
        <v>207</v>
      </c>
      <c r="C273" t="s">
        <v>3</v>
      </c>
      <c r="D273" t="s">
        <v>183</v>
      </c>
      <c r="E273" t="s">
        <v>1</v>
      </c>
      <c r="F273" s="40" t="s">
        <v>193</v>
      </c>
      <c r="G273" s="69" t="s">
        <v>2</v>
      </c>
      <c r="H273" s="67">
        <v>1336.7999949216842</v>
      </c>
      <c r="I273" s="67">
        <v>1.0713165998458862</v>
      </c>
      <c r="J273" s="67">
        <v>0.95924794673919678</v>
      </c>
      <c r="K273" s="67">
        <v>0.91012763977050781</v>
      </c>
      <c r="L273" s="67">
        <v>0.88746440410614014</v>
      </c>
      <c r="M273" s="67">
        <v>0.88216310739517212</v>
      </c>
      <c r="N273" s="67">
        <v>0.92046630382537842</v>
      </c>
      <c r="O273" s="67">
        <v>1.0833773612976074</v>
      </c>
      <c r="P273" s="67">
        <v>1.1965048313140869</v>
      </c>
      <c r="Q273" s="67">
        <v>1.1573705673217773</v>
      </c>
      <c r="R273" s="67">
        <v>1.1604510545730591</v>
      </c>
      <c r="S273" s="67">
        <v>1.2068969011306763</v>
      </c>
      <c r="T273" s="67">
        <v>1.2958135604858398</v>
      </c>
      <c r="U273" s="67">
        <v>1.370957612991333</v>
      </c>
      <c r="V273" s="67">
        <v>1.4649440050125122</v>
      </c>
      <c r="W273" s="67">
        <v>1.5674866437911987</v>
      </c>
      <c r="X273" s="67">
        <v>1.6959248781204224</v>
      </c>
      <c r="Y273" s="67">
        <v>1.7939172983169556</v>
      </c>
      <c r="Z273" s="67">
        <v>1.9190831184387207</v>
      </c>
      <c r="AA273" s="67">
        <v>1.9619901180267334</v>
      </c>
      <c r="AB273" s="67">
        <v>1.9449400901794434</v>
      </c>
      <c r="AC273" s="67">
        <v>1.8902912139892578</v>
      </c>
      <c r="AD273" s="67">
        <v>1.7824866771697998</v>
      </c>
      <c r="AE273" s="67">
        <v>1.5391089916229248</v>
      </c>
      <c r="AF273" s="67">
        <v>1.275114893913269</v>
      </c>
      <c r="AG273" s="67">
        <v>-0.20350198447704315</v>
      </c>
      <c r="AH273" s="67">
        <v>-0.19863276183605194</v>
      </c>
      <c r="AI273" s="67">
        <v>-0.19402755796909332</v>
      </c>
      <c r="AJ273" s="67">
        <v>-0.19691857695579529</v>
      </c>
      <c r="AK273" s="67">
        <v>-0.19868576526641846</v>
      </c>
      <c r="AL273" s="67">
        <v>-0.22091570496559143</v>
      </c>
      <c r="AM273" s="67">
        <v>-0.21239304542541504</v>
      </c>
      <c r="AN273" s="67">
        <v>-0.22762303054332733</v>
      </c>
      <c r="AO273" s="67">
        <v>-0.25845962762832642</v>
      </c>
      <c r="AP273" s="67">
        <v>-0.27267962694168091</v>
      </c>
      <c r="AQ273" s="67">
        <v>-0.26426482200622559</v>
      </c>
      <c r="AR273" s="67">
        <v>-0.26699632406234741</v>
      </c>
      <c r="AS273" s="67">
        <v>-0.29796174168586731</v>
      </c>
      <c r="AT273" s="67">
        <v>-0.25782376527786255</v>
      </c>
      <c r="AU273" s="67">
        <v>-7.2072528302669525E-2</v>
      </c>
      <c r="AV273" s="67">
        <v>-9.8147951066493988E-3</v>
      </c>
      <c r="AW273" s="67">
        <v>-8.1995725631713867E-3</v>
      </c>
      <c r="AX273" s="67">
        <v>7.6859979890286922E-4</v>
      </c>
      <c r="AY273" s="67">
        <v>-1.6743842512369156E-2</v>
      </c>
      <c r="AZ273" s="67">
        <v>-0.27103987336158752</v>
      </c>
      <c r="BA273" s="67">
        <v>-0.33707705140113831</v>
      </c>
      <c r="BB273" s="67">
        <v>-0.3052699863910675</v>
      </c>
      <c r="BC273" s="67">
        <v>-0.27185818552970886</v>
      </c>
      <c r="BD273" s="67">
        <v>-0.24623827636241913</v>
      </c>
      <c r="BE273" s="67">
        <v>-7.5538456439971924E-2</v>
      </c>
      <c r="BF273" s="67">
        <v>-7.7087804675102234E-2</v>
      </c>
      <c r="BG273" s="67">
        <v>-7.557910680770874E-2</v>
      </c>
      <c r="BH273" s="67">
        <v>-7.9902790486812592E-2</v>
      </c>
      <c r="BI273" s="67">
        <v>-8.1233322620391846E-2</v>
      </c>
      <c r="BJ273" s="67">
        <v>-0.10090313851833344</v>
      </c>
      <c r="BK273" s="67">
        <v>-8.7092310190200806E-2</v>
      </c>
      <c r="BL273" s="67">
        <v>-9.3345716595649719E-2</v>
      </c>
      <c r="BM273" s="67">
        <v>-0.12116076052188873</v>
      </c>
      <c r="BN273" s="67">
        <v>-0.13121426105499268</v>
      </c>
      <c r="BO273" s="67">
        <v>-0.11861942708492279</v>
      </c>
      <c r="BP273" s="67">
        <v>-0.11800003051757813</v>
      </c>
      <c r="BQ273" s="67">
        <v>-0.14612741768360138</v>
      </c>
      <c r="BR273" s="67">
        <v>-0.10469405353069305</v>
      </c>
      <c r="BS273" s="67">
        <v>8.1295639276504517E-2</v>
      </c>
      <c r="BT273" s="67">
        <v>0.14409315586090088</v>
      </c>
      <c r="BU273" s="67">
        <v>0.14658857882022858</v>
      </c>
      <c r="BV273" s="67">
        <v>0.15903487801551819</v>
      </c>
      <c r="BW273" s="67">
        <v>0.14413554966449738</v>
      </c>
      <c r="BX273" s="67">
        <v>-0.10795647650957108</v>
      </c>
      <c r="BY273" s="67">
        <v>-0.17516401410102844</v>
      </c>
      <c r="BZ273" s="67">
        <v>-0.14763282239437103</v>
      </c>
      <c r="CA273" s="67">
        <v>-0.12222229689359665</v>
      </c>
      <c r="CB273" s="67">
        <v>-0.10707391798496246</v>
      </c>
      <c r="CC273" s="67">
        <v>1.3088693842291832E-2</v>
      </c>
      <c r="CD273" s="67">
        <v>7.0938556455075741E-3</v>
      </c>
      <c r="CE273" s="67">
        <v>6.457931362092495E-3</v>
      </c>
      <c r="CF273" s="67">
        <v>1.1419864604249597E-3</v>
      </c>
      <c r="CG273" s="67">
        <v>1.1388107668608427E-4</v>
      </c>
      <c r="CH273" s="67">
        <v>-1.7782805487513542E-2</v>
      </c>
      <c r="CI273" s="67">
        <v>-3.0940261785872281E-4</v>
      </c>
      <c r="CJ273" s="67">
        <v>-3.4565356327220798E-4</v>
      </c>
      <c r="CK273" s="67">
        <v>-2.6067983359098434E-2</v>
      </c>
      <c r="CL273" s="67">
        <v>-3.3235780894756317E-2</v>
      </c>
      <c r="CM273" s="67">
        <v>-1.7745867371559143E-2</v>
      </c>
      <c r="CN273" s="67">
        <v>-1.480565033853054E-2</v>
      </c>
      <c r="CO273" s="67">
        <v>-4.09674271941185E-2</v>
      </c>
      <c r="CP273" s="67">
        <v>1.363112241961062E-3</v>
      </c>
      <c r="CQ273" s="67">
        <v>0.18751797080039978</v>
      </c>
      <c r="CR273" s="67">
        <v>0.25068932771682739</v>
      </c>
      <c r="CS273" s="67">
        <v>0.25379437208175659</v>
      </c>
      <c r="CT273" s="67">
        <v>0.26864960789680481</v>
      </c>
      <c r="CU273" s="67">
        <v>0.25556012988090515</v>
      </c>
      <c r="CV273" s="67">
        <v>4.994590301066637E-3</v>
      </c>
      <c r="CW273" s="67">
        <v>-6.3023537397384644E-2</v>
      </c>
      <c r="CX273" s="67">
        <v>-3.8453809916973114E-2</v>
      </c>
      <c r="CY273" s="67">
        <v>-1.8584931269288063E-2</v>
      </c>
      <c r="CZ273" s="67">
        <v>-1.0689102113246918E-2</v>
      </c>
      <c r="DA273" s="67">
        <v>0.10171584039926529</v>
      </c>
      <c r="DB273" s="67">
        <v>9.1275520622730255E-2</v>
      </c>
      <c r="DC273" s="67">
        <v>8.8494971394538879E-2</v>
      </c>
      <c r="DD273" s="67">
        <v>8.2186765968799591E-2</v>
      </c>
      <c r="DE273" s="67">
        <v>8.1461086869239807E-2</v>
      </c>
      <c r="DF273" s="67">
        <v>6.5337531268596649E-2</v>
      </c>
      <c r="DG273" s="67">
        <v>8.6473509669303894E-2</v>
      </c>
      <c r="DH273" s="67">
        <v>9.2654407024383545E-2</v>
      </c>
      <c r="DI273" s="67">
        <v>6.9024793803691864E-2</v>
      </c>
      <c r="DJ273" s="67">
        <v>6.4742691814899445E-2</v>
      </c>
      <c r="DK273" s="67">
        <v>8.3127692341804504E-2</v>
      </c>
      <c r="DL273" s="67">
        <v>8.8388733565807343E-2</v>
      </c>
      <c r="DM273" s="67">
        <v>6.4192555844783783E-2</v>
      </c>
      <c r="DN273" s="67">
        <v>0.10742028057575226</v>
      </c>
      <c r="DO273" s="67">
        <v>0.29374030232429504</v>
      </c>
      <c r="DP273" s="67">
        <v>0.35728549957275391</v>
      </c>
      <c r="DQ273" s="67">
        <v>0.3610001802444458</v>
      </c>
      <c r="DR273" s="67">
        <v>0.37826433777809143</v>
      </c>
      <c r="DS273" s="67">
        <v>0.36698469519615173</v>
      </c>
      <c r="DT273" s="67">
        <v>0.11794566363096237</v>
      </c>
      <c r="DU273" s="67">
        <v>4.9116943031549454E-2</v>
      </c>
      <c r="DV273" s="67">
        <v>7.0725210011005402E-2</v>
      </c>
      <c r="DW273" s="67">
        <v>8.5052438080310822E-2</v>
      </c>
      <c r="DX273" s="67">
        <v>8.5695713758468628E-2</v>
      </c>
      <c r="DY273" s="67">
        <v>0.22967936098575592</v>
      </c>
      <c r="DZ273" s="67">
        <v>0.21282047033309937</v>
      </c>
      <c r="EA273" s="67">
        <v>0.20694342255592346</v>
      </c>
      <c r="EB273" s="67">
        <v>0.19920255243778229</v>
      </c>
      <c r="EC273" s="67">
        <v>0.19891352951526642</v>
      </c>
      <c r="ED273" s="67">
        <v>0.18535009026527405</v>
      </c>
      <c r="EE273" s="67">
        <v>0.21177424490451813</v>
      </c>
      <c r="EF273" s="67">
        <v>0.22693173587322235</v>
      </c>
      <c r="EG273" s="67">
        <v>0.20632366836071014</v>
      </c>
      <c r="EH273" s="67">
        <v>0.20620805025100708</v>
      </c>
      <c r="EI273" s="67">
        <v>0.2287730872631073</v>
      </c>
      <c r="EJ273" s="67">
        <v>0.23738503456115723</v>
      </c>
      <c r="EK273" s="67">
        <v>0.21602687239646912</v>
      </c>
      <c r="EL273" s="67">
        <v>0.26054999232292175</v>
      </c>
      <c r="EM273" s="67">
        <v>0.44710847735404968</v>
      </c>
      <c r="EN273" s="67">
        <v>0.51119345426559448</v>
      </c>
      <c r="EO273" s="67">
        <v>0.51578831672668457</v>
      </c>
      <c r="EP273" s="67">
        <v>0.53653061389923096</v>
      </c>
      <c r="EQ273" s="67">
        <v>0.52786409854888916</v>
      </c>
      <c r="ER273" s="67">
        <v>0.28102907538414001</v>
      </c>
      <c r="ES273" s="67">
        <v>0.21102999150753021</v>
      </c>
      <c r="ET273" s="67">
        <v>0.22836236655712128</v>
      </c>
      <c r="EU273" s="67">
        <v>0.23468834161758423</v>
      </c>
      <c r="EV273" s="67">
        <v>0.22486007213592529</v>
      </c>
      <c r="EW273" s="67">
        <v>61.072811126708984</v>
      </c>
      <c r="EX273" s="67">
        <v>59.313339233398438</v>
      </c>
      <c r="EY273" s="67">
        <v>57.921848297119141</v>
      </c>
      <c r="EZ273" s="67">
        <v>56.81365966796875</v>
      </c>
      <c r="FA273" s="67">
        <v>55.887538909912109</v>
      </c>
      <c r="FB273" s="67">
        <v>55.193191528320313</v>
      </c>
      <c r="FC273" s="67">
        <v>55.207210540771484</v>
      </c>
      <c r="FD273" s="67">
        <v>58.326862335205078</v>
      </c>
      <c r="FE273" s="67">
        <v>63.316925048828125</v>
      </c>
      <c r="FF273" s="67">
        <v>68.814834594726563</v>
      </c>
      <c r="FG273" s="67">
        <v>74.274421691894531</v>
      </c>
      <c r="FH273" s="67">
        <v>79.916831970214844</v>
      </c>
      <c r="FI273" s="67">
        <v>85.488800048828125</v>
      </c>
      <c r="FJ273" s="67">
        <v>89.726104736328125</v>
      </c>
      <c r="FK273" s="67">
        <v>92.073654174804688</v>
      </c>
      <c r="FL273" s="67">
        <v>92.919532775878906</v>
      </c>
      <c r="FM273" s="67">
        <v>91.632461547851563</v>
      </c>
      <c r="FN273" s="67">
        <v>89.503349304199219</v>
      </c>
      <c r="FO273" s="67">
        <v>86.203842163085938</v>
      </c>
      <c r="FP273" s="67">
        <v>81.815765380859375</v>
      </c>
      <c r="FQ273" s="67">
        <v>76.551338195800781</v>
      </c>
      <c r="FR273" s="67">
        <v>71.277023315429688</v>
      </c>
      <c r="FS273" s="67">
        <v>67.268585205078125</v>
      </c>
      <c r="FT273" s="67">
        <v>64.760574340820313</v>
      </c>
      <c r="FU273" s="68">
        <v>0.14046689867973328</v>
      </c>
      <c r="FV273" s="40">
        <v>14.069999694824219</v>
      </c>
      <c r="FW273" s="40">
        <v>1329.17</v>
      </c>
      <c r="FX273">
        <v>1</v>
      </c>
    </row>
    <row r="274" spans="1:180" x14ac:dyDescent="0.2">
      <c r="A274" t="s">
        <v>189</v>
      </c>
      <c r="B274" t="s">
        <v>207</v>
      </c>
      <c r="C274" t="s">
        <v>3</v>
      </c>
      <c r="D274" t="s">
        <v>183</v>
      </c>
      <c r="E274" t="s">
        <v>1</v>
      </c>
      <c r="F274" s="40" t="s">
        <v>194</v>
      </c>
      <c r="G274" s="69" t="s">
        <v>216</v>
      </c>
      <c r="H274" s="67">
        <v>196</v>
      </c>
      <c r="I274" s="67">
        <v>0.14812222123146057</v>
      </c>
      <c r="J274" s="67">
        <v>0.12606364488601685</v>
      </c>
      <c r="K274" s="67">
        <v>0.11019741743803024</v>
      </c>
      <c r="L274" s="67">
        <v>0.11818548291921616</v>
      </c>
      <c r="M274" s="67">
        <v>0.118878573179245</v>
      </c>
      <c r="N274" s="67">
        <v>0.11995172500610352</v>
      </c>
      <c r="O274" s="67">
        <v>0.15080662071704865</v>
      </c>
      <c r="P274" s="67">
        <v>0.16052192449569702</v>
      </c>
      <c r="Q274" s="67">
        <v>0.17491646111011505</v>
      </c>
      <c r="R274" s="67">
        <v>0.18750707805156708</v>
      </c>
      <c r="S274" s="67">
        <v>0.20349040627479553</v>
      </c>
      <c r="T274" s="67">
        <v>0.27201995253562927</v>
      </c>
      <c r="U274" s="67">
        <v>0.30280381441116333</v>
      </c>
      <c r="V274" s="67">
        <v>0.37724518775939941</v>
      </c>
      <c r="W274" s="67">
        <v>0.39258059859275818</v>
      </c>
      <c r="X274" s="67">
        <v>0.4334111213684082</v>
      </c>
      <c r="Y274" s="67">
        <v>0.48432916402816772</v>
      </c>
      <c r="Z274" s="67">
        <v>0.50177323818206787</v>
      </c>
      <c r="AA274" s="67">
        <v>0.4819808304309845</v>
      </c>
      <c r="AB274" s="67">
        <v>0.46547532081604004</v>
      </c>
      <c r="AC274" s="67">
        <v>0.39891079068183899</v>
      </c>
      <c r="AD274" s="67">
        <v>0.35405540466308594</v>
      </c>
      <c r="AE274" s="67">
        <v>0.25917443633079529</v>
      </c>
      <c r="AF274" s="67">
        <v>0.19900985062122345</v>
      </c>
      <c r="AG274" s="67">
        <v>-0.15282085537910461</v>
      </c>
      <c r="AH274" s="67">
        <v>-0.14480429887771606</v>
      </c>
      <c r="AI274" s="67">
        <v>-0.14241185784339905</v>
      </c>
      <c r="AJ274" s="67">
        <v>-0.12339367717504501</v>
      </c>
      <c r="AK274" s="67">
        <v>-0.119041807949543</v>
      </c>
      <c r="AL274" s="67">
        <v>-0.1427861750125885</v>
      </c>
      <c r="AM274" s="67">
        <v>-0.16038611531257629</v>
      </c>
      <c r="AN274" s="67">
        <v>-0.1889331191778183</v>
      </c>
      <c r="AO274" s="67">
        <v>-0.19622820615768433</v>
      </c>
      <c r="AP274" s="67">
        <v>-0.18842808902263641</v>
      </c>
      <c r="AQ274" s="67">
        <v>-0.20893511176109314</v>
      </c>
      <c r="AR274" s="67">
        <v>-0.1887887716293335</v>
      </c>
      <c r="AS274" s="67">
        <v>-0.23010045289993286</v>
      </c>
      <c r="AT274" s="67">
        <v>-0.23439678549766541</v>
      </c>
      <c r="AU274" s="67">
        <v>-0.17164044082164764</v>
      </c>
      <c r="AV274" s="67">
        <v>-0.17891590297222137</v>
      </c>
      <c r="AW274" s="67">
        <v>-0.15514950454235077</v>
      </c>
      <c r="AX274" s="67">
        <v>-0.16259871423244476</v>
      </c>
      <c r="AY274" s="67">
        <v>-0.17389962077140808</v>
      </c>
      <c r="AZ274" s="67">
        <v>-0.30446454882621765</v>
      </c>
      <c r="BA274" s="67">
        <v>-0.32271885871887207</v>
      </c>
      <c r="BB274" s="67">
        <v>-0.28018555045127869</v>
      </c>
      <c r="BC274" s="67">
        <v>-0.28335011005401611</v>
      </c>
      <c r="BD274" s="67">
        <v>-0.24361728131771088</v>
      </c>
      <c r="BE274" s="67">
        <v>-5.2513819187879562E-2</v>
      </c>
      <c r="BF274" s="67">
        <v>-5.2172359079122543E-2</v>
      </c>
      <c r="BG274" s="67">
        <v>-5.6176751852035522E-2</v>
      </c>
      <c r="BH274" s="67">
        <v>-4.0764752775430679E-2</v>
      </c>
      <c r="BI274" s="67">
        <v>-3.735574334859848E-2</v>
      </c>
      <c r="BJ274" s="67">
        <v>-5.449516698718071E-2</v>
      </c>
      <c r="BK274" s="67">
        <v>-6.2372323125600815E-2</v>
      </c>
      <c r="BL274" s="67">
        <v>-8.1674486398696899E-2</v>
      </c>
      <c r="BM274" s="67">
        <v>-8.2053437829017639E-2</v>
      </c>
      <c r="BN274" s="67">
        <v>-6.7099578678607941E-2</v>
      </c>
      <c r="BO274" s="67">
        <v>-8.3451174199581146E-2</v>
      </c>
      <c r="BP274" s="67">
        <v>-5.3005091845989227E-2</v>
      </c>
      <c r="BQ274" s="67">
        <v>-8.646710216999054E-2</v>
      </c>
      <c r="BR274" s="67">
        <v>-8.3287879824638367E-2</v>
      </c>
      <c r="BS274" s="67">
        <v>-2.1978799253702164E-2</v>
      </c>
      <c r="BT274" s="67">
        <v>-2.6999570429325104E-2</v>
      </c>
      <c r="BU274" s="67">
        <v>-1.3428505044430494E-3</v>
      </c>
      <c r="BV274" s="67">
        <v>-9.2361243441700935E-3</v>
      </c>
      <c r="BW274" s="67">
        <v>-2.1290557458996773E-2</v>
      </c>
      <c r="BX274" s="67">
        <v>-0.14878165721893311</v>
      </c>
      <c r="BY274" s="67">
        <v>-0.17085206508636475</v>
      </c>
      <c r="BZ274" s="67">
        <v>-0.14022159576416016</v>
      </c>
      <c r="CA274" s="67">
        <v>-0.15219351649284363</v>
      </c>
      <c r="CB274" s="67">
        <v>-0.12478123605251312</v>
      </c>
      <c r="CC274" s="67">
        <v>1.6958523541688919E-2</v>
      </c>
      <c r="CD274" s="67">
        <v>1.1984238401055336E-2</v>
      </c>
      <c r="CE274" s="67">
        <v>3.5494177136570215E-3</v>
      </c>
      <c r="CF274" s="67">
        <v>1.6463786363601685E-2</v>
      </c>
      <c r="CG274" s="67">
        <v>1.9219774752855301E-2</v>
      </c>
      <c r="CH274" s="67">
        <v>6.6549233160912991E-3</v>
      </c>
      <c r="CI274" s="67">
        <v>5.5117262527346611E-3</v>
      </c>
      <c r="CJ274" s="67">
        <v>-7.3874751105904579E-3</v>
      </c>
      <c r="CK274" s="67">
        <v>-2.9763397760689259E-3</v>
      </c>
      <c r="CL274" s="67">
        <v>1.6932174563407898E-2</v>
      </c>
      <c r="CM274" s="67">
        <v>3.4586130641400814E-3</v>
      </c>
      <c r="CN274" s="67">
        <v>4.1038263589143753E-2</v>
      </c>
      <c r="CO274" s="67">
        <v>1.3012919574975967E-2</v>
      </c>
      <c r="CP274" s="67">
        <v>2.1369693800806999E-2</v>
      </c>
      <c r="CQ274" s="67">
        <v>8.1676401197910309E-2</v>
      </c>
      <c r="CR274" s="67">
        <v>7.8217215836048126E-2</v>
      </c>
      <c r="CS274" s="67">
        <v>0.10518316924571991</v>
      </c>
      <c r="CT274" s="67">
        <v>9.6982337534427643E-2</v>
      </c>
      <c r="CU274" s="67">
        <v>8.4406018257141113E-2</v>
      </c>
      <c r="CV274" s="67">
        <v>-4.0956169366836548E-2</v>
      </c>
      <c r="CW274" s="67">
        <v>-6.5669596195220947E-2</v>
      </c>
      <c r="CX274" s="67">
        <v>-4.3282985687255859E-2</v>
      </c>
      <c r="CY274" s="67">
        <v>-6.1354856938123703E-2</v>
      </c>
      <c r="CZ274" s="67">
        <v>-4.2475748807191849E-2</v>
      </c>
      <c r="DA274" s="67">
        <v>8.6430869996547699E-2</v>
      </c>
      <c r="DB274" s="67">
        <v>7.6140835881233215E-2</v>
      </c>
      <c r="DC274" s="67">
        <v>6.3275590538978577E-2</v>
      </c>
      <c r="DD274" s="67">
        <v>7.3692329227924347E-2</v>
      </c>
      <c r="DE274" s="67">
        <v>7.5795292854309082E-2</v>
      </c>
      <c r="DF274" s="67">
        <v>6.7805014550685883E-2</v>
      </c>
      <c r="DG274" s="67">
        <v>7.3395773768424988E-2</v>
      </c>
      <c r="DH274" s="67">
        <v>6.6899530589580536E-2</v>
      </c>
      <c r="DI274" s="67">
        <v>7.6100759208202362E-2</v>
      </c>
      <c r="DJ274" s="67">
        <v>0.10096392780542374</v>
      </c>
      <c r="DK274" s="67">
        <v>9.0368397533893585E-2</v>
      </c>
      <c r="DL274" s="67">
        <v>0.13508161902427673</v>
      </c>
      <c r="DM274" s="67">
        <v>0.11249294131994247</v>
      </c>
      <c r="DN274" s="67">
        <v>0.12602727115154266</v>
      </c>
      <c r="DO274" s="67">
        <v>0.18533159792423248</v>
      </c>
      <c r="DP274" s="67">
        <v>0.18343399465084076</v>
      </c>
      <c r="DQ274" s="67">
        <v>0.21170918643474579</v>
      </c>
      <c r="DR274" s="67">
        <v>0.2032008022069931</v>
      </c>
      <c r="DS274" s="67">
        <v>0.19010259211063385</v>
      </c>
      <c r="DT274" s="67">
        <v>6.6869325935840607E-2</v>
      </c>
      <c r="DU274" s="67">
        <v>3.951287642121315E-2</v>
      </c>
      <c r="DV274" s="67">
        <v>5.3655616939067841E-2</v>
      </c>
      <c r="DW274" s="67">
        <v>2.9483797028660774E-2</v>
      </c>
      <c r="DX274" s="67">
        <v>3.9829738438129425E-2</v>
      </c>
      <c r="DY274" s="67">
        <v>0.18673789501190186</v>
      </c>
      <c r="DZ274" s="67">
        <v>0.16877277195453644</v>
      </c>
      <c r="EA274" s="67">
        <v>0.1495106965303421</v>
      </c>
      <c r="EB274" s="67">
        <v>0.15632124245166779</v>
      </c>
      <c r="EC274" s="67">
        <v>0.1574813574552536</v>
      </c>
      <c r="ED274" s="67">
        <v>0.15609602630138397</v>
      </c>
      <c r="EE274" s="67">
        <v>0.17140956223011017</v>
      </c>
      <c r="EF274" s="67">
        <v>0.17415817081928253</v>
      </c>
      <c r="EG274" s="67">
        <v>0.19027553498744965</v>
      </c>
      <c r="EH274" s="67">
        <v>0.22229243814945221</v>
      </c>
      <c r="EI274" s="67">
        <v>0.21585233509540558</v>
      </c>
      <c r="EJ274" s="67">
        <v>0.27086529135704041</v>
      </c>
      <c r="EK274" s="67">
        <v>0.2561262845993042</v>
      </c>
      <c r="EL274" s="67">
        <v>0.2771361768245697</v>
      </c>
      <c r="EM274" s="67">
        <v>0.33499324321746826</v>
      </c>
      <c r="EN274" s="67">
        <v>0.33535033464431763</v>
      </c>
      <c r="EO274" s="67">
        <v>0.36551582813262939</v>
      </c>
      <c r="EP274" s="67">
        <v>0.35656338930130005</v>
      </c>
      <c r="EQ274" s="67">
        <v>0.34271165728569031</v>
      </c>
      <c r="ER274" s="67">
        <v>0.22255221009254456</v>
      </c>
      <c r="ES274" s="67">
        <v>0.19137966632843018</v>
      </c>
      <c r="ET274" s="67">
        <v>0.19361956417560577</v>
      </c>
      <c r="EU274" s="67">
        <v>0.16064038872718811</v>
      </c>
      <c r="EV274" s="67">
        <v>0.15866579115390778</v>
      </c>
      <c r="EW274" s="67">
        <v>67.461929321289063</v>
      </c>
      <c r="EX274" s="67">
        <v>63.971221923828125</v>
      </c>
      <c r="EY274" s="67">
        <v>61.471939086914063</v>
      </c>
      <c r="EZ274" s="67">
        <v>59.475334167480469</v>
      </c>
      <c r="FA274" s="67">
        <v>57.979011535644531</v>
      </c>
      <c r="FB274" s="67">
        <v>56.983428955078125</v>
      </c>
      <c r="FC274" s="67">
        <v>59.485298156738281</v>
      </c>
      <c r="FD274" s="67">
        <v>66.471946716308594</v>
      </c>
      <c r="FE274" s="67">
        <v>71.464439392089844</v>
      </c>
      <c r="FF274" s="67">
        <v>77.961898803710938</v>
      </c>
      <c r="FG274" s="67">
        <v>84.968467712402344</v>
      </c>
      <c r="FH274" s="67">
        <v>90.957069396972656</v>
      </c>
      <c r="FI274" s="67">
        <v>96.455886840820313</v>
      </c>
      <c r="FJ274" s="67">
        <v>100.95791625976563</v>
      </c>
      <c r="FK274" s="67">
        <v>102.95244598388672</v>
      </c>
      <c r="FL274" s="67">
        <v>102.45249938964844</v>
      </c>
      <c r="FM274" s="67">
        <v>101.45286560058594</v>
      </c>
      <c r="FN274" s="67">
        <v>99.9306640625</v>
      </c>
      <c r="FO274" s="67">
        <v>98.950386047363281</v>
      </c>
      <c r="FP274" s="67">
        <v>96.424697875976563</v>
      </c>
      <c r="FQ274" s="67">
        <v>90.9610595703125</v>
      </c>
      <c r="FR274" s="67">
        <v>80.971588134765625</v>
      </c>
      <c r="FS274" s="67">
        <v>73.479927062988281</v>
      </c>
      <c r="FT274" s="67">
        <v>70.967880249023438</v>
      </c>
      <c r="FU274" s="68">
        <v>0.13653717935085297</v>
      </c>
      <c r="FV274" s="40">
        <v>3.5499999523162842</v>
      </c>
      <c r="FW274" s="40">
        <v>257.62</v>
      </c>
      <c r="FX274">
        <v>1</v>
      </c>
    </row>
    <row r="275" spans="1:180" x14ac:dyDescent="0.2">
      <c r="A275" t="s">
        <v>189</v>
      </c>
      <c r="B275" t="s">
        <v>207</v>
      </c>
      <c r="C275" t="s">
        <v>3</v>
      </c>
      <c r="D275" t="s">
        <v>183</v>
      </c>
      <c r="E275" t="s">
        <v>1</v>
      </c>
      <c r="F275" s="40" t="s">
        <v>194</v>
      </c>
      <c r="G275" s="69" t="s">
        <v>217</v>
      </c>
      <c r="H275" s="67">
        <v>193</v>
      </c>
      <c r="I275" s="67">
        <v>0.13391485810279846</v>
      </c>
      <c r="J275" s="67">
        <v>0.11060214042663574</v>
      </c>
      <c r="K275" s="67">
        <v>0.10632748156785965</v>
      </c>
      <c r="L275" s="67">
        <v>0.10255904495716095</v>
      </c>
      <c r="M275" s="67">
        <v>0.10864973813295364</v>
      </c>
      <c r="N275" s="67">
        <v>0.12037850171327591</v>
      </c>
      <c r="O275" s="67">
        <v>0.13796991109848022</v>
      </c>
      <c r="P275" s="67">
        <v>0.15196302533149719</v>
      </c>
      <c r="Q275" s="67">
        <v>0.16610614955425262</v>
      </c>
      <c r="R275" s="67">
        <v>0.19314399361610413</v>
      </c>
      <c r="S275" s="67">
        <v>0.20765464007854462</v>
      </c>
      <c r="T275" s="67">
        <v>0.24305078387260437</v>
      </c>
      <c r="U275" s="67">
        <v>0.31128266453742981</v>
      </c>
      <c r="V275" s="67">
        <v>0.33854106068611145</v>
      </c>
      <c r="W275" s="67">
        <v>0.3979584276676178</v>
      </c>
      <c r="X275" s="67">
        <v>0.44210913777351379</v>
      </c>
      <c r="Y275" s="67">
        <v>0.48503562808036804</v>
      </c>
      <c r="Z275" s="67">
        <v>0.50736504793167114</v>
      </c>
      <c r="AA275" s="67">
        <v>0.52367424964904785</v>
      </c>
      <c r="AB275" s="67">
        <v>0.50760525465011597</v>
      </c>
      <c r="AC275" s="67">
        <v>0.44411444664001465</v>
      </c>
      <c r="AD275" s="67">
        <v>0.38593348860740662</v>
      </c>
      <c r="AE275" s="67">
        <v>0.27688083052635193</v>
      </c>
      <c r="AF275" s="67">
        <v>0.20542161166667938</v>
      </c>
      <c r="AG275" s="67">
        <v>-0.1638987809419632</v>
      </c>
      <c r="AH275" s="67">
        <v>-0.15558379888534546</v>
      </c>
      <c r="AI275" s="67">
        <v>-0.14518707990646362</v>
      </c>
      <c r="AJ275" s="67">
        <v>-0.14175347983837128</v>
      </c>
      <c r="AK275" s="67">
        <v>-0.12994588911533356</v>
      </c>
      <c r="AL275" s="67">
        <v>-0.14095185697078705</v>
      </c>
      <c r="AM275" s="67">
        <v>-0.16586305201053619</v>
      </c>
      <c r="AN275" s="67">
        <v>-0.18247011303901672</v>
      </c>
      <c r="AO275" s="67">
        <v>-0.20614755153656006</v>
      </c>
      <c r="AP275" s="67">
        <v>-0.19320477545261383</v>
      </c>
      <c r="AQ275" s="67">
        <v>-0.19463403522968292</v>
      </c>
      <c r="AR275" s="67">
        <v>-0.22130052745342255</v>
      </c>
      <c r="AS275" s="67">
        <v>-0.23439039289951324</v>
      </c>
      <c r="AT275" s="67">
        <v>-0.26224228739738464</v>
      </c>
      <c r="AU275" s="67">
        <v>-0.14672338962554932</v>
      </c>
      <c r="AV275" s="67">
        <v>-0.1300455629825592</v>
      </c>
      <c r="AW275" s="67">
        <v>-0.12060928344726563</v>
      </c>
      <c r="AX275" s="67">
        <v>-0.11838445067405701</v>
      </c>
      <c r="AY275" s="67">
        <v>-0.11652129143476486</v>
      </c>
      <c r="AZ275" s="67">
        <v>-0.25215965509414673</v>
      </c>
      <c r="BA275" s="67">
        <v>-0.2855251133441925</v>
      </c>
      <c r="BB275" s="67">
        <v>-0.22269952297210693</v>
      </c>
      <c r="BC275" s="67">
        <v>-0.22215309739112854</v>
      </c>
      <c r="BD275" s="67">
        <v>-0.19879376888275146</v>
      </c>
      <c r="BE275" s="67">
        <v>-6.4156822860240936E-2</v>
      </c>
      <c r="BF275" s="67">
        <v>-6.3467167317867279E-2</v>
      </c>
      <c r="BG275" s="67">
        <v>-5.9424277395009995E-2</v>
      </c>
      <c r="BH275" s="67">
        <v>-5.9580981731414795E-2</v>
      </c>
      <c r="BI275" s="67">
        <v>-4.8735816031694412E-2</v>
      </c>
      <c r="BJ275" s="67">
        <v>-5.3152423352003098E-2</v>
      </c>
      <c r="BK275" s="67">
        <v>-6.8389251828193665E-2</v>
      </c>
      <c r="BL275" s="67">
        <v>-7.5819358229637146E-2</v>
      </c>
      <c r="BM275" s="67">
        <v>-9.2625081539154053E-2</v>
      </c>
      <c r="BN275" s="67">
        <v>-7.2533003985881805E-2</v>
      </c>
      <c r="BO275" s="67">
        <v>-6.9826968014240265E-2</v>
      </c>
      <c r="BP275" s="67">
        <v>-8.6255550384521484E-2</v>
      </c>
      <c r="BQ275" s="67">
        <v>-9.1558359563350677E-2</v>
      </c>
      <c r="BR275" s="67">
        <v>-0.11199397593736649</v>
      </c>
      <c r="BS275" s="67">
        <v>2.0774372387677431E-3</v>
      </c>
      <c r="BT275" s="67">
        <v>2.099040150642395E-2</v>
      </c>
      <c r="BU275" s="67">
        <v>3.2299187034368515E-2</v>
      </c>
      <c r="BV275" s="67">
        <v>3.406967967748642E-2</v>
      </c>
      <c r="BW275" s="67">
        <v>3.517729789018631E-2</v>
      </c>
      <c r="BX275" s="67">
        <v>-9.7420550882816315E-2</v>
      </c>
      <c r="BY275" s="67">
        <v>-0.13456420600414276</v>
      </c>
      <c r="BZ275" s="67">
        <v>-8.3573661744594574E-2</v>
      </c>
      <c r="CA275" s="67">
        <v>-9.1760836541652679E-2</v>
      </c>
      <c r="CB275" s="67">
        <v>-8.0646395683288574E-2</v>
      </c>
      <c r="CC275" s="67">
        <v>4.9241548404097557E-3</v>
      </c>
      <c r="CD275" s="67">
        <v>3.325401630718261E-4</v>
      </c>
      <c r="CE275" s="67">
        <v>-2.5220153474947438E-5</v>
      </c>
      <c r="CF275" s="67">
        <v>-2.6685572229325771E-3</v>
      </c>
      <c r="CG275" s="67">
        <v>7.510034367442131E-3</v>
      </c>
      <c r="CH275" s="67">
        <v>7.6571982353925705E-3</v>
      </c>
      <c r="CI275" s="67">
        <v>-8.7918661301955581E-4</v>
      </c>
      <c r="CJ275" s="67">
        <v>-1.9533708691596985E-3</v>
      </c>
      <c r="CK275" s="67">
        <v>-1.39997573569417E-2</v>
      </c>
      <c r="CL275" s="67">
        <v>1.104389876127243E-2</v>
      </c>
      <c r="CM275" s="67">
        <v>1.6614032909274101E-2</v>
      </c>
      <c r="CN275" s="67">
        <v>7.2761890478432178E-3</v>
      </c>
      <c r="CO275" s="67">
        <v>7.3666735552251339E-3</v>
      </c>
      <c r="CP275" s="67">
        <v>-7.9324468970298767E-3</v>
      </c>
      <c r="CQ275" s="67">
        <v>0.10513643175363541</v>
      </c>
      <c r="CR275" s="67">
        <v>0.12559744715690613</v>
      </c>
      <c r="CS275" s="67">
        <v>0.13820312917232513</v>
      </c>
      <c r="CT275" s="67">
        <v>0.13965894281864166</v>
      </c>
      <c r="CU275" s="67">
        <v>0.1402432769536972</v>
      </c>
      <c r="CV275" s="67">
        <v>9.7512705251574516E-3</v>
      </c>
      <c r="CW275" s="67">
        <v>-3.000914491713047E-2</v>
      </c>
      <c r="CX275" s="67">
        <v>1.278449222445488E-2</v>
      </c>
      <c r="CY275" s="67">
        <v>-1.4515554066747427E-3</v>
      </c>
      <c r="CZ275" s="67">
        <v>1.1821127263829112E-3</v>
      </c>
      <c r="DA275" s="67">
        <v>7.4005134403705597E-2</v>
      </c>
      <c r="DB275" s="67">
        <v>6.4132243394851685E-2</v>
      </c>
      <c r="DC275" s="67">
        <v>5.937383696436882E-2</v>
      </c>
      <c r="DD275" s="67">
        <v>5.4243870079517365E-2</v>
      </c>
      <c r="DE275" s="67">
        <v>6.3755884766578674E-2</v>
      </c>
      <c r="DF275" s="67">
        <v>6.8466819822788239E-2</v>
      </c>
      <c r="DG275" s="67">
        <v>6.6630877554416656E-2</v>
      </c>
      <c r="DH275" s="67">
        <v>7.1912616491317749E-2</v>
      </c>
      <c r="DI275" s="67">
        <v>6.4625568687915802E-2</v>
      </c>
      <c r="DJ275" s="67">
        <v>9.4620801508426666E-2</v>
      </c>
      <c r="DK275" s="67">
        <v>0.10305503010749817</v>
      </c>
      <c r="DL275" s="67">
        <v>0.10080792754888535</v>
      </c>
      <c r="DM275" s="67">
        <v>0.10629170387983322</v>
      </c>
      <c r="DN275" s="67">
        <v>9.6129082143306732E-2</v>
      </c>
      <c r="DO275" s="67">
        <v>0.20819543302059174</v>
      </c>
      <c r="DP275" s="67">
        <v>0.23020449280738831</v>
      </c>
      <c r="DQ275" s="67">
        <v>0.24410706758499146</v>
      </c>
      <c r="DR275" s="67">
        <v>0.2452482134103775</v>
      </c>
      <c r="DS275" s="67">
        <v>0.2453092634677887</v>
      </c>
      <c r="DT275" s="67">
        <v>0.11692309379577637</v>
      </c>
      <c r="DU275" s="67">
        <v>7.4545919895172119E-2</v>
      </c>
      <c r="DV275" s="67">
        <v>0.10914264619350433</v>
      </c>
      <c r="DW275" s="67">
        <v>8.8857725262641907E-2</v>
      </c>
      <c r="DX275" s="67">
        <v>8.301062136888504E-2</v>
      </c>
      <c r="DY275" s="67">
        <v>0.17374709248542786</v>
      </c>
      <c r="DZ275" s="67">
        <v>0.15624888241291046</v>
      </c>
      <c r="EA275" s="67">
        <v>0.14513663947582245</v>
      </c>
      <c r="EB275" s="67">
        <v>0.13641637563705444</v>
      </c>
      <c r="EC275" s="67">
        <v>0.14496596157550812</v>
      </c>
      <c r="ED275" s="67">
        <v>0.15626625716686249</v>
      </c>
      <c r="EE275" s="67">
        <v>0.16410468518733978</v>
      </c>
      <c r="EF275" s="67">
        <v>0.17856337130069733</v>
      </c>
      <c r="EG275" s="67">
        <v>0.1781480461359024</v>
      </c>
      <c r="EH275" s="67">
        <v>0.21529257297515869</v>
      </c>
      <c r="EI275" s="67">
        <v>0.22786210477352142</v>
      </c>
      <c r="EJ275" s="67">
        <v>0.235852912068367</v>
      </c>
      <c r="EK275" s="67">
        <v>0.24912373721599579</v>
      </c>
      <c r="EL275" s="67">
        <v>0.24637740850448608</v>
      </c>
      <c r="EM275" s="67">
        <v>0.35699623823165894</v>
      </c>
      <c r="EN275" s="67">
        <v>0.38124045729637146</v>
      </c>
      <c r="EO275" s="67">
        <v>0.39701554179191589</v>
      </c>
      <c r="EP275" s="67">
        <v>0.39770233631134033</v>
      </c>
      <c r="EQ275" s="67">
        <v>0.39700785279273987</v>
      </c>
      <c r="ER275" s="67">
        <v>0.27166217565536499</v>
      </c>
      <c r="ES275" s="67">
        <v>0.22550682723522186</v>
      </c>
      <c r="ET275" s="67">
        <v>0.24826851487159729</v>
      </c>
      <c r="EU275" s="67">
        <v>0.21924999356269836</v>
      </c>
      <c r="EV275" s="67">
        <v>0.20115798711776733</v>
      </c>
      <c r="EW275" s="67">
        <v>68.476089477539063</v>
      </c>
      <c r="EX275" s="67">
        <v>65.479278564453125</v>
      </c>
      <c r="EY275" s="67">
        <v>63.479282379150391</v>
      </c>
      <c r="EZ275" s="67">
        <v>62.482433319091797</v>
      </c>
      <c r="FA275" s="67">
        <v>59.489536285400391</v>
      </c>
      <c r="FB275" s="67">
        <v>57.493839263916016</v>
      </c>
      <c r="FC275" s="67">
        <v>59.986495971679688</v>
      </c>
      <c r="FD275" s="67">
        <v>64.473228454589844</v>
      </c>
      <c r="FE275" s="67">
        <v>71.474067687988281</v>
      </c>
      <c r="FF275" s="67">
        <v>77.472526550292969</v>
      </c>
      <c r="FG275" s="67">
        <v>82.965957641601563</v>
      </c>
      <c r="FH275" s="67">
        <v>87.973251342773438</v>
      </c>
      <c r="FI275" s="67">
        <v>93.47003173828125</v>
      </c>
      <c r="FJ275" s="67">
        <v>98.467514038085938</v>
      </c>
      <c r="FK275" s="67">
        <v>100.94973754882813</v>
      </c>
      <c r="FL275" s="67">
        <v>101.96517944335938</v>
      </c>
      <c r="FM275" s="67">
        <v>100.96023559570313</v>
      </c>
      <c r="FN275" s="67">
        <v>99.94384765625</v>
      </c>
      <c r="FO275" s="67">
        <v>97.440078735351563</v>
      </c>
      <c r="FP275" s="67">
        <v>92.964546203613281</v>
      </c>
      <c r="FQ275" s="67">
        <v>87.973861694335938</v>
      </c>
      <c r="FR275" s="67">
        <v>81.970550537109375</v>
      </c>
      <c r="FS275" s="67">
        <v>78.476593017578125</v>
      </c>
      <c r="FT275" s="67">
        <v>75.9720458984375</v>
      </c>
      <c r="FU275" s="68">
        <v>0.1357371062040329</v>
      </c>
      <c r="FV275" s="40">
        <v>3.25</v>
      </c>
      <c r="FW275" s="40">
        <v>247.16</v>
      </c>
      <c r="FX275">
        <v>1</v>
      </c>
    </row>
    <row r="276" spans="1:180" x14ac:dyDescent="0.2">
      <c r="A276" t="s">
        <v>189</v>
      </c>
      <c r="B276" t="s">
        <v>207</v>
      </c>
      <c r="C276" t="s">
        <v>3</v>
      </c>
      <c r="D276" t="s">
        <v>183</v>
      </c>
      <c r="E276" t="s">
        <v>1</v>
      </c>
      <c r="F276" s="40" t="s">
        <v>194</v>
      </c>
      <c r="G276" s="69" t="s">
        <v>218</v>
      </c>
      <c r="H276" s="67">
        <v>193</v>
      </c>
      <c r="I276" s="67">
        <v>0.17483800649642944</v>
      </c>
      <c r="J276" s="67">
        <v>0.13601307570934296</v>
      </c>
      <c r="K276" s="67">
        <v>0.12151660770177841</v>
      </c>
      <c r="L276" s="67">
        <v>0.11733478307723999</v>
      </c>
      <c r="M276" s="67">
        <v>0.11130964010953903</v>
      </c>
      <c r="N276" s="67">
        <v>0.12885063886642456</v>
      </c>
      <c r="O276" s="67">
        <v>0.15626552700996399</v>
      </c>
      <c r="P276" s="67">
        <v>0.16332957148551941</v>
      </c>
      <c r="Q276" s="67">
        <v>0.18933269381523132</v>
      </c>
      <c r="R276" s="67">
        <v>0.20582625269889832</v>
      </c>
      <c r="S276" s="67">
        <v>0.25231167674064636</v>
      </c>
      <c r="T276" s="67">
        <v>0.29169741272926331</v>
      </c>
      <c r="U276" s="67">
        <v>0.34008237719535828</v>
      </c>
      <c r="V276" s="67">
        <v>0.40622919797897339</v>
      </c>
      <c r="W276" s="67">
        <v>0.46920457482337952</v>
      </c>
      <c r="X276" s="67">
        <v>0.48336231708526611</v>
      </c>
      <c r="Y276" s="67">
        <v>0.54247206449508667</v>
      </c>
      <c r="Z276" s="67">
        <v>0.51545882225036621</v>
      </c>
      <c r="AA276" s="67">
        <v>0.49423602223396301</v>
      </c>
      <c r="AB276" s="67">
        <v>0.48009979724884033</v>
      </c>
      <c r="AC276" s="67">
        <v>0.4014880359172821</v>
      </c>
      <c r="AD276" s="67">
        <v>0.34184011816978455</v>
      </c>
      <c r="AE276" s="67">
        <v>0.25946363806724548</v>
      </c>
      <c r="AF276" s="67">
        <v>0.22024591267108917</v>
      </c>
      <c r="AG276" s="67">
        <v>-0.16282191872596741</v>
      </c>
      <c r="AH276" s="67">
        <v>-0.15412285923957825</v>
      </c>
      <c r="AI276" s="67">
        <v>-0.15144285559654236</v>
      </c>
      <c r="AJ276" s="67">
        <v>-0.14075644314289093</v>
      </c>
      <c r="AK276" s="67">
        <v>-0.1390322744846344</v>
      </c>
      <c r="AL276" s="67">
        <v>-0.14204631745815277</v>
      </c>
      <c r="AM276" s="67">
        <v>-0.1695331484079361</v>
      </c>
      <c r="AN276" s="67">
        <v>-0.18131217360496521</v>
      </c>
      <c r="AO276" s="67">
        <v>-0.18870110809803009</v>
      </c>
      <c r="AP276" s="67">
        <v>-0.21666181087493896</v>
      </c>
      <c r="AQ276" s="67">
        <v>-0.19869209825992584</v>
      </c>
      <c r="AR276" s="67">
        <v>-0.23675969243049622</v>
      </c>
      <c r="AS276" s="67">
        <v>-0.27904859185218811</v>
      </c>
      <c r="AT276" s="67">
        <v>-0.27467894554138184</v>
      </c>
      <c r="AU276" s="67">
        <v>-0.12713293731212616</v>
      </c>
      <c r="AV276" s="67">
        <v>-0.12826469540596008</v>
      </c>
      <c r="AW276" s="67">
        <v>-7.3902234435081482E-2</v>
      </c>
      <c r="AX276" s="67">
        <v>-0.12101958692073822</v>
      </c>
      <c r="AY276" s="67">
        <v>-0.14551164209842682</v>
      </c>
      <c r="AZ276" s="67">
        <v>-0.24540410935878754</v>
      </c>
      <c r="BA276" s="67">
        <v>-0.29360523819923401</v>
      </c>
      <c r="BB276" s="67">
        <v>-0.2521551251411438</v>
      </c>
      <c r="BC276" s="67">
        <v>-0.24023440480232239</v>
      </c>
      <c r="BD276" s="67">
        <v>-0.19206966459751129</v>
      </c>
      <c r="BE276" s="67">
        <v>-6.3079968094825745E-2</v>
      </c>
      <c r="BF276" s="67">
        <v>-6.2006223946809769E-2</v>
      </c>
      <c r="BG276" s="67">
        <v>-6.5680049359798431E-2</v>
      </c>
      <c r="BH276" s="67">
        <v>-5.858394131064415E-2</v>
      </c>
      <c r="BI276" s="67">
        <v>-5.7822208851575851E-2</v>
      </c>
      <c r="BJ276" s="67">
        <v>-5.4246876388788223E-2</v>
      </c>
      <c r="BK276" s="67">
        <v>-7.2059333324432373E-2</v>
      </c>
      <c r="BL276" s="67">
        <v>-7.4661411345005035E-2</v>
      </c>
      <c r="BM276" s="67">
        <v>-7.5178630650043488E-2</v>
      </c>
      <c r="BN276" s="67">
        <v>-9.599003940820694E-2</v>
      </c>
      <c r="BO276" s="67">
        <v>-7.3885023593902588E-2</v>
      </c>
      <c r="BP276" s="67">
        <v>-0.10171471536159515</v>
      </c>
      <c r="BQ276" s="67">
        <v>-0.13621656596660614</v>
      </c>
      <c r="BR276" s="67">
        <v>-0.12443063408136368</v>
      </c>
      <c r="BS276" s="67">
        <v>2.1667882800102234E-2</v>
      </c>
      <c r="BT276" s="67">
        <v>2.2771269083023071E-2</v>
      </c>
      <c r="BU276" s="67">
        <v>7.9006239771842957E-2</v>
      </c>
      <c r="BV276" s="67">
        <v>3.1434543430805206E-2</v>
      </c>
      <c r="BW276" s="67">
        <v>6.1869462952017784E-3</v>
      </c>
      <c r="BX276" s="67">
        <v>-9.0665020048618317E-2</v>
      </c>
      <c r="BY276" s="67">
        <v>-0.14264433085918427</v>
      </c>
      <c r="BZ276" s="67">
        <v>-0.11302924901247025</v>
      </c>
      <c r="CA276" s="67">
        <v>-0.10984214395284653</v>
      </c>
      <c r="CB276" s="67">
        <v>-7.3922298848628998E-2</v>
      </c>
      <c r="CC276" s="67">
        <v>6.0010128654539585E-3</v>
      </c>
      <c r="CD276" s="67">
        <v>1.7934790812432766E-3</v>
      </c>
      <c r="CE276" s="67">
        <v>-6.2809903174638748E-3</v>
      </c>
      <c r="CF276" s="67">
        <v>-1.6715142410248518E-3</v>
      </c>
      <c r="CG276" s="67">
        <v>-1.5763579867780209E-3</v>
      </c>
      <c r="CH276" s="67">
        <v>6.5627438016235828E-3</v>
      </c>
      <c r="CI276" s="67">
        <v>-4.5492742210626602E-3</v>
      </c>
      <c r="CJ276" s="67">
        <v>-7.954244501888752E-4</v>
      </c>
      <c r="CK276" s="67">
        <v>3.4466953948140144E-3</v>
      </c>
      <c r="CL276" s="67">
        <v>-1.2413141317665577E-2</v>
      </c>
      <c r="CM276" s="67">
        <v>1.255597360432148E-2</v>
      </c>
      <c r="CN276" s="67">
        <v>-8.1829745322465897E-3</v>
      </c>
      <c r="CO276" s="67">
        <v>-3.7291537970304489E-2</v>
      </c>
      <c r="CP276" s="67">
        <v>-2.0369105041027069E-2</v>
      </c>
      <c r="CQ276" s="67">
        <v>0.12472687661647797</v>
      </c>
      <c r="CR276" s="67">
        <v>0.12737831473350525</v>
      </c>
      <c r="CS276" s="67">
        <v>0.18491017818450928</v>
      </c>
      <c r="CT276" s="67">
        <v>0.13702380657196045</v>
      </c>
      <c r="CU276" s="67">
        <v>0.11125292629003525</v>
      </c>
      <c r="CV276" s="67">
        <v>1.6506800428032875E-2</v>
      </c>
      <c r="CW276" s="67">
        <v>-3.8089271634817123E-2</v>
      </c>
      <c r="CX276" s="67">
        <v>-1.6671095043420792E-2</v>
      </c>
      <c r="CY276" s="67">
        <v>-1.9532859325408936E-2</v>
      </c>
      <c r="CZ276" s="67">
        <v>7.9062143340706825E-3</v>
      </c>
      <c r="DA276" s="67">
        <v>7.5081989169120789E-2</v>
      </c>
      <c r="DB276" s="67">
        <v>6.5593183040618896E-2</v>
      </c>
      <c r="DC276" s="67">
        <v>5.3118064999580383E-2</v>
      </c>
      <c r="DD276" s="67">
        <v>5.524091050028801E-2</v>
      </c>
      <c r="DE276" s="67">
        <v>5.4669491946697235E-2</v>
      </c>
      <c r="DF276" s="67">
        <v>6.7372366786003113E-2</v>
      </c>
      <c r="DG276" s="67">
        <v>6.2960788607597351E-2</v>
      </c>
      <c r="DH276" s="67">
        <v>7.307056337594986E-2</v>
      </c>
      <c r="DI276" s="67">
        <v>8.2072019577026367E-2</v>
      </c>
      <c r="DJ276" s="67">
        <v>7.1163758635520935E-2</v>
      </c>
      <c r="DK276" s="67">
        <v>9.8996974527835846E-2</v>
      </c>
      <c r="DL276" s="67">
        <v>8.5348762571811676E-2</v>
      </c>
      <c r="DM276" s="67">
        <v>6.1633490025997162E-2</v>
      </c>
      <c r="DN276" s="67">
        <v>8.369242399930954E-2</v>
      </c>
      <c r="DO276" s="67">
        <v>0.2277858704328537</v>
      </c>
      <c r="DP276" s="67">
        <v>0.23198536038398743</v>
      </c>
      <c r="DQ276" s="67">
        <v>0.29081413149833679</v>
      </c>
      <c r="DR276" s="67">
        <v>0.24261307716369629</v>
      </c>
      <c r="DS276" s="67">
        <v>0.21631890535354614</v>
      </c>
      <c r="DT276" s="67">
        <v>0.12367862462997437</v>
      </c>
      <c r="DU276" s="67">
        <v>6.6465795040130615E-2</v>
      </c>
      <c r="DV276" s="67">
        <v>7.9687058925628662E-2</v>
      </c>
      <c r="DW276" s="67">
        <v>7.0776425302028656E-2</v>
      </c>
      <c r="DX276" s="67">
        <v>8.9734725654125214E-2</v>
      </c>
      <c r="DY276" s="67">
        <v>0.17482395470142365</v>
      </c>
      <c r="DZ276" s="67">
        <v>0.15770982205867767</v>
      </c>
      <c r="EA276" s="67">
        <v>0.13888086378574371</v>
      </c>
      <c r="EB276" s="67">
        <v>0.13741341233253479</v>
      </c>
      <c r="EC276" s="67">
        <v>0.13587956130504608</v>
      </c>
      <c r="ED276" s="67">
        <v>0.15517179667949677</v>
      </c>
      <c r="EE276" s="67">
        <v>0.16043460369110107</v>
      </c>
      <c r="EF276" s="67">
        <v>0.17972132563591003</v>
      </c>
      <c r="EG276" s="67">
        <v>0.19559448957443237</v>
      </c>
      <c r="EH276" s="67">
        <v>0.19183552265167236</v>
      </c>
      <c r="EI276" s="67">
        <v>0.2238040417432785</v>
      </c>
      <c r="EJ276" s="67">
        <v>0.22039374709129333</v>
      </c>
      <c r="EK276" s="67">
        <v>0.20446552336215973</v>
      </c>
      <c r="EL276" s="67">
        <v>0.23394075036048889</v>
      </c>
      <c r="EM276" s="67">
        <v>0.37658670544624329</v>
      </c>
      <c r="EN276" s="67">
        <v>0.38302132487297058</v>
      </c>
      <c r="EO276" s="67">
        <v>0.44372257590293884</v>
      </c>
      <c r="EP276" s="67">
        <v>0.39506718516349792</v>
      </c>
      <c r="EQ276" s="67">
        <v>0.36801749467849731</v>
      </c>
      <c r="ER276" s="67">
        <v>0.27841770648956299</v>
      </c>
      <c r="ES276" s="67">
        <v>0.21742670238018036</v>
      </c>
      <c r="ET276" s="67">
        <v>0.21881292760372162</v>
      </c>
      <c r="EU276" s="67">
        <v>0.20116868615150452</v>
      </c>
      <c r="EV276" s="67">
        <v>0.20788209140300751</v>
      </c>
      <c r="EW276" s="67">
        <v>73.466728210449219</v>
      </c>
      <c r="EX276" s="67">
        <v>70.467010498046875</v>
      </c>
      <c r="EY276" s="67">
        <v>67.9703369140625</v>
      </c>
      <c r="EZ276" s="67">
        <v>64.473129272460938</v>
      </c>
      <c r="FA276" s="67">
        <v>62.478992462158203</v>
      </c>
      <c r="FB276" s="67">
        <v>60.984786987304688</v>
      </c>
      <c r="FC276" s="67">
        <v>61.487491607666016</v>
      </c>
      <c r="FD276" s="67">
        <v>66.474266052246094</v>
      </c>
      <c r="FE276" s="67">
        <v>72.476554870605469</v>
      </c>
      <c r="FF276" s="67">
        <v>77.979873657226563</v>
      </c>
      <c r="FG276" s="67">
        <v>82.475852966308594</v>
      </c>
      <c r="FH276" s="67">
        <v>87.477066040039063</v>
      </c>
      <c r="FI276" s="67">
        <v>93.476280212402344</v>
      </c>
      <c r="FJ276" s="67">
        <v>98.476478576660156</v>
      </c>
      <c r="FK276" s="67">
        <v>100.97186279296875</v>
      </c>
      <c r="FL276" s="67">
        <v>101.97066497802734</v>
      </c>
      <c r="FM276" s="67">
        <v>100.4693603515625</v>
      </c>
      <c r="FN276" s="67">
        <v>97.958518981933594</v>
      </c>
      <c r="FO276" s="67">
        <v>92.958526611328125</v>
      </c>
      <c r="FP276" s="67">
        <v>88.975013732910156</v>
      </c>
      <c r="FQ276" s="67">
        <v>83.977249145507813</v>
      </c>
      <c r="FR276" s="67">
        <v>78.977516174316406</v>
      </c>
      <c r="FS276" s="67">
        <v>73.978950500488281</v>
      </c>
      <c r="FT276" s="67">
        <v>70.473960876464844</v>
      </c>
      <c r="FU276" s="68">
        <v>0.1357371062040329</v>
      </c>
      <c r="FV276" s="40">
        <v>3.4000000953674316</v>
      </c>
      <c r="FW276" s="40">
        <v>267.92</v>
      </c>
      <c r="FX276">
        <v>1</v>
      </c>
    </row>
    <row r="277" spans="1:180" x14ac:dyDescent="0.2">
      <c r="A277" t="s">
        <v>189</v>
      </c>
      <c r="B277" t="s">
        <v>207</v>
      </c>
      <c r="C277" t="s">
        <v>3</v>
      </c>
      <c r="D277" t="s">
        <v>183</v>
      </c>
      <c r="E277" t="s">
        <v>1</v>
      </c>
      <c r="F277" s="40" t="s">
        <v>194</v>
      </c>
      <c r="G277" s="69" t="s">
        <v>219</v>
      </c>
      <c r="H277" s="67">
        <v>192</v>
      </c>
      <c r="I277" s="67">
        <v>0.14111369848251343</v>
      </c>
      <c r="J277" s="67">
        <v>0.11728972196578979</v>
      </c>
      <c r="K277" s="67">
        <v>0.10293529182672501</v>
      </c>
      <c r="L277" s="67">
        <v>0.10178586840629578</v>
      </c>
      <c r="M277" s="67">
        <v>0.10658129304647446</v>
      </c>
      <c r="N277" s="67">
        <v>0.11940034478902817</v>
      </c>
      <c r="O277" s="67">
        <v>0.14903096854686737</v>
      </c>
      <c r="P277" s="67">
        <v>0.15565007925033569</v>
      </c>
      <c r="Q277" s="67">
        <v>0.16217808425426483</v>
      </c>
      <c r="R277" s="67">
        <v>0.16609235107898712</v>
      </c>
      <c r="S277" s="67">
        <v>0.19306941330432892</v>
      </c>
      <c r="T277" s="67">
        <v>0.2377287894487381</v>
      </c>
      <c r="U277" s="67">
        <v>0.30019718408584595</v>
      </c>
      <c r="V277" s="67">
        <v>0.35198211669921875</v>
      </c>
      <c r="W277" s="67">
        <v>0.41603302955627441</v>
      </c>
      <c r="X277" s="67">
        <v>0.45120143890380859</v>
      </c>
      <c r="Y277" s="67">
        <v>0.50889164209365845</v>
      </c>
      <c r="Z277" s="67">
        <v>0.50952690839767456</v>
      </c>
      <c r="AA277" s="67">
        <v>0.50099688768386841</v>
      </c>
      <c r="AB277" s="67">
        <v>0.49928075075149536</v>
      </c>
      <c r="AC277" s="67">
        <v>0.45485725998878479</v>
      </c>
      <c r="AD277" s="67">
        <v>0.38568136096000671</v>
      </c>
      <c r="AE277" s="67">
        <v>0.30158659815788269</v>
      </c>
      <c r="AF277" s="67">
        <v>0.21783237159252167</v>
      </c>
      <c r="AG277" s="67">
        <v>-0.15319171547889709</v>
      </c>
      <c r="AH277" s="67">
        <v>-0.15262031555175781</v>
      </c>
      <c r="AI277" s="67">
        <v>-0.15082202851772308</v>
      </c>
      <c r="AJ277" s="67">
        <v>-0.14935366809368134</v>
      </c>
      <c r="AK277" s="67">
        <v>-0.13080483675003052</v>
      </c>
      <c r="AL277" s="67">
        <v>-0.14332915842533112</v>
      </c>
      <c r="AM277" s="67">
        <v>-0.16189010441303253</v>
      </c>
      <c r="AN277" s="67">
        <v>-0.17548258602619171</v>
      </c>
      <c r="AO277" s="67">
        <v>-0.18852430582046509</v>
      </c>
      <c r="AP277" s="67">
        <v>-0.20939238369464874</v>
      </c>
      <c r="AQ277" s="67">
        <v>-0.21854656934738159</v>
      </c>
      <c r="AR277" s="67">
        <v>-0.24326410889625549</v>
      </c>
      <c r="AS277" s="67">
        <v>-0.26869073510169983</v>
      </c>
      <c r="AT277" s="67">
        <v>-0.28124511241912842</v>
      </c>
      <c r="AU277" s="67">
        <v>-0.14691837131977081</v>
      </c>
      <c r="AV277" s="67">
        <v>-0.15042774379253387</v>
      </c>
      <c r="AW277" s="67">
        <v>-0.14837506413459778</v>
      </c>
      <c r="AX277" s="67">
        <v>-0.18314653635025024</v>
      </c>
      <c r="AY277" s="67">
        <v>-0.16130271553993225</v>
      </c>
      <c r="AZ277" s="67">
        <v>-0.28450104594230652</v>
      </c>
      <c r="BA277" s="67">
        <v>-0.35810306668281555</v>
      </c>
      <c r="BB277" s="67">
        <v>-0.30229416489601135</v>
      </c>
      <c r="BC277" s="67">
        <v>-0.27124232053756714</v>
      </c>
      <c r="BD277" s="67">
        <v>-0.22610776126384735</v>
      </c>
      <c r="BE277" s="67">
        <v>-5.3870368748903275E-2</v>
      </c>
      <c r="BF277" s="67">
        <v>-6.0865432024002075E-2</v>
      </c>
      <c r="BG277" s="67">
        <v>-6.5377399325370789E-2</v>
      </c>
      <c r="BH277" s="67">
        <v>-6.7438811063766479E-2</v>
      </c>
      <c r="BI277" s="67">
        <v>-4.9873854964971542E-2</v>
      </c>
      <c r="BJ277" s="67">
        <v>-5.5720936506986618E-2</v>
      </c>
      <c r="BK277" s="67">
        <v>-6.4616106450557709E-2</v>
      </c>
      <c r="BL277" s="67">
        <v>-6.9057740271091461E-2</v>
      </c>
      <c r="BM277" s="67">
        <v>-7.5327783823013306E-2</v>
      </c>
      <c r="BN277" s="67">
        <v>-8.9207760989665985E-2</v>
      </c>
      <c r="BO277" s="67">
        <v>-9.4316594302654266E-2</v>
      </c>
      <c r="BP277" s="67">
        <v>-0.10881739854812622</v>
      </c>
      <c r="BQ277" s="67">
        <v>-0.12645508348941803</v>
      </c>
      <c r="BR277" s="67">
        <v>-0.13159392774105072</v>
      </c>
      <c r="BS277" s="67">
        <v>1.2428422924131155E-3</v>
      </c>
      <c r="BT277" s="67">
        <v>-2.8512236895039678E-5</v>
      </c>
      <c r="BU277" s="67">
        <v>3.8957360666245222E-3</v>
      </c>
      <c r="BV277" s="67">
        <v>-3.1291808933019638E-2</v>
      </c>
      <c r="BW277" s="67">
        <v>-1.0173466056585312E-2</v>
      </c>
      <c r="BX277" s="67">
        <v>-0.13035477697849274</v>
      </c>
      <c r="BY277" s="67">
        <v>-0.20772314071655273</v>
      </c>
      <c r="BZ277" s="67">
        <v>-0.16365204751491547</v>
      </c>
      <c r="CA277" s="67">
        <v>-0.14135414361953735</v>
      </c>
      <c r="CB277" s="67">
        <v>-0.10842757672071457</v>
      </c>
      <c r="CC277" s="67">
        <v>1.4919294975697994E-2</v>
      </c>
      <c r="CD277" s="67">
        <v>2.6837224140763283E-3</v>
      </c>
      <c r="CE277" s="67">
        <v>-6.1987102963030338E-3</v>
      </c>
      <c r="CF277" s="67">
        <v>-1.0704834945499897E-2</v>
      </c>
      <c r="CG277" s="67">
        <v>6.1786961741745472E-3</v>
      </c>
      <c r="CH277" s="67">
        <v>4.9562449567019939E-3</v>
      </c>
      <c r="CI277" s="67">
        <v>2.7555709239095449E-3</v>
      </c>
      <c r="CJ277" s="67">
        <v>4.6517853625118732E-3</v>
      </c>
      <c r="CK277" s="67">
        <v>3.0717796180397272E-3</v>
      </c>
      <c r="CL277" s="67">
        <v>-5.9682526625692844E-3</v>
      </c>
      <c r="CM277" s="67">
        <v>-8.2752881571650505E-3</v>
      </c>
      <c r="CN277" s="67">
        <v>-1.5700012445449829E-2</v>
      </c>
      <c r="CO277" s="67">
        <v>-2.7943113818764687E-2</v>
      </c>
      <c r="CP277" s="67">
        <v>-2.7945972979068756E-2</v>
      </c>
      <c r="CQ277" s="67">
        <v>0.10385884344577789</v>
      </c>
      <c r="CR277" s="67">
        <v>0.10413753241300583</v>
      </c>
      <c r="CS277" s="67">
        <v>0.10935802757740021</v>
      </c>
      <c r="CT277" s="67">
        <v>7.3882311582565308E-2</v>
      </c>
      <c r="CU277" s="67">
        <v>9.4498194754123688E-2</v>
      </c>
      <c r="CV277" s="67">
        <v>-2.3593535646796227E-2</v>
      </c>
      <c r="CW277" s="67">
        <v>-0.10357045382261276</v>
      </c>
      <c r="CX277" s="67">
        <v>-6.7628927528858185E-2</v>
      </c>
      <c r="CY277" s="67">
        <v>-5.1394004374742508E-2</v>
      </c>
      <c r="CZ277" s="67">
        <v>-2.6922635734081268E-2</v>
      </c>
      <c r="DA277" s="67">
        <v>8.3708956837654114E-2</v>
      </c>
      <c r="DB277" s="67">
        <v>6.6232874989509583E-2</v>
      </c>
      <c r="DC277" s="67">
        <v>5.2979979664087296E-2</v>
      </c>
      <c r="DD277" s="67">
        <v>4.6029143035411835E-2</v>
      </c>
      <c r="DE277" s="67">
        <v>6.2231246381998062E-2</v>
      </c>
      <c r="DF277" s="67">
        <v>6.5633431077003479E-2</v>
      </c>
      <c r="DG277" s="67">
        <v>7.0127241313457489E-2</v>
      </c>
      <c r="DH277" s="67">
        <v>7.8361310064792633E-2</v>
      </c>
      <c r="DI277" s="67">
        <v>8.1471346318721771E-2</v>
      </c>
      <c r="DJ277" s="67">
        <v>7.7271252870559692E-2</v>
      </c>
      <c r="DK277" s="67">
        <v>7.7766016125679016E-2</v>
      </c>
      <c r="DL277" s="67">
        <v>7.7417373657226563E-2</v>
      </c>
      <c r="DM277" s="67">
        <v>7.0568859577178955E-2</v>
      </c>
      <c r="DN277" s="67">
        <v>7.5701981782913208E-2</v>
      </c>
      <c r="DO277" s="67">
        <v>0.20647484064102173</v>
      </c>
      <c r="DP277" s="67">
        <v>0.20830357074737549</v>
      </c>
      <c r="DQ277" s="67">
        <v>0.21482032537460327</v>
      </c>
      <c r="DR277" s="67">
        <v>0.17905643582344055</v>
      </c>
      <c r="DS277" s="67">
        <v>0.19916985929012299</v>
      </c>
      <c r="DT277" s="67">
        <v>8.3167701959609985E-2</v>
      </c>
      <c r="DU277" s="67">
        <v>5.8222858933731914E-4</v>
      </c>
      <c r="DV277" s="67">
        <v>2.8394190594553947E-2</v>
      </c>
      <c r="DW277" s="67">
        <v>3.8566142320632935E-2</v>
      </c>
      <c r="DX277" s="67">
        <v>5.4582305252552032E-2</v>
      </c>
      <c r="DY277" s="67">
        <v>0.18303030729293823</v>
      </c>
      <c r="DZ277" s="67">
        <v>0.15798775851726532</v>
      </c>
      <c r="EA277" s="67">
        <v>0.13842460513114929</v>
      </c>
      <c r="EB277" s="67">
        <v>0.12794399261474609</v>
      </c>
      <c r="EC277" s="67">
        <v>0.14316222071647644</v>
      </c>
      <c r="ED277" s="67">
        <v>0.15324164927005768</v>
      </c>
      <c r="EE277" s="67">
        <v>0.16740123927593231</v>
      </c>
      <c r="EF277" s="67">
        <v>0.18478615581989288</v>
      </c>
      <c r="EG277" s="67">
        <v>0.19466786086559296</v>
      </c>
      <c r="EH277" s="67">
        <v>0.19745588302612305</v>
      </c>
      <c r="EI277" s="67">
        <v>0.20199599862098694</v>
      </c>
      <c r="EJ277" s="67">
        <v>0.21186408400535583</v>
      </c>
      <c r="EK277" s="67">
        <v>0.21280449628829956</v>
      </c>
      <c r="EL277" s="67">
        <v>0.22535316646099091</v>
      </c>
      <c r="EM277" s="67">
        <v>0.35463604331016541</v>
      </c>
      <c r="EN277" s="67">
        <v>0.35870280861854553</v>
      </c>
      <c r="EO277" s="67">
        <v>0.36709111928939819</v>
      </c>
      <c r="EP277" s="67">
        <v>0.33091115951538086</v>
      </c>
      <c r="EQ277" s="67">
        <v>0.35029911994934082</v>
      </c>
      <c r="ER277" s="67">
        <v>0.23731397092342377</v>
      </c>
      <c r="ES277" s="67">
        <v>0.15096215903759003</v>
      </c>
      <c r="ET277" s="67">
        <v>0.16703632473945618</v>
      </c>
      <c r="EU277" s="67">
        <v>0.16845430433750153</v>
      </c>
      <c r="EV277" s="67">
        <v>0.17226248979568481</v>
      </c>
      <c r="EW277" s="67">
        <v>64.479995727539063</v>
      </c>
      <c r="EX277" s="67">
        <v>59.49169921875</v>
      </c>
      <c r="EY277" s="67">
        <v>57.994556427001953</v>
      </c>
      <c r="EZ277" s="67">
        <v>56.997104644775391</v>
      </c>
      <c r="FA277" s="67">
        <v>56.497180938720703</v>
      </c>
      <c r="FB277" s="67">
        <v>55.498836517333984</v>
      </c>
      <c r="FC277" s="67">
        <v>58.493656158447266</v>
      </c>
      <c r="FD277" s="67">
        <v>64.475654602050781</v>
      </c>
      <c r="FE277" s="67">
        <v>70.459373474121094</v>
      </c>
      <c r="FF277" s="67">
        <v>77.464996337890625</v>
      </c>
      <c r="FG277" s="67">
        <v>84.462181091308594</v>
      </c>
      <c r="FH277" s="67">
        <v>90.46099853515625</v>
      </c>
      <c r="FI277" s="67">
        <v>97.471603393554688</v>
      </c>
      <c r="FJ277" s="67">
        <v>101.46322631835938</v>
      </c>
      <c r="FK277" s="67">
        <v>104.45262908935547</v>
      </c>
      <c r="FL277" s="67">
        <v>104.96547698974609</v>
      </c>
      <c r="FM277" s="67">
        <v>102.96260833740234</v>
      </c>
      <c r="FN277" s="67">
        <v>102.45377349853516</v>
      </c>
      <c r="FO277" s="67">
        <v>99.945426940917969</v>
      </c>
      <c r="FP277" s="67">
        <v>97.4598388671875</v>
      </c>
      <c r="FQ277" s="67">
        <v>89.964378356933594</v>
      </c>
      <c r="FR277" s="67">
        <v>80.972969055175781</v>
      </c>
      <c r="FS277" s="67">
        <v>75.482963562011719</v>
      </c>
      <c r="FT277" s="67">
        <v>70.977088928222656</v>
      </c>
      <c r="FU277" s="68">
        <v>0.135172039270401</v>
      </c>
      <c r="FV277" s="40">
        <v>3.4900000095367432</v>
      </c>
      <c r="FW277" s="40">
        <v>270.91000000000003</v>
      </c>
      <c r="FX277">
        <v>1</v>
      </c>
    </row>
    <row r="278" spans="1:180" x14ac:dyDescent="0.2">
      <c r="A278" t="s">
        <v>189</v>
      </c>
      <c r="B278" t="s">
        <v>207</v>
      </c>
      <c r="C278" t="s">
        <v>3</v>
      </c>
      <c r="D278" t="s">
        <v>183</v>
      </c>
      <c r="E278" t="s">
        <v>1</v>
      </c>
      <c r="F278" s="40" t="s">
        <v>194</v>
      </c>
      <c r="G278" s="69" t="s">
        <v>220</v>
      </c>
      <c r="H278" s="67">
        <v>192</v>
      </c>
      <c r="I278" s="67">
        <v>0.17562273144721985</v>
      </c>
      <c r="J278" s="67">
        <v>0.14568252861499786</v>
      </c>
      <c r="K278" s="67">
        <v>0.13163734972476959</v>
      </c>
      <c r="L278" s="67">
        <v>0.12463580816984177</v>
      </c>
      <c r="M278" s="67">
        <v>0.12225895375013351</v>
      </c>
      <c r="N278" s="67">
        <v>0.13568522036075592</v>
      </c>
      <c r="O278" s="67">
        <v>0.16228199005126953</v>
      </c>
      <c r="P278" s="67">
        <v>0.15258233249187469</v>
      </c>
      <c r="Q278" s="67">
        <v>0.18048708140850067</v>
      </c>
      <c r="R278" s="67">
        <v>0.1986367404460907</v>
      </c>
      <c r="S278" s="67">
        <v>0.23595032095909119</v>
      </c>
      <c r="T278" s="67">
        <v>0.28664961457252502</v>
      </c>
      <c r="U278" s="67">
        <v>0.35429641604423523</v>
      </c>
      <c r="V278" s="67">
        <v>0.40358185768127441</v>
      </c>
      <c r="W278" s="67">
        <v>0.43973511457443237</v>
      </c>
      <c r="X278" s="67">
        <v>0.46249091625213623</v>
      </c>
      <c r="Y278" s="67">
        <v>0.48600882291793823</v>
      </c>
      <c r="Z278" s="67">
        <v>0.46824368834495544</v>
      </c>
      <c r="AA278" s="67">
        <v>0.47708368301391602</v>
      </c>
      <c r="AB278" s="67">
        <v>0.45253291726112366</v>
      </c>
      <c r="AC278" s="67">
        <v>0.39925968647003174</v>
      </c>
      <c r="AD278" s="67">
        <v>0.34229466319084167</v>
      </c>
      <c r="AE278" s="67">
        <v>0.26936525106430054</v>
      </c>
      <c r="AF278" s="67">
        <v>0.20192168653011322</v>
      </c>
      <c r="AG278" s="67">
        <v>-0.17639158666133881</v>
      </c>
      <c r="AH278" s="67">
        <v>-0.16772030293941498</v>
      </c>
      <c r="AI278" s="67">
        <v>-0.15753215551376343</v>
      </c>
      <c r="AJ278" s="67">
        <v>-0.14931012690067291</v>
      </c>
      <c r="AK278" s="67">
        <v>-0.13068997859954834</v>
      </c>
      <c r="AL278" s="67">
        <v>-0.14855356514453888</v>
      </c>
      <c r="AM278" s="67">
        <v>-0.16253116726875305</v>
      </c>
      <c r="AN278" s="67">
        <v>-0.20933473110198975</v>
      </c>
      <c r="AO278" s="67">
        <v>-0.21782189607620239</v>
      </c>
      <c r="AP278" s="67">
        <v>-0.23305658996105194</v>
      </c>
      <c r="AQ278" s="67">
        <v>-0.23287907242774963</v>
      </c>
      <c r="AR278" s="67">
        <v>-0.30008867383003235</v>
      </c>
      <c r="AS278" s="67">
        <v>-0.3059999942779541</v>
      </c>
      <c r="AT278" s="67">
        <v>-0.28151348233222961</v>
      </c>
      <c r="AU278" s="67">
        <v>-0.15231828391551971</v>
      </c>
      <c r="AV278" s="67">
        <v>-0.14349797368049622</v>
      </c>
      <c r="AW278" s="67">
        <v>-0.13714547455310822</v>
      </c>
      <c r="AX278" s="67">
        <v>-0.15789943933486938</v>
      </c>
      <c r="AY278" s="67">
        <v>-0.16597592830657959</v>
      </c>
      <c r="AZ278" s="67">
        <v>-0.3046019971370697</v>
      </c>
      <c r="BA278" s="67">
        <v>-0.3181806206703186</v>
      </c>
      <c r="BB278" s="67">
        <v>-0.29650029540061951</v>
      </c>
      <c r="BC278" s="67">
        <v>-0.24551345407962799</v>
      </c>
      <c r="BD278" s="67">
        <v>-0.21088424324989319</v>
      </c>
      <c r="BE278" s="67">
        <v>-7.7070236206054688E-2</v>
      </c>
      <c r="BF278" s="67">
        <v>-7.5965419411659241E-2</v>
      </c>
      <c r="BG278" s="67">
        <v>-7.208753377199173E-2</v>
      </c>
      <c r="BH278" s="67">
        <v>-6.7395269870758057E-2</v>
      </c>
      <c r="BI278" s="67">
        <v>-4.9758993089199066E-2</v>
      </c>
      <c r="BJ278" s="67">
        <v>-6.0945354402065277E-2</v>
      </c>
      <c r="BK278" s="67">
        <v>-6.5257176756858826E-2</v>
      </c>
      <c r="BL278" s="67">
        <v>-0.10290989279747009</v>
      </c>
      <c r="BM278" s="67">
        <v>-0.10462538152933121</v>
      </c>
      <c r="BN278" s="67">
        <v>-0.11287196725606918</v>
      </c>
      <c r="BO278" s="67">
        <v>-0.10864908993244171</v>
      </c>
      <c r="BP278" s="67">
        <v>-0.16564196348190308</v>
      </c>
      <c r="BQ278" s="67">
        <v>-0.1637643575668335</v>
      </c>
      <c r="BR278" s="67">
        <v>-0.13186229765415192</v>
      </c>
      <c r="BS278" s="67">
        <v>-4.1570775210857391E-3</v>
      </c>
      <c r="BT278" s="67">
        <v>6.9012576714158058E-3</v>
      </c>
      <c r="BU278" s="67">
        <v>1.5125325880944729E-2</v>
      </c>
      <c r="BV278" s="67">
        <v>-6.0447193682193756E-3</v>
      </c>
      <c r="BW278" s="67">
        <v>-1.4846678823232651E-2</v>
      </c>
      <c r="BX278" s="67">
        <v>-0.15045572817325592</v>
      </c>
      <c r="BY278" s="67">
        <v>-0.16780069470405579</v>
      </c>
      <c r="BZ278" s="67">
        <v>-0.15785814821720123</v>
      </c>
      <c r="CA278" s="67">
        <v>-0.11562529951334</v>
      </c>
      <c r="CB278" s="67">
        <v>-9.320405125617981E-2</v>
      </c>
      <c r="CC278" s="67">
        <v>-8.280574344098568E-3</v>
      </c>
      <c r="CD278" s="67">
        <v>-1.2416264973580837E-2</v>
      </c>
      <c r="CE278" s="67">
        <v>-1.2908845208585262E-2</v>
      </c>
      <c r="CF278" s="67">
        <v>-1.0661294683814049E-2</v>
      </c>
      <c r="CG278" s="67">
        <v>6.2935571186244488E-3</v>
      </c>
      <c r="CH278" s="67">
        <v>-2.6817279285751283E-4</v>
      </c>
      <c r="CI278" s="67">
        <v>2.1144964266568422E-3</v>
      </c>
      <c r="CJ278" s="67">
        <v>-2.9200363904237747E-2</v>
      </c>
      <c r="CK278" s="67">
        <v>-2.6225816458463669E-2</v>
      </c>
      <c r="CL278" s="67">
        <v>-2.9632458463311195E-2</v>
      </c>
      <c r="CM278" s="67">
        <v>-2.2607782855629921E-2</v>
      </c>
      <c r="CN278" s="67">
        <v>-7.2524584829807281E-2</v>
      </c>
      <c r="CO278" s="67">
        <v>-6.5252386033535004E-2</v>
      </c>
      <c r="CP278" s="67">
        <v>-2.8214346617460251E-2</v>
      </c>
      <c r="CQ278" s="67">
        <v>9.8458923399448395E-2</v>
      </c>
      <c r="CR278" s="67">
        <v>0.11106730252504349</v>
      </c>
      <c r="CS278" s="67">
        <v>0.12058761715888977</v>
      </c>
      <c r="CT278" s="67">
        <v>9.912940114736557E-2</v>
      </c>
      <c r="CU278" s="67">
        <v>8.9824981987476349E-2</v>
      </c>
      <c r="CV278" s="67">
        <v>-4.3694496154785156E-2</v>
      </c>
      <c r="CW278" s="67">
        <v>-6.3648007810115814E-2</v>
      </c>
      <c r="CX278" s="67">
        <v>-6.1835035681724548E-2</v>
      </c>
      <c r="CY278" s="67">
        <v>-2.5665150955319405E-2</v>
      </c>
      <c r="CZ278" s="67">
        <v>-1.1699107475578785E-2</v>
      </c>
      <c r="DA278" s="67">
        <v>6.0509089380502701E-2</v>
      </c>
      <c r="DB278" s="67">
        <v>5.1132887601852417E-2</v>
      </c>
      <c r="DC278" s="67">
        <v>4.6269845217466354E-2</v>
      </c>
      <c r="DD278" s="67">
        <v>4.6072684228420258E-2</v>
      </c>
      <c r="DE278" s="67">
        <v>6.2346108257770538E-2</v>
      </c>
      <c r="DF278" s="67">
        <v>6.0409009456634521E-2</v>
      </c>
      <c r="DG278" s="67">
        <v>6.9486171007156372E-2</v>
      </c>
      <c r="DH278" s="67">
        <v>4.45091612637043E-2</v>
      </c>
      <c r="DI278" s="67">
        <v>5.2173744887113571E-2</v>
      </c>
      <c r="DJ278" s="67">
        <v>5.3607050329446793E-2</v>
      </c>
      <c r="DK278" s="67">
        <v>6.3433520495891571E-2</v>
      </c>
      <c r="DL278" s="67">
        <v>2.0592799410223961E-2</v>
      </c>
      <c r="DM278" s="67">
        <v>3.3259585499763489E-2</v>
      </c>
      <c r="DN278" s="67">
        <v>7.5433611869812012E-2</v>
      </c>
      <c r="DO278" s="67">
        <v>0.20107492804527283</v>
      </c>
      <c r="DP278" s="67">
        <v>0.21523334085941315</v>
      </c>
      <c r="DQ278" s="67">
        <v>0.22604991495609283</v>
      </c>
      <c r="DR278" s="67">
        <v>0.20430351793766022</v>
      </c>
      <c r="DS278" s="67">
        <v>0.19449664652347565</v>
      </c>
      <c r="DT278" s="67">
        <v>6.3066735863685608E-2</v>
      </c>
      <c r="DU278" s="67">
        <v>4.0504675358533859E-2</v>
      </c>
      <c r="DV278" s="67">
        <v>3.4188080579042435E-2</v>
      </c>
      <c r="DW278" s="67">
        <v>6.4294993877410889E-2</v>
      </c>
      <c r="DX278" s="67">
        <v>6.9805830717086792E-2</v>
      </c>
      <c r="DY278" s="67">
        <v>0.15983043611049652</v>
      </c>
      <c r="DZ278" s="67">
        <v>0.14288777112960815</v>
      </c>
      <c r="EA278" s="67">
        <v>0.13171447813510895</v>
      </c>
      <c r="EB278" s="67">
        <v>0.12798753380775452</v>
      </c>
      <c r="EC278" s="67">
        <v>0.14327707886695862</v>
      </c>
      <c r="ED278" s="67">
        <v>0.14801722764968872</v>
      </c>
      <c r="EE278" s="67">
        <v>0.1667601615190506</v>
      </c>
      <c r="EF278" s="67">
        <v>0.15093401074409485</v>
      </c>
      <c r="EG278" s="67">
        <v>0.16537027060985565</v>
      </c>
      <c r="EH278" s="67">
        <v>0.17379167675971985</v>
      </c>
      <c r="EI278" s="67">
        <v>0.1876634955406189</v>
      </c>
      <c r="EJ278" s="67">
        <v>0.15503951907157898</v>
      </c>
      <c r="EK278" s="67">
        <v>0.17549522221088409</v>
      </c>
      <c r="EL278" s="67">
        <v>0.22508479654788971</v>
      </c>
      <c r="EM278" s="67">
        <v>0.3492361307144165</v>
      </c>
      <c r="EN278" s="67">
        <v>0.365632563829422</v>
      </c>
      <c r="EO278" s="67">
        <v>0.37832069396972656</v>
      </c>
      <c r="EP278" s="67">
        <v>0.35615825653076172</v>
      </c>
      <c r="EQ278" s="67">
        <v>0.34562590718269348</v>
      </c>
      <c r="ER278" s="67">
        <v>0.21721300482749939</v>
      </c>
      <c r="ES278" s="67">
        <v>0.19088460505008698</v>
      </c>
      <c r="ET278" s="67">
        <v>0.17283020913600922</v>
      </c>
      <c r="EU278" s="67">
        <v>0.19418315589427948</v>
      </c>
      <c r="EV278" s="67">
        <v>0.18748602271080017</v>
      </c>
      <c r="EW278" s="67">
        <v>68.978492736816406</v>
      </c>
      <c r="EX278" s="67">
        <v>66.47784423828125</v>
      </c>
      <c r="EY278" s="67">
        <v>64.482017517089844</v>
      </c>
      <c r="EZ278" s="67">
        <v>62.983146667480469</v>
      </c>
      <c r="FA278" s="67">
        <v>60.983524322509766</v>
      </c>
      <c r="FB278" s="67">
        <v>59.992145538330078</v>
      </c>
      <c r="FC278" s="67">
        <v>62.489238739013672</v>
      </c>
      <c r="FD278" s="67">
        <v>67.974945068359375</v>
      </c>
      <c r="FE278" s="67">
        <v>73.961219787597656</v>
      </c>
      <c r="FF278" s="67">
        <v>80.970726013183594</v>
      </c>
      <c r="FG278" s="67">
        <v>87.469352722167969</v>
      </c>
      <c r="FH278" s="67">
        <v>92.471672058105469</v>
      </c>
      <c r="FI278" s="67">
        <v>97.97283935546875</v>
      </c>
      <c r="FJ278" s="67">
        <v>97.976181030273438</v>
      </c>
      <c r="FK278" s="67">
        <v>97.476211547851563</v>
      </c>
      <c r="FL278" s="67">
        <v>96.9697265625</v>
      </c>
      <c r="FM278" s="67">
        <v>97.958061218261719</v>
      </c>
      <c r="FN278" s="67">
        <v>94.945365905761719</v>
      </c>
      <c r="FO278" s="67">
        <v>91.459480285644531</v>
      </c>
      <c r="FP278" s="67">
        <v>89.464935302734375</v>
      </c>
      <c r="FQ278" s="67">
        <v>84.96160888671875</v>
      </c>
      <c r="FR278" s="67">
        <v>81.467674255371094</v>
      </c>
      <c r="FS278" s="67">
        <v>75.975555419921875</v>
      </c>
      <c r="FT278" s="67">
        <v>71.971687316894531</v>
      </c>
      <c r="FU278" s="68">
        <v>0.135172039270401</v>
      </c>
      <c r="FV278" s="40">
        <v>3.5699999332427979</v>
      </c>
      <c r="FW278" s="40">
        <v>283.59000000000003</v>
      </c>
      <c r="FX278">
        <v>1</v>
      </c>
    </row>
    <row r="279" spans="1:180" x14ac:dyDescent="0.2">
      <c r="A279" t="s">
        <v>189</v>
      </c>
      <c r="B279" t="s">
        <v>207</v>
      </c>
      <c r="C279" t="s">
        <v>3</v>
      </c>
      <c r="D279" t="s">
        <v>183</v>
      </c>
      <c r="E279" t="s">
        <v>1</v>
      </c>
      <c r="F279" s="40" t="s">
        <v>194</v>
      </c>
      <c r="G279" s="69" t="s">
        <v>221</v>
      </c>
      <c r="H279" s="67">
        <v>191</v>
      </c>
      <c r="I279" s="67">
        <v>0.11786472797393799</v>
      </c>
      <c r="J279" s="67">
        <v>9.583735466003418E-2</v>
      </c>
      <c r="K279" s="67">
        <v>9.1655723750591278E-2</v>
      </c>
      <c r="L279" s="67">
        <v>8.6690202355384827E-2</v>
      </c>
      <c r="M279" s="67">
        <v>9.2090226709842682E-2</v>
      </c>
      <c r="N279" s="67">
        <v>9.9909380078315735E-2</v>
      </c>
      <c r="O279" s="67">
        <v>0.13119138777256012</v>
      </c>
      <c r="P279" s="67">
        <v>0.13429176807403564</v>
      </c>
      <c r="Q279" s="67">
        <v>0.13018445670604706</v>
      </c>
      <c r="R279" s="67">
        <v>0.1369161456823349</v>
      </c>
      <c r="S279" s="67">
        <v>0.14480051398277283</v>
      </c>
      <c r="T279" s="67">
        <v>0.16001014411449432</v>
      </c>
      <c r="U279" s="67">
        <v>0.19470061361789703</v>
      </c>
      <c r="V279" s="67">
        <v>0.23159785568714142</v>
      </c>
      <c r="W279" s="67">
        <v>0.28983202576637268</v>
      </c>
      <c r="X279" s="67">
        <v>0.33764132857322693</v>
      </c>
      <c r="Y279" s="67">
        <v>0.39342966675758362</v>
      </c>
      <c r="Z279" s="67">
        <v>0.4594915509223938</v>
      </c>
      <c r="AA279" s="67">
        <v>0.47616285085678101</v>
      </c>
      <c r="AB279" s="67">
        <v>0.45218637585639954</v>
      </c>
      <c r="AC279" s="67">
        <v>0.39178523421287537</v>
      </c>
      <c r="AD279" s="67">
        <v>0.27925461530685425</v>
      </c>
      <c r="AE279" s="67">
        <v>0.21372058987617493</v>
      </c>
      <c r="AF279" s="67">
        <v>0.16199854016304016</v>
      </c>
      <c r="AG279" s="67">
        <v>-0.16112892329692841</v>
      </c>
      <c r="AH279" s="67">
        <v>-0.16671760380268097</v>
      </c>
      <c r="AI279" s="67">
        <v>-0.14778508245944977</v>
      </c>
      <c r="AJ279" s="67">
        <v>-0.1456456184387207</v>
      </c>
      <c r="AK279" s="67">
        <v>-0.14236663281917572</v>
      </c>
      <c r="AL279" s="67">
        <v>-0.16224636137485504</v>
      </c>
      <c r="AM279" s="67">
        <v>-0.17136645317077637</v>
      </c>
      <c r="AN279" s="67">
        <v>-0.19747841358184814</v>
      </c>
      <c r="AO279" s="67">
        <v>-0.21445697546005249</v>
      </c>
      <c r="AP279" s="67">
        <v>-0.21441495418548584</v>
      </c>
      <c r="AQ279" s="67">
        <v>-0.22536526620388031</v>
      </c>
      <c r="AR279" s="67">
        <v>-0.25652804970741272</v>
      </c>
      <c r="AS279" s="67">
        <v>-0.28584080934524536</v>
      </c>
      <c r="AT279" s="67">
        <v>-0.3297402560710907</v>
      </c>
      <c r="AU279" s="67">
        <v>-0.210614413022995</v>
      </c>
      <c r="AV279" s="67">
        <v>-0.17371483147144318</v>
      </c>
      <c r="AW279" s="67">
        <v>-0.15096978843212128</v>
      </c>
      <c r="AX279" s="67">
        <v>-0.12318061292171478</v>
      </c>
      <c r="AY279" s="67">
        <v>-0.11262650042772293</v>
      </c>
      <c r="AZ279" s="67">
        <v>-0.2645469605922699</v>
      </c>
      <c r="BA279" s="67">
        <v>-0.29417484998703003</v>
      </c>
      <c r="BB279" s="67">
        <v>-0.30094757676124573</v>
      </c>
      <c r="BC279" s="67">
        <v>-0.24849849939346313</v>
      </c>
      <c r="BD279" s="67">
        <v>-0.2188694179058075</v>
      </c>
      <c r="BE279" s="67">
        <v>-6.2095034867525101E-2</v>
      </c>
      <c r="BF279" s="67">
        <v>-7.5242519378662109E-2</v>
      </c>
      <c r="BG279" s="67">
        <v>-6.2616482377052307E-2</v>
      </c>
      <c r="BH279" s="67">
        <v>-6.4009398221969604E-2</v>
      </c>
      <c r="BI279" s="67">
        <v>-6.1675559729337692E-2</v>
      </c>
      <c r="BJ279" s="67">
        <v>-7.4956618249416351E-2</v>
      </c>
      <c r="BK279" s="67">
        <v>-7.4460022151470184E-2</v>
      </c>
      <c r="BL279" s="67">
        <v>-9.1429553925991058E-2</v>
      </c>
      <c r="BM279" s="67">
        <v>-0.1016409695148468</v>
      </c>
      <c r="BN279" s="67">
        <v>-9.4630733132362366E-2</v>
      </c>
      <c r="BO279" s="67">
        <v>-0.10153036564588547</v>
      </c>
      <c r="BP279" s="67">
        <v>-0.12251044064760208</v>
      </c>
      <c r="BQ279" s="67">
        <v>-0.1440420001745224</v>
      </c>
      <c r="BR279" s="67">
        <v>-0.18053519725799561</v>
      </c>
      <c r="BS279" s="67">
        <v>-6.2867105007171631E-2</v>
      </c>
      <c r="BT279" s="67">
        <v>-2.3731831461191177E-2</v>
      </c>
      <c r="BU279" s="67">
        <v>8.8323577074334025E-4</v>
      </c>
      <c r="BV279" s="67">
        <v>2.8260849416255951E-2</v>
      </c>
      <c r="BW279" s="67">
        <v>3.8089316338300705E-2</v>
      </c>
      <c r="BX279" s="67">
        <v>-0.11080195009708405</v>
      </c>
      <c r="BY279" s="67">
        <v>-0.14420099556446075</v>
      </c>
      <c r="BZ279" s="67">
        <v>-0.16268891096115112</v>
      </c>
      <c r="CA279" s="67">
        <v>-0.11897381395101547</v>
      </c>
      <c r="CB279" s="67">
        <v>-0.10151781886816025</v>
      </c>
      <c r="CC279" s="67">
        <v>6.4955316483974457E-3</v>
      </c>
      <c r="CD279" s="67">
        <v>-1.1887146160006523E-2</v>
      </c>
      <c r="CE279" s="67">
        <v>-3.6289757117629051E-3</v>
      </c>
      <c r="CF279" s="67">
        <v>-7.4683995917439461E-3</v>
      </c>
      <c r="CG279" s="67">
        <v>-5.789176095277071E-3</v>
      </c>
      <c r="CH279" s="67">
        <v>-1.450001634657383E-2</v>
      </c>
      <c r="CI279" s="67">
        <v>-7.3429150506854057E-3</v>
      </c>
      <c r="CJ279" s="67">
        <v>-1.7980432137846947E-2</v>
      </c>
      <c r="CK279" s="67">
        <v>-2.3504946380853653E-2</v>
      </c>
      <c r="CL279" s="67">
        <v>-1.1668548919260502E-2</v>
      </c>
      <c r="CM279" s="67">
        <v>-1.57626923173666E-2</v>
      </c>
      <c r="CN279" s="67">
        <v>-2.9690254479646683E-2</v>
      </c>
      <c r="CO279" s="67">
        <v>-4.583258181810379E-2</v>
      </c>
      <c r="CP279" s="67">
        <v>-7.7196240425109863E-2</v>
      </c>
      <c r="CQ279" s="67">
        <v>3.9462223649024963E-2</v>
      </c>
      <c r="CR279" s="67">
        <v>8.0145932734012604E-2</v>
      </c>
      <c r="CS279" s="67">
        <v>0.10605617612600327</v>
      </c>
      <c r="CT279" s="67">
        <v>0.13314874470233917</v>
      </c>
      <c r="CU279" s="67">
        <v>0.14247463643550873</v>
      </c>
      <c r="CV279" s="67">
        <v>-4.3186252005398273E-3</v>
      </c>
      <c r="CW279" s="67">
        <v>-4.0329556912183762E-2</v>
      </c>
      <c r="CX279" s="67">
        <v>-6.6931389272212982E-2</v>
      </c>
      <c r="CY279" s="67">
        <v>-2.9265407472848892E-2</v>
      </c>
      <c r="CZ279" s="67">
        <v>-2.0240461453795433E-2</v>
      </c>
      <c r="DA279" s="67">
        <v>7.5086101889610291E-2</v>
      </c>
      <c r="DB279" s="67">
        <v>5.1468223333358765E-2</v>
      </c>
      <c r="DC279" s="67">
        <v>5.5358532816171646E-2</v>
      </c>
      <c r="DD279" s="67">
        <v>4.9072597175836563E-2</v>
      </c>
      <c r="DE279" s="67">
        <v>5.0097208470106125E-2</v>
      </c>
      <c r="DF279" s="67">
        <v>4.595658928155899E-2</v>
      </c>
      <c r="DG279" s="67">
        <v>5.9774190187454224E-2</v>
      </c>
      <c r="DH279" s="67">
        <v>5.5468685925006866E-2</v>
      </c>
      <c r="DI279" s="67">
        <v>5.4631076753139496E-2</v>
      </c>
      <c r="DJ279" s="67">
        <v>7.1293637156486511E-2</v>
      </c>
      <c r="DK279" s="67">
        <v>7.0004984736442566E-2</v>
      </c>
      <c r="DL279" s="67">
        <v>6.3129931688308716E-2</v>
      </c>
      <c r="DM279" s="67">
        <v>5.2376840263605118E-2</v>
      </c>
      <c r="DN279" s="67">
        <v>2.6142720133066177E-2</v>
      </c>
      <c r="DO279" s="67">
        <v>0.14179155230522156</v>
      </c>
      <c r="DP279" s="67">
        <v>0.18402369320392609</v>
      </c>
      <c r="DQ279" s="67">
        <v>0.2112291157245636</v>
      </c>
      <c r="DR279" s="67">
        <v>0.2380366325378418</v>
      </c>
      <c r="DS279" s="67">
        <v>0.24685995280742645</v>
      </c>
      <c r="DT279" s="67">
        <v>0.10216470062732697</v>
      </c>
      <c r="DU279" s="67">
        <v>6.3541874289512634E-2</v>
      </c>
      <c r="DV279" s="67">
        <v>2.8826132416725159E-2</v>
      </c>
      <c r="DW279" s="67">
        <v>6.044299528002739E-2</v>
      </c>
      <c r="DX279" s="67">
        <v>6.103689968585968E-2</v>
      </c>
      <c r="DY279" s="67">
        <v>0.1741199791431427</v>
      </c>
      <c r="DZ279" s="67">
        <v>0.14294332265853882</v>
      </c>
      <c r="EA279" s="67">
        <v>0.14052712917327881</v>
      </c>
      <c r="EB279" s="67">
        <v>0.13070881366729736</v>
      </c>
      <c r="EC279" s="67">
        <v>0.13078826665878296</v>
      </c>
      <c r="ED279" s="67">
        <v>0.13324631750583649</v>
      </c>
      <c r="EE279" s="67">
        <v>0.156680628657341</v>
      </c>
      <c r="EF279" s="67">
        <v>0.16151754558086395</v>
      </c>
      <c r="EG279" s="67">
        <v>0.16744707524776459</v>
      </c>
      <c r="EH279" s="67">
        <v>0.19107784330844879</v>
      </c>
      <c r="EI279" s="67">
        <v>0.19383987784385681</v>
      </c>
      <c r="EJ279" s="67">
        <v>0.19714754819869995</v>
      </c>
      <c r="EK279" s="67">
        <v>0.19417564570903778</v>
      </c>
      <c r="EL279" s="67">
        <v>0.17534776031970978</v>
      </c>
      <c r="EM279" s="67">
        <v>0.28953886032104492</v>
      </c>
      <c r="EN279" s="67">
        <v>0.33400669693946838</v>
      </c>
      <c r="EO279" s="67">
        <v>0.36308214068412781</v>
      </c>
      <c r="EP279" s="67">
        <v>0.38947808742523193</v>
      </c>
      <c r="EQ279" s="67">
        <v>0.39757576584815979</v>
      </c>
      <c r="ER279" s="67">
        <v>0.25590971112251282</v>
      </c>
      <c r="ES279" s="67">
        <v>0.21351572871208191</v>
      </c>
      <c r="ET279" s="67">
        <v>0.16708478331565857</v>
      </c>
      <c r="EU279" s="67">
        <v>0.18996767699718475</v>
      </c>
      <c r="EV279" s="67">
        <v>0.17838849127292633</v>
      </c>
      <c r="EW279" s="67">
        <v>61.981349945068359</v>
      </c>
      <c r="EX279" s="67">
        <v>59.986465454101563</v>
      </c>
      <c r="EY279" s="67">
        <v>57.985366821289063</v>
      </c>
      <c r="EZ279" s="67">
        <v>55.990116119384766</v>
      </c>
      <c r="FA279" s="67">
        <v>54.994285583496094</v>
      </c>
      <c r="FB279" s="67">
        <v>53.498775482177734</v>
      </c>
      <c r="FC279" s="67">
        <v>53.497760772705078</v>
      </c>
      <c r="FD279" s="67">
        <v>60.489952087402344</v>
      </c>
      <c r="FE279" s="67">
        <v>67.98193359375</v>
      </c>
      <c r="FF279" s="67">
        <v>74.96826171875</v>
      </c>
      <c r="FG279" s="67">
        <v>81.47308349609375</v>
      </c>
      <c r="FH279" s="67">
        <v>87.478355407714844</v>
      </c>
      <c r="FI279" s="67">
        <v>94.967437744140625</v>
      </c>
      <c r="FJ279" s="67">
        <v>98.977302551269531</v>
      </c>
      <c r="FK279" s="67">
        <v>101.46232604980469</v>
      </c>
      <c r="FL279" s="67">
        <v>102.46440887451172</v>
      </c>
      <c r="FM279" s="67">
        <v>98.956207275390625</v>
      </c>
      <c r="FN279" s="67">
        <v>97.948074340820313</v>
      </c>
      <c r="FO279" s="67">
        <v>96.953445434570313</v>
      </c>
      <c r="FP279" s="67">
        <v>93.471229553222656</v>
      </c>
      <c r="FQ279" s="67">
        <v>88.473541259765625</v>
      </c>
      <c r="FR279" s="67">
        <v>79.478431701660156</v>
      </c>
      <c r="FS279" s="67">
        <v>71.482315063476563</v>
      </c>
      <c r="FT279" s="67">
        <v>67.982757568359375</v>
      </c>
      <c r="FU279" s="68">
        <v>0.1348060816526413</v>
      </c>
      <c r="FV279" s="40">
        <v>4.179999828338623</v>
      </c>
      <c r="FW279" s="40">
        <v>217.87</v>
      </c>
      <c r="FX279">
        <v>1</v>
      </c>
    </row>
    <row r="280" spans="1:180" x14ac:dyDescent="0.2">
      <c r="A280" t="s">
        <v>189</v>
      </c>
      <c r="B280" t="s">
        <v>207</v>
      </c>
      <c r="C280" t="s">
        <v>3</v>
      </c>
      <c r="D280" t="s">
        <v>183</v>
      </c>
      <c r="E280" t="s">
        <v>1</v>
      </c>
      <c r="F280" s="40" t="s">
        <v>194</v>
      </c>
      <c r="G280" s="69" t="s">
        <v>222</v>
      </c>
      <c r="H280" s="67">
        <v>191</v>
      </c>
      <c r="I280" s="67">
        <v>0.13317115604877472</v>
      </c>
      <c r="J280" s="67">
        <v>0.10950576514005661</v>
      </c>
      <c r="K280" s="67">
        <v>9.9865704774856567E-2</v>
      </c>
      <c r="L280" s="67">
        <v>9.6310794353485107E-2</v>
      </c>
      <c r="M280" s="67">
        <v>9.5351271331310272E-2</v>
      </c>
      <c r="N280" s="67">
        <v>0.11776342988014221</v>
      </c>
      <c r="O280" s="67">
        <v>0.13333721458911896</v>
      </c>
      <c r="P280" s="67">
        <v>0.14631593227386475</v>
      </c>
      <c r="Q280" s="67">
        <v>0.14529116451740265</v>
      </c>
      <c r="R280" s="67">
        <v>0.14621676504611969</v>
      </c>
      <c r="S280" s="67">
        <v>0.16572922468185425</v>
      </c>
      <c r="T280" s="67">
        <v>0.20076262950897217</v>
      </c>
      <c r="U280" s="67">
        <v>0.24089883267879486</v>
      </c>
      <c r="V280" s="67">
        <v>0.29709947109222412</v>
      </c>
      <c r="W280" s="67">
        <v>0.36785507202148438</v>
      </c>
      <c r="X280" s="67">
        <v>0.42128843069076538</v>
      </c>
      <c r="Y280" s="67">
        <v>0.47050860524177551</v>
      </c>
      <c r="Z280" s="67">
        <v>0.49650883674621582</v>
      </c>
      <c r="AA280" s="67">
        <v>0.49114182591438293</v>
      </c>
      <c r="AB280" s="67">
        <v>0.46859848499298096</v>
      </c>
      <c r="AC280" s="67">
        <v>0.40581542253494263</v>
      </c>
      <c r="AD280" s="67">
        <v>0.322196364402771</v>
      </c>
      <c r="AE280" s="67">
        <v>0.22983409464359283</v>
      </c>
      <c r="AF280" s="67">
        <v>0.16721628606319427</v>
      </c>
      <c r="AG280" s="67">
        <v>-0.17325589060783386</v>
      </c>
      <c r="AH280" s="67">
        <v>-0.16589479148387909</v>
      </c>
      <c r="AI280" s="67">
        <v>-0.15131288766860962</v>
      </c>
      <c r="AJ280" s="67">
        <v>-0.14436551928520203</v>
      </c>
      <c r="AK280" s="67">
        <v>-0.14386887848377228</v>
      </c>
      <c r="AL280" s="67">
        <v>-0.13626390695571899</v>
      </c>
      <c r="AM280" s="67">
        <v>-0.16324922442436218</v>
      </c>
      <c r="AN280" s="67">
        <v>-0.18398004770278931</v>
      </c>
      <c r="AO280" s="67">
        <v>-0.21306006610393524</v>
      </c>
      <c r="AP280" s="67">
        <v>-0.22931823134422302</v>
      </c>
      <c r="AQ280" s="67">
        <v>-0.22492785751819611</v>
      </c>
      <c r="AR280" s="67">
        <v>-0.24315276741981506</v>
      </c>
      <c r="AS280" s="67">
        <v>-0.2881196141242981</v>
      </c>
      <c r="AT280" s="67">
        <v>-0.2951989471912384</v>
      </c>
      <c r="AU280" s="67">
        <v>-0.15780335664749146</v>
      </c>
      <c r="AV280" s="67">
        <v>-0.14355063438415527</v>
      </c>
      <c r="AW280" s="67">
        <v>-0.13298164308071136</v>
      </c>
      <c r="AX280" s="67">
        <v>-0.13026602566242218</v>
      </c>
      <c r="AY280" s="67">
        <v>-0.13554050028324127</v>
      </c>
      <c r="AZ280" s="67">
        <v>-0.31734573841094971</v>
      </c>
      <c r="BA280" s="67">
        <v>-0.31764906644821167</v>
      </c>
      <c r="BB280" s="67">
        <v>-0.29845160245895386</v>
      </c>
      <c r="BC280" s="67">
        <v>-0.27631399035453796</v>
      </c>
      <c r="BD280" s="67">
        <v>-0.22696886956691742</v>
      </c>
      <c r="BE280" s="67">
        <v>-7.4222005903720856E-2</v>
      </c>
      <c r="BF280" s="67">
        <v>-7.4419707059860229E-2</v>
      </c>
      <c r="BG280" s="67">
        <v>-6.6144302487373352E-2</v>
      </c>
      <c r="BH280" s="67">
        <v>-6.2729306519031525E-2</v>
      </c>
      <c r="BI280" s="67">
        <v>-6.3177816569805145E-2</v>
      </c>
      <c r="BJ280" s="67">
        <v>-4.8974178731441498E-2</v>
      </c>
      <c r="BK280" s="67">
        <v>-6.6342778503894806E-2</v>
      </c>
      <c r="BL280" s="67">
        <v>-7.793118804693222E-2</v>
      </c>
      <c r="BM280" s="67">
        <v>-0.10024406015872955</v>
      </c>
      <c r="BN280" s="67">
        <v>-0.10953401029109955</v>
      </c>
      <c r="BO280" s="67">
        <v>-0.10109294950962067</v>
      </c>
      <c r="BP280" s="67">
        <v>-0.10913515836000443</v>
      </c>
      <c r="BQ280" s="67">
        <v>-0.14632079005241394</v>
      </c>
      <c r="BR280" s="67">
        <v>-0.14599388837814331</v>
      </c>
      <c r="BS280" s="67">
        <v>-1.0056057944893837E-2</v>
      </c>
      <c r="BT280" s="67">
        <v>6.4323581755161285E-3</v>
      </c>
      <c r="BU280" s="67">
        <v>1.8871374428272247E-2</v>
      </c>
      <c r="BV280" s="67">
        <v>2.1175436675548553E-2</v>
      </c>
      <c r="BW280" s="67">
        <v>1.5175318345427513E-2</v>
      </c>
      <c r="BX280" s="67">
        <v>-0.16360072791576385</v>
      </c>
      <c r="BY280" s="67">
        <v>-0.1676752120256424</v>
      </c>
      <c r="BZ280" s="67">
        <v>-0.16019296646118164</v>
      </c>
      <c r="CA280" s="67">
        <v>-0.1467893123626709</v>
      </c>
      <c r="CB280" s="67">
        <v>-0.10961727052927017</v>
      </c>
      <c r="CC280" s="67">
        <v>-5.631438922137022E-3</v>
      </c>
      <c r="CD280" s="67">
        <v>-1.1064333841204643E-2</v>
      </c>
      <c r="CE280" s="67">
        <v>-7.1567925624549389E-3</v>
      </c>
      <c r="CF280" s="67">
        <v>-6.1883055604994297E-3</v>
      </c>
      <c r="CG280" s="67">
        <v>-7.2914315387606621E-3</v>
      </c>
      <c r="CH280" s="67">
        <v>1.1482426896691322E-2</v>
      </c>
      <c r="CI280" s="67">
        <v>7.7432120451703668E-4</v>
      </c>
      <c r="CJ280" s="67">
        <v>-4.4820662587881088E-3</v>
      </c>
      <c r="CK280" s="67">
        <v>-2.2108040750026703E-2</v>
      </c>
      <c r="CL280" s="67">
        <v>-2.6571830734610558E-2</v>
      </c>
      <c r="CM280" s="67">
        <v>-1.5325275249779224E-2</v>
      </c>
      <c r="CN280" s="67">
        <v>-1.6314966604113579E-2</v>
      </c>
      <c r="CO280" s="67">
        <v>-4.8111371695995331E-2</v>
      </c>
      <c r="CP280" s="67">
        <v>-4.2654931545257568E-2</v>
      </c>
      <c r="CQ280" s="67">
        <v>9.2273272573947906E-2</v>
      </c>
      <c r="CR280" s="67">
        <v>0.11031012237071991</v>
      </c>
      <c r="CS280" s="67">
        <v>0.12404431402683258</v>
      </c>
      <c r="CT280" s="67">
        <v>0.12606333196163177</v>
      </c>
      <c r="CU280" s="67">
        <v>0.11956063657999039</v>
      </c>
      <c r="CV280" s="67">
        <v>-5.7117406278848648E-2</v>
      </c>
      <c r="CW280" s="67">
        <v>-6.3803777098655701E-2</v>
      </c>
      <c r="CX280" s="67">
        <v>-6.4435437321662903E-2</v>
      </c>
      <c r="CY280" s="67">
        <v>-5.708090215921402E-2</v>
      </c>
      <c r="CZ280" s="67">
        <v>-2.8339913114905357E-2</v>
      </c>
      <c r="DA280" s="67">
        <v>6.2959127128124237E-2</v>
      </c>
      <c r="DB280" s="67">
        <v>5.2291035652160645E-2</v>
      </c>
      <c r="DC280" s="67">
        <v>5.18307164311409E-2</v>
      </c>
      <c r="DD280" s="67">
        <v>5.0352692604064941E-2</v>
      </c>
      <c r="DE280" s="67">
        <v>4.859495535492897E-2</v>
      </c>
      <c r="DF280" s="67">
        <v>7.1939028799533844E-2</v>
      </c>
      <c r="DG280" s="67">
        <v>6.7891426384449005E-2</v>
      </c>
      <c r="DH280" s="67">
        <v>6.8967051804065704E-2</v>
      </c>
      <c r="DI280" s="67">
        <v>5.6027982383966446E-2</v>
      </c>
      <c r="DJ280" s="67">
        <v>5.6390352547168732E-2</v>
      </c>
      <c r="DK280" s="67">
        <v>7.0442400872707367E-2</v>
      </c>
      <c r="DL280" s="67">
        <v>7.6505221426486969E-2</v>
      </c>
      <c r="DM280" s="67">
        <v>5.0098050385713577E-2</v>
      </c>
      <c r="DN280" s="67">
        <v>6.0684029012918472E-2</v>
      </c>
      <c r="DO280" s="67">
        <v>0.1946026086807251</v>
      </c>
      <c r="DP280" s="67">
        <v>0.21418789029121399</v>
      </c>
      <c r="DQ280" s="67">
        <v>0.22921726107597351</v>
      </c>
      <c r="DR280" s="67">
        <v>0.2309512197971344</v>
      </c>
      <c r="DS280" s="67">
        <v>0.22394596040248871</v>
      </c>
      <c r="DT280" s="67">
        <v>4.9365915358066559E-2</v>
      </c>
      <c r="DU280" s="67">
        <v>4.0067657828330994E-2</v>
      </c>
      <c r="DV280" s="67">
        <v>3.1322084367275238E-2</v>
      </c>
      <c r="DW280" s="67">
        <v>3.2627500593662262E-2</v>
      </c>
      <c r="DX280" s="67">
        <v>5.2937448024749756E-2</v>
      </c>
      <c r="DY280" s="67">
        <v>0.16199301183223724</v>
      </c>
      <c r="DZ280" s="67">
        <v>0.1437661349773407</v>
      </c>
      <c r="EA280" s="67">
        <v>0.13699930906295776</v>
      </c>
      <c r="EB280" s="67">
        <v>0.13198891282081604</v>
      </c>
      <c r="EC280" s="67">
        <v>0.1292860209941864</v>
      </c>
      <c r="ED280" s="67">
        <v>0.15922877192497253</v>
      </c>
      <c r="EE280" s="67">
        <v>0.16479785740375519</v>
      </c>
      <c r="EF280" s="67">
        <v>0.17501591145992279</v>
      </c>
      <c r="EG280" s="67">
        <v>0.16884398460388184</v>
      </c>
      <c r="EH280" s="67">
        <v>0.17617456614971161</v>
      </c>
      <c r="EI280" s="67">
        <v>0.19427730143070221</v>
      </c>
      <c r="EJ280" s="67">
        <v>0.21052283048629761</v>
      </c>
      <c r="EK280" s="67">
        <v>0.19189685583114624</v>
      </c>
      <c r="EL280" s="67">
        <v>0.20988906919956207</v>
      </c>
      <c r="EM280" s="67">
        <v>0.34234991669654846</v>
      </c>
      <c r="EN280" s="67">
        <v>0.36417087912559509</v>
      </c>
      <c r="EO280" s="67">
        <v>0.38107028603553772</v>
      </c>
      <c r="EP280" s="67">
        <v>0.38239267468452454</v>
      </c>
      <c r="EQ280" s="67">
        <v>0.37466177344322205</v>
      </c>
      <c r="ER280" s="67">
        <v>0.20311091840267181</v>
      </c>
      <c r="ES280" s="67">
        <v>0.19004151225090027</v>
      </c>
      <c r="ET280" s="67">
        <v>0.16958074271678925</v>
      </c>
      <c r="EU280" s="67">
        <v>0.16215218603610992</v>
      </c>
      <c r="EV280" s="67">
        <v>0.17028903961181641</v>
      </c>
      <c r="EW280" s="67">
        <v>63.984672546386719</v>
      </c>
      <c r="EX280" s="67">
        <v>60.493656158447266</v>
      </c>
      <c r="EY280" s="67">
        <v>57.997074127197266</v>
      </c>
      <c r="EZ280" s="67">
        <v>56.001697540283203</v>
      </c>
      <c r="FA280" s="67">
        <v>55.004745483398438</v>
      </c>
      <c r="FB280" s="67">
        <v>54.005340576171875</v>
      </c>
      <c r="FC280" s="67">
        <v>54.503829956054688</v>
      </c>
      <c r="FD280" s="67">
        <v>60.997982025146484</v>
      </c>
      <c r="FE280" s="67">
        <v>68.995674133300781</v>
      </c>
      <c r="FF280" s="67">
        <v>76.487724304199219</v>
      </c>
      <c r="FG280" s="67">
        <v>83.979324340820313</v>
      </c>
      <c r="FH280" s="67">
        <v>91.468986511230469</v>
      </c>
      <c r="FI280" s="67">
        <v>97.476333618164063</v>
      </c>
      <c r="FJ280" s="67">
        <v>101.97923278808594</v>
      </c>
      <c r="FK280" s="67">
        <v>104.47120666503906</v>
      </c>
      <c r="FL280" s="67">
        <v>104.96729278564453</v>
      </c>
      <c r="FM280" s="67">
        <v>102.45893859863281</v>
      </c>
      <c r="FN280" s="67">
        <v>100.94670867919922</v>
      </c>
      <c r="FO280" s="67">
        <v>98.450836181640625</v>
      </c>
      <c r="FP280" s="67">
        <v>93.970260620117188</v>
      </c>
      <c r="FQ280" s="67">
        <v>88.475120544433594</v>
      </c>
      <c r="FR280" s="67">
        <v>80.481056213378906</v>
      </c>
      <c r="FS280" s="67">
        <v>72.484260559082031</v>
      </c>
      <c r="FT280" s="67">
        <v>67.485084533691406</v>
      </c>
      <c r="FU280" s="68">
        <v>0.1348060816526413</v>
      </c>
      <c r="FV280" s="40">
        <v>4.369999885559082</v>
      </c>
      <c r="FW280" s="40">
        <v>244.49</v>
      </c>
      <c r="FX280">
        <v>1</v>
      </c>
    </row>
    <row r="281" spans="1:180" x14ac:dyDescent="0.2">
      <c r="A281" t="s">
        <v>189</v>
      </c>
      <c r="B281" t="s">
        <v>207</v>
      </c>
      <c r="C281" t="s">
        <v>3</v>
      </c>
      <c r="D281" t="s">
        <v>183</v>
      </c>
      <c r="E281" t="s">
        <v>1</v>
      </c>
      <c r="F281" s="40" t="s">
        <v>194</v>
      </c>
      <c r="G281" s="69" t="s">
        <v>223</v>
      </c>
      <c r="H281" s="67">
        <v>191</v>
      </c>
      <c r="I281" s="67">
        <v>0.13409893214702606</v>
      </c>
      <c r="J281" s="67">
        <v>0.11946596950292587</v>
      </c>
      <c r="K281" s="67">
        <v>0.10433024913072586</v>
      </c>
      <c r="L281" s="67">
        <v>0.10617683827877045</v>
      </c>
      <c r="M281" s="67">
        <v>9.9076345562934875E-2</v>
      </c>
      <c r="N281" s="67">
        <v>0.11727926880121231</v>
      </c>
      <c r="O281" s="67">
        <v>0.1376032680273056</v>
      </c>
      <c r="P281" s="67">
        <v>0.14670492708683014</v>
      </c>
      <c r="Q281" s="67">
        <v>0.14707840979099274</v>
      </c>
      <c r="R281" s="67">
        <v>0.17428542673587799</v>
      </c>
      <c r="S281" s="67">
        <v>0.19106557965278625</v>
      </c>
      <c r="T281" s="67">
        <v>0.21919858455657959</v>
      </c>
      <c r="U281" s="67">
        <v>0.28128206729888916</v>
      </c>
      <c r="V281" s="67">
        <v>0.33127331733703613</v>
      </c>
      <c r="W281" s="67">
        <v>0.38399478793144226</v>
      </c>
      <c r="X281" s="67">
        <v>0.41000357270240784</v>
      </c>
      <c r="Y281" s="67">
        <v>0.46954670548439026</v>
      </c>
      <c r="Z281" s="67">
        <v>0.49411278963088989</v>
      </c>
      <c r="AA281" s="67">
        <v>0.50274044275283813</v>
      </c>
      <c r="AB281" s="67">
        <v>0.45698893070220947</v>
      </c>
      <c r="AC281" s="67">
        <v>0.43192806839942932</v>
      </c>
      <c r="AD281" s="67">
        <v>0.35224780440330505</v>
      </c>
      <c r="AE281" s="67">
        <v>0.28535032272338867</v>
      </c>
      <c r="AF281" s="67">
        <v>0.20380118489265442</v>
      </c>
      <c r="AG281" s="67">
        <v>-0.18249513208866119</v>
      </c>
      <c r="AH281" s="67">
        <v>-0.16495369374752045</v>
      </c>
      <c r="AI281" s="67">
        <v>-0.16259774565696716</v>
      </c>
      <c r="AJ281" s="67">
        <v>-0.14623938500881195</v>
      </c>
      <c r="AK281" s="67">
        <v>-0.14527560770511627</v>
      </c>
      <c r="AL281" s="67">
        <v>-0.15201966464519501</v>
      </c>
      <c r="AM281" s="67">
        <v>-0.17387747764587402</v>
      </c>
      <c r="AN281" s="67">
        <v>-0.20424814522266388</v>
      </c>
      <c r="AO281" s="67">
        <v>-0.23231641948223114</v>
      </c>
      <c r="AP281" s="67">
        <v>-0.21599917113780975</v>
      </c>
      <c r="AQ281" s="67">
        <v>-0.20366178452968597</v>
      </c>
      <c r="AR281" s="67">
        <v>-0.24059061706066132</v>
      </c>
      <c r="AS281" s="67">
        <v>-0.24977986514568329</v>
      </c>
      <c r="AT281" s="67">
        <v>-0.27185291051864624</v>
      </c>
      <c r="AU281" s="67">
        <v>-0.16032983362674713</v>
      </c>
      <c r="AV281" s="67">
        <v>-0.14432437717914581</v>
      </c>
      <c r="AW281" s="67">
        <v>-0.13605226576328278</v>
      </c>
      <c r="AX281" s="67">
        <v>-0.13735745847225189</v>
      </c>
      <c r="AY281" s="67">
        <v>-0.13334722816944122</v>
      </c>
      <c r="AZ281" s="67">
        <v>-0.32286110520362854</v>
      </c>
      <c r="BA281" s="67">
        <v>-0.31539392471313477</v>
      </c>
      <c r="BB281" s="67">
        <v>-0.32646706700325012</v>
      </c>
      <c r="BC281" s="67">
        <v>-0.28371548652648926</v>
      </c>
      <c r="BD281" s="67">
        <v>-0.2456749826669693</v>
      </c>
      <c r="BE281" s="67">
        <v>-8.346123993396759E-2</v>
      </c>
      <c r="BF281" s="67">
        <v>-7.347860187292099E-2</v>
      </c>
      <c r="BG281" s="67">
        <v>-7.7429160475730896E-2</v>
      </c>
      <c r="BH281" s="67">
        <v>-6.4603157341480255E-2</v>
      </c>
      <c r="BI281" s="67">
        <v>-6.4584538340568542E-2</v>
      </c>
      <c r="BJ281" s="67">
        <v>-6.4729936420917511E-2</v>
      </c>
      <c r="BK281" s="67">
        <v>-7.6971039175987244E-2</v>
      </c>
      <c r="BL281" s="67">
        <v>-9.819929301738739E-2</v>
      </c>
      <c r="BM281" s="67">
        <v>-0.11950041353702545</v>
      </c>
      <c r="BN281" s="67">
        <v>-9.6214964985847473E-2</v>
      </c>
      <c r="BO281" s="67">
        <v>-7.9826891422271729E-2</v>
      </c>
      <c r="BP281" s="67">
        <v>-0.10657300800085068</v>
      </c>
      <c r="BQ281" s="67">
        <v>-0.10798105597496033</v>
      </c>
      <c r="BR281" s="67">
        <v>-0.12264785915613174</v>
      </c>
      <c r="BS281" s="67">
        <v>-1.2582534924149513E-2</v>
      </c>
      <c r="BT281" s="67">
        <v>5.658615380525589E-3</v>
      </c>
      <c r="BU281" s="67">
        <v>1.5800751745700836E-2</v>
      </c>
      <c r="BV281" s="67">
        <v>1.4084003865718842E-2</v>
      </c>
      <c r="BW281" s="67">
        <v>1.7368597909808159E-2</v>
      </c>
      <c r="BX281" s="67">
        <v>-0.16911607980728149</v>
      </c>
      <c r="BY281" s="67">
        <v>-0.16542007029056549</v>
      </c>
      <c r="BZ281" s="67">
        <v>-0.18820843100547791</v>
      </c>
      <c r="CA281" s="67">
        <v>-0.154190793633461</v>
      </c>
      <c r="CB281" s="67">
        <v>-0.12832337617874146</v>
      </c>
      <c r="CC281" s="67">
        <v>-1.4870673418045044E-2</v>
      </c>
      <c r="CD281" s="67">
        <v>-1.0123233310878277E-2</v>
      </c>
      <c r="CE281" s="67">
        <v>-1.8441649153828621E-2</v>
      </c>
      <c r="CF281" s="67">
        <v>-8.0621587112545967E-3</v>
      </c>
      <c r="CG281" s="67">
        <v>-8.6981542408466339E-3</v>
      </c>
      <c r="CH281" s="67">
        <v>-4.2733335867524147E-3</v>
      </c>
      <c r="CI281" s="67">
        <v>-9.8539339378476143E-3</v>
      </c>
      <c r="CJ281" s="67">
        <v>-2.4750173091888428E-2</v>
      </c>
      <c r="CK281" s="67">
        <v>-4.1364390403032303E-2</v>
      </c>
      <c r="CL281" s="67">
        <v>-1.325277891010046E-2</v>
      </c>
      <c r="CM281" s="67">
        <v>5.9407870285212994E-3</v>
      </c>
      <c r="CN281" s="67">
        <v>-1.3752819038927555E-2</v>
      </c>
      <c r="CO281" s="67">
        <v>-9.7716357558965683E-3</v>
      </c>
      <c r="CP281" s="67">
        <v>-1.9308894872665405E-2</v>
      </c>
      <c r="CQ281" s="67">
        <v>8.974679559469223E-2</v>
      </c>
      <c r="CR281" s="67">
        <v>0.10953637957572937</v>
      </c>
      <c r="CS281" s="67">
        <v>0.12097369134426117</v>
      </c>
      <c r="CT281" s="67">
        <v>0.11897189915180206</v>
      </c>
      <c r="CU281" s="67">
        <v>0.12175391614437103</v>
      </c>
      <c r="CV281" s="67">
        <v>-6.2632761895656586E-2</v>
      </c>
      <c r="CW281" s="67">
        <v>-6.1548635363578796E-2</v>
      </c>
      <c r="CX281" s="67">
        <v>-9.2450901865959167E-2</v>
      </c>
      <c r="CY281" s="67">
        <v>-6.448238343000412E-2</v>
      </c>
      <c r="CZ281" s="67">
        <v>-4.704602062702179E-2</v>
      </c>
      <c r="DA281" s="67">
        <v>5.3719893097877502E-2</v>
      </c>
      <c r="DB281" s="67">
        <v>5.3232137113809586E-2</v>
      </c>
      <c r="DC281" s="67">
        <v>4.0545858442783356E-2</v>
      </c>
      <c r="DD281" s="67">
        <v>4.8478838056325912E-2</v>
      </c>
      <c r="DE281" s="67">
        <v>4.7188229858875275E-2</v>
      </c>
      <c r="DF281" s="67">
        <v>5.6183271110057831E-2</v>
      </c>
      <c r="DG281" s="67">
        <v>5.7263169437646866E-2</v>
      </c>
      <c r="DH281" s="67">
        <v>4.8698946833610535E-2</v>
      </c>
      <c r="DI281" s="67">
        <v>3.6771632730960846E-2</v>
      </c>
      <c r="DJ281" s="67">
        <v>6.9709405303001404E-2</v>
      </c>
      <c r="DK281" s="67">
        <v>9.1708458960056305E-2</v>
      </c>
      <c r="DL281" s="67">
        <v>7.9067371785640717E-2</v>
      </c>
      <c r="DM281" s="67">
        <v>8.8437788188457489E-2</v>
      </c>
      <c r="DN281" s="67">
        <v>8.4030069410800934E-2</v>
      </c>
      <c r="DO281" s="67">
        <v>0.19207613170146942</v>
      </c>
      <c r="DP281" s="67">
        <v>0.21341414749622345</v>
      </c>
      <c r="DQ281" s="67">
        <v>0.2261466383934021</v>
      </c>
      <c r="DR281" s="67">
        <v>0.22385978698730469</v>
      </c>
      <c r="DS281" s="67">
        <v>0.22613923251628876</v>
      </c>
      <c r="DT281" s="67">
        <v>4.3850559741258621E-2</v>
      </c>
      <c r="DU281" s="67">
        <v>4.2322799563407898E-2</v>
      </c>
      <c r="DV281" s="67">
        <v>3.306620055809617E-3</v>
      </c>
      <c r="DW281" s="67">
        <v>2.5226019322872162E-2</v>
      </c>
      <c r="DX281" s="67">
        <v>3.4231338649988174E-2</v>
      </c>
      <c r="DY281" s="67">
        <v>0.15275378525257111</v>
      </c>
      <c r="DZ281" s="67">
        <v>0.14470723271369934</v>
      </c>
      <c r="EA281" s="67">
        <v>0.12571445107460022</v>
      </c>
      <c r="EB281" s="67">
        <v>0.13011506199836731</v>
      </c>
      <c r="EC281" s="67">
        <v>0.12787929177284241</v>
      </c>
      <c r="ED281" s="67">
        <v>0.14347299933433533</v>
      </c>
      <c r="EE281" s="67">
        <v>0.15416960418224335</v>
      </c>
      <c r="EF281" s="67">
        <v>0.15474779903888702</v>
      </c>
      <c r="EG281" s="67">
        <v>0.14958763122558594</v>
      </c>
      <c r="EH281" s="67">
        <v>0.18949362635612488</v>
      </c>
      <c r="EI281" s="67">
        <v>0.21554335951805115</v>
      </c>
      <c r="EJ281" s="67">
        <v>0.21308498084545135</v>
      </c>
      <c r="EK281" s="67">
        <v>0.23023658990859985</v>
      </c>
      <c r="EL281" s="67">
        <v>0.23323510587215424</v>
      </c>
      <c r="EM281" s="67">
        <v>0.33982342481613159</v>
      </c>
      <c r="EN281" s="67">
        <v>0.36339715123176575</v>
      </c>
      <c r="EO281" s="67">
        <v>0.37799966335296631</v>
      </c>
      <c r="EP281" s="67">
        <v>0.37530124187469482</v>
      </c>
      <c r="EQ281" s="67">
        <v>0.37685504555702209</v>
      </c>
      <c r="ER281" s="67">
        <v>0.19759556651115417</v>
      </c>
      <c r="ES281" s="67">
        <v>0.19229665398597717</v>
      </c>
      <c r="ET281" s="67">
        <v>0.14156527817249298</v>
      </c>
      <c r="EU281" s="67">
        <v>0.15475070476531982</v>
      </c>
      <c r="EV281" s="67">
        <v>0.15158294141292572</v>
      </c>
      <c r="EW281" s="67">
        <v>63.488601684570313</v>
      </c>
      <c r="EX281" s="67">
        <v>61.488906860351563</v>
      </c>
      <c r="EY281" s="67">
        <v>59.992744445800781</v>
      </c>
      <c r="EZ281" s="67">
        <v>58.994255065917969</v>
      </c>
      <c r="FA281" s="67">
        <v>57.997112274169922</v>
      </c>
      <c r="FB281" s="67">
        <v>57.994609832763672</v>
      </c>
      <c r="FC281" s="67">
        <v>57.997051239013672</v>
      </c>
      <c r="FD281" s="67">
        <v>61.982402801513672</v>
      </c>
      <c r="FE281" s="67">
        <v>67.977096557617188</v>
      </c>
      <c r="FF281" s="67">
        <v>73.479660034179688</v>
      </c>
      <c r="FG281" s="67">
        <v>79.96954345703125</v>
      </c>
      <c r="FH281" s="67">
        <v>85.968826293945313</v>
      </c>
      <c r="FI281" s="67">
        <v>92.462944030761719</v>
      </c>
      <c r="FJ281" s="67">
        <v>97.464591979980469</v>
      </c>
      <c r="FK281" s="67">
        <v>100.95586395263672</v>
      </c>
      <c r="FL281" s="67">
        <v>101.45648956298828</v>
      </c>
      <c r="FM281" s="67">
        <v>102.94776916503906</v>
      </c>
      <c r="FN281" s="67">
        <v>98.435272216796875</v>
      </c>
      <c r="FO281" s="67">
        <v>95.451339721679688</v>
      </c>
      <c r="FP281" s="67">
        <v>92.467147827148438</v>
      </c>
      <c r="FQ281" s="67">
        <v>85.974411010742188</v>
      </c>
      <c r="FR281" s="67">
        <v>81.479812622070313</v>
      </c>
      <c r="FS281" s="67">
        <v>75.482986450195313</v>
      </c>
      <c r="FT281" s="67">
        <v>72.481460571289063</v>
      </c>
      <c r="FU281" s="68">
        <v>0.1348060816526413</v>
      </c>
      <c r="FV281" s="40">
        <v>4.1700000762939453</v>
      </c>
      <c r="FW281" s="40">
        <v>260.72000000000003</v>
      </c>
      <c r="FX281">
        <v>1</v>
      </c>
    </row>
    <row r="282" spans="1:180" x14ac:dyDescent="0.2">
      <c r="A282" t="s">
        <v>189</v>
      </c>
      <c r="B282" t="s">
        <v>207</v>
      </c>
      <c r="C282" t="s">
        <v>3</v>
      </c>
      <c r="D282" t="s">
        <v>183</v>
      </c>
      <c r="E282" t="s">
        <v>1</v>
      </c>
      <c r="F282" s="40" t="s">
        <v>194</v>
      </c>
      <c r="G282" s="69" t="s">
        <v>224</v>
      </c>
      <c r="H282" s="67">
        <v>189</v>
      </c>
      <c r="I282" s="67">
        <v>0.12954294681549072</v>
      </c>
      <c r="J282" s="67">
        <v>0.11973569542169571</v>
      </c>
      <c r="K282" s="67">
        <v>9.9076353013515472E-2</v>
      </c>
      <c r="L282" s="67">
        <v>0.10233519226312637</v>
      </c>
      <c r="M282" s="67">
        <v>9.7366064786911011E-2</v>
      </c>
      <c r="N282" s="67">
        <v>0.11185592412948608</v>
      </c>
      <c r="O282" s="67">
        <v>0.14043869078159332</v>
      </c>
      <c r="P282" s="67">
        <v>0.13887980580329895</v>
      </c>
      <c r="Q282" s="67">
        <v>0.15530741214752197</v>
      </c>
      <c r="R282" s="67">
        <v>0.16177898645401001</v>
      </c>
      <c r="S282" s="67">
        <v>0.16823168098926544</v>
      </c>
      <c r="T282" s="67">
        <v>0.17785347998142242</v>
      </c>
      <c r="U282" s="67">
        <v>0.23610414564609528</v>
      </c>
      <c r="V282" s="67">
        <v>0.2774842381477356</v>
      </c>
      <c r="W282" s="67">
        <v>0.33841007947921753</v>
      </c>
      <c r="X282" s="67">
        <v>0.39094319939613342</v>
      </c>
      <c r="Y282" s="67">
        <v>0.44420534372329712</v>
      </c>
      <c r="Z282" s="67">
        <v>0.46886551380157471</v>
      </c>
      <c r="AA282" s="67">
        <v>0.46231383085250854</v>
      </c>
      <c r="AB282" s="67">
        <v>0.41432905197143555</v>
      </c>
      <c r="AC282" s="67">
        <v>0.37859436869621277</v>
      </c>
      <c r="AD282" s="67">
        <v>0.30078375339508057</v>
      </c>
      <c r="AE282" s="67">
        <v>0.21802833676338196</v>
      </c>
      <c r="AF282" s="67">
        <v>0.17020556330680847</v>
      </c>
      <c r="AG282" s="67">
        <v>-0.16361868381500244</v>
      </c>
      <c r="AH282" s="67">
        <v>-0.14770646393299103</v>
      </c>
      <c r="AI282" s="67">
        <v>-0.15131968259811401</v>
      </c>
      <c r="AJ282" s="67">
        <v>-0.13798804581165314</v>
      </c>
      <c r="AK282" s="67">
        <v>-0.14023293554782867</v>
      </c>
      <c r="AL282" s="67">
        <v>-0.15346631407737732</v>
      </c>
      <c r="AM282" s="67">
        <v>-0.1661817729473114</v>
      </c>
      <c r="AN282" s="67">
        <v>-0.19409409165382385</v>
      </c>
      <c r="AO282" s="67">
        <v>-0.1966637521982193</v>
      </c>
      <c r="AP282" s="67">
        <v>-0.19337582588195801</v>
      </c>
      <c r="AQ282" s="67">
        <v>-0.20773902535438538</v>
      </c>
      <c r="AR282" s="67">
        <v>-0.2523990273475647</v>
      </c>
      <c r="AS282" s="67">
        <v>-0.25475722551345825</v>
      </c>
      <c r="AT282" s="67">
        <v>-0.30278220772743225</v>
      </c>
      <c r="AU282" s="67">
        <v>-0.1874057799577713</v>
      </c>
      <c r="AV282" s="67">
        <v>-0.18018688261508942</v>
      </c>
      <c r="AW282" s="67">
        <v>-0.16099709272384644</v>
      </c>
      <c r="AX282" s="67">
        <v>-0.16660965979099274</v>
      </c>
      <c r="AY282" s="67">
        <v>-0.1891215592622757</v>
      </c>
      <c r="AZ282" s="67">
        <v>-0.34399604797363281</v>
      </c>
      <c r="BA282" s="67">
        <v>-0.33359977602958679</v>
      </c>
      <c r="BB282" s="67">
        <v>-0.30482345819473267</v>
      </c>
      <c r="BC282" s="67">
        <v>-0.26855143904685974</v>
      </c>
      <c r="BD282" s="67">
        <v>-0.21161168813705444</v>
      </c>
      <c r="BE282" s="67">
        <v>-6.4919508993625641E-2</v>
      </c>
      <c r="BF282" s="67">
        <v>-5.6544560939073563E-2</v>
      </c>
      <c r="BG282" s="67">
        <v>-6.6466204822063446E-2</v>
      </c>
      <c r="BH282" s="67">
        <v>-5.6692592799663544E-2</v>
      </c>
      <c r="BI282" s="67">
        <v>-5.9846695512533188E-2</v>
      </c>
      <c r="BJ282" s="67">
        <v>-6.6553518176078796E-2</v>
      </c>
      <c r="BK282" s="67">
        <v>-6.9731004536151886E-2</v>
      </c>
      <c r="BL282" s="67">
        <v>-8.8487856090068817E-2</v>
      </c>
      <c r="BM282" s="67">
        <v>-8.4385529160499573E-2</v>
      </c>
      <c r="BN282" s="67">
        <v>-7.4149385094642639E-2</v>
      </c>
      <c r="BO282" s="67">
        <v>-8.4470272064208984E-2</v>
      </c>
      <c r="BP282" s="67">
        <v>-0.11899939924478531</v>
      </c>
      <c r="BQ282" s="67">
        <v>-0.11355764418840408</v>
      </c>
      <c r="BR282" s="67">
        <v>-0.15417562425136566</v>
      </c>
      <c r="BS282" s="67">
        <v>-4.020300880074501E-2</v>
      </c>
      <c r="BT282" s="67">
        <v>-3.075067326426506E-2</v>
      </c>
      <c r="BU282" s="67">
        <v>-9.7074816003441811E-3</v>
      </c>
      <c r="BV282" s="67">
        <v>-1.5726622194051743E-2</v>
      </c>
      <c r="BW282" s="67">
        <v>-3.8970936089754105E-2</v>
      </c>
      <c r="BX282" s="67">
        <v>-0.19081014394760132</v>
      </c>
      <c r="BY282" s="67">
        <v>-0.18417640030384064</v>
      </c>
      <c r="BZ282" s="67">
        <v>-0.16705918312072754</v>
      </c>
      <c r="CA282" s="67">
        <v>-0.13946786522865295</v>
      </c>
      <c r="CB282" s="67">
        <v>-9.4646595418453217E-2</v>
      </c>
      <c r="CC282" s="67">
        <v>3.4392450470477343E-3</v>
      </c>
      <c r="CD282" s="67">
        <v>6.5938974730670452E-3</v>
      </c>
      <c r="CE282" s="67">
        <v>-7.6969503425061703E-3</v>
      </c>
      <c r="CF282" s="67">
        <v>-3.8760525058023632E-4</v>
      </c>
      <c r="CG282" s="67">
        <v>-4.1714333929121494E-3</v>
      </c>
      <c r="CH282" s="67">
        <v>-6.3579785637557507E-3</v>
      </c>
      <c r="CI282" s="67">
        <v>-2.9295026324689388E-3</v>
      </c>
      <c r="CJ282" s="67">
        <v>-1.5345293097198009E-2</v>
      </c>
      <c r="CK282" s="67">
        <v>-6.6219810396432877E-3</v>
      </c>
      <c r="CL282" s="67">
        <v>8.4264809265732765E-3</v>
      </c>
      <c r="CM282" s="67">
        <v>9.0528419241309166E-4</v>
      </c>
      <c r="CN282" s="67">
        <v>-2.6607222855091095E-2</v>
      </c>
      <c r="CO282" s="67">
        <v>-1.576324924826622E-2</v>
      </c>
      <c r="CP282" s="67">
        <v>-5.125117301940918E-2</v>
      </c>
      <c r="CQ282" s="67">
        <v>6.1749178916215897E-2</v>
      </c>
      <c r="CR282" s="67">
        <v>7.2748392820358276E-2</v>
      </c>
      <c r="CS282" s="67">
        <v>9.5075242221355438E-2</v>
      </c>
      <c r="CT282" s="67">
        <v>8.8774509727954865E-2</v>
      </c>
      <c r="CU282" s="67">
        <v>6.5022923052310944E-2</v>
      </c>
      <c r="CV282" s="67">
        <v>-8.4714055061340332E-2</v>
      </c>
      <c r="CW282" s="67">
        <v>-8.0686226487159729E-2</v>
      </c>
      <c r="CX282" s="67">
        <v>-7.1644052863121033E-2</v>
      </c>
      <c r="CY282" s="67">
        <v>-5.0064962357282639E-2</v>
      </c>
      <c r="CZ282" s="67">
        <v>-1.3636932708323002E-2</v>
      </c>
      <c r="DA282" s="67">
        <v>7.1797996759414673E-2</v>
      </c>
      <c r="DB282" s="67">
        <v>6.9732353091239929E-2</v>
      </c>
      <c r="DC282" s="67">
        <v>5.1072306931018829E-2</v>
      </c>
      <c r="DD282" s="67">
        <v>5.591738224029541E-2</v>
      </c>
      <c r="DE282" s="67">
        <v>5.1503829658031464E-2</v>
      </c>
      <c r="DF282" s="67">
        <v>5.3837556391954422E-2</v>
      </c>
      <c r="DG282" s="67">
        <v>6.3872002065181732E-2</v>
      </c>
      <c r="DH282" s="67">
        <v>5.7797268033027649E-2</v>
      </c>
      <c r="DI282" s="67">
        <v>7.1141570806503296E-2</v>
      </c>
      <c r="DJ282" s="67">
        <v>9.1002345085144043E-2</v>
      </c>
      <c r="DK282" s="67">
        <v>8.6280845105648041E-2</v>
      </c>
      <c r="DL282" s="67">
        <v>6.5784953534603119E-2</v>
      </c>
      <c r="DM282" s="67">
        <v>8.2031145691871643E-2</v>
      </c>
      <c r="DN282" s="67">
        <v>5.1673285663127899E-2</v>
      </c>
      <c r="DO282" s="67">
        <v>0.1637013703584671</v>
      </c>
      <c r="DP282" s="67">
        <v>0.17624746263027191</v>
      </c>
      <c r="DQ282" s="67">
        <v>0.19985796511173248</v>
      </c>
      <c r="DR282" s="67">
        <v>0.19327564537525177</v>
      </c>
      <c r="DS282" s="67">
        <v>0.16901677846908569</v>
      </c>
      <c r="DT282" s="67">
        <v>2.1382035687565804E-2</v>
      </c>
      <c r="DU282" s="67">
        <v>2.2803947329521179E-2</v>
      </c>
      <c r="DV282" s="67">
        <v>2.3771075531840324E-2</v>
      </c>
      <c r="DW282" s="67">
        <v>3.9337936788797379E-2</v>
      </c>
      <c r="DX282" s="67">
        <v>6.7372731864452362E-2</v>
      </c>
      <c r="DY282" s="67">
        <v>0.17049717903137207</v>
      </c>
      <c r="DZ282" s="67">
        <v>0.16089425981044769</v>
      </c>
      <c r="EA282" s="67">
        <v>0.1359257847070694</v>
      </c>
      <c r="EB282" s="67">
        <v>0.1372128427028656</v>
      </c>
      <c r="EC282" s="67">
        <v>0.13189005851745605</v>
      </c>
      <c r="ED282" s="67">
        <v>0.14075034856796265</v>
      </c>
      <c r="EE282" s="67">
        <v>0.16032277047634125</v>
      </c>
      <c r="EF282" s="67">
        <v>0.16340351104736328</v>
      </c>
      <c r="EG282" s="67">
        <v>0.18341979384422302</v>
      </c>
      <c r="EH282" s="67">
        <v>0.21022878587245941</v>
      </c>
      <c r="EI282" s="67">
        <v>0.20954959094524384</v>
      </c>
      <c r="EJ282" s="67">
        <v>0.19918458163738251</v>
      </c>
      <c r="EK282" s="67">
        <v>0.22323071956634521</v>
      </c>
      <c r="EL282" s="67">
        <v>0.20027986168861389</v>
      </c>
      <c r="EM282" s="67">
        <v>0.31090414524078369</v>
      </c>
      <c r="EN282" s="67">
        <v>0.32568368315696716</v>
      </c>
      <c r="EO282" s="67">
        <v>0.35114759206771851</v>
      </c>
      <c r="EP282" s="67">
        <v>0.34415867924690247</v>
      </c>
      <c r="EQ282" s="67">
        <v>0.31916740536689758</v>
      </c>
      <c r="ER282" s="67">
        <v>0.17456793785095215</v>
      </c>
      <c r="ES282" s="67">
        <v>0.17222732305526733</v>
      </c>
      <c r="ET282" s="67">
        <v>0.16153536736965179</v>
      </c>
      <c r="EU282" s="67">
        <v>0.16842152178287506</v>
      </c>
      <c r="EV282" s="67">
        <v>0.1843378096818924</v>
      </c>
      <c r="EW282" s="67">
        <v>62.980472564697266</v>
      </c>
      <c r="EX282" s="67">
        <v>61.484592437744141</v>
      </c>
      <c r="EY282" s="67">
        <v>59.487583160400391</v>
      </c>
      <c r="EZ282" s="67">
        <v>57.487220764160156</v>
      </c>
      <c r="FA282" s="67">
        <v>56.988395690917969</v>
      </c>
      <c r="FB282" s="67">
        <v>56.491970062255859</v>
      </c>
      <c r="FC282" s="67">
        <v>54.995292663574219</v>
      </c>
      <c r="FD282" s="67">
        <v>57.985557556152344</v>
      </c>
      <c r="FE282" s="67">
        <v>65.472915649414063</v>
      </c>
      <c r="FF282" s="67">
        <v>72.467506408691406</v>
      </c>
      <c r="FG282" s="67">
        <v>78.968185424804688</v>
      </c>
      <c r="FH282" s="67">
        <v>86.45562744140625</v>
      </c>
      <c r="FI282" s="67">
        <v>92.450576782226563</v>
      </c>
      <c r="FJ282" s="67">
        <v>99.955101013183594</v>
      </c>
      <c r="FK282" s="67">
        <v>102.45658874511719</v>
      </c>
      <c r="FL282" s="67">
        <v>104.46145629882813</v>
      </c>
      <c r="FM282" s="67">
        <v>102.44580841064453</v>
      </c>
      <c r="FN282" s="67">
        <v>101.44537353515625</v>
      </c>
      <c r="FO282" s="67">
        <v>96.964805603027344</v>
      </c>
      <c r="FP282" s="67">
        <v>91.464752197265625</v>
      </c>
      <c r="FQ282" s="67">
        <v>84.46441650390625</v>
      </c>
      <c r="FR282" s="67">
        <v>75.484550476074219</v>
      </c>
      <c r="FS282" s="67">
        <v>68.984130859375</v>
      </c>
      <c r="FT282" s="67">
        <v>66.483856201171875</v>
      </c>
      <c r="FU282" s="68">
        <v>0.13432461023330688</v>
      </c>
      <c r="FV282" s="40">
        <v>3.0499999523162842</v>
      </c>
      <c r="FW282" s="40">
        <v>239.08</v>
      </c>
      <c r="FX282">
        <v>1</v>
      </c>
    </row>
    <row r="283" spans="1:180" x14ac:dyDescent="0.2">
      <c r="A283" t="s">
        <v>189</v>
      </c>
      <c r="B283" t="s">
        <v>207</v>
      </c>
      <c r="C283" t="s">
        <v>3</v>
      </c>
      <c r="D283" t="s">
        <v>183</v>
      </c>
      <c r="E283" t="s">
        <v>1</v>
      </c>
      <c r="F283" s="40" t="s">
        <v>194</v>
      </c>
      <c r="G283" s="69" t="s">
        <v>225</v>
      </c>
      <c r="H283" s="67">
        <v>189</v>
      </c>
      <c r="I283" s="67">
        <v>0.14221496880054474</v>
      </c>
      <c r="J283" s="67">
        <v>0.12016291916370392</v>
      </c>
      <c r="K283" s="67">
        <v>0.10393636673688889</v>
      </c>
      <c r="L283" s="67">
        <v>0.10016312450170517</v>
      </c>
      <c r="M283" s="67">
        <v>0.10122883319854736</v>
      </c>
      <c r="N283" s="67">
        <v>0.11372546851634979</v>
      </c>
      <c r="O283" s="67">
        <v>0.1383165568113327</v>
      </c>
      <c r="P283" s="67">
        <v>0.14960700273513794</v>
      </c>
      <c r="Q283" s="67">
        <v>0.13852144777774811</v>
      </c>
      <c r="R283" s="67">
        <v>0.13947600126266479</v>
      </c>
      <c r="S283" s="67">
        <v>0.14288616180419922</v>
      </c>
      <c r="T283" s="67">
        <v>0.16769404709339142</v>
      </c>
      <c r="U283" s="67">
        <v>0.21496093273162842</v>
      </c>
      <c r="V283" s="67">
        <v>0.27845197916030884</v>
      </c>
      <c r="W283" s="67">
        <v>0.32985454797744751</v>
      </c>
      <c r="X283" s="67">
        <v>0.36997747421264648</v>
      </c>
      <c r="Y283" s="67">
        <v>0.41025927662849426</v>
      </c>
      <c r="Z283" s="67">
        <v>0.42975929379463196</v>
      </c>
      <c r="AA283" s="67">
        <v>0.42180913686752319</v>
      </c>
      <c r="AB283" s="67">
        <v>0.38311478495597839</v>
      </c>
      <c r="AC283" s="67">
        <v>0.35067868232727051</v>
      </c>
      <c r="AD283" s="67">
        <v>0.26917645335197449</v>
      </c>
      <c r="AE283" s="67">
        <v>0.20616663992404938</v>
      </c>
      <c r="AF283" s="67">
        <v>0.15186351537704468</v>
      </c>
      <c r="AG283" s="67">
        <v>-0.15885956585407257</v>
      </c>
      <c r="AH283" s="67">
        <v>-0.15950565040111542</v>
      </c>
      <c r="AI283" s="67">
        <v>-0.15573225915431976</v>
      </c>
      <c r="AJ283" s="67">
        <v>-0.14704102277755737</v>
      </c>
      <c r="AK283" s="67">
        <v>-0.13317486643791199</v>
      </c>
      <c r="AL283" s="67">
        <v>-0.14625446498394012</v>
      </c>
      <c r="AM283" s="67">
        <v>-0.1678910106420517</v>
      </c>
      <c r="AN283" s="67">
        <v>-0.18850940465927124</v>
      </c>
      <c r="AO283" s="67">
        <v>-0.20352402329444885</v>
      </c>
      <c r="AP283" s="67">
        <v>-0.22088859975337982</v>
      </c>
      <c r="AQ283" s="67">
        <v>-0.23474474251270294</v>
      </c>
      <c r="AR283" s="67">
        <v>-0.2483549565076828</v>
      </c>
      <c r="AS283" s="67">
        <v>-0.26101082563400269</v>
      </c>
      <c r="AT283" s="67">
        <v>-0.26588556170463562</v>
      </c>
      <c r="AU283" s="67">
        <v>-0.17614960670471191</v>
      </c>
      <c r="AV283" s="67">
        <v>-0.17911531031131744</v>
      </c>
      <c r="AW283" s="67">
        <v>-0.16836994886398315</v>
      </c>
      <c r="AX283" s="67">
        <v>-0.17443369328975677</v>
      </c>
      <c r="AY283" s="67">
        <v>-0.18732443451881409</v>
      </c>
      <c r="AZ283" s="67">
        <v>-0.30475941300392151</v>
      </c>
      <c r="BA283" s="67">
        <v>-0.27299487590789795</v>
      </c>
      <c r="BB283" s="67">
        <v>-0.27162286639213562</v>
      </c>
      <c r="BC283" s="67">
        <v>-0.23279654979705811</v>
      </c>
      <c r="BD283" s="67">
        <v>-0.21265833079814911</v>
      </c>
      <c r="BE283" s="67">
        <v>-6.0160379856824875E-2</v>
      </c>
      <c r="BF283" s="67">
        <v>-6.8343736231327057E-2</v>
      </c>
      <c r="BG283" s="67">
        <v>-7.0878788828849792E-2</v>
      </c>
      <c r="BH283" s="67">
        <v>-6.5745562314987183E-2</v>
      </c>
      <c r="BI283" s="67">
        <v>-5.2788630127906799E-2</v>
      </c>
      <c r="BJ283" s="67">
        <v>-5.9341669082641602E-2</v>
      </c>
      <c r="BK283" s="67">
        <v>-7.1440242230892181E-2</v>
      </c>
      <c r="BL283" s="67">
        <v>-8.2903161644935608E-2</v>
      </c>
      <c r="BM283" s="67">
        <v>-9.1245807707309723E-2</v>
      </c>
      <c r="BN283" s="67">
        <v>-0.10166217386722565</v>
      </c>
      <c r="BO283" s="67">
        <v>-0.11147598922252655</v>
      </c>
      <c r="BP283" s="67">
        <v>-0.11495532840490341</v>
      </c>
      <c r="BQ283" s="67">
        <v>-0.11981125921010971</v>
      </c>
      <c r="BR283" s="67">
        <v>-0.11727898567914963</v>
      </c>
      <c r="BS283" s="67">
        <v>-2.8946846723556519E-2</v>
      </c>
      <c r="BT283" s="67">
        <v>-2.9679093509912491E-2</v>
      </c>
      <c r="BU283" s="67">
        <v>-1.7080338671803474E-2</v>
      </c>
      <c r="BV283" s="67">
        <v>-2.3550648242235184E-2</v>
      </c>
      <c r="BW283" s="67">
        <v>-3.7173818796873093E-2</v>
      </c>
      <c r="BX283" s="67">
        <v>-0.15157350897789001</v>
      </c>
      <c r="BY283" s="67">
        <v>-0.1235714927315712</v>
      </c>
      <c r="BZ283" s="67">
        <v>-0.13385856151580811</v>
      </c>
      <c r="CA283" s="67">
        <v>-0.10371296107769012</v>
      </c>
      <c r="CB283" s="67">
        <v>-9.5693245530128479E-2</v>
      </c>
      <c r="CC283" s="67">
        <v>8.1983739510178566E-3</v>
      </c>
      <c r="CD283" s="67">
        <v>-5.2052824757993221E-3</v>
      </c>
      <c r="CE283" s="67">
        <v>-1.2109532952308655E-2</v>
      </c>
      <c r="CF283" s="67">
        <v>-9.4405775889754295E-3</v>
      </c>
      <c r="CG283" s="67">
        <v>2.8866322245448828E-3</v>
      </c>
      <c r="CH283" s="67">
        <v>8.5386901628226042E-4</v>
      </c>
      <c r="CI283" s="67">
        <v>-4.6387393958866596E-3</v>
      </c>
      <c r="CJ283" s="67">
        <v>-9.7606023773550987E-3</v>
      </c>
      <c r="CK283" s="67">
        <v>-1.3482257723808289E-2</v>
      </c>
      <c r="CL283" s="67">
        <v>-1.9086305052042007E-2</v>
      </c>
      <c r="CM283" s="67">
        <v>-2.6100432500243187E-2</v>
      </c>
      <c r="CN283" s="67">
        <v>-2.2563152015209198E-2</v>
      </c>
      <c r="CO283" s="67">
        <v>-2.2016866132616997E-2</v>
      </c>
      <c r="CP283" s="67">
        <v>-1.4354530721902847E-2</v>
      </c>
      <c r="CQ283" s="67">
        <v>7.3005340993404388E-2</v>
      </c>
      <c r="CR283" s="67">
        <v>7.3819972574710846E-2</v>
      </c>
      <c r="CS283" s="67">
        <v>8.7702386081218719E-2</v>
      </c>
      <c r="CT283" s="67">
        <v>8.0950483679771423E-2</v>
      </c>
      <c r="CU283" s="67">
        <v>6.6820040345191956E-2</v>
      </c>
      <c r="CV283" s="67">
        <v>-4.5477423816919327E-2</v>
      </c>
      <c r="CW283" s="67">
        <v>-2.0081318914890289E-2</v>
      </c>
      <c r="CX283" s="67">
        <v>-3.8443434983491898E-2</v>
      </c>
      <c r="CY283" s="67">
        <v>-1.4310063794255257E-2</v>
      </c>
      <c r="CZ283" s="67">
        <v>-1.4683583751320839E-2</v>
      </c>
      <c r="DA283" s="67">
        <v>7.6557129621505737E-2</v>
      </c>
      <c r="DB283" s="67">
        <v>5.7933174073696136E-2</v>
      </c>
      <c r="DC283" s="67">
        <v>4.6659722924232483E-2</v>
      </c>
      <c r="DD283" s="67">
        <v>4.6864408999681473E-2</v>
      </c>
      <c r="DE283" s="67">
        <v>5.8561895042657852E-2</v>
      </c>
      <c r="DF283" s="67">
        <v>6.1049405485391617E-2</v>
      </c>
      <c r="DG283" s="67">
        <v>6.2162764370441437E-2</v>
      </c>
      <c r="DH283" s="67">
        <v>6.3381955027580261E-2</v>
      </c>
      <c r="DI283" s="67">
        <v>6.4281292259693146E-2</v>
      </c>
      <c r="DJ283" s="67">
        <v>6.3489563763141632E-2</v>
      </c>
      <c r="DK283" s="67">
        <v>5.9275127947330475E-2</v>
      </c>
      <c r="DL283" s="67">
        <v>6.9829024374485016E-2</v>
      </c>
      <c r="DM283" s="67">
        <v>7.5777530670166016E-2</v>
      </c>
      <c r="DN283" s="67">
        <v>8.8569924235343933E-2</v>
      </c>
      <c r="DO283" s="67">
        <v>0.1749575287103653</v>
      </c>
      <c r="DP283" s="67">
        <v>0.17731903493404388</v>
      </c>
      <c r="DQ283" s="67">
        <v>0.19248510897159576</v>
      </c>
      <c r="DR283" s="67">
        <v>0.18545161187648773</v>
      </c>
      <c r="DS283" s="67">
        <v>0.1708139032125473</v>
      </c>
      <c r="DT283" s="67">
        <v>6.0618668794631958E-2</v>
      </c>
      <c r="DU283" s="67">
        <v>8.3408854901790619E-2</v>
      </c>
      <c r="DV283" s="67">
        <v>5.697169154882431E-2</v>
      </c>
      <c r="DW283" s="67">
        <v>7.509283721446991E-2</v>
      </c>
      <c r="DX283" s="67">
        <v>6.63260817527771E-2</v>
      </c>
      <c r="DY283" s="67">
        <v>0.17525631189346313</v>
      </c>
      <c r="DZ283" s="67">
        <v>0.1490950733423233</v>
      </c>
      <c r="EA283" s="67">
        <v>0.13151319324970245</v>
      </c>
      <c r="EB283" s="67">
        <v>0.12815986573696136</v>
      </c>
      <c r="EC283" s="67">
        <v>0.13894812762737274</v>
      </c>
      <c r="ED283" s="67">
        <v>0.14796219766139984</v>
      </c>
      <c r="EE283" s="67">
        <v>0.15861353278160095</v>
      </c>
      <c r="EF283" s="67">
        <v>0.16898819804191589</v>
      </c>
      <c r="EG283" s="67">
        <v>0.17655950784683228</v>
      </c>
      <c r="EH283" s="67">
        <v>0.1827159970998764</v>
      </c>
      <c r="EI283" s="67">
        <v>0.18254387378692627</v>
      </c>
      <c r="EJ283" s="67">
        <v>0.2032286524772644</v>
      </c>
      <c r="EK283" s="67">
        <v>0.21697710454463959</v>
      </c>
      <c r="EL283" s="67">
        <v>0.23717649281024933</v>
      </c>
      <c r="EM283" s="67">
        <v>0.32216030359268188</v>
      </c>
      <c r="EN283" s="67">
        <v>0.32675525546073914</v>
      </c>
      <c r="EO283" s="67">
        <v>0.34377473592758179</v>
      </c>
      <c r="EP283" s="67">
        <v>0.33633464574813843</v>
      </c>
      <c r="EQ283" s="67">
        <v>0.320964515209198</v>
      </c>
      <c r="ER283" s="67">
        <v>0.21380457282066345</v>
      </c>
      <c r="ES283" s="67">
        <v>0.23283222317695618</v>
      </c>
      <c r="ET283" s="67">
        <v>0.19473598897457123</v>
      </c>
      <c r="EU283" s="67">
        <v>0.20417642593383789</v>
      </c>
      <c r="EV283" s="67">
        <v>0.18329116702079773</v>
      </c>
      <c r="EW283" s="67">
        <v>62.978473663330078</v>
      </c>
      <c r="EX283" s="67">
        <v>61.982124328613281</v>
      </c>
      <c r="EY283" s="67">
        <v>59.483905792236328</v>
      </c>
      <c r="EZ283" s="67">
        <v>58.987079620361328</v>
      </c>
      <c r="FA283" s="67">
        <v>58.980384826660156</v>
      </c>
      <c r="FB283" s="67">
        <v>56.4921875</v>
      </c>
      <c r="FC283" s="67">
        <v>54.998859405517578</v>
      </c>
      <c r="FD283" s="67">
        <v>56.994503021240234</v>
      </c>
      <c r="FE283" s="67">
        <v>60.983371734619141</v>
      </c>
      <c r="FF283" s="67">
        <v>66.480133056640625</v>
      </c>
      <c r="FG283" s="67">
        <v>72.473472595214844</v>
      </c>
      <c r="FH283" s="67">
        <v>79.455795288085938</v>
      </c>
      <c r="FI283" s="67">
        <v>85.452285766601563</v>
      </c>
      <c r="FJ283" s="67">
        <v>89.964881896972656</v>
      </c>
      <c r="FK283" s="67">
        <v>93.455970764160156</v>
      </c>
      <c r="FL283" s="67">
        <v>94.46142578125</v>
      </c>
      <c r="FM283" s="67">
        <v>93.457832336425781</v>
      </c>
      <c r="FN283" s="67">
        <v>91.45440673828125</v>
      </c>
      <c r="FO283" s="67">
        <v>88.954963684082031</v>
      </c>
      <c r="FP283" s="67">
        <v>83.470771789550781</v>
      </c>
      <c r="FQ283" s="67">
        <v>78.965301513671875</v>
      </c>
      <c r="FR283" s="67">
        <v>74.483894348144531</v>
      </c>
      <c r="FS283" s="67">
        <v>70.978279113769531</v>
      </c>
      <c r="FT283" s="67">
        <v>67.482681274414063</v>
      </c>
      <c r="FU283" s="68">
        <v>0.13432461023330688</v>
      </c>
      <c r="FV283" s="40">
        <v>3.3299999237060547</v>
      </c>
      <c r="FW283" s="40">
        <v>219.65</v>
      </c>
      <c r="FX283">
        <v>1</v>
      </c>
    </row>
    <row r="284" spans="1:180" x14ac:dyDescent="0.2">
      <c r="A284" t="s">
        <v>189</v>
      </c>
      <c r="B284" t="s">
        <v>207</v>
      </c>
      <c r="C284" t="s">
        <v>3</v>
      </c>
      <c r="D284" t="s">
        <v>183</v>
      </c>
      <c r="E284" t="s">
        <v>1</v>
      </c>
      <c r="F284" s="40" t="s">
        <v>194</v>
      </c>
      <c r="G284" s="69" t="s">
        <v>226</v>
      </c>
      <c r="H284" s="67">
        <v>187</v>
      </c>
      <c r="I284" s="67">
        <v>0.10510288178920746</v>
      </c>
      <c r="J284" s="67">
        <v>0.10202798992395401</v>
      </c>
      <c r="K284" s="67">
        <v>9.0013176202774048E-2</v>
      </c>
      <c r="L284" s="67">
        <v>8.856508880853653E-2</v>
      </c>
      <c r="M284" s="67">
        <v>9.0958252549171448E-2</v>
      </c>
      <c r="N284" s="67">
        <v>0.10232175886631012</v>
      </c>
      <c r="O284" s="67">
        <v>0.14035096764564514</v>
      </c>
      <c r="P284" s="67">
        <v>0.1335136741399765</v>
      </c>
      <c r="Q284" s="67">
        <v>0.13152867555618286</v>
      </c>
      <c r="R284" s="67">
        <v>0.15336184203624725</v>
      </c>
      <c r="S284" s="67">
        <v>0.13962572813034058</v>
      </c>
      <c r="T284" s="67">
        <v>0.15358944237232208</v>
      </c>
      <c r="U284" s="67">
        <v>0.19069033861160278</v>
      </c>
      <c r="V284" s="67">
        <v>0.21804423630237579</v>
      </c>
      <c r="W284" s="67">
        <v>0.24999631941318512</v>
      </c>
      <c r="X284" s="67">
        <v>0.30410102009773254</v>
      </c>
      <c r="Y284" s="67">
        <v>0.35220813751220703</v>
      </c>
      <c r="Z284" s="67">
        <v>0.36364465951919556</v>
      </c>
      <c r="AA284" s="67">
        <v>0.35420879721641541</v>
      </c>
      <c r="AB284" s="67">
        <v>0.30332335829734802</v>
      </c>
      <c r="AC284" s="67">
        <v>0.2833486795425415</v>
      </c>
      <c r="AD284" s="67">
        <v>0.22680108249187469</v>
      </c>
      <c r="AE284" s="67">
        <v>0.18056085705757141</v>
      </c>
      <c r="AF284" s="67">
        <v>0.13610850274562836</v>
      </c>
      <c r="AG284" s="67">
        <v>-0.16592568159103394</v>
      </c>
      <c r="AH284" s="67">
        <v>-0.1528376042842865</v>
      </c>
      <c r="AI284" s="67">
        <v>-0.14647428691387177</v>
      </c>
      <c r="AJ284" s="67">
        <v>-0.14222235977649689</v>
      </c>
      <c r="AK284" s="67">
        <v>-0.14258933067321777</v>
      </c>
      <c r="AL284" s="67">
        <v>-0.15262654423713684</v>
      </c>
      <c r="AM284" s="67">
        <v>-0.15216350555419922</v>
      </c>
      <c r="AN284" s="67">
        <v>-0.18822644650936127</v>
      </c>
      <c r="AO284" s="67">
        <v>-0.19630926847457886</v>
      </c>
      <c r="AP284" s="67">
        <v>-0.17691420018672943</v>
      </c>
      <c r="AQ284" s="67">
        <v>-0.21002224087715149</v>
      </c>
      <c r="AR284" s="67">
        <v>-0.24062183499336243</v>
      </c>
      <c r="AS284" s="67">
        <v>-0.24249628186225891</v>
      </c>
      <c r="AT284" s="67">
        <v>-0.26817169785499573</v>
      </c>
      <c r="AU284" s="67">
        <v>-0.21373738348484039</v>
      </c>
      <c r="AV284" s="67">
        <v>-0.17875947058200836</v>
      </c>
      <c r="AW284" s="67">
        <v>-0.16490426659584045</v>
      </c>
      <c r="AX284" s="67">
        <v>-0.1726372241973877</v>
      </c>
      <c r="AY284" s="67">
        <v>-0.17936420440673828</v>
      </c>
      <c r="AZ284" s="67">
        <v>-0.28731223940849304</v>
      </c>
      <c r="BA284" s="67">
        <v>-0.26648283004760742</v>
      </c>
      <c r="BB284" s="67">
        <v>-0.24283111095428467</v>
      </c>
      <c r="BC284" s="67">
        <v>-0.22354604303836823</v>
      </c>
      <c r="BD284" s="67">
        <v>-0.21076080203056335</v>
      </c>
      <c r="BE284" s="67">
        <v>-6.7646719515323639E-2</v>
      </c>
      <c r="BF284" s="67">
        <v>-6.2067266553640366E-2</v>
      </c>
      <c r="BG284" s="67">
        <v>-6.1972741037607193E-2</v>
      </c>
      <c r="BH284" s="67">
        <v>-6.1246410012245178E-2</v>
      </c>
      <c r="BI284" s="67">
        <v>-6.2535613775253296E-2</v>
      </c>
      <c r="BJ284" s="67">
        <v>-6.606505811214447E-2</v>
      </c>
      <c r="BK284" s="67">
        <v>-5.6078623980283737E-2</v>
      </c>
      <c r="BL284" s="67">
        <v>-8.3059169352054596E-2</v>
      </c>
      <c r="BM284" s="67">
        <v>-8.4429383277893066E-2</v>
      </c>
      <c r="BN284" s="67">
        <v>-5.8090202510356903E-2</v>
      </c>
      <c r="BO284" s="67">
        <v>-8.7160699069499969E-2</v>
      </c>
      <c r="BP284" s="67">
        <v>-0.10766468197107315</v>
      </c>
      <c r="BQ284" s="67">
        <v>-0.1018122211098671</v>
      </c>
      <c r="BR284" s="67">
        <v>-0.12013708800077438</v>
      </c>
      <c r="BS284" s="67">
        <v>-6.71248659491539E-2</v>
      </c>
      <c r="BT284" s="67">
        <v>-2.9929352924227715E-2</v>
      </c>
      <c r="BU284" s="67">
        <v>-1.4222387224435806E-2</v>
      </c>
      <c r="BV284" s="67">
        <v>-2.2370457649230957E-2</v>
      </c>
      <c r="BW284" s="67">
        <v>-2.9825830832123756E-2</v>
      </c>
      <c r="BX284" s="67">
        <v>-0.13476021587848663</v>
      </c>
      <c r="BY284" s="67">
        <v>-0.11767415702342987</v>
      </c>
      <c r="BZ284" s="67">
        <v>-0.10565469413995743</v>
      </c>
      <c r="CA284" s="67">
        <v>-9.501880407333374E-2</v>
      </c>
      <c r="CB284" s="67">
        <v>-9.4307199120521545E-2</v>
      </c>
      <c r="CC284" s="67">
        <v>4.2098347330465913E-4</v>
      </c>
      <c r="CD284" s="67">
        <v>7.9999142326414585E-4</v>
      </c>
      <c r="CE284" s="67">
        <v>-3.4472229890525341E-3</v>
      </c>
      <c r="CF284" s="67">
        <v>-5.1627121865749359E-3</v>
      </c>
      <c r="CG284" s="67">
        <v>-7.0906486362218857E-3</v>
      </c>
      <c r="CH284" s="67">
        <v>-6.1128395609557629E-3</v>
      </c>
      <c r="CI284" s="67">
        <v>1.0469474829733372E-2</v>
      </c>
      <c r="CJ284" s="67">
        <v>-1.0220632888376713E-2</v>
      </c>
      <c r="CK284" s="67">
        <v>-6.9417203776538372E-3</v>
      </c>
      <c r="CL284" s="67">
        <v>2.4206940084695816E-2</v>
      </c>
      <c r="CM284" s="67">
        <v>-2.067164983600378E-3</v>
      </c>
      <c r="CN284" s="67">
        <v>-1.5578960068523884E-2</v>
      </c>
      <c r="CO284" s="67">
        <v>-4.3748673051595688E-3</v>
      </c>
      <c r="CP284" s="67">
        <v>-1.7608771100640297E-2</v>
      </c>
      <c r="CQ284" s="67">
        <v>3.4418515861034393E-2</v>
      </c>
      <c r="CR284" s="67">
        <v>7.3149934411048889E-2</v>
      </c>
      <c r="CS284" s="67">
        <v>9.0139426290988922E-2</v>
      </c>
      <c r="CT284" s="67">
        <v>8.1703849136829376E-2</v>
      </c>
      <c r="CU284" s="67">
        <v>7.3743991553783417E-2</v>
      </c>
      <c r="CV284" s="67">
        <v>-2.9103150591254234E-2</v>
      </c>
      <c r="CW284" s="67">
        <v>-1.4609720557928085E-2</v>
      </c>
      <c r="CX284" s="67">
        <v>-1.0646720416843891E-2</v>
      </c>
      <c r="CY284" s="67">
        <v>-6.0012387111783028E-3</v>
      </c>
      <c r="CZ284" s="67">
        <v>-1.3651793822646141E-2</v>
      </c>
      <c r="DA284" s="67">
        <v>6.848868727684021E-2</v>
      </c>
      <c r="DB284" s="67">
        <v>6.3667252659797668E-2</v>
      </c>
      <c r="DC284" s="67">
        <v>5.507829412817955E-2</v>
      </c>
      <c r="DD284" s="67">
        <v>5.0920985639095306E-2</v>
      </c>
      <c r="DE284" s="67">
        <v>4.8354312777519226E-2</v>
      </c>
      <c r="DF284" s="67">
        <v>5.383937805891037E-2</v>
      </c>
      <c r="DG284" s="67">
        <v>7.701757550239563E-2</v>
      </c>
      <c r="DH284" s="67">
        <v>6.2617897987365723E-2</v>
      </c>
      <c r="DI284" s="67">
        <v>7.0545941591262817E-2</v>
      </c>
      <c r="DJ284" s="67">
        <v>0.10650408267974854</v>
      </c>
      <c r="DK284" s="67">
        <v>8.302636444568634E-2</v>
      </c>
      <c r="DL284" s="67">
        <v>7.6506756246089935E-2</v>
      </c>
      <c r="DM284" s="67">
        <v>9.306248277425766E-2</v>
      </c>
      <c r="DN284" s="67">
        <v>8.4919549524784088E-2</v>
      </c>
      <c r="DO284" s="67">
        <v>0.13596189022064209</v>
      </c>
      <c r="DP284" s="67">
        <v>0.17622922360897064</v>
      </c>
      <c r="DQ284" s="67">
        <v>0.19450123608112335</v>
      </c>
      <c r="DR284" s="67">
        <v>0.18577815592288971</v>
      </c>
      <c r="DS284" s="67">
        <v>0.17731381952762604</v>
      </c>
      <c r="DT284" s="67">
        <v>7.6553918421268463E-2</v>
      </c>
      <c r="DU284" s="67">
        <v>8.84547159075737E-2</v>
      </c>
      <c r="DV284" s="67">
        <v>8.4361247718334198E-2</v>
      </c>
      <c r="DW284" s="67">
        <v>8.3016328513622284E-2</v>
      </c>
      <c r="DX284" s="67">
        <v>6.7003615200519562E-2</v>
      </c>
      <c r="DY284" s="67">
        <v>0.16676764190196991</v>
      </c>
      <c r="DZ284" s="67">
        <v>0.1544375866651535</v>
      </c>
      <c r="EA284" s="67">
        <v>0.13957984745502472</v>
      </c>
      <c r="EB284" s="67">
        <v>0.13189694285392761</v>
      </c>
      <c r="EC284" s="67">
        <v>0.1284080296754837</v>
      </c>
      <c r="ED284" s="67">
        <v>0.14040085673332214</v>
      </c>
      <c r="EE284" s="67">
        <v>0.17310245335102081</v>
      </c>
      <c r="EF284" s="67">
        <v>0.16778518259525299</v>
      </c>
      <c r="EG284" s="67">
        <v>0.18242582678794861</v>
      </c>
      <c r="EH284" s="67">
        <v>0.22532808780670166</v>
      </c>
      <c r="EI284" s="67">
        <v>0.20588791370391846</v>
      </c>
      <c r="EJ284" s="67">
        <v>0.20946390926837921</v>
      </c>
      <c r="EK284" s="67">
        <v>0.23374654352664948</v>
      </c>
      <c r="EL284" s="67">
        <v>0.23295415937900543</v>
      </c>
      <c r="EM284" s="67">
        <v>0.28257441520690918</v>
      </c>
      <c r="EN284" s="67">
        <v>0.32505935430526733</v>
      </c>
      <c r="EO284" s="67">
        <v>0.34518313407897949</v>
      </c>
      <c r="EP284" s="67">
        <v>0.33604493737220764</v>
      </c>
      <c r="EQ284" s="67">
        <v>0.32685220241546631</v>
      </c>
      <c r="ER284" s="67">
        <v>0.22910593450069427</v>
      </c>
      <c r="ES284" s="67">
        <v>0.23726338148117065</v>
      </c>
      <c r="ET284" s="67">
        <v>0.22153766453266144</v>
      </c>
      <c r="EU284" s="67">
        <v>0.21154356002807617</v>
      </c>
      <c r="EV284" s="67">
        <v>0.18345721065998077</v>
      </c>
      <c r="EW284" s="67">
        <v>60.491703033447266</v>
      </c>
      <c r="EX284" s="67">
        <v>58.495143890380859</v>
      </c>
      <c r="EY284" s="67">
        <v>56</v>
      </c>
      <c r="EZ284" s="67">
        <v>55.001819610595703</v>
      </c>
      <c r="FA284" s="67">
        <v>53.5</v>
      </c>
      <c r="FB284" s="67">
        <v>52.501220703125</v>
      </c>
      <c r="FC284" s="67">
        <v>51.00421142578125</v>
      </c>
      <c r="FD284" s="67">
        <v>55.988990783691406</v>
      </c>
      <c r="FE284" s="67">
        <v>63.979396820068359</v>
      </c>
      <c r="FF284" s="67">
        <v>71.477516174316406</v>
      </c>
      <c r="FG284" s="67">
        <v>77.476547241210938</v>
      </c>
      <c r="FH284" s="67">
        <v>84.471580505371094</v>
      </c>
      <c r="FI284" s="67">
        <v>89.971153259277344</v>
      </c>
      <c r="FJ284" s="67">
        <v>93.475364685058594</v>
      </c>
      <c r="FK284" s="67">
        <v>93.96697998046875</v>
      </c>
      <c r="FL284" s="67">
        <v>93.473411560058594</v>
      </c>
      <c r="FM284" s="67">
        <v>90.477363586425781</v>
      </c>
      <c r="FN284" s="67">
        <v>87.967857360839844</v>
      </c>
      <c r="FO284" s="67">
        <v>83.978256225585938</v>
      </c>
      <c r="FP284" s="67">
        <v>79.480926513671875</v>
      </c>
      <c r="FQ284" s="67">
        <v>74.981597900390625</v>
      </c>
      <c r="FR284" s="67">
        <v>71.488861083984375</v>
      </c>
      <c r="FS284" s="67">
        <v>72.483848571777344</v>
      </c>
      <c r="FT284" s="67">
        <v>69.486656188964844</v>
      </c>
      <c r="FU284" s="68">
        <v>0.13377133011817932</v>
      </c>
      <c r="FV284" s="40">
        <v>3.0399999618530273</v>
      </c>
      <c r="FW284" s="40">
        <v>181.57</v>
      </c>
      <c r="FX284">
        <v>1</v>
      </c>
    </row>
    <row r="285" spans="1:180" x14ac:dyDescent="0.2">
      <c r="A285" t="s">
        <v>189</v>
      </c>
      <c r="B285" t="s">
        <v>207</v>
      </c>
      <c r="C285" t="s">
        <v>3</v>
      </c>
      <c r="D285" t="s">
        <v>183</v>
      </c>
      <c r="E285" t="s">
        <v>1</v>
      </c>
      <c r="F285" s="40" t="s">
        <v>194</v>
      </c>
      <c r="G285" s="69" t="s">
        <v>227</v>
      </c>
      <c r="H285" s="67">
        <v>187</v>
      </c>
      <c r="I285" s="67">
        <v>0.12029865384101868</v>
      </c>
      <c r="J285" s="67">
        <v>0.10428167134523392</v>
      </c>
      <c r="K285" s="67">
        <v>9.4528637826442719E-2</v>
      </c>
      <c r="L285" s="67">
        <v>9.167596697807312E-2</v>
      </c>
      <c r="M285" s="67">
        <v>9.756489098072052E-2</v>
      </c>
      <c r="N285" s="67">
        <v>0.10719302296638489</v>
      </c>
      <c r="O285" s="67">
        <v>0.13490094244480133</v>
      </c>
      <c r="P285" s="67">
        <v>0.13959890604019165</v>
      </c>
      <c r="Q285" s="67">
        <v>0.15549507737159729</v>
      </c>
      <c r="R285" s="67">
        <v>0.15153755247592926</v>
      </c>
      <c r="S285" s="67">
        <v>0.14557375013828278</v>
      </c>
      <c r="T285" s="67">
        <v>0.17894962430000305</v>
      </c>
      <c r="U285" s="67">
        <v>0.20700789988040924</v>
      </c>
      <c r="V285" s="67">
        <v>0.23035205900669098</v>
      </c>
      <c r="W285" s="67">
        <v>0.26980185508728027</v>
      </c>
      <c r="X285" s="67">
        <v>0.32147130370140076</v>
      </c>
      <c r="Y285" s="67">
        <v>0.34088078141212463</v>
      </c>
      <c r="Z285" s="67">
        <v>0.35113340616226196</v>
      </c>
      <c r="AA285" s="67">
        <v>0.3326764702796936</v>
      </c>
      <c r="AB285" s="67">
        <v>0.293824702501297</v>
      </c>
      <c r="AC285" s="67">
        <v>0.27218747138977051</v>
      </c>
      <c r="AD285" s="67">
        <v>0.23463559150695801</v>
      </c>
      <c r="AE285" s="67">
        <v>0.20205758512020111</v>
      </c>
      <c r="AF285" s="67">
        <v>0.1500125527381897</v>
      </c>
      <c r="AG285" s="67">
        <v>-0.16311581432819366</v>
      </c>
      <c r="AH285" s="67">
        <v>-0.15890902280807495</v>
      </c>
      <c r="AI285" s="67">
        <v>-0.15271133184432983</v>
      </c>
      <c r="AJ285" s="67">
        <v>-0.14728638529777527</v>
      </c>
      <c r="AK285" s="67">
        <v>-0.13991819322109222</v>
      </c>
      <c r="AL285" s="67">
        <v>-0.15073478221893311</v>
      </c>
      <c r="AM285" s="67">
        <v>-0.16459482908248901</v>
      </c>
      <c r="AN285" s="67">
        <v>-0.18042020499706268</v>
      </c>
      <c r="AO285" s="67">
        <v>-0.18721126019954681</v>
      </c>
      <c r="AP285" s="67">
        <v>-0.19250859320163727</v>
      </c>
      <c r="AQ285" s="67">
        <v>-0.21513752639293671</v>
      </c>
      <c r="AR285" s="67">
        <v>-0.21699124574661255</v>
      </c>
      <c r="AS285" s="67">
        <v>-0.23375731706619263</v>
      </c>
      <c r="AT285" s="67">
        <v>-0.25051426887512207</v>
      </c>
      <c r="AU285" s="67">
        <v>-0.18075394630432129</v>
      </c>
      <c r="AV285" s="67">
        <v>-0.16345641016960144</v>
      </c>
      <c r="AW285" s="67">
        <v>-0.15917903184890747</v>
      </c>
      <c r="AX285" s="67">
        <v>-0.17516636848449707</v>
      </c>
      <c r="AY285" s="67">
        <v>-0.21539641916751862</v>
      </c>
      <c r="AZ285" s="67">
        <v>-0.24962559342384338</v>
      </c>
      <c r="BA285" s="67">
        <v>-0.24585714936256409</v>
      </c>
      <c r="BB285" s="67">
        <v>-0.23278069496154785</v>
      </c>
      <c r="BC285" s="67">
        <v>-0.22556871175765991</v>
      </c>
      <c r="BD285" s="67">
        <v>-0.21175384521484375</v>
      </c>
      <c r="BE285" s="67">
        <v>-6.4836852252483368E-2</v>
      </c>
      <c r="BF285" s="67">
        <v>-6.8138688802719116E-2</v>
      </c>
      <c r="BG285" s="67">
        <v>-6.8209774792194366E-2</v>
      </c>
      <c r="BH285" s="67">
        <v>-6.6310428082942963E-2</v>
      </c>
      <c r="BI285" s="67">
        <v>-5.986446887254715E-2</v>
      </c>
      <c r="BJ285" s="67">
        <v>-6.4173296093940735E-2</v>
      </c>
      <c r="BK285" s="67">
        <v>-6.8509951233863831E-2</v>
      </c>
      <c r="BL285" s="67">
        <v>-7.5252935290336609E-2</v>
      </c>
      <c r="BM285" s="67">
        <v>-7.533138245344162E-2</v>
      </c>
      <c r="BN285" s="67">
        <v>-7.3684588074684143E-2</v>
      </c>
      <c r="BO285" s="67">
        <v>-9.227597713470459E-2</v>
      </c>
      <c r="BP285" s="67">
        <v>-8.403410017490387E-2</v>
      </c>
      <c r="BQ285" s="67">
        <v>-9.3073256313800812E-2</v>
      </c>
      <c r="BR285" s="67">
        <v>-0.10247966647148132</v>
      </c>
      <c r="BS285" s="67">
        <v>-3.4141436219215393E-2</v>
      </c>
      <c r="BT285" s="67">
        <v>-1.4626293443143368E-2</v>
      </c>
      <c r="BU285" s="67">
        <v>-8.497145026922226E-3</v>
      </c>
      <c r="BV285" s="67">
        <v>-2.4899601936340332E-2</v>
      </c>
      <c r="BW285" s="67">
        <v>-6.5858043730258942E-2</v>
      </c>
      <c r="BX285" s="67">
        <v>-9.7073577344417572E-2</v>
      </c>
      <c r="BY285" s="67">
        <v>-9.7048476338386536E-2</v>
      </c>
      <c r="BZ285" s="67">
        <v>-9.5604278147220612E-2</v>
      </c>
      <c r="CA285" s="67">
        <v>-9.7041487693786621E-2</v>
      </c>
      <c r="CB285" s="67">
        <v>-9.5300249755382538E-2</v>
      </c>
      <c r="CC285" s="67">
        <v>3.2308513764292002E-3</v>
      </c>
      <c r="CD285" s="67">
        <v>-5.2714287303388119E-3</v>
      </c>
      <c r="CE285" s="67">
        <v>-9.6842600032687187E-3</v>
      </c>
      <c r="CF285" s="67">
        <v>-1.0226733982563019E-2</v>
      </c>
      <c r="CG285" s="67">
        <v>-4.419506061822176E-3</v>
      </c>
      <c r="CH285" s="67">
        <v>-4.2210761457681656E-3</v>
      </c>
      <c r="CI285" s="67">
        <v>-1.961852889508009E-3</v>
      </c>
      <c r="CJ285" s="67">
        <v>-2.4143978953361511E-3</v>
      </c>
      <c r="CK285" s="67">
        <v>2.1562788169831038E-3</v>
      </c>
      <c r="CL285" s="67">
        <v>8.6125563830137253E-3</v>
      </c>
      <c r="CM285" s="67">
        <v>-7.1824458427727222E-3</v>
      </c>
      <c r="CN285" s="67">
        <v>8.0516189336776733E-3</v>
      </c>
      <c r="CO285" s="67">
        <v>4.3640974909067154E-3</v>
      </c>
      <c r="CP285" s="67">
        <v>4.8653655539965257E-5</v>
      </c>
      <c r="CQ285" s="67">
        <v>6.74019455909729E-2</v>
      </c>
      <c r="CR285" s="67">
        <v>8.8452994823455811E-2</v>
      </c>
      <c r="CS285" s="67">
        <v>9.5864668488502502E-2</v>
      </c>
      <c r="CT285" s="67">
        <v>7.9174704849720001E-2</v>
      </c>
      <c r="CU285" s="67">
        <v>3.7711776793003082E-2</v>
      </c>
      <c r="CV285" s="67">
        <v>8.5834916681051254E-3</v>
      </c>
      <c r="CW285" s="67">
        <v>6.0159605927765369E-3</v>
      </c>
      <c r="CX285" s="67">
        <v>-5.9630855685099959E-4</v>
      </c>
      <c r="CY285" s="67">
        <v>-8.0239167436957359E-3</v>
      </c>
      <c r="CZ285" s="67">
        <v>-1.4644843526184559E-2</v>
      </c>
      <c r="DA285" s="67">
        <v>7.1298554539680481E-2</v>
      </c>
      <c r="DB285" s="67">
        <v>5.7595830410718918E-2</v>
      </c>
      <c r="DC285" s="67">
        <v>4.8841256648302078E-2</v>
      </c>
      <c r="DD285" s="67">
        <v>4.5856963843107224E-2</v>
      </c>
      <c r="DE285" s="67">
        <v>5.1025457680225372E-2</v>
      </c>
      <c r="DF285" s="67">
        <v>5.5731143802404404E-2</v>
      </c>
      <c r="DG285" s="67">
        <v>6.4586244523525238E-2</v>
      </c>
      <c r="DH285" s="67">
        <v>7.0424139499664307E-2</v>
      </c>
      <c r="DI285" s="67">
        <v>7.9643942415714264E-2</v>
      </c>
      <c r="DJ285" s="67">
        <v>9.0909697115421295E-2</v>
      </c>
      <c r="DK285" s="67">
        <v>7.791108638048172E-2</v>
      </c>
      <c r="DL285" s="67">
        <v>0.10013733804225922</v>
      </c>
      <c r="DM285" s="67">
        <v>0.10180144757032394</v>
      </c>
      <c r="DN285" s="67">
        <v>0.10257697105407715</v>
      </c>
      <c r="DO285" s="67">
        <v>0.16894532740116119</v>
      </c>
      <c r="DP285" s="67">
        <v>0.19153228402137756</v>
      </c>
      <c r="DQ285" s="67">
        <v>0.20022648572921753</v>
      </c>
      <c r="DR285" s="67">
        <v>0.18324901163578033</v>
      </c>
      <c r="DS285" s="67">
        <v>0.1412816047668457</v>
      </c>
      <c r="DT285" s="67">
        <v>0.11424055695533752</v>
      </c>
      <c r="DU285" s="67">
        <v>0.10908039659261703</v>
      </c>
      <c r="DV285" s="67">
        <v>9.4411663711071014E-2</v>
      </c>
      <c r="DW285" s="67">
        <v>8.099365234375E-2</v>
      </c>
      <c r="DX285" s="67">
        <v>6.6010564565658569E-2</v>
      </c>
      <c r="DY285" s="67">
        <v>0.16957750916481018</v>
      </c>
      <c r="DZ285" s="67">
        <v>0.14836616814136505</v>
      </c>
      <c r="EA285" s="67">
        <v>0.13334281742572784</v>
      </c>
      <c r="EB285" s="67">
        <v>0.12683291733264923</v>
      </c>
      <c r="EC285" s="67">
        <v>0.13107918202877045</v>
      </c>
      <c r="ED285" s="67">
        <v>0.14229261875152588</v>
      </c>
      <c r="EE285" s="67">
        <v>0.16067112982273102</v>
      </c>
      <c r="EF285" s="67">
        <v>0.17559140920639038</v>
      </c>
      <c r="EG285" s="67">
        <v>0.19152382016181946</v>
      </c>
      <c r="EH285" s="67">
        <v>0.20973369479179382</v>
      </c>
      <c r="EI285" s="67">
        <v>0.20077262818813324</v>
      </c>
      <c r="EJ285" s="67">
        <v>0.2330944836139679</v>
      </c>
      <c r="EK285" s="67">
        <v>0.24248550832271576</v>
      </c>
      <c r="EL285" s="67">
        <v>0.2506115734577179</v>
      </c>
      <c r="EM285" s="67">
        <v>0.31555783748626709</v>
      </c>
      <c r="EN285" s="67">
        <v>0.34036239981651306</v>
      </c>
      <c r="EO285" s="67">
        <v>0.35090836882591248</v>
      </c>
      <c r="EP285" s="67">
        <v>0.33351579308509827</v>
      </c>
      <c r="EQ285" s="67">
        <v>0.29081997275352478</v>
      </c>
      <c r="ER285" s="67">
        <v>0.26679259538650513</v>
      </c>
      <c r="ES285" s="67">
        <v>0.25788906216621399</v>
      </c>
      <c r="ET285" s="67">
        <v>0.23158808052539825</v>
      </c>
      <c r="EU285" s="67">
        <v>0.20952087640762329</v>
      </c>
      <c r="EV285" s="67">
        <v>0.18246416747570038</v>
      </c>
      <c r="EW285" s="67">
        <v>66.483810424804688</v>
      </c>
      <c r="EX285" s="67">
        <v>63.994392395019531</v>
      </c>
      <c r="EY285" s="67">
        <v>63.495243072509766</v>
      </c>
      <c r="EZ285" s="67">
        <v>62.5</v>
      </c>
      <c r="FA285" s="67">
        <v>61.001396179199219</v>
      </c>
      <c r="FB285" s="67">
        <v>60.504653930664063</v>
      </c>
      <c r="FC285" s="67">
        <v>60.002880096435547</v>
      </c>
      <c r="FD285" s="67">
        <v>62.996204376220703</v>
      </c>
      <c r="FE285" s="67">
        <v>66.496376037597656</v>
      </c>
      <c r="FF285" s="67">
        <v>71.998703002929688</v>
      </c>
      <c r="FG285" s="67">
        <v>76.990020751953125</v>
      </c>
      <c r="FH285" s="67">
        <v>81.481857299804688</v>
      </c>
      <c r="FI285" s="67">
        <v>86.9847412109375</v>
      </c>
      <c r="FJ285" s="67">
        <v>92.466239929199219</v>
      </c>
      <c r="FK285" s="67">
        <v>94.9619140625</v>
      </c>
      <c r="FL285" s="67">
        <v>94.967033386230469</v>
      </c>
      <c r="FM285" s="67">
        <v>93.466445922851563</v>
      </c>
      <c r="FN285" s="67">
        <v>91.454978942871094</v>
      </c>
      <c r="FO285" s="67">
        <v>86.472923278808594</v>
      </c>
      <c r="FP285" s="67">
        <v>79.977142333984375</v>
      </c>
      <c r="FQ285" s="67">
        <v>76.975326538085938</v>
      </c>
      <c r="FR285" s="67">
        <v>74.988616943359375</v>
      </c>
      <c r="FS285" s="67">
        <v>74.988174438476563</v>
      </c>
      <c r="FT285" s="67">
        <v>73.493766784667969</v>
      </c>
      <c r="FU285" s="68">
        <v>0.13377133011817932</v>
      </c>
      <c r="FV285" s="40">
        <v>2.5199999809265137</v>
      </c>
      <c r="FW285" s="40">
        <v>182.78</v>
      </c>
      <c r="FX285">
        <v>1</v>
      </c>
    </row>
    <row r="286" spans="1:180" x14ac:dyDescent="0.2">
      <c r="A286" t="s">
        <v>189</v>
      </c>
      <c r="B286" t="s">
        <v>207</v>
      </c>
      <c r="C286" t="s">
        <v>3</v>
      </c>
      <c r="D286" t="s">
        <v>183</v>
      </c>
      <c r="E286" t="s">
        <v>1</v>
      </c>
      <c r="F286" s="40" t="s">
        <v>194</v>
      </c>
      <c r="G286" s="69" t="s">
        <v>228</v>
      </c>
      <c r="H286" s="67">
        <v>187</v>
      </c>
      <c r="I286" s="67">
        <v>0.10405191034078598</v>
      </c>
      <c r="J286" s="67">
        <v>9.4621255993843079E-2</v>
      </c>
      <c r="K286" s="67">
        <v>8.7443046271800995E-2</v>
      </c>
      <c r="L286" s="67">
        <v>8.8477626442909241E-2</v>
      </c>
      <c r="M286" s="67">
        <v>9.1984450817108154E-2</v>
      </c>
      <c r="N286" s="67">
        <v>0.1018468365073204</v>
      </c>
      <c r="O286" s="67">
        <v>0.13142886757850647</v>
      </c>
      <c r="P286" s="67">
        <v>0.12880073487758636</v>
      </c>
      <c r="Q286" s="67">
        <v>0.13981331884860992</v>
      </c>
      <c r="R286" s="67">
        <v>0.14001910388469696</v>
      </c>
      <c r="S286" s="67">
        <v>0.13197706639766693</v>
      </c>
      <c r="T286" s="67">
        <v>0.13264009356498718</v>
      </c>
      <c r="U286" s="67">
        <v>0.17344200611114502</v>
      </c>
      <c r="V286" s="67">
        <v>0.21185517311096191</v>
      </c>
      <c r="W286" s="67">
        <v>0.25540301203727722</v>
      </c>
      <c r="X286" s="67">
        <v>0.29420828819274902</v>
      </c>
      <c r="Y286" s="67">
        <v>0.37107723951339722</v>
      </c>
      <c r="Z286" s="67">
        <v>0.38555061817169189</v>
      </c>
      <c r="AA286" s="67">
        <v>0.39468204975128174</v>
      </c>
      <c r="AB286" s="67">
        <v>0.35889536142349243</v>
      </c>
      <c r="AC286" s="67">
        <v>0.30878973007202148</v>
      </c>
      <c r="AD286" s="67">
        <v>0.22888611257076263</v>
      </c>
      <c r="AE286" s="67">
        <v>0.16628557443618774</v>
      </c>
      <c r="AF286" s="67">
        <v>0.12372496724128723</v>
      </c>
      <c r="AG286" s="67">
        <v>-0.16907581686973572</v>
      </c>
      <c r="AH286" s="67">
        <v>-0.15447528660297394</v>
      </c>
      <c r="AI286" s="67">
        <v>-0.14480298757553101</v>
      </c>
      <c r="AJ286" s="67">
        <v>-0.14311425387859344</v>
      </c>
      <c r="AK286" s="67">
        <v>-0.13852857053279877</v>
      </c>
      <c r="AL286" s="67">
        <v>-0.14155110716819763</v>
      </c>
      <c r="AM286" s="67">
        <v>-0.15875303745269775</v>
      </c>
      <c r="AN286" s="67">
        <v>-0.19670383632183075</v>
      </c>
      <c r="AO286" s="67">
        <v>-0.18570971488952637</v>
      </c>
      <c r="AP286" s="67">
        <v>-0.20063298940658569</v>
      </c>
      <c r="AQ286" s="67">
        <v>-0.2096080482006073</v>
      </c>
      <c r="AR286" s="67">
        <v>-0.25795286893844604</v>
      </c>
      <c r="AS286" s="67">
        <v>-0.25205665826797485</v>
      </c>
      <c r="AT286" s="67">
        <v>-0.25351360440254211</v>
      </c>
      <c r="AU286" s="67">
        <v>-0.20246607065200806</v>
      </c>
      <c r="AV286" s="67">
        <v>-0.18285477161407471</v>
      </c>
      <c r="AW286" s="67">
        <v>-0.14534854888916016</v>
      </c>
      <c r="AX286" s="67">
        <v>-0.16227063536643982</v>
      </c>
      <c r="AY286" s="67">
        <v>-0.17059028148651123</v>
      </c>
      <c r="AZ286" s="67">
        <v>-0.28810349106788635</v>
      </c>
      <c r="BA286" s="67">
        <v>-0.27852004766464233</v>
      </c>
      <c r="BB286" s="67">
        <v>-0.25091671943664551</v>
      </c>
      <c r="BC286" s="67">
        <v>-0.24277867376804352</v>
      </c>
      <c r="BD286" s="67">
        <v>-0.20894306898117065</v>
      </c>
      <c r="BE286" s="67">
        <v>-7.070111483335495E-2</v>
      </c>
      <c r="BF286" s="67">
        <v>-6.3619077205657959E-2</v>
      </c>
      <c r="BG286" s="67">
        <v>-6.0221519321203232E-2</v>
      </c>
      <c r="BH286" s="67">
        <v>-6.2057517468929291E-2</v>
      </c>
      <c r="BI286" s="67">
        <v>-5.8390520513057709E-2</v>
      </c>
      <c r="BJ286" s="67">
        <v>-5.4903928190469742E-2</v>
      </c>
      <c r="BK286" s="67">
        <v>-6.2570534646511078E-2</v>
      </c>
      <c r="BL286" s="67">
        <v>-9.1431416571140289E-2</v>
      </c>
      <c r="BM286" s="67">
        <v>-7.3704294860363007E-2</v>
      </c>
      <c r="BN286" s="67">
        <v>-8.1682704389095306E-2</v>
      </c>
      <c r="BO286" s="67">
        <v>-8.661496639251709E-2</v>
      </c>
      <c r="BP286" s="67">
        <v>-0.12485186010599136</v>
      </c>
      <c r="BQ286" s="67">
        <v>-0.11122280359268188</v>
      </c>
      <c r="BR286" s="67">
        <v>-0.10532134026288986</v>
      </c>
      <c r="BS286" s="67">
        <v>-5.5699009448289871E-2</v>
      </c>
      <c r="BT286" s="67">
        <v>-3.3867042511701584E-2</v>
      </c>
      <c r="BU286" s="67">
        <v>5.4959733970463276E-3</v>
      </c>
      <c r="BV286" s="67">
        <v>-1.1839695274829865E-2</v>
      </c>
      <c r="BW286" s="67">
        <v>-2.0886465907096863E-2</v>
      </c>
      <c r="BX286" s="67">
        <v>-0.1353798508644104</v>
      </c>
      <c r="BY286" s="67">
        <v>-0.12954773008823395</v>
      </c>
      <c r="BZ286" s="67">
        <v>-0.11359228193759918</v>
      </c>
      <c r="CA286" s="67">
        <v>-0.11411990225315094</v>
      </c>
      <c r="CB286" s="67">
        <v>-9.2372708022594452E-2</v>
      </c>
      <c r="CC286" s="67">
        <v>-2.5670884642750025E-3</v>
      </c>
      <c r="CD286" s="67">
        <v>-6.9234566763043404E-4</v>
      </c>
      <c r="CE286" s="67">
        <v>-1.6406505601480603E-3</v>
      </c>
      <c r="CF286" s="67">
        <v>-5.9178760275244713E-3</v>
      </c>
      <c r="CG286" s="67">
        <v>-2.887149341404438E-3</v>
      </c>
      <c r="CH286" s="67">
        <v>5.1076384261250496E-3</v>
      </c>
      <c r="CI286" s="67">
        <v>4.0451688691973686E-3</v>
      </c>
      <c r="CJ286" s="67">
        <v>-1.8520064651966095E-2</v>
      </c>
      <c r="CK286" s="67">
        <v>3.8703179452568293E-3</v>
      </c>
      <c r="CL286" s="67">
        <v>7.0190452970564365E-4</v>
      </c>
      <c r="CM286" s="67">
        <v>-1.4303391799330711E-3</v>
      </c>
      <c r="CN286" s="67">
        <v>-3.2666511833667755E-2</v>
      </c>
      <c r="CO286" s="67">
        <v>-1.3681693933904171E-2</v>
      </c>
      <c r="CP286" s="67">
        <v>-2.6838313788175583E-3</v>
      </c>
      <c r="CQ286" s="67">
        <v>4.5951411128044128E-2</v>
      </c>
      <c r="CR286" s="67">
        <v>6.9321401417255402E-2</v>
      </c>
      <c r="CS286" s="67">
        <v>0.10997042804956436</v>
      </c>
      <c r="CT286" s="67">
        <v>9.2348314821720123E-2</v>
      </c>
      <c r="CU286" s="67">
        <v>8.279794454574585E-2</v>
      </c>
      <c r="CV286" s="67">
        <v>-2.9603930190205574E-2</v>
      </c>
      <c r="CW286" s="67">
        <v>-2.6369964703917503E-2</v>
      </c>
      <c r="CX286" s="67">
        <v>-1.8481794744729996E-2</v>
      </c>
      <c r="CY286" s="67">
        <v>-2.5011232122778893E-2</v>
      </c>
      <c r="CZ286" s="67">
        <v>-1.1636433191597462E-2</v>
      </c>
      <c r="DA286" s="67">
        <v>6.5566934645175934E-2</v>
      </c>
      <c r="DB286" s="67">
        <v>6.2234386801719666E-2</v>
      </c>
      <c r="DC286" s="67">
        <v>5.6940220296382904E-2</v>
      </c>
      <c r="DD286" s="67">
        <v>5.0221767276525497E-2</v>
      </c>
      <c r="DE286" s="67">
        <v>5.2616219967603683E-2</v>
      </c>
      <c r="DF286" s="67">
        <v>6.511920690536499E-2</v>
      </c>
      <c r="DG286" s="67">
        <v>7.0660874247550964E-2</v>
      </c>
      <c r="DH286" s="67">
        <v>5.4391290992498398E-2</v>
      </c>
      <c r="DI286" s="67">
        <v>8.1444934010505676E-2</v>
      </c>
      <c r="DJ286" s="67">
        <v>8.3086512982845306E-2</v>
      </c>
      <c r="DK286" s="67">
        <v>8.3754286170005798E-2</v>
      </c>
      <c r="DL286" s="67">
        <v>5.9518836438655853E-2</v>
      </c>
      <c r="DM286" s="67">
        <v>8.3859413862228394E-2</v>
      </c>
      <c r="DN286" s="67">
        <v>9.9953673779964447E-2</v>
      </c>
      <c r="DO286" s="67">
        <v>0.14760182797908783</v>
      </c>
      <c r="DP286" s="67">
        <v>0.17250984907150269</v>
      </c>
      <c r="DQ286" s="67">
        <v>0.21444487571716309</v>
      </c>
      <c r="DR286" s="67">
        <v>0.19653633236885071</v>
      </c>
      <c r="DS286" s="67">
        <v>0.18648235499858856</v>
      </c>
      <c r="DT286" s="67">
        <v>7.6171994209289551E-2</v>
      </c>
      <c r="DU286" s="67">
        <v>7.680780440568924E-2</v>
      </c>
      <c r="DV286" s="67">
        <v>7.6628692448139191E-2</v>
      </c>
      <c r="DW286" s="67">
        <v>6.4097441732883453E-2</v>
      </c>
      <c r="DX286" s="67">
        <v>6.9099843502044678E-2</v>
      </c>
      <c r="DY286" s="67">
        <v>0.1639416515827179</v>
      </c>
      <c r="DZ286" s="67">
        <v>0.15309059619903564</v>
      </c>
      <c r="EA286" s="67">
        <v>0.14152169227600098</v>
      </c>
      <c r="EB286" s="67">
        <v>0.13127849996089935</v>
      </c>
      <c r="EC286" s="67">
        <v>0.13275426626205444</v>
      </c>
      <c r="ED286" s="67">
        <v>0.15176637470722198</v>
      </c>
      <c r="EE286" s="67">
        <v>0.16684336960315704</v>
      </c>
      <c r="EF286" s="67">
        <v>0.15966370701789856</v>
      </c>
      <c r="EG286" s="67">
        <v>0.19345034658908844</v>
      </c>
      <c r="EH286" s="67">
        <v>0.20203679800033569</v>
      </c>
      <c r="EI286" s="67">
        <v>0.20674736797809601</v>
      </c>
      <c r="EJ286" s="67">
        <v>0.19261984527111053</v>
      </c>
      <c r="EK286" s="67">
        <v>0.22469328343868256</v>
      </c>
      <c r="EL286" s="67">
        <v>0.2481459379196167</v>
      </c>
      <c r="EM286" s="67">
        <v>0.29436889290809631</v>
      </c>
      <c r="EN286" s="67">
        <v>0.32149755954742432</v>
      </c>
      <c r="EO286" s="67">
        <v>0.36528939008712769</v>
      </c>
      <c r="EP286" s="67">
        <v>0.34696725010871887</v>
      </c>
      <c r="EQ286" s="67">
        <v>0.33618617057800293</v>
      </c>
      <c r="ER286" s="67">
        <v>0.22889561951160431</v>
      </c>
      <c r="ES286" s="67">
        <v>0.22578011453151703</v>
      </c>
      <c r="ET286" s="67">
        <v>0.21395312249660492</v>
      </c>
      <c r="EU286" s="67">
        <v>0.19275620579719543</v>
      </c>
      <c r="EV286" s="67">
        <v>0.18567019701004028</v>
      </c>
      <c r="EW286" s="67">
        <v>57.489871978759766</v>
      </c>
      <c r="EX286" s="67">
        <v>55.994247436523438</v>
      </c>
      <c r="EY286" s="67">
        <v>53.501956939697266</v>
      </c>
      <c r="EZ286" s="67">
        <v>52.504367828369141</v>
      </c>
      <c r="FA286" s="67">
        <v>50.512351989746094</v>
      </c>
      <c r="FB286" s="67">
        <v>49.014316558837891</v>
      </c>
      <c r="FC286" s="67">
        <v>48.509536743164063</v>
      </c>
      <c r="FD286" s="67">
        <v>52.002788543701172</v>
      </c>
      <c r="FE286" s="67">
        <v>61.469047546386719</v>
      </c>
      <c r="FF286" s="67">
        <v>69.463340759277344</v>
      </c>
      <c r="FG286" s="67">
        <v>76.944046020507813</v>
      </c>
      <c r="FH286" s="67">
        <v>84.95880126953125</v>
      </c>
      <c r="FI286" s="67">
        <v>92.447189331054688</v>
      </c>
      <c r="FJ286" s="67">
        <v>97.454872131347656</v>
      </c>
      <c r="FK286" s="67">
        <v>100.94603729248047</v>
      </c>
      <c r="FL286" s="67">
        <v>102.43815612792969</v>
      </c>
      <c r="FM286" s="67">
        <v>100.42400360107422</v>
      </c>
      <c r="FN286" s="67">
        <v>97.423896789550781</v>
      </c>
      <c r="FO286" s="67">
        <v>94.442985534667969</v>
      </c>
      <c r="FP286" s="67">
        <v>88.455780029296875</v>
      </c>
      <c r="FQ286" s="67">
        <v>79.454399108886719</v>
      </c>
      <c r="FR286" s="67">
        <v>70.467567443847656</v>
      </c>
      <c r="FS286" s="67">
        <v>65.984352111816406</v>
      </c>
      <c r="FT286" s="67">
        <v>61.983375549316406</v>
      </c>
      <c r="FU286" s="68">
        <v>0.13391411304473877</v>
      </c>
      <c r="FV286" s="40">
        <v>3</v>
      </c>
      <c r="FW286" s="40">
        <v>184.4</v>
      </c>
      <c r="FX286">
        <v>1</v>
      </c>
    </row>
    <row r="287" spans="1:180" x14ac:dyDescent="0.2">
      <c r="A287" t="s">
        <v>189</v>
      </c>
      <c r="B287" t="s">
        <v>207</v>
      </c>
      <c r="C287" t="s">
        <v>3</v>
      </c>
      <c r="D287" t="s">
        <v>183</v>
      </c>
      <c r="E287" t="s">
        <v>1</v>
      </c>
      <c r="F287" s="40" t="s">
        <v>194</v>
      </c>
      <c r="G287" s="69" t="s">
        <v>229</v>
      </c>
      <c r="H287" s="67">
        <v>187</v>
      </c>
      <c r="I287" s="67">
        <v>0.11332187801599503</v>
      </c>
      <c r="J287" s="67">
        <v>9.4725452363491058E-2</v>
      </c>
      <c r="K287" s="67">
        <v>9.2327095568180084E-2</v>
      </c>
      <c r="L287" s="67">
        <v>9.1174043715000153E-2</v>
      </c>
      <c r="M287" s="67">
        <v>8.9426249265670776E-2</v>
      </c>
      <c r="N287" s="67">
        <v>0.1056954637169838</v>
      </c>
      <c r="O287" s="67">
        <v>0.14047509431838989</v>
      </c>
      <c r="P287" s="67">
        <v>0.12450727820396423</v>
      </c>
      <c r="Q287" s="67">
        <v>0.12074048817157745</v>
      </c>
      <c r="R287" s="67">
        <v>0.13966476917266846</v>
      </c>
      <c r="S287" s="67">
        <v>0.14264757931232452</v>
      </c>
      <c r="T287" s="67">
        <v>0.1446368545293808</v>
      </c>
      <c r="U287" s="67">
        <v>0.20120753347873688</v>
      </c>
      <c r="V287" s="67">
        <v>0.23933355510234833</v>
      </c>
      <c r="W287" s="67">
        <v>0.27044880390167236</v>
      </c>
      <c r="X287" s="67">
        <v>0.33761793375015259</v>
      </c>
      <c r="Y287" s="67">
        <v>0.38630145788192749</v>
      </c>
      <c r="Z287" s="67">
        <v>0.40680140256881714</v>
      </c>
      <c r="AA287" s="67">
        <v>0.39803925156593323</v>
      </c>
      <c r="AB287" s="67">
        <v>0.36629393696784973</v>
      </c>
      <c r="AC287" s="67">
        <v>0.32021388411521912</v>
      </c>
      <c r="AD287" s="67">
        <v>0.25190424919128418</v>
      </c>
      <c r="AE287" s="67">
        <v>0.17772047221660614</v>
      </c>
      <c r="AF287" s="67">
        <v>0.13530923426151276</v>
      </c>
      <c r="AG287" s="67">
        <v>-0.15581806004047394</v>
      </c>
      <c r="AH287" s="67">
        <v>-0.15829777717590332</v>
      </c>
      <c r="AI287" s="67">
        <v>-0.1454213410615921</v>
      </c>
      <c r="AJ287" s="67">
        <v>-0.14263163506984711</v>
      </c>
      <c r="AK287" s="67">
        <v>-0.14639165997505188</v>
      </c>
      <c r="AL287" s="67">
        <v>-0.14498497545719147</v>
      </c>
      <c r="AM287" s="67">
        <v>-0.15326470136642456</v>
      </c>
      <c r="AN287" s="67">
        <v>-0.19681939482688904</v>
      </c>
      <c r="AO287" s="67">
        <v>-0.22951644659042358</v>
      </c>
      <c r="AP287" s="67">
        <v>-0.2088148295879364</v>
      </c>
      <c r="AQ287" s="67">
        <v>-0.21760483086109161</v>
      </c>
      <c r="AR287" s="67">
        <v>-0.24097290635108948</v>
      </c>
      <c r="AS287" s="67">
        <v>-0.2412259429693222</v>
      </c>
      <c r="AT287" s="67">
        <v>-0.25094988942146301</v>
      </c>
      <c r="AU287" s="67">
        <v>-0.19331887364387512</v>
      </c>
      <c r="AV287" s="67">
        <v>-0.15114985406398773</v>
      </c>
      <c r="AW287" s="67">
        <v>-0.14104640483856201</v>
      </c>
      <c r="AX287" s="67">
        <v>-0.15408623218536377</v>
      </c>
      <c r="AY287" s="67">
        <v>-0.18570248782634735</v>
      </c>
      <c r="AZ287" s="67">
        <v>-0.28307029604911804</v>
      </c>
      <c r="BA287" s="67">
        <v>-0.26629868149757385</v>
      </c>
      <c r="BB287" s="67">
        <v>-0.23473316431045532</v>
      </c>
      <c r="BC287" s="67">
        <v>-0.21100866794586182</v>
      </c>
      <c r="BD287" s="67">
        <v>-0.19209899008274078</v>
      </c>
      <c r="BE287" s="67">
        <v>-5.7443346828222275E-2</v>
      </c>
      <c r="BF287" s="67">
        <v>-6.7441575229167938E-2</v>
      </c>
      <c r="BG287" s="67">
        <v>-6.0839872807264328E-2</v>
      </c>
      <c r="BH287" s="67">
        <v>-6.1574902385473251E-2</v>
      </c>
      <c r="BI287" s="67">
        <v>-6.6253617405891418E-2</v>
      </c>
      <c r="BJ287" s="67">
        <v>-5.8337800204753876E-2</v>
      </c>
      <c r="BK287" s="67">
        <v>-5.708220973610878E-2</v>
      </c>
      <c r="BL287" s="67">
        <v>-9.1546975076198578E-2</v>
      </c>
      <c r="BM287" s="67">
        <v>-0.11751102656126022</v>
      </c>
      <c r="BN287" s="67">
        <v>-8.9864537119865417E-2</v>
      </c>
      <c r="BO287" s="67">
        <v>-9.4611749053001404E-2</v>
      </c>
      <c r="BP287" s="67">
        <v>-0.1078718975186348</v>
      </c>
      <c r="BQ287" s="67">
        <v>-0.10039208084344864</v>
      </c>
      <c r="BR287" s="67">
        <v>-0.10275764763355255</v>
      </c>
      <c r="BS287" s="67">
        <v>-4.6551819890737534E-2</v>
      </c>
      <c r="BT287" s="67">
        <v>-2.1621251944452524E-3</v>
      </c>
      <c r="BU287" s="67">
        <v>9.7981179133057594E-3</v>
      </c>
      <c r="BV287" s="67">
        <v>-3.6552997771650553E-3</v>
      </c>
      <c r="BW287" s="67">
        <v>-3.5998672246932983E-2</v>
      </c>
      <c r="BX287" s="67">
        <v>-0.13034667074680328</v>
      </c>
      <c r="BY287" s="67">
        <v>-0.11732637882232666</v>
      </c>
      <c r="BZ287" s="67">
        <v>-9.7408726811408997E-2</v>
      </c>
      <c r="CA287" s="67">
        <v>-8.2349896430969238E-2</v>
      </c>
      <c r="CB287" s="67">
        <v>-7.5528636574745178E-2</v>
      </c>
      <c r="CC287" s="67">
        <v>1.0690677911043167E-2</v>
      </c>
      <c r="CD287" s="67">
        <v>-4.5148446224629879E-3</v>
      </c>
      <c r="CE287" s="67">
        <v>-2.2590027656406164E-3</v>
      </c>
      <c r="CF287" s="67">
        <v>-5.4352600127458572E-3</v>
      </c>
      <c r="CG287" s="67">
        <v>-1.0750247165560722E-2</v>
      </c>
      <c r="CH287" s="67">
        <v>1.6737669939175248E-3</v>
      </c>
      <c r="CI287" s="67">
        <v>9.5334984362125397E-3</v>
      </c>
      <c r="CJ287" s="67">
        <v>-1.8635619431734085E-2</v>
      </c>
      <c r="CK287" s="67">
        <v>-3.9936412125825882E-2</v>
      </c>
      <c r="CL287" s="67">
        <v>-7.4799316935241222E-3</v>
      </c>
      <c r="CM287" s="67">
        <v>-9.4271218404173851E-3</v>
      </c>
      <c r="CN287" s="67">
        <v>-1.5686549246311188E-2</v>
      </c>
      <c r="CO287" s="67">
        <v>-2.8509714175015688E-3</v>
      </c>
      <c r="CP287" s="67">
        <v>-1.2014088133582845E-4</v>
      </c>
      <c r="CQ287" s="67">
        <v>5.5098600685596466E-2</v>
      </c>
      <c r="CR287" s="67">
        <v>0.10102631896734238</v>
      </c>
      <c r="CS287" s="67">
        <v>0.11427257210016251</v>
      </c>
      <c r="CT287" s="67">
        <v>0.10053271055221558</v>
      </c>
      <c r="CU287" s="67">
        <v>6.7685738205909729E-2</v>
      </c>
      <c r="CV287" s="67">
        <v>-2.4570753797888756E-2</v>
      </c>
      <c r="CW287" s="67">
        <v>-1.4148605987429619E-2</v>
      </c>
      <c r="CX287" s="67">
        <v>-2.2982433438301086E-3</v>
      </c>
      <c r="CY287" s="67">
        <v>6.7587788216769695E-3</v>
      </c>
      <c r="CZ287" s="67">
        <v>5.2076387219130993E-3</v>
      </c>
      <c r="DA287" s="67">
        <v>7.8824706375598907E-2</v>
      </c>
      <c r="DB287" s="67">
        <v>5.8411888778209686E-2</v>
      </c>
      <c r="DC287" s="67">
        <v>5.6321866810321808E-2</v>
      </c>
      <c r="DD287" s="67">
        <v>5.0704382359981537E-2</v>
      </c>
      <c r="DE287" s="67">
        <v>4.4753123074769974E-2</v>
      </c>
      <c r="DF287" s="67">
        <v>6.1685334891080856E-2</v>
      </c>
      <c r="DG287" s="67">
        <v>7.6149202883243561E-2</v>
      </c>
      <c r="DH287" s="67">
        <v>5.4275736212730408E-2</v>
      </c>
      <c r="DI287" s="67">
        <v>3.7638202309608459E-2</v>
      </c>
      <c r="DJ287" s="67">
        <v>7.4904672801494598E-2</v>
      </c>
      <c r="DK287" s="67">
        <v>7.5757503509521484E-2</v>
      </c>
      <c r="DL287" s="67">
        <v>7.6498799026012421E-2</v>
      </c>
      <c r="DM287" s="67">
        <v>9.4690136611461639E-2</v>
      </c>
      <c r="DN287" s="67">
        <v>0.10251736640930176</v>
      </c>
      <c r="DO287" s="67">
        <v>0.15674902498722076</v>
      </c>
      <c r="DP287" s="67">
        <v>0.20421476662158966</v>
      </c>
      <c r="DQ287" s="67">
        <v>0.21874701976776123</v>
      </c>
      <c r="DR287" s="67">
        <v>0.20472072064876556</v>
      </c>
      <c r="DS287" s="67">
        <v>0.17137014865875244</v>
      </c>
      <c r="DT287" s="67">
        <v>8.1205166876316071E-2</v>
      </c>
      <c r="DU287" s="67">
        <v>8.9029163122177124E-2</v>
      </c>
      <c r="DV287" s="67">
        <v>9.2812240123748779E-2</v>
      </c>
      <c r="DW287" s="67">
        <v>9.5867455005645752E-2</v>
      </c>
      <c r="DX287" s="67">
        <v>8.5943914949893951E-2</v>
      </c>
      <c r="DY287" s="67">
        <v>0.17719940841197968</v>
      </c>
      <c r="DZ287" s="67">
        <v>0.14926809072494507</v>
      </c>
      <c r="EA287" s="67">
        <v>0.14090333878993988</v>
      </c>
      <c r="EB287" s="67">
        <v>0.1317611038684845</v>
      </c>
      <c r="EC287" s="67">
        <v>0.12489116936922073</v>
      </c>
      <c r="ED287" s="67">
        <v>0.14833250641822815</v>
      </c>
      <c r="EE287" s="67">
        <v>0.17233170568943024</v>
      </c>
      <c r="EF287" s="67">
        <v>0.15954814851284027</v>
      </c>
      <c r="EG287" s="67">
        <v>0.14964361488819122</v>
      </c>
      <c r="EH287" s="67">
        <v>0.19385495781898499</v>
      </c>
      <c r="EI287" s="67">
        <v>0.19875058531761169</v>
      </c>
      <c r="EJ287" s="67">
        <v>0.2095998078584671</v>
      </c>
      <c r="EK287" s="67">
        <v>0.23552399873733521</v>
      </c>
      <c r="EL287" s="67">
        <v>0.25070962309837341</v>
      </c>
      <c r="EM287" s="67">
        <v>0.30351608991622925</v>
      </c>
      <c r="EN287" s="67">
        <v>0.35320249199867249</v>
      </c>
      <c r="EO287" s="67">
        <v>0.36959153413772583</v>
      </c>
      <c r="EP287" s="67">
        <v>0.35515165328979492</v>
      </c>
      <c r="EQ287" s="67">
        <v>0.321073979139328</v>
      </c>
      <c r="ER287" s="67">
        <v>0.23392879962921143</v>
      </c>
      <c r="ES287" s="67">
        <v>0.23800148069858551</v>
      </c>
      <c r="ET287" s="67">
        <v>0.2301366776227951</v>
      </c>
      <c r="EU287" s="67">
        <v>0.22452622652053833</v>
      </c>
      <c r="EV287" s="67">
        <v>0.20251427590847015</v>
      </c>
      <c r="EW287" s="67">
        <v>58.488025665283203</v>
      </c>
      <c r="EX287" s="67">
        <v>56.491165161132813</v>
      </c>
      <c r="EY287" s="67">
        <v>54.494701385498047</v>
      </c>
      <c r="EZ287" s="67">
        <v>53.49847412109375</v>
      </c>
      <c r="FA287" s="67">
        <v>52.002597808837891</v>
      </c>
      <c r="FB287" s="67">
        <v>52.501590728759766</v>
      </c>
      <c r="FC287" s="67">
        <v>51.502529144287109</v>
      </c>
      <c r="FD287" s="67">
        <v>54.497570037841797</v>
      </c>
      <c r="FE287" s="67">
        <v>62.472248077392578</v>
      </c>
      <c r="FF287" s="67">
        <v>71.466545104980469</v>
      </c>
      <c r="FG287" s="67">
        <v>78.47052001953125</v>
      </c>
      <c r="FH287" s="67">
        <v>86.447982788085938</v>
      </c>
      <c r="FI287" s="67">
        <v>93.949272155761719</v>
      </c>
      <c r="FJ287" s="67">
        <v>100.44708251953125</v>
      </c>
      <c r="FK287" s="67">
        <v>102.93447875976563</v>
      </c>
      <c r="FL287" s="67">
        <v>103.94558715820313</v>
      </c>
      <c r="FM287" s="67">
        <v>101.97983551025391</v>
      </c>
      <c r="FN287" s="67">
        <v>98.482856750488281</v>
      </c>
      <c r="FO287" s="67">
        <v>90.986717224121094</v>
      </c>
      <c r="FP287" s="67">
        <v>86.461601257324219</v>
      </c>
      <c r="FQ287" s="67">
        <v>79.467552185058594</v>
      </c>
      <c r="FR287" s="67">
        <v>69.984291076660156</v>
      </c>
      <c r="FS287" s="67">
        <v>64.985877990722656</v>
      </c>
      <c r="FT287" s="67">
        <v>60.989356994628906</v>
      </c>
      <c r="FU287" s="68">
        <v>0.13391411304473877</v>
      </c>
      <c r="FV287" s="40">
        <v>3.4200000762939453</v>
      </c>
      <c r="FW287" s="40">
        <v>190.67000000000002</v>
      </c>
      <c r="FX287">
        <v>1</v>
      </c>
    </row>
    <row r="288" spans="1:180" x14ac:dyDescent="0.2">
      <c r="A288" t="s">
        <v>189</v>
      </c>
      <c r="B288" t="s">
        <v>207</v>
      </c>
      <c r="C288" t="s">
        <v>3</v>
      </c>
      <c r="D288" t="s">
        <v>183</v>
      </c>
      <c r="E288" t="s">
        <v>1</v>
      </c>
      <c r="F288" s="40" t="s">
        <v>194</v>
      </c>
      <c r="G288" s="69" t="s">
        <v>230</v>
      </c>
      <c r="H288" s="67">
        <v>187</v>
      </c>
      <c r="I288" s="67">
        <v>0.11726166307926178</v>
      </c>
      <c r="J288" s="67">
        <v>9.8505087196826935E-2</v>
      </c>
      <c r="K288" s="67">
        <v>9.2864707112312317E-2</v>
      </c>
      <c r="L288" s="67">
        <v>9.6040427684783936E-2</v>
      </c>
      <c r="M288" s="67">
        <v>9.6036352217197418E-2</v>
      </c>
      <c r="N288" s="67">
        <v>0.10706423968076706</v>
      </c>
      <c r="O288" s="67">
        <v>0.14447830617427826</v>
      </c>
      <c r="P288" s="67">
        <v>0.13529084622859955</v>
      </c>
      <c r="Q288" s="67">
        <v>0.13830283284187317</v>
      </c>
      <c r="R288" s="67">
        <v>0.13416491448879242</v>
      </c>
      <c r="S288" s="67">
        <v>0.1433296799659729</v>
      </c>
      <c r="T288" s="67">
        <v>0.15671293437480927</v>
      </c>
      <c r="U288" s="67">
        <v>0.18203951418399811</v>
      </c>
      <c r="V288" s="67">
        <v>0.22636160254478455</v>
      </c>
      <c r="W288" s="67">
        <v>0.27693778276443481</v>
      </c>
      <c r="X288" s="67">
        <v>0.31908556818962097</v>
      </c>
      <c r="Y288" s="67">
        <v>0.36154234409332275</v>
      </c>
      <c r="Z288" s="67">
        <v>0.39248856902122498</v>
      </c>
      <c r="AA288" s="67">
        <v>0.38151091337203979</v>
      </c>
      <c r="AB288" s="67">
        <v>0.35319021344184875</v>
      </c>
      <c r="AC288" s="67">
        <v>0.30157965421676636</v>
      </c>
      <c r="AD288" s="67">
        <v>0.24801725149154663</v>
      </c>
      <c r="AE288" s="67">
        <v>0.17913566529750824</v>
      </c>
      <c r="AF288" s="67">
        <v>0.13665869832038879</v>
      </c>
      <c r="AG288" s="67">
        <v>-0.1554337739944458</v>
      </c>
      <c r="AH288" s="67">
        <v>-0.15062515437602997</v>
      </c>
      <c r="AI288" s="67">
        <v>-0.14368443191051483</v>
      </c>
      <c r="AJ288" s="67">
        <v>-0.13005603849887848</v>
      </c>
      <c r="AK288" s="67">
        <v>-0.13491466641426086</v>
      </c>
      <c r="AL288" s="67">
        <v>-0.14694620668888092</v>
      </c>
      <c r="AM288" s="67">
        <v>-0.15277791023254395</v>
      </c>
      <c r="AN288" s="67">
        <v>-0.19881792366504669</v>
      </c>
      <c r="AO288" s="67">
        <v>-0.1998014897108078</v>
      </c>
      <c r="AP288" s="67">
        <v>-0.22300048172473907</v>
      </c>
      <c r="AQ288" s="67">
        <v>-0.20560862123966217</v>
      </c>
      <c r="AR288" s="67">
        <v>-0.21174952387809753</v>
      </c>
      <c r="AS288" s="67">
        <v>-0.22583895921707153</v>
      </c>
      <c r="AT288" s="67">
        <v>-0.23754535615444183</v>
      </c>
      <c r="AU288" s="67">
        <v>-0.17861920595169067</v>
      </c>
      <c r="AV288" s="67">
        <v>-0.15971508622169495</v>
      </c>
      <c r="AW288" s="67">
        <v>-0.16334131360054016</v>
      </c>
      <c r="AX288" s="67">
        <v>-0.14566828310489655</v>
      </c>
      <c r="AY288" s="67">
        <v>-0.19976311922073364</v>
      </c>
      <c r="AZ288" s="67">
        <v>-0.26582184433937073</v>
      </c>
      <c r="BA288" s="67">
        <v>-0.2889971137046814</v>
      </c>
      <c r="BB288" s="67">
        <v>-0.24897865951061249</v>
      </c>
      <c r="BC288" s="67">
        <v>-0.24531328678131104</v>
      </c>
      <c r="BD288" s="67">
        <v>-0.21982753276824951</v>
      </c>
      <c r="BE288" s="67">
        <v>-5.7059057056903839E-2</v>
      </c>
      <c r="BF288" s="67">
        <v>-5.9768948704004288E-2</v>
      </c>
      <c r="BG288" s="67">
        <v>-5.9102959930896759E-2</v>
      </c>
      <c r="BH288" s="67">
        <v>-4.8999316990375519E-2</v>
      </c>
      <c r="BI288" s="67">
        <v>-5.4776612669229507E-2</v>
      </c>
      <c r="BJ288" s="67">
        <v>-6.029902771115303E-2</v>
      </c>
      <c r="BK288" s="67">
        <v>-5.6595403701066971E-2</v>
      </c>
      <c r="BL288" s="67">
        <v>-9.3545511364936829E-2</v>
      </c>
      <c r="BM288" s="67">
        <v>-8.7796077132225037E-2</v>
      </c>
      <c r="BN288" s="67">
        <v>-0.10405018925666809</v>
      </c>
      <c r="BO288" s="67">
        <v>-8.261553943157196E-2</v>
      </c>
      <c r="BP288" s="67">
        <v>-7.8648515045642853E-2</v>
      </c>
      <c r="BQ288" s="67">
        <v>-8.5005089640617371E-2</v>
      </c>
      <c r="BR288" s="67">
        <v>-8.9353106915950775E-2</v>
      </c>
      <c r="BS288" s="67">
        <v>-3.1852144747972488E-2</v>
      </c>
      <c r="BT288" s="67">
        <v>-1.072736456990242E-2</v>
      </c>
      <c r="BU288" s="67">
        <v>-1.2496798299252987E-2</v>
      </c>
      <c r="BV288" s="67">
        <v>4.7626569867134094E-3</v>
      </c>
      <c r="BW288" s="67">
        <v>-5.0059303641319275E-2</v>
      </c>
      <c r="BX288" s="67">
        <v>-0.11309821903705597</v>
      </c>
      <c r="BY288" s="67">
        <v>-0.1400248110294342</v>
      </c>
      <c r="BZ288" s="67">
        <v>-0.11165422946214676</v>
      </c>
      <c r="CA288" s="67">
        <v>-0.11665451526641846</v>
      </c>
      <c r="CB288" s="67">
        <v>-0.10325717180967331</v>
      </c>
      <c r="CC288" s="67">
        <v>1.1074966751039028E-2</v>
      </c>
      <c r="CD288" s="67">
        <v>3.1577842310070992E-3</v>
      </c>
      <c r="CE288" s="67">
        <v>-5.2209000568836927E-4</v>
      </c>
      <c r="CF288" s="67">
        <v>7.1403272449970245E-3</v>
      </c>
      <c r="CG288" s="67">
        <v>7.2675570845603943E-4</v>
      </c>
      <c r="CH288" s="67">
        <v>-2.8746158932335675E-4</v>
      </c>
      <c r="CI288" s="67">
        <v>1.0020303539931774E-2</v>
      </c>
      <c r="CJ288" s="67">
        <v>-2.0634159445762634E-2</v>
      </c>
      <c r="CK288" s="67">
        <v>-1.022146362811327E-2</v>
      </c>
      <c r="CL288" s="67">
        <v>-2.1665584295988083E-2</v>
      </c>
      <c r="CM288" s="67">
        <v>2.5690863840281963E-3</v>
      </c>
      <c r="CN288" s="67">
        <v>1.3536833226680756E-2</v>
      </c>
      <c r="CO288" s="67">
        <v>1.2536020949482918E-2</v>
      </c>
      <c r="CP288" s="67">
        <v>1.3284400105476379E-2</v>
      </c>
      <c r="CQ288" s="67">
        <v>6.9798275828361511E-2</v>
      </c>
      <c r="CR288" s="67">
        <v>9.2461079359054565E-2</v>
      </c>
      <c r="CS288" s="67">
        <v>9.197765588760376E-2</v>
      </c>
      <c r="CT288" s="67">
        <v>0.1089506670832634</v>
      </c>
      <c r="CU288" s="67">
        <v>5.3625106811523438E-2</v>
      </c>
      <c r="CV288" s="67">
        <v>-7.3222974315285683E-3</v>
      </c>
      <c r="CW288" s="67">
        <v>-3.6847036331892014E-2</v>
      </c>
      <c r="CX288" s="67">
        <v>-1.654374785721302E-2</v>
      </c>
      <c r="CY288" s="67">
        <v>-2.7545841410756111E-2</v>
      </c>
      <c r="CZ288" s="67">
        <v>-2.2520896047353745E-2</v>
      </c>
      <c r="DA288" s="67">
        <v>7.9208992421627045E-2</v>
      </c>
      <c r="DB288" s="67">
        <v>6.6084519028663635E-2</v>
      </c>
      <c r="DC288" s="67">
        <v>5.8058779686689377E-2</v>
      </c>
      <c r="DD288" s="67">
        <v>6.3279971480369568E-2</v>
      </c>
      <c r="DE288" s="67">
        <v>5.6230124086141586E-2</v>
      </c>
      <c r="DF288" s="67">
        <v>5.9724107384681702E-2</v>
      </c>
      <c r="DG288" s="67">
        <v>7.663600891828537E-2</v>
      </c>
      <c r="DH288" s="67">
        <v>5.2277196198701859E-2</v>
      </c>
      <c r="DI288" s="67">
        <v>6.7353151738643646E-2</v>
      </c>
      <c r="DJ288" s="67">
        <v>6.0719020664691925E-2</v>
      </c>
      <c r="DK288" s="67">
        <v>8.7753713130950928E-2</v>
      </c>
      <c r="DL288" s="67">
        <v>0.10572218149900436</v>
      </c>
      <c r="DM288" s="67">
        <v>0.11007712781429291</v>
      </c>
      <c r="DN288" s="67">
        <v>0.11592190712690353</v>
      </c>
      <c r="DO288" s="67">
        <v>0.17144869267940521</v>
      </c>
      <c r="DP288" s="67">
        <v>0.19564951956272125</v>
      </c>
      <c r="DQ288" s="67">
        <v>0.19645211100578308</v>
      </c>
      <c r="DR288" s="67">
        <v>0.21313868463039398</v>
      </c>
      <c r="DS288" s="67">
        <v>0.15730951726436615</v>
      </c>
      <c r="DT288" s="67">
        <v>9.8453626036643982E-2</v>
      </c>
      <c r="DU288" s="67">
        <v>6.633073091506958E-2</v>
      </c>
      <c r="DV288" s="67">
        <v>7.8566737473011017E-2</v>
      </c>
      <c r="DW288" s="67">
        <v>6.1562832444906235E-2</v>
      </c>
      <c r="DX288" s="67">
        <v>5.821537971496582E-2</v>
      </c>
      <c r="DY288" s="67">
        <v>0.17758369445800781</v>
      </c>
      <c r="DZ288" s="67">
        <v>0.15694072842597961</v>
      </c>
      <c r="EA288" s="67">
        <v>0.14264024794101715</v>
      </c>
      <c r="EB288" s="67">
        <v>0.14433670043945313</v>
      </c>
      <c r="EC288" s="67">
        <v>0.13636817038059235</v>
      </c>
      <c r="ED288" s="67">
        <v>0.1463712751865387</v>
      </c>
      <c r="EE288" s="67">
        <v>0.17281851172447205</v>
      </c>
      <c r="EF288" s="67">
        <v>0.15754960477352142</v>
      </c>
      <c r="EG288" s="67">
        <v>0.17935857176780701</v>
      </c>
      <c r="EH288" s="67">
        <v>0.17966930568218231</v>
      </c>
      <c r="EI288" s="67">
        <v>0.21074679493904114</v>
      </c>
      <c r="EJ288" s="67">
        <v>0.23882319033145905</v>
      </c>
      <c r="EK288" s="67">
        <v>0.25091099739074707</v>
      </c>
      <c r="EL288" s="67">
        <v>0.26411417126655579</v>
      </c>
      <c r="EM288" s="67">
        <v>0.3182157576084137</v>
      </c>
      <c r="EN288" s="67">
        <v>0.34463724493980408</v>
      </c>
      <c r="EO288" s="67">
        <v>0.34729662537574768</v>
      </c>
      <c r="EP288" s="67">
        <v>0.36356961727142334</v>
      </c>
      <c r="EQ288" s="67">
        <v>0.30701333284378052</v>
      </c>
      <c r="ER288" s="67">
        <v>0.25117725133895874</v>
      </c>
      <c r="ES288" s="67">
        <v>0.21530304849147797</v>
      </c>
      <c r="ET288" s="67">
        <v>0.21589116752147675</v>
      </c>
      <c r="EU288" s="67">
        <v>0.19022160768508911</v>
      </c>
      <c r="EV288" s="67">
        <v>0.17478573322296143</v>
      </c>
      <c r="EW288" s="67">
        <v>57.997173309326172</v>
      </c>
      <c r="EX288" s="67">
        <v>56.001598358154297</v>
      </c>
      <c r="EY288" s="67">
        <v>54.505687713623047</v>
      </c>
      <c r="EZ288" s="67">
        <v>51.511905670166016</v>
      </c>
      <c r="FA288" s="67">
        <v>50.512863159179688</v>
      </c>
      <c r="FB288" s="67">
        <v>50.017051696777344</v>
      </c>
      <c r="FC288" s="67">
        <v>48.014190673828125</v>
      </c>
      <c r="FD288" s="67">
        <v>52.503059387207031</v>
      </c>
      <c r="FE288" s="67">
        <v>61.473823547363281</v>
      </c>
      <c r="FF288" s="67">
        <v>68.974838256835938</v>
      </c>
      <c r="FG288" s="67">
        <v>77.961128234863281</v>
      </c>
      <c r="FH288" s="67">
        <v>85.945930480957031</v>
      </c>
      <c r="FI288" s="67">
        <v>92.455635070800781</v>
      </c>
      <c r="FJ288" s="67">
        <v>98.947708129882813</v>
      </c>
      <c r="FK288" s="67">
        <v>101.92935943603516</v>
      </c>
      <c r="FL288" s="67">
        <v>101.44099426269531</v>
      </c>
      <c r="FM288" s="67">
        <v>99.437736511230469</v>
      </c>
      <c r="FN288" s="67">
        <v>96.931167602539063</v>
      </c>
      <c r="FO288" s="67">
        <v>92.440330505371094</v>
      </c>
      <c r="FP288" s="67">
        <v>86.453750610351563</v>
      </c>
      <c r="FQ288" s="67">
        <v>78.458259582519531</v>
      </c>
      <c r="FR288" s="67">
        <v>75.475746154785156</v>
      </c>
      <c r="FS288" s="67">
        <v>67.98138427734375</v>
      </c>
      <c r="FT288" s="67">
        <v>64.484169006347656</v>
      </c>
      <c r="FU288" s="68">
        <v>0.13391411304473877</v>
      </c>
      <c r="FV288" s="40">
        <v>3.1099998950958252</v>
      </c>
      <c r="FW288" s="40">
        <v>187.16</v>
      </c>
      <c r="FX288">
        <v>1</v>
      </c>
    </row>
    <row r="289" spans="1:180" x14ac:dyDescent="0.2">
      <c r="A289" t="s">
        <v>189</v>
      </c>
      <c r="B289" t="s">
        <v>207</v>
      </c>
      <c r="C289" t="s">
        <v>3</v>
      </c>
      <c r="D289" t="s">
        <v>183</v>
      </c>
      <c r="E289" t="s">
        <v>1</v>
      </c>
      <c r="F289" s="40" t="s">
        <v>194</v>
      </c>
      <c r="G289" s="69" t="s">
        <v>2</v>
      </c>
      <c r="H289" s="67">
        <v>190.13333333333333</v>
      </c>
      <c r="I289" s="67">
        <v>0.13270275294780731</v>
      </c>
      <c r="J289" s="67">
        <v>0.11296802014112473</v>
      </c>
      <c r="K289" s="67">
        <v>0.10191034525632858</v>
      </c>
      <c r="L289" s="67">
        <v>0.10080735385417938</v>
      </c>
      <c r="M289" s="67">
        <v>0.10125074535608292</v>
      </c>
      <c r="N289" s="67">
        <v>0.11392807960510254</v>
      </c>
      <c r="O289" s="67">
        <v>0.14192509651184082</v>
      </c>
      <c r="P289" s="67">
        <v>0.14410385489463806</v>
      </c>
      <c r="Q289" s="67">
        <v>0.15168558061122894</v>
      </c>
      <c r="R289" s="67">
        <v>0.16190852224826813</v>
      </c>
      <c r="S289" s="67">
        <v>0.17388956248760223</v>
      </c>
      <c r="T289" s="67">
        <v>0.20154629647731781</v>
      </c>
      <c r="U289" s="67">
        <v>0.24873308837413788</v>
      </c>
      <c r="V289" s="67">
        <v>0.29462885856628418</v>
      </c>
      <c r="W289" s="67">
        <v>0.34320306777954102</v>
      </c>
      <c r="X289" s="67">
        <v>0.38526087999343872</v>
      </c>
      <c r="Y289" s="67">
        <v>0.43377980589866638</v>
      </c>
      <c r="Z289" s="67">
        <v>0.4500482976436615</v>
      </c>
      <c r="AA289" s="67">
        <v>0.44621714949607849</v>
      </c>
      <c r="AB289" s="67">
        <v>0.41704928874969482</v>
      </c>
      <c r="AC289" s="67">
        <v>0.36957010626792908</v>
      </c>
      <c r="AD289" s="67">
        <v>0.30158054828643799</v>
      </c>
      <c r="AE289" s="67">
        <v>0.22835539281368256</v>
      </c>
      <c r="AF289" s="67">
        <v>0.17208869755268097</v>
      </c>
      <c r="AG289" s="67">
        <v>-0.10340261459350586</v>
      </c>
      <c r="AH289" s="67">
        <v>-0.10107575356960297</v>
      </c>
      <c r="AI289" s="67">
        <v>-9.7964324057102203E-2</v>
      </c>
      <c r="AJ289" s="67">
        <v>-9.2231966555118561E-2</v>
      </c>
      <c r="AK289" s="67">
        <v>-8.7847046554088593E-2</v>
      </c>
      <c r="AL289" s="67">
        <v>-9.3634776771068573E-2</v>
      </c>
      <c r="AM289" s="67">
        <v>-0.10371889173984528</v>
      </c>
      <c r="AN289" s="67">
        <v>-0.12632280588150024</v>
      </c>
      <c r="AO289" s="67">
        <v>-0.13490124046802521</v>
      </c>
      <c r="AP289" s="67">
        <v>-0.13461929559707642</v>
      </c>
      <c r="AQ289" s="67">
        <v>-0.13817057013511658</v>
      </c>
      <c r="AR289" s="67">
        <v>-0.15815448760986328</v>
      </c>
      <c r="AS289" s="67">
        <v>-0.17027297616004944</v>
      </c>
      <c r="AT289" s="67">
        <v>-0.17962610721588135</v>
      </c>
      <c r="AU289" s="67">
        <v>-8.3382971584796906E-2</v>
      </c>
      <c r="AV289" s="67">
        <v>-6.7532539367675781E-2</v>
      </c>
      <c r="AW289" s="67">
        <v>-5.1117811352014542E-2</v>
      </c>
      <c r="AX289" s="67">
        <v>-5.9781827032566071E-2</v>
      </c>
      <c r="AY289" s="67">
        <v>-7.2791151702404022E-2</v>
      </c>
      <c r="AZ289" s="67">
        <v>-0.19402414560317993</v>
      </c>
      <c r="BA289" s="67">
        <v>-0.20572257041931152</v>
      </c>
      <c r="BB289" s="67">
        <v>-0.18687555193901062</v>
      </c>
      <c r="BC289" s="67">
        <v>-0.16904205083847046</v>
      </c>
      <c r="BD289" s="67">
        <v>-0.14377322793006897</v>
      </c>
      <c r="BE289" s="67">
        <v>-4.0145061910152435E-2</v>
      </c>
      <c r="BF289" s="67">
        <v>-4.269181564450264E-2</v>
      </c>
      <c r="BG289" s="67">
        <v>-4.3570064008235931E-2</v>
      </c>
      <c r="BH289" s="67">
        <v>-4.0119234472513199E-2</v>
      </c>
      <c r="BI289" s="67">
        <v>-3.6334604024887085E-2</v>
      </c>
      <c r="BJ289" s="67">
        <v>-3.7962943315505981E-2</v>
      </c>
      <c r="BK289" s="67">
        <v>-4.1926171630620956E-2</v>
      </c>
      <c r="BL289" s="67">
        <v>-5.8678671717643738E-2</v>
      </c>
      <c r="BM289" s="67">
        <v>-6.2874622642993927E-2</v>
      </c>
      <c r="BN289" s="67">
        <v>-5.81500343978405E-2</v>
      </c>
      <c r="BO289" s="67">
        <v>-5.9143140912055969E-2</v>
      </c>
      <c r="BP289" s="67">
        <v>-7.2567969560623169E-2</v>
      </c>
      <c r="BQ289" s="67">
        <v>-7.9742111265659332E-2</v>
      </c>
      <c r="BR289" s="67">
        <v>-8.4330573678016663E-2</v>
      </c>
      <c r="BS289" s="67">
        <v>1.089061051607132E-2</v>
      </c>
      <c r="BT289" s="67">
        <v>2.8192490339279175E-2</v>
      </c>
      <c r="BU289" s="67">
        <v>4.5817486941814423E-2</v>
      </c>
      <c r="BV289" s="67">
        <v>3.6875300109386444E-2</v>
      </c>
      <c r="BW289" s="67">
        <v>2.344319224357605E-2</v>
      </c>
      <c r="BX289" s="67">
        <v>-9.5867320895195007E-2</v>
      </c>
      <c r="BY289" s="67">
        <v>-0.10991542786359787</v>
      </c>
      <c r="BZ289" s="67">
        <v>-9.8489567637443542E-2</v>
      </c>
      <c r="CA289" s="67">
        <v>-8.6281448602676392E-2</v>
      </c>
      <c r="CB289" s="67">
        <v>-6.8803779780864716E-2</v>
      </c>
      <c r="CC289" s="67">
        <v>3.6669226828962564E-3</v>
      </c>
      <c r="CD289" s="67">
        <v>-2.2552818991243839E-3</v>
      </c>
      <c r="CE289" s="67">
        <v>-5.8967648074030876E-3</v>
      </c>
      <c r="CF289" s="67">
        <v>-4.0261144749820232E-3</v>
      </c>
      <c r="CG289" s="67">
        <v>-6.5724365413188934E-4</v>
      </c>
      <c r="CH289" s="67">
        <v>5.9519556816667318E-4</v>
      </c>
      <c r="CI289" s="67">
        <v>8.712771232239902E-4</v>
      </c>
      <c r="CJ289" s="67">
        <v>-1.1828552931547165E-2</v>
      </c>
      <c r="CK289" s="67">
        <v>-1.2989203445613384E-2</v>
      </c>
      <c r="CL289" s="67">
        <v>-5.1876581273972988E-3</v>
      </c>
      <c r="CM289" s="67">
        <v>-4.4089844450354576E-3</v>
      </c>
      <c r="CN289" s="67">
        <v>-1.3291006907820702E-2</v>
      </c>
      <c r="CO289" s="67">
        <v>-1.7040703445672989E-2</v>
      </c>
      <c r="CP289" s="67">
        <v>-1.8329175189137459E-2</v>
      </c>
      <c r="CQ289" s="67">
        <v>7.6184205710887909E-2</v>
      </c>
      <c r="CR289" s="67">
        <v>9.4491355121135712E-2</v>
      </c>
      <c r="CS289" s="67">
        <v>0.11295457929372787</v>
      </c>
      <c r="CT289" s="67">
        <v>0.10381973534822464</v>
      </c>
      <c r="CU289" s="67">
        <v>9.0094804763793945E-2</v>
      </c>
      <c r="CV289" s="67">
        <v>-2.788420207798481E-2</v>
      </c>
      <c r="CW289" s="67">
        <v>-4.3559689074754715E-2</v>
      </c>
      <c r="CX289" s="67">
        <v>-3.7273705005645752E-2</v>
      </c>
      <c r="CY289" s="67">
        <v>-2.8961706906557083E-2</v>
      </c>
      <c r="CZ289" s="67">
        <v>-1.6880160197615623E-2</v>
      </c>
      <c r="DA289" s="67">
        <v>4.7478910535573959E-2</v>
      </c>
      <c r="DB289" s="67">
        <v>3.8181252777576447E-2</v>
      </c>
      <c r="DC289" s="67">
        <v>3.1776532530784607E-2</v>
      </c>
      <c r="DD289" s="67">
        <v>3.2067004591226578E-2</v>
      </c>
      <c r="DE289" s="67">
        <v>3.5020116716623306E-2</v>
      </c>
      <c r="DF289" s="67">
        <v>3.9153333753347397E-2</v>
      </c>
      <c r="DG289" s="67">
        <v>4.3668724596500397E-2</v>
      </c>
      <c r="DH289" s="67">
        <v>3.5021565854549408E-2</v>
      </c>
      <c r="DI289" s="67">
        <v>3.6896213889122009E-2</v>
      </c>
      <c r="DJ289" s="67">
        <v>4.7774717211723328E-2</v>
      </c>
      <c r="DK289" s="67">
        <v>5.0325173884630203E-2</v>
      </c>
      <c r="DL289" s="67">
        <v>4.5985952019691467E-2</v>
      </c>
      <c r="DM289" s="67">
        <v>4.5660704374313354E-2</v>
      </c>
      <c r="DN289" s="67">
        <v>4.7672219574451447E-2</v>
      </c>
      <c r="DO289" s="67">
        <v>0.1414777934551239</v>
      </c>
      <c r="DP289" s="67">
        <v>0.16079021990299225</v>
      </c>
      <c r="DQ289" s="67">
        <v>0.18009166419506073</v>
      </c>
      <c r="DR289" s="67">
        <v>0.17076416313648224</v>
      </c>
      <c r="DS289" s="67">
        <v>0.15674641728401184</v>
      </c>
      <c r="DT289" s="67">
        <v>4.0098916739225388E-2</v>
      </c>
      <c r="DU289" s="67">
        <v>2.2796047851443291E-2</v>
      </c>
      <c r="DV289" s="67">
        <v>2.3942155763506889E-2</v>
      </c>
      <c r="DW289" s="67">
        <v>2.8358032926917076E-2</v>
      </c>
      <c r="DX289" s="67">
        <v>3.504345566034317E-2</v>
      </c>
      <c r="DY289" s="67">
        <v>0.11073645949363708</v>
      </c>
      <c r="DZ289" s="67">
        <v>9.6565186977386475E-2</v>
      </c>
      <c r="EA289" s="67">
        <v>8.6170792579650879E-2</v>
      </c>
      <c r="EB289" s="67">
        <v>8.417973667383194E-2</v>
      </c>
      <c r="EC289" s="67">
        <v>8.6532562971115112E-2</v>
      </c>
      <c r="ED289" s="67">
        <v>9.482516348361969E-2</v>
      </c>
      <c r="EE289" s="67">
        <v>0.10546144098043442</v>
      </c>
      <c r="EF289" s="67">
        <v>0.10266569256782532</v>
      </c>
      <c r="EG289" s="67">
        <v>0.10892283171415329</v>
      </c>
      <c r="EH289" s="67">
        <v>0.12424397468566895</v>
      </c>
      <c r="EI289" s="67">
        <v>0.12935259938240051</v>
      </c>
      <c r="EJ289" s="67">
        <v>0.13157247006893158</v>
      </c>
      <c r="EK289" s="67">
        <v>0.13619157671928406</v>
      </c>
      <c r="EL289" s="67">
        <v>0.14296774566173553</v>
      </c>
      <c r="EM289" s="67">
        <v>0.23575137555599213</v>
      </c>
      <c r="EN289" s="67">
        <v>0.2565152645111084</v>
      </c>
      <c r="EO289" s="67">
        <v>0.27702698111534119</v>
      </c>
      <c r="EP289" s="67">
        <v>0.26742130517959595</v>
      </c>
      <c r="EQ289" s="67">
        <v>0.25298076868057251</v>
      </c>
      <c r="ER289" s="67">
        <v>0.13825574517250061</v>
      </c>
      <c r="ES289" s="67">
        <v>0.11860319226980209</v>
      </c>
      <c r="ET289" s="67">
        <v>0.11232813447713852</v>
      </c>
      <c r="EU289" s="67">
        <v>0.1111186295747757</v>
      </c>
      <c r="EV289" s="67">
        <v>0.11001291126012802</v>
      </c>
      <c r="EW289" s="67">
        <v>64.549522399902344</v>
      </c>
      <c r="EX289" s="67">
        <v>61.891674041748047</v>
      </c>
      <c r="EY289" s="67">
        <v>59.895183563232422</v>
      </c>
      <c r="EZ289" s="67">
        <v>58.238861083984375</v>
      </c>
      <c r="FA289" s="67">
        <v>56.744709014892578</v>
      </c>
      <c r="FB289" s="67">
        <v>55.807819366455078</v>
      </c>
      <c r="FC289" s="67">
        <v>56.043014526367188</v>
      </c>
      <c r="FD289" s="67">
        <v>60.621158599853516</v>
      </c>
      <c r="FE289" s="67">
        <v>67.533988952636719</v>
      </c>
      <c r="FF289" s="67">
        <v>74.404212951660156</v>
      </c>
      <c r="FG289" s="67">
        <v>81.0267333984375</v>
      </c>
      <c r="FH289" s="67">
        <v>87.451606750488281</v>
      </c>
      <c r="FI289" s="67">
        <v>93.689697265625</v>
      </c>
      <c r="FJ289" s="67">
        <v>98.172477722167969</v>
      </c>
      <c r="FK289" s="67">
        <v>100.46121978759766</v>
      </c>
      <c r="FL289" s="67">
        <v>101.00367736816406</v>
      </c>
      <c r="FM289" s="67">
        <v>99.628807067871094</v>
      </c>
      <c r="FN289" s="67">
        <v>97.542716979980469</v>
      </c>
      <c r="FO289" s="67">
        <v>94.093772888183594</v>
      </c>
      <c r="FP289" s="67">
        <v>90.173614501953125</v>
      </c>
      <c r="FQ289" s="67">
        <v>84.446701049804688</v>
      </c>
      <c r="FR289" s="67">
        <v>77.987960815429688</v>
      </c>
      <c r="FS289" s="67">
        <v>72.768653869628906</v>
      </c>
      <c r="FT289" s="67">
        <v>69.391349792480469</v>
      </c>
      <c r="FU289" s="68">
        <v>8.6094297468662262E-2</v>
      </c>
      <c r="FV289" s="40">
        <v>3.4300000667572021</v>
      </c>
      <c r="FW289" s="40">
        <v>229.04</v>
      </c>
      <c r="FX289">
        <v>1</v>
      </c>
    </row>
    <row r="290" spans="1:180" x14ac:dyDescent="0.2">
      <c r="A290" t="s">
        <v>189</v>
      </c>
      <c r="B290" t="s">
        <v>207</v>
      </c>
      <c r="C290" t="s">
        <v>3</v>
      </c>
      <c r="D290" t="s">
        <v>184</v>
      </c>
      <c r="E290" t="s">
        <v>1</v>
      </c>
      <c r="F290" s="40" t="s">
        <v>1</v>
      </c>
      <c r="G290" s="69" t="s">
        <v>216</v>
      </c>
      <c r="H290" s="67">
        <v>8464.999927520752</v>
      </c>
      <c r="I290" s="67">
        <v>9.6027669906616211</v>
      </c>
      <c r="J290" s="67">
        <v>8.3480644226074219</v>
      </c>
      <c r="K290" s="67">
        <v>7.3544325828552246</v>
      </c>
      <c r="L290" s="67">
        <v>6.7470722198486328</v>
      </c>
      <c r="M290" s="67">
        <v>6.4096212387084961</v>
      </c>
      <c r="N290" s="67">
        <v>6.2840170860290527</v>
      </c>
      <c r="O290" s="67">
        <v>6.6256504058837891</v>
      </c>
      <c r="P290" s="67">
        <v>7.1679973602294922</v>
      </c>
      <c r="Q290" s="67">
        <v>7.6365528106689453</v>
      </c>
      <c r="R290" s="67">
        <v>8.369257926940918</v>
      </c>
      <c r="S290" s="67">
        <v>9.5128059387207031</v>
      </c>
      <c r="T290" s="67">
        <v>11.010900497436523</v>
      </c>
      <c r="U290" s="67">
        <v>12.42119312286377</v>
      </c>
      <c r="V290" s="67">
        <v>13.488465309143066</v>
      </c>
      <c r="W290" s="67">
        <v>14.382850646972656</v>
      </c>
      <c r="X290" s="67">
        <v>15.916035652160645</v>
      </c>
      <c r="Y290" s="67">
        <v>17.584518432617188</v>
      </c>
      <c r="Z290" s="67">
        <v>19.535846710205078</v>
      </c>
      <c r="AA290" s="67">
        <v>20.0252685546875</v>
      </c>
      <c r="AB290" s="67">
        <v>19.403116226196289</v>
      </c>
      <c r="AC290" s="67">
        <v>18.478830337524414</v>
      </c>
      <c r="AD290" s="67">
        <v>17.826021194458008</v>
      </c>
      <c r="AE290" s="67">
        <v>15.677145004272461</v>
      </c>
      <c r="AF290" s="67">
        <v>13.292276382446289</v>
      </c>
      <c r="AG290" s="67">
        <v>-0.6152605414390564</v>
      </c>
      <c r="AH290" s="67">
        <v>-0.50111490488052368</v>
      </c>
      <c r="AI290" s="67">
        <v>-0.48716169595718384</v>
      </c>
      <c r="AJ290" s="67">
        <v>-0.39309337735176086</v>
      </c>
      <c r="AK290" s="67">
        <v>-0.36672165989875793</v>
      </c>
      <c r="AL290" s="67">
        <v>-0.49704077839851379</v>
      </c>
      <c r="AM290" s="67">
        <v>-0.50487560033798218</v>
      </c>
      <c r="AN290" s="67">
        <v>-0.61432170867919922</v>
      </c>
      <c r="AO290" s="67">
        <v>-0.55357348918914795</v>
      </c>
      <c r="AP290" s="67">
        <v>-0.58918428421020508</v>
      </c>
      <c r="AQ290" s="67">
        <v>-0.58027756214141846</v>
      </c>
      <c r="AR290" s="67">
        <v>-0.59836536645889282</v>
      </c>
      <c r="AS290" s="67">
        <v>-0.76340901851654053</v>
      </c>
      <c r="AT290" s="67">
        <v>-0.67539101839065552</v>
      </c>
      <c r="AU290" s="67">
        <v>0.91540205478668213</v>
      </c>
      <c r="AV290" s="67">
        <v>1.5720322132110596</v>
      </c>
      <c r="AW290" s="67">
        <v>1.8827005624771118</v>
      </c>
      <c r="AX290" s="67">
        <v>2.2287454605102539</v>
      </c>
      <c r="AY290" s="67">
        <v>2.1089544296264648</v>
      </c>
      <c r="AZ290" s="67">
        <v>-0.75826621055603027</v>
      </c>
      <c r="BA290" s="67">
        <v>-1.2702999114990234</v>
      </c>
      <c r="BB290" s="67">
        <v>-1.0917890071868896</v>
      </c>
      <c r="BC290" s="67">
        <v>-1.0698865652084351</v>
      </c>
      <c r="BD290" s="67">
        <v>-0.91322392225265503</v>
      </c>
      <c r="BE290" s="67">
        <v>-0.32088148593902588</v>
      </c>
      <c r="BF290" s="67">
        <v>-0.22611714899539948</v>
      </c>
      <c r="BG290" s="67">
        <v>-0.22722171247005463</v>
      </c>
      <c r="BH290" s="67">
        <v>-0.14486917853355408</v>
      </c>
      <c r="BI290" s="67">
        <v>-0.12589249014854431</v>
      </c>
      <c r="BJ290" s="67">
        <v>-0.25832429528236389</v>
      </c>
      <c r="BK290" s="67">
        <v>-0.25680282711982727</v>
      </c>
      <c r="BL290" s="67">
        <v>-0.35442060232162476</v>
      </c>
      <c r="BM290" s="67">
        <v>-0.27738121151924133</v>
      </c>
      <c r="BN290" s="67">
        <v>-0.29158824682235718</v>
      </c>
      <c r="BO290" s="67">
        <v>-0.26081869006156921</v>
      </c>
      <c r="BP290" s="67">
        <v>-0.25810426473617554</v>
      </c>
      <c r="BQ290" s="67">
        <v>-0.40552261471748352</v>
      </c>
      <c r="BR290" s="67">
        <v>-0.30554434657096863</v>
      </c>
      <c r="BS290" s="67">
        <v>1.2854903936386108</v>
      </c>
      <c r="BT290" s="67">
        <v>1.94744873046875</v>
      </c>
      <c r="BU290" s="67">
        <v>2.261836051940918</v>
      </c>
      <c r="BV290" s="67">
        <v>2.6101930141448975</v>
      </c>
      <c r="BW290" s="67">
        <v>2.4918060302734375</v>
      </c>
      <c r="BX290" s="67">
        <v>-0.37220370769500732</v>
      </c>
      <c r="BY290" s="67">
        <v>-0.89235919713973999</v>
      </c>
      <c r="BZ290" s="67">
        <v>-0.72978866100311279</v>
      </c>
      <c r="CA290" s="67">
        <v>-0.72585052251815796</v>
      </c>
      <c r="CB290" s="67">
        <v>-0.59113532304763794</v>
      </c>
      <c r="CC290" s="67">
        <v>-0.1169954240322113</v>
      </c>
      <c r="CD290" s="67">
        <v>-3.5654537379741669E-2</v>
      </c>
      <c r="CE290" s="67">
        <v>-4.7188065946102142E-2</v>
      </c>
      <c r="CF290" s="67">
        <v>2.7050141245126724E-2</v>
      </c>
      <c r="CG290" s="67">
        <v>4.0905039757490158E-2</v>
      </c>
      <c r="CH290" s="67">
        <v>-9.2990003526210785E-2</v>
      </c>
      <c r="CI290" s="67">
        <v>-8.4988370537757874E-2</v>
      </c>
      <c r="CJ290" s="67">
        <v>-0.17441388964653015</v>
      </c>
      <c r="CK290" s="67">
        <v>-8.6091272532939911E-2</v>
      </c>
      <c r="CL290" s="67">
        <v>-8.5474126040935516E-2</v>
      </c>
      <c r="CM290" s="67">
        <v>-3.9562452584505081E-2</v>
      </c>
      <c r="CN290" s="67">
        <v>-2.2440455853939056E-2</v>
      </c>
      <c r="CO290" s="67">
        <v>-0.15765154361724854</v>
      </c>
      <c r="CP290" s="67">
        <v>-4.9389660358428955E-2</v>
      </c>
      <c r="CQ290" s="67">
        <v>1.541812539100647</v>
      </c>
      <c r="CR290" s="67">
        <v>2.2074611186981201</v>
      </c>
      <c r="CS290" s="67">
        <v>2.5244240760803223</v>
      </c>
      <c r="CT290" s="67">
        <v>2.8743822574615479</v>
      </c>
      <c r="CU290" s="67">
        <v>2.7569680213928223</v>
      </c>
      <c r="CV290" s="67">
        <v>-0.10481800138950348</v>
      </c>
      <c r="CW290" s="67">
        <v>-0.63059860467910767</v>
      </c>
      <c r="CX290" s="67">
        <v>-0.47906827926635742</v>
      </c>
      <c r="CY290" s="67">
        <v>-0.48757228255271912</v>
      </c>
      <c r="CZ290" s="67">
        <v>-0.36805775761604309</v>
      </c>
      <c r="DA290" s="67">
        <v>8.6890630424022675E-2</v>
      </c>
      <c r="DB290" s="67">
        <v>0.15480807423591614</v>
      </c>
      <c r="DC290" s="67">
        <v>0.13284558057785034</v>
      </c>
      <c r="DD290" s="67">
        <v>0.19896946847438812</v>
      </c>
      <c r="DE290" s="67">
        <v>0.20770257711410522</v>
      </c>
      <c r="DF290" s="67">
        <v>7.2344295680522919E-2</v>
      </c>
      <c r="DG290" s="67">
        <v>8.6826086044311523E-2</v>
      </c>
      <c r="DH290" s="67">
        <v>5.5928253568708897E-3</v>
      </c>
      <c r="DI290" s="67">
        <v>0.10519865900278091</v>
      </c>
      <c r="DJ290" s="67">
        <v>0.12063998728990555</v>
      </c>
      <c r="DK290" s="67">
        <v>0.18169377744197845</v>
      </c>
      <c r="DL290" s="67">
        <v>0.21322335302829742</v>
      </c>
      <c r="DM290" s="67">
        <v>9.0219512581825256E-2</v>
      </c>
      <c r="DN290" s="67">
        <v>0.20676501095294952</v>
      </c>
      <c r="DO290" s="67">
        <v>1.7981346845626831</v>
      </c>
      <c r="DP290" s="67">
        <v>2.4674735069274902</v>
      </c>
      <c r="DQ290" s="67">
        <v>2.7870121002197266</v>
      </c>
      <c r="DR290" s="67">
        <v>3.1385715007781982</v>
      </c>
      <c r="DS290" s="67">
        <v>3.022130012512207</v>
      </c>
      <c r="DT290" s="67">
        <v>0.16256770491600037</v>
      </c>
      <c r="DU290" s="67">
        <v>-0.36883801221847534</v>
      </c>
      <c r="DV290" s="67">
        <v>-0.22834792733192444</v>
      </c>
      <c r="DW290" s="67">
        <v>-0.24929401278495789</v>
      </c>
      <c r="DX290" s="67">
        <v>-0.14498017728328705</v>
      </c>
      <c r="DY290" s="67">
        <v>0.38126972317695618</v>
      </c>
      <c r="DZ290" s="67">
        <v>0.42980584502220154</v>
      </c>
      <c r="EA290" s="67">
        <v>0.39278554916381836</v>
      </c>
      <c r="EB290" s="67">
        <v>0.44719365239143372</v>
      </c>
      <c r="EC290" s="67">
        <v>0.44853171706199646</v>
      </c>
      <c r="ED290" s="67">
        <v>0.31106075644493103</v>
      </c>
      <c r="EE290" s="67">
        <v>0.33489888906478882</v>
      </c>
      <c r="EF290" s="67">
        <v>0.26549392938613892</v>
      </c>
      <c r="EG290" s="67">
        <v>0.38139092922210693</v>
      </c>
      <c r="EH290" s="67">
        <v>0.41823601722717285</v>
      </c>
      <c r="EI290" s="67">
        <v>0.5011526346206665</v>
      </c>
      <c r="EJ290" s="67">
        <v>0.55348449945449829</v>
      </c>
      <c r="EK290" s="67">
        <v>0.44810596108436584</v>
      </c>
      <c r="EL290" s="67">
        <v>0.57661169767379761</v>
      </c>
      <c r="EM290" s="67">
        <v>2.1682229042053223</v>
      </c>
      <c r="EN290" s="67">
        <v>2.8428900241851807</v>
      </c>
      <c r="EO290" s="67">
        <v>3.1661474704742432</v>
      </c>
      <c r="EP290" s="67">
        <v>3.5200190544128418</v>
      </c>
      <c r="EQ290" s="67">
        <v>3.4049816131591797</v>
      </c>
      <c r="ER290" s="67">
        <v>0.5486302375793457</v>
      </c>
      <c r="ES290" s="67">
        <v>9.1027263551950455E-3</v>
      </c>
      <c r="ET290" s="67">
        <v>0.1336524486541748</v>
      </c>
      <c r="EU290" s="67">
        <v>9.4741947948932648E-2</v>
      </c>
      <c r="EV290" s="67">
        <v>0.17710842192173004</v>
      </c>
      <c r="EW290" s="67">
        <v>81</v>
      </c>
      <c r="EX290" s="67">
        <v>79.5</v>
      </c>
      <c r="EY290" s="67">
        <v>78.5</v>
      </c>
      <c r="EZ290" s="67">
        <v>77</v>
      </c>
      <c r="FA290" s="67">
        <v>76</v>
      </c>
      <c r="FB290" s="67">
        <v>75</v>
      </c>
      <c r="FC290" s="67">
        <v>76</v>
      </c>
      <c r="FD290" s="67">
        <v>79.5</v>
      </c>
      <c r="FE290" s="67">
        <v>81</v>
      </c>
      <c r="FF290" s="67">
        <v>82.5</v>
      </c>
      <c r="FG290" s="67">
        <v>84.5</v>
      </c>
      <c r="FH290" s="67">
        <v>88.5</v>
      </c>
      <c r="FI290" s="67">
        <v>89</v>
      </c>
      <c r="FJ290" s="67">
        <v>88.5</v>
      </c>
      <c r="FK290" s="67">
        <v>88</v>
      </c>
      <c r="FL290" s="67">
        <v>90.5</v>
      </c>
      <c r="FM290" s="67">
        <v>94</v>
      </c>
      <c r="FN290" s="67">
        <v>96</v>
      </c>
      <c r="FO290" s="67">
        <v>97.5</v>
      </c>
      <c r="FP290" s="67">
        <v>96</v>
      </c>
      <c r="FQ290" s="67">
        <v>92.5</v>
      </c>
      <c r="FR290" s="67">
        <v>90.5</v>
      </c>
      <c r="FS290" s="67">
        <v>88.5</v>
      </c>
      <c r="FT290" s="67">
        <v>86.5</v>
      </c>
      <c r="FU290" s="68">
        <v>0.34045553207397461</v>
      </c>
      <c r="FV290" s="40">
        <v>7.429999828338623</v>
      </c>
      <c r="FW290" s="40">
        <v>11839.91</v>
      </c>
      <c r="FX290">
        <v>1</v>
      </c>
    </row>
    <row r="291" spans="1:180" x14ac:dyDescent="0.2">
      <c r="A291" t="s">
        <v>189</v>
      </c>
      <c r="B291" t="s">
        <v>207</v>
      </c>
      <c r="C291" t="s">
        <v>3</v>
      </c>
      <c r="D291" t="s">
        <v>184</v>
      </c>
      <c r="E291" t="s">
        <v>1</v>
      </c>
      <c r="F291" s="40" t="s">
        <v>1</v>
      </c>
      <c r="G291" s="69" t="s">
        <v>217</v>
      </c>
      <c r="H291" s="67">
        <v>8434.0002126693726</v>
      </c>
      <c r="I291" s="67">
        <v>10.644465446472168</v>
      </c>
      <c r="J291" s="67">
        <v>9.1299304962158203</v>
      </c>
      <c r="K291" s="67">
        <v>7.9331302642822266</v>
      </c>
      <c r="L291" s="67">
        <v>7.1577968597412109</v>
      </c>
      <c r="M291" s="67">
        <v>6.7364850044250488</v>
      </c>
      <c r="N291" s="67">
        <v>6.4331493377685547</v>
      </c>
      <c r="O291" s="67">
        <v>6.6434516906738281</v>
      </c>
      <c r="P291" s="67">
        <v>7.2490754127502441</v>
      </c>
      <c r="Q291" s="67">
        <v>8.0885906219482422</v>
      </c>
      <c r="R291" s="67">
        <v>9.4163055419921875</v>
      </c>
      <c r="S291" s="67">
        <v>11.216032028198242</v>
      </c>
      <c r="T291" s="67">
        <v>13.36149787902832</v>
      </c>
      <c r="U291" s="67">
        <v>15.767806053161621</v>
      </c>
      <c r="V291" s="67">
        <v>18.012813568115234</v>
      </c>
      <c r="W291" s="67">
        <v>20.126522064208984</v>
      </c>
      <c r="X291" s="67">
        <v>22.246755599975586</v>
      </c>
      <c r="Y291" s="67">
        <v>23.997797012329102</v>
      </c>
      <c r="Z291" s="67">
        <v>25.266757965087891</v>
      </c>
      <c r="AA291" s="67">
        <v>25.431903839111328</v>
      </c>
      <c r="AB291" s="67">
        <v>24.298896789550781</v>
      </c>
      <c r="AC291" s="67">
        <v>22.794700622558594</v>
      </c>
      <c r="AD291" s="67">
        <v>21.271404266357422</v>
      </c>
      <c r="AE291" s="67">
        <v>18.095458984375</v>
      </c>
      <c r="AF291" s="67">
        <v>14.673466682434082</v>
      </c>
      <c r="AG291" s="67">
        <v>-0.50614744424819946</v>
      </c>
      <c r="AH291" s="67">
        <v>-0.43299305438995361</v>
      </c>
      <c r="AI291" s="67">
        <v>-0.47664925456047058</v>
      </c>
      <c r="AJ291" s="67">
        <v>-0.40703925490379333</v>
      </c>
      <c r="AK291" s="67">
        <v>-0.37393796443939209</v>
      </c>
      <c r="AL291" s="67">
        <v>-0.37292715907096863</v>
      </c>
      <c r="AM291" s="67">
        <v>-0.50516754388809204</v>
      </c>
      <c r="AN291" s="67">
        <v>-0.56507378816604614</v>
      </c>
      <c r="AO291" s="67">
        <v>-0.67474454641342163</v>
      </c>
      <c r="AP291" s="67">
        <v>-0.71736377477645874</v>
      </c>
      <c r="AQ291" s="67">
        <v>-0.93616992235183716</v>
      </c>
      <c r="AR291" s="67">
        <v>-0.98225361108779907</v>
      </c>
      <c r="AS291" s="67">
        <v>-1.0136091709136963</v>
      </c>
      <c r="AT291" s="67">
        <v>-0.97678154706954956</v>
      </c>
      <c r="AU291" s="67">
        <v>1.6452018022537231</v>
      </c>
      <c r="AV291" s="67">
        <v>2.5514621734619141</v>
      </c>
      <c r="AW291" s="67">
        <v>2.7923500537872314</v>
      </c>
      <c r="AX291" s="67">
        <v>2.9367592334747314</v>
      </c>
      <c r="AY291" s="67">
        <v>2.8457438945770264</v>
      </c>
      <c r="AZ291" s="67">
        <v>-1.5530364513397217</v>
      </c>
      <c r="BA291" s="67">
        <v>-2.4382596015930176</v>
      </c>
      <c r="BB291" s="67">
        <v>-2.1947827339172363</v>
      </c>
      <c r="BC291" s="67">
        <v>-1.7018426656723022</v>
      </c>
      <c r="BD291" s="67">
        <v>-1.3049278259277344</v>
      </c>
      <c r="BE291" s="67">
        <v>-0.21252593398094177</v>
      </c>
      <c r="BF291" s="67">
        <v>-0.15870018303394318</v>
      </c>
      <c r="BG291" s="67">
        <v>-0.21737198531627655</v>
      </c>
      <c r="BH291" s="67">
        <v>-0.15944801270961761</v>
      </c>
      <c r="BI291" s="67">
        <v>-0.13372229039669037</v>
      </c>
      <c r="BJ291" s="67">
        <v>-0.13482561707496643</v>
      </c>
      <c r="BK291" s="67">
        <v>-0.25774836540222168</v>
      </c>
      <c r="BL291" s="67">
        <v>-0.30586069822311401</v>
      </c>
      <c r="BM291" s="67">
        <v>-0.39928033947944641</v>
      </c>
      <c r="BN291" s="67">
        <v>-0.42054697871208191</v>
      </c>
      <c r="BO291" s="67">
        <v>-0.61753982305526733</v>
      </c>
      <c r="BP291" s="67">
        <v>-0.64287406206130981</v>
      </c>
      <c r="BQ291" s="67">
        <v>-0.65665251016616821</v>
      </c>
      <c r="BR291" s="67">
        <v>-0.60790282487869263</v>
      </c>
      <c r="BS291" s="67">
        <v>2.0143342018127441</v>
      </c>
      <c r="BT291" s="67">
        <v>2.9259030818939209</v>
      </c>
      <c r="BU291" s="67">
        <v>3.1704916954040527</v>
      </c>
      <c r="BV291" s="67">
        <v>3.3171961307525635</v>
      </c>
      <c r="BW291" s="67">
        <v>3.2275712490081787</v>
      </c>
      <c r="BX291" s="67">
        <v>-1.1680284738540649</v>
      </c>
      <c r="BY291" s="67">
        <v>-2.0613479614257813</v>
      </c>
      <c r="BZ291" s="67">
        <v>-1.8337575197219849</v>
      </c>
      <c r="CA291" s="67">
        <v>-1.3587214946746826</v>
      </c>
      <c r="CB291" s="67">
        <v>-0.98368144035339355</v>
      </c>
      <c r="CC291" s="67">
        <v>-9.164576418697834E-3</v>
      </c>
      <c r="CD291" s="67">
        <v>3.1274214386940002E-2</v>
      </c>
      <c r="CE291" s="67">
        <v>-3.7797331809997559E-2</v>
      </c>
      <c r="CF291" s="67">
        <v>1.2032920494675636E-2</v>
      </c>
      <c r="CG291" s="67">
        <v>3.2650340348482132E-2</v>
      </c>
      <c r="CH291" s="67">
        <v>3.0082780867815018E-2</v>
      </c>
      <c r="CI291" s="67">
        <v>-8.6386591196060181E-2</v>
      </c>
      <c r="CJ291" s="67">
        <v>-0.12633049488067627</v>
      </c>
      <c r="CK291" s="67">
        <v>-0.20849466323852539</v>
      </c>
      <c r="CL291" s="67">
        <v>-0.21497257053852081</v>
      </c>
      <c r="CM291" s="67">
        <v>-0.39685758948326111</v>
      </c>
      <c r="CN291" s="67">
        <v>-0.40782079100608826</v>
      </c>
      <c r="CO291" s="67">
        <v>-0.40942534804344177</v>
      </c>
      <c r="CP291" s="67">
        <v>-0.35241851210594177</v>
      </c>
      <c r="CQ291" s="67">
        <v>2.2699942588806152</v>
      </c>
      <c r="CR291" s="67">
        <v>3.1852397918701172</v>
      </c>
      <c r="CS291" s="67">
        <v>3.4323914051055908</v>
      </c>
      <c r="CT291" s="67">
        <v>3.5806856155395508</v>
      </c>
      <c r="CU291" s="67">
        <v>3.4920234680175781</v>
      </c>
      <c r="CV291" s="67">
        <v>-0.90137308835983276</v>
      </c>
      <c r="CW291" s="67">
        <v>-1.8003003597259521</v>
      </c>
      <c r="CX291" s="67">
        <v>-1.5837124586105347</v>
      </c>
      <c r="CY291" s="67">
        <v>-1.1210768222808838</v>
      </c>
      <c r="CZ291" s="67">
        <v>-0.76118713617324829</v>
      </c>
      <c r="DA291" s="67">
        <v>0.19419677555561066</v>
      </c>
      <c r="DB291" s="67">
        <v>0.22124861180782318</v>
      </c>
      <c r="DC291" s="67">
        <v>0.14177732169628143</v>
      </c>
      <c r="DD291" s="67">
        <v>0.18351384997367859</v>
      </c>
      <c r="DE291" s="67">
        <v>0.19902297854423523</v>
      </c>
      <c r="DF291" s="67">
        <v>0.19499117136001587</v>
      </c>
      <c r="DG291" s="67">
        <v>8.4975175559520721E-2</v>
      </c>
      <c r="DH291" s="67">
        <v>5.3199712187051773E-2</v>
      </c>
      <c r="DI291" s="67">
        <v>-1.7708979547023773E-2</v>
      </c>
      <c r="DJ291" s="67">
        <v>-9.3981511890888214E-3</v>
      </c>
      <c r="DK291" s="67">
        <v>-0.17617537081241608</v>
      </c>
      <c r="DL291" s="67">
        <v>-0.17276753485202789</v>
      </c>
      <c r="DM291" s="67">
        <v>-0.16219821572303772</v>
      </c>
      <c r="DN291" s="67">
        <v>-9.6934214234352112E-2</v>
      </c>
      <c r="DO291" s="67">
        <v>2.5256543159484863</v>
      </c>
      <c r="DP291" s="67">
        <v>3.4445765018463135</v>
      </c>
      <c r="DQ291" s="67">
        <v>3.6942911148071289</v>
      </c>
      <c r="DR291" s="67">
        <v>3.8441751003265381</v>
      </c>
      <c r="DS291" s="67">
        <v>3.7564756870269775</v>
      </c>
      <c r="DT291" s="67">
        <v>-0.63471770286560059</v>
      </c>
      <c r="DU291" s="67">
        <v>-1.5392526388168335</v>
      </c>
      <c r="DV291" s="67">
        <v>-1.3336673974990845</v>
      </c>
      <c r="DW291" s="67">
        <v>-0.88343214988708496</v>
      </c>
      <c r="DX291" s="67">
        <v>-0.53869283199310303</v>
      </c>
      <c r="DY291" s="67">
        <v>0.48781827092170715</v>
      </c>
      <c r="DZ291" s="67">
        <v>0.49554148316383362</v>
      </c>
      <c r="EA291" s="67">
        <v>0.40105459094047546</v>
      </c>
      <c r="EB291" s="67">
        <v>0.43110507726669312</v>
      </c>
      <c r="EC291" s="67">
        <v>0.43923863768577576</v>
      </c>
      <c r="ED291" s="67">
        <v>0.43309271335601807</v>
      </c>
      <c r="EE291" s="67">
        <v>0.33239436149597168</v>
      </c>
      <c r="EF291" s="67">
        <v>0.31241282820701599</v>
      </c>
      <c r="EG291" s="67">
        <v>0.25775524973869324</v>
      </c>
      <c r="EH291" s="67">
        <v>0.2874186635017395</v>
      </c>
      <c r="EI291" s="67">
        <v>0.14245471358299255</v>
      </c>
      <c r="EJ291" s="67">
        <v>0.16661204397678375</v>
      </c>
      <c r="EK291" s="67">
        <v>0.19475850462913513</v>
      </c>
      <c r="EL291" s="67">
        <v>0.2719445526599884</v>
      </c>
      <c r="EM291" s="67">
        <v>2.8947868347167969</v>
      </c>
      <c r="EN291" s="67">
        <v>3.8190174102783203</v>
      </c>
      <c r="EO291" s="67">
        <v>4.0724329948425293</v>
      </c>
      <c r="EP291" s="67">
        <v>4.224611759185791</v>
      </c>
      <c r="EQ291" s="67">
        <v>4.1383028030395508</v>
      </c>
      <c r="ER291" s="67">
        <v>-0.24970972537994385</v>
      </c>
      <c r="ES291" s="67">
        <v>-1.1623412370681763</v>
      </c>
      <c r="ET291" s="67">
        <v>-0.97264212369918823</v>
      </c>
      <c r="EU291" s="67">
        <v>-0.54031103849411011</v>
      </c>
      <c r="EV291" s="67">
        <v>-0.21744644641876221</v>
      </c>
      <c r="EW291" s="67">
        <v>83.5</v>
      </c>
      <c r="EX291" s="67">
        <v>81.5</v>
      </c>
      <c r="EY291" s="67">
        <v>79</v>
      </c>
      <c r="EZ291" s="67">
        <v>76</v>
      </c>
      <c r="FA291" s="67">
        <v>74</v>
      </c>
      <c r="FB291" s="67">
        <v>73</v>
      </c>
      <c r="FC291" s="67">
        <v>75</v>
      </c>
      <c r="FD291" s="67">
        <v>78.5</v>
      </c>
      <c r="FE291" s="67">
        <v>84</v>
      </c>
      <c r="FF291" s="67">
        <v>87.5</v>
      </c>
      <c r="FG291" s="67">
        <v>91</v>
      </c>
      <c r="FH291" s="67">
        <v>94.5</v>
      </c>
      <c r="FI291" s="67">
        <v>96.5</v>
      </c>
      <c r="FJ291" s="67">
        <v>99</v>
      </c>
      <c r="FK291" s="67">
        <v>100.5</v>
      </c>
      <c r="FL291" s="67">
        <v>101.5</v>
      </c>
      <c r="FM291" s="67">
        <v>103.5</v>
      </c>
      <c r="FN291" s="67">
        <v>105</v>
      </c>
      <c r="FO291" s="67">
        <v>105</v>
      </c>
      <c r="FP291" s="67">
        <v>102.5</v>
      </c>
      <c r="FQ291" s="67">
        <v>98</v>
      </c>
      <c r="FR291" s="67">
        <v>93</v>
      </c>
      <c r="FS291" s="67">
        <v>89.5</v>
      </c>
      <c r="FT291" s="67">
        <v>87</v>
      </c>
      <c r="FU291" s="68">
        <v>0.33955889940261841</v>
      </c>
      <c r="FV291" s="40">
        <v>7.940000057220459</v>
      </c>
      <c r="FW291" s="40">
        <v>14511.14</v>
      </c>
      <c r="FX291">
        <v>1</v>
      </c>
    </row>
    <row r="292" spans="1:180" x14ac:dyDescent="0.2">
      <c r="A292" t="s">
        <v>189</v>
      </c>
      <c r="B292" t="s">
        <v>207</v>
      </c>
      <c r="C292" t="s">
        <v>3</v>
      </c>
      <c r="D292" t="s">
        <v>184</v>
      </c>
      <c r="E292" t="s">
        <v>1</v>
      </c>
      <c r="F292" s="40" t="s">
        <v>1</v>
      </c>
      <c r="G292" s="69" t="s">
        <v>218</v>
      </c>
      <c r="H292" s="67">
        <v>8423.9998559951782</v>
      </c>
      <c r="I292" s="67">
        <v>12.148885726928711</v>
      </c>
      <c r="J292" s="67">
        <v>10.337285995483398</v>
      </c>
      <c r="K292" s="67">
        <v>9.01776123046875</v>
      </c>
      <c r="L292" s="67">
        <v>8.0117931365966797</v>
      </c>
      <c r="M292" s="67">
        <v>7.4265985488891602</v>
      </c>
      <c r="N292" s="67">
        <v>7.0100231170654297</v>
      </c>
      <c r="O292" s="67">
        <v>7.1882009506225586</v>
      </c>
      <c r="P292" s="67">
        <v>7.6789779663085938</v>
      </c>
      <c r="Q292" s="67">
        <v>8.563298225402832</v>
      </c>
      <c r="R292" s="67">
        <v>10.11557674407959</v>
      </c>
      <c r="S292" s="67">
        <v>12.148404121398926</v>
      </c>
      <c r="T292" s="67">
        <v>14.215829849243164</v>
      </c>
      <c r="U292" s="67">
        <v>16.467689514160156</v>
      </c>
      <c r="V292" s="67">
        <v>18.876869201660156</v>
      </c>
      <c r="W292" s="67">
        <v>21.161666870117188</v>
      </c>
      <c r="X292" s="67">
        <v>23.088388442993164</v>
      </c>
      <c r="Y292" s="67">
        <v>24.419183731079102</v>
      </c>
      <c r="Z292" s="67">
        <v>25.546886444091797</v>
      </c>
      <c r="AA292" s="67">
        <v>25.749202728271484</v>
      </c>
      <c r="AB292" s="67">
        <v>24.554447174072266</v>
      </c>
      <c r="AC292" s="67">
        <v>22.943733215332031</v>
      </c>
      <c r="AD292" s="67">
        <v>21.165624618530273</v>
      </c>
      <c r="AE292" s="67">
        <v>18.27711296081543</v>
      </c>
      <c r="AF292" s="67">
        <v>15.200608253479004</v>
      </c>
      <c r="AG292" s="67">
        <v>-0.89303696155548096</v>
      </c>
      <c r="AH292" s="67">
        <v>-0.65545779466629028</v>
      </c>
      <c r="AI292" s="67">
        <v>-0.57565975189208984</v>
      </c>
      <c r="AJ292" s="67">
        <v>-0.50076204538345337</v>
      </c>
      <c r="AK292" s="67">
        <v>-0.54833614826202393</v>
      </c>
      <c r="AL292" s="67">
        <v>-0.55582964420318604</v>
      </c>
      <c r="AM292" s="67">
        <v>-0.55901193618774414</v>
      </c>
      <c r="AN292" s="67">
        <v>-0.67929923534393311</v>
      </c>
      <c r="AO292" s="67">
        <v>-0.74889802932739258</v>
      </c>
      <c r="AP292" s="67">
        <v>-0.78672027587890625</v>
      </c>
      <c r="AQ292" s="67">
        <v>-0.86421751976013184</v>
      </c>
      <c r="AR292" s="67">
        <v>-0.89445394277572632</v>
      </c>
      <c r="AS292" s="67">
        <v>-0.92131537199020386</v>
      </c>
      <c r="AT292" s="67">
        <v>-0.82739615440368652</v>
      </c>
      <c r="AU292" s="67">
        <v>1.856235146522522</v>
      </c>
      <c r="AV292" s="67">
        <v>2.5429887771606445</v>
      </c>
      <c r="AW292" s="67">
        <v>2.8812844753265381</v>
      </c>
      <c r="AX292" s="67">
        <v>2.9255657196044922</v>
      </c>
      <c r="AY292" s="67">
        <v>2.6440873146057129</v>
      </c>
      <c r="AZ292" s="67">
        <v>-1.5041623115539551</v>
      </c>
      <c r="BA292" s="67">
        <v>-2.4887573719024658</v>
      </c>
      <c r="BB292" s="67">
        <v>-1.9588009119033813</v>
      </c>
      <c r="BC292" s="67">
        <v>-1.3839584589004517</v>
      </c>
      <c r="BD292" s="67">
        <v>-0.95596426725387573</v>
      </c>
      <c r="BE292" s="67">
        <v>-0.59970128536224365</v>
      </c>
      <c r="BF292" s="67">
        <v>-0.38143092393875122</v>
      </c>
      <c r="BG292" s="67">
        <v>-0.31663274765014648</v>
      </c>
      <c r="BH292" s="67">
        <v>-0.25340980291366577</v>
      </c>
      <c r="BI292" s="67">
        <v>-0.30835232138633728</v>
      </c>
      <c r="BJ292" s="67">
        <v>-0.31796014308929443</v>
      </c>
      <c r="BK292" s="67">
        <v>-0.31183895468711853</v>
      </c>
      <c r="BL292" s="67">
        <v>-0.42034530639648438</v>
      </c>
      <c r="BM292" s="67">
        <v>-0.47370809316635132</v>
      </c>
      <c r="BN292" s="67">
        <v>-0.49019685387611389</v>
      </c>
      <c r="BO292" s="67">
        <v>-0.54589986801147461</v>
      </c>
      <c r="BP292" s="67">
        <v>-0.55540663003921509</v>
      </c>
      <c r="BQ292" s="67">
        <v>-0.56470882892608643</v>
      </c>
      <c r="BR292" s="67">
        <v>-0.4588814377784729</v>
      </c>
      <c r="BS292" s="67">
        <v>2.2250065803527832</v>
      </c>
      <c r="BT292" s="67">
        <v>2.9170613288879395</v>
      </c>
      <c r="BU292" s="67">
        <v>3.2590510845184326</v>
      </c>
      <c r="BV292" s="67">
        <v>3.3056216239929199</v>
      </c>
      <c r="BW292" s="67">
        <v>3.0255293846130371</v>
      </c>
      <c r="BX292" s="67">
        <v>-1.1195480823516846</v>
      </c>
      <c r="BY292" s="67">
        <v>-2.1122303009033203</v>
      </c>
      <c r="BZ292" s="67">
        <v>-1.5981405973434448</v>
      </c>
      <c r="CA292" s="67">
        <v>-1.0411806106567383</v>
      </c>
      <c r="CB292" s="67">
        <v>-0.63503491878509521</v>
      </c>
      <c r="CC292" s="67">
        <v>-0.39653792977333069</v>
      </c>
      <c r="CD292" s="67">
        <v>-0.191640704870224</v>
      </c>
      <c r="CE292" s="67">
        <v>-0.13723142445087433</v>
      </c>
      <c r="CF292" s="67">
        <v>-8.2094386219978333E-2</v>
      </c>
      <c r="CG292" s="67">
        <v>-0.14214026927947998</v>
      </c>
      <c r="CH292" s="67">
        <v>-0.15321242809295654</v>
      </c>
      <c r="CI292" s="67">
        <v>-0.14064770936965942</v>
      </c>
      <c r="CJ292" s="67">
        <v>-0.24099458754062653</v>
      </c>
      <c r="CK292" s="67">
        <v>-0.28311237692832947</v>
      </c>
      <c r="CL292" s="67">
        <v>-0.2848256528377533</v>
      </c>
      <c r="CM292" s="67">
        <v>-0.32543402910232544</v>
      </c>
      <c r="CN292" s="67">
        <v>-0.3205835223197937</v>
      </c>
      <c r="CO292" s="67">
        <v>-0.31772428750991821</v>
      </c>
      <c r="CP292" s="67">
        <v>-0.20364925265312195</v>
      </c>
      <c r="CQ292" s="67">
        <v>2.4804165363311768</v>
      </c>
      <c r="CR292" s="67">
        <v>3.1761429309844971</v>
      </c>
      <c r="CS292" s="67">
        <v>3.5206911563873291</v>
      </c>
      <c r="CT292" s="67">
        <v>3.5688471794128418</v>
      </c>
      <c r="CU292" s="67">
        <v>3.2897148132324219</v>
      </c>
      <c r="CV292" s="67">
        <v>-0.85316550731658936</v>
      </c>
      <c r="CW292" s="67">
        <v>-1.8514488935470581</v>
      </c>
      <c r="CX292" s="67">
        <v>-1.3483484983444214</v>
      </c>
      <c r="CY292" s="67">
        <v>-0.80377376079559326</v>
      </c>
      <c r="CZ292" s="67">
        <v>-0.41276025772094727</v>
      </c>
      <c r="DA292" s="67">
        <v>-0.19337455928325653</v>
      </c>
      <c r="DB292" s="67">
        <v>-1.8505001207813621E-3</v>
      </c>
      <c r="DC292" s="67">
        <v>4.2169895023107529E-2</v>
      </c>
      <c r="DD292" s="67">
        <v>8.922102302312851E-2</v>
      </c>
      <c r="DE292" s="67">
        <v>2.4071782827377319E-2</v>
      </c>
      <c r="DF292" s="67">
        <v>1.1535278521478176E-2</v>
      </c>
      <c r="DG292" s="67">
        <v>3.0543535947799683E-2</v>
      </c>
      <c r="DH292" s="67">
        <v>-6.1643872410058975E-2</v>
      </c>
      <c r="DI292" s="67">
        <v>-9.251665323972702E-2</v>
      </c>
      <c r="DJ292" s="67">
        <v>-7.94544517993927E-2</v>
      </c>
      <c r="DK292" s="67">
        <v>-0.10496819764375687</v>
      </c>
      <c r="DL292" s="67">
        <v>-8.5760407149791718E-2</v>
      </c>
      <c r="DM292" s="67">
        <v>-7.0739716291427612E-2</v>
      </c>
      <c r="DN292" s="67">
        <v>5.1582928746938705E-2</v>
      </c>
      <c r="DO292" s="67">
        <v>2.7358264923095703</v>
      </c>
      <c r="DP292" s="67">
        <v>3.4352245330810547</v>
      </c>
      <c r="DQ292" s="67">
        <v>3.7823312282562256</v>
      </c>
      <c r="DR292" s="67">
        <v>3.8320727348327637</v>
      </c>
      <c r="DS292" s="67">
        <v>3.5539002418518066</v>
      </c>
      <c r="DT292" s="67">
        <v>-0.58678287267684937</v>
      </c>
      <c r="DU292" s="67">
        <v>-1.5906674861907959</v>
      </c>
      <c r="DV292" s="67">
        <v>-1.0985563993453979</v>
      </c>
      <c r="DW292" s="67">
        <v>-0.56636685132980347</v>
      </c>
      <c r="DX292" s="67">
        <v>-0.19048558175563812</v>
      </c>
      <c r="DY292" s="67">
        <v>9.9961079657077789E-2</v>
      </c>
      <c r="DZ292" s="67">
        <v>0.27217641472816467</v>
      </c>
      <c r="EA292" s="67">
        <v>0.30119690299034119</v>
      </c>
      <c r="EB292" s="67">
        <v>0.3365732729434967</v>
      </c>
      <c r="EC292" s="67">
        <v>0.26405557990074158</v>
      </c>
      <c r="ED292" s="67">
        <v>0.24940480291843414</v>
      </c>
      <c r="EE292" s="67">
        <v>0.27771651744842529</v>
      </c>
      <c r="EF292" s="67">
        <v>0.19731007516384125</v>
      </c>
      <c r="EG292" s="67">
        <v>0.18267329037189484</v>
      </c>
      <c r="EH292" s="67">
        <v>0.21706895530223846</v>
      </c>
      <c r="EI292" s="67">
        <v>0.21334944665431976</v>
      </c>
      <c r="EJ292" s="67">
        <v>0.25328686833381653</v>
      </c>
      <c r="EK292" s="67">
        <v>0.28586676716804504</v>
      </c>
      <c r="EL292" s="67">
        <v>0.42009767889976501</v>
      </c>
      <c r="EM292" s="67">
        <v>3.1045980453491211</v>
      </c>
      <c r="EN292" s="67">
        <v>3.8092970848083496</v>
      </c>
      <c r="EO292" s="67">
        <v>4.1600980758666992</v>
      </c>
      <c r="EP292" s="67">
        <v>4.2121286392211914</v>
      </c>
      <c r="EQ292" s="67">
        <v>3.9353423118591309</v>
      </c>
      <c r="ER292" s="67">
        <v>-0.20216868817806244</v>
      </c>
      <c r="ES292" s="67">
        <v>-1.2141405344009399</v>
      </c>
      <c r="ET292" s="67">
        <v>-0.7378961443901062</v>
      </c>
      <c r="EU292" s="67">
        <v>-0.22358903288841248</v>
      </c>
      <c r="EV292" s="67">
        <v>0.13044373691082001</v>
      </c>
      <c r="EW292" s="67">
        <v>85.5</v>
      </c>
      <c r="EX292" s="67">
        <v>84.5</v>
      </c>
      <c r="EY292" s="67">
        <v>83</v>
      </c>
      <c r="EZ292" s="67">
        <v>78.5</v>
      </c>
      <c r="FA292" s="67">
        <v>76.5</v>
      </c>
      <c r="FB292" s="67">
        <v>76.5</v>
      </c>
      <c r="FC292" s="67">
        <v>77</v>
      </c>
      <c r="FD292" s="67">
        <v>80</v>
      </c>
      <c r="FE292" s="67">
        <v>83</v>
      </c>
      <c r="FF292" s="67">
        <v>88.5</v>
      </c>
      <c r="FG292" s="67">
        <v>93.5</v>
      </c>
      <c r="FH292" s="67">
        <v>96</v>
      </c>
      <c r="FI292" s="67">
        <v>98</v>
      </c>
      <c r="FJ292" s="67">
        <v>99.5</v>
      </c>
      <c r="FK292" s="67">
        <v>101.5</v>
      </c>
      <c r="FL292" s="67">
        <v>103.5</v>
      </c>
      <c r="FM292" s="67">
        <v>103.5</v>
      </c>
      <c r="FN292" s="67">
        <v>106</v>
      </c>
      <c r="FO292" s="67">
        <v>106</v>
      </c>
      <c r="FP292" s="67">
        <v>103</v>
      </c>
      <c r="FQ292" s="67">
        <v>98.5</v>
      </c>
      <c r="FR292" s="67">
        <v>91.5</v>
      </c>
      <c r="FS292" s="67">
        <v>86.5</v>
      </c>
      <c r="FT292" s="67">
        <v>85</v>
      </c>
      <c r="FU292" s="68">
        <v>0.33922070264816284</v>
      </c>
      <c r="FV292" s="40">
        <v>7.9000000953674316</v>
      </c>
      <c r="FW292" s="40">
        <v>15155.29</v>
      </c>
      <c r="FX292">
        <v>1</v>
      </c>
    </row>
    <row r="293" spans="1:180" x14ac:dyDescent="0.2">
      <c r="A293" t="s">
        <v>189</v>
      </c>
      <c r="B293" t="s">
        <v>207</v>
      </c>
      <c r="C293" t="s">
        <v>3</v>
      </c>
      <c r="D293" t="s">
        <v>184</v>
      </c>
      <c r="E293" t="s">
        <v>1</v>
      </c>
      <c r="F293" s="40" t="s">
        <v>1</v>
      </c>
      <c r="G293" s="69" t="s">
        <v>219</v>
      </c>
      <c r="H293" s="67">
        <v>8398.000107884407</v>
      </c>
      <c r="I293" s="67">
        <v>12.718561172485352</v>
      </c>
      <c r="J293" s="67">
        <v>11.12566089630127</v>
      </c>
      <c r="K293" s="67">
        <v>10.061308860778809</v>
      </c>
      <c r="L293" s="67">
        <v>9.0422544479370117</v>
      </c>
      <c r="M293" s="67">
        <v>8.5968294143676758</v>
      </c>
      <c r="N293" s="67">
        <v>8.2072639465332031</v>
      </c>
      <c r="O293" s="67">
        <v>8.501917839050293</v>
      </c>
      <c r="P293" s="67">
        <v>9.1375265121459961</v>
      </c>
      <c r="Q293" s="67">
        <v>10.14766788482666</v>
      </c>
      <c r="R293" s="67">
        <v>11.617734909057617</v>
      </c>
      <c r="S293" s="67">
        <v>13.510562896728516</v>
      </c>
      <c r="T293" s="67">
        <v>15.727218627929688</v>
      </c>
      <c r="U293" s="67">
        <v>18.066638946533203</v>
      </c>
      <c r="V293" s="67">
        <v>20.350864410400391</v>
      </c>
      <c r="W293" s="67">
        <v>22.220006942749023</v>
      </c>
      <c r="X293" s="67">
        <v>24.260076522827148</v>
      </c>
      <c r="Y293" s="67">
        <v>25.798809051513672</v>
      </c>
      <c r="Z293" s="67">
        <v>26.761131286621094</v>
      </c>
      <c r="AA293" s="67">
        <v>26.728828430175781</v>
      </c>
      <c r="AB293" s="67">
        <v>25.830041885375977</v>
      </c>
      <c r="AC293" s="67">
        <v>24.64509391784668</v>
      </c>
      <c r="AD293" s="67">
        <v>23.295431137084961</v>
      </c>
      <c r="AE293" s="67">
        <v>20.811965942382813</v>
      </c>
      <c r="AF293" s="67">
        <v>17.412380218505859</v>
      </c>
      <c r="AG293" s="67">
        <v>-0.5609745979309082</v>
      </c>
      <c r="AH293" s="67">
        <v>-0.4541783332824707</v>
      </c>
      <c r="AI293" s="67">
        <v>-0.35105356574058533</v>
      </c>
      <c r="AJ293" s="67">
        <v>-0.4983690083026886</v>
      </c>
      <c r="AK293" s="67">
        <v>-0.34762120246887207</v>
      </c>
      <c r="AL293" s="67">
        <v>-0.27700406312942505</v>
      </c>
      <c r="AM293" s="67">
        <v>-0.34919968247413635</v>
      </c>
      <c r="AN293" s="67">
        <v>-0.5162082314491272</v>
      </c>
      <c r="AO293" s="67">
        <v>-0.59995436668395996</v>
      </c>
      <c r="AP293" s="67">
        <v>-0.70283007621765137</v>
      </c>
      <c r="AQ293" s="67">
        <v>-0.91433537006378174</v>
      </c>
      <c r="AR293" s="67">
        <v>-1.1556868553161621</v>
      </c>
      <c r="AS293" s="67">
        <v>-1.1940494775772095</v>
      </c>
      <c r="AT293" s="67">
        <v>-0.97171562910079956</v>
      </c>
      <c r="AU293" s="67">
        <v>1.7993634939193726</v>
      </c>
      <c r="AV293" s="67">
        <v>2.670966625213623</v>
      </c>
      <c r="AW293" s="67">
        <v>2.8857948780059814</v>
      </c>
      <c r="AX293" s="67">
        <v>2.9493145942687988</v>
      </c>
      <c r="AY293" s="67">
        <v>2.8169732093811035</v>
      </c>
      <c r="AZ293" s="67">
        <v>-1.7141339778900146</v>
      </c>
      <c r="BA293" s="67">
        <v>-2.8113627433776855</v>
      </c>
      <c r="BB293" s="67">
        <v>-2.5399987697601318</v>
      </c>
      <c r="BC293" s="67">
        <v>-2.0039362907409668</v>
      </c>
      <c r="BD293" s="67">
        <v>-1.5905722379684448</v>
      </c>
      <c r="BE293" s="67">
        <v>-0.26828458905220032</v>
      </c>
      <c r="BF293" s="67">
        <v>-0.180754154920578</v>
      </c>
      <c r="BG293" s="67">
        <v>-9.259583055973053E-2</v>
      </c>
      <c r="BH293" s="67">
        <v>-0.25156038999557495</v>
      </c>
      <c r="BI293" s="67">
        <v>-0.10816483199596405</v>
      </c>
      <c r="BJ293" s="67">
        <v>-3.9658296853303909E-2</v>
      </c>
      <c r="BK293" s="67">
        <v>-0.10257312655448914</v>
      </c>
      <c r="BL293" s="67">
        <v>-0.25782734155654907</v>
      </c>
      <c r="BM293" s="67">
        <v>-0.32537293434143066</v>
      </c>
      <c r="BN293" s="67">
        <v>-0.40696138143539429</v>
      </c>
      <c r="BO293" s="67">
        <v>-0.59671938419342041</v>
      </c>
      <c r="BP293" s="67">
        <v>-0.81738662719726563</v>
      </c>
      <c r="BQ293" s="67">
        <v>-0.83822906017303467</v>
      </c>
      <c r="BR293" s="67">
        <v>-0.60401415824890137</v>
      </c>
      <c r="BS293" s="67">
        <v>2.1673223972320557</v>
      </c>
      <c r="BT293" s="67">
        <v>3.0442140102386475</v>
      </c>
      <c r="BU293" s="67">
        <v>3.2627267837524414</v>
      </c>
      <c r="BV293" s="67">
        <v>3.3285293579101563</v>
      </c>
      <c r="BW293" s="67">
        <v>3.1975693702697754</v>
      </c>
      <c r="BX293" s="67">
        <v>-1.3303745985031128</v>
      </c>
      <c r="BY293" s="67">
        <v>-2.4356720447540283</v>
      </c>
      <c r="BZ293" s="67">
        <v>-2.1801383495330811</v>
      </c>
      <c r="CA293" s="67">
        <v>-1.661916971206665</v>
      </c>
      <c r="CB293" s="67">
        <v>-1.2703511714935303</v>
      </c>
      <c r="CC293" s="67">
        <v>-6.5568380057811737E-2</v>
      </c>
      <c r="CD293" s="67">
        <v>8.618578314781189E-3</v>
      </c>
      <c r="CE293" s="67">
        <v>8.6411215364933014E-2</v>
      </c>
      <c r="CF293" s="67">
        <v>-8.0621525645256042E-2</v>
      </c>
      <c r="CG293" s="67">
        <v>5.7681921869516373E-2</v>
      </c>
      <c r="CH293" s="67">
        <v>0.12472666054964066</v>
      </c>
      <c r="CI293" s="67">
        <v>6.8239659070968628E-2</v>
      </c>
      <c r="CJ293" s="67">
        <v>-7.8873530030250549E-2</v>
      </c>
      <c r="CK293" s="67">
        <v>-0.13519866764545441</v>
      </c>
      <c r="CL293" s="67">
        <v>-0.20204363763332367</v>
      </c>
      <c r="CM293" s="67">
        <v>-0.37673953175544739</v>
      </c>
      <c r="CN293" s="67">
        <v>-0.5830809473991394</v>
      </c>
      <c r="CO293" s="67">
        <v>-0.59178894758224487</v>
      </c>
      <c r="CP293" s="67">
        <v>-0.34934520721435547</v>
      </c>
      <c r="CQ293" s="67">
        <v>2.4221696853637695</v>
      </c>
      <c r="CR293" s="67">
        <v>3.3027241230010986</v>
      </c>
      <c r="CS293" s="67">
        <v>3.5237889289855957</v>
      </c>
      <c r="CT293" s="67">
        <v>3.5911722183227539</v>
      </c>
      <c r="CU293" s="67">
        <v>3.4611692428588867</v>
      </c>
      <c r="CV293" s="67">
        <v>-1.0645840167999268</v>
      </c>
      <c r="CW293" s="67">
        <v>-2.1754698753356934</v>
      </c>
      <c r="CX293" s="67">
        <v>-1.930899977684021</v>
      </c>
      <c r="CY293" s="67">
        <v>-1.4250353574752808</v>
      </c>
      <c r="CZ293" s="67">
        <v>-1.0485670566558838</v>
      </c>
      <c r="DA293" s="67">
        <v>0.13714781403541565</v>
      </c>
      <c r="DB293" s="67">
        <v>0.19799131155014038</v>
      </c>
      <c r="DC293" s="67">
        <v>0.26541826128959656</v>
      </c>
      <c r="DD293" s="67">
        <v>9.031735360622406E-2</v>
      </c>
      <c r="DE293" s="67">
        <v>0.22352868318557739</v>
      </c>
      <c r="DF293" s="67">
        <v>0.28911161422729492</v>
      </c>
      <c r="DG293" s="67">
        <v>0.23905244469642639</v>
      </c>
      <c r="DH293" s="67">
        <v>0.10008028894662857</v>
      </c>
      <c r="DI293" s="67">
        <v>5.4975587874650955E-2</v>
      </c>
      <c r="DJ293" s="67">
        <v>2.8741096612066031E-3</v>
      </c>
      <c r="DK293" s="67">
        <v>-0.15675966441631317</v>
      </c>
      <c r="DL293" s="67">
        <v>-0.34877526760101318</v>
      </c>
      <c r="DM293" s="67">
        <v>-0.34534883499145508</v>
      </c>
      <c r="DN293" s="67">
        <v>-9.4676271080970764E-2</v>
      </c>
      <c r="DO293" s="67">
        <v>2.6770169734954834</v>
      </c>
      <c r="DP293" s="67">
        <v>3.5612342357635498</v>
      </c>
      <c r="DQ293" s="67">
        <v>3.78485107421875</v>
      </c>
      <c r="DR293" s="67">
        <v>3.8538150787353516</v>
      </c>
      <c r="DS293" s="67">
        <v>3.724769115447998</v>
      </c>
      <c r="DT293" s="67">
        <v>-0.79879343509674072</v>
      </c>
      <c r="DU293" s="67">
        <v>-1.9152677059173584</v>
      </c>
      <c r="DV293" s="67">
        <v>-1.6816617250442505</v>
      </c>
      <c r="DW293" s="67">
        <v>-1.1881537437438965</v>
      </c>
      <c r="DX293" s="67">
        <v>-0.8267829418182373</v>
      </c>
      <c r="DY293" s="67">
        <v>0.42983782291412354</v>
      </c>
      <c r="DZ293" s="67">
        <v>0.47141548991203308</v>
      </c>
      <c r="EA293" s="67">
        <v>0.52387601137161255</v>
      </c>
      <c r="EB293" s="67">
        <v>0.33712595701217651</v>
      </c>
      <c r="EC293" s="67">
        <v>0.46298503875732422</v>
      </c>
      <c r="ED293" s="67">
        <v>0.52645736932754517</v>
      </c>
      <c r="EE293" s="67">
        <v>0.48567900061607361</v>
      </c>
      <c r="EF293" s="67">
        <v>0.3584611713886261</v>
      </c>
      <c r="EG293" s="67">
        <v>0.32955700159072876</v>
      </c>
      <c r="EH293" s="67">
        <v>0.29874280095100403</v>
      </c>
      <c r="EI293" s="67">
        <v>0.16085633635520935</v>
      </c>
      <c r="EJ293" s="67">
        <v>-1.0475084185600281E-2</v>
      </c>
      <c r="EK293" s="67">
        <v>1.0471576824784279E-2</v>
      </c>
      <c r="EL293" s="67">
        <v>0.27302521467208862</v>
      </c>
      <c r="EM293" s="67">
        <v>3.044975757598877</v>
      </c>
      <c r="EN293" s="67">
        <v>3.9344816207885742</v>
      </c>
      <c r="EO293" s="67">
        <v>4.1617832183837891</v>
      </c>
      <c r="EP293" s="67">
        <v>4.233029842376709</v>
      </c>
      <c r="EQ293" s="67">
        <v>4.1053652763366699</v>
      </c>
      <c r="ER293" s="67">
        <v>-0.41503402590751648</v>
      </c>
      <c r="ES293" s="67">
        <v>-1.5395770072937012</v>
      </c>
      <c r="ET293" s="67">
        <v>-1.3218011856079102</v>
      </c>
      <c r="EU293" s="67">
        <v>-0.84613442420959473</v>
      </c>
      <c r="EV293" s="67">
        <v>-0.50656187534332275</v>
      </c>
      <c r="EW293" s="67">
        <v>87</v>
      </c>
      <c r="EX293" s="67">
        <v>85.5</v>
      </c>
      <c r="EY293" s="67">
        <v>83.5</v>
      </c>
      <c r="EZ293" s="67">
        <v>82</v>
      </c>
      <c r="FA293" s="67">
        <v>81.5</v>
      </c>
      <c r="FB293" s="67">
        <v>78.5</v>
      </c>
      <c r="FC293" s="67">
        <v>78.5</v>
      </c>
      <c r="FD293" s="67">
        <v>81</v>
      </c>
      <c r="FE293" s="67">
        <v>86</v>
      </c>
      <c r="FF293" s="67">
        <v>89</v>
      </c>
      <c r="FG293" s="67">
        <v>93</v>
      </c>
      <c r="FH293" s="67">
        <v>95.5</v>
      </c>
      <c r="FI293" s="67">
        <v>98</v>
      </c>
      <c r="FJ293" s="67">
        <v>99.5</v>
      </c>
      <c r="FK293" s="67">
        <v>101</v>
      </c>
      <c r="FL293" s="67">
        <v>103.5</v>
      </c>
      <c r="FM293" s="67">
        <v>104</v>
      </c>
      <c r="FN293" s="67">
        <v>105</v>
      </c>
      <c r="FO293" s="67">
        <v>104</v>
      </c>
      <c r="FP293" s="67">
        <v>103</v>
      </c>
      <c r="FQ293" s="67">
        <v>101.5</v>
      </c>
      <c r="FR293" s="67">
        <v>99</v>
      </c>
      <c r="FS293" s="67">
        <v>95</v>
      </c>
      <c r="FT293" s="67">
        <v>92.5</v>
      </c>
      <c r="FU293" s="68">
        <v>0.33847057819366455</v>
      </c>
      <c r="FV293" s="40">
        <v>8.9799995422363281</v>
      </c>
      <c r="FW293" s="40">
        <v>16580.91</v>
      </c>
      <c r="FX293">
        <v>1</v>
      </c>
    </row>
    <row r="294" spans="1:180" x14ac:dyDescent="0.2">
      <c r="A294" t="s">
        <v>189</v>
      </c>
      <c r="B294" t="s">
        <v>207</v>
      </c>
      <c r="C294" t="s">
        <v>3</v>
      </c>
      <c r="D294" t="s">
        <v>184</v>
      </c>
      <c r="E294" t="s">
        <v>1</v>
      </c>
      <c r="F294" s="40" t="s">
        <v>1</v>
      </c>
      <c r="G294" s="69" t="s">
        <v>220</v>
      </c>
      <c r="H294" s="67">
        <v>8387.0001747608185</v>
      </c>
      <c r="I294" s="67">
        <v>14.661396026611328</v>
      </c>
      <c r="J294" s="67">
        <v>12.483397483825684</v>
      </c>
      <c r="K294" s="67">
        <v>10.900204658508301</v>
      </c>
      <c r="L294" s="67">
        <v>9.696528434753418</v>
      </c>
      <c r="M294" s="67">
        <v>9.1601381301879883</v>
      </c>
      <c r="N294" s="67">
        <v>9.0058774948120117</v>
      </c>
      <c r="O294" s="67">
        <v>9.6046180725097656</v>
      </c>
      <c r="P294" s="67">
        <v>9.7156801223754883</v>
      </c>
      <c r="Q294" s="67">
        <v>9.4458761215209961</v>
      </c>
      <c r="R294" s="67">
        <v>9.5230464935302734</v>
      </c>
      <c r="S294" s="67">
        <v>10.443707466125488</v>
      </c>
      <c r="T294" s="67">
        <v>12.951104164123535</v>
      </c>
      <c r="U294" s="67">
        <v>16.0933837890625</v>
      </c>
      <c r="V294" s="67">
        <v>17.588712692260742</v>
      </c>
      <c r="W294" s="67">
        <v>17.708400726318359</v>
      </c>
      <c r="X294" s="67">
        <v>18.303464889526367</v>
      </c>
      <c r="Y294" s="67">
        <v>19.290803909301758</v>
      </c>
      <c r="Z294" s="67">
        <v>20.760919570922852</v>
      </c>
      <c r="AA294" s="67">
        <v>21.594688415527344</v>
      </c>
      <c r="AB294" s="67">
        <v>21.327079772949219</v>
      </c>
      <c r="AC294" s="67">
        <v>20.583414077758789</v>
      </c>
      <c r="AD294" s="67">
        <v>19.98150634765625</v>
      </c>
      <c r="AE294" s="67">
        <v>17.7696533203125</v>
      </c>
      <c r="AF294" s="67">
        <v>15.101722717285156</v>
      </c>
      <c r="AG294" s="67">
        <v>-0.98314970731735229</v>
      </c>
      <c r="AH294" s="67">
        <v>-0.79115313291549683</v>
      </c>
      <c r="AI294" s="67">
        <v>-0.64287096261978149</v>
      </c>
      <c r="AJ294" s="67">
        <v>-0.56979489326477051</v>
      </c>
      <c r="AK294" s="67">
        <v>-0.40995615720748901</v>
      </c>
      <c r="AL294" s="67">
        <v>-0.44370788335800171</v>
      </c>
      <c r="AM294" s="67">
        <v>-0.50928765535354614</v>
      </c>
      <c r="AN294" s="67">
        <v>-0.59433221817016602</v>
      </c>
      <c r="AO294" s="67">
        <v>-0.66793888807296753</v>
      </c>
      <c r="AP294" s="67">
        <v>-0.79841524362564087</v>
      </c>
      <c r="AQ294" s="67">
        <v>-0.89556026458740234</v>
      </c>
      <c r="AR294" s="67">
        <v>-1.1126147508621216</v>
      </c>
      <c r="AS294" s="67">
        <v>-1.3758800029754639</v>
      </c>
      <c r="AT294" s="67">
        <v>-1.223572850227356</v>
      </c>
      <c r="AU294" s="67">
        <v>1.2223324775695801</v>
      </c>
      <c r="AV294" s="67">
        <v>1.7033346891403198</v>
      </c>
      <c r="AW294" s="67">
        <v>1.7260795831680298</v>
      </c>
      <c r="AX294" s="67">
        <v>2.001270055770874</v>
      </c>
      <c r="AY294" s="67">
        <v>1.9428499937057495</v>
      </c>
      <c r="AZ294" s="67">
        <v>-1.6805028915405273</v>
      </c>
      <c r="BA294" s="67">
        <v>-2.2066414356231689</v>
      </c>
      <c r="BB294" s="67">
        <v>-1.835391640663147</v>
      </c>
      <c r="BC294" s="67">
        <v>-1.4735432863235474</v>
      </c>
      <c r="BD294" s="67">
        <v>-1.2091772556304932</v>
      </c>
      <c r="BE294" s="67">
        <v>-0.69071608781814575</v>
      </c>
      <c r="BF294" s="67">
        <v>-0.51796674728393555</v>
      </c>
      <c r="BG294" s="67">
        <v>-0.38463702797889709</v>
      </c>
      <c r="BH294" s="67">
        <v>-0.3231998085975647</v>
      </c>
      <c r="BI294" s="67">
        <v>-0.17070753872394562</v>
      </c>
      <c r="BJ294" s="67">
        <v>-0.20656996965408325</v>
      </c>
      <c r="BK294" s="67">
        <v>-0.26288288831710815</v>
      </c>
      <c r="BL294" s="67">
        <v>-0.33618515729904175</v>
      </c>
      <c r="BM294" s="67">
        <v>-0.393604576587677</v>
      </c>
      <c r="BN294" s="67">
        <v>-0.50280982255935669</v>
      </c>
      <c r="BO294" s="67">
        <v>-0.578224778175354</v>
      </c>
      <c r="BP294" s="67">
        <v>-0.77461260557174683</v>
      </c>
      <c r="BQ294" s="67">
        <v>-1.0203735828399658</v>
      </c>
      <c r="BR294" s="67">
        <v>-0.85619711875915527</v>
      </c>
      <c r="BS294" s="67">
        <v>1.5899661779403687</v>
      </c>
      <c r="BT294" s="67">
        <v>2.0762495994567871</v>
      </c>
      <c r="BU294" s="67">
        <v>2.1026732921600342</v>
      </c>
      <c r="BV294" s="67">
        <v>2.3801403045654297</v>
      </c>
      <c r="BW294" s="67">
        <v>2.3230984210968018</v>
      </c>
      <c r="BX294" s="67">
        <v>-1.2970950603485107</v>
      </c>
      <c r="BY294" s="67">
        <v>-1.8312938213348389</v>
      </c>
      <c r="BZ294" s="67">
        <v>-1.4758577346801758</v>
      </c>
      <c r="CA294" s="67">
        <v>-1.1318314075469971</v>
      </c>
      <c r="CB294" s="67">
        <v>-0.88924086093902588</v>
      </c>
      <c r="CC294" s="67">
        <v>-0.48817744851112366</v>
      </c>
      <c r="CD294" s="67">
        <v>-0.32875865697860718</v>
      </c>
      <c r="CE294" s="67">
        <v>-0.20578497648239136</v>
      </c>
      <c r="CF294" s="67">
        <v>-0.15240882337093353</v>
      </c>
      <c r="CG294" s="67">
        <v>-5.0046676769852638E-3</v>
      </c>
      <c r="CH294" s="67">
        <v>-4.2328961193561554E-2</v>
      </c>
      <c r="CI294" s="67">
        <v>-9.2223688960075378E-2</v>
      </c>
      <c r="CJ294" s="67">
        <v>-0.15739329159259796</v>
      </c>
      <c r="CK294" s="67">
        <v>-0.20360144972801208</v>
      </c>
      <c r="CL294" s="67">
        <v>-0.29807445406913757</v>
      </c>
      <c r="CM294" s="67">
        <v>-0.35843917727470398</v>
      </c>
      <c r="CN294" s="67">
        <v>-0.54051339626312256</v>
      </c>
      <c r="CO294" s="67">
        <v>-0.77415090799331665</v>
      </c>
      <c r="CP294" s="67">
        <v>-0.60175377130508423</v>
      </c>
      <c r="CQ294" s="67">
        <v>1.8445882797241211</v>
      </c>
      <c r="CR294" s="67">
        <v>2.3345293998718262</v>
      </c>
      <c r="CS294" s="67">
        <v>2.3635008335113525</v>
      </c>
      <c r="CT294" s="67">
        <v>2.6425445079803467</v>
      </c>
      <c r="CU294" s="67">
        <v>2.5864574909210205</v>
      </c>
      <c r="CV294" s="67">
        <v>-1.0315479040145874</v>
      </c>
      <c r="CW294" s="67">
        <v>-1.5713292360305786</v>
      </c>
      <c r="CX294" s="67">
        <v>-1.2268457412719727</v>
      </c>
      <c r="CY294" s="67">
        <v>-0.89516270160675049</v>
      </c>
      <c r="CZ294" s="67">
        <v>-0.66765391826629639</v>
      </c>
      <c r="DA294" s="67">
        <v>-0.28563880920410156</v>
      </c>
      <c r="DB294" s="67">
        <v>-0.13955058157444</v>
      </c>
      <c r="DC294" s="67">
        <v>-2.6932930573821068E-2</v>
      </c>
      <c r="DD294" s="67">
        <v>1.8382163718342781E-2</v>
      </c>
      <c r="DE294" s="67">
        <v>0.16069819033145905</v>
      </c>
      <c r="DF294" s="67">
        <v>0.12191203981637955</v>
      </c>
      <c r="DG294" s="67">
        <v>7.8435502946376801E-2</v>
      </c>
      <c r="DH294" s="67">
        <v>2.1398568525910378E-2</v>
      </c>
      <c r="DI294" s="67">
        <v>-1.3598323799669743E-2</v>
      </c>
      <c r="DJ294" s="67">
        <v>-9.3339055776596069E-2</v>
      </c>
      <c r="DK294" s="67">
        <v>-0.13865357637405396</v>
      </c>
      <c r="DL294" s="67">
        <v>-0.3064141571521759</v>
      </c>
      <c r="DM294" s="67">
        <v>-0.52792823314666748</v>
      </c>
      <c r="DN294" s="67">
        <v>-0.34731045365333557</v>
      </c>
      <c r="DO294" s="67">
        <v>2.099210262298584</v>
      </c>
      <c r="DP294" s="67">
        <v>2.5928092002868652</v>
      </c>
      <c r="DQ294" s="67">
        <v>2.6243283748626709</v>
      </c>
      <c r="DR294" s="67">
        <v>2.9049487113952637</v>
      </c>
      <c r="DS294" s="67">
        <v>2.8498165607452393</v>
      </c>
      <c r="DT294" s="67">
        <v>-0.76600080728530884</v>
      </c>
      <c r="DU294" s="67">
        <v>-1.3113646507263184</v>
      </c>
      <c r="DV294" s="67">
        <v>-0.97783368825912476</v>
      </c>
      <c r="DW294" s="67">
        <v>-0.65849405527114868</v>
      </c>
      <c r="DX294" s="67">
        <v>-0.44606697559356689</v>
      </c>
      <c r="DY294" s="67">
        <v>6.7947893403470516E-3</v>
      </c>
      <c r="DZ294" s="67">
        <v>0.13363583385944366</v>
      </c>
      <c r="EA294" s="67">
        <v>0.23130100965499878</v>
      </c>
      <c r="EB294" s="67">
        <v>0.26497721672058105</v>
      </c>
      <c r="EC294" s="67">
        <v>0.39994680881500244</v>
      </c>
      <c r="ED294" s="67">
        <v>0.35904997587203979</v>
      </c>
      <c r="EE294" s="67">
        <v>0.32484027743339539</v>
      </c>
      <c r="EF294" s="67">
        <v>0.27954560518264771</v>
      </c>
      <c r="EG294" s="67">
        <v>0.26073601841926575</v>
      </c>
      <c r="EH294" s="67">
        <v>0.20226633548736572</v>
      </c>
      <c r="EI294" s="67">
        <v>0.17868191003799438</v>
      </c>
      <c r="EJ294" s="67">
        <v>3.1587935984134674E-2</v>
      </c>
      <c r="EK294" s="67">
        <v>-0.17242184281349182</v>
      </c>
      <c r="EL294" s="67">
        <v>2.00653076171875E-2</v>
      </c>
      <c r="EM294" s="67">
        <v>2.4668440818786621</v>
      </c>
      <c r="EN294" s="67">
        <v>2.9657242298126221</v>
      </c>
      <c r="EO294" s="67">
        <v>3.0009219646453857</v>
      </c>
      <c r="EP294" s="67">
        <v>3.2838189601898193</v>
      </c>
      <c r="EQ294" s="67">
        <v>3.2300651073455811</v>
      </c>
      <c r="ER294" s="67">
        <v>-0.38259297609329224</v>
      </c>
      <c r="ES294" s="67">
        <v>-0.93601703643798828</v>
      </c>
      <c r="ET294" s="67">
        <v>-0.61829990148544312</v>
      </c>
      <c r="EU294" s="67">
        <v>-0.31678208708763123</v>
      </c>
      <c r="EV294" s="67">
        <v>-0.126130610704422</v>
      </c>
      <c r="EW294" s="67">
        <v>90.5</v>
      </c>
      <c r="EX294" s="67">
        <v>89</v>
      </c>
      <c r="EY294" s="67">
        <v>87.5</v>
      </c>
      <c r="EZ294" s="67">
        <v>85</v>
      </c>
      <c r="FA294" s="67">
        <v>84</v>
      </c>
      <c r="FB294" s="67">
        <v>85.5</v>
      </c>
      <c r="FC294" s="67">
        <v>86.5</v>
      </c>
      <c r="FD294" s="67">
        <v>84.5</v>
      </c>
      <c r="FE294" s="67">
        <v>84</v>
      </c>
      <c r="FF294" s="67">
        <v>84</v>
      </c>
      <c r="FG294" s="67">
        <v>87.5</v>
      </c>
      <c r="FH294" s="67">
        <v>94.5</v>
      </c>
      <c r="FI294" s="67">
        <v>99.5</v>
      </c>
      <c r="FJ294" s="67">
        <v>100</v>
      </c>
      <c r="FK294" s="67">
        <v>98</v>
      </c>
      <c r="FL294" s="67">
        <v>98</v>
      </c>
      <c r="FM294" s="67">
        <v>99.5</v>
      </c>
      <c r="FN294" s="67">
        <v>99</v>
      </c>
      <c r="FO294" s="67">
        <v>98.5</v>
      </c>
      <c r="FP294" s="67">
        <v>96.5</v>
      </c>
      <c r="FQ294" s="67">
        <v>94.5</v>
      </c>
      <c r="FR294" s="67">
        <v>92.5</v>
      </c>
      <c r="FS294" s="67">
        <v>90.5</v>
      </c>
      <c r="FT294" s="67">
        <v>90</v>
      </c>
      <c r="FU294" s="68">
        <v>0.33816477656364441</v>
      </c>
      <c r="FV294" s="40">
        <v>7.429999828338623</v>
      </c>
      <c r="FW294" s="40">
        <v>14646.89</v>
      </c>
      <c r="FX294">
        <v>1</v>
      </c>
    </row>
    <row r="295" spans="1:180" x14ac:dyDescent="0.2">
      <c r="A295" t="s">
        <v>189</v>
      </c>
      <c r="B295" t="s">
        <v>207</v>
      </c>
      <c r="C295" t="s">
        <v>3</v>
      </c>
      <c r="D295" t="s">
        <v>184</v>
      </c>
      <c r="E295" t="s">
        <v>1</v>
      </c>
      <c r="F295" s="40" t="s">
        <v>1</v>
      </c>
      <c r="G295" s="69" t="s">
        <v>221</v>
      </c>
      <c r="H295" s="67">
        <v>8368.9999459981918</v>
      </c>
      <c r="I295" s="67">
        <v>9.4434137344360352</v>
      </c>
      <c r="J295" s="67">
        <v>8.0443382263183594</v>
      </c>
      <c r="K295" s="67">
        <v>7.1019883155822754</v>
      </c>
      <c r="L295" s="67">
        <v>6.4108400344848633</v>
      </c>
      <c r="M295" s="67">
        <v>6.114504337310791</v>
      </c>
      <c r="N295" s="67">
        <v>5.9287476539611816</v>
      </c>
      <c r="O295" s="67">
        <v>6.0371837615966797</v>
      </c>
      <c r="P295" s="67">
        <v>6.4066371917724609</v>
      </c>
      <c r="Q295" s="67">
        <v>7.0155863761901855</v>
      </c>
      <c r="R295" s="67">
        <v>8.0376043319702148</v>
      </c>
      <c r="S295" s="67">
        <v>9.52850341796875</v>
      </c>
      <c r="T295" s="67">
        <v>11.400797843933105</v>
      </c>
      <c r="U295" s="67">
        <v>13.681097984313965</v>
      </c>
      <c r="V295" s="67">
        <v>15.869855880737305</v>
      </c>
      <c r="W295" s="67">
        <v>17.710748672485352</v>
      </c>
      <c r="X295" s="67">
        <v>19.67896842956543</v>
      </c>
      <c r="Y295" s="67">
        <v>21.42291259765625</v>
      </c>
      <c r="Z295" s="67">
        <v>22.626380920410156</v>
      </c>
      <c r="AA295" s="67">
        <v>22.57691764831543</v>
      </c>
      <c r="AB295" s="67">
        <v>21.568338394165039</v>
      </c>
      <c r="AC295" s="67">
        <v>20.315704345703125</v>
      </c>
      <c r="AD295" s="67">
        <v>18.769573211669922</v>
      </c>
      <c r="AE295" s="67">
        <v>16.027301788330078</v>
      </c>
      <c r="AF295" s="67">
        <v>13.052301406860352</v>
      </c>
      <c r="AG295" s="67">
        <v>-0.55565446615219116</v>
      </c>
      <c r="AH295" s="67">
        <v>-0.43201005458831787</v>
      </c>
      <c r="AI295" s="67">
        <v>-0.4057537317276001</v>
      </c>
      <c r="AJ295" s="67">
        <v>-0.39231854677200317</v>
      </c>
      <c r="AK295" s="67">
        <v>-0.38061520457267761</v>
      </c>
      <c r="AL295" s="67">
        <v>-0.42942392826080322</v>
      </c>
      <c r="AM295" s="67">
        <v>-0.39774268865585327</v>
      </c>
      <c r="AN295" s="67">
        <v>-0.43481791019439697</v>
      </c>
      <c r="AO295" s="67">
        <v>-0.43534171581268311</v>
      </c>
      <c r="AP295" s="67">
        <v>-0.55710619688034058</v>
      </c>
      <c r="AQ295" s="67">
        <v>-0.63423055410385132</v>
      </c>
      <c r="AR295" s="67">
        <v>-0.73909074068069458</v>
      </c>
      <c r="AS295" s="67">
        <v>-0.69269579648971558</v>
      </c>
      <c r="AT295" s="67">
        <v>-0.54928719997406006</v>
      </c>
      <c r="AU295" s="67">
        <v>1.6046019792556763</v>
      </c>
      <c r="AV295" s="67">
        <v>2.289898157119751</v>
      </c>
      <c r="AW295" s="67">
        <v>2.6124212741851807</v>
      </c>
      <c r="AX295" s="67">
        <v>2.7661998271942139</v>
      </c>
      <c r="AY295" s="67">
        <v>2.599759578704834</v>
      </c>
      <c r="AZ295" s="67">
        <v>-1.1589736938476563</v>
      </c>
      <c r="BA295" s="67">
        <v>-1.9881924390792847</v>
      </c>
      <c r="BB295" s="67">
        <v>-1.6217536926269531</v>
      </c>
      <c r="BC295" s="67">
        <v>-1.2170344591140747</v>
      </c>
      <c r="BD295" s="67">
        <v>-0.9553266167640686</v>
      </c>
      <c r="BE295" s="67">
        <v>-0.26686030626296997</v>
      </c>
      <c r="BF295" s="67">
        <v>-0.16224211454391479</v>
      </c>
      <c r="BG295" s="67">
        <v>-0.15076024830341339</v>
      </c>
      <c r="BH295" s="67">
        <v>-0.14882086217403412</v>
      </c>
      <c r="BI295" s="67">
        <v>-0.14437049627304077</v>
      </c>
      <c r="BJ295" s="67">
        <v>-0.19525577127933502</v>
      </c>
      <c r="BK295" s="67">
        <v>-0.15439671277999878</v>
      </c>
      <c r="BL295" s="67">
        <v>-0.17988114058971405</v>
      </c>
      <c r="BM295" s="67">
        <v>-0.16442382335662842</v>
      </c>
      <c r="BN295" s="67">
        <v>-0.26517724990844727</v>
      </c>
      <c r="BO295" s="67">
        <v>-0.3208383321762085</v>
      </c>
      <c r="BP295" s="67">
        <v>-0.40528708696365356</v>
      </c>
      <c r="BQ295" s="67">
        <v>-0.34159687161445618</v>
      </c>
      <c r="BR295" s="67">
        <v>-0.18645359575748444</v>
      </c>
      <c r="BS295" s="67">
        <v>1.9676457643508911</v>
      </c>
      <c r="BT295" s="67">
        <v>2.6581606864929199</v>
      </c>
      <c r="BU295" s="67">
        <v>2.9843220710754395</v>
      </c>
      <c r="BV295" s="67">
        <v>3.14035964012146</v>
      </c>
      <c r="BW295" s="67">
        <v>2.9753093719482422</v>
      </c>
      <c r="BX295" s="67">
        <v>-0.78023165464401245</v>
      </c>
      <c r="BY295" s="67">
        <v>-1.6174079179763794</v>
      </c>
      <c r="BZ295" s="67">
        <v>-1.2666140794754028</v>
      </c>
      <c r="CA295" s="67">
        <v>-0.87952053546905518</v>
      </c>
      <c r="CB295" s="67">
        <v>-0.63934803009033203</v>
      </c>
      <c r="CC295" s="67">
        <v>-6.6842354834079742E-2</v>
      </c>
      <c r="CD295" s="67">
        <v>2.4598352611064911E-2</v>
      </c>
      <c r="CE295" s="67">
        <v>2.5847455486655235E-2</v>
      </c>
      <c r="CF295" s="67">
        <v>1.9824877381324768E-2</v>
      </c>
      <c r="CG295" s="67">
        <v>1.92518699914217E-2</v>
      </c>
      <c r="CH295" s="67">
        <v>-3.3071618527173996E-2</v>
      </c>
      <c r="CI295" s="67">
        <v>1.4143960550427437E-2</v>
      </c>
      <c r="CJ295" s="67">
        <v>-3.3127027563750744E-3</v>
      </c>
      <c r="CK295" s="67">
        <v>2.3213069885969162E-2</v>
      </c>
      <c r="CL295" s="67">
        <v>-6.2988139688968658E-2</v>
      </c>
      <c r="CM295" s="67">
        <v>-0.10378383845090866</v>
      </c>
      <c r="CN295" s="67">
        <v>-0.17409570515155792</v>
      </c>
      <c r="CO295" s="67">
        <v>-9.8426803946495056E-2</v>
      </c>
      <c r="CP295" s="67">
        <v>6.4843855798244476E-2</v>
      </c>
      <c r="CQ295" s="67">
        <v>2.2190887928009033</v>
      </c>
      <c r="CR295" s="67">
        <v>2.9132182598114014</v>
      </c>
      <c r="CS295" s="67">
        <v>3.2418992519378662</v>
      </c>
      <c r="CT295" s="67">
        <v>3.3995015621185303</v>
      </c>
      <c r="CU295" s="67">
        <v>3.2354140281677246</v>
      </c>
      <c r="CV295" s="67">
        <v>-0.51791608333587646</v>
      </c>
      <c r="CW295" s="67">
        <v>-1.3606035709381104</v>
      </c>
      <c r="CX295" s="67">
        <v>-1.0206454992294312</v>
      </c>
      <c r="CY295" s="67">
        <v>-0.64575934410095215</v>
      </c>
      <c r="CZ295" s="67">
        <v>-0.42050227522850037</v>
      </c>
      <c r="DA295" s="67">
        <v>0.13317559659481049</v>
      </c>
      <c r="DB295" s="67">
        <v>0.21143881976604462</v>
      </c>
      <c r="DC295" s="67">
        <v>0.20245516300201416</v>
      </c>
      <c r="DD295" s="67">
        <v>0.18847061693668365</v>
      </c>
      <c r="DE295" s="67">
        <v>0.18287424743175507</v>
      </c>
      <c r="DF295" s="67">
        <v>0.12911254167556763</v>
      </c>
      <c r="DG295" s="67">
        <v>0.18268463015556335</v>
      </c>
      <c r="DH295" s="67">
        <v>0.17325572669506073</v>
      </c>
      <c r="DI295" s="67">
        <v>0.21084997057914734</v>
      </c>
      <c r="DJ295" s="67">
        <v>0.13920095562934875</v>
      </c>
      <c r="DK295" s="67">
        <v>0.11327067017555237</v>
      </c>
      <c r="DL295" s="67">
        <v>5.7095680385828018E-2</v>
      </c>
      <c r="DM295" s="67">
        <v>0.14474326372146606</v>
      </c>
      <c r="DN295" s="67">
        <v>0.31614130735397339</v>
      </c>
      <c r="DO295" s="67">
        <v>2.470531702041626</v>
      </c>
      <c r="DP295" s="67">
        <v>3.1682758331298828</v>
      </c>
      <c r="DQ295" s="67">
        <v>3.499476432800293</v>
      </c>
      <c r="DR295" s="67">
        <v>3.6586434841156006</v>
      </c>
      <c r="DS295" s="67">
        <v>3.495518684387207</v>
      </c>
      <c r="DT295" s="67">
        <v>-0.25560051202774048</v>
      </c>
      <c r="DU295" s="67">
        <v>-1.1037992238998413</v>
      </c>
      <c r="DV295" s="67">
        <v>-0.7746768593788147</v>
      </c>
      <c r="DW295" s="67">
        <v>-0.41199818253517151</v>
      </c>
      <c r="DX295" s="67">
        <v>-0.20165649056434631</v>
      </c>
      <c r="DY295" s="67">
        <v>0.42196974158287048</v>
      </c>
      <c r="DZ295" s="67">
        <v>0.48120677471160889</v>
      </c>
      <c r="EA295" s="67">
        <v>0.45744863152503967</v>
      </c>
      <c r="EB295" s="67">
        <v>0.43196830153465271</v>
      </c>
      <c r="EC295" s="67">
        <v>0.4191189706325531</v>
      </c>
      <c r="ED295" s="67">
        <v>0.36328071355819702</v>
      </c>
      <c r="EE295" s="67">
        <v>0.42603060603141785</v>
      </c>
      <c r="EF295" s="67">
        <v>0.42819249629974365</v>
      </c>
      <c r="EG295" s="67">
        <v>0.48176786303520203</v>
      </c>
      <c r="EH295" s="67">
        <v>0.43112990260124207</v>
      </c>
      <c r="EI295" s="67">
        <v>0.42666289210319519</v>
      </c>
      <c r="EJ295" s="67">
        <v>0.39089933037757874</v>
      </c>
      <c r="EK295" s="67">
        <v>0.49584221839904785</v>
      </c>
      <c r="EL295" s="67">
        <v>0.67897492647171021</v>
      </c>
      <c r="EM295" s="67">
        <v>2.8335754871368408</v>
      </c>
      <c r="EN295" s="67">
        <v>3.5365383625030518</v>
      </c>
      <c r="EO295" s="67">
        <v>3.8713772296905518</v>
      </c>
      <c r="EP295" s="67">
        <v>4.0328035354614258</v>
      </c>
      <c r="EQ295" s="67">
        <v>3.8710684776306152</v>
      </c>
      <c r="ER295" s="67">
        <v>0.12314148992300034</v>
      </c>
      <c r="ES295" s="67">
        <v>-0.73301464319229126</v>
      </c>
      <c r="ET295" s="67">
        <v>-0.41953727602958679</v>
      </c>
      <c r="EU295" s="67">
        <v>-7.4484169483184814E-2</v>
      </c>
      <c r="EV295" s="67">
        <v>0.11432205885648727</v>
      </c>
      <c r="EW295" s="67">
        <v>79.5</v>
      </c>
      <c r="EX295" s="67">
        <v>78.5</v>
      </c>
      <c r="EY295" s="67">
        <v>76.5</v>
      </c>
      <c r="EZ295" s="67">
        <v>74.5</v>
      </c>
      <c r="FA295" s="67">
        <v>71.5</v>
      </c>
      <c r="FB295" s="67">
        <v>71</v>
      </c>
      <c r="FC295" s="67">
        <v>70</v>
      </c>
      <c r="FD295" s="67">
        <v>74</v>
      </c>
      <c r="FE295" s="67">
        <v>79</v>
      </c>
      <c r="FF295" s="67">
        <v>83</v>
      </c>
      <c r="FG295" s="67">
        <v>87</v>
      </c>
      <c r="FH295" s="67">
        <v>90</v>
      </c>
      <c r="FI295" s="67">
        <v>93</v>
      </c>
      <c r="FJ295" s="67">
        <v>94.5</v>
      </c>
      <c r="FK295" s="67">
        <v>96.5</v>
      </c>
      <c r="FL295" s="67">
        <v>97.5</v>
      </c>
      <c r="FM295" s="67">
        <v>98.5</v>
      </c>
      <c r="FN295" s="67">
        <v>99</v>
      </c>
      <c r="FO295" s="67">
        <v>98.5</v>
      </c>
      <c r="FP295" s="67">
        <v>96.5</v>
      </c>
      <c r="FQ295" s="67">
        <v>94.5</v>
      </c>
      <c r="FR295" s="67">
        <v>92</v>
      </c>
      <c r="FS295" s="67">
        <v>89</v>
      </c>
      <c r="FT295" s="67">
        <v>84.5</v>
      </c>
      <c r="FU295" s="68">
        <v>0.33395770192146301</v>
      </c>
      <c r="FV295" s="40">
        <v>7.9000000953674316</v>
      </c>
      <c r="FW295" s="40">
        <v>12666.85</v>
      </c>
      <c r="FX295">
        <v>1</v>
      </c>
    </row>
    <row r="296" spans="1:180" x14ac:dyDescent="0.2">
      <c r="A296" t="s">
        <v>189</v>
      </c>
      <c r="B296" t="s">
        <v>207</v>
      </c>
      <c r="C296" t="s">
        <v>3</v>
      </c>
      <c r="D296" t="s">
        <v>184</v>
      </c>
      <c r="E296" t="s">
        <v>1</v>
      </c>
      <c r="F296" s="40" t="s">
        <v>1</v>
      </c>
      <c r="G296" s="69" t="s">
        <v>222</v>
      </c>
      <c r="H296" s="67">
        <v>8368.0001126527786</v>
      </c>
      <c r="I296" s="67">
        <v>10.969579696655273</v>
      </c>
      <c r="J296" s="67">
        <v>9.3917245864868164</v>
      </c>
      <c r="K296" s="67">
        <v>8.2860136032104492</v>
      </c>
      <c r="L296" s="67">
        <v>7.4517273902893066</v>
      </c>
      <c r="M296" s="67">
        <v>7.0137219429016113</v>
      </c>
      <c r="N296" s="67">
        <v>6.6940603256225586</v>
      </c>
      <c r="O296" s="67">
        <v>6.6752676963806152</v>
      </c>
      <c r="P296" s="67">
        <v>7.089144229888916</v>
      </c>
      <c r="Q296" s="67">
        <v>7.9141459465026855</v>
      </c>
      <c r="R296" s="67">
        <v>9.3065471649169922</v>
      </c>
      <c r="S296" s="67">
        <v>11.264923095703125</v>
      </c>
      <c r="T296" s="67">
        <v>13.747635841369629</v>
      </c>
      <c r="U296" s="67">
        <v>16.380289077758789</v>
      </c>
      <c r="V296" s="67">
        <v>18.89967155456543</v>
      </c>
      <c r="W296" s="67">
        <v>21.249500274658203</v>
      </c>
      <c r="X296" s="67">
        <v>23.484224319458008</v>
      </c>
      <c r="Y296" s="67">
        <v>25.281970977783203</v>
      </c>
      <c r="Z296" s="67">
        <v>26.354557037353516</v>
      </c>
      <c r="AA296" s="67">
        <v>26.199705123901367</v>
      </c>
      <c r="AB296" s="67">
        <v>25.079044342041016</v>
      </c>
      <c r="AC296" s="67">
        <v>23.888816833496094</v>
      </c>
      <c r="AD296" s="67">
        <v>22.450567245483398</v>
      </c>
      <c r="AE296" s="67">
        <v>19.318073272705078</v>
      </c>
      <c r="AF296" s="67">
        <v>15.944628715515137</v>
      </c>
      <c r="AG296" s="67">
        <v>-0.67235833406448364</v>
      </c>
      <c r="AH296" s="67">
        <v>-0.6657644510269165</v>
      </c>
      <c r="AI296" s="67">
        <v>-0.53350239992141724</v>
      </c>
      <c r="AJ296" s="67">
        <v>-0.50703996419906616</v>
      </c>
      <c r="AK296" s="67">
        <v>-0.45473259687423706</v>
      </c>
      <c r="AL296" s="67">
        <v>-0.40983819961547852</v>
      </c>
      <c r="AM296" s="67">
        <v>-0.47168809175491333</v>
      </c>
      <c r="AN296" s="67">
        <v>-0.58692222833633423</v>
      </c>
      <c r="AO296" s="67">
        <v>-0.7490851879119873</v>
      </c>
      <c r="AP296" s="67">
        <v>-0.70391309261322021</v>
      </c>
      <c r="AQ296" s="67">
        <v>-0.82429689168930054</v>
      </c>
      <c r="AR296" s="67">
        <v>-0.89720660448074341</v>
      </c>
      <c r="AS296" s="67">
        <v>-0.89066851139068604</v>
      </c>
      <c r="AT296" s="67">
        <v>-0.77695953845977783</v>
      </c>
      <c r="AU296" s="67">
        <v>1.9963407516479492</v>
      </c>
      <c r="AV296" s="67">
        <v>2.6565854549407959</v>
      </c>
      <c r="AW296" s="67">
        <v>2.960308313369751</v>
      </c>
      <c r="AX296" s="67">
        <v>3.1088409423828125</v>
      </c>
      <c r="AY296" s="67">
        <v>3.0393383502960205</v>
      </c>
      <c r="AZ296" s="67">
        <v>-1.3146140575408936</v>
      </c>
      <c r="BA296" s="67">
        <v>-2.2998402118682861</v>
      </c>
      <c r="BB296" s="67">
        <v>-2.108548641204834</v>
      </c>
      <c r="BC296" s="67">
        <v>-1.5526919364929199</v>
      </c>
      <c r="BD296" s="67">
        <v>-1.1739230155944824</v>
      </c>
      <c r="BE296" s="67">
        <v>-0.38358515501022339</v>
      </c>
      <c r="BF296" s="67">
        <v>-0.39601686596870422</v>
      </c>
      <c r="BG296" s="67">
        <v>-0.27852851152420044</v>
      </c>
      <c r="BH296" s="67">
        <v>-0.26356112957000732</v>
      </c>
      <c r="BI296" s="67">
        <v>-0.21850597858428955</v>
      </c>
      <c r="BJ296" s="67">
        <v>-0.1756875067949295</v>
      </c>
      <c r="BK296" s="67">
        <v>-0.22835864126682281</v>
      </c>
      <c r="BL296" s="67">
        <v>-0.33200260996818542</v>
      </c>
      <c r="BM296" s="67">
        <v>-0.47818592190742493</v>
      </c>
      <c r="BN296" s="67">
        <v>-0.41200461983680725</v>
      </c>
      <c r="BO296" s="67">
        <v>-0.51092684268951416</v>
      </c>
      <c r="BP296" s="67">
        <v>-0.56342673301696777</v>
      </c>
      <c r="BQ296" s="67">
        <v>-0.53959429264068604</v>
      </c>
      <c r="BR296" s="67">
        <v>-0.41415098309516907</v>
      </c>
      <c r="BS296" s="67">
        <v>2.3593583106994629</v>
      </c>
      <c r="BT296" s="67">
        <v>3.0248219966888428</v>
      </c>
      <c r="BU296" s="67">
        <v>3.3321833610534668</v>
      </c>
      <c r="BV296" s="67">
        <v>3.482975959777832</v>
      </c>
      <c r="BW296" s="67">
        <v>3.4148640632629395</v>
      </c>
      <c r="BX296" s="67">
        <v>-0.93589472770690918</v>
      </c>
      <c r="BY296" s="67">
        <v>-1.9290777444839478</v>
      </c>
      <c r="BZ296" s="67">
        <v>-1.7534310817718506</v>
      </c>
      <c r="CA296" s="67">
        <v>-1.2151999473571777</v>
      </c>
      <c r="CB296" s="67">
        <v>-0.85796612501144409</v>
      </c>
      <c r="CC296" s="67">
        <v>-0.18358170986175537</v>
      </c>
      <c r="CD296" s="67">
        <v>-0.2091904878616333</v>
      </c>
      <c r="CE296" s="67">
        <v>-0.10193438082933426</v>
      </c>
      <c r="CF296" s="67">
        <v>-9.4928435981273651E-2</v>
      </c>
      <c r="CG296" s="67">
        <v>-5.4896142333745956E-2</v>
      </c>
      <c r="CH296" s="67">
        <v>-1.3515442609786987E-2</v>
      </c>
      <c r="CI296" s="67">
        <v>-5.9829410165548325E-2</v>
      </c>
      <c r="CJ296" s="67">
        <v>-0.15544608235359192</v>
      </c>
      <c r="CK296" s="67">
        <v>-0.29056191444396973</v>
      </c>
      <c r="CL296" s="67">
        <v>-0.20982968807220459</v>
      </c>
      <c r="CM296" s="67">
        <v>-0.29388770461082458</v>
      </c>
      <c r="CN296" s="67">
        <v>-0.33225178718566895</v>
      </c>
      <c r="CO296" s="67">
        <v>-0.29644134640693665</v>
      </c>
      <c r="CP296" s="67">
        <v>-0.16287089884281158</v>
      </c>
      <c r="CQ296" s="67">
        <v>2.6107833385467529</v>
      </c>
      <c r="CR296" s="67">
        <v>3.2798616886138916</v>
      </c>
      <c r="CS296" s="67">
        <v>3.58974289894104</v>
      </c>
      <c r="CT296" s="67">
        <v>3.742100715637207</v>
      </c>
      <c r="CU296" s="67">
        <v>3.6749520301818848</v>
      </c>
      <c r="CV296" s="67">
        <v>-0.67359483242034912</v>
      </c>
      <c r="CW296" s="67">
        <v>-1.6722888946533203</v>
      </c>
      <c r="CX296" s="67">
        <v>-1.5074777603149414</v>
      </c>
      <c r="CY296" s="67">
        <v>-0.98145395517349243</v>
      </c>
      <c r="CZ296" s="67">
        <v>-0.63913536071777344</v>
      </c>
      <c r="DA296" s="67">
        <v>1.6421733424067497E-2</v>
      </c>
      <c r="DB296" s="67">
        <v>-2.2364122793078423E-2</v>
      </c>
      <c r="DC296" s="67">
        <v>7.4659742414951324E-2</v>
      </c>
      <c r="DD296" s="67">
        <v>7.3704257607460022E-2</v>
      </c>
      <c r="DE296" s="67">
        <v>0.10871369391679764</v>
      </c>
      <c r="DF296" s="67">
        <v>0.14865662157535553</v>
      </c>
      <c r="DG296" s="67">
        <v>0.10869982838630676</v>
      </c>
      <c r="DH296" s="67">
        <v>2.1110454574227333E-2</v>
      </c>
      <c r="DI296" s="67">
        <v>-0.10293790698051453</v>
      </c>
      <c r="DJ296" s="67">
        <v>-7.6547637581825256E-3</v>
      </c>
      <c r="DK296" s="67">
        <v>-7.6848559081554413E-2</v>
      </c>
      <c r="DL296" s="67">
        <v>-0.10107684135437012</v>
      </c>
      <c r="DM296" s="67">
        <v>-5.3288396447896957E-2</v>
      </c>
      <c r="DN296" s="67">
        <v>8.8409185409545898E-2</v>
      </c>
      <c r="DO296" s="67">
        <v>2.862208366394043</v>
      </c>
      <c r="DP296" s="67">
        <v>3.5349013805389404</v>
      </c>
      <c r="DQ296" s="67">
        <v>3.8473024368286133</v>
      </c>
      <c r="DR296" s="67">
        <v>4.001225471496582</v>
      </c>
      <c r="DS296" s="67">
        <v>3.9350399971008301</v>
      </c>
      <c r="DT296" s="67">
        <v>-0.41129496693611145</v>
      </c>
      <c r="DU296" s="67">
        <v>-1.4155000448226929</v>
      </c>
      <c r="DV296" s="67">
        <v>-1.2615244388580322</v>
      </c>
      <c r="DW296" s="67">
        <v>-0.7477080225944519</v>
      </c>
      <c r="DX296" s="67">
        <v>-0.4203045666217804</v>
      </c>
      <c r="DY296" s="67">
        <v>0.30519494414329529</v>
      </c>
      <c r="DZ296" s="67">
        <v>0.2473834753036499</v>
      </c>
      <c r="EA296" s="67">
        <v>0.32963362336158752</v>
      </c>
      <c r="EB296" s="67">
        <v>0.31718307733535767</v>
      </c>
      <c r="EC296" s="67">
        <v>0.34494030475616455</v>
      </c>
      <c r="ED296" s="67">
        <v>0.38280731439590454</v>
      </c>
      <c r="EE296" s="67">
        <v>0.35202926397323608</v>
      </c>
      <c r="EF296" s="67">
        <v>0.27603006362915039</v>
      </c>
      <c r="EG296" s="67">
        <v>0.16796135902404785</v>
      </c>
      <c r="EH296" s="67">
        <v>0.28425371646881104</v>
      </c>
      <c r="EI296" s="67">
        <v>0.23652149736881256</v>
      </c>
      <c r="EJ296" s="67">
        <v>0.23270305991172791</v>
      </c>
      <c r="EK296" s="67">
        <v>0.29778584837913513</v>
      </c>
      <c r="EL296" s="67">
        <v>0.45121771097183228</v>
      </c>
      <c r="EM296" s="67">
        <v>3.2252259254455566</v>
      </c>
      <c r="EN296" s="67">
        <v>3.9031379222869873</v>
      </c>
      <c r="EO296" s="67">
        <v>4.21917724609375</v>
      </c>
      <c r="EP296" s="67">
        <v>4.3753604888916016</v>
      </c>
      <c r="EQ296" s="67">
        <v>4.3105659484863281</v>
      </c>
      <c r="ER296" s="67">
        <v>-3.2575607299804688E-2</v>
      </c>
      <c r="ES296" s="67">
        <v>-1.0447375774383545</v>
      </c>
      <c r="ET296" s="67">
        <v>-0.9064069390296936</v>
      </c>
      <c r="EU296" s="67">
        <v>-0.41021597385406494</v>
      </c>
      <c r="EV296" s="67">
        <v>-0.10434769093990326</v>
      </c>
      <c r="EW296" s="67">
        <v>82.5</v>
      </c>
      <c r="EX296" s="67">
        <v>80.5</v>
      </c>
      <c r="EY296" s="67">
        <v>80</v>
      </c>
      <c r="EZ296" s="67">
        <v>81</v>
      </c>
      <c r="FA296" s="67">
        <v>79.5</v>
      </c>
      <c r="FB296" s="67">
        <v>76</v>
      </c>
      <c r="FC296" s="67">
        <v>74.5</v>
      </c>
      <c r="FD296" s="67">
        <v>77</v>
      </c>
      <c r="FE296" s="67">
        <v>81.5</v>
      </c>
      <c r="FF296" s="67">
        <v>87</v>
      </c>
      <c r="FG296" s="67">
        <v>91.5</v>
      </c>
      <c r="FH296" s="67">
        <v>96</v>
      </c>
      <c r="FI296" s="67">
        <v>99.5</v>
      </c>
      <c r="FJ296" s="67">
        <v>101.5</v>
      </c>
      <c r="FK296" s="67">
        <v>102.5</v>
      </c>
      <c r="FL296" s="67">
        <v>105</v>
      </c>
      <c r="FM296" s="67">
        <v>106</v>
      </c>
      <c r="FN296" s="67">
        <v>106</v>
      </c>
      <c r="FO296" s="67">
        <v>104.5</v>
      </c>
      <c r="FP296" s="67">
        <v>102.5</v>
      </c>
      <c r="FQ296" s="67">
        <v>100.5</v>
      </c>
      <c r="FR296" s="67">
        <v>96.5</v>
      </c>
      <c r="FS296" s="67">
        <v>92</v>
      </c>
      <c r="FT296" s="67">
        <v>89.5</v>
      </c>
      <c r="FU296" s="68">
        <v>0.33393517136573792</v>
      </c>
      <c r="FV296" s="40">
        <v>8.6099996566772461</v>
      </c>
      <c r="FW296" s="40">
        <v>15051.82</v>
      </c>
      <c r="FX296">
        <v>1</v>
      </c>
    </row>
    <row r="297" spans="1:180" x14ac:dyDescent="0.2">
      <c r="A297" t="s">
        <v>189</v>
      </c>
      <c r="B297" t="s">
        <v>207</v>
      </c>
      <c r="C297" t="s">
        <v>3</v>
      </c>
      <c r="D297" t="s">
        <v>184</v>
      </c>
      <c r="E297" t="s">
        <v>1</v>
      </c>
      <c r="F297" s="40" t="s">
        <v>1</v>
      </c>
      <c r="G297" s="69" t="s">
        <v>223</v>
      </c>
      <c r="H297" s="67">
        <v>8373.9999878406525</v>
      </c>
      <c r="I297" s="67">
        <v>13.475746154785156</v>
      </c>
      <c r="J297" s="67">
        <v>11.517255783081055</v>
      </c>
      <c r="K297" s="67">
        <v>10.114030838012695</v>
      </c>
      <c r="L297" s="67">
        <v>9.0848751068115234</v>
      </c>
      <c r="M297" s="67">
        <v>8.572911262512207</v>
      </c>
      <c r="N297" s="67">
        <v>8.0750732421875</v>
      </c>
      <c r="O297" s="67">
        <v>8.0733089447021484</v>
      </c>
      <c r="P297" s="67">
        <v>8.4719066619873047</v>
      </c>
      <c r="Q297" s="67">
        <v>9.5356788635253906</v>
      </c>
      <c r="R297" s="67">
        <v>10.438226699829102</v>
      </c>
      <c r="S297" s="67">
        <v>11.268295288085938</v>
      </c>
      <c r="T297" s="67">
        <v>12.613712310791016</v>
      </c>
      <c r="U297" s="67">
        <v>14.151580810546875</v>
      </c>
      <c r="V297" s="67">
        <v>15.433691024780273</v>
      </c>
      <c r="W297" s="67">
        <v>15.799840927124023</v>
      </c>
      <c r="X297" s="67">
        <v>16.159965515136719</v>
      </c>
      <c r="Y297" s="67">
        <v>16.379440307617188</v>
      </c>
      <c r="Z297" s="67">
        <v>16.812871932983398</v>
      </c>
      <c r="AA297" s="67">
        <v>16.940189361572266</v>
      </c>
      <c r="AB297" s="67">
        <v>16.762960433959961</v>
      </c>
      <c r="AC297" s="67">
        <v>16.682426452636719</v>
      </c>
      <c r="AD297" s="67">
        <v>16.254856109619141</v>
      </c>
      <c r="AE297" s="67">
        <v>14.378654479980469</v>
      </c>
      <c r="AF297" s="67">
        <v>12.113636016845703</v>
      </c>
      <c r="AG297" s="67">
        <v>-0.71383553743362427</v>
      </c>
      <c r="AH297" s="67">
        <v>-0.64576202630996704</v>
      </c>
      <c r="AI297" s="67">
        <v>-0.60480606555938721</v>
      </c>
      <c r="AJ297" s="67">
        <v>-0.51447248458862305</v>
      </c>
      <c r="AK297" s="67">
        <v>-0.37146329879760742</v>
      </c>
      <c r="AL297" s="67">
        <v>-0.36514264345169067</v>
      </c>
      <c r="AM297" s="67">
        <v>-0.39387619495391846</v>
      </c>
      <c r="AN297" s="67">
        <v>-0.56089723110198975</v>
      </c>
      <c r="AO297" s="67">
        <v>-0.48106211423873901</v>
      </c>
      <c r="AP297" s="67">
        <v>-0.58972686529159546</v>
      </c>
      <c r="AQ297" s="67">
        <v>-0.78683358430862427</v>
      </c>
      <c r="AR297" s="67">
        <v>-0.94412940740585327</v>
      </c>
      <c r="AS297" s="67">
        <v>-1.1224336624145508</v>
      </c>
      <c r="AT297" s="67">
        <v>-0.87711477279663086</v>
      </c>
      <c r="AU297" s="67">
        <v>1.1487067937850952</v>
      </c>
      <c r="AV297" s="67">
        <v>1.3708103895187378</v>
      </c>
      <c r="AW297" s="67">
        <v>1.3605414628982544</v>
      </c>
      <c r="AX297" s="67">
        <v>1.3519426584243774</v>
      </c>
      <c r="AY297" s="67">
        <v>1.3200048208236694</v>
      </c>
      <c r="AZ297" s="67">
        <v>-1.4144515991210938</v>
      </c>
      <c r="BA297" s="67">
        <v>-1.6499478816986084</v>
      </c>
      <c r="BB297" s="67">
        <v>-1.2872688770294189</v>
      </c>
      <c r="BC297" s="67">
        <v>-1.0051614046096802</v>
      </c>
      <c r="BD297" s="67">
        <v>-0.89053821563720703</v>
      </c>
      <c r="BE297" s="67">
        <v>-0.42503908276557922</v>
      </c>
      <c r="BF297" s="67">
        <v>-0.37599250674247742</v>
      </c>
      <c r="BG297" s="67">
        <v>-0.34981122612953186</v>
      </c>
      <c r="BH297" s="67">
        <v>-0.27097362279891968</v>
      </c>
      <c r="BI297" s="67">
        <v>-0.13521714508533478</v>
      </c>
      <c r="BJ297" s="67">
        <v>-0.13097278773784637</v>
      </c>
      <c r="BK297" s="67">
        <v>-0.15052717924118042</v>
      </c>
      <c r="BL297" s="67">
        <v>-0.30595695972442627</v>
      </c>
      <c r="BM297" s="67">
        <v>-0.21014085412025452</v>
      </c>
      <c r="BN297" s="67">
        <v>-0.29779502749443054</v>
      </c>
      <c r="BO297" s="67">
        <v>-0.47343841195106506</v>
      </c>
      <c r="BP297" s="67">
        <v>-0.61032289266586304</v>
      </c>
      <c r="BQ297" s="67">
        <v>-0.77133166790008545</v>
      </c>
      <c r="BR297" s="67">
        <v>-0.51427799463272095</v>
      </c>
      <c r="BS297" s="67">
        <v>1.5117543935775757</v>
      </c>
      <c r="BT297" s="67">
        <v>1.7390774488449097</v>
      </c>
      <c r="BU297" s="67">
        <v>1.7324470281600952</v>
      </c>
      <c r="BV297" s="67">
        <v>1.726108193397522</v>
      </c>
      <c r="BW297" s="67">
        <v>1.6955603361129761</v>
      </c>
      <c r="BX297" s="67">
        <v>-1.0357049703598022</v>
      </c>
      <c r="BY297" s="67">
        <v>-1.2791589498519897</v>
      </c>
      <c r="BZ297" s="67">
        <v>-0.9321250319480896</v>
      </c>
      <c r="CA297" s="67">
        <v>-0.66764378547668457</v>
      </c>
      <c r="CB297" s="67">
        <v>-0.57455641031265259</v>
      </c>
      <c r="CC297" s="67">
        <v>-0.22501952946186066</v>
      </c>
      <c r="CD297" s="67">
        <v>-0.18915098905563354</v>
      </c>
      <c r="CE297" s="67">
        <v>-0.17320260405540466</v>
      </c>
      <c r="CF297" s="67">
        <v>-0.10232707113027573</v>
      </c>
      <c r="CG297" s="67">
        <v>2.8406230732798576E-2</v>
      </c>
      <c r="CH297" s="67">
        <v>3.1212536618113518E-2</v>
      </c>
      <c r="CI297" s="67">
        <v>1.8015611916780472E-2</v>
      </c>
      <c r="CJ297" s="67">
        <v>-0.12938608229160309</v>
      </c>
      <c r="CK297" s="67">
        <v>-2.2501604631543159E-2</v>
      </c>
      <c r="CL297" s="67">
        <v>-9.5603927969932556E-2</v>
      </c>
      <c r="CM297" s="67">
        <v>-0.25638189911842346</v>
      </c>
      <c r="CN297" s="67">
        <v>-0.37912946939468384</v>
      </c>
      <c r="CO297" s="67">
        <v>-0.52815943956375122</v>
      </c>
      <c r="CP297" s="67">
        <v>-0.26297837495803833</v>
      </c>
      <c r="CQ297" s="67">
        <v>1.7631999254226685</v>
      </c>
      <c r="CR297" s="67">
        <v>1.9941380023956299</v>
      </c>
      <c r="CS297" s="67">
        <v>1.9900276660919189</v>
      </c>
      <c r="CT297" s="67">
        <v>1.9852540493011475</v>
      </c>
      <c r="CU297" s="67">
        <v>1.9556689262390137</v>
      </c>
      <c r="CV297" s="67">
        <v>-0.77338618040084839</v>
      </c>
      <c r="CW297" s="67">
        <v>-1.0223516225814819</v>
      </c>
      <c r="CX297" s="67">
        <v>-0.68615353107452393</v>
      </c>
      <c r="CY297" s="67">
        <v>-0.43388009071350098</v>
      </c>
      <c r="CZ297" s="67">
        <v>-0.35570836067199707</v>
      </c>
      <c r="DA297" s="67">
        <v>-2.4999989196658134E-2</v>
      </c>
      <c r="DB297" s="67">
        <v>-2.3094636853784323E-3</v>
      </c>
      <c r="DC297" s="67">
        <v>3.4060226753354073E-3</v>
      </c>
      <c r="DD297" s="67">
        <v>6.6319487988948822E-2</v>
      </c>
      <c r="DE297" s="67">
        <v>0.19202959537506104</v>
      </c>
      <c r="DF297" s="67">
        <v>0.19339786469936371</v>
      </c>
      <c r="DG297" s="67">
        <v>0.18655839562416077</v>
      </c>
      <c r="DH297" s="67">
        <v>4.7184787690639496E-2</v>
      </c>
      <c r="DI297" s="67">
        <v>0.1651376336812973</v>
      </c>
      <c r="DJ297" s="67">
        <v>0.10658717155456543</v>
      </c>
      <c r="DK297" s="67">
        <v>-3.9325375109910965E-2</v>
      </c>
      <c r="DL297" s="67">
        <v>-0.14793607592582703</v>
      </c>
      <c r="DM297" s="67">
        <v>-0.28498724102973938</v>
      </c>
      <c r="DN297" s="67">
        <v>-1.167873851954937E-2</v>
      </c>
      <c r="DO297" s="67">
        <v>2.0146455764770508</v>
      </c>
      <c r="DP297" s="67">
        <v>2.2491986751556396</v>
      </c>
      <c r="DQ297" s="67">
        <v>2.2476084232330322</v>
      </c>
      <c r="DR297" s="67">
        <v>2.2444000244140625</v>
      </c>
      <c r="DS297" s="67">
        <v>2.2157776355743408</v>
      </c>
      <c r="DT297" s="67">
        <v>-0.51106745004653931</v>
      </c>
      <c r="DU297" s="67">
        <v>-0.76554429531097412</v>
      </c>
      <c r="DV297" s="67">
        <v>-0.44018203020095825</v>
      </c>
      <c r="DW297" s="67">
        <v>-0.20011639595031738</v>
      </c>
      <c r="DX297" s="67">
        <v>-0.13686032593250275</v>
      </c>
      <c r="DY297" s="67">
        <v>0.26379644870758057</v>
      </c>
      <c r="DZ297" s="67">
        <v>0.26746001839637756</v>
      </c>
      <c r="EA297" s="67">
        <v>0.25840082764625549</v>
      </c>
      <c r="EB297" s="67">
        <v>0.3098183274269104</v>
      </c>
      <c r="EC297" s="67">
        <v>0.42827576398849487</v>
      </c>
      <c r="ED297" s="67">
        <v>0.42756772041320801</v>
      </c>
      <c r="EE297" s="67">
        <v>0.4299074113368988</v>
      </c>
      <c r="EF297" s="67">
        <v>0.30212506651878357</v>
      </c>
      <c r="EG297" s="67">
        <v>0.43605890870094299</v>
      </c>
      <c r="EH297" s="67">
        <v>0.39851900935173035</v>
      </c>
      <c r="EI297" s="67">
        <v>0.27406975626945496</v>
      </c>
      <c r="EJ297" s="67">
        <v>0.18587048351764679</v>
      </c>
      <c r="EK297" s="67">
        <v>6.6114805638790131E-2</v>
      </c>
      <c r="EL297" s="67">
        <v>0.3511580228805542</v>
      </c>
      <c r="EM297" s="67">
        <v>2.3776929378509521</v>
      </c>
      <c r="EN297" s="67">
        <v>2.6174654960632324</v>
      </c>
      <c r="EO297" s="67">
        <v>2.6195137500762939</v>
      </c>
      <c r="EP297" s="67">
        <v>2.6185653209686279</v>
      </c>
      <c r="EQ297" s="67">
        <v>2.5913331508636475</v>
      </c>
      <c r="ER297" s="67">
        <v>-0.1323208212852478</v>
      </c>
      <c r="ES297" s="67">
        <v>-0.39475533366203308</v>
      </c>
      <c r="ET297" s="67">
        <v>-8.5038229823112488E-2</v>
      </c>
      <c r="EU297" s="67">
        <v>0.1374012678861618</v>
      </c>
      <c r="EV297" s="67">
        <v>0.1791214793920517</v>
      </c>
      <c r="EW297" s="67">
        <v>88.5</v>
      </c>
      <c r="EX297" s="67">
        <v>87.5</v>
      </c>
      <c r="EY297" s="67">
        <v>87</v>
      </c>
      <c r="EZ297" s="67">
        <v>84</v>
      </c>
      <c r="FA297" s="67">
        <v>82.5</v>
      </c>
      <c r="FB297" s="67">
        <v>81</v>
      </c>
      <c r="FC297" s="67">
        <v>81.5</v>
      </c>
      <c r="FD297" s="67">
        <v>83.5</v>
      </c>
      <c r="FE297" s="67">
        <v>88</v>
      </c>
      <c r="FF297" s="67">
        <v>89.5</v>
      </c>
      <c r="FG297" s="67">
        <v>91</v>
      </c>
      <c r="FH297" s="67">
        <v>94.5</v>
      </c>
      <c r="FI297" s="67">
        <v>96</v>
      </c>
      <c r="FJ297" s="67">
        <v>97.5</v>
      </c>
      <c r="FK297" s="67">
        <v>97</v>
      </c>
      <c r="FL297" s="67">
        <v>96</v>
      </c>
      <c r="FM297" s="67">
        <v>95.5</v>
      </c>
      <c r="FN297" s="67">
        <v>94</v>
      </c>
      <c r="FO297" s="67">
        <v>93</v>
      </c>
      <c r="FP297" s="67">
        <v>92.5</v>
      </c>
      <c r="FQ297" s="67">
        <v>90.5</v>
      </c>
      <c r="FR297" s="67">
        <v>88.5</v>
      </c>
      <c r="FS297" s="67">
        <v>86</v>
      </c>
      <c r="FT297" s="67">
        <v>85</v>
      </c>
      <c r="FU297" s="68">
        <v>0.33396250009536743</v>
      </c>
      <c r="FV297" s="40">
        <v>7.809999942779541</v>
      </c>
      <c r="FW297" s="40">
        <v>12698.42</v>
      </c>
      <c r="FX297">
        <v>1</v>
      </c>
    </row>
    <row r="298" spans="1:180" x14ac:dyDescent="0.2">
      <c r="A298" t="s">
        <v>189</v>
      </c>
      <c r="B298" t="s">
        <v>207</v>
      </c>
      <c r="C298" t="s">
        <v>3</v>
      </c>
      <c r="D298" t="s">
        <v>184</v>
      </c>
      <c r="E298" t="s">
        <v>1</v>
      </c>
      <c r="F298" s="40" t="s">
        <v>1</v>
      </c>
      <c r="G298" s="69" t="s">
        <v>224</v>
      </c>
      <c r="H298" s="67">
        <v>8809.9998135566711</v>
      </c>
      <c r="I298" s="67">
        <v>13.258676528930664</v>
      </c>
      <c r="J298" s="67">
        <v>11.440879821777344</v>
      </c>
      <c r="K298" s="67">
        <v>10.047642707824707</v>
      </c>
      <c r="L298" s="67">
        <v>9.0728588104248047</v>
      </c>
      <c r="M298" s="67">
        <v>8.4683027267456055</v>
      </c>
      <c r="N298" s="67">
        <v>8.0708284378051758</v>
      </c>
      <c r="O298" s="67">
        <v>8.0739364624023438</v>
      </c>
      <c r="P298" s="67">
        <v>8.2910728454589844</v>
      </c>
      <c r="Q298" s="67">
        <v>9.2110748291015625</v>
      </c>
      <c r="R298" s="67">
        <v>10.853930473327637</v>
      </c>
      <c r="S298" s="67">
        <v>13.066741943359375</v>
      </c>
      <c r="T298" s="67">
        <v>15.7191162109375</v>
      </c>
      <c r="U298" s="67">
        <v>18.725234985351563</v>
      </c>
      <c r="V298" s="67">
        <v>21.555948257446289</v>
      </c>
      <c r="W298" s="67">
        <v>24.058511734008789</v>
      </c>
      <c r="X298" s="67">
        <v>26.187440872192383</v>
      </c>
      <c r="Y298" s="67">
        <v>27.709344863891602</v>
      </c>
      <c r="Z298" s="67">
        <v>28.597843170166016</v>
      </c>
      <c r="AA298" s="67">
        <v>28.225580215454102</v>
      </c>
      <c r="AB298" s="67">
        <v>26.927658081054688</v>
      </c>
      <c r="AC298" s="67">
        <v>25.701824188232422</v>
      </c>
      <c r="AD298" s="67">
        <v>22.853513717651367</v>
      </c>
      <c r="AE298" s="67">
        <v>19.1043701171875</v>
      </c>
      <c r="AF298" s="67">
        <v>15.629971504211426</v>
      </c>
      <c r="AG298" s="67">
        <v>-0.28975585103034973</v>
      </c>
      <c r="AH298" s="67">
        <v>-0.26608929038047791</v>
      </c>
      <c r="AI298" s="67">
        <v>-0.38935849070549011</v>
      </c>
      <c r="AJ298" s="67">
        <v>-0.27183082699775696</v>
      </c>
      <c r="AK298" s="67">
        <v>-0.25394138693809509</v>
      </c>
      <c r="AL298" s="67">
        <v>-0.31323742866516113</v>
      </c>
      <c r="AM298" s="67">
        <v>-0.28780925273895264</v>
      </c>
      <c r="AN298" s="67">
        <v>-0.48352190852165222</v>
      </c>
      <c r="AO298" s="67">
        <v>-0.53846567869186401</v>
      </c>
      <c r="AP298" s="67">
        <v>-0.63424670696258545</v>
      </c>
      <c r="AQ298" s="67">
        <v>-0.80002331733703613</v>
      </c>
      <c r="AR298" s="67">
        <v>-0.8635413646697998</v>
      </c>
      <c r="AS298" s="67">
        <v>-1.0015597343444824</v>
      </c>
      <c r="AT298" s="67">
        <v>-0.92361724376678467</v>
      </c>
      <c r="AU298" s="67">
        <v>2.1989476680755615</v>
      </c>
      <c r="AV298" s="67">
        <v>2.7741982936859131</v>
      </c>
      <c r="AW298" s="67">
        <v>3.0659029483795166</v>
      </c>
      <c r="AX298" s="67">
        <v>3.1599595546722412</v>
      </c>
      <c r="AY298" s="67">
        <v>2.3770179748535156</v>
      </c>
      <c r="AZ298" s="67">
        <v>-1.9881938695907593</v>
      </c>
      <c r="BA298" s="67">
        <v>-2.5868782997131348</v>
      </c>
      <c r="BB298" s="67">
        <v>-2.2767536640167236</v>
      </c>
      <c r="BC298" s="67">
        <v>-1.4952467679977417</v>
      </c>
      <c r="BD298" s="67">
        <v>-0.91140651702880859</v>
      </c>
      <c r="BE298" s="67">
        <v>4.3992656283080578E-3</v>
      </c>
      <c r="BF298" s="67">
        <v>8.7286131456494331E-3</v>
      </c>
      <c r="BG298" s="67">
        <v>-0.12956823408603668</v>
      </c>
      <c r="BH298" s="67">
        <v>-2.3746490478515625E-2</v>
      </c>
      <c r="BI298" s="67">
        <v>-1.3248121365904808E-2</v>
      </c>
      <c r="BJ298" s="67">
        <v>-7.4683405458927155E-2</v>
      </c>
      <c r="BK298" s="67">
        <v>-3.9977718144655228E-2</v>
      </c>
      <c r="BL298" s="67">
        <v>-0.22387662529945374</v>
      </c>
      <c r="BM298" s="67">
        <v>-0.26253077387809753</v>
      </c>
      <c r="BN298" s="67">
        <v>-0.33691766858100891</v>
      </c>
      <c r="BO298" s="67">
        <v>-0.48083341121673584</v>
      </c>
      <c r="BP298" s="67">
        <v>-0.52356481552124023</v>
      </c>
      <c r="BQ298" s="67">
        <v>-0.64398890733718872</v>
      </c>
      <c r="BR298" s="67">
        <v>-0.5541301965713501</v>
      </c>
      <c r="BS298" s="67">
        <v>2.5687599182128906</v>
      </c>
      <c r="BT298" s="67">
        <v>3.14931321144104</v>
      </c>
      <c r="BU298" s="67">
        <v>3.4447035789489746</v>
      </c>
      <c r="BV298" s="67">
        <v>3.5410268306732178</v>
      </c>
      <c r="BW298" s="67">
        <v>2.7594280242919922</v>
      </c>
      <c r="BX298" s="67">
        <v>-1.6027138233184814</v>
      </c>
      <c r="BY298" s="67">
        <v>-2.2095046043395996</v>
      </c>
      <c r="BZ298" s="67">
        <v>-1.9152402877807617</v>
      </c>
      <c r="CA298" s="67">
        <v>-1.1516163349151611</v>
      </c>
      <c r="CB298" s="67">
        <v>-0.58962744474411011</v>
      </c>
      <c r="CC298" s="67">
        <v>0.20813019573688507</v>
      </c>
      <c r="CD298" s="67">
        <v>0.1990666538476944</v>
      </c>
      <c r="CE298" s="67">
        <v>5.0361715257167816E-2</v>
      </c>
      <c r="CF298" s="67">
        <v>0.14807596802711487</v>
      </c>
      <c r="CG298" s="67">
        <v>0.15345530211925507</v>
      </c>
      <c r="CH298" s="67">
        <v>9.0538389980792999E-2</v>
      </c>
      <c r="CI298" s="67">
        <v>0.13166964054107666</v>
      </c>
      <c r="CJ298" s="67">
        <v>-4.4047106057405472E-2</v>
      </c>
      <c r="CK298" s="67">
        <v>-7.1419119834899902E-2</v>
      </c>
      <c r="CL298" s="67">
        <v>-0.13098850846290588</v>
      </c>
      <c r="CM298" s="67">
        <v>-0.25976341962814331</v>
      </c>
      <c r="CN298" s="67">
        <v>-0.28809809684753418</v>
      </c>
      <c r="CO298" s="67">
        <v>-0.39633643627166748</v>
      </c>
      <c r="CP298" s="67">
        <v>-0.29822462797164917</v>
      </c>
      <c r="CQ298" s="67">
        <v>2.8248906135559082</v>
      </c>
      <c r="CR298" s="67">
        <v>3.4091167449951172</v>
      </c>
      <c r="CS298" s="67">
        <v>3.7070596218109131</v>
      </c>
      <c r="CT298" s="67">
        <v>3.8049530982971191</v>
      </c>
      <c r="CU298" s="67">
        <v>3.0242841243743896</v>
      </c>
      <c r="CV298" s="67">
        <v>-1.3357315063476563</v>
      </c>
      <c r="CW298" s="67">
        <v>-1.948136568069458</v>
      </c>
      <c r="CX298" s="67">
        <v>-1.6648572683334351</v>
      </c>
      <c r="CY298" s="67">
        <v>-0.91361904144287109</v>
      </c>
      <c r="CZ298" s="67">
        <v>-0.36676424741744995</v>
      </c>
      <c r="DA298" s="67">
        <v>0.4118611216545105</v>
      </c>
      <c r="DB298" s="67">
        <v>0.38940468430519104</v>
      </c>
      <c r="DC298" s="67">
        <v>0.23029166460037231</v>
      </c>
      <c r="DD298" s="67">
        <v>0.31989842653274536</v>
      </c>
      <c r="DE298" s="67">
        <v>0.32015872001647949</v>
      </c>
      <c r="DF298" s="67">
        <v>0.25576019287109375</v>
      </c>
      <c r="DG298" s="67">
        <v>0.30331701040267944</v>
      </c>
      <c r="DH298" s="67">
        <v>0.13578242063522339</v>
      </c>
      <c r="DI298" s="67">
        <v>0.11969254165887833</v>
      </c>
      <c r="DJ298" s="67">
        <v>7.494065910577774E-2</v>
      </c>
      <c r="DK298" s="67">
        <v>-3.8693442940711975E-2</v>
      </c>
      <c r="DL298" s="67">
        <v>-5.2631374448537827E-2</v>
      </c>
      <c r="DM298" s="67">
        <v>-0.14868399500846863</v>
      </c>
      <c r="DN298" s="67">
        <v>-4.2319051921367645E-2</v>
      </c>
      <c r="DO298" s="67">
        <v>3.0810213088989258</v>
      </c>
      <c r="DP298" s="67">
        <v>3.6689202785491943</v>
      </c>
      <c r="DQ298" s="67">
        <v>3.9694156646728516</v>
      </c>
      <c r="DR298" s="67">
        <v>4.0688791275024414</v>
      </c>
      <c r="DS298" s="67">
        <v>3.2891402244567871</v>
      </c>
      <c r="DT298" s="67">
        <v>-1.0687491893768311</v>
      </c>
      <c r="DU298" s="67">
        <v>-1.6867685317993164</v>
      </c>
      <c r="DV298" s="67">
        <v>-1.4144742488861084</v>
      </c>
      <c r="DW298" s="67">
        <v>-0.67562168836593628</v>
      </c>
      <c r="DX298" s="67">
        <v>-0.14390105009078979</v>
      </c>
      <c r="DY298" s="67">
        <v>0.70601624250411987</v>
      </c>
      <c r="DZ298" s="67">
        <v>0.6642225980758667</v>
      </c>
      <c r="EA298" s="67">
        <v>0.49008193612098694</v>
      </c>
      <c r="EB298" s="67">
        <v>0.56798279285430908</v>
      </c>
      <c r="EC298" s="67">
        <v>0.56085199117660522</v>
      </c>
      <c r="ED298" s="67">
        <v>0.49431422352790833</v>
      </c>
      <c r="EE298" s="67">
        <v>0.55114853382110596</v>
      </c>
      <c r="EF298" s="67">
        <v>0.39542767405509949</v>
      </c>
      <c r="EG298" s="67">
        <v>0.39562743902206421</v>
      </c>
      <c r="EH298" s="67">
        <v>0.37226966023445129</v>
      </c>
      <c r="EI298" s="67">
        <v>0.2804965078830719</v>
      </c>
      <c r="EJ298" s="67">
        <v>0.28734517097473145</v>
      </c>
      <c r="EK298" s="67">
        <v>0.20888681709766388</v>
      </c>
      <c r="EL298" s="67">
        <v>0.32716795802116394</v>
      </c>
      <c r="EM298" s="67">
        <v>3.4508335590362549</v>
      </c>
      <c r="EN298" s="67">
        <v>4.0440354347229004</v>
      </c>
      <c r="EO298" s="67">
        <v>4.3482165336608887</v>
      </c>
      <c r="EP298" s="67">
        <v>4.4499468803405762</v>
      </c>
      <c r="EQ298" s="67">
        <v>3.6715502738952637</v>
      </c>
      <c r="ER298" s="67">
        <v>-0.68326914310455322</v>
      </c>
      <c r="ES298" s="67">
        <v>-1.3093947172164917</v>
      </c>
      <c r="ET298" s="67">
        <v>-1.0529608726501465</v>
      </c>
      <c r="EU298" s="67">
        <v>-0.33199134469032288</v>
      </c>
      <c r="EV298" s="67">
        <v>0.1778779923915863</v>
      </c>
      <c r="EW298" s="67">
        <v>85.5</v>
      </c>
      <c r="EX298" s="67">
        <v>83.5</v>
      </c>
      <c r="EY298" s="67">
        <v>82</v>
      </c>
      <c r="EZ298" s="67">
        <v>80.5</v>
      </c>
      <c r="FA298" s="67">
        <v>78.5</v>
      </c>
      <c r="FB298" s="67">
        <v>77</v>
      </c>
      <c r="FC298" s="67">
        <v>76</v>
      </c>
      <c r="FD298" s="67">
        <v>78.5</v>
      </c>
      <c r="FE298" s="67">
        <v>83.5</v>
      </c>
      <c r="FF298" s="67">
        <v>89.5</v>
      </c>
      <c r="FG298" s="67">
        <v>94</v>
      </c>
      <c r="FH298" s="67">
        <v>98.5</v>
      </c>
      <c r="FI298" s="67">
        <v>101.5</v>
      </c>
      <c r="FJ298" s="67">
        <v>104</v>
      </c>
      <c r="FK298" s="67">
        <v>106</v>
      </c>
      <c r="FL298" s="67">
        <v>107</v>
      </c>
      <c r="FM298" s="67">
        <v>107.5</v>
      </c>
      <c r="FN298" s="67">
        <v>107</v>
      </c>
      <c r="FO298" s="67">
        <v>106</v>
      </c>
      <c r="FP298" s="67">
        <v>103</v>
      </c>
      <c r="FQ298" s="67">
        <v>99</v>
      </c>
      <c r="FR298" s="67">
        <v>93.5</v>
      </c>
      <c r="FS298" s="67">
        <v>89.5</v>
      </c>
      <c r="FT298" s="67">
        <v>87.5</v>
      </c>
      <c r="FU298" s="68">
        <v>0.34013465046882629</v>
      </c>
      <c r="FV298" s="40">
        <v>9.130000114440918</v>
      </c>
      <c r="FW298" s="40">
        <v>16695.43</v>
      </c>
      <c r="FX298">
        <v>1</v>
      </c>
    </row>
    <row r="299" spans="1:180" x14ac:dyDescent="0.2">
      <c r="A299" t="s">
        <v>189</v>
      </c>
      <c r="B299" t="s">
        <v>207</v>
      </c>
      <c r="C299" t="s">
        <v>3</v>
      </c>
      <c r="D299" t="s">
        <v>184</v>
      </c>
      <c r="E299" t="s">
        <v>1</v>
      </c>
      <c r="F299" s="40" t="s">
        <v>1</v>
      </c>
      <c r="G299" s="69" t="s">
        <v>225</v>
      </c>
      <c r="H299" s="67">
        <v>8851.0001294612885</v>
      </c>
      <c r="I299" s="67">
        <v>12.978281021118164</v>
      </c>
      <c r="J299" s="67">
        <v>11.035755157470703</v>
      </c>
      <c r="K299" s="67">
        <v>9.6285409927368164</v>
      </c>
      <c r="L299" s="67">
        <v>8.6266012191772461</v>
      </c>
      <c r="M299" s="67">
        <v>8.0780878067016602</v>
      </c>
      <c r="N299" s="67">
        <v>7.7544922828674316</v>
      </c>
      <c r="O299" s="67">
        <v>7.7355256080627441</v>
      </c>
      <c r="P299" s="67">
        <v>7.8752264976501465</v>
      </c>
      <c r="Q299" s="67">
        <v>8.4209699630737305</v>
      </c>
      <c r="R299" s="67">
        <v>9.8020925521850586</v>
      </c>
      <c r="S299" s="67">
        <v>11.761374473571777</v>
      </c>
      <c r="T299" s="67">
        <v>14.124832153320313</v>
      </c>
      <c r="U299" s="67">
        <v>16.885765075683594</v>
      </c>
      <c r="V299" s="67">
        <v>19.435968399047852</v>
      </c>
      <c r="W299" s="67">
        <v>21.705709457397461</v>
      </c>
      <c r="X299" s="67">
        <v>23.995893478393555</v>
      </c>
      <c r="Y299" s="67">
        <v>25.579547882080078</v>
      </c>
      <c r="Z299" s="67">
        <v>26.408283233642578</v>
      </c>
      <c r="AA299" s="67">
        <v>26.148086547851563</v>
      </c>
      <c r="AB299" s="67">
        <v>24.679782867431641</v>
      </c>
      <c r="AC299" s="67">
        <v>23.347366333007813</v>
      </c>
      <c r="AD299" s="67">
        <v>21.411592483520508</v>
      </c>
      <c r="AE299" s="67">
        <v>18.086833953857422</v>
      </c>
      <c r="AF299" s="67">
        <v>14.495536804199219</v>
      </c>
      <c r="AG299" s="67">
        <v>-0.67408835887908936</v>
      </c>
      <c r="AH299" s="67">
        <v>-0.52378982305526733</v>
      </c>
      <c r="AI299" s="67">
        <v>-0.51333951950073242</v>
      </c>
      <c r="AJ299" s="67">
        <v>-0.48750177025794983</v>
      </c>
      <c r="AK299" s="67">
        <v>-0.35149148106575012</v>
      </c>
      <c r="AL299" s="67">
        <v>-0.38747093081474304</v>
      </c>
      <c r="AM299" s="67">
        <v>-0.46426543593406677</v>
      </c>
      <c r="AN299" s="67">
        <v>-0.51958924531936646</v>
      </c>
      <c r="AO299" s="67">
        <v>-0.5912940502166748</v>
      </c>
      <c r="AP299" s="67">
        <v>-0.77954643964767456</v>
      </c>
      <c r="AQ299" s="67">
        <v>-0.84649050235748291</v>
      </c>
      <c r="AR299" s="67">
        <v>-0.93868285417556763</v>
      </c>
      <c r="AS299" s="67">
        <v>-1.0568495988845825</v>
      </c>
      <c r="AT299" s="67">
        <v>-0.77554589509963989</v>
      </c>
      <c r="AU299" s="67">
        <v>1.8011727333068848</v>
      </c>
      <c r="AV299" s="67">
        <v>2.5033981800079346</v>
      </c>
      <c r="AW299" s="67">
        <v>2.7629573345184326</v>
      </c>
      <c r="AX299" s="67">
        <v>2.7500617504119873</v>
      </c>
      <c r="AY299" s="67">
        <v>2.0869061946868896</v>
      </c>
      <c r="AZ299" s="67">
        <v>-2.0449907779693604</v>
      </c>
      <c r="BA299" s="67">
        <v>-2.7809617519378662</v>
      </c>
      <c r="BB299" s="67">
        <v>-2.2049894332885742</v>
      </c>
      <c r="BC299" s="67">
        <v>-1.4227229356765747</v>
      </c>
      <c r="BD299" s="67">
        <v>-0.92840516567230225</v>
      </c>
      <c r="BE299" s="67">
        <v>-0.37943398952484131</v>
      </c>
      <c r="BF299" s="67">
        <v>-0.24849919974803925</v>
      </c>
      <c r="BG299" s="67">
        <v>-0.25309860706329346</v>
      </c>
      <c r="BH299" s="67">
        <v>-0.23898638784885406</v>
      </c>
      <c r="BI299" s="67">
        <v>-0.11038064956665039</v>
      </c>
      <c r="BJ299" s="67">
        <v>-0.14850823581218719</v>
      </c>
      <c r="BK299" s="67">
        <v>-0.21602421998977661</v>
      </c>
      <c r="BL299" s="67">
        <v>-0.25951585173606873</v>
      </c>
      <c r="BM299" s="67">
        <v>-0.31490105390548706</v>
      </c>
      <c r="BN299" s="67">
        <v>-0.48172059655189514</v>
      </c>
      <c r="BO299" s="67">
        <v>-0.52676397562026978</v>
      </c>
      <c r="BP299" s="67">
        <v>-0.59813410043716431</v>
      </c>
      <c r="BQ299" s="67">
        <v>-0.69867974519729614</v>
      </c>
      <c r="BR299" s="67">
        <v>-0.40544560551643372</v>
      </c>
      <c r="BS299" s="67">
        <v>2.171612024307251</v>
      </c>
      <c r="BT299" s="67">
        <v>2.8791446685791016</v>
      </c>
      <c r="BU299" s="67">
        <v>3.1423895359039307</v>
      </c>
      <c r="BV299" s="67">
        <v>3.1317555904388428</v>
      </c>
      <c r="BW299" s="67">
        <v>2.4699344635009766</v>
      </c>
      <c r="BX299" s="67">
        <v>-1.6589088439941406</v>
      </c>
      <c r="BY299" s="67">
        <v>-2.4029977321624756</v>
      </c>
      <c r="BZ299" s="67">
        <v>-1.8429011106491089</v>
      </c>
      <c r="CA299" s="67">
        <v>-1.078535795211792</v>
      </c>
      <c r="CB299" s="67">
        <v>-0.60609233379364014</v>
      </c>
      <c r="CC299" s="67">
        <v>-0.17535723745822906</v>
      </c>
      <c r="CD299" s="67">
        <v>-5.783374235033989E-2</v>
      </c>
      <c r="CE299" s="67">
        <v>-7.2856560349464417E-2</v>
      </c>
      <c r="CF299" s="67">
        <v>-6.6865377128124237E-2</v>
      </c>
      <c r="CG299" s="67">
        <v>5.6611977517604828E-2</v>
      </c>
      <c r="CH299" s="67">
        <v>1.6996603459119797E-2</v>
      </c>
      <c r="CI299" s="67">
        <v>-4.409310594201088E-2</v>
      </c>
      <c r="CJ299" s="67">
        <v>-7.9389803111553192E-2</v>
      </c>
      <c r="CK299" s="67">
        <v>-0.12347207963466644</v>
      </c>
      <c r="CL299" s="67">
        <v>-0.27544733881950378</v>
      </c>
      <c r="CM299" s="67">
        <v>-0.3053223192691803</v>
      </c>
      <c r="CN299" s="67">
        <v>-0.36227104067802429</v>
      </c>
      <c r="CO299" s="67">
        <v>-0.45061245560646057</v>
      </c>
      <c r="CP299" s="67">
        <v>-0.14911523461341858</v>
      </c>
      <c r="CQ299" s="67">
        <v>2.4281771183013916</v>
      </c>
      <c r="CR299" s="67">
        <v>3.139385461807251</v>
      </c>
      <c r="CS299" s="67">
        <v>3.4051830768585205</v>
      </c>
      <c r="CT299" s="67">
        <v>3.396115779876709</v>
      </c>
      <c r="CU299" s="67">
        <v>2.7352187633514404</v>
      </c>
      <c r="CV299" s="67">
        <v>-1.3915096521377563</v>
      </c>
      <c r="CW299" s="67">
        <v>-2.1412210464477539</v>
      </c>
      <c r="CX299" s="67">
        <v>-1.5921199321746826</v>
      </c>
      <c r="CY299" s="67">
        <v>-0.8401528000831604</v>
      </c>
      <c r="CZ299" s="67">
        <v>-0.38285943865776062</v>
      </c>
      <c r="DA299" s="67">
        <v>2.8719501569867134E-2</v>
      </c>
      <c r="DB299" s="67">
        <v>0.13283170759677887</v>
      </c>
      <c r="DC299" s="67">
        <v>0.10738548636436462</v>
      </c>
      <c r="DD299" s="67">
        <v>0.10525563359260559</v>
      </c>
      <c r="DE299" s="67">
        <v>0.22360460460186005</v>
      </c>
      <c r="DF299" s="67">
        <v>0.18250143527984619</v>
      </c>
      <c r="DG299" s="67">
        <v>0.12783800065517426</v>
      </c>
      <c r="DH299" s="67">
        <v>0.10073623806238174</v>
      </c>
      <c r="DI299" s="67">
        <v>6.7956879734992981E-2</v>
      </c>
      <c r="DJ299" s="67">
        <v>-6.9174081087112427E-2</v>
      </c>
      <c r="DK299" s="67">
        <v>-8.3880685269832611E-2</v>
      </c>
      <c r="DL299" s="67">
        <v>-0.12640799582004547</v>
      </c>
      <c r="DM299" s="67">
        <v>-0.20254515111446381</v>
      </c>
      <c r="DN299" s="67">
        <v>0.10721512138843536</v>
      </c>
      <c r="DO299" s="67">
        <v>2.6847422122955322</v>
      </c>
      <c r="DP299" s="67">
        <v>3.3996262550354004</v>
      </c>
      <c r="DQ299" s="67">
        <v>3.6679766178131104</v>
      </c>
      <c r="DR299" s="67">
        <v>3.6604759693145752</v>
      </c>
      <c r="DS299" s="67">
        <v>3.0005030632019043</v>
      </c>
      <c r="DT299" s="67">
        <v>-1.1241104602813721</v>
      </c>
      <c r="DU299" s="67">
        <v>-1.8794443607330322</v>
      </c>
      <c r="DV299" s="67">
        <v>-1.3413387537002563</v>
      </c>
      <c r="DW299" s="67">
        <v>-0.60176980495452881</v>
      </c>
      <c r="DX299" s="67">
        <v>-0.1596265435218811</v>
      </c>
      <c r="DY299" s="67">
        <v>0.32337391376495361</v>
      </c>
      <c r="DZ299" s="67">
        <v>0.40812236070632935</v>
      </c>
      <c r="EA299" s="67">
        <v>0.3676263689994812</v>
      </c>
      <c r="EB299" s="67">
        <v>0.35377103090286255</v>
      </c>
      <c r="EC299" s="67">
        <v>0.46471542119979858</v>
      </c>
      <c r="ED299" s="67">
        <v>0.42146414518356323</v>
      </c>
      <c r="EE299" s="67">
        <v>0.37607920169830322</v>
      </c>
      <c r="EF299" s="67">
        <v>0.36080962419509888</v>
      </c>
      <c r="EG299" s="67">
        <v>0.34434989094734192</v>
      </c>
      <c r="EH299" s="67">
        <v>0.2286517471075058</v>
      </c>
      <c r="EI299" s="67">
        <v>0.23584586381912231</v>
      </c>
      <c r="EJ299" s="67">
        <v>0.21414077281951904</v>
      </c>
      <c r="EK299" s="67">
        <v>0.1556246280670166</v>
      </c>
      <c r="EL299" s="67">
        <v>0.47731545567512512</v>
      </c>
      <c r="EM299" s="67">
        <v>3.0551815032958984</v>
      </c>
      <c r="EN299" s="67">
        <v>3.7753727436065674</v>
      </c>
      <c r="EO299" s="67">
        <v>4.0474090576171875</v>
      </c>
      <c r="EP299" s="67">
        <v>4.0421700477600098</v>
      </c>
      <c r="EQ299" s="67">
        <v>3.3835313320159912</v>
      </c>
      <c r="ER299" s="67">
        <v>-0.73802852630615234</v>
      </c>
      <c r="ES299" s="67">
        <v>-1.5014804601669312</v>
      </c>
      <c r="ET299" s="67">
        <v>-0.97925049066543579</v>
      </c>
      <c r="EU299" s="67">
        <v>-0.25758263468742371</v>
      </c>
      <c r="EV299" s="67">
        <v>0.1626863032579422</v>
      </c>
      <c r="EW299" s="67">
        <v>86.5</v>
      </c>
      <c r="EX299" s="67">
        <v>84.5</v>
      </c>
      <c r="EY299" s="67">
        <v>82.5</v>
      </c>
      <c r="EZ299" s="67">
        <v>81</v>
      </c>
      <c r="FA299" s="67">
        <v>78.5</v>
      </c>
      <c r="FB299" s="67">
        <v>78</v>
      </c>
      <c r="FC299" s="67">
        <v>77</v>
      </c>
      <c r="FD299" s="67">
        <v>78.5</v>
      </c>
      <c r="FE299" s="67">
        <v>83.5</v>
      </c>
      <c r="FF299" s="67">
        <v>89</v>
      </c>
      <c r="FG299" s="67">
        <v>94</v>
      </c>
      <c r="FH299" s="67">
        <v>97</v>
      </c>
      <c r="FI299" s="67">
        <v>99.5</v>
      </c>
      <c r="FJ299" s="67">
        <v>101.5</v>
      </c>
      <c r="FK299" s="67">
        <v>103</v>
      </c>
      <c r="FL299" s="67">
        <v>103.5</v>
      </c>
      <c r="FM299" s="67">
        <v>104</v>
      </c>
      <c r="FN299" s="67">
        <v>104</v>
      </c>
      <c r="FO299" s="67">
        <v>102.5</v>
      </c>
      <c r="FP299" s="67">
        <v>100</v>
      </c>
      <c r="FQ299" s="67">
        <v>96.5</v>
      </c>
      <c r="FR299" s="67">
        <v>92.5</v>
      </c>
      <c r="FS299" s="67">
        <v>90</v>
      </c>
      <c r="FT299" s="67">
        <v>86.5</v>
      </c>
      <c r="FU299" s="68">
        <v>0.34069749712944031</v>
      </c>
      <c r="FV299" s="40">
        <v>7.9899997711181641</v>
      </c>
      <c r="FW299" s="40">
        <v>15548.56</v>
      </c>
      <c r="FX299">
        <v>1</v>
      </c>
    </row>
    <row r="300" spans="1:180" x14ac:dyDescent="0.2">
      <c r="A300" t="s">
        <v>189</v>
      </c>
      <c r="B300" t="s">
        <v>207</v>
      </c>
      <c r="C300" t="s">
        <v>3</v>
      </c>
      <c r="D300" t="s">
        <v>184</v>
      </c>
      <c r="E300" t="s">
        <v>1</v>
      </c>
      <c r="F300" s="40" t="s">
        <v>1</v>
      </c>
      <c r="G300" s="69" t="s">
        <v>226</v>
      </c>
      <c r="H300" s="67">
        <v>9023.0000114440918</v>
      </c>
      <c r="I300" s="67">
        <v>11.975327491760254</v>
      </c>
      <c r="J300" s="67">
        <v>10.312936782836914</v>
      </c>
      <c r="K300" s="67">
        <v>9.1644105911254883</v>
      </c>
      <c r="L300" s="67">
        <v>8.3549432754516602</v>
      </c>
      <c r="M300" s="67">
        <v>7.8294196128845215</v>
      </c>
      <c r="N300" s="67">
        <v>7.6436161994934082</v>
      </c>
      <c r="O300" s="67">
        <v>7.9118285179138184</v>
      </c>
      <c r="P300" s="67">
        <v>7.967104434967041</v>
      </c>
      <c r="Q300" s="67">
        <v>8.1517715454101563</v>
      </c>
      <c r="R300" s="67">
        <v>9.1122455596923828</v>
      </c>
      <c r="S300" s="67">
        <v>10.481667518615723</v>
      </c>
      <c r="T300" s="67">
        <v>12.350610733032227</v>
      </c>
      <c r="U300" s="67">
        <v>14.599950790405273</v>
      </c>
      <c r="V300" s="67">
        <v>16.818460464477539</v>
      </c>
      <c r="W300" s="67">
        <v>19.137714385986328</v>
      </c>
      <c r="X300" s="67">
        <v>21.799907684326172</v>
      </c>
      <c r="Y300" s="67">
        <v>24.002510070800781</v>
      </c>
      <c r="Z300" s="67">
        <v>25.204319000244141</v>
      </c>
      <c r="AA300" s="67">
        <v>24.800119400024414</v>
      </c>
      <c r="AB300" s="67">
        <v>23.701583862304688</v>
      </c>
      <c r="AC300" s="67">
        <v>22.805477142333984</v>
      </c>
      <c r="AD300" s="67">
        <v>20.574413299560547</v>
      </c>
      <c r="AE300" s="67">
        <v>17.313135147094727</v>
      </c>
      <c r="AF300" s="67">
        <v>14.152953147888184</v>
      </c>
      <c r="AG300" s="67">
        <v>-0.28877362608909607</v>
      </c>
      <c r="AH300" s="67">
        <v>-0.34748342633247375</v>
      </c>
      <c r="AI300" s="67">
        <v>-0.41575941443443298</v>
      </c>
      <c r="AJ300" s="67">
        <v>-0.27608901262283325</v>
      </c>
      <c r="AK300" s="67">
        <v>-0.30375990271568298</v>
      </c>
      <c r="AL300" s="67">
        <v>-0.28462281823158264</v>
      </c>
      <c r="AM300" s="67">
        <v>-0.38664343953132629</v>
      </c>
      <c r="AN300" s="67">
        <v>-0.39606121182441711</v>
      </c>
      <c r="AO300" s="67">
        <v>-0.47147485613822937</v>
      </c>
      <c r="AP300" s="67">
        <v>-0.67919349670410156</v>
      </c>
      <c r="AQ300" s="67">
        <v>-0.68367534875869751</v>
      </c>
      <c r="AR300" s="67">
        <v>-0.65272212028503418</v>
      </c>
      <c r="AS300" s="67">
        <v>-0.666312575340271</v>
      </c>
      <c r="AT300" s="67">
        <v>-0.59554034471511841</v>
      </c>
      <c r="AU300" s="67">
        <v>1.5305008888244629</v>
      </c>
      <c r="AV300" s="67">
        <v>2.0513598918914795</v>
      </c>
      <c r="AW300" s="67">
        <v>2.3572897911071777</v>
      </c>
      <c r="AX300" s="67">
        <v>2.6566495895385742</v>
      </c>
      <c r="AY300" s="67">
        <v>1.8718835115432739</v>
      </c>
      <c r="AZ300" s="67">
        <v>-1.6279674768447876</v>
      </c>
      <c r="BA300" s="67">
        <v>-2.2071211338043213</v>
      </c>
      <c r="BB300" s="67">
        <v>-1.7719881534576416</v>
      </c>
      <c r="BC300" s="67">
        <v>-1.3349267244338989</v>
      </c>
      <c r="BD300" s="67">
        <v>-0.97510063648223877</v>
      </c>
      <c r="BE300" s="67">
        <v>8.3808880299329758E-3</v>
      </c>
      <c r="BF300" s="67">
        <v>-6.9849148392677307E-2</v>
      </c>
      <c r="BG300" s="67">
        <v>-0.15329895913600922</v>
      </c>
      <c r="BH300" s="67">
        <v>-2.5452330708503723E-2</v>
      </c>
      <c r="BI300" s="67">
        <v>-6.0588866472244263E-2</v>
      </c>
      <c r="BJ300" s="67">
        <v>-4.3616820126771927E-2</v>
      </c>
      <c r="BK300" s="67">
        <v>-0.13627707958221436</v>
      </c>
      <c r="BL300" s="67">
        <v>-0.13374942541122437</v>
      </c>
      <c r="BM300" s="67">
        <v>-0.19270521402359009</v>
      </c>
      <c r="BN300" s="67">
        <v>-0.37882509827613831</v>
      </c>
      <c r="BO300" s="67">
        <v>-0.36123114824295044</v>
      </c>
      <c r="BP300" s="67">
        <v>-0.30928352475166321</v>
      </c>
      <c r="BQ300" s="67">
        <v>-0.30510899424552917</v>
      </c>
      <c r="BR300" s="67">
        <v>-0.22231157124042511</v>
      </c>
      <c r="BS300" s="67">
        <v>1.9041099548339844</v>
      </c>
      <c r="BT300" s="67">
        <v>2.4303302764892578</v>
      </c>
      <c r="BU300" s="67">
        <v>2.7399852275848389</v>
      </c>
      <c r="BV300" s="67">
        <v>3.0416345596313477</v>
      </c>
      <c r="BW300" s="67">
        <v>2.2581963539123535</v>
      </c>
      <c r="BX300" s="67">
        <v>-1.2386394739151001</v>
      </c>
      <c r="BY300" s="67">
        <v>-1.8259885311126709</v>
      </c>
      <c r="BZ300" s="67">
        <v>-1.4068508148193359</v>
      </c>
      <c r="CA300" s="67">
        <v>-0.98783469200134277</v>
      </c>
      <c r="CB300" s="67">
        <v>-0.65005570650100708</v>
      </c>
      <c r="CC300" s="67">
        <v>0.21418920159339905</v>
      </c>
      <c r="CD300" s="67">
        <v>0.12243951112031937</v>
      </c>
      <c r="CE300" s="67">
        <v>2.848036028444767E-2</v>
      </c>
      <c r="CF300" s="67">
        <v>0.14813786745071411</v>
      </c>
      <c r="CG300" s="67">
        <v>0.10783064365386963</v>
      </c>
      <c r="CH300" s="67">
        <v>0.12330319732427597</v>
      </c>
      <c r="CI300" s="67">
        <v>3.7125885486602783E-2</v>
      </c>
      <c r="CJ300" s="67">
        <v>4.7926913946866989E-2</v>
      </c>
      <c r="CK300" s="67">
        <v>3.6978436401113868E-4</v>
      </c>
      <c r="CL300" s="67">
        <v>-0.17079085111618042</v>
      </c>
      <c r="CM300" s="67">
        <v>-0.13790729641914368</v>
      </c>
      <c r="CN300" s="67">
        <v>-7.1418985724449158E-2</v>
      </c>
      <c r="CO300" s="67">
        <v>-5.4940536618232727E-2</v>
      </c>
      <c r="CP300" s="67">
        <v>3.6185525357723236E-2</v>
      </c>
      <c r="CQ300" s="67">
        <v>2.1628704071044922</v>
      </c>
      <c r="CR300" s="67">
        <v>2.6928040981292725</v>
      </c>
      <c r="CS300" s="67">
        <v>3.0050389766693115</v>
      </c>
      <c r="CT300" s="67">
        <v>3.3082740306854248</v>
      </c>
      <c r="CU300" s="67">
        <v>2.5257554054260254</v>
      </c>
      <c r="CV300" s="67">
        <v>-0.96899205446243286</v>
      </c>
      <c r="CW300" s="67">
        <v>-1.5620172023773193</v>
      </c>
      <c r="CX300" s="67">
        <v>-1.1539578437805176</v>
      </c>
      <c r="CY300" s="67">
        <v>-0.74743974208831787</v>
      </c>
      <c r="CZ300" s="67">
        <v>-0.4249306321144104</v>
      </c>
      <c r="DA300" s="67">
        <v>0.41999751329421997</v>
      </c>
      <c r="DB300" s="67">
        <v>0.31472817063331604</v>
      </c>
      <c r="DC300" s="67">
        <v>0.21025967597961426</v>
      </c>
      <c r="DD300" s="67">
        <v>0.32172805070877075</v>
      </c>
      <c r="DE300" s="67">
        <v>0.27625015377998352</v>
      </c>
      <c r="DF300" s="67">
        <v>0.29022321105003357</v>
      </c>
      <c r="DG300" s="67">
        <v>0.21052885055541992</v>
      </c>
      <c r="DH300" s="67">
        <v>0.22960324585437775</v>
      </c>
      <c r="DI300" s="67">
        <v>0.19344478845596313</v>
      </c>
      <c r="DJ300" s="67">
        <v>3.7243392318487167E-2</v>
      </c>
      <c r="DK300" s="67">
        <v>8.5416555404663086E-2</v>
      </c>
      <c r="DL300" s="67">
        <v>0.16644555330276489</v>
      </c>
      <c r="DM300" s="67">
        <v>0.19522793591022491</v>
      </c>
      <c r="DN300" s="67">
        <v>0.29468262195587158</v>
      </c>
      <c r="DO300" s="67">
        <v>2.421630859375</v>
      </c>
      <c r="DP300" s="67">
        <v>2.9552779197692871</v>
      </c>
      <c r="DQ300" s="67">
        <v>3.2700927257537842</v>
      </c>
      <c r="DR300" s="67">
        <v>3.574913501739502</v>
      </c>
      <c r="DS300" s="67">
        <v>2.7933144569396973</v>
      </c>
      <c r="DT300" s="67">
        <v>-0.6993446946144104</v>
      </c>
      <c r="DU300" s="67">
        <v>-1.2980458736419678</v>
      </c>
      <c r="DV300" s="67">
        <v>-0.90106487274169922</v>
      </c>
      <c r="DW300" s="67">
        <v>-0.50704479217529297</v>
      </c>
      <c r="DX300" s="67">
        <v>-0.19980552792549133</v>
      </c>
      <c r="DY300" s="67">
        <v>0.71715205907821655</v>
      </c>
      <c r="DZ300" s="67">
        <v>0.59236246347427368</v>
      </c>
      <c r="EA300" s="67">
        <v>0.47272014617919922</v>
      </c>
      <c r="EB300" s="67">
        <v>0.57236474752426147</v>
      </c>
      <c r="EC300" s="67">
        <v>0.51942116022109985</v>
      </c>
      <c r="ED300" s="67">
        <v>0.53122919797897339</v>
      </c>
      <c r="EE300" s="67">
        <v>0.46089521050453186</v>
      </c>
      <c r="EF300" s="67">
        <v>0.4919150173664093</v>
      </c>
      <c r="EG300" s="67">
        <v>0.47221443057060242</v>
      </c>
      <c r="EH300" s="67">
        <v>0.33761179447174072</v>
      </c>
      <c r="EI300" s="67">
        <v>0.40786072611808777</v>
      </c>
      <c r="EJ300" s="67">
        <v>0.50988417863845825</v>
      </c>
      <c r="EK300" s="67">
        <v>0.55643147230148315</v>
      </c>
      <c r="EL300" s="67">
        <v>0.66791141033172607</v>
      </c>
      <c r="EM300" s="67">
        <v>2.7952399253845215</v>
      </c>
      <c r="EN300" s="67">
        <v>3.3342483043670654</v>
      </c>
      <c r="EO300" s="67">
        <v>3.6527881622314453</v>
      </c>
      <c r="EP300" s="67">
        <v>3.9598984718322754</v>
      </c>
      <c r="EQ300" s="67">
        <v>3.1796271800994873</v>
      </c>
      <c r="ER300" s="67">
        <v>-0.31001666188240051</v>
      </c>
      <c r="ES300" s="67">
        <v>-0.91691321134567261</v>
      </c>
      <c r="ET300" s="67">
        <v>-0.53592753410339355</v>
      </c>
      <c r="EU300" s="67">
        <v>-0.15995272994041443</v>
      </c>
      <c r="EV300" s="67">
        <v>0.12523935735225677</v>
      </c>
      <c r="EW300" s="67">
        <v>84</v>
      </c>
      <c r="EX300" s="67">
        <v>81.5</v>
      </c>
      <c r="EY300" s="67">
        <v>81</v>
      </c>
      <c r="EZ300" s="67">
        <v>79</v>
      </c>
      <c r="FA300" s="67">
        <v>77</v>
      </c>
      <c r="FB300" s="67">
        <v>76</v>
      </c>
      <c r="FC300" s="67">
        <v>74</v>
      </c>
      <c r="FD300" s="67">
        <v>76.5</v>
      </c>
      <c r="FE300" s="67">
        <v>81</v>
      </c>
      <c r="FF300" s="67">
        <v>84</v>
      </c>
      <c r="FG300" s="67">
        <v>87.5</v>
      </c>
      <c r="FH300" s="67">
        <v>91</v>
      </c>
      <c r="FI300" s="67">
        <v>93.5</v>
      </c>
      <c r="FJ300" s="67">
        <v>95.5</v>
      </c>
      <c r="FK300" s="67">
        <v>98.5</v>
      </c>
      <c r="FL300" s="67">
        <v>99.5</v>
      </c>
      <c r="FM300" s="67">
        <v>100</v>
      </c>
      <c r="FN300" s="67">
        <v>100</v>
      </c>
      <c r="FO300" s="67">
        <v>100</v>
      </c>
      <c r="FP300" s="67">
        <v>98</v>
      </c>
      <c r="FQ300" s="67">
        <v>94</v>
      </c>
      <c r="FR300" s="67">
        <v>91.5</v>
      </c>
      <c r="FS300" s="67">
        <v>88</v>
      </c>
      <c r="FT300" s="67">
        <v>85.5</v>
      </c>
      <c r="FU300" s="68">
        <v>0.34363001585006714</v>
      </c>
      <c r="FV300" s="40">
        <v>6.2199997901916504</v>
      </c>
      <c r="FW300" s="40">
        <v>14432</v>
      </c>
      <c r="FX300">
        <v>1</v>
      </c>
    </row>
    <row r="301" spans="1:180" x14ac:dyDescent="0.2">
      <c r="A301" t="s">
        <v>189</v>
      </c>
      <c r="B301" t="s">
        <v>207</v>
      </c>
      <c r="C301" t="s">
        <v>3</v>
      </c>
      <c r="D301" t="s">
        <v>184</v>
      </c>
      <c r="E301" t="s">
        <v>1</v>
      </c>
      <c r="F301" s="40" t="s">
        <v>1</v>
      </c>
      <c r="G301" s="69" t="s">
        <v>227</v>
      </c>
      <c r="H301" s="67">
        <v>9043.9999500513077</v>
      </c>
      <c r="I301" s="67">
        <v>11.981169700622559</v>
      </c>
      <c r="J301" s="67">
        <v>10.41672420501709</v>
      </c>
      <c r="K301" s="67">
        <v>9.3094768524169922</v>
      </c>
      <c r="L301" s="67">
        <v>8.394923210144043</v>
      </c>
      <c r="M301" s="67">
        <v>7.9418306350708008</v>
      </c>
      <c r="N301" s="67">
        <v>7.7579436302185059</v>
      </c>
      <c r="O301" s="67">
        <v>8.1239805221557617</v>
      </c>
      <c r="P301" s="67">
        <v>8.1756954193115234</v>
      </c>
      <c r="Q301" s="67">
        <v>8.4278802871704102</v>
      </c>
      <c r="R301" s="67">
        <v>9.578639030456543</v>
      </c>
      <c r="S301" s="67">
        <v>11.271232604980469</v>
      </c>
      <c r="T301" s="67">
        <v>13.358242988586426</v>
      </c>
      <c r="U301" s="67">
        <v>16.102607727050781</v>
      </c>
      <c r="V301" s="67">
        <v>18.601892471313477</v>
      </c>
      <c r="W301" s="67">
        <v>21.046239852905273</v>
      </c>
      <c r="X301" s="67">
        <v>23.885381698608398</v>
      </c>
      <c r="Y301" s="67">
        <v>25.934835433959961</v>
      </c>
      <c r="Z301" s="67">
        <v>26.793115615844727</v>
      </c>
      <c r="AA301" s="67">
        <v>26.337926864624023</v>
      </c>
      <c r="AB301" s="67">
        <v>24.842811584472656</v>
      </c>
      <c r="AC301" s="67">
        <v>23.622945785522461</v>
      </c>
      <c r="AD301" s="67">
        <v>21.749078750610352</v>
      </c>
      <c r="AE301" s="67">
        <v>18.924243927001953</v>
      </c>
      <c r="AF301" s="67">
        <v>15.992769241333008</v>
      </c>
      <c r="AG301" s="67">
        <v>-0.59002441167831421</v>
      </c>
      <c r="AH301" s="67">
        <v>-0.47834733128547668</v>
      </c>
      <c r="AI301" s="67">
        <v>-0.38589352369308472</v>
      </c>
      <c r="AJ301" s="67">
        <v>-0.45872113108634949</v>
      </c>
      <c r="AK301" s="67">
        <v>-0.44386836886405945</v>
      </c>
      <c r="AL301" s="67">
        <v>-0.36816033720970154</v>
      </c>
      <c r="AM301" s="67">
        <v>-0.42548632621765137</v>
      </c>
      <c r="AN301" s="67">
        <v>-0.39948588609695435</v>
      </c>
      <c r="AO301" s="67">
        <v>-0.45024487376213074</v>
      </c>
      <c r="AP301" s="67">
        <v>-0.65441912412643433</v>
      </c>
      <c r="AQ301" s="67">
        <v>-0.68207842111587524</v>
      </c>
      <c r="AR301" s="67">
        <v>-0.78565073013305664</v>
      </c>
      <c r="AS301" s="67">
        <v>-0.91658085584640503</v>
      </c>
      <c r="AT301" s="67">
        <v>-0.76538723707199097</v>
      </c>
      <c r="AU301" s="67">
        <v>1.6345468759536743</v>
      </c>
      <c r="AV301" s="67">
        <v>2.2614171504974365</v>
      </c>
      <c r="AW301" s="67">
        <v>2.5833849906921387</v>
      </c>
      <c r="AX301" s="67">
        <v>2.6615643501281738</v>
      </c>
      <c r="AY301" s="67">
        <v>1.8951277732849121</v>
      </c>
      <c r="AZ301" s="67">
        <v>-1.7472608089447021</v>
      </c>
      <c r="BA301" s="67">
        <v>-2.2266273498535156</v>
      </c>
      <c r="BB301" s="67">
        <v>-1.9310826063156128</v>
      </c>
      <c r="BC301" s="67">
        <v>-1.4955326318740845</v>
      </c>
      <c r="BD301" s="67">
        <v>-0.93695372343063354</v>
      </c>
      <c r="BE301" s="67">
        <v>-0.29255589842796326</v>
      </c>
      <c r="BF301" s="67">
        <v>-0.20041921734809875</v>
      </c>
      <c r="BG301" s="67">
        <v>-0.12315508723258972</v>
      </c>
      <c r="BH301" s="67">
        <v>-0.20781877636909485</v>
      </c>
      <c r="BI301" s="67">
        <v>-0.20043891668319702</v>
      </c>
      <c r="BJ301" s="67">
        <v>-0.12689694762229919</v>
      </c>
      <c r="BK301" s="67">
        <v>-0.17484907805919647</v>
      </c>
      <c r="BL301" s="67">
        <v>-0.13688740134239197</v>
      </c>
      <c r="BM301" s="67">
        <v>-0.171171635389328</v>
      </c>
      <c r="BN301" s="67">
        <v>-0.35372841358184814</v>
      </c>
      <c r="BO301" s="67">
        <v>-0.35929149389266968</v>
      </c>
      <c r="BP301" s="67">
        <v>-0.44184821844100952</v>
      </c>
      <c r="BQ301" s="67">
        <v>-0.55499535799026489</v>
      </c>
      <c r="BR301" s="67">
        <v>-0.39176422357559204</v>
      </c>
      <c r="BS301" s="67">
        <v>2.0085568428039551</v>
      </c>
      <c r="BT301" s="67">
        <v>2.6407973766326904</v>
      </c>
      <c r="BU301" s="67">
        <v>2.9664967060089111</v>
      </c>
      <c r="BV301" s="67">
        <v>3.0469717979431152</v>
      </c>
      <c r="BW301" s="67">
        <v>2.2818624973297119</v>
      </c>
      <c r="BX301" s="67">
        <v>-1.3575185537338257</v>
      </c>
      <c r="BY301" s="67">
        <v>-1.8450913429260254</v>
      </c>
      <c r="BZ301" s="67">
        <v>-1.5655574798583984</v>
      </c>
      <c r="CA301" s="67">
        <v>-1.148072361946106</v>
      </c>
      <c r="CB301" s="67">
        <v>-0.61156362295150757</v>
      </c>
      <c r="CC301" s="67">
        <v>-8.6530096828937531E-2</v>
      </c>
      <c r="CD301" s="67">
        <v>-7.9270591959357262E-3</v>
      </c>
      <c r="CE301" s="67">
        <v>5.8816753327846527E-2</v>
      </c>
      <c r="CF301" s="67">
        <v>-3.4044567495584488E-2</v>
      </c>
      <c r="CG301" s="67">
        <v>-3.184041753411293E-2</v>
      </c>
      <c r="CH301" s="67">
        <v>4.0201347321271896E-2</v>
      </c>
      <c r="CI301" s="67">
        <v>-1.2584931682795286E-3</v>
      </c>
      <c r="CJ301" s="67">
        <v>4.49875108897686E-2</v>
      </c>
      <c r="CK301" s="67">
        <v>2.2113624960184097E-2</v>
      </c>
      <c r="CL301" s="67">
        <v>-0.14547093212604523</v>
      </c>
      <c r="CM301" s="67">
        <v>-0.13573025166988373</v>
      </c>
      <c r="CN301" s="67">
        <v>-0.20373167097568512</v>
      </c>
      <c r="CO301" s="67">
        <v>-0.30456230044364929</v>
      </c>
      <c r="CP301" s="67">
        <v>-0.13299408555030823</v>
      </c>
      <c r="CQ301" s="67">
        <v>2.2675950527191162</v>
      </c>
      <c r="CR301" s="67">
        <v>2.9035549163818359</v>
      </c>
      <c r="CS301" s="67">
        <v>3.2318389415740967</v>
      </c>
      <c r="CT301" s="67">
        <v>3.3139040470123291</v>
      </c>
      <c r="CU301" s="67">
        <v>2.5497136116027832</v>
      </c>
      <c r="CV301" s="67">
        <v>-1.0875842571258545</v>
      </c>
      <c r="CW301" s="67">
        <v>-1.5808405876159668</v>
      </c>
      <c r="CX301" s="67">
        <v>-1.3123959302902222</v>
      </c>
      <c r="CY301" s="67">
        <v>-0.90742248296737671</v>
      </c>
      <c r="CZ301" s="67">
        <v>-0.38619944453239441</v>
      </c>
      <c r="DA301" s="67">
        <v>0.1194956973195076</v>
      </c>
      <c r="DB301" s="67">
        <v>0.18456509709358215</v>
      </c>
      <c r="DC301" s="67">
        <v>0.24078859388828278</v>
      </c>
      <c r="DD301" s="67">
        <v>0.13972963392734528</v>
      </c>
      <c r="DE301" s="67">
        <v>0.13675808906555176</v>
      </c>
      <c r="DF301" s="67">
        <v>0.20729963481426239</v>
      </c>
      <c r="DG301" s="67">
        <v>0.17233209311962128</v>
      </c>
      <c r="DH301" s="67">
        <v>0.22686243057250977</v>
      </c>
      <c r="DI301" s="67">
        <v>0.21539889276027679</v>
      </c>
      <c r="DJ301" s="67">
        <v>6.278654932975769E-2</v>
      </c>
      <c r="DK301" s="67">
        <v>8.7830998003482819E-2</v>
      </c>
      <c r="DL301" s="67">
        <v>3.4384887665510178E-2</v>
      </c>
      <c r="DM301" s="67">
        <v>-5.4129272699356079E-2</v>
      </c>
      <c r="DN301" s="67">
        <v>0.12577605247497559</v>
      </c>
      <c r="DO301" s="67">
        <v>2.5266332626342773</v>
      </c>
      <c r="DP301" s="67">
        <v>3.1663124561309814</v>
      </c>
      <c r="DQ301" s="67">
        <v>3.4971811771392822</v>
      </c>
      <c r="DR301" s="67">
        <v>3.580836296081543</v>
      </c>
      <c r="DS301" s="67">
        <v>2.8175647258758545</v>
      </c>
      <c r="DT301" s="67">
        <v>-0.8176499605178833</v>
      </c>
      <c r="DU301" s="67">
        <v>-1.3165898323059082</v>
      </c>
      <c r="DV301" s="67">
        <v>-1.0592343807220459</v>
      </c>
      <c r="DW301" s="67">
        <v>-0.66677254438400269</v>
      </c>
      <c r="DX301" s="67">
        <v>-0.16083525121212006</v>
      </c>
      <c r="DY301" s="67">
        <v>0.41696423292160034</v>
      </c>
      <c r="DZ301" s="67">
        <v>0.46249321103096008</v>
      </c>
      <c r="EA301" s="67">
        <v>0.50352704524993896</v>
      </c>
      <c r="EB301" s="67">
        <v>0.39063200354576111</v>
      </c>
      <c r="EC301" s="67">
        <v>0.38018754124641418</v>
      </c>
      <c r="ED301" s="67">
        <v>0.44856303930282593</v>
      </c>
      <c r="EE301" s="67">
        <v>0.42296934127807617</v>
      </c>
      <c r="EF301" s="67">
        <v>0.48946091532707214</v>
      </c>
      <c r="EG301" s="67">
        <v>0.49447211623191833</v>
      </c>
      <c r="EH301" s="67">
        <v>0.36347725987434387</v>
      </c>
      <c r="EI301" s="67">
        <v>0.41061791777610779</v>
      </c>
      <c r="EJ301" s="67">
        <v>0.3781873881816864</v>
      </c>
      <c r="EK301" s="67">
        <v>0.30745625495910645</v>
      </c>
      <c r="EL301" s="67">
        <v>0.49939903616905212</v>
      </c>
      <c r="EM301" s="67">
        <v>2.9006433486938477</v>
      </c>
      <c r="EN301" s="67">
        <v>3.5456926822662354</v>
      </c>
      <c r="EO301" s="67">
        <v>3.8802928924560547</v>
      </c>
      <c r="EP301" s="67">
        <v>3.9662437438964844</v>
      </c>
      <c r="EQ301" s="67">
        <v>3.2042994499206543</v>
      </c>
      <c r="ER301" s="67">
        <v>-0.42790773510932922</v>
      </c>
      <c r="ES301" s="67">
        <v>-0.93505376577377319</v>
      </c>
      <c r="ET301" s="67">
        <v>-0.69370925426483154</v>
      </c>
      <c r="EU301" s="67">
        <v>-0.31931230425834656</v>
      </c>
      <c r="EV301" s="67">
        <v>0.16455486416816711</v>
      </c>
      <c r="EW301" s="67">
        <v>84</v>
      </c>
      <c r="EX301" s="67">
        <v>84.5</v>
      </c>
      <c r="EY301" s="67">
        <v>81.5</v>
      </c>
      <c r="EZ301" s="67">
        <v>80.5</v>
      </c>
      <c r="FA301" s="67">
        <v>77.5</v>
      </c>
      <c r="FB301" s="67">
        <v>75</v>
      </c>
      <c r="FC301" s="67">
        <v>74</v>
      </c>
      <c r="FD301" s="67">
        <v>76</v>
      </c>
      <c r="FE301" s="67">
        <v>81.5</v>
      </c>
      <c r="FF301" s="67">
        <v>87</v>
      </c>
      <c r="FG301" s="67">
        <v>90</v>
      </c>
      <c r="FH301" s="67">
        <v>93</v>
      </c>
      <c r="FI301" s="67">
        <v>97</v>
      </c>
      <c r="FJ301" s="67">
        <v>99.5</v>
      </c>
      <c r="FK301" s="67">
        <v>101.5</v>
      </c>
      <c r="FL301" s="67">
        <v>102.5</v>
      </c>
      <c r="FM301" s="67">
        <v>103</v>
      </c>
      <c r="FN301" s="67">
        <v>103.5</v>
      </c>
      <c r="FO301" s="67">
        <v>102.5</v>
      </c>
      <c r="FP301" s="67">
        <v>99.5</v>
      </c>
      <c r="FQ301" s="67">
        <v>97.5</v>
      </c>
      <c r="FR301" s="67">
        <v>94.5</v>
      </c>
      <c r="FS301" s="67">
        <v>91.5</v>
      </c>
      <c r="FT301" s="67">
        <v>88.5</v>
      </c>
      <c r="FU301" s="68">
        <v>0.34400537610054016</v>
      </c>
      <c r="FV301" s="40">
        <v>7</v>
      </c>
      <c r="FW301" s="40">
        <v>15408.220000000001</v>
      </c>
      <c r="FX301">
        <v>1</v>
      </c>
    </row>
    <row r="302" spans="1:180" x14ac:dyDescent="0.2">
      <c r="A302" t="s">
        <v>189</v>
      </c>
      <c r="B302" t="s">
        <v>207</v>
      </c>
      <c r="C302" t="s">
        <v>3</v>
      </c>
      <c r="D302" t="s">
        <v>184</v>
      </c>
      <c r="E302" t="s">
        <v>1</v>
      </c>
      <c r="F302" s="40" t="s">
        <v>1</v>
      </c>
      <c r="G302" s="69" t="s">
        <v>228</v>
      </c>
      <c r="H302" s="67">
        <v>9125.999986410141</v>
      </c>
      <c r="I302" s="67">
        <v>10.625003814697266</v>
      </c>
      <c r="J302" s="67">
        <v>9.2593059539794922</v>
      </c>
      <c r="K302" s="67">
        <v>8.2858352661132813</v>
      </c>
      <c r="L302" s="67">
        <v>7.623746395111084</v>
      </c>
      <c r="M302" s="67">
        <v>7.2942934036254883</v>
      </c>
      <c r="N302" s="67">
        <v>7.3103108406066895</v>
      </c>
      <c r="O302" s="67">
        <v>7.7222247123718262</v>
      </c>
      <c r="P302" s="67">
        <v>7.662024974822998</v>
      </c>
      <c r="Q302" s="67">
        <v>7.7216792106628418</v>
      </c>
      <c r="R302" s="67">
        <v>8.6393594741821289</v>
      </c>
      <c r="S302" s="67">
        <v>10.238320350646973</v>
      </c>
      <c r="T302" s="67">
        <v>12.418416023254395</v>
      </c>
      <c r="U302" s="67">
        <v>15.027924537658691</v>
      </c>
      <c r="V302" s="67">
        <v>17.47907829284668</v>
      </c>
      <c r="W302" s="67">
        <v>19.372095108032227</v>
      </c>
      <c r="X302" s="67">
        <v>20.911819458007813</v>
      </c>
      <c r="Y302" s="67">
        <v>21.809331893920898</v>
      </c>
      <c r="Z302" s="67">
        <v>22.978574752807617</v>
      </c>
      <c r="AA302" s="67">
        <v>23.059141159057617</v>
      </c>
      <c r="AB302" s="67">
        <v>22.719516754150391</v>
      </c>
      <c r="AC302" s="67">
        <v>22.028575897216797</v>
      </c>
      <c r="AD302" s="67">
        <v>20.175319671630859</v>
      </c>
      <c r="AE302" s="67">
        <v>17.142200469970703</v>
      </c>
      <c r="AF302" s="67">
        <v>14.164292335510254</v>
      </c>
      <c r="AG302" s="67">
        <v>-0.38686108589172363</v>
      </c>
      <c r="AH302" s="67">
        <v>-0.40883535146713257</v>
      </c>
      <c r="AI302" s="67">
        <v>-0.35626521706581116</v>
      </c>
      <c r="AJ302" s="67">
        <v>-0.43002912402153015</v>
      </c>
      <c r="AK302" s="67">
        <v>-0.41363522410392761</v>
      </c>
      <c r="AL302" s="67">
        <v>-0.32265374064445496</v>
      </c>
      <c r="AM302" s="67">
        <v>-0.42089369893074036</v>
      </c>
      <c r="AN302" s="67">
        <v>-0.53389358520507813</v>
      </c>
      <c r="AO302" s="67">
        <v>-0.48033475875854492</v>
      </c>
      <c r="AP302" s="67">
        <v>-0.58104974031448364</v>
      </c>
      <c r="AQ302" s="67">
        <v>-0.72683638334274292</v>
      </c>
      <c r="AR302" s="67">
        <v>-0.8058505654335022</v>
      </c>
      <c r="AS302" s="67">
        <v>-0.68437391519546509</v>
      </c>
      <c r="AT302" s="67">
        <v>-0.70124137401580811</v>
      </c>
      <c r="AU302" s="67">
        <v>1.4077253341674805</v>
      </c>
      <c r="AV302" s="67">
        <v>2.0906112194061279</v>
      </c>
      <c r="AW302" s="67">
        <v>2.2666318416595459</v>
      </c>
      <c r="AX302" s="67">
        <v>2.4079461097717285</v>
      </c>
      <c r="AY302" s="67">
        <v>1.8820005655288696</v>
      </c>
      <c r="AZ302" s="67">
        <v>-1.9411647319793701</v>
      </c>
      <c r="BA302" s="67">
        <v>-2.4429032802581787</v>
      </c>
      <c r="BB302" s="67">
        <v>-1.633792519569397</v>
      </c>
      <c r="BC302" s="67">
        <v>-1.1851439476013184</v>
      </c>
      <c r="BD302" s="67">
        <v>-0.96803367137908936</v>
      </c>
      <c r="BE302" s="67">
        <v>-8.7918974459171295E-2</v>
      </c>
      <c r="BF302" s="67">
        <v>-0.12953031063079834</v>
      </c>
      <c r="BG302" s="67">
        <v>-9.2223852872848511E-2</v>
      </c>
      <c r="BH302" s="67">
        <v>-0.17788197100162506</v>
      </c>
      <c r="BI302" s="67">
        <v>-0.16899369657039642</v>
      </c>
      <c r="BJ302" s="67">
        <v>-8.0183975398540497E-2</v>
      </c>
      <c r="BK302" s="67">
        <v>-0.16898593306541443</v>
      </c>
      <c r="BL302" s="67">
        <v>-0.26995056867599487</v>
      </c>
      <c r="BM302" s="67">
        <v>-0.19983835518360138</v>
      </c>
      <c r="BN302" s="67">
        <v>-0.27884864807128906</v>
      </c>
      <c r="BO302" s="67">
        <v>-0.40244126319885254</v>
      </c>
      <c r="BP302" s="67">
        <v>-0.46034097671508789</v>
      </c>
      <c r="BQ302" s="67">
        <v>-0.32099670171737671</v>
      </c>
      <c r="BR302" s="67">
        <v>-0.32577085494995117</v>
      </c>
      <c r="BS302" s="67">
        <v>1.7836178541183472</v>
      </c>
      <c r="BT302" s="67">
        <v>2.4719150066375732</v>
      </c>
      <c r="BU302" s="67">
        <v>2.651698112487793</v>
      </c>
      <c r="BV302" s="67">
        <v>2.7953369617462158</v>
      </c>
      <c r="BW302" s="67">
        <v>2.2707133293151855</v>
      </c>
      <c r="BX302" s="67">
        <v>-1.5494866371154785</v>
      </c>
      <c r="BY302" s="67">
        <v>-2.0594816207885742</v>
      </c>
      <c r="BZ302" s="67">
        <v>-1.2664526700973511</v>
      </c>
      <c r="CA302" s="67">
        <v>-0.83595913648605347</v>
      </c>
      <c r="CB302" s="67">
        <v>-0.64102411270141602</v>
      </c>
      <c r="CC302" s="67">
        <v>0.11912741512060165</v>
      </c>
      <c r="CD302" s="67">
        <v>6.3915528357028961E-2</v>
      </c>
      <c r="CE302" s="67">
        <v>9.0650402009487152E-2</v>
      </c>
      <c r="CF302" s="67">
        <v>-3.2456268090754747E-3</v>
      </c>
      <c r="CG302" s="67">
        <v>4.4427526881918311E-4</v>
      </c>
      <c r="CH302" s="67">
        <v>8.7749838829040527E-2</v>
      </c>
      <c r="CI302" s="67">
        <v>5.4846294224262238E-3</v>
      </c>
      <c r="CJ302" s="67">
        <v>-8.7144456803798676E-2</v>
      </c>
      <c r="CK302" s="67">
        <v>-5.5674063041806221E-3</v>
      </c>
      <c r="CL302" s="67">
        <v>-6.9545075297355652E-2</v>
      </c>
      <c r="CM302" s="67">
        <v>-0.17776617407798767</v>
      </c>
      <c r="CN302" s="67">
        <v>-0.22104208171367645</v>
      </c>
      <c r="CO302" s="67">
        <v>-6.9322764873504639E-2</v>
      </c>
      <c r="CP302" s="67">
        <v>-6.5721146762371063E-2</v>
      </c>
      <c r="CQ302" s="67">
        <v>2.0439598560333252</v>
      </c>
      <c r="CR302" s="67">
        <v>2.7360048294067383</v>
      </c>
      <c r="CS302" s="67">
        <v>2.9183940887451172</v>
      </c>
      <c r="CT302" s="67">
        <v>3.0636425018310547</v>
      </c>
      <c r="CU302" s="67">
        <v>2.5399343967437744</v>
      </c>
      <c r="CV302" s="67">
        <v>-1.2782115936279297</v>
      </c>
      <c r="CW302" s="67">
        <v>-1.7939250469207764</v>
      </c>
      <c r="CX302" s="67">
        <v>-1.0120341777801514</v>
      </c>
      <c r="CY302" s="67">
        <v>-0.59411472082138062</v>
      </c>
      <c r="CZ302" s="67">
        <v>-0.41453826427459717</v>
      </c>
      <c r="DA302" s="67">
        <v>0.3261738121509552</v>
      </c>
      <c r="DB302" s="67">
        <v>0.25736135244369507</v>
      </c>
      <c r="DC302" s="67">
        <v>0.27352464199066162</v>
      </c>
      <c r="DD302" s="67">
        <v>0.17139071226119995</v>
      </c>
      <c r="DE302" s="67">
        <v>0.16988225281238556</v>
      </c>
      <c r="DF302" s="67">
        <v>0.25568366050720215</v>
      </c>
      <c r="DG302" s="67">
        <v>0.17995518445968628</v>
      </c>
      <c r="DH302" s="67">
        <v>9.5661655068397522E-2</v>
      </c>
      <c r="DI302" s="67">
        <v>0.18870353698730469</v>
      </c>
      <c r="DJ302" s="67">
        <v>0.13975848257541656</v>
      </c>
      <c r="DK302" s="67">
        <v>4.69089075922966E-2</v>
      </c>
      <c r="DL302" s="67">
        <v>1.8256807699799538E-2</v>
      </c>
      <c r="DM302" s="67">
        <v>0.18235117197036743</v>
      </c>
      <c r="DN302" s="67">
        <v>0.19432857632637024</v>
      </c>
      <c r="DO302" s="67">
        <v>2.3043017387390137</v>
      </c>
      <c r="DP302" s="67">
        <v>3.0000946521759033</v>
      </c>
      <c r="DQ302" s="67">
        <v>3.1850900650024414</v>
      </c>
      <c r="DR302" s="67">
        <v>3.3319480419158936</v>
      </c>
      <c r="DS302" s="67">
        <v>2.8091554641723633</v>
      </c>
      <c r="DT302" s="67">
        <v>-1.0069365501403809</v>
      </c>
      <c r="DU302" s="67">
        <v>-1.5283684730529785</v>
      </c>
      <c r="DV302" s="67">
        <v>-0.75761568546295166</v>
      </c>
      <c r="DW302" s="67">
        <v>-0.35227033495903015</v>
      </c>
      <c r="DX302" s="67">
        <v>-0.18805243074893951</v>
      </c>
      <c r="DY302" s="67">
        <v>0.62511593103408813</v>
      </c>
      <c r="DZ302" s="67">
        <v>0.5366663932800293</v>
      </c>
      <c r="EA302" s="67">
        <v>0.53756600618362427</v>
      </c>
      <c r="EB302" s="67">
        <v>0.42353785037994385</v>
      </c>
      <c r="EC302" s="67">
        <v>0.41452378034591675</v>
      </c>
      <c r="ED302" s="67">
        <v>0.49815341830253601</v>
      </c>
      <c r="EE302" s="67">
        <v>0.43186295032501221</v>
      </c>
      <c r="EF302" s="67">
        <v>0.35960465669631958</v>
      </c>
      <c r="EG302" s="67">
        <v>0.46919992566108704</v>
      </c>
      <c r="EH302" s="67">
        <v>0.44195958971977234</v>
      </c>
      <c r="EI302" s="67">
        <v>0.37130403518676758</v>
      </c>
      <c r="EJ302" s="67">
        <v>0.36376640200614929</v>
      </c>
      <c r="EK302" s="67">
        <v>0.54572838544845581</v>
      </c>
      <c r="EL302" s="67">
        <v>0.56979906558990479</v>
      </c>
      <c r="EM302" s="67">
        <v>2.6801943778991699</v>
      </c>
      <c r="EN302" s="67">
        <v>3.3813984394073486</v>
      </c>
      <c r="EO302" s="67">
        <v>3.5701563358306885</v>
      </c>
      <c r="EP302" s="67">
        <v>3.7193388938903809</v>
      </c>
      <c r="EQ302" s="67">
        <v>3.1978681087493896</v>
      </c>
      <c r="ER302" s="67">
        <v>-0.61525845527648926</v>
      </c>
      <c r="ES302" s="67">
        <v>-1.144946813583374</v>
      </c>
      <c r="ET302" s="67">
        <v>-0.39027577638626099</v>
      </c>
      <c r="EU302" s="67">
        <v>-3.0854451470077038E-3</v>
      </c>
      <c r="EV302" s="67">
        <v>0.13895712792873383</v>
      </c>
      <c r="EW302" s="67">
        <v>82.5</v>
      </c>
      <c r="EX302" s="67">
        <v>81</v>
      </c>
      <c r="EY302" s="67">
        <v>80</v>
      </c>
      <c r="EZ302" s="67">
        <v>79</v>
      </c>
      <c r="FA302" s="67">
        <v>77.5</v>
      </c>
      <c r="FB302" s="67">
        <v>76</v>
      </c>
      <c r="FC302" s="67">
        <v>75</v>
      </c>
      <c r="FD302" s="67">
        <v>76</v>
      </c>
      <c r="FE302" s="67">
        <v>80.5</v>
      </c>
      <c r="FF302" s="67">
        <v>85.5</v>
      </c>
      <c r="FG302" s="67">
        <v>90</v>
      </c>
      <c r="FH302" s="67">
        <v>94.5</v>
      </c>
      <c r="FI302" s="67">
        <v>96.5</v>
      </c>
      <c r="FJ302" s="67">
        <v>98.5</v>
      </c>
      <c r="FK302" s="67">
        <v>99</v>
      </c>
      <c r="FL302" s="67">
        <v>98</v>
      </c>
      <c r="FM302" s="67">
        <v>98</v>
      </c>
      <c r="FN302" s="67">
        <v>99</v>
      </c>
      <c r="FO302" s="67">
        <v>99</v>
      </c>
      <c r="FP302" s="67">
        <v>96</v>
      </c>
      <c r="FQ302" s="67">
        <v>91.5</v>
      </c>
      <c r="FR302" s="67">
        <v>89.5</v>
      </c>
      <c r="FS302" s="67">
        <v>88.5</v>
      </c>
      <c r="FT302" s="67">
        <v>86.5</v>
      </c>
      <c r="FU302" s="68">
        <v>0.34576752781867981</v>
      </c>
      <c r="FV302" s="40">
        <v>7.2399997711181641</v>
      </c>
      <c r="FW302" s="40">
        <v>13859.07</v>
      </c>
      <c r="FX302">
        <v>1</v>
      </c>
    </row>
    <row r="303" spans="1:180" x14ac:dyDescent="0.2">
      <c r="A303" t="s">
        <v>189</v>
      </c>
      <c r="B303" t="s">
        <v>207</v>
      </c>
      <c r="C303" t="s">
        <v>3</v>
      </c>
      <c r="D303" t="s">
        <v>184</v>
      </c>
      <c r="E303" t="s">
        <v>1</v>
      </c>
      <c r="F303" s="40" t="s">
        <v>1</v>
      </c>
      <c r="G303" s="69" t="s">
        <v>229</v>
      </c>
      <c r="H303" s="67">
        <v>9127.0000554323196</v>
      </c>
      <c r="I303" s="67">
        <v>12.073615074157715</v>
      </c>
      <c r="J303" s="67">
        <v>10.568984031677246</v>
      </c>
      <c r="K303" s="67">
        <v>9.4448585510253906</v>
      </c>
      <c r="L303" s="67">
        <v>8.6680707931518555</v>
      </c>
      <c r="M303" s="67">
        <v>8.1919784545898438</v>
      </c>
      <c r="N303" s="67">
        <v>8.048243522644043</v>
      </c>
      <c r="O303" s="67">
        <v>8.3840227127075195</v>
      </c>
      <c r="P303" s="67">
        <v>8.2463483810424805</v>
      </c>
      <c r="Q303" s="67">
        <v>8.1466426849365234</v>
      </c>
      <c r="R303" s="67">
        <v>9.156336784362793</v>
      </c>
      <c r="S303" s="67">
        <v>10.898486137390137</v>
      </c>
      <c r="T303" s="67">
        <v>13.317280769348145</v>
      </c>
      <c r="U303" s="67">
        <v>16.14027214050293</v>
      </c>
      <c r="V303" s="67">
        <v>18.854934692382813</v>
      </c>
      <c r="W303" s="67">
        <v>21.228139877319336</v>
      </c>
      <c r="X303" s="67">
        <v>23.308271408081055</v>
      </c>
      <c r="Y303" s="67">
        <v>24.712032318115234</v>
      </c>
      <c r="Z303" s="67">
        <v>25.188936233520508</v>
      </c>
      <c r="AA303" s="67">
        <v>24.714065551757813</v>
      </c>
      <c r="AB303" s="67">
        <v>24.043685913085938</v>
      </c>
      <c r="AC303" s="67">
        <v>22.979358673095703</v>
      </c>
      <c r="AD303" s="67">
        <v>20.738861083984375</v>
      </c>
      <c r="AE303" s="67">
        <v>17.569501876831055</v>
      </c>
      <c r="AF303" s="67">
        <v>14.545326232910156</v>
      </c>
      <c r="AG303" s="67">
        <v>-0.65490567684173584</v>
      </c>
      <c r="AH303" s="67">
        <v>-0.48069602251052856</v>
      </c>
      <c r="AI303" s="67">
        <v>-0.53724443912506104</v>
      </c>
      <c r="AJ303" s="67">
        <v>-0.44689622521400452</v>
      </c>
      <c r="AK303" s="67">
        <v>-0.37758913636207581</v>
      </c>
      <c r="AL303" s="67">
        <v>-0.42789599299430847</v>
      </c>
      <c r="AM303" s="67">
        <v>-0.57797777652740479</v>
      </c>
      <c r="AN303" s="67">
        <v>-0.61115974187850952</v>
      </c>
      <c r="AO303" s="67">
        <v>-0.59437865018844604</v>
      </c>
      <c r="AP303" s="67">
        <v>-0.64595127105712891</v>
      </c>
      <c r="AQ303" s="67">
        <v>-0.63342106342315674</v>
      </c>
      <c r="AR303" s="67">
        <v>-0.658516526222229</v>
      </c>
      <c r="AS303" s="67">
        <v>-0.7580413818359375</v>
      </c>
      <c r="AT303" s="67">
        <v>-0.59026426076889038</v>
      </c>
      <c r="AU303" s="67">
        <v>1.7962327003479004</v>
      </c>
      <c r="AV303" s="67">
        <v>2.2596333026885986</v>
      </c>
      <c r="AW303" s="67">
        <v>2.2948203086853027</v>
      </c>
      <c r="AX303" s="67">
        <v>2.4654934406280518</v>
      </c>
      <c r="AY303" s="67">
        <v>1.9141519069671631</v>
      </c>
      <c r="AZ303" s="67">
        <v>-1.9238859415054321</v>
      </c>
      <c r="BA303" s="67">
        <v>-2.3341915607452393</v>
      </c>
      <c r="BB303" s="67">
        <v>-1.81428062915802</v>
      </c>
      <c r="BC303" s="67">
        <v>-1.2760493755340576</v>
      </c>
      <c r="BD303" s="67">
        <v>-0.93792909383773804</v>
      </c>
      <c r="BE303" s="67">
        <v>-0.35592848062515259</v>
      </c>
      <c r="BF303" s="67">
        <v>-0.2013571709394455</v>
      </c>
      <c r="BG303" s="67">
        <v>-0.2731703519821167</v>
      </c>
      <c r="BH303" s="67">
        <v>-0.19471780955791473</v>
      </c>
      <c r="BI303" s="67">
        <v>-0.13291741907596588</v>
      </c>
      <c r="BJ303" s="67">
        <v>-0.18539784848690033</v>
      </c>
      <c r="BK303" s="67">
        <v>-0.3260444700717926</v>
      </c>
      <c r="BL303" s="67">
        <v>-0.3471909761428833</v>
      </c>
      <c r="BM303" s="67">
        <v>-0.313853919506073</v>
      </c>
      <c r="BN303" s="67">
        <v>-0.34371784329414368</v>
      </c>
      <c r="BO303" s="67">
        <v>-0.30898949503898621</v>
      </c>
      <c r="BP303" s="67">
        <v>-0.31296771764755249</v>
      </c>
      <c r="BQ303" s="67">
        <v>-0.39462336897850037</v>
      </c>
      <c r="BR303" s="67">
        <v>-0.21475288271903992</v>
      </c>
      <c r="BS303" s="67">
        <v>2.1721677780151367</v>
      </c>
      <c r="BT303" s="67">
        <v>2.6409785747528076</v>
      </c>
      <c r="BU303" s="67">
        <v>2.6799266338348389</v>
      </c>
      <c r="BV303" s="67">
        <v>2.8529212474822998</v>
      </c>
      <c r="BW303" s="67">
        <v>2.3029000759124756</v>
      </c>
      <c r="BX303" s="67">
        <v>-1.5321747064590454</v>
      </c>
      <c r="BY303" s="67">
        <v>-1.9507366418838501</v>
      </c>
      <c r="BZ303" s="67">
        <v>-1.4469069242477417</v>
      </c>
      <c r="CA303" s="67">
        <v>-0.9268297553062439</v>
      </c>
      <c r="CB303" s="67">
        <v>-0.61088424921035767</v>
      </c>
      <c r="CC303" s="67">
        <v>-0.14885777235031128</v>
      </c>
      <c r="CD303" s="67">
        <v>-7.8879492357373238E-3</v>
      </c>
      <c r="CE303" s="67">
        <v>-9.0273439884185791E-2</v>
      </c>
      <c r="CF303" s="67">
        <v>-2.0059803500771523E-2</v>
      </c>
      <c r="CG303" s="67">
        <v>3.6541465669870377E-2</v>
      </c>
      <c r="CH303" s="67">
        <v>-1.7444375902414322E-2</v>
      </c>
      <c r="CI303" s="67">
        <v>-0.15155620872974396</v>
      </c>
      <c r="CJ303" s="67">
        <v>-0.16436700522899628</v>
      </c>
      <c r="CK303" s="67">
        <v>-0.11956338584423065</v>
      </c>
      <c r="CL303" s="67">
        <v>-0.1343919038772583</v>
      </c>
      <c r="CM303" s="67">
        <v>-8.428916335105896E-2</v>
      </c>
      <c r="CN303" s="67">
        <v>-7.3641650378704071E-2</v>
      </c>
      <c r="CO303" s="67">
        <v>-0.14292114973068237</v>
      </c>
      <c r="CP303" s="67">
        <v>4.5325156301259995E-2</v>
      </c>
      <c r="CQ303" s="67">
        <v>2.4325392246246338</v>
      </c>
      <c r="CR303" s="67">
        <v>2.9050970077514648</v>
      </c>
      <c r="CS303" s="67">
        <v>2.9466500282287598</v>
      </c>
      <c r="CT303" s="67">
        <v>3.1212525367736816</v>
      </c>
      <c r="CU303" s="67">
        <v>2.5721457004547119</v>
      </c>
      <c r="CV303" s="67">
        <v>-1.2608767747879028</v>
      </c>
      <c r="CW303" s="67">
        <v>-1.6851569414138794</v>
      </c>
      <c r="CX303" s="67">
        <v>-1.1924649477005005</v>
      </c>
      <c r="CY303" s="67">
        <v>-0.68496137857437134</v>
      </c>
      <c r="CZ303" s="67">
        <v>-0.3843739926815033</v>
      </c>
      <c r="DA303" s="67">
        <v>5.8212935924530029E-2</v>
      </c>
      <c r="DB303" s="67">
        <v>0.18558128178119659</v>
      </c>
      <c r="DC303" s="67">
        <v>9.2623472213745117E-2</v>
      </c>
      <c r="DD303" s="67">
        <v>0.15459820628166199</v>
      </c>
      <c r="DE303" s="67">
        <v>0.20600035786628723</v>
      </c>
      <c r="DF303" s="67">
        <v>0.15050910413265228</v>
      </c>
      <c r="DG303" s="67">
        <v>2.2932041436433792E-2</v>
      </c>
      <c r="DH303" s="67">
        <v>1.8456954509019852E-2</v>
      </c>
      <c r="DI303" s="67">
        <v>7.4727162718772888E-2</v>
      </c>
      <c r="DJ303" s="67">
        <v>7.4934042990207672E-2</v>
      </c>
      <c r="DK303" s="67">
        <v>0.14041115343570709</v>
      </c>
      <c r="DL303" s="67">
        <v>0.16568441689014435</v>
      </c>
      <c r="DM303" s="67">
        <v>0.10878105461597443</v>
      </c>
      <c r="DN303" s="67">
        <v>0.3054032027721405</v>
      </c>
      <c r="DO303" s="67">
        <v>2.6929106712341309</v>
      </c>
      <c r="DP303" s="67">
        <v>3.1692154407501221</v>
      </c>
      <c r="DQ303" s="67">
        <v>3.2133734226226807</v>
      </c>
      <c r="DR303" s="67">
        <v>3.3895838260650635</v>
      </c>
      <c r="DS303" s="67">
        <v>2.8413913249969482</v>
      </c>
      <c r="DT303" s="67">
        <v>-0.98957878351211548</v>
      </c>
      <c r="DU303" s="67">
        <v>-1.4195772409439087</v>
      </c>
      <c r="DV303" s="67">
        <v>-0.93802303075790405</v>
      </c>
      <c r="DW303" s="67">
        <v>-0.44309297204017639</v>
      </c>
      <c r="DX303" s="67">
        <v>-0.15786373615264893</v>
      </c>
      <c r="DY303" s="67">
        <v>0.35719016194343567</v>
      </c>
      <c r="DZ303" s="67">
        <v>0.46492010354995728</v>
      </c>
      <c r="EA303" s="67">
        <v>0.35669755935668945</v>
      </c>
      <c r="EB303" s="67">
        <v>0.40677660703659058</v>
      </c>
      <c r="EC303" s="67">
        <v>0.45067209005355835</v>
      </c>
      <c r="ED303" s="67">
        <v>0.39300724864006042</v>
      </c>
      <c r="EE303" s="67">
        <v>0.27486535906791687</v>
      </c>
      <c r="EF303" s="67">
        <v>0.28242570161819458</v>
      </c>
      <c r="EG303" s="67">
        <v>0.35525184869766235</v>
      </c>
      <c r="EH303" s="67">
        <v>0.3771674633026123</v>
      </c>
      <c r="EI303" s="67">
        <v>0.46484273672103882</v>
      </c>
      <c r="EJ303" s="67">
        <v>0.51123327016830444</v>
      </c>
      <c r="EK303" s="67">
        <v>0.47219908237457275</v>
      </c>
      <c r="EL303" s="67">
        <v>0.68091458082199097</v>
      </c>
      <c r="EM303" s="67">
        <v>3.0688457489013672</v>
      </c>
      <c r="EN303" s="67">
        <v>3.5505607128143311</v>
      </c>
      <c r="EO303" s="67">
        <v>3.5984797477722168</v>
      </c>
      <c r="EP303" s="67">
        <v>3.7770116329193115</v>
      </c>
      <c r="EQ303" s="67">
        <v>3.2301394939422607</v>
      </c>
      <c r="ER303" s="67">
        <v>-0.59786754846572876</v>
      </c>
      <c r="ES303" s="67">
        <v>-1.0361224412918091</v>
      </c>
      <c r="ET303" s="67">
        <v>-0.57064932584762573</v>
      </c>
      <c r="EU303" s="67">
        <v>-9.3873441219329834E-2</v>
      </c>
      <c r="EV303" s="67">
        <v>0.16918109357357025</v>
      </c>
      <c r="EW303" s="67">
        <v>85</v>
      </c>
      <c r="EX303" s="67">
        <v>82.5</v>
      </c>
      <c r="EY303" s="67">
        <v>81</v>
      </c>
      <c r="EZ303" s="67">
        <v>80.5</v>
      </c>
      <c r="FA303" s="67">
        <v>79.5</v>
      </c>
      <c r="FB303" s="67">
        <v>77.5</v>
      </c>
      <c r="FC303" s="67">
        <v>78</v>
      </c>
      <c r="FD303" s="67">
        <v>78</v>
      </c>
      <c r="FE303" s="67">
        <v>80.5</v>
      </c>
      <c r="FF303" s="67">
        <v>85.5</v>
      </c>
      <c r="FG303" s="67">
        <v>91</v>
      </c>
      <c r="FH303" s="67">
        <v>95</v>
      </c>
      <c r="FI303" s="67">
        <v>98.5</v>
      </c>
      <c r="FJ303" s="67">
        <v>100.5</v>
      </c>
      <c r="FK303" s="67">
        <v>102</v>
      </c>
      <c r="FL303" s="67">
        <v>102</v>
      </c>
      <c r="FM303" s="67">
        <v>102</v>
      </c>
      <c r="FN303" s="67">
        <v>101.5</v>
      </c>
      <c r="FO303" s="67">
        <v>101</v>
      </c>
      <c r="FP303" s="67">
        <v>98</v>
      </c>
      <c r="FQ303" s="67">
        <v>94</v>
      </c>
      <c r="FR303" s="67">
        <v>91</v>
      </c>
      <c r="FS303" s="67">
        <v>88.5</v>
      </c>
      <c r="FT303" s="67">
        <v>86.5</v>
      </c>
      <c r="FU303" s="68">
        <v>0.34580200910568237</v>
      </c>
      <c r="FV303" s="40">
        <v>7.4600000381469727</v>
      </c>
      <c r="FW303" s="40">
        <v>15009.99</v>
      </c>
      <c r="FX303">
        <v>1</v>
      </c>
    </row>
    <row r="304" spans="1:180" x14ac:dyDescent="0.2">
      <c r="A304" t="s">
        <v>189</v>
      </c>
      <c r="B304" t="s">
        <v>207</v>
      </c>
      <c r="C304" t="s">
        <v>3</v>
      </c>
      <c r="D304" t="s">
        <v>184</v>
      </c>
      <c r="E304" t="s">
        <v>1</v>
      </c>
      <c r="F304" s="40" t="s">
        <v>1</v>
      </c>
      <c r="G304" s="69" t="s">
        <v>230</v>
      </c>
      <c r="H304" s="67">
        <v>9133.9998600482941</v>
      </c>
      <c r="I304" s="67">
        <v>12.418152809143066</v>
      </c>
      <c r="J304" s="67">
        <v>10.773796081542969</v>
      </c>
      <c r="K304" s="67">
        <v>9.5922813415527344</v>
      </c>
      <c r="L304" s="67">
        <v>8.7183513641357422</v>
      </c>
      <c r="M304" s="67">
        <v>8.2464780807495117</v>
      </c>
      <c r="N304" s="67">
        <v>8.1223783493041992</v>
      </c>
      <c r="O304" s="67">
        <v>8.4465017318725586</v>
      </c>
      <c r="P304" s="67">
        <v>8.4151544570922852</v>
      </c>
      <c r="Q304" s="67">
        <v>8.5230770111083984</v>
      </c>
      <c r="R304" s="67">
        <v>9.697540283203125</v>
      </c>
      <c r="S304" s="67">
        <v>11.30341625213623</v>
      </c>
      <c r="T304" s="67">
        <v>13.197151184082031</v>
      </c>
      <c r="U304" s="67">
        <v>15.646649360656738</v>
      </c>
      <c r="V304" s="67">
        <v>17.981315612792969</v>
      </c>
      <c r="W304" s="67">
        <v>20.255273818969727</v>
      </c>
      <c r="X304" s="67">
        <v>22.661294937133789</v>
      </c>
      <c r="Y304" s="67">
        <v>24.276088714599609</v>
      </c>
      <c r="Z304" s="67">
        <v>24.682411193847656</v>
      </c>
      <c r="AA304" s="67">
        <v>23.895732879638672</v>
      </c>
      <c r="AB304" s="67">
        <v>22.742988586425781</v>
      </c>
      <c r="AC304" s="67">
        <v>21.570283889770508</v>
      </c>
      <c r="AD304" s="67">
        <v>19.609918594360352</v>
      </c>
      <c r="AE304" s="67">
        <v>16.909151077270508</v>
      </c>
      <c r="AF304" s="67">
        <v>14.341042518615723</v>
      </c>
      <c r="AG304" s="67">
        <v>-0.51077240705490112</v>
      </c>
      <c r="AH304" s="67">
        <v>-0.54580730199813843</v>
      </c>
      <c r="AI304" s="67">
        <v>-0.44102954864501953</v>
      </c>
      <c r="AJ304" s="67">
        <v>-0.43717935681343079</v>
      </c>
      <c r="AK304" s="67">
        <v>-0.31764081120491028</v>
      </c>
      <c r="AL304" s="67">
        <v>-0.36271408200263977</v>
      </c>
      <c r="AM304" s="67">
        <v>-0.47407212853431702</v>
      </c>
      <c r="AN304" s="67">
        <v>-0.50806617736816406</v>
      </c>
      <c r="AO304" s="67">
        <v>-0.56933307647705078</v>
      </c>
      <c r="AP304" s="67">
        <v>-0.60097438097000122</v>
      </c>
      <c r="AQ304" s="67">
        <v>-0.67927038669586182</v>
      </c>
      <c r="AR304" s="67">
        <v>-0.78513997793197632</v>
      </c>
      <c r="AS304" s="67">
        <v>-0.70244258642196655</v>
      </c>
      <c r="AT304" s="67">
        <v>-0.54610192775726318</v>
      </c>
      <c r="AU304" s="67">
        <v>1.8793658018112183</v>
      </c>
      <c r="AV304" s="67">
        <v>2.5398132801055908</v>
      </c>
      <c r="AW304" s="67">
        <v>2.6623842716217041</v>
      </c>
      <c r="AX304" s="67">
        <v>2.7012021541595459</v>
      </c>
      <c r="AY304" s="67">
        <v>1.7536532878875732</v>
      </c>
      <c r="AZ304" s="67">
        <v>-1.9406322240829468</v>
      </c>
      <c r="BA304" s="67">
        <v>-2.0178160667419434</v>
      </c>
      <c r="BB304" s="67">
        <v>-1.4982262849807739</v>
      </c>
      <c r="BC304" s="67">
        <v>-1.293667197227478</v>
      </c>
      <c r="BD304" s="67">
        <v>-0.90840858221054077</v>
      </c>
      <c r="BE304" s="67">
        <v>-0.21169114112854004</v>
      </c>
      <c r="BF304" s="67">
        <v>-0.26637002825737</v>
      </c>
      <c r="BG304" s="67">
        <v>-0.17686177790164948</v>
      </c>
      <c r="BH304" s="67">
        <v>-0.18491131067276001</v>
      </c>
      <c r="BI304" s="67">
        <v>-7.2882257401943207E-2</v>
      </c>
      <c r="BJ304" s="67">
        <v>-0.12013063579797745</v>
      </c>
      <c r="BK304" s="67">
        <v>-0.22205257415771484</v>
      </c>
      <c r="BL304" s="67">
        <v>-0.24400702118873596</v>
      </c>
      <c r="BM304" s="67">
        <v>-0.28871190547943115</v>
      </c>
      <c r="BN304" s="67">
        <v>-0.29863670468330383</v>
      </c>
      <c r="BO304" s="67">
        <v>-0.35472667217254639</v>
      </c>
      <c r="BP304" s="67">
        <v>-0.43947160243988037</v>
      </c>
      <c r="BQ304" s="67">
        <v>-0.33889934420585632</v>
      </c>
      <c r="BR304" s="67">
        <v>-0.17046207189559937</v>
      </c>
      <c r="BS304" s="67">
        <v>2.2554318904876709</v>
      </c>
      <c r="BT304" s="67">
        <v>2.9212906360626221</v>
      </c>
      <c r="BU304" s="67">
        <v>3.0476233959197998</v>
      </c>
      <c r="BV304" s="67">
        <v>3.0887622833251953</v>
      </c>
      <c r="BW304" s="67">
        <v>2.1425323486328125</v>
      </c>
      <c r="BX304" s="67">
        <v>-1.5487929582595825</v>
      </c>
      <c r="BY304" s="67">
        <v>-1.6342358589172363</v>
      </c>
      <c r="BZ304" s="67">
        <v>-1.1307309865951538</v>
      </c>
      <c r="CA304" s="67">
        <v>-0.94433039426803589</v>
      </c>
      <c r="CB304" s="67">
        <v>-0.58125191926956177</v>
      </c>
      <c r="CC304" s="67">
        <v>-4.5483550056815147E-3</v>
      </c>
      <c r="CD304" s="67">
        <v>-7.2832614183425903E-2</v>
      </c>
      <c r="CE304" s="67">
        <v>6.1000310815870762E-3</v>
      </c>
      <c r="CF304" s="67">
        <v>-1.0191222652792931E-2</v>
      </c>
      <c r="CG304" s="67">
        <v>9.6636772155761719E-2</v>
      </c>
      <c r="CH304" s="67">
        <v>4.7881908714771271E-2</v>
      </c>
      <c r="CI304" s="67">
        <v>-4.7504588961601257E-2</v>
      </c>
      <c r="CJ304" s="67">
        <v>-6.1120476573705673E-2</v>
      </c>
      <c r="CK304" s="67">
        <v>-9.4354502856731415E-2</v>
      </c>
      <c r="CL304" s="67">
        <v>-8.9238539338111877E-2</v>
      </c>
      <c r="CM304" s="67">
        <v>-0.12994866073131561</v>
      </c>
      <c r="CN304" s="67">
        <v>-0.20006272196769714</v>
      </c>
      <c r="CO304" s="67">
        <v>-8.7110444903373718E-2</v>
      </c>
      <c r="CP304" s="67">
        <v>8.9704953134059906E-2</v>
      </c>
      <c r="CQ304" s="67">
        <v>2.5158941745758057</v>
      </c>
      <c r="CR304" s="67">
        <v>3.1855008602142334</v>
      </c>
      <c r="CS304" s="67">
        <v>3.3144388198852539</v>
      </c>
      <c r="CT304" s="67">
        <v>3.3571853637695313</v>
      </c>
      <c r="CU304" s="67">
        <v>2.4118688106536865</v>
      </c>
      <c r="CV304" s="67">
        <v>-1.2774062156677246</v>
      </c>
      <c r="CW304" s="67">
        <v>-1.3685693740844727</v>
      </c>
      <c r="CX304" s="67">
        <v>-0.87620478868484497</v>
      </c>
      <c r="CY304" s="67">
        <v>-0.70238077640533447</v>
      </c>
      <c r="CZ304" s="67">
        <v>-0.35466420650482178</v>
      </c>
      <c r="DA304" s="67">
        <v>0.20259442925453186</v>
      </c>
      <c r="DB304" s="67">
        <v>0.12070479989051819</v>
      </c>
      <c r="DC304" s="67">
        <v>0.18906183540821075</v>
      </c>
      <c r="DD304" s="67">
        <v>0.16452886164188385</v>
      </c>
      <c r="DE304" s="67">
        <v>0.26615580916404724</v>
      </c>
      <c r="DF304" s="67">
        <v>0.21589446067810059</v>
      </c>
      <c r="DG304" s="67">
        <v>0.12704339623451233</v>
      </c>
      <c r="DH304" s="67">
        <v>0.12176607549190521</v>
      </c>
      <c r="DI304" s="67">
        <v>0.10000288486480713</v>
      </c>
      <c r="DJ304" s="67">
        <v>0.12015962600708008</v>
      </c>
      <c r="DK304" s="67">
        <v>9.4829350709915161E-2</v>
      </c>
      <c r="DL304" s="67">
        <v>3.934614360332489E-2</v>
      </c>
      <c r="DM304" s="67">
        <v>0.16467846930027008</v>
      </c>
      <c r="DN304" s="67">
        <v>0.34987196326255798</v>
      </c>
      <c r="DO304" s="67">
        <v>2.7763564586639404</v>
      </c>
      <c r="DP304" s="67">
        <v>3.4497110843658447</v>
      </c>
      <c r="DQ304" s="67">
        <v>3.581254243850708</v>
      </c>
      <c r="DR304" s="67">
        <v>3.6256084442138672</v>
      </c>
      <c r="DS304" s="67">
        <v>2.6812052726745605</v>
      </c>
      <c r="DT304" s="67">
        <v>-1.0060194730758667</v>
      </c>
      <c r="DU304" s="67">
        <v>-1.102902889251709</v>
      </c>
      <c r="DV304" s="67">
        <v>-0.62167859077453613</v>
      </c>
      <c r="DW304" s="67">
        <v>-0.46043115854263306</v>
      </c>
      <c r="DX304" s="67">
        <v>-0.12807649374008179</v>
      </c>
      <c r="DY304" s="67">
        <v>0.50167572498321533</v>
      </c>
      <c r="DZ304" s="67">
        <v>0.40014210343360901</v>
      </c>
      <c r="EA304" s="67">
        <v>0.45322960615158081</v>
      </c>
      <c r="EB304" s="67">
        <v>0.41679689288139343</v>
      </c>
      <c r="EC304" s="67">
        <v>0.51091432571411133</v>
      </c>
      <c r="ED304" s="67">
        <v>0.45847788453102112</v>
      </c>
      <c r="EE304" s="67">
        <v>0.3790629506111145</v>
      </c>
      <c r="EF304" s="67">
        <v>0.38582521677017212</v>
      </c>
      <c r="EG304" s="67">
        <v>0.38062408566474915</v>
      </c>
      <c r="EH304" s="67">
        <v>0.42249730229377747</v>
      </c>
      <c r="EI304" s="67">
        <v>0.41937309503555298</v>
      </c>
      <c r="EJ304" s="67">
        <v>0.38501453399658203</v>
      </c>
      <c r="EK304" s="67">
        <v>0.52822166681289673</v>
      </c>
      <c r="EL304" s="67">
        <v>0.72551184892654419</v>
      </c>
      <c r="EM304" s="67">
        <v>3.1524226665496826</v>
      </c>
      <c r="EN304" s="67">
        <v>3.831188440322876</v>
      </c>
      <c r="EO304" s="67">
        <v>3.9664933681488037</v>
      </c>
      <c r="EP304" s="67">
        <v>4.0131688117980957</v>
      </c>
      <c r="EQ304" s="67">
        <v>3.0700843334197998</v>
      </c>
      <c r="ER304" s="67">
        <v>-0.61418020725250244</v>
      </c>
      <c r="ES304" s="67">
        <v>-0.71932274103164673</v>
      </c>
      <c r="ET304" s="67">
        <v>-0.25418326258659363</v>
      </c>
      <c r="EU304" s="67">
        <v>-0.11109431087970734</v>
      </c>
      <c r="EV304" s="67">
        <v>0.19908016920089722</v>
      </c>
      <c r="EW304" s="67">
        <v>84</v>
      </c>
      <c r="EX304" s="67">
        <v>82.5</v>
      </c>
      <c r="EY304" s="67">
        <v>79.5</v>
      </c>
      <c r="EZ304" s="67">
        <v>78.5</v>
      </c>
      <c r="FA304" s="67">
        <v>77</v>
      </c>
      <c r="FB304" s="67">
        <v>76.5</v>
      </c>
      <c r="FC304" s="67">
        <v>76</v>
      </c>
      <c r="FD304" s="67">
        <v>79.5</v>
      </c>
      <c r="FE304" s="67">
        <v>84.5</v>
      </c>
      <c r="FF304" s="67">
        <v>89</v>
      </c>
      <c r="FG304" s="67">
        <v>92.5</v>
      </c>
      <c r="FH304" s="67">
        <v>95.5</v>
      </c>
      <c r="FI304" s="67">
        <v>98.5</v>
      </c>
      <c r="FJ304" s="67">
        <v>100.5</v>
      </c>
      <c r="FK304" s="67">
        <v>100.5</v>
      </c>
      <c r="FL304" s="67">
        <v>101</v>
      </c>
      <c r="FM304" s="67">
        <v>101</v>
      </c>
      <c r="FN304" s="67">
        <v>100.5</v>
      </c>
      <c r="FO304" s="67">
        <v>99.5</v>
      </c>
      <c r="FP304" s="67">
        <v>96</v>
      </c>
      <c r="FQ304" s="67">
        <v>93.5</v>
      </c>
      <c r="FR304" s="67">
        <v>91</v>
      </c>
      <c r="FS304" s="67">
        <v>87</v>
      </c>
      <c r="FT304" s="67">
        <v>85</v>
      </c>
      <c r="FU304" s="68">
        <v>0.34592059254646301</v>
      </c>
      <c r="FV304" s="40">
        <v>7.309999942779541</v>
      </c>
      <c r="FW304" s="40">
        <v>14630.62</v>
      </c>
      <c r="FX304">
        <v>1</v>
      </c>
    </row>
    <row r="305" spans="1:180" x14ac:dyDescent="0.2">
      <c r="A305" t="s">
        <v>189</v>
      </c>
      <c r="B305" t="s">
        <v>207</v>
      </c>
      <c r="C305" t="s">
        <v>3</v>
      </c>
      <c r="D305" t="s">
        <v>184</v>
      </c>
      <c r="E305" t="s">
        <v>1</v>
      </c>
      <c r="F305" s="40" t="s">
        <v>1</v>
      </c>
      <c r="G305" s="69" t="s">
        <v>2</v>
      </c>
      <c r="H305" s="67">
        <v>8688.9333421150841</v>
      </c>
      <c r="I305" s="67">
        <v>11.931669235229492</v>
      </c>
      <c r="J305" s="67">
        <v>10.279068946838379</v>
      </c>
      <c r="K305" s="67">
        <v>9.082794189453125</v>
      </c>
      <c r="L305" s="67">
        <v>8.2041587829589844</v>
      </c>
      <c r="M305" s="67">
        <v>7.7387466430664063</v>
      </c>
      <c r="N305" s="67">
        <v>7.4897351264953613</v>
      </c>
      <c r="O305" s="67">
        <v>7.7165079116821289</v>
      </c>
      <c r="P305" s="67">
        <v>7.9699716567993164</v>
      </c>
      <c r="Q305" s="67">
        <v>8.4633665084838867</v>
      </c>
      <c r="R305" s="67">
        <v>9.5776290893554688</v>
      </c>
      <c r="S305" s="67">
        <v>11.19429874420166</v>
      </c>
      <c r="T305" s="67">
        <v>13.300956726074219</v>
      </c>
      <c r="U305" s="67">
        <v>15.74387264251709</v>
      </c>
      <c r="V305" s="67">
        <v>17.94990348815918</v>
      </c>
      <c r="W305" s="67">
        <v>19.810882568359375</v>
      </c>
      <c r="X305" s="67">
        <v>21.725858688354492</v>
      </c>
      <c r="Y305" s="67">
        <v>23.213275909423828</v>
      </c>
      <c r="Z305" s="67">
        <v>24.234588623046875</v>
      </c>
      <c r="AA305" s="67">
        <v>24.161823272705078</v>
      </c>
      <c r="AB305" s="67">
        <v>23.23213005065918</v>
      </c>
      <c r="AC305" s="67">
        <v>22.159236907958984</v>
      </c>
      <c r="AD305" s="67">
        <v>20.541845321655273</v>
      </c>
      <c r="AE305" s="67">
        <v>17.693653106689453</v>
      </c>
      <c r="AF305" s="67">
        <v>14.6741943359375</v>
      </c>
      <c r="AG305" s="67">
        <v>-0.41061890125274658</v>
      </c>
      <c r="AH305" s="67">
        <v>-0.33818450570106506</v>
      </c>
      <c r="AI305" s="67">
        <v>-0.31328076124191284</v>
      </c>
      <c r="AJ305" s="67">
        <v>-0.2855217456817627</v>
      </c>
      <c r="AK305" s="67">
        <v>-0.23171421885490417</v>
      </c>
      <c r="AL305" s="67">
        <v>-0.23986470699310303</v>
      </c>
      <c r="AM305" s="67">
        <v>-0.29478803277015686</v>
      </c>
      <c r="AN305" s="67">
        <v>-0.37248831987380981</v>
      </c>
      <c r="AO305" s="67">
        <v>-0.402549147605896</v>
      </c>
      <c r="AP305" s="67">
        <v>-0.48359605669975281</v>
      </c>
      <c r="AQ305" s="67">
        <v>-0.5678555965423584</v>
      </c>
      <c r="AR305" s="67">
        <v>-0.64338845014572144</v>
      </c>
      <c r="AS305" s="67">
        <v>-0.69556993246078491</v>
      </c>
      <c r="AT305" s="67">
        <v>-0.55589419603347778</v>
      </c>
      <c r="AU305" s="67">
        <v>1.8584674596786499</v>
      </c>
      <c r="AV305" s="67">
        <v>2.4884798526763916</v>
      </c>
      <c r="AW305" s="67">
        <v>2.7078402042388916</v>
      </c>
      <c r="AX305" s="67">
        <v>2.8410506248474121</v>
      </c>
      <c r="AY305" s="67">
        <v>2.4435656070709229</v>
      </c>
      <c r="AZ305" s="67">
        <v>-1.3817708492279053</v>
      </c>
      <c r="BA305" s="67">
        <v>-2.016005277633667</v>
      </c>
      <c r="BB305" s="67">
        <v>-1.6271672248840332</v>
      </c>
      <c r="BC305" s="67">
        <v>-1.1810131072998047</v>
      </c>
      <c r="BD305" s="67">
        <v>-0.83777260780334473</v>
      </c>
      <c r="BE305" s="67">
        <v>-0.22417761385440826</v>
      </c>
      <c r="BF305" s="67">
        <v>-0.16402201354503632</v>
      </c>
      <c r="BG305" s="67">
        <v>-0.14865757524967194</v>
      </c>
      <c r="BH305" s="67">
        <v>-0.12832105159759521</v>
      </c>
      <c r="BI305" s="67">
        <v>-7.9197198152542114E-2</v>
      </c>
      <c r="BJ305" s="67">
        <v>-8.8692627847194672E-2</v>
      </c>
      <c r="BK305" s="67">
        <v>-0.13771139085292816</v>
      </c>
      <c r="BL305" s="67">
        <v>-0.20792779326438904</v>
      </c>
      <c r="BM305" s="67">
        <v>-0.22767013311386108</v>
      </c>
      <c r="BN305" s="67">
        <v>-0.29515758156776428</v>
      </c>
      <c r="BO305" s="67">
        <v>-0.3655620813369751</v>
      </c>
      <c r="BP305" s="67">
        <v>-0.4279150664806366</v>
      </c>
      <c r="BQ305" s="67">
        <v>-0.46893694996833801</v>
      </c>
      <c r="BR305" s="67">
        <v>-0.3216974139213562</v>
      </c>
      <c r="BS305" s="67">
        <v>2.0928595066070557</v>
      </c>
      <c r="BT305" s="67">
        <v>2.7262833118438721</v>
      </c>
      <c r="BU305" s="67">
        <v>2.9480023384094238</v>
      </c>
      <c r="BV305" s="67">
        <v>3.0826539993286133</v>
      </c>
      <c r="BW305" s="67">
        <v>2.6861042976379395</v>
      </c>
      <c r="BX305" s="67">
        <v>-1.1373391151428223</v>
      </c>
      <c r="BY305" s="67">
        <v>-1.7766956090927124</v>
      </c>
      <c r="BZ305" s="67">
        <v>-1.3979209661483765</v>
      </c>
      <c r="CA305" s="67">
        <v>-0.96314704418182373</v>
      </c>
      <c r="CB305" s="67">
        <v>-0.63379859924316406</v>
      </c>
      <c r="CC305" s="67">
        <v>-9.50489342212677E-2</v>
      </c>
      <c r="CD305" s="67">
        <v>-4.339759424328804E-2</v>
      </c>
      <c r="CE305" s="67">
        <v>-3.4640055149793625E-2</v>
      </c>
      <c r="CF305" s="67">
        <v>-1.9444337114691734E-2</v>
      </c>
      <c r="CG305" s="67">
        <v>2.6435622945427895E-2</v>
      </c>
      <c r="CH305" s="67">
        <v>1.6008695587515831E-2</v>
      </c>
      <c r="CI305" s="67">
        <v>-2.8920585289597511E-2</v>
      </c>
      <c r="CJ305" s="67">
        <v>-9.395366907119751E-2</v>
      </c>
      <c r="CK305" s="67">
        <v>-0.1065494641661644</v>
      </c>
      <c r="CL305" s="67">
        <v>-0.16464568674564362</v>
      </c>
      <c r="CM305" s="67">
        <v>-0.22545422613620758</v>
      </c>
      <c r="CN305" s="67">
        <v>-0.27867883443832397</v>
      </c>
      <c r="CO305" s="67">
        <v>-0.31197163462638855</v>
      </c>
      <c r="CP305" s="67">
        <v>-0.15949341654777527</v>
      </c>
      <c r="CQ305" s="67">
        <v>2.2551987171173096</v>
      </c>
      <c r="CR305" s="67">
        <v>2.8909852504730225</v>
      </c>
      <c r="CS305" s="67">
        <v>3.1143379211425781</v>
      </c>
      <c r="CT305" s="67">
        <v>3.2499876022338867</v>
      </c>
      <c r="CU305" s="67">
        <v>2.8540859222412109</v>
      </c>
      <c r="CV305" s="67">
        <v>-0.96804648637771606</v>
      </c>
      <c r="CW305" s="67">
        <v>-1.6109504699707031</v>
      </c>
      <c r="CX305" s="67">
        <v>-1.2391457557678223</v>
      </c>
      <c r="CY305" s="67">
        <v>-0.81225371360778809</v>
      </c>
      <c r="CZ305" s="67">
        <v>-0.4925268292427063</v>
      </c>
      <c r="DA305" s="67">
        <v>3.4079737961292267E-2</v>
      </c>
      <c r="DB305" s="67">
        <v>7.7226825058460236E-2</v>
      </c>
      <c r="DC305" s="67">
        <v>7.9377464950084686E-2</v>
      </c>
      <c r="DD305" s="67">
        <v>8.9432381093502045E-2</v>
      </c>
      <c r="DE305" s="67">
        <v>0.1320684403181076</v>
      </c>
      <c r="DF305" s="67">
        <v>0.12071002274751663</v>
      </c>
      <c r="DG305" s="67">
        <v>7.9870216548442841E-2</v>
      </c>
      <c r="DH305" s="67">
        <v>2.0020456984639168E-2</v>
      </c>
      <c r="DI305" s="67">
        <v>1.4571202918887138E-2</v>
      </c>
      <c r="DJ305" s="67">
        <v>-3.4133788198232651E-2</v>
      </c>
      <c r="DK305" s="67">
        <v>-8.5346370935440063E-2</v>
      </c>
      <c r="DL305" s="67">
        <v>-0.12944261729717255</v>
      </c>
      <c r="DM305" s="67">
        <v>-0.15500631928443909</v>
      </c>
      <c r="DN305" s="67">
        <v>2.7105726767331362E-3</v>
      </c>
      <c r="DO305" s="67">
        <v>2.4175379276275635</v>
      </c>
      <c r="DP305" s="67">
        <v>3.0556871891021729</v>
      </c>
      <c r="DQ305" s="67">
        <v>3.2806735038757324</v>
      </c>
      <c r="DR305" s="67">
        <v>3.4173212051391602</v>
      </c>
      <c r="DS305" s="67">
        <v>3.0220675468444824</v>
      </c>
      <c r="DT305" s="67">
        <v>-0.79875379800796509</v>
      </c>
      <c r="DU305" s="67">
        <v>-1.4452053308486938</v>
      </c>
      <c r="DV305" s="67">
        <v>-1.0803705453872681</v>
      </c>
      <c r="DW305" s="67">
        <v>-0.66136038303375244</v>
      </c>
      <c r="DX305" s="67">
        <v>-0.35125505924224854</v>
      </c>
      <c r="DY305" s="67">
        <v>0.22052103281021118</v>
      </c>
      <c r="DZ305" s="67">
        <v>0.25138932466506958</v>
      </c>
      <c r="EA305" s="67">
        <v>0.244000643491745</v>
      </c>
      <c r="EB305" s="67">
        <v>0.24663306772708893</v>
      </c>
      <c r="EC305" s="67">
        <v>0.28458544611930847</v>
      </c>
      <c r="ED305" s="67">
        <v>0.27188208699226379</v>
      </c>
      <c r="EE305" s="67">
        <v>0.23694685101509094</v>
      </c>
      <c r="EF305" s="67">
        <v>0.18458099663257599</v>
      </c>
      <c r="EG305" s="67">
        <v>0.18945020437240601</v>
      </c>
      <c r="EH305" s="67">
        <v>0.15430466830730438</v>
      </c>
      <c r="EI305" s="67">
        <v>0.11694712191820145</v>
      </c>
      <c r="EJ305" s="67">
        <v>8.6030788719654083E-2</v>
      </c>
      <c r="EK305" s="67">
        <v>7.1626670658588409E-2</v>
      </c>
      <c r="EL305" s="67">
        <v>0.23690737783908844</v>
      </c>
      <c r="EM305" s="67">
        <v>2.6519298553466797</v>
      </c>
      <c r="EN305" s="67">
        <v>3.2934906482696533</v>
      </c>
      <c r="EO305" s="67">
        <v>3.5208356380462646</v>
      </c>
      <c r="EP305" s="67">
        <v>3.6589245796203613</v>
      </c>
      <c r="EQ305" s="67">
        <v>3.264606237411499</v>
      </c>
      <c r="ER305" s="67">
        <v>-0.55432212352752686</v>
      </c>
      <c r="ES305" s="67">
        <v>-1.2058955430984497</v>
      </c>
      <c r="ET305" s="67">
        <v>-0.8511243462562561</v>
      </c>
      <c r="EU305" s="67">
        <v>-0.44349431991577148</v>
      </c>
      <c r="EV305" s="67">
        <v>-0.14728108048439026</v>
      </c>
      <c r="EW305" s="67">
        <v>84.954582214355469</v>
      </c>
      <c r="EX305" s="67">
        <v>83.410530090332031</v>
      </c>
      <c r="EY305" s="67">
        <v>81.797615051269531</v>
      </c>
      <c r="EZ305" s="67">
        <v>80.069221496582031</v>
      </c>
      <c r="FA305" s="67">
        <v>78.348381042480469</v>
      </c>
      <c r="FB305" s="67">
        <v>77.127891540527344</v>
      </c>
      <c r="FC305" s="67">
        <v>76.918365478515625</v>
      </c>
      <c r="FD305" s="67">
        <v>78.942543029785156</v>
      </c>
      <c r="FE305" s="67">
        <v>82.951835632324219</v>
      </c>
      <c r="FF305" s="67">
        <v>86.882438659667969</v>
      </c>
      <c r="FG305" s="67">
        <v>90.770278930664063</v>
      </c>
      <c r="FH305" s="67">
        <v>94.487564086914063</v>
      </c>
      <c r="FI305" s="67">
        <v>97.246475219726563</v>
      </c>
      <c r="FJ305" s="67">
        <v>99.014961242675781</v>
      </c>
      <c r="FK305" s="67">
        <v>100.14531707763672</v>
      </c>
      <c r="FL305" s="67">
        <v>101.10146331787109</v>
      </c>
      <c r="FM305" s="67">
        <v>101.78139495849609</v>
      </c>
      <c r="FN305" s="67">
        <v>102.13010406494141</v>
      </c>
      <c r="FO305" s="67">
        <v>101.543701171875</v>
      </c>
      <c r="FP305" s="67">
        <v>99.170745849609375</v>
      </c>
      <c r="FQ305" s="67">
        <v>96.040939331054688</v>
      </c>
      <c r="FR305" s="67">
        <v>92.671928405761719</v>
      </c>
      <c r="FS305" s="67">
        <v>89.500526428222656</v>
      </c>
      <c r="FT305" s="67">
        <v>87.231826782226563</v>
      </c>
      <c r="FU305" s="68">
        <v>0.21562960743904114</v>
      </c>
      <c r="FV305" s="40">
        <v>7.7600002288818359</v>
      </c>
      <c r="FW305" s="40">
        <v>14582.34</v>
      </c>
      <c r="FX305">
        <v>1</v>
      </c>
    </row>
    <row r="306" spans="1:180" x14ac:dyDescent="0.2">
      <c r="A306" t="s">
        <v>189</v>
      </c>
      <c r="B306" t="s">
        <v>207</v>
      </c>
      <c r="C306" t="s">
        <v>3</v>
      </c>
      <c r="D306" t="s">
        <v>184</v>
      </c>
      <c r="E306" t="s">
        <v>1</v>
      </c>
      <c r="F306" s="40" t="s">
        <v>193</v>
      </c>
      <c r="G306" s="69" t="s">
        <v>216</v>
      </c>
      <c r="H306" s="67">
        <v>6478.999927520752</v>
      </c>
      <c r="I306" s="67">
        <v>7.3656964302062988</v>
      </c>
      <c r="J306" s="67">
        <v>6.3817944526672363</v>
      </c>
      <c r="K306" s="67">
        <v>5.669095516204834</v>
      </c>
      <c r="L306" s="67">
        <v>5.1930866241455078</v>
      </c>
      <c r="M306" s="67">
        <v>4.9356403350830078</v>
      </c>
      <c r="N306" s="67">
        <v>4.8177223205566406</v>
      </c>
      <c r="O306" s="67">
        <v>5.065892219543457</v>
      </c>
      <c r="P306" s="67">
        <v>5.4898433685302734</v>
      </c>
      <c r="Q306" s="67">
        <v>5.8371915817260742</v>
      </c>
      <c r="R306" s="67">
        <v>6.3880105018615723</v>
      </c>
      <c r="S306" s="67">
        <v>7.258148193359375</v>
      </c>
      <c r="T306" s="67">
        <v>8.3636665344238281</v>
      </c>
      <c r="U306" s="67">
        <v>9.4254169464111328</v>
      </c>
      <c r="V306" s="67">
        <v>10.208616256713867</v>
      </c>
      <c r="W306" s="67">
        <v>10.897049903869629</v>
      </c>
      <c r="X306" s="67">
        <v>12.035552024841309</v>
      </c>
      <c r="Y306" s="67">
        <v>13.242931365966797</v>
      </c>
      <c r="Z306" s="67">
        <v>14.702948570251465</v>
      </c>
      <c r="AA306" s="67">
        <v>15.08128547668457</v>
      </c>
      <c r="AB306" s="67">
        <v>14.537890434265137</v>
      </c>
      <c r="AC306" s="67">
        <v>13.800944328308105</v>
      </c>
      <c r="AD306" s="67">
        <v>13.38968563079834</v>
      </c>
      <c r="AE306" s="67">
        <v>11.819681167602539</v>
      </c>
      <c r="AF306" s="67">
        <v>10.088151931762695</v>
      </c>
      <c r="AG306" s="67">
        <v>-0.49605688452720642</v>
      </c>
      <c r="AH306" s="67">
        <v>-0.44520390033721924</v>
      </c>
      <c r="AI306" s="67">
        <v>-0.38652056455612183</v>
      </c>
      <c r="AJ306" s="67">
        <v>-0.33269694447517395</v>
      </c>
      <c r="AK306" s="67">
        <v>-0.30079218745231628</v>
      </c>
      <c r="AL306" s="67">
        <v>-0.403807133436203</v>
      </c>
      <c r="AM306" s="67">
        <v>-0.39024657011032104</v>
      </c>
      <c r="AN306" s="67">
        <v>-0.45860624313354492</v>
      </c>
      <c r="AO306" s="67">
        <v>-0.41348353028297424</v>
      </c>
      <c r="AP306" s="67">
        <v>-0.44374126195907593</v>
      </c>
      <c r="AQ306" s="67">
        <v>-0.42774319648742676</v>
      </c>
      <c r="AR306" s="67">
        <v>-0.51880216598510742</v>
      </c>
      <c r="AS306" s="67">
        <v>-0.58426362276077271</v>
      </c>
      <c r="AT306" s="67">
        <v>-0.56721287965774536</v>
      </c>
      <c r="AU306" s="67">
        <v>0.37374943494796753</v>
      </c>
      <c r="AV306" s="67">
        <v>0.85011112689971924</v>
      </c>
      <c r="AW306" s="67">
        <v>0.99555718898773193</v>
      </c>
      <c r="AX306" s="67">
        <v>1.1727643013000488</v>
      </c>
      <c r="AY306" s="67">
        <v>1.1172782182693481</v>
      </c>
      <c r="AZ306" s="67">
        <v>-0.13843320310115814</v>
      </c>
      <c r="BA306" s="67">
        <v>-0.56787759065628052</v>
      </c>
      <c r="BB306" s="67">
        <v>-0.57203412055969238</v>
      </c>
      <c r="BC306" s="67">
        <v>-0.71504074335098267</v>
      </c>
      <c r="BD306" s="67">
        <v>-0.6318976879119873</v>
      </c>
      <c r="BE306" s="67">
        <v>-0.26264134049415588</v>
      </c>
      <c r="BF306" s="67">
        <v>-0.22643561661243439</v>
      </c>
      <c r="BG306" s="67">
        <v>-0.17933034896850586</v>
      </c>
      <c r="BH306" s="67">
        <v>-0.13472552597522736</v>
      </c>
      <c r="BI306" s="67">
        <v>-0.10866630077362061</v>
      </c>
      <c r="BJ306" s="67">
        <v>-0.21361473202705383</v>
      </c>
      <c r="BK306" s="67">
        <v>-0.19338890910148621</v>
      </c>
      <c r="BL306" s="67">
        <v>-0.25190562009811401</v>
      </c>
      <c r="BM306" s="67">
        <v>-0.19373297691345215</v>
      </c>
      <c r="BN306" s="67">
        <v>-0.20756997168064117</v>
      </c>
      <c r="BO306" s="67">
        <v>-0.17454664409160614</v>
      </c>
      <c r="BP306" s="67">
        <v>-0.24928607046604156</v>
      </c>
      <c r="BQ306" s="67">
        <v>-0.30120500922203064</v>
      </c>
      <c r="BR306" s="67">
        <v>-0.27531465888023376</v>
      </c>
      <c r="BS306" s="67">
        <v>0.66832429170608521</v>
      </c>
      <c r="BT306" s="67">
        <v>1.1490275859832764</v>
      </c>
      <c r="BU306" s="67">
        <v>1.297400951385498</v>
      </c>
      <c r="BV306" s="67">
        <v>1.4762805700302124</v>
      </c>
      <c r="BW306" s="67">
        <v>1.420491099357605</v>
      </c>
      <c r="BX306" s="67">
        <v>0.16318404674530029</v>
      </c>
      <c r="BY306" s="67">
        <v>-0.27295589447021484</v>
      </c>
      <c r="BZ306" s="67">
        <v>-0.28837341070175171</v>
      </c>
      <c r="CA306" s="67">
        <v>-0.44453439116477966</v>
      </c>
      <c r="CB306" s="67">
        <v>-0.37738212943077087</v>
      </c>
      <c r="CC306" s="67">
        <v>-0.10097844898700714</v>
      </c>
      <c r="CD306" s="67">
        <v>-7.4917376041412354E-2</v>
      </c>
      <c r="CE306" s="67">
        <v>-3.5831045359373093E-2</v>
      </c>
      <c r="CF306" s="67">
        <v>2.3888826835900545E-3</v>
      </c>
      <c r="CG306" s="67">
        <v>2.4399500340223312E-2</v>
      </c>
      <c r="CH306" s="67">
        <v>-8.1888042390346527E-2</v>
      </c>
      <c r="CI306" s="67">
        <v>-5.7045884430408478E-2</v>
      </c>
      <c r="CJ306" s="67">
        <v>-0.10874540358781815</v>
      </c>
      <c r="CK306" s="67">
        <v>-4.1534420102834702E-2</v>
      </c>
      <c r="CL306" s="67">
        <v>-4.3998450040817261E-2</v>
      </c>
      <c r="CM306" s="67">
        <v>8.1653363304212689E-4</v>
      </c>
      <c r="CN306" s="67">
        <v>-6.2620051205158234E-2</v>
      </c>
      <c r="CO306" s="67">
        <v>-0.1051594614982605</v>
      </c>
      <c r="CP306" s="67">
        <v>-7.3146864771842957E-2</v>
      </c>
      <c r="CQ306" s="67">
        <v>0.87234598398208618</v>
      </c>
      <c r="CR306" s="67">
        <v>1.3560562133789063</v>
      </c>
      <c r="CS306" s="67">
        <v>1.5064569711685181</v>
      </c>
      <c r="CT306" s="67">
        <v>1.6864950656890869</v>
      </c>
      <c r="CU306" s="67">
        <v>1.6304954290390015</v>
      </c>
      <c r="CV306" s="67">
        <v>0.37208324670791626</v>
      </c>
      <c r="CW306" s="67">
        <v>-6.869400292634964E-2</v>
      </c>
      <c r="CX306" s="67">
        <v>-9.1910846531391144E-2</v>
      </c>
      <c r="CY306" s="67">
        <v>-0.25718250870704651</v>
      </c>
      <c r="CZ306" s="67">
        <v>-0.20110544562339783</v>
      </c>
      <c r="DA306" s="67">
        <v>6.0684438794851303E-2</v>
      </c>
      <c r="DB306" s="67">
        <v>7.660086452960968E-2</v>
      </c>
      <c r="DC306" s="67">
        <v>0.10766825824975967</v>
      </c>
      <c r="DD306" s="67">
        <v>0.13950328528881073</v>
      </c>
      <c r="DE306" s="67">
        <v>0.15746529400348663</v>
      </c>
      <c r="DF306" s="67">
        <v>4.983864352107048E-2</v>
      </c>
      <c r="DG306" s="67">
        <v>7.9297132790088654E-2</v>
      </c>
      <c r="DH306" s="67">
        <v>3.4414812922477722E-2</v>
      </c>
      <c r="DI306" s="67">
        <v>0.11066414415836334</v>
      </c>
      <c r="DJ306" s="67">
        <v>0.11957306414842606</v>
      </c>
      <c r="DK306" s="67">
        <v>0.17617970705032349</v>
      </c>
      <c r="DL306" s="67">
        <v>0.1240459680557251</v>
      </c>
      <c r="DM306" s="67">
        <v>9.0886086225509644E-2</v>
      </c>
      <c r="DN306" s="67">
        <v>0.12902092933654785</v>
      </c>
      <c r="DO306" s="67">
        <v>1.0763676166534424</v>
      </c>
      <c r="DP306" s="67">
        <v>1.5630848407745361</v>
      </c>
      <c r="DQ306" s="67">
        <v>1.7155129909515381</v>
      </c>
      <c r="DR306" s="67">
        <v>1.8967095613479614</v>
      </c>
      <c r="DS306" s="67">
        <v>1.8404997587203979</v>
      </c>
      <c r="DT306" s="67">
        <v>0.58098244667053223</v>
      </c>
      <c r="DU306" s="67">
        <v>0.13556788861751556</v>
      </c>
      <c r="DV306" s="67">
        <v>0.10455171018838882</v>
      </c>
      <c r="DW306" s="67">
        <v>-6.9830641150474548E-2</v>
      </c>
      <c r="DX306" s="67">
        <v>-2.4828748777508736E-2</v>
      </c>
      <c r="DY306" s="67">
        <v>0.29409998655319214</v>
      </c>
      <c r="DZ306" s="67">
        <v>0.29536914825439453</v>
      </c>
      <c r="EA306" s="67">
        <v>0.31485846638679504</v>
      </c>
      <c r="EB306" s="67">
        <v>0.33747470378875732</v>
      </c>
      <c r="EC306" s="67">
        <v>0.34959119558334351</v>
      </c>
      <c r="ED306" s="67">
        <v>0.24003104865550995</v>
      </c>
      <c r="EE306" s="67">
        <v>0.2761547863483429</v>
      </c>
      <c r="EF306" s="67">
        <v>0.24111542105674744</v>
      </c>
      <c r="EG306" s="67">
        <v>0.33041468262672424</v>
      </c>
      <c r="EH306" s="67">
        <v>0.35574436187744141</v>
      </c>
      <c r="EI306" s="67">
        <v>0.4293762743473053</v>
      </c>
      <c r="EJ306" s="67">
        <v>0.39356204867362976</v>
      </c>
      <c r="EK306" s="67">
        <v>0.3739447295665741</v>
      </c>
      <c r="EL306" s="67">
        <v>0.42091912031173706</v>
      </c>
      <c r="EM306" s="67">
        <v>1.3709424734115601</v>
      </c>
      <c r="EN306" s="67">
        <v>1.8620012998580933</v>
      </c>
      <c r="EO306" s="67">
        <v>2.0173568725585938</v>
      </c>
      <c r="EP306" s="67">
        <v>2.200225830078125</v>
      </c>
      <c r="EQ306" s="67">
        <v>2.1437127590179443</v>
      </c>
      <c r="ER306" s="67">
        <v>0.88259971141815186</v>
      </c>
      <c r="ES306" s="67">
        <v>0.43048959970474243</v>
      </c>
      <c r="ET306" s="67">
        <v>0.38821244239807129</v>
      </c>
      <c r="EU306" s="67">
        <v>0.20067569613456726</v>
      </c>
      <c r="EV306" s="67">
        <v>0.22968679666519165</v>
      </c>
      <c r="EW306" s="67">
        <v>81</v>
      </c>
      <c r="EX306" s="67">
        <v>79.5</v>
      </c>
      <c r="EY306" s="67">
        <v>78.5</v>
      </c>
      <c r="EZ306" s="67">
        <v>77</v>
      </c>
      <c r="FA306" s="67">
        <v>76</v>
      </c>
      <c r="FB306" s="67">
        <v>75</v>
      </c>
      <c r="FC306" s="67">
        <v>76</v>
      </c>
      <c r="FD306" s="67">
        <v>79.5</v>
      </c>
      <c r="FE306" s="67">
        <v>81</v>
      </c>
      <c r="FF306" s="67">
        <v>82.5</v>
      </c>
      <c r="FG306" s="67">
        <v>84.5</v>
      </c>
      <c r="FH306" s="67">
        <v>88.5</v>
      </c>
      <c r="FI306" s="67">
        <v>89</v>
      </c>
      <c r="FJ306" s="67">
        <v>88.5</v>
      </c>
      <c r="FK306" s="67">
        <v>88</v>
      </c>
      <c r="FL306" s="67">
        <v>90.5</v>
      </c>
      <c r="FM306" s="67">
        <v>94</v>
      </c>
      <c r="FN306" s="67">
        <v>96</v>
      </c>
      <c r="FO306" s="67">
        <v>97.5</v>
      </c>
      <c r="FP306" s="67">
        <v>96</v>
      </c>
      <c r="FQ306" s="67">
        <v>92.5</v>
      </c>
      <c r="FR306" s="67">
        <v>90.5</v>
      </c>
      <c r="FS306" s="67">
        <v>88.5</v>
      </c>
      <c r="FT306" s="67">
        <v>86.5</v>
      </c>
      <c r="FU306" s="68">
        <v>0.2708950936794281</v>
      </c>
      <c r="FV306" s="40">
        <v>6.059999942779541</v>
      </c>
      <c r="FW306" s="40">
        <v>8996.52</v>
      </c>
      <c r="FX306">
        <v>1</v>
      </c>
    </row>
    <row r="307" spans="1:180" x14ac:dyDescent="0.2">
      <c r="A307" t="s">
        <v>189</v>
      </c>
      <c r="B307" t="s">
        <v>207</v>
      </c>
      <c r="C307" t="s">
        <v>3</v>
      </c>
      <c r="D307" t="s">
        <v>184</v>
      </c>
      <c r="E307" t="s">
        <v>1</v>
      </c>
      <c r="F307" s="40" t="s">
        <v>193</v>
      </c>
      <c r="G307" s="69" t="s">
        <v>217</v>
      </c>
      <c r="H307" s="67">
        <v>6465.0002126693726</v>
      </c>
      <c r="I307" s="67">
        <v>8.0990810394287109</v>
      </c>
      <c r="J307" s="67">
        <v>6.941887378692627</v>
      </c>
      <c r="K307" s="67">
        <v>6.0534591674804688</v>
      </c>
      <c r="L307" s="67">
        <v>5.4770350456237793</v>
      </c>
      <c r="M307" s="67">
        <v>5.1543045043945313</v>
      </c>
      <c r="N307" s="67">
        <v>4.916534423828125</v>
      </c>
      <c r="O307" s="67">
        <v>5.0763545036315918</v>
      </c>
      <c r="P307" s="67">
        <v>5.5246901512145996</v>
      </c>
      <c r="Q307" s="67">
        <v>6.1788434982299805</v>
      </c>
      <c r="R307" s="67">
        <v>7.1608233451843262</v>
      </c>
      <c r="S307" s="67">
        <v>8.5322771072387695</v>
      </c>
      <c r="T307" s="67">
        <v>10.106325149536133</v>
      </c>
      <c r="U307" s="67">
        <v>11.865410804748535</v>
      </c>
      <c r="V307" s="67">
        <v>13.514349937438965</v>
      </c>
      <c r="W307" s="67">
        <v>15.028727531433105</v>
      </c>
      <c r="X307" s="67">
        <v>16.613418579101563</v>
      </c>
      <c r="Y307" s="67">
        <v>17.903591156005859</v>
      </c>
      <c r="Z307" s="67">
        <v>18.867752075195313</v>
      </c>
      <c r="AA307" s="67">
        <v>18.942747116088867</v>
      </c>
      <c r="AB307" s="67">
        <v>18.065662384033203</v>
      </c>
      <c r="AC307" s="67">
        <v>16.958724975585938</v>
      </c>
      <c r="AD307" s="67">
        <v>15.891234397888184</v>
      </c>
      <c r="AE307" s="67">
        <v>13.605881690979004</v>
      </c>
      <c r="AF307" s="67">
        <v>11.133966445922852</v>
      </c>
      <c r="AG307" s="67">
        <v>-0.41966792941093445</v>
      </c>
      <c r="AH307" s="67">
        <v>-0.40827974677085876</v>
      </c>
      <c r="AI307" s="67">
        <v>-0.45017454028129578</v>
      </c>
      <c r="AJ307" s="67">
        <v>-0.34873771667480469</v>
      </c>
      <c r="AK307" s="67">
        <v>-0.33296531438827515</v>
      </c>
      <c r="AL307" s="67">
        <v>-0.29433712363243103</v>
      </c>
      <c r="AM307" s="67">
        <v>-0.35015693306922913</v>
      </c>
      <c r="AN307" s="67">
        <v>-0.44710266590118408</v>
      </c>
      <c r="AO307" s="67">
        <v>-0.50683170557022095</v>
      </c>
      <c r="AP307" s="67">
        <v>-0.55158275365829468</v>
      </c>
      <c r="AQ307" s="67">
        <v>-0.67353016138076782</v>
      </c>
      <c r="AR307" s="67">
        <v>-0.67302209138870239</v>
      </c>
      <c r="AS307" s="67">
        <v>-0.75042992830276489</v>
      </c>
      <c r="AT307" s="67">
        <v>-0.74691009521484375</v>
      </c>
      <c r="AU307" s="67">
        <v>0.66372925043106079</v>
      </c>
      <c r="AV307" s="67">
        <v>1.1302502155303955</v>
      </c>
      <c r="AW307" s="67">
        <v>1.1987361907958984</v>
      </c>
      <c r="AX307" s="67">
        <v>1.2910387516021729</v>
      </c>
      <c r="AY307" s="67">
        <v>1.2148786783218384</v>
      </c>
      <c r="AZ307" s="67">
        <v>-0.79168349504470825</v>
      </c>
      <c r="BA307" s="67">
        <v>-1.2432464361190796</v>
      </c>
      <c r="BB307" s="67">
        <v>-1.2359484434127808</v>
      </c>
      <c r="BC307" s="67">
        <v>-1.05408775806427</v>
      </c>
      <c r="BD307" s="67">
        <v>-0.78611069917678833</v>
      </c>
      <c r="BE307" s="67">
        <v>-0.18672777712345123</v>
      </c>
      <c r="BF307" s="67">
        <v>-0.18995440006256104</v>
      </c>
      <c r="BG307" s="67">
        <v>-0.24340254068374634</v>
      </c>
      <c r="BH307" s="67">
        <v>-0.15116563439369202</v>
      </c>
      <c r="BI307" s="67">
        <v>-0.14122778177261353</v>
      </c>
      <c r="BJ307" s="67">
        <v>-0.10453151911497116</v>
      </c>
      <c r="BK307" s="67">
        <v>-0.1537071168422699</v>
      </c>
      <c r="BL307" s="67">
        <v>-0.24083186686038971</v>
      </c>
      <c r="BM307" s="67">
        <v>-0.28753632307052612</v>
      </c>
      <c r="BN307" s="67">
        <v>-0.31589725613594055</v>
      </c>
      <c r="BO307" s="67">
        <v>-0.42085209488868713</v>
      </c>
      <c r="BP307" s="67">
        <v>-0.40405711531639099</v>
      </c>
      <c r="BQ307" s="67">
        <v>-0.46795079112052917</v>
      </c>
      <c r="BR307" s="67">
        <v>-0.45561107993125916</v>
      </c>
      <c r="BS307" s="67">
        <v>0.95770108699798584</v>
      </c>
      <c r="BT307" s="67">
        <v>1.4285515546798706</v>
      </c>
      <c r="BU307" s="67">
        <v>1.499955415725708</v>
      </c>
      <c r="BV307" s="67">
        <v>1.5939221382141113</v>
      </c>
      <c r="BW307" s="67">
        <v>1.5174564123153687</v>
      </c>
      <c r="BX307" s="67">
        <v>-0.49070045351982117</v>
      </c>
      <c r="BY307" s="67">
        <v>-0.94894379377365112</v>
      </c>
      <c r="BZ307" s="67">
        <v>-0.95288026332855225</v>
      </c>
      <c r="CA307" s="67">
        <v>-0.78414255380630493</v>
      </c>
      <c r="CB307" s="67">
        <v>-0.53211897611618042</v>
      </c>
      <c r="CC307" s="67">
        <v>-2.5394124910235405E-2</v>
      </c>
      <c r="CD307" s="67">
        <v>-3.8742918521165848E-2</v>
      </c>
      <c r="CE307" s="67">
        <v>-0.10019289702177048</v>
      </c>
      <c r="CF307" s="67">
        <v>-1.4327798970043659E-2</v>
      </c>
      <c r="CG307" s="67">
        <v>-8.4309512749314308E-3</v>
      </c>
      <c r="CH307" s="67">
        <v>2.6927260681986809E-2</v>
      </c>
      <c r="CI307" s="67">
        <v>-1.7646566033363342E-2</v>
      </c>
      <c r="CJ307" s="67">
        <v>-9.7969338297843933E-2</v>
      </c>
      <c r="CK307" s="67">
        <v>-0.13565300405025482</v>
      </c>
      <c r="CL307" s="67">
        <v>-0.15266215801239014</v>
      </c>
      <c r="CM307" s="67">
        <v>-0.24584801495075226</v>
      </c>
      <c r="CN307" s="67">
        <v>-0.21777276694774628</v>
      </c>
      <c r="CO307" s="67">
        <v>-0.27230659127235413</v>
      </c>
      <c r="CP307" s="67">
        <v>-0.2538582980632782</v>
      </c>
      <c r="CQ307" s="67">
        <v>1.1613050699234009</v>
      </c>
      <c r="CR307" s="67">
        <v>1.635154128074646</v>
      </c>
      <c r="CS307" s="67">
        <v>1.7085789442062378</v>
      </c>
      <c r="CT307" s="67">
        <v>1.8036981821060181</v>
      </c>
      <c r="CU307" s="67">
        <v>1.7270208597183228</v>
      </c>
      <c r="CV307" s="67">
        <v>-0.28224050998687744</v>
      </c>
      <c r="CW307" s="67">
        <v>-0.74511063098907471</v>
      </c>
      <c r="CX307" s="67">
        <v>-0.75682812929153442</v>
      </c>
      <c r="CY307" s="67">
        <v>-0.59717929363250732</v>
      </c>
      <c r="CZ307" s="67">
        <v>-0.3562050461769104</v>
      </c>
      <c r="DA307" s="67">
        <v>0.13593952357769012</v>
      </c>
      <c r="DB307" s="67">
        <v>0.11246855556964874</v>
      </c>
      <c r="DC307" s="67">
        <v>4.3016750365495682E-2</v>
      </c>
      <c r="DD307" s="67">
        <v>0.12251003086566925</v>
      </c>
      <c r="DE307" s="67">
        <v>0.12436588108539581</v>
      </c>
      <c r="DF307" s="67">
        <v>0.15838603675365448</v>
      </c>
      <c r="DG307" s="67">
        <v>0.11841398477554321</v>
      </c>
      <c r="DH307" s="67">
        <v>4.4893190264701843E-2</v>
      </c>
      <c r="DI307" s="67">
        <v>1.6230316832661629E-2</v>
      </c>
      <c r="DJ307" s="67">
        <v>1.0572927072644234E-2</v>
      </c>
      <c r="DK307" s="67">
        <v>-7.0843935012817383E-2</v>
      </c>
      <c r="DL307" s="67">
        <v>-3.1488422304391861E-2</v>
      </c>
      <c r="DM307" s="67">
        <v>-7.6662398874759674E-2</v>
      </c>
      <c r="DN307" s="67">
        <v>-5.2105512470006943E-2</v>
      </c>
      <c r="DO307" s="67">
        <v>1.3649090528488159</v>
      </c>
      <c r="DP307" s="67">
        <v>1.8417567014694214</v>
      </c>
      <c r="DQ307" s="67">
        <v>1.9172024726867676</v>
      </c>
      <c r="DR307" s="67">
        <v>2.0134742259979248</v>
      </c>
      <c r="DS307" s="67">
        <v>1.9365853071212769</v>
      </c>
      <c r="DT307" s="67">
        <v>-7.378058135509491E-2</v>
      </c>
      <c r="DU307" s="67">
        <v>-0.54127746820449829</v>
      </c>
      <c r="DV307" s="67">
        <v>-0.5607759952545166</v>
      </c>
      <c r="DW307" s="67">
        <v>-0.4102160632610321</v>
      </c>
      <c r="DX307" s="67">
        <v>-0.18029113113880157</v>
      </c>
      <c r="DY307" s="67">
        <v>0.36887967586517334</v>
      </c>
      <c r="DZ307" s="67">
        <v>0.33079391717910767</v>
      </c>
      <c r="EA307" s="67">
        <v>0.24978873133659363</v>
      </c>
      <c r="EB307" s="67">
        <v>0.32008212804794312</v>
      </c>
      <c r="EC307" s="67">
        <v>0.31610342860221863</v>
      </c>
      <c r="ED307" s="67">
        <v>0.34819164872169495</v>
      </c>
      <c r="EE307" s="67">
        <v>0.31486380100250244</v>
      </c>
      <c r="EF307" s="67">
        <v>0.25116398930549622</v>
      </c>
      <c r="EG307" s="67">
        <v>0.2355257123708725</v>
      </c>
      <c r="EH307" s="67">
        <v>0.24625846743583679</v>
      </c>
      <c r="EI307" s="67">
        <v>0.18183416128158569</v>
      </c>
      <c r="EJ307" s="67">
        <v>0.23747658729553223</v>
      </c>
      <c r="EK307" s="67">
        <v>0.20581674575805664</v>
      </c>
      <c r="EL307" s="67">
        <v>0.23919346928596497</v>
      </c>
      <c r="EM307" s="67">
        <v>1.6588809490203857</v>
      </c>
      <c r="EN307" s="67">
        <v>2.1400580406188965</v>
      </c>
      <c r="EO307" s="67">
        <v>2.2184216976165771</v>
      </c>
      <c r="EP307" s="67">
        <v>2.3163576126098633</v>
      </c>
      <c r="EQ307" s="67">
        <v>2.2391631603240967</v>
      </c>
      <c r="ER307" s="67">
        <v>0.22720244526863098</v>
      </c>
      <c r="ES307" s="67">
        <v>-0.24697476625442505</v>
      </c>
      <c r="ET307" s="67">
        <v>-0.27770787477493286</v>
      </c>
      <c r="EU307" s="67">
        <v>-0.14027082920074463</v>
      </c>
      <c r="EV307" s="67">
        <v>7.3700621724128723E-2</v>
      </c>
      <c r="EW307" s="67">
        <v>83.5</v>
      </c>
      <c r="EX307" s="67">
        <v>81.5</v>
      </c>
      <c r="EY307" s="67">
        <v>79</v>
      </c>
      <c r="EZ307" s="67">
        <v>76</v>
      </c>
      <c r="FA307" s="67">
        <v>74</v>
      </c>
      <c r="FB307" s="67">
        <v>73</v>
      </c>
      <c r="FC307" s="67">
        <v>75</v>
      </c>
      <c r="FD307" s="67">
        <v>78.5</v>
      </c>
      <c r="FE307" s="67">
        <v>84</v>
      </c>
      <c r="FF307" s="67">
        <v>87.5</v>
      </c>
      <c r="FG307" s="67">
        <v>91</v>
      </c>
      <c r="FH307" s="67">
        <v>94.5</v>
      </c>
      <c r="FI307" s="67">
        <v>96.5</v>
      </c>
      <c r="FJ307" s="67">
        <v>99</v>
      </c>
      <c r="FK307" s="67">
        <v>100.5</v>
      </c>
      <c r="FL307" s="67">
        <v>101.5</v>
      </c>
      <c r="FM307" s="67">
        <v>103.5</v>
      </c>
      <c r="FN307" s="67">
        <v>105</v>
      </c>
      <c r="FO307" s="67">
        <v>105</v>
      </c>
      <c r="FP307" s="67">
        <v>102.5</v>
      </c>
      <c r="FQ307" s="67">
        <v>98</v>
      </c>
      <c r="FR307" s="67">
        <v>93</v>
      </c>
      <c r="FS307" s="67">
        <v>89.5</v>
      </c>
      <c r="FT307" s="67">
        <v>87</v>
      </c>
      <c r="FU307" s="68">
        <v>0.27033224701881409</v>
      </c>
      <c r="FV307" s="40">
        <v>7.940000057220459</v>
      </c>
      <c r="FW307" s="40">
        <v>10991.29</v>
      </c>
      <c r="FX307">
        <v>1</v>
      </c>
    </row>
    <row r="308" spans="1:180" x14ac:dyDescent="0.2">
      <c r="A308" t="s">
        <v>189</v>
      </c>
      <c r="B308" t="s">
        <v>207</v>
      </c>
      <c r="C308" t="s">
        <v>3</v>
      </c>
      <c r="D308" t="s">
        <v>184</v>
      </c>
      <c r="E308" t="s">
        <v>1</v>
      </c>
      <c r="F308" s="40" t="s">
        <v>193</v>
      </c>
      <c r="G308" s="69" t="s">
        <v>218</v>
      </c>
      <c r="H308" s="67">
        <v>6458.9998559951782</v>
      </c>
      <c r="I308" s="67">
        <v>9.2197294235229492</v>
      </c>
      <c r="J308" s="67">
        <v>7.8649611473083496</v>
      </c>
      <c r="K308" s="67">
        <v>6.8816976547241211</v>
      </c>
      <c r="L308" s="67">
        <v>6.1452322006225586</v>
      </c>
      <c r="M308" s="67">
        <v>5.6899490356445313</v>
      </c>
      <c r="N308" s="67">
        <v>5.3620319366455078</v>
      </c>
      <c r="O308" s="67">
        <v>5.4638986587524414</v>
      </c>
      <c r="P308" s="67">
        <v>5.8782444000244141</v>
      </c>
      <c r="Q308" s="67">
        <v>6.5325207710266113</v>
      </c>
      <c r="R308" s="67">
        <v>7.6998262405395508</v>
      </c>
      <c r="S308" s="67">
        <v>9.1907405853271484</v>
      </c>
      <c r="T308" s="67">
        <v>10.735065460205078</v>
      </c>
      <c r="U308" s="67">
        <v>12.424526214599609</v>
      </c>
      <c r="V308" s="67">
        <v>14.190229415893555</v>
      </c>
      <c r="W308" s="67">
        <v>15.880311012268066</v>
      </c>
      <c r="X308" s="67">
        <v>17.256393432617188</v>
      </c>
      <c r="Y308" s="67">
        <v>18.202234268188477</v>
      </c>
      <c r="Z308" s="67">
        <v>19.028358459472656</v>
      </c>
      <c r="AA308" s="67">
        <v>19.157321929931641</v>
      </c>
      <c r="AB308" s="67">
        <v>18.207643508911133</v>
      </c>
      <c r="AC308" s="67">
        <v>17.035835266113281</v>
      </c>
      <c r="AD308" s="67">
        <v>15.828620910644531</v>
      </c>
      <c r="AE308" s="67">
        <v>13.7205810546875</v>
      </c>
      <c r="AF308" s="67">
        <v>11.50626277923584</v>
      </c>
      <c r="AG308" s="67">
        <v>-0.62962895631790161</v>
      </c>
      <c r="AH308" s="67">
        <v>-0.49355149269104004</v>
      </c>
      <c r="AI308" s="67">
        <v>-0.46402972936630249</v>
      </c>
      <c r="AJ308" s="67">
        <v>-0.38510674238204956</v>
      </c>
      <c r="AK308" s="67">
        <v>-0.41005110740661621</v>
      </c>
      <c r="AL308" s="67">
        <v>-0.3915439248085022</v>
      </c>
      <c r="AM308" s="67">
        <v>-0.38299092650413513</v>
      </c>
      <c r="AN308" s="67">
        <v>-0.492249995470047</v>
      </c>
      <c r="AO308" s="67">
        <v>-0.57044953107833862</v>
      </c>
      <c r="AP308" s="67">
        <v>-0.57616180181503296</v>
      </c>
      <c r="AQ308" s="67">
        <v>-0.65279507637023926</v>
      </c>
      <c r="AR308" s="67">
        <v>-0.59340745210647583</v>
      </c>
      <c r="AS308" s="67">
        <v>-0.57868832349777222</v>
      </c>
      <c r="AT308" s="67">
        <v>-0.5185931921005249</v>
      </c>
      <c r="AU308" s="67">
        <v>0.77641177177429199</v>
      </c>
      <c r="AV308" s="67">
        <v>1.0552020072937012</v>
      </c>
      <c r="AW308" s="67">
        <v>1.2305134534835815</v>
      </c>
      <c r="AX308" s="67">
        <v>1.2000232934951782</v>
      </c>
      <c r="AY308" s="67">
        <v>1.0398319959640503</v>
      </c>
      <c r="AZ308" s="67">
        <v>-0.75564515590667725</v>
      </c>
      <c r="BA308" s="67">
        <v>-1.3106178045272827</v>
      </c>
      <c r="BB308" s="67">
        <v>-1.0348360538482666</v>
      </c>
      <c r="BC308" s="67">
        <v>-0.79723262786865234</v>
      </c>
      <c r="BD308" s="67">
        <v>-0.54297125339508057</v>
      </c>
      <c r="BE308" s="67">
        <v>-0.39689207077026367</v>
      </c>
      <c r="BF308" s="67">
        <v>-0.27541539072990417</v>
      </c>
      <c r="BG308" s="67">
        <v>-0.25743633508682251</v>
      </c>
      <c r="BH308" s="67">
        <v>-0.18770518898963928</v>
      </c>
      <c r="BI308" s="67">
        <v>-0.21847943961620331</v>
      </c>
      <c r="BJ308" s="67">
        <v>-0.20190364122390747</v>
      </c>
      <c r="BK308" s="67">
        <v>-0.18671588599681854</v>
      </c>
      <c r="BL308" s="67">
        <v>-0.2861635684967041</v>
      </c>
      <c r="BM308" s="67">
        <v>-0.35134923458099365</v>
      </c>
      <c r="BN308" s="67">
        <v>-0.34068426489830017</v>
      </c>
      <c r="BO308" s="67">
        <v>-0.40033882856369019</v>
      </c>
      <c r="BP308" s="67">
        <v>-0.32467824220657349</v>
      </c>
      <c r="BQ308" s="67">
        <v>-0.29645711183547974</v>
      </c>
      <c r="BR308" s="67">
        <v>-0.2275507003068924</v>
      </c>
      <c r="BS308" s="67">
        <v>1.0701255798339844</v>
      </c>
      <c r="BT308" s="67">
        <v>1.353239893913269</v>
      </c>
      <c r="BU308" s="67">
        <v>1.5314651727676392</v>
      </c>
      <c r="BV308" s="67">
        <v>1.5026350021362305</v>
      </c>
      <c r="BW308" s="67">
        <v>1.3421370983123779</v>
      </c>
      <c r="BX308" s="67">
        <v>-0.45493453741073608</v>
      </c>
      <c r="BY308" s="67">
        <v>-1.0165809392929077</v>
      </c>
      <c r="BZ308" s="67">
        <v>-0.75202226638793945</v>
      </c>
      <c r="CA308" s="67">
        <v>-0.52752798795700073</v>
      </c>
      <c r="CB308" s="67">
        <v>-0.28920382261276245</v>
      </c>
      <c r="CC308" s="67">
        <v>-0.23569919168949127</v>
      </c>
      <c r="CD308" s="67">
        <v>-0.12433499842882156</v>
      </c>
      <c r="CE308" s="67">
        <v>-0.11435038596391678</v>
      </c>
      <c r="CF308" s="67">
        <v>-5.0985459238290787E-2</v>
      </c>
      <c r="CG308" s="67">
        <v>-8.5797488689422607E-2</v>
      </c>
      <c r="CH308" s="67">
        <v>-7.0559367537498474E-2</v>
      </c>
      <c r="CI308" s="67">
        <v>-5.0776384770870209E-2</v>
      </c>
      <c r="CJ308" s="67">
        <v>-0.14342871308326721</v>
      </c>
      <c r="CK308" s="67">
        <v>-0.19960102438926697</v>
      </c>
      <c r="CL308" s="67">
        <v>-0.17759324610233307</v>
      </c>
      <c r="CM308" s="67">
        <v>-0.22548839449882507</v>
      </c>
      <c r="CN308" s="67">
        <v>-0.13855721056461334</v>
      </c>
      <c r="CO308" s="67">
        <v>-0.10098467022180557</v>
      </c>
      <c r="CP308" s="67">
        <v>-2.5975581258535385E-2</v>
      </c>
      <c r="CQ308" s="67">
        <v>1.2735508680343628</v>
      </c>
      <c r="CR308" s="67">
        <v>1.5596600770950317</v>
      </c>
      <c r="CS308" s="67">
        <v>1.7399033308029175</v>
      </c>
      <c r="CT308" s="67">
        <v>1.7122230529785156</v>
      </c>
      <c r="CU308" s="67">
        <v>1.5515127182006836</v>
      </c>
      <c r="CV308" s="67">
        <v>-0.24666328728199005</v>
      </c>
      <c r="CW308" s="67">
        <v>-0.81293189525604248</v>
      </c>
      <c r="CX308" s="67">
        <v>-0.55614626407623291</v>
      </c>
      <c r="CY308" s="67">
        <v>-0.34073132276535034</v>
      </c>
      <c r="CZ308" s="67">
        <v>-0.11344524472951889</v>
      </c>
      <c r="DA308" s="67">
        <v>-7.4506327509880066E-2</v>
      </c>
      <c r="DB308" s="67">
        <v>2.6745401322841644E-2</v>
      </c>
      <c r="DC308" s="67">
        <v>2.8735563158988953E-2</v>
      </c>
      <c r="DD308" s="67">
        <v>8.5734263062477112E-2</v>
      </c>
      <c r="DE308" s="67">
        <v>4.6884462237358093E-2</v>
      </c>
      <c r="DF308" s="67">
        <v>6.0784906148910522E-2</v>
      </c>
      <c r="DG308" s="67">
        <v>8.5163109004497528E-2</v>
      </c>
      <c r="DH308" s="67">
        <v>-6.9386989343911409E-4</v>
      </c>
      <c r="DI308" s="67">
        <v>-4.7852825373411179E-2</v>
      </c>
      <c r="DJ308" s="67">
        <v>-1.4502222649753094E-2</v>
      </c>
      <c r="DK308" s="67">
        <v>-5.0637971609830856E-2</v>
      </c>
      <c r="DL308" s="67">
        <v>4.7563832253217697E-2</v>
      </c>
      <c r="DM308" s="67">
        <v>9.4487786293029785E-2</v>
      </c>
      <c r="DN308" s="67">
        <v>0.17559954524040222</v>
      </c>
      <c r="DO308" s="67">
        <v>1.4769761562347412</v>
      </c>
      <c r="DP308" s="67">
        <v>1.7660802602767944</v>
      </c>
      <c r="DQ308" s="67">
        <v>1.9483414888381958</v>
      </c>
      <c r="DR308" s="67">
        <v>1.9218111038208008</v>
      </c>
      <c r="DS308" s="67">
        <v>1.7608883380889893</v>
      </c>
      <c r="DT308" s="67">
        <v>-3.8392040878534317E-2</v>
      </c>
      <c r="DU308" s="67">
        <v>-0.60928285121917725</v>
      </c>
      <c r="DV308" s="67">
        <v>-0.36027026176452637</v>
      </c>
      <c r="DW308" s="67">
        <v>-0.15393468737602234</v>
      </c>
      <c r="DX308" s="67">
        <v>6.2313325703144073E-2</v>
      </c>
      <c r="DY308" s="67">
        <v>0.15823057293891907</v>
      </c>
      <c r="DZ308" s="67">
        <v>0.24488149583339691</v>
      </c>
      <c r="EA308" s="67">
        <v>0.23532894253730774</v>
      </c>
      <c r="EB308" s="67">
        <v>0.28313583135604858</v>
      </c>
      <c r="EC308" s="67">
        <v>0.238456130027771</v>
      </c>
      <c r="ED308" s="67">
        <v>0.25042518973350525</v>
      </c>
      <c r="EE308" s="67">
        <v>0.28143814206123352</v>
      </c>
      <c r="EF308" s="67">
        <v>0.20539256930351257</v>
      </c>
      <c r="EG308" s="67">
        <v>0.17124746739864349</v>
      </c>
      <c r="EH308" s="67">
        <v>0.22097530961036682</v>
      </c>
      <c r="EI308" s="67">
        <v>0.20181825757026672</v>
      </c>
      <c r="EJ308" s="67">
        <v>0.31629306077957153</v>
      </c>
      <c r="EK308" s="67">
        <v>0.37671896815299988</v>
      </c>
      <c r="EL308" s="67">
        <v>0.46664199233055115</v>
      </c>
      <c r="EM308" s="67">
        <v>1.7706899642944336</v>
      </c>
      <c r="EN308" s="67">
        <v>2.0641181468963623</v>
      </c>
      <c r="EO308" s="67">
        <v>2.2492930889129639</v>
      </c>
      <c r="EP308" s="67">
        <v>2.2244229316711426</v>
      </c>
      <c r="EQ308" s="67">
        <v>2.0631933212280273</v>
      </c>
      <c r="ER308" s="67">
        <v>0.26231855154037476</v>
      </c>
      <c r="ES308" s="67">
        <v>-0.31524598598480225</v>
      </c>
      <c r="ET308" s="67">
        <v>-7.7456444501876831E-2</v>
      </c>
      <c r="EU308" s="67">
        <v>0.11576999723911285</v>
      </c>
      <c r="EV308" s="67">
        <v>0.31608077883720398</v>
      </c>
      <c r="EW308" s="67">
        <v>85.5</v>
      </c>
      <c r="EX308" s="67">
        <v>84.5</v>
      </c>
      <c r="EY308" s="67">
        <v>83</v>
      </c>
      <c r="EZ308" s="67">
        <v>78.5</v>
      </c>
      <c r="FA308" s="67">
        <v>76.5</v>
      </c>
      <c r="FB308" s="67">
        <v>76.5</v>
      </c>
      <c r="FC308" s="67">
        <v>77</v>
      </c>
      <c r="FD308" s="67">
        <v>80</v>
      </c>
      <c r="FE308" s="67">
        <v>83</v>
      </c>
      <c r="FF308" s="67">
        <v>88.5</v>
      </c>
      <c r="FG308" s="67">
        <v>93.5</v>
      </c>
      <c r="FH308" s="67">
        <v>96</v>
      </c>
      <c r="FI308" s="67">
        <v>98</v>
      </c>
      <c r="FJ308" s="67">
        <v>99.5</v>
      </c>
      <c r="FK308" s="67">
        <v>101.5</v>
      </c>
      <c r="FL308" s="67">
        <v>103.5</v>
      </c>
      <c r="FM308" s="67">
        <v>103.5</v>
      </c>
      <c r="FN308" s="67">
        <v>106</v>
      </c>
      <c r="FO308" s="67">
        <v>106</v>
      </c>
      <c r="FP308" s="67">
        <v>103</v>
      </c>
      <c r="FQ308" s="67">
        <v>98.5</v>
      </c>
      <c r="FR308" s="67">
        <v>91.5</v>
      </c>
      <c r="FS308" s="67">
        <v>86.5</v>
      </c>
      <c r="FT308" s="67">
        <v>85</v>
      </c>
      <c r="FU308" s="68">
        <v>0.27009090781211853</v>
      </c>
      <c r="FV308" s="40">
        <v>7.1500000953674316</v>
      </c>
      <c r="FW308" s="40">
        <v>11459.95</v>
      </c>
      <c r="FX308">
        <v>1</v>
      </c>
    </row>
    <row r="309" spans="1:180" x14ac:dyDescent="0.2">
      <c r="A309" t="s">
        <v>189</v>
      </c>
      <c r="B309" t="s">
        <v>207</v>
      </c>
      <c r="C309" t="s">
        <v>3</v>
      </c>
      <c r="D309" t="s">
        <v>184</v>
      </c>
      <c r="E309" t="s">
        <v>1</v>
      </c>
      <c r="F309" s="40" t="s">
        <v>193</v>
      </c>
      <c r="G309" s="69" t="s">
        <v>219</v>
      </c>
      <c r="H309" s="67">
        <v>6443.000107884407</v>
      </c>
      <c r="I309" s="67">
        <v>9.6807260513305664</v>
      </c>
      <c r="J309" s="67">
        <v>8.4831142425537109</v>
      </c>
      <c r="K309" s="67">
        <v>7.7066378593444824</v>
      </c>
      <c r="L309" s="67">
        <v>6.9085192680358887</v>
      </c>
      <c r="M309" s="67">
        <v>6.5804085731506348</v>
      </c>
      <c r="N309" s="67">
        <v>6.2719202041625977</v>
      </c>
      <c r="O309" s="67">
        <v>6.4808969497680664</v>
      </c>
      <c r="P309" s="67">
        <v>6.984473705291748</v>
      </c>
      <c r="Q309" s="67">
        <v>7.7011065483093262</v>
      </c>
      <c r="R309" s="67">
        <v>8.7867097854614258</v>
      </c>
      <c r="S309" s="67">
        <v>10.21473217010498</v>
      </c>
      <c r="T309" s="67">
        <v>11.870834350585938</v>
      </c>
      <c r="U309" s="67">
        <v>13.579224586486816</v>
      </c>
      <c r="V309" s="67">
        <v>15.237933158874512</v>
      </c>
      <c r="W309" s="67">
        <v>16.657072067260742</v>
      </c>
      <c r="X309" s="67">
        <v>18.177045822143555</v>
      </c>
      <c r="Y309" s="67">
        <v>19.31755256652832</v>
      </c>
      <c r="Z309" s="67">
        <v>20.019386291503906</v>
      </c>
      <c r="AA309" s="67">
        <v>20.021562576293945</v>
      </c>
      <c r="AB309" s="67">
        <v>19.29619026184082</v>
      </c>
      <c r="AC309" s="67">
        <v>18.393903732299805</v>
      </c>
      <c r="AD309" s="67">
        <v>17.461572647094727</v>
      </c>
      <c r="AE309" s="67">
        <v>15.659586906433105</v>
      </c>
      <c r="AF309" s="67">
        <v>13.200839042663574</v>
      </c>
      <c r="AG309" s="67">
        <v>-0.44553831219673157</v>
      </c>
      <c r="AH309" s="67">
        <v>-0.387565016746521</v>
      </c>
      <c r="AI309" s="67">
        <v>-0.29418540000915527</v>
      </c>
      <c r="AJ309" s="67">
        <v>-0.42815160751342773</v>
      </c>
      <c r="AK309" s="67">
        <v>-0.31232821941375732</v>
      </c>
      <c r="AL309" s="67">
        <v>-0.23107130825519562</v>
      </c>
      <c r="AM309" s="67">
        <v>-0.26033186912536621</v>
      </c>
      <c r="AN309" s="67">
        <v>-0.38011524081230164</v>
      </c>
      <c r="AO309" s="67">
        <v>-0.51016205549240112</v>
      </c>
      <c r="AP309" s="67">
        <v>-0.5840761661529541</v>
      </c>
      <c r="AQ309" s="67">
        <v>-0.71369415521621704</v>
      </c>
      <c r="AR309" s="67">
        <v>-0.85916894674301147</v>
      </c>
      <c r="AS309" s="67">
        <v>-0.85273343324661255</v>
      </c>
      <c r="AT309" s="67">
        <v>-0.71689474582672119</v>
      </c>
      <c r="AU309" s="67">
        <v>0.76866906881332397</v>
      </c>
      <c r="AV309" s="67">
        <v>1.1559462547302246</v>
      </c>
      <c r="AW309" s="67">
        <v>1.2630026340484619</v>
      </c>
      <c r="AX309" s="67">
        <v>1.3037976026535034</v>
      </c>
      <c r="AY309" s="67">
        <v>1.2554305791854858</v>
      </c>
      <c r="AZ309" s="67">
        <v>-0.88918697834014893</v>
      </c>
      <c r="BA309" s="67">
        <v>-1.5737411975860596</v>
      </c>
      <c r="BB309" s="67">
        <v>-1.5411049127578735</v>
      </c>
      <c r="BC309" s="67">
        <v>-1.2164825201034546</v>
      </c>
      <c r="BD309" s="67">
        <v>-0.90301036834716797</v>
      </c>
      <c r="BE309" s="67">
        <v>-0.21330700814723969</v>
      </c>
      <c r="BF309" s="67">
        <v>-0.16990222036838531</v>
      </c>
      <c r="BG309" s="67">
        <v>-8.8040046393871307E-2</v>
      </c>
      <c r="BH309" s="67">
        <v>-0.23117807507514954</v>
      </c>
      <c r="BI309" s="67">
        <v>-0.12117211520671844</v>
      </c>
      <c r="BJ309" s="67">
        <v>-4.1842911392450333E-2</v>
      </c>
      <c r="BK309" s="67">
        <v>-6.4484648406505585E-2</v>
      </c>
      <c r="BL309" s="67">
        <v>-0.17447832226753235</v>
      </c>
      <c r="BM309" s="67">
        <v>-0.29153928160667419</v>
      </c>
      <c r="BN309" s="67">
        <v>-0.34911113977432251</v>
      </c>
      <c r="BO309" s="67">
        <v>-0.46178692579269409</v>
      </c>
      <c r="BP309" s="67">
        <v>-0.59102398157119751</v>
      </c>
      <c r="BQ309" s="67">
        <v>-0.57111603021621704</v>
      </c>
      <c r="BR309" s="67">
        <v>-0.42648553848266602</v>
      </c>
      <c r="BS309" s="67">
        <v>1.061744213104248</v>
      </c>
      <c r="BT309" s="67">
        <v>1.4533354043960571</v>
      </c>
      <c r="BU309" s="67">
        <v>1.5632984638214111</v>
      </c>
      <c r="BV309" s="67">
        <v>1.6057488918304443</v>
      </c>
      <c r="BW309" s="67">
        <v>1.5570753812789917</v>
      </c>
      <c r="BX309" s="67">
        <v>-0.58913373947143555</v>
      </c>
      <c r="BY309" s="67">
        <v>-1.2803468704223633</v>
      </c>
      <c r="BZ309" s="67">
        <v>-1.2589086294174194</v>
      </c>
      <c r="CA309" s="67">
        <v>-0.94736582040786743</v>
      </c>
      <c r="CB309" s="67">
        <v>-0.6497952938079834</v>
      </c>
      <c r="CC309" s="67">
        <v>-5.24643175303936E-2</v>
      </c>
      <c r="CD309" s="67">
        <v>-1.9149644300341606E-2</v>
      </c>
      <c r="CE309" s="67">
        <v>5.4735604673624039E-2</v>
      </c>
      <c r="CF309" s="67">
        <v>-9.4754807651042938E-2</v>
      </c>
      <c r="CG309" s="67">
        <v>1.122202817350626E-2</v>
      </c>
      <c r="CH309" s="67">
        <v>8.9216098189353943E-2</v>
      </c>
      <c r="CI309" s="67">
        <v>7.1158550679683685E-2</v>
      </c>
      <c r="CJ309" s="67">
        <v>-3.2054807990789413E-2</v>
      </c>
      <c r="CK309" s="67">
        <v>-0.14012183248996735</v>
      </c>
      <c r="CL309" s="67">
        <v>-0.18637509644031525</v>
      </c>
      <c r="CM309" s="67">
        <v>-0.28731676936149597</v>
      </c>
      <c r="CN309" s="67">
        <v>-0.40530756115913391</v>
      </c>
      <c r="CO309" s="67">
        <v>-0.37606862187385559</v>
      </c>
      <c r="CP309" s="67">
        <v>-0.22534897923469543</v>
      </c>
      <c r="CQ309" s="67">
        <v>1.2647271156311035</v>
      </c>
      <c r="CR309" s="67">
        <v>1.6593061685562134</v>
      </c>
      <c r="CS309" s="67">
        <v>1.771282434463501</v>
      </c>
      <c r="CT309" s="67">
        <v>1.8148795366287231</v>
      </c>
      <c r="CU309" s="67">
        <v>1.765993595123291</v>
      </c>
      <c r="CV309" s="67">
        <v>-0.38131779432296753</v>
      </c>
      <c r="CW309" s="67">
        <v>-1.0771428346633911</v>
      </c>
      <c r="CX309" s="67">
        <v>-1.0634602308273315</v>
      </c>
      <c r="CY309" s="67">
        <v>-0.76097643375396729</v>
      </c>
      <c r="CZ309" s="67">
        <v>-0.47441932559013367</v>
      </c>
      <c r="DA309" s="67">
        <v>0.10837838053703308</v>
      </c>
      <c r="DB309" s="67">
        <v>0.1316029280424118</v>
      </c>
      <c r="DC309" s="67">
        <v>0.19751125574111938</v>
      </c>
      <c r="DD309" s="67">
        <v>4.1668463498353958E-2</v>
      </c>
      <c r="DE309" s="67">
        <v>0.14361616969108582</v>
      </c>
      <c r="DF309" s="67">
        <v>0.22027510404586792</v>
      </c>
      <c r="DG309" s="67">
        <v>0.20680174231529236</v>
      </c>
      <c r="DH309" s="67">
        <v>0.11036870628595352</v>
      </c>
      <c r="DI309" s="67">
        <v>1.1295624077320099E-2</v>
      </c>
      <c r="DJ309" s="67">
        <v>-2.3639040067791939E-2</v>
      </c>
      <c r="DK309" s="67">
        <v>-0.11284659802913666</v>
      </c>
      <c r="DL309" s="67">
        <v>-0.21959115564823151</v>
      </c>
      <c r="DM309" s="67">
        <v>-0.18102124333381653</v>
      </c>
      <c r="DN309" s="67">
        <v>-2.4212433025240898E-2</v>
      </c>
      <c r="DO309" s="67">
        <v>1.467710018157959</v>
      </c>
      <c r="DP309" s="67">
        <v>1.8652769327163696</v>
      </c>
      <c r="DQ309" s="67">
        <v>1.9792664051055908</v>
      </c>
      <c r="DR309" s="67">
        <v>2.024010181427002</v>
      </c>
      <c r="DS309" s="67">
        <v>1.9749118089675903</v>
      </c>
      <c r="DT309" s="67">
        <v>-0.17350184917449951</v>
      </c>
      <c r="DU309" s="67">
        <v>-0.87393885850906372</v>
      </c>
      <c r="DV309" s="67">
        <v>-0.86801189184188843</v>
      </c>
      <c r="DW309" s="67">
        <v>-0.57458704710006714</v>
      </c>
      <c r="DX309" s="67">
        <v>-0.29904335737228394</v>
      </c>
      <c r="DY309" s="67">
        <v>0.34060969948768616</v>
      </c>
      <c r="DZ309" s="67">
        <v>0.34926572442054749</v>
      </c>
      <c r="EA309" s="67">
        <v>0.40365660190582275</v>
      </c>
      <c r="EB309" s="67">
        <v>0.23864199221134186</v>
      </c>
      <c r="EC309" s="67">
        <v>0.33477228879928589</v>
      </c>
      <c r="ED309" s="67">
        <v>0.40950348973274231</v>
      </c>
      <c r="EE309" s="67">
        <v>0.40264898538589478</v>
      </c>
      <c r="EF309" s="67">
        <v>0.31600561738014221</v>
      </c>
      <c r="EG309" s="67">
        <v>0.22991837561130524</v>
      </c>
      <c r="EH309" s="67">
        <v>0.21132597327232361</v>
      </c>
      <c r="EI309" s="67">
        <v>0.1390606164932251</v>
      </c>
      <c r="EJ309" s="67">
        <v>4.8553846776485443E-2</v>
      </c>
      <c r="EK309" s="67">
        <v>0.10059619694948196</v>
      </c>
      <c r="EL309" s="67">
        <v>0.26619678735733032</v>
      </c>
      <c r="EM309" s="67">
        <v>1.7607851028442383</v>
      </c>
      <c r="EN309" s="67">
        <v>2.1626660823822021</v>
      </c>
      <c r="EO309" s="67">
        <v>2.27956223487854</v>
      </c>
      <c r="EP309" s="67">
        <v>2.3259615898132324</v>
      </c>
      <c r="EQ309" s="67">
        <v>2.2765564918518066</v>
      </c>
      <c r="ER309" s="67">
        <v>0.12655137479305267</v>
      </c>
      <c r="ES309" s="67">
        <v>-0.58054453134536743</v>
      </c>
      <c r="ET309" s="67">
        <v>-0.58581548929214478</v>
      </c>
      <c r="EU309" s="67">
        <v>-0.30547037720680237</v>
      </c>
      <c r="EV309" s="67">
        <v>-4.5828305184841156E-2</v>
      </c>
      <c r="EW309" s="67">
        <v>87</v>
      </c>
      <c r="EX309" s="67">
        <v>85.5</v>
      </c>
      <c r="EY309" s="67">
        <v>83.5</v>
      </c>
      <c r="EZ309" s="67">
        <v>82</v>
      </c>
      <c r="FA309" s="67">
        <v>81.5</v>
      </c>
      <c r="FB309" s="67">
        <v>78.5</v>
      </c>
      <c r="FC309" s="67">
        <v>78.5</v>
      </c>
      <c r="FD309" s="67">
        <v>81</v>
      </c>
      <c r="FE309" s="67">
        <v>86</v>
      </c>
      <c r="FF309" s="67">
        <v>89</v>
      </c>
      <c r="FG309" s="67">
        <v>93</v>
      </c>
      <c r="FH309" s="67">
        <v>95.5</v>
      </c>
      <c r="FI309" s="67">
        <v>98</v>
      </c>
      <c r="FJ309" s="67">
        <v>99.5</v>
      </c>
      <c r="FK309" s="67">
        <v>101</v>
      </c>
      <c r="FL309" s="67">
        <v>103.5</v>
      </c>
      <c r="FM309" s="67">
        <v>104</v>
      </c>
      <c r="FN309" s="67">
        <v>105</v>
      </c>
      <c r="FO309" s="67">
        <v>104</v>
      </c>
      <c r="FP309" s="67">
        <v>103</v>
      </c>
      <c r="FQ309" s="67">
        <v>101.5</v>
      </c>
      <c r="FR309" s="67">
        <v>99</v>
      </c>
      <c r="FS309" s="67">
        <v>95</v>
      </c>
      <c r="FT309" s="67">
        <v>92.5</v>
      </c>
      <c r="FU309" s="68">
        <v>0.26950186491012573</v>
      </c>
      <c r="FV309" s="40">
        <v>8.9799995422363281</v>
      </c>
      <c r="FW309" s="40">
        <v>12569.61</v>
      </c>
      <c r="FX309">
        <v>1</v>
      </c>
    </row>
    <row r="310" spans="1:180" x14ac:dyDescent="0.2">
      <c r="A310" t="s">
        <v>189</v>
      </c>
      <c r="B310" t="s">
        <v>207</v>
      </c>
      <c r="C310" t="s">
        <v>3</v>
      </c>
      <c r="D310" t="s">
        <v>184</v>
      </c>
      <c r="E310" t="s">
        <v>1</v>
      </c>
      <c r="F310" s="40" t="s">
        <v>193</v>
      </c>
      <c r="G310" s="69" t="s">
        <v>220</v>
      </c>
      <c r="H310" s="67">
        <v>6436.0001747608185</v>
      </c>
      <c r="I310" s="67">
        <v>11.159136772155762</v>
      </c>
      <c r="J310" s="67">
        <v>9.4912528991699219</v>
      </c>
      <c r="K310" s="67">
        <v>8.2973651885986328</v>
      </c>
      <c r="L310" s="67">
        <v>7.4072818756103516</v>
      </c>
      <c r="M310" s="67">
        <v>6.9946479797363281</v>
      </c>
      <c r="N310" s="67">
        <v>6.8837451934814453</v>
      </c>
      <c r="O310" s="67">
        <v>7.3429141044616699</v>
      </c>
      <c r="P310" s="67">
        <v>7.4238944053649902</v>
      </c>
      <c r="Q310" s="67">
        <v>7.231905460357666</v>
      </c>
      <c r="R310" s="67">
        <v>7.303800106048584</v>
      </c>
      <c r="S310" s="67">
        <v>8.0106439590454102</v>
      </c>
      <c r="T310" s="67">
        <v>9.8523092269897461</v>
      </c>
      <c r="U310" s="67">
        <v>12.159146308898926</v>
      </c>
      <c r="V310" s="67">
        <v>13.226231575012207</v>
      </c>
      <c r="W310" s="67">
        <v>13.344242095947266</v>
      </c>
      <c r="X310" s="67">
        <v>13.824043273925781</v>
      </c>
      <c r="Y310" s="67">
        <v>14.510953903198242</v>
      </c>
      <c r="Z310" s="67">
        <v>15.594833374023438</v>
      </c>
      <c r="AA310" s="67">
        <v>16.214986801147461</v>
      </c>
      <c r="AB310" s="67">
        <v>15.921459197998047</v>
      </c>
      <c r="AC310" s="67">
        <v>15.401193618774414</v>
      </c>
      <c r="AD310" s="67">
        <v>15.042691230773926</v>
      </c>
      <c r="AE310" s="67">
        <v>13.419948577880859</v>
      </c>
      <c r="AF310" s="67">
        <v>11.494739532470703</v>
      </c>
      <c r="AG310" s="67">
        <v>-0.5574076771736145</v>
      </c>
      <c r="AH310" s="67">
        <v>-0.51055079698562622</v>
      </c>
      <c r="AI310" s="67">
        <v>-0.40848922729492188</v>
      </c>
      <c r="AJ310" s="67">
        <v>-0.40085354447364807</v>
      </c>
      <c r="AK310" s="67">
        <v>-0.29243794083595276</v>
      </c>
      <c r="AL310" s="67">
        <v>-0.29949766397476196</v>
      </c>
      <c r="AM310" s="67">
        <v>-0.32371842861175537</v>
      </c>
      <c r="AN310" s="67">
        <v>-0.37931561470031738</v>
      </c>
      <c r="AO310" s="67">
        <v>-0.42141062021255493</v>
      </c>
      <c r="AP310" s="67">
        <v>-0.53125661611557007</v>
      </c>
      <c r="AQ310" s="67">
        <v>-0.60249048471450806</v>
      </c>
      <c r="AR310" s="67">
        <v>-0.74074149131774902</v>
      </c>
      <c r="AS310" s="67">
        <v>-0.92863690853118896</v>
      </c>
      <c r="AT310" s="67">
        <v>-0.8950197696685791</v>
      </c>
      <c r="AU310" s="67">
        <v>0.53856152296066284</v>
      </c>
      <c r="AV310" s="67">
        <v>0.94760966300964355</v>
      </c>
      <c r="AW310" s="67">
        <v>0.83272111415863037</v>
      </c>
      <c r="AX310" s="67">
        <v>0.94418972730636597</v>
      </c>
      <c r="AY310" s="67">
        <v>0.86743289232254028</v>
      </c>
      <c r="AZ310" s="67">
        <v>-0.87966281175613403</v>
      </c>
      <c r="BA310" s="67">
        <v>-1.2249552011489868</v>
      </c>
      <c r="BB310" s="67">
        <v>-1.1156570911407471</v>
      </c>
      <c r="BC310" s="67">
        <v>-1.0348979234695435</v>
      </c>
      <c r="BD310" s="67">
        <v>-0.84558475017547607</v>
      </c>
      <c r="BE310" s="67">
        <v>-0.32539328932762146</v>
      </c>
      <c r="BF310" s="67">
        <v>-0.29308882355690002</v>
      </c>
      <c r="BG310" s="67">
        <v>-0.20253282785415649</v>
      </c>
      <c r="BH310" s="67">
        <v>-0.20406028628349304</v>
      </c>
      <c r="BI310" s="67">
        <v>-0.10145755112171173</v>
      </c>
      <c r="BJ310" s="67">
        <v>-0.11044547706842422</v>
      </c>
      <c r="BK310" s="67">
        <v>-0.12806068360805511</v>
      </c>
      <c r="BL310" s="67">
        <v>-0.17387919127941132</v>
      </c>
      <c r="BM310" s="67">
        <v>-0.20299932360649109</v>
      </c>
      <c r="BN310" s="67">
        <v>-0.29651561379432678</v>
      </c>
      <c r="BO310" s="67">
        <v>-0.35082122683525085</v>
      </c>
      <c r="BP310" s="67">
        <v>-0.47284901142120361</v>
      </c>
      <c r="BQ310" s="67">
        <v>-0.6472853422164917</v>
      </c>
      <c r="BR310" s="67">
        <v>-0.60488629341125488</v>
      </c>
      <c r="BS310" s="67">
        <v>0.83135992288589478</v>
      </c>
      <c r="BT310" s="67">
        <v>1.2447149753570557</v>
      </c>
      <c r="BU310" s="67">
        <v>1.1327271461486816</v>
      </c>
      <c r="BV310" s="67">
        <v>1.2458449602127075</v>
      </c>
      <c r="BW310" s="67">
        <v>1.1687791347503662</v>
      </c>
      <c r="BX310" s="67">
        <v>-0.57990884780883789</v>
      </c>
      <c r="BY310" s="67">
        <v>-0.93185245990753174</v>
      </c>
      <c r="BZ310" s="67">
        <v>-0.83373850584030151</v>
      </c>
      <c r="CA310" s="67">
        <v>-0.76604235172271729</v>
      </c>
      <c r="CB310" s="67">
        <v>-0.59261137247085571</v>
      </c>
      <c r="CC310" s="67">
        <v>-0.16470082104206085</v>
      </c>
      <c r="CD310" s="67">
        <v>-0.14247533679008484</v>
      </c>
      <c r="CE310" s="67">
        <v>-5.9888049960136414E-2</v>
      </c>
      <c r="CF310" s="67">
        <v>-6.7761890590190887E-2</v>
      </c>
      <c r="CG310" s="67">
        <v>3.0814874917268753E-2</v>
      </c>
      <c r="CH310" s="67">
        <v>2.0491497591137886E-2</v>
      </c>
      <c r="CI310" s="67">
        <v>7.4512637220323086E-3</v>
      </c>
      <c r="CJ310" s="67">
        <v>-3.1594555824995041E-2</v>
      </c>
      <c r="CK310" s="67">
        <v>-5.1728319376707077E-2</v>
      </c>
      <c r="CL310" s="67">
        <v>-0.13393469154834747</v>
      </c>
      <c r="CM310" s="67">
        <v>-0.17651587724685669</v>
      </c>
      <c r="CN310" s="67">
        <v>-0.2873075008392334</v>
      </c>
      <c r="CO310" s="67">
        <v>-0.45242211222648621</v>
      </c>
      <c r="CP310" s="67">
        <v>-0.40394073724746704</v>
      </c>
      <c r="CQ310" s="67">
        <v>1.0341511964797974</v>
      </c>
      <c r="CR310" s="67">
        <v>1.4504892826080322</v>
      </c>
      <c r="CS310" s="67">
        <v>1.3405104875564575</v>
      </c>
      <c r="CT310" s="67">
        <v>1.4547704458236694</v>
      </c>
      <c r="CU310" s="67">
        <v>1.3774906396865845</v>
      </c>
      <c r="CV310" s="67">
        <v>-0.37230020761489868</v>
      </c>
      <c r="CW310" s="67">
        <v>-0.72885036468505859</v>
      </c>
      <c r="CX310" s="67">
        <v>-0.63848251104354858</v>
      </c>
      <c r="CY310" s="67">
        <v>-0.57983380556106567</v>
      </c>
      <c r="CZ310" s="67">
        <v>-0.41740280389785767</v>
      </c>
      <c r="DA310" s="67">
        <v>-4.0083592757582664E-3</v>
      </c>
      <c r="DB310" s="67">
        <v>8.1381499767303467E-3</v>
      </c>
      <c r="DC310" s="67">
        <v>8.2756727933883667E-2</v>
      </c>
      <c r="DD310" s="67">
        <v>6.8536512553691864E-2</v>
      </c>
      <c r="DE310" s="67">
        <v>0.16308730840682983</v>
      </c>
      <c r="DF310" s="67">
        <v>0.1514284759759903</v>
      </c>
      <c r="DG310" s="67">
        <v>0.1429632157087326</v>
      </c>
      <c r="DH310" s="67">
        <v>0.11069007962942123</v>
      </c>
      <c r="DI310" s="67">
        <v>9.9542684853076935E-2</v>
      </c>
      <c r="DJ310" s="67">
        <v>2.864622138440609E-2</v>
      </c>
      <c r="DK310" s="67">
        <v>-2.2105260286480188E-3</v>
      </c>
      <c r="DL310" s="67">
        <v>-0.10176599025726318</v>
      </c>
      <c r="DM310" s="67">
        <v>-0.25755888223648071</v>
      </c>
      <c r="DN310" s="67">
        <v>-0.20299516618251801</v>
      </c>
      <c r="DO310" s="67">
        <v>1.2369425296783447</v>
      </c>
      <c r="DP310" s="67">
        <v>1.6562635898590088</v>
      </c>
      <c r="DQ310" s="67">
        <v>1.5482938289642334</v>
      </c>
      <c r="DR310" s="67">
        <v>1.6636959314346313</v>
      </c>
      <c r="DS310" s="67">
        <v>1.5862021446228027</v>
      </c>
      <c r="DT310" s="67">
        <v>-0.16469153761863708</v>
      </c>
      <c r="DU310" s="67">
        <v>-0.52584826946258545</v>
      </c>
      <c r="DV310" s="67">
        <v>-0.44322654604911804</v>
      </c>
      <c r="DW310" s="67">
        <v>-0.39362522959709167</v>
      </c>
      <c r="DX310" s="67">
        <v>-0.24219420552253723</v>
      </c>
      <c r="DY310" s="67">
        <v>0.2280060350894928</v>
      </c>
      <c r="DZ310" s="67">
        <v>0.22560010850429535</v>
      </c>
      <c r="EA310" s="67">
        <v>0.28871312737464905</v>
      </c>
      <c r="EB310" s="67">
        <v>0.2653297483921051</v>
      </c>
      <c r="EC310" s="67">
        <v>0.35406768321990967</v>
      </c>
      <c r="ED310" s="67">
        <v>0.34048068523406982</v>
      </c>
      <c r="EE310" s="67">
        <v>0.33862096071243286</v>
      </c>
      <c r="EF310" s="67">
        <v>0.3161264955997467</v>
      </c>
      <c r="EG310" s="67">
        <v>0.31795397400856018</v>
      </c>
      <c r="EH310" s="67">
        <v>0.26338723301887512</v>
      </c>
      <c r="EI310" s="67">
        <v>0.24945871531963348</v>
      </c>
      <c r="EJ310" s="67">
        <v>0.16612648963928223</v>
      </c>
      <c r="EK310" s="67">
        <v>2.3792674764990807E-2</v>
      </c>
      <c r="EL310" s="67">
        <v>8.7138310074806213E-2</v>
      </c>
      <c r="EM310" s="67">
        <v>1.5297408103942871</v>
      </c>
      <c r="EN310" s="67">
        <v>1.9533689022064209</v>
      </c>
      <c r="EO310" s="67">
        <v>1.8482998609542847</v>
      </c>
      <c r="EP310" s="67">
        <v>1.9653512239456177</v>
      </c>
      <c r="EQ310" s="67">
        <v>1.8875484466552734</v>
      </c>
      <c r="ER310" s="67">
        <v>0.13506241142749786</v>
      </c>
      <c r="ES310" s="67">
        <v>-0.23274554312229156</v>
      </c>
      <c r="ET310" s="67">
        <v>-0.1613079309463501</v>
      </c>
      <c r="EU310" s="67">
        <v>-0.1247696578502655</v>
      </c>
      <c r="EV310" s="67">
        <v>1.0779167525470257E-2</v>
      </c>
      <c r="EW310" s="67">
        <v>90.5</v>
      </c>
      <c r="EX310" s="67">
        <v>89</v>
      </c>
      <c r="EY310" s="67">
        <v>87.5</v>
      </c>
      <c r="EZ310" s="67">
        <v>85</v>
      </c>
      <c r="FA310" s="67">
        <v>84</v>
      </c>
      <c r="FB310" s="67">
        <v>85.5</v>
      </c>
      <c r="FC310" s="67">
        <v>86.5</v>
      </c>
      <c r="FD310" s="67">
        <v>84.5</v>
      </c>
      <c r="FE310" s="67">
        <v>84</v>
      </c>
      <c r="FF310" s="67">
        <v>84</v>
      </c>
      <c r="FG310" s="67">
        <v>87.5</v>
      </c>
      <c r="FH310" s="67">
        <v>94.5</v>
      </c>
      <c r="FI310" s="67">
        <v>99.5</v>
      </c>
      <c r="FJ310" s="67">
        <v>100</v>
      </c>
      <c r="FK310" s="67">
        <v>98</v>
      </c>
      <c r="FL310" s="67">
        <v>98</v>
      </c>
      <c r="FM310" s="67">
        <v>99.5</v>
      </c>
      <c r="FN310" s="67">
        <v>99</v>
      </c>
      <c r="FO310" s="67">
        <v>98.5</v>
      </c>
      <c r="FP310" s="67">
        <v>96.5</v>
      </c>
      <c r="FQ310" s="67">
        <v>94.5</v>
      </c>
      <c r="FR310" s="67">
        <v>92.5</v>
      </c>
      <c r="FS310" s="67">
        <v>90.5</v>
      </c>
      <c r="FT310" s="67">
        <v>90</v>
      </c>
      <c r="FU310" s="68">
        <v>0.26923954486846924</v>
      </c>
      <c r="FV310" s="40">
        <v>7.070000171661377</v>
      </c>
      <c r="FW310" s="40">
        <v>11062.79</v>
      </c>
      <c r="FX310">
        <v>1</v>
      </c>
    </row>
    <row r="311" spans="1:180" x14ac:dyDescent="0.2">
      <c r="A311" t="s">
        <v>189</v>
      </c>
      <c r="B311" t="s">
        <v>207</v>
      </c>
      <c r="C311" t="s">
        <v>3</v>
      </c>
      <c r="D311" t="s">
        <v>184</v>
      </c>
      <c r="E311" t="s">
        <v>1</v>
      </c>
      <c r="F311" s="40" t="s">
        <v>193</v>
      </c>
      <c r="G311" s="69" t="s">
        <v>221</v>
      </c>
      <c r="H311" s="67">
        <v>6434.9999459981918</v>
      </c>
      <c r="I311" s="67">
        <v>7.2133879661560059</v>
      </c>
      <c r="J311" s="67">
        <v>6.1662092208862305</v>
      </c>
      <c r="K311" s="67">
        <v>5.4506916999816895</v>
      </c>
      <c r="L311" s="67">
        <v>4.9300069808959961</v>
      </c>
      <c r="M311" s="67">
        <v>4.700249195098877</v>
      </c>
      <c r="N311" s="67">
        <v>4.5664253234863281</v>
      </c>
      <c r="O311" s="67">
        <v>4.6222519874572754</v>
      </c>
      <c r="P311" s="67">
        <v>4.9141645431518555</v>
      </c>
      <c r="Q311" s="67">
        <v>5.3846359252929688</v>
      </c>
      <c r="R311" s="67">
        <v>6.1731338500976563</v>
      </c>
      <c r="S311" s="67">
        <v>7.2902951240539551</v>
      </c>
      <c r="T311" s="67">
        <v>8.6942987442016602</v>
      </c>
      <c r="U311" s="67">
        <v>10.42317008972168</v>
      </c>
      <c r="V311" s="67">
        <v>12.050573348999023</v>
      </c>
      <c r="W311" s="67">
        <v>13.463912010192871</v>
      </c>
      <c r="X311" s="67">
        <v>14.918881416320801</v>
      </c>
      <c r="Y311" s="67">
        <v>16.155372619628906</v>
      </c>
      <c r="Z311" s="67">
        <v>17.008110046386719</v>
      </c>
      <c r="AA311" s="67">
        <v>17.005487442016602</v>
      </c>
      <c r="AB311" s="67">
        <v>16.166584014892578</v>
      </c>
      <c r="AC311" s="67">
        <v>15.233988761901855</v>
      </c>
      <c r="AD311" s="67">
        <v>14.151201248168945</v>
      </c>
      <c r="AE311" s="67">
        <v>12.132488250732422</v>
      </c>
      <c r="AF311" s="67">
        <v>9.9727010726928711</v>
      </c>
      <c r="AG311" s="67">
        <v>-0.49014389514923096</v>
      </c>
      <c r="AH311" s="67">
        <v>-0.36531999707221985</v>
      </c>
      <c r="AI311" s="67">
        <v>-0.35518366098403931</v>
      </c>
      <c r="AJ311" s="67">
        <v>-0.3479275107383728</v>
      </c>
      <c r="AK311" s="67">
        <v>-0.31367918848991394</v>
      </c>
      <c r="AL311" s="67">
        <v>-0.32752120494842529</v>
      </c>
      <c r="AM311" s="67">
        <v>-0.32516458630561829</v>
      </c>
      <c r="AN311" s="67">
        <v>-0.37441331148147583</v>
      </c>
      <c r="AO311" s="67">
        <v>-0.36132439970970154</v>
      </c>
      <c r="AP311" s="67">
        <v>-0.42197349667549133</v>
      </c>
      <c r="AQ311" s="67">
        <v>-0.4714566171169281</v>
      </c>
      <c r="AR311" s="67">
        <v>-0.54834997653961182</v>
      </c>
      <c r="AS311" s="67">
        <v>-0.47424128651618958</v>
      </c>
      <c r="AT311" s="67">
        <v>-0.34455639123916626</v>
      </c>
      <c r="AU311" s="67">
        <v>0.79123258590698242</v>
      </c>
      <c r="AV311" s="67">
        <v>1.2144639492034912</v>
      </c>
      <c r="AW311" s="67">
        <v>1.3198988437652588</v>
      </c>
      <c r="AX311" s="67">
        <v>1.3226133584976196</v>
      </c>
      <c r="AY311" s="67">
        <v>1.2826662063598633</v>
      </c>
      <c r="AZ311" s="67">
        <v>-0.48532578349113464</v>
      </c>
      <c r="BA311" s="67">
        <v>-0.95564174652099609</v>
      </c>
      <c r="BB311" s="67">
        <v>-0.9371076226234436</v>
      </c>
      <c r="BC311" s="67">
        <v>-0.82576972246170044</v>
      </c>
      <c r="BD311" s="67">
        <v>-0.65437102317810059</v>
      </c>
      <c r="BE311" s="67">
        <v>-0.26197683811187744</v>
      </c>
      <c r="BF311" s="67">
        <v>-0.15147097408771515</v>
      </c>
      <c r="BG311" s="67">
        <v>-0.15265242755413055</v>
      </c>
      <c r="BH311" s="67">
        <v>-0.154407799243927</v>
      </c>
      <c r="BI311" s="67">
        <v>-0.12587353587150574</v>
      </c>
      <c r="BJ311" s="67">
        <v>-0.1416054368019104</v>
      </c>
      <c r="BK311" s="67">
        <v>-0.13273300230503082</v>
      </c>
      <c r="BL311" s="67">
        <v>-0.17235998809337616</v>
      </c>
      <c r="BM311" s="67">
        <v>-0.1465146541595459</v>
      </c>
      <c r="BN311" s="67">
        <v>-0.19111241400241852</v>
      </c>
      <c r="BO311" s="67">
        <v>-0.22395315766334534</v>
      </c>
      <c r="BP311" s="67">
        <v>-0.28489401936531067</v>
      </c>
      <c r="BQ311" s="67">
        <v>-0.19754724204540253</v>
      </c>
      <c r="BR311" s="67">
        <v>-5.9221461415290833E-2</v>
      </c>
      <c r="BS311" s="67">
        <v>1.0791839361190796</v>
      </c>
      <c r="BT311" s="67">
        <v>1.5066593885421753</v>
      </c>
      <c r="BU311" s="67">
        <v>1.6149559020996094</v>
      </c>
      <c r="BV311" s="67">
        <v>1.6193057298660278</v>
      </c>
      <c r="BW311" s="67">
        <v>1.5790621042251587</v>
      </c>
      <c r="BX311" s="67">
        <v>-0.1904895007610321</v>
      </c>
      <c r="BY311" s="67">
        <v>-0.66735053062438965</v>
      </c>
      <c r="BZ311" s="67">
        <v>-0.65982437133789063</v>
      </c>
      <c r="CA311" s="67">
        <v>-0.56134527921676636</v>
      </c>
      <c r="CB311" s="67">
        <v>-0.40557810664176941</v>
      </c>
      <c r="CC311" s="67">
        <v>-0.10394904762506485</v>
      </c>
      <c r="CD311" s="67">
        <v>-3.3598102163523436E-3</v>
      </c>
      <c r="CE311" s="67">
        <v>-1.2379931285977364E-2</v>
      </c>
      <c r="CF311" s="67">
        <v>-2.037663571536541E-2</v>
      </c>
      <c r="CG311" s="67">
        <v>4.2000878602266312E-3</v>
      </c>
      <c r="CH311" s="67">
        <v>-1.2840725481510162E-2</v>
      </c>
      <c r="CI311" s="67">
        <v>5.4450833704322577E-4</v>
      </c>
      <c r="CJ311" s="67">
        <v>-3.2418478280305862E-2</v>
      </c>
      <c r="CK311" s="67">
        <v>2.2619194351136684E-3</v>
      </c>
      <c r="CL311" s="67">
        <v>-3.1218711286783218E-2</v>
      </c>
      <c r="CM311" s="67">
        <v>-5.2533019334077835E-2</v>
      </c>
      <c r="CN311" s="67">
        <v>-0.1024252250790596</v>
      </c>
      <c r="CO311" s="67">
        <v>-5.9097814373672009E-3</v>
      </c>
      <c r="CP311" s="67">
        <v>0.13840064406394958</v>
      </c>
      <c r="CQ311" s="67">
        <v>1.2786182165145874</v>
      </c>
      <c r="CR311" s="67">
        <v>1.7090331315994263</v>
      </c>
      <c r="CS311" s="67">
        <v>1.8193116188049316</v>
      </c>
      <c r="CT311" s="67">
        <v>1.8247939348220825</v>
      </c>
      <c r="CU311" s="67">
        <v>1.7843450307846069</v>
      </c>
      <c r="CV311" s="67">
        <v>1.3713222928345203E-2</v>
      </c>
      <c r="CW311" s="67">
        <v>-0.46768087148666382</v>
      </c>
      <c r="CX311" s="67">
        <v>-0.46777883172035217</v>
      </c>
      <c r="CY311" s="67">
        <v>-0.37820577621459961</v>
      </c>
      <c r="CZ311" s="67">
        <v>-0.23326490819454193</v>
      </c>
      <c r="DA311" s="67">
        <v>5.4078750312328339E-2</v>
      </c>
      <c r="DB311" s="67">
        <v>0.14475135505199432</v>
      </c>
      <c r="DC311" s="67">
        <v>0.12789256870746613</v>
      </c>
      <c r="DD311" s="67">
        <v>0.11365452408790588</v>
      </c>
      <c r="DE311" s="67">
        <v>0.1342737078666687</v>
      </c>
      <c r="DF311" s="67">
        <v>0.11592397838830948</v>
      </c>
      <c r="DG311" s="67">
        <v>0.13382202386856079</v>
      </c>
      <c r="DH311" s="67">
        <v>0.10752303153276443</v>
      </c>
      <c r="DI311" s="67">
        <v>0.15103849768638611</v>
      </c>
      <c r="DJ311" s="67">
        <v>0.12867498397827148</v>
      </c>
      <c r="DK311" s="67">
        <v>0.11888711899518967</v>
      </c>
      <c r="DL311" s="67">
        <v>8.0043584108352661E-2</v>
      </c>
      <c r="DM311" s="67">
        <v>0.18572768568992615</v>
      </c>
      <c r="DN311" s="67">
        <v>0.33602273464202881</v>
      </c>
      <c r="DO311" s="67">
        <v>1.4780524969100952</v>
      </c>
      <c r="DP311" s="67">
        <v>1.9114068746566772</v>
      </c>
      <c r="DQ311" s="67">
        <v>2.0236673355102539</v>
      </c>
      <c r="DR311" s="67">
        <v>2.0302820205688477</v>
      </c>
      <c r="DS311" s="67">
        <v>1.9896279573440552</v>
      </c>
      <c r="DT311" s="67">
        <v>0.21791593730449677</v>
      </c>
      <c r="DU311" s="67">
        <v>-0.26801124215126038</v>
      </c>
      <c r="DV311" s="67">
        <v>-0.27573329210281372</v>
      </c>
      <c r="DW311" s="67">
        <v>-0.19506624341011047</v>
      </c>
      <c r="DX311" s="67">
        <v>-6.0951702296733856E-2</v>
      </c>
      <c r="DY311" s="67">
        <v>0.28224578499794006</v>
      </c>
      <c r="DZ311" s="67">
        <v>0.35860034823417664</v>
      </c>
      <c r="EA311" s="67">
        <v>0.33042377233505249</v>
      </c>
      <c r="EB311" s="67">
        <v>0.30717423558235168</v>
      </c>
      <c r="EC311" s="67">
        <v>0.3220793604850769</v>
      </c>
      <c r="ED311" s="67">
        <v>0.30183976888656616</v>
      </c>
      <c r="EE311" s="67">
        <v>0.32625359296798706</v>
      </c>
      <c r="EF311" s="67">
        <v>0.30957633256912231</v>
      </c>
      <c r="EG311" s="67">
        <v>0.36584824323654175</v>
      </c>
      <c r="EH311" s="67">
        <v>0.35953608155250549</v>
      </c>
      <c r="EI311" s="67">
        <v>0.36639058589935303</v>
      </c>
      <c r="EJ311" s="67">
        <v>0.34349954128265381</v>
      </c>
      <c r="EK311" s="67">
        <v>0.46242174506187439</v>
      </c>
      <c r="EL311" s="67">
        <v>0.62135767936706543</v>
      </c>
      <c r="EM311" s="67">
        <v>1.7660038471221924</v>
      </c>
      <c r="EN311" s="67">
        <v>2.2036023139953613</v>
      </c>
      <c r="EO311" s="67">
        <v>2.3187243938446045</v>
      </c>
      <c r="EP311" s="67">
        <v>2.3269743919372559</v>
      </c>
      <c r="EQ311" s="67">
        <v>2.2860238552093506</v>
      </c>
      <c r="ER311" s="67">
        <v>0.5127522349357605</v>
      </c>
      <c r="ES311" s="67">
        <v>2.0280009135603905E-2</v>
      </c>
      <c r="ET311" s="67">
        <v>1.5499481232836843E-3</v>
      </c>
      <c r="EU311" s="67">
        <v>6.9358140230178833E-2</v>
      </c>
      <c r="EV311" s="67">
        <v>0.18784119188785553</v>
      </c>
      <c r="EW311" s="67">
        <v>79.5</v>
      </c>
      <c r="EX311" s="67">
        <v>78.5</v>
      </c>
      <c r="EY311" s="67">
        <v>76.5</v>
      </c>
      <c r="EZ311" s="67">
        <v>74.5</v>
      </c>
      <c r="FA311" s="67">
        <v>71.5</v>
      </c>
      <c r="FB311" s="67">
        <v>71</v>
      </c>
      <c r="FC311" s="67">
        <v>70</v>
      </c>
      <c r="FD311" s="67">
        <v>74</v>
      </c>
      <c r="FE311" s="67">
        <v>79</v>
      </c>
      <c r="FF311" s="67">
        <v>83</v>
      </c>
      <c r="FG311" s="67">
        <v>87</v>
      </c>
      <c r="FH311" s="67">
        <v>90</v>
      </c>
      <c r="FI311" s="67">
        <v>93</v>
      </c>
      <c r="FJ311" s="67">
        <v>94.5</v>
      </c>
      <c r="FK311" s="67">
        <v>96.5</v>
      </c>
      <c r="FL311" s="67">
        <v>97.5</v>
      </c>
      <c r="FM311" s="67">
        <v>98.5</v>
      </c>
      <c r="FN311" s="67">
        <v>99</v>
      </c>
      <c r="FO311" s="67">
        <v>98.5</v>
      </c>
      <c r="FP311" s="67">
        <v>96.5</v>
      </c>
      <c r="FQ311" s="67">
        <v>94.5</v>
      </c>
      <c r="FR311" s="67">
        <v>92</v>
      </c>
      <c r="FS311" s="67">
        <v>89</v>
      </c>
      <c r="FT311" s="67">
        <v>84.5</v>
      </c>
      <c r="FU311" s="68">
        <v>0.26480445265769958</v>
      </c>
      <c r="FV311" s="40">
        <v>7.9000000953674316</v>
      </c>
      <c r="FW311" s="40">
        <v>9669.35</v>
      </c>
      <c r="FX311">
        <v>1</v>
      </c>
    </row>
    <row r="312" spans="1:180" x14ac:dyDescent="0.2">
      <c r="A312" t="s">
        <v>189</v>
      </c>
      <c r="B312" t="s">
        <v>207</v>
      </c>
      <c r="C312" t="s">
        <v>3</v>
      </c>
      <c r="D312" t="s">
        <v>184</v>
      </c>
      <c r="E312" t="s">
        <v>1</v>
      </c>
      <c r="F312" s="40" t="s">
        <v>193</v>
      </c>
      <c r="G312" s="69" t="s">
        <v>222</v>
      </c>
      <c r="H312" s="67">
        <v>6434.0001126527786</v>
      </c>
      <c r="I312" s="67">
        <v>8.3833770751953125</v>
      </c>
      <c r="J312" s="67">
        <v>7.1909399032592773</v>
      </c>
      <c r="K312" s="67">
        <v>6.3508090972900391</v>
      </c>
      <c r="L312" s="67">
        <v>5.7191147804260254</v>
      </c>
      <c r="M312" s="67">
        <v>5.3808736801147461</v>
      </c>
      <c r="N312" s="67">
        <v>5.1316008567810059</v>
      </c>
      <c r="O312" s="67">
        <v>5.1077585220336914</v>
      </c>
      <c r="P312" s="67">
        <v>5.4359607696533203</v>
      </c>
      <c r="Q312" s="67">
        <v>6.0539393424987793</v>
      </c>
      <c r="R312" s="67">
        <v>7.1032567024230957</v>
      </c>
      <c r="S312" s="67">
        <v>8.5744123458862305</v>
      </c>
      <c r="T312" s="67">
        <v>10.435173034667969</v>
      </c>
      <c r="U312" s="67">
        <v>12.420141220092773</v>
      </c>
      <c r="V312" s="67">
        <v>14.240879058837891</v>
      </c>
      <c r="W312" s="67">
        <v>16.029594421386719</v>
      </c>
      <c r="X312" s="67">
        <v>17.6611328125</v>
      </c>
      <c r="Y312" s="67">
        <v>18.962430953979492</v>
      </c>
      <c r="Z312" s="67">
        <v>19.775545120239258</v>
      </c>
      <c r="AA312" s="67">
        <v>19.681863784790039</v>
      </c>
      <c r="AB312" s="67">
        <v>18.807994842529297</v>
      </c>
      <c r="AC312" s="67">
        <v>17.904048919677734</v>
      </c>
      <c r="AD312" s="67">
        <v>16.90570068359375</v>
      </c>
      <c r="AE312" s="67">
        <v>14.602174758911133</v>
      </c>
      <c r="AF312" s="67">
        <v>12.147787094116211</v>
      </c>
      <c r="AG312" s="67">
        <v>-0.51575493812561035</v>
      </c>
      <c r="AH312" s="67">
        <v>-0.52239549160003662</v>
      </c>
      <c r="AI312" s="67">
        <v>-0.43428078293800354</v>
      </c>
      <c r="AJ312" s="67">
        <v>-0.42894849181175232</v>
      </c>
      <c r="AK312" s="67">
        <v>-0.37877938151359558</v>
      </c>
      <c r="AL312" s="67">
        <v>-0.32501810789108276</v>
      </c>
      <c r="AM312" s="67">
        <v>-0.34650334715843201</v>
      </c>
      <c r="AN312" s="67">
        <v>-0.44101566076278687</v>
      </c>
      <c r="AO312" s="67">
        <v>-0.54630547761917114</v>
      </c>
      <c r="AP312" s="67">
        <v>-0.46851935982704163</v>
      </c>
      <c r="AQ312" s="67">
        <v>-0.61333000659942627</v>
      </c>
      <c r="AR312" s="67">
        <v>-0.67106205224990845</v>
      </c>
      <c r="AS312" s="67">
        <v>-0.59720873832702637</v>
      </c>
      <c r="AT312" s="67">
        <v>-0.56727463006973267</v>
      </c>
      <c r="AU312" s="67">
        <v>0.96384286880493164</v>
      </c>
      <c r="AV312" s="67">
        <v>1.1551017761230469</v>
      </c>
      <c r="AW312" s="67">
        <v>1.2383042573928833</v>
      </c>
      <c r="AX312" s="67">
        <v>1.3821773529052734</v>
      </c>
      <c r="AY312" s="67">
        <v>1.4236829280853271</v>
      </c>
      <c r="AZ312" s="67">
        <v>-0.58111155033111572</v>
      </c>
      <c r="BA312" s="67">
        <v>-1.0968286991119385</v>
      </c>
      <c r="BB312" s="67">
        <v>-1.0838521718978882</v>
      </c>
      <c r="BC312" s="67">
        <v>-0.88100248575210571</v>
      </c>
      <c r="BD312" s="67">
        <v>-0.69607782363891602</v>
      </c>
      <c r="BE312" s="67">
        <v>-0.28762286901473999</v>
      </c>
      <c r="BF312" s="67">
        <v>-0.3085799515247345</v>
      </c>
      <c r="BG312" s="67">
        <v>-0.23178161680698395</v>
      </c>
      <c r="BH312" s="67">
        <v>-0.23545947670936584</v>
      </c>
      <c r="BI312" s="67">
        <v>-0.19100330770015717</v>
      </c>
      <c r="BJ312" s="67">
        <v>-0.13913099467754364</v>
      </c>
      <c r="BK312" s="67">
        <v>-0.15409950911998749</v>
      </c>
      <c r="BL312" s="67">
        <v>-0.23899103701114655</v>
      </c>
      <c r="BM312" s="67">
        <v>-0.33152669668197632</v>
      </c>
      <c r="BN312" s="67">
        <v>-0.23769243061542511</v>
      </c>
      <c r="BO312" s="67">
        <v>-0.36586380004882813</v>
      </c>
      <c r="BP312" s="67">
        <v>-0.40764594078063965</v>
      </c>
      <c r="BQ312" s="67">
        <v>-0.32055637240409851</v>
      </c>
      <c r="BR312" s="67">
        <v>-0.28198224306106567</v>
      </c>
      <c r="BS312" s="67">
        <v>1.2517508268356323</v>
      </c>
      <c r="BT312" s="67">
        <v>1.4472540616989136</v>
      </c>
      <c r="BU312" s="67">
        <v>1.5333186388015747</v>
      </c>
      <c r="BV312" s="67">
        <v>1.6788280010223389</v>
      </c>
      <c r="BW312" s="67">
        <v>1.7200379371643066</v>
      </c>
      <c r="BX312" s="67">
        <v>-0.28631526231765747</v>
      </c>
      <c r="BY312" s="67">
        <v>-0.80857694149017334</v>
      </c>
      <c r="BZ312" s="67">
        <v>-0.80660760402679443</v>
      </c>
      <c r="CA312" s="67">
        <v>-0.61661601066589355</v>
      </c>
      <c r="CB312" s="67">
        <v>-0.44732168316841125</v>
      </c>
      <c r="CC312" s="67">
        <v>-0.12961931526660919</v>
      </c>
      <c r="CD312" s="67">
        <v>-0.16049197316169739</v>
      </c>
      <c r="CE312" s="67">
        <v>-9.1531306505203247E-2</v>
      </c>
      <c r="CF312" s="67">
        <v>-0.10144958645105362</v>
      </c>
      <c r="CG312" s="67">
        <v>-6.0950163751840591E-2</v>
      </c>
      <c r="CH312" s="67">
        <v>-1.0386152192950249E-2</v>
      </c>
      <c r="CI312" s="67">
        <v>-2.0841196179389954E-2</v>
      </c>
      <c r="CJ312" s="67">
        <v>-9.9069409072399139E-2</v>
      </c>
      <c r="CK312" s="67">
        <v>-0.18277157843112946</v>
      </c>
      <c r="CL312" s="67">
        <v>-7.7822409570217133E-2</v>
      </c>
      <c r="CM312" s="67">
        <v>-0.19446945190429688</v>
      </c>
      <c r="CN312" s="67">
        <v>-0.22520473599433899</v>
      </c>
      <c r="CO312" s="67">
        <v>-0.12894777953624725</v>
      </c>
      <c r="CP312" s="67">
        <v>-8.4389589726924896E-2</v>
      </c>
      <c r="CQ312" s="67">
        <v>1.4511550664901733</v>
      </c>
      <c r="CR312" s="67">
        <v>1.6495978832244873</v>
      </c>
      <c r="CS312" s="67">
        <v>1.7376446723937988</v>
      </c>
      <c r="CT312" s="67">
        <v>1.8842873573303223</v>
      </c>
      <c r="CU312" s="67">
        <v>1.9252924919128418</v>
      </c>
      <c r="CV312" s="67">
        <v>-8.2140266895294189E-2</v>
      </c>
      <c r="CW312" s="67">
        <v>-0.60893464088439941</v>
      </c>
      <c r="CX312" s="67">
        <v>-0.61458885669708252</v>
      </c>
      <c r="CY312" s="67">
        <v>-0.43350273370742798</v>
      </c>
      <c r="CZ312" s="67">
        <v>-0.27503395080566406</v>
      </c>
      <c r="DA312" s="67">
        <v>2.8384242206811905E-2</v>
      </c>
      <c r="DB312" s="67">
        <v>-1.2403996661305428E-2</v>
      </c>
      <c r="DC312" s="67">
        <v>4.8719003796577454E-2</v>
      </c>
      <c r="DD312" s="67">
        <v>3.2560307532548904E-2</v>
      </c>
      <c r="DE312" s="67">
        <v>6.9102972745895386E-2</v>
      </c>
      <c r="DF312" s="67">
        <v>0.11835869401693344</v>
      </c>
      <c r="DG312" s="67">
        <v>0.11241711676120758</v>
      </c>
      <c r="DH312" s="67">
        <v>4.0852222591638565E-2</v>
      </c>
      <c r="DI312" s="67">
        <v>-3.4016460180282593E-2</v>
      </c>
      <c r="DJ312" s="67">
        <v>8.2047611474990845E-2</v>
      </c>
      <c r="DK312" s="67">
        <v>-2.3075100034475327E-2</v>
      </c>
      <c r="DL312" s="67">
        <v>-4.276353120803833E-2</v>
      </c>
      <c r="DM312" s="67">
        <v>6.2660813331604004E-2</v>
      </c>
      <c r="DN312" s="67">
        <v>0.11320305615663528</v>
      </c>
      <c r="DO312" s="67">
        <v>1.6505593061447144</v>
      </c>
      <c r="DP312" s="67">
        <v>1.851941704750061</v>
      </c>
      <c r="DQ312" s="67">
        <v>1.9419707059860229</v>
      </c>
      <c r="DR312" s="67">
        <v>2.0897467136383057</v>
      </c>
      <c r="DS312" s="67">
        <v>2.130547046661377</v>
      </c>
      <c r="DT312" s="67">
        <v>0.12203472852706909</v>
      </c>
      <c r="DU312" s="67">
        <v>-0.40929234027862549</v>
      </c>
      <c r="DV312" s="67">
        <v>-0.42257010936737061</v>
      </c>
      <c r="DW312" s="67">
        <v>-0.2503894567489624</v>
      </c>
      <c r="DX312" s="67">
        <v>-0.10274620354175568</v>
      </c>
      <c r="DY312" s="67">
        <v>0.25651627779006958</v>
      </c>
      <c r="DZ312" s="67">
        <v>0.20141151547431946</v>
      </c>
      <c r="EA312" s="67">
        <v>0.25121816992759705</v>
      </c>
      <c r="EB312" s="67">
        <v>0.22604930400848389</v>
      </c>
      <c r="EC312" s="67">
        <v>0.256879061460495</v>
      </c>
      <c r="ED312" s="67">
        <v>0.30424579977989197</v>
      </c>
      <c r="EE312" s="67">
        <v>0.3048209547996521</v>
      </c>
      <c r="EF312" s="67">
        <v>0.24287682771682739</v>
      </c>
      <c r="EG312" s="67">
        <v>0.18076230585575104</v>
      </c>
      <c r="EH312" s="67">
        <v>0.31287452578544617</v>
      </c>
      <c r="EI312" s="67">
        <v>0.22439111769199371</v>
      </c>
      <c r="EJ312" s="67">
        <v>0.22065259516239166</v>
      </c>
      <c r="EK312" s="67">
        <v>0.33931320905685425</v>
      </c>
      <c r="EL312" s="67">
        <v>0.39849546551704407</v>
      </c>
      <c r="EM312" s="67">
        <v>1.938467264175415</v>
      </c>
      <c r="EN312" s="67">
        <v>2.1440939903259277</v>
      </c>
      <c r="EO312" s="67">
        <v>2.2369852066040039</v>
      </c>
      <c r="EP312" s="67">
        <v>2.3863973617553711</v>
      </c>
      <c r="EQ312" s="67">
        <v>2.4269020557403564</v>
      </c>
      <c r="ER312" s="67">
        <v>0.41683098673820496</v>
      </c>
      <c r="ES312" s="67">
        <v>-0.12104056030511856</v>
      </c>
      <c r="ET312" s="67">
        <v>-0.14532549679279327</v>
      </c>
      <c r="EU312" s="67">
        <v>1.399702113121748E-2</v>
      </c>
      <c r="EV312" s="67">
        <v>0.14600993692874908</v>
      </c>
      <c r="EW312" s="67">
        <v>82.5</v>
      </c>
      <c r="EX312" s="67">
        <v>80.5</v>
      </c>
      <c r="EY312" s="67">
        <v>80</v>
      </c>
      <c r="EZ312" s="67">
        <v>81</v>
      </c>
      <c r="FA312" s="67">
        <v>79.5</v>
      </c>
      <c r="FB312" s="67">
        <v>76</v>
      </c>
      <c r="FC312" s="67">
        <v>74.5</v>
      </c>
      <c r="FD312" s="67">
        <v>77</v>
      </c>
      <c r="FE312" s="67">
        <v>81.5</v>
      </c>
      <c r="FF312" s="67">
        <v>87</v>
      </c>
      <c r="FG312" s="67">
        <v>91.5</v>
      </c>
      <c r="FH312" s="67">
        <v>96</v>
      </c>
      <c r="FI312" s="67">
        <v>99.5</v>
      </c>
      <c r="FJ312" s="67">
        <v>101.5</v>
      </c>
      <c r="FK312" s="67">
        <v>102.5</v>
      </c>
      <c r="FL312" s="67">
        <v>105</v>
      </c>
      <c r="FM312" s="67">
        <v>106</v>
      </c>
      <c r="FN312" s="67">
        <v>106</v>
      </c>
      <c r="FO312" s="67">
        <v>104.5</v>
      </c>
      <c r="FP312" s="67">
        <v>102.5</v>
      </c>
      <c r="FQ312" s="67">
        <v>100.5</v>
      </c>
      <c r="FR312" s="67">
        <v>96.5</v>
      </c>
      <c r="FS312" s="67">
        <v>92</v>
      </c>
      <c r="FT312" s="67">
        <v>89.5</v>
      </c>
      <c r="FU312" s="68">
        <v>0.26476672291755676</v>
      </c>
      <c r="FV312" s="40">
        <v>8.6099996566772461</v>
      </c>
      <c r="FW312" s="40">
        <v>11450.550000000001</v>
      </c>
      <c r="FX312">
        <v>1</v>
      </c>
    </row>
    <row r="313" spans="1:180" x14ac:dyDescent="0.2">
      <c r="A313" t="s">
        <v>189</v>
      </c>
      <c r="B313" t="s">
        <v>207</v>
      </c>
      <c r="C313" t="s">
        <v>3</v>
      </c>
      <c r="D313" t="s">
        <v>184</v>
      </c>
      <c r="E313" t="s">
        <v>1</v>
      </c>
      <c r="F313" s="40" t="s">
        <v>193</v>
      </c>
      <c r="G313" s="69" t="s">
        <v>223</v>
      </c>
      <c r="H313" s="67">
        <v>6440.9999878406525</v>
      </c>
      <c r="I313" s="67">
        <v>10.272627830505371</v>
      </c>
      <c r="J313" s="67">
        <v>8.8027572631835938</v>
      </c>
      <c r="K313" s="67">
        <v>7.7449727058410645</v>
      </c>
      <c r="L313" s="67">
        <v>6.9696955680847168</v>
      </c>
      <c r="M313" s="67">
        <v>6.5831465721130371</v>
      </c>
      <c r="N313" s="67">
        <v>6.1973214149475098</v>
      </c>
      <c r="O313" s="67">
        <v>6.1621341705322266</v>
      </c>
      <c r="P313" s="67">
        <v>6.490509033203125</v>
      </c>
      <c r="Q313" s="67">
        <v>7.2711944580078125</v>
      </c>
      <c r="R313" s="67">
        <v>7.9535346031188965</v>
      </c>
      <c r="S313" s="67">
        <v>8.5631265640258789</v>
      </c>
      <c r="T313" s="67">
        <v>9.5713701248168945</v>
      </c>
      <c r="U313" s="67">
        <v>10.702658653259277</v>
      </c>
      <c r="V313" s="67">
        <v>11.632806777954102</v>
      </c>
      <c r="W313" s="67">
        <v>11.916960716247559</v>
      </c>
      <c r="X313" s="67">
        <v>12.191218376159668</v>
      </c>
      <c r="Y313" s="67">
        <v>12.34323787689209</v>
      </c>
      <c r="Z313" s="67">
        <v>12.667947769165039</v>
      </c>
      <c r="AA313" s="67">
        <v>12.781673431396484</v>
      </c>
      <c r="AB313" s="67">
        <v>12.603298187255859</v>
      </c>
      <c r="AC313" s="67">
        <v>12.556404113769531</v>
      </c>
      <c r="AD313" s="67">
        <v>12.287469863891602</v>
      </c>
      <c r="AE313" s="67">
        <v>10.925680160522461</v>
      </c>
      <c r="AF313" s="67">
        <v>9.2770547866821289</v>
      </c>
      <c r="AG313" s="67">
        <v>-0.48260068893432617</v>
      </c>
      <c r="AH313" s="67">
        <v>-0.44100847840309143</v>
      </c>
      <c r="AI313" s="67">
        <v>-0.43831345438957214</v>
      </c>
      <c r="AJ313" s="67">
        <v>-0.36141419410705566</v>
      </c>
      <c r="AK313" s="67">
        <v>-0.26583611965179443</v>
      </c>
      <c r="AL313" s="67">
        <v>-0.24146169424057007</v>
      </c>
      <c r="AM313" s="67">
        <v>-0.26327243447303772</v>
      </c>
      <c r="AN313" s="67">
        <v>-0.3888033926486969</v>
      </c>
      <c r="AO313" s="67">
        <v>-0.31660321354866028</v>
      </c>
      <c r="AP313" s="67">
        <v>-0.36751636862754822</v>
      </c>
      <c r="AQ313" s="67">
        <v>-0.55969303846359253</v>
      </c>
      <c r="AR313" s="67">
        <v>-0.64405953884124756</v>
      </c>
      <c r="AS313" s="67">
        <v>-0.85275119543075562</v>
      </c>
      <c r="AT313" s="67">
        <v>-0.71134233474731445</v>
      </c>
      <c r="AU313" s="67">
        <v>0.49283832311630249</v>
      </c>
      <c r="AV313" s="67">
        <v>0.6314275860786438</v>
      </c>
      <c r="AW313" s="67">
        <v>0.64465099573135376</v>
      </c>
      <c r="AX313" s="67">
        <v>0.63306468725204468</v>
      </c>
      <c r="AY313" s="67">
        <v>0.67503178119659424</v>
      </c>
      <c r="AZ313" s="67">
        <v>-0.67683631181716919</v>
      </c>
      <c r="BA313" s="67">
        <v>-1.010190486907959</v>
      </c>
      <c r="BB313" s="67">
        <v>-0.92699921131134033</v>
      </c>
      <c r="BC313" s="67">
        <v>-0.77765589952468872</v>
      </c>
      <c r="BD313" s="67">
        <v>-0.65040886402130127</v>
      </c>
      <c r="BE313" s="67">
        <v>-0.25441965460777283</v>
      </c>
      <c r="BF313" s="67">
        <v>-0.22714723646640778</v>
      </c>
      <c r="BG313" s="67">
        <v>-0.23577107489109039</v>
      </c>
      <c r="BH313" s="67">
        <v>-0.16788391768932343</v>
      </c>
      <c r="BI313" s="67">
        <v>-7.8019939363002777E-2</v>
      </c>
      <c r="BJ313" s="67">
        <v>-5.553470179438591E-2</v>
      </c>
      <c r="BK313" s="67">
        <v>-7.0826753973960876E-2</v>
      </c>
      <c r="BL313" s="67">
        <v>-0.18673472106456757</v>
      </c>
      <c r="BM313" s="67">
        <v>-0.10177772492170334</v>
      </c>
      <c r="BN313" s="67">
        <v>-0.13663950562477112</v>
      </c>
      <c r="BO313" s="67">
        <v>-0.31217342615127563</v>
      </c>
      <c r="BP313" s="67">
        <v>-0.38058668375015259</v>
      </c>
      <c r="BQ313" s="67">
        <v>-0.57603913545608521</v>
      </c>
      <c r="BR313" s="67">
        <v>-0.42598828673362732</v>
      </c>
      <c r="BS313" s="67">
        <v>0.78080838918685913</v>
      </c>
      <c r="BT313" s="67">
        <v>0.92364311218261719</v>
      </c>
      <c r="BU313" s="67">
        <v>0.93972945213317871</v>
      </c>
      <c r="BV313" s="67">
        <v>0.92978018522262573</v>
      </c>
      <c r="BW313" s="67">
        <v>0.97145175933837891</v>
      </c>
      <c r="BX313" s="67">
        <v>-0.38197517395019531</v>
      </c>
      <c r="BY313" s="67">
        <v>-0.72187530994415283</v>
      </c>
      <c r="BZ313" s="67">
        <v>-0.64969390630722046</v>
      </c>
      <c r="CA313" s="67">
        <v>-0.51321184635162354</v>
      </c>
      <c r="CB313" s="67">
        <v>-0.40159887075424194</v>
      </c>
      <c r="CC313" s="67">
        <v>-9.6382163465023041E-2</v>
      </c>
      <c r="CD313" s="67">
        <v>-7.902759313583374E-2</v>
      </c>
      <c r="CE313" s="67">
        <v>-9.5490835607051849E-2</v>
      </c>
      <c r="CF313" s="67">
        <v>-3.38454470038414E-2</v>
      </c>
      <c r="CG313" s="67">
        <v>5.2060969173908234E-2</v>
      </c>
      <c r="CH313" s="67">
        <v>7.3237769305706024E-2</v>
      </c>
      <c r="CI313" s="67">
        <v>6.2460549175739288E-2</v>
      </c>
      <c r="CJ313" s="67">
        <v>-4.6782564371824265E-2</v>
      </c>
      <c r="CK313" s="67">
        <v>4.700976237654686E-2</v>
      </c>
      <c r="CL313" s="67">
        <v>2.3265115916728973E-2</v>
      </c>
      <c r="CM313" s="67">
        <v>-0.14074212312698364</v>
      </c>
      <c r="CN313" s="67">
        <v>-0.19810619950294495</v>
      </c>
      <c r="CO313" s="67">
        <v>-0.38438922166824341</v>
      </c>
      <c r="CP313" s="67">
        <v>-0.22835294902324677</v>
      </c>
      <c r="CQ313" s="67">
        <v>0.9802556037902832</v>
      </c>
      <c r="CR313" s="67">
        <v>1.1260306835174561</v>
      </c>
      <c r="CS313" s="67">
        <v>1.1440999507904053</v>
      </c>
      <c r="CT313" s="67">
        <v>1.135284423828125</v>
      </c>
      <c r="CU313" s="67">
        <v>1.1767513751983643</v>
      </c>
      <c r="CV313" s="67">
        <v>-0.17775525152683258</v>
      </c>
      <c r="CW313" s="67">
        <v>-0.52218914031982422</v>
      </c>
      <c r="CX313" s="67">
        <v>-0.45763310790061951</v>
      </c>
      <c r="CY313" s="67">
        <v>-0.33005869388580322</v>
      </c>
      <c r="CZ313" s="67">
        <v>-0.22927381098270416</v>
      </c>
      <c r="DA313" s="67">
        <v>6.1655323952436447E-2</v>
      </c>
      <c r="DB313" s="67">
        <v>6.9092042744159698E-2</v>
      </c>
      <c r="DC313" s="67">
        <v>4.4789403676986694E-2</v>
      </c>
      <c r="DD313" s="67">
        <v>0.10019303113222122</v>
      </c>
      <c r="DE313" s="67">
        <v>0.18214188516139984</v>
      </c>
      <c r="DF313" s="67">
        <v>0.20201024413108826</v>
      </c>
      <c r="DG313" s="67">
        <v>0.19574785232543945</v>
      </c>
      <c r="DH313" s="67">
        <v>9.316958487033844E-2</v>
      </c>
      <c r="DI313" s="67">
        <v>0.19579724967479706</v>
      </c>
      <c r="DJ313" s="67">
        <v>0.18316973745822906</v>
      </c>
      <c r="DK313" s="67">
        <v>3.0689189210534096E-2</v>
      </c>
      <c r="DL313" s="67">
        <v>-1.5625704079866409E-2</v>
      </c>
      <c r="DM313" s="67">
        <v>-0.19273930788040161</v>
      </c>
      <c r="DN313" s="67">
        <v>-3.0717607587575912E-2</v>
      </c>
      <c r="DO313" s="67">
        <v>1.1797027587890625</v>
      </c>
      <c r="DP313" s="67">
        <v>1.3284182548522949</v>
      </c>
      <c r="DQ313" s="67">
        <v>1.3484704494476318</v>
      </c>
      <c r="DR313" s="67">
        <v>1.340788722038269</v>
      </c>
      <c r="DS313" s="67">
        <v>1.3820509910583496</v>
      </c>
      <c r="DT313" s="67">
        <v>2.646467462182045E-2</v>
      </c>
      <c r="DU313" s="67">
        <v>-0.32250297069549561</v>
      </c>
      <c r="DV313" s="67">
        <v>-0.26557230949401855</v>
      </c>
      <c r="DW313" s="67">
        <v>-0.14690554141998291</v>
      </c>
      <c r="DX313" s="67">
        <v>-5.6948758661746979E-2</v>
      </c>
      <c r="DY313" s="67">
        <v>0.2898363471031189</v>
      </c>
      <c r="DZ313" s="67">
        <v>0.28295329213142395</v>
      </c>
      <c r="EA313" s="67">
        <v>0.24733178317546844</v>
      </c>
      <c r="EB313" s="67">
        <v>0.29372331500053406</v>
      </c>
      <c r="EC313" s="67">
        <v>0.36995804309844971</v>
      </c>
      <c r="ED313" s="67">
        <v>0.38793724775314331</v>
      </c>
      <c r="EE313" s="67">
        <v>0.38819354772567749</v>
      </c>
      <c r="EF313" s="67">
        <v>0.29523825645446777</v>
      </c>
      <c r="EG313" s="67">
        <v>0.41062274575233459</v>
      </c>
      <c r="EH313" s="67">
        <v>0.41404661536216736</v>
      </c>
      <c r="EI313" s="67">
        <v>0.27820879220962524</v>
      </c>
      <c r="EJ313" s="67">
        <v>0.24784715473651886</v>
      </c>
      <c r="EK313" s="67">
        <v>8.3972737193107605E-2</v>
      </c>
      <c r="EL313" s="67">
        <v>0.25463643670082092</v>
      </c>
      <c r="EM313" s="67">
        <v>1.4676728248596191</v>
      </c>
      <c r="EN313" s="67">
        <v>1.6206338405609131</v>
      </c>
      <c r="EO313" s="67">
        <v>1.6435489654541016</v>
      </c>
      <c r="EP313" s="67">
        <v>1.6375042200088501</v>
      </c>
      <c r="EQ313" s="67">
        <v>1.6784709692001343</v>
      </c>
      <c r="ER313" s="67">
        <v>0.32132580876350403</v>
      </c>
      <c r="ES313" s="67">
        <v>-3.4187853336334229E-2</v>
      </c>
      <c r="ET313" s="67">
        <v>1.1732986196875572E-2</v>
      </c>
      <c r="EU313" s="67">
        <v>0.11753852665424347</v>
      </c>
      <c r="EV313" s="67">
        <v>0.19186124205589294</v>
      </c>
      <c r="EW313" s="67">
        <v>88.5</v>
      </c>
      <c r="EX313" s="67">
        <v>87.5</v>
      </c>
      <c r="EY313" s="67">
        <v>87</v>
      </c>
      <c r="EZ313" s="67">
        <v>84</v>
      </c>
      <c r="FA313" s="67">
        <v>82.5</v>
      </c>
      <c r="FB313" s="67">
        <v>81</v>
      </c>
      <c r="FC313" s="67">
        <v>81.5</v>
      </c>
      <c r="FD313" s="67">
        <v>83.5</v>
      </c>
      <c r="FE313" s="67">
        <v>88</v>
      </c>
      <c r="FF313" s="67">
        <v>89.5</v>
      </c>
      <c r="FG313" s="67">
        <v>91</v>
      </c>
      <c r="FH313" s="67">
        <v>94.5</v>
      </c>
      <c r="FI313" s="67">
        <v>96</v>
      </c>
      <c r="FJ313" s="67">
        <v>97.5</v>
      </c>
      <c r="FK313" s="67">
        <v>97</v>
      </c>
      <c r="FL313" s="67">
        <v>96</v>
      </c>
      <c r="FM313" s="67">
        <v>95.5</v>
      </c>
      <c r="FN313" s="67">
        <v>94</v>
      </c>
      <c r="FO313" s="67">
        <v>93</v>
      </c>
      <c r="FP313" s="67">
        <v>92.5</v>
      </c>
      <c r="FQ313" s="67">
        <v>90.5</v>
      </c>
      <c r="FR313" s="67">
        <v>88.5</v>
      </c>
      <c r="FS313" s="67">
        <v>86</v>
      </c>
      <c r="FT313" s="67">
        <v>85</v>
      </c>
      <c r="FU313" s="68">
        <v>0.26482445001602173</v>
      </c>
      <c r="FV313" s="40">
        <v>7.809999942779541</v>
      </c>
      <c r="FW313" s="40">
        <v>9643.74</v>
      </c>
      <c r="FX313">
        <v>1</v>
      </c>
    </row>
    <row r="314" spans="1:180" x14ac:dyDescent="0.2">
      <c r="A314" t="s">
        <v>189</v>
      </c>
      <c r="B314" t="s">
        <v>207</v>
      </c>
      <c r="C314" t="s">
        <v>3</v>
      </c>
      <c r="D314" t="s">
        <v>184</v>
      </c>
      <c r="E314" t="s">
        <v>1</v>
      </c>
      <c r="F314" s="40" t="s">
        <v>193</v>
      </c>
      <c r="G314" s="69" t="s">
        <v>224</v>
      </c>
      <c r="H314" s="67">
        <v>6871.9998135566711</v>
      </c>
      <c r="I314" s="67">
        <v>10.326923370361328</v>
      </c>
      <c r="J314" s="67">
        <v>8.9324531555175781</v>
      </c>
      <c r="K314" s="67">
        <v>7.8369555473327637</v>
      </c>
      <c r="L314" s="67">
        <v>7.1044712066650391</v>
      </c>
      <c r="M314" s="67">
        <v>6.6228647232055664</v>
      </c>
      <c r="N314" s="67">
        <v>6.302558422088623</v>
      </c>
      <c r="O314" s="67">
        <v>6.2774739265441895</v>
      </c>
      <c r="P314" s="67">
        <v>6.4378104209899902</v>
      </c>
      <c r="Q314" s="67">
        <v>7.1113882064819336</v>
      </c>
      <c r="R314" s="67">
        <v>8.4057788848876953</v>
      </c>
      <c r="S314" s="67">
        <v>10.070498466491699</v>
      </c>
      <c r="T314" s="67">
        <v>12.124329566955566</v>
      </c>
      <c r="U314" s="67">
        <v>14.376651763916016</v>
      </c>
      <c r="V314" s="67">
        <v>16.475774765014648</v>
      </c>
      <c r="W314" s="67">
        <v>18.40986442565918</v>
      </c>
      <c r="X314" s="67">
        <v>20.020057678222656</v>
      </c>
      <c r="Y314" s="67">
        <v>21.17704963684082</v>
      </c>
      <c r="Z314" s="67">
        <v>21.856985092163086</v>
      </c>
      <c r="AA314" s="67">
        <v>21.501190185546875</v>
      </c>
      <c r="AB314" s="67">
        <v>20.490489959716797</v>
      </c>
      <c r="AC314" s="67">
        <v>19.616628646850586</v>
      </c>
      <c r="AD314" s="67">
        <v>17.519096374511719</v>
      </c>
      <c r="AE314" s="67">
        <v>14.700173377990723</v>
      </c>
      <c r="AF314" s="67">
        <v>12.126261711120605</v>
      </c>
      <c r="AG314" s="67">
        <v>-0.21138741075992584</v>
      </c>
      <c r="AH314" s="67">
        <v>-0.20284973084926605</v>
      </c>
      <c r="AI314" s="67">
        <v>-0.30233079195022583</v>
      </c>
      <c r="AJ314" s="67">
        <v>-0.22330604493618011</v>
      </c>
      <c r="AK314" s="67">
        <v>-0.22478939592838287</v>
      </c>
      <c r="AL314" s="67">
        <v>-0.2606971263885498</v>
      </c>
      <c r="AM314" s="67">
        <v>-0.23825153708457947</v>
      </c>
      <c r="AN314" s="67">
        <v>-0.40578615665435791</v>
      </c>
      <c r="AO314" s="67">
        <v>-0.48957225680351257</v>
      </c>
      <c r="AP314" s="67">
        <v>-0.47736570239067078</v>
      </c>
      <c r="AQ314" s="67">
        <v>-0.63483422994613647</v>
      </c>
      <c r="AR314" s="67">
        <v>-0.59945261478424072</v>
      </c>
      <c r="AS314" s="67">
        <v>-0.70946776866912842</v>
      </c>
      <c r="AT314" s="67">
        <v>-0.57147175073623657</v>
      </c>
      <c r="AU314" s="67">
        <v>1.1271934509277344</v>
      </c>
      <c r="AV314" s="67">
        <v>1.3340411186218262</v>
      </c>
      <c r="AW314" s="67">
        <v>1.4621590375900269</v>
      </c>
      <c r="AX314" s="67">
        <v>1.4943034648895264</v>
      </c>
      <c r="AY314" s="67">
        <v>1.3620890378952026</v>
      </c>
      <c r="AZ314" s="67">
        <v>-0.93120890855789185</v>
      </c>
      <c r="BA314" s="67">
        <v>-1.4887977838516235</v>
      </c>
      <c r="BB314" s="67">
        <v>-1.3505992889404297</v>
      </c>
      <c r="BC314" s="67">
        <v>-0.95477855205535889</v>
      </c>
      <c r="BD314" s="67">
        <v>-0.55931985378265381</v>
      </c>
      <c r="BE314" s="67">
        <v>2.3236669600009918E-2</v>
      </c>
      <c r="BF314" s="67">
        <v>1.7067549750208855E-2</v>
      </c>
      <c r="BG314" s="67">
        <v>-9.404444694519043E-2</v>
      </c>
      <c r="BH314" s="67">
        <v>-2.4285521358251572E-2</v>
      </c>
      <c r="BI314" s="67">
        <v>-3.1650368124246597E-2</v>
      </c>
      <c r="BJ314" s="67">
        <v>-6.9516509771347046E-2</v>
      </c>
      <c r="BK314" s="67">
        <v>-4.0417805314064026E-2</v>
      </c>
      <c r="BL314" s="67">
        <v>-0.19807079434394836</v>
      </c>
      <c r="BM314" s="67">
        <v>-0.26873165369033813</v>
      </c>
      <c r="BN314" s="67">
        <v>-0.24000144004821777</v>
      </c>
      <c r="BO314" s="67">
        <v>-0.38034439086914063</v>
      </c>
      <c r="BP314" s="67">
        <v>-0.32855474948883057</v>
      </c>
      <c r="BQ314" s="67">
        <v>-0.42496240139007568</v>
      </c>
      <c r="BR314" s="67">
        <v>-0.27809187769889832</v>
      </c>
      <c r="BS314" s="67">
        <v>1.423274040222168</v>
      </c>
      <c r="BT314" s="67">
        <v>1.6344654560089111</v>
      </c>
      <c r="BU314" s="67">
        <v>1.7655045986175537</v>
      </c>
      <c r="BV314" s="67">
        <v>1.7992986440658569</v>
      </c>
      <c r="BW314" s="67">
        <v>1.6667617559432983</v>
      </c>
      <c r="BX314" s="67">
        <v>-0.62815499305725098</v>
      </c>
      <c r="BY314" s="67">
        <v>-1.1924642324447632</v>
      </c>
      <c r="BZ314" s="67">
        <v>-1.0655632019042969</v>
      </c>
      <c r="CA314" s="67">
        <v>-0.68293553590774536</v>
      </c>
      <c r="CB314" s="67">
        <v>-0.30352059006690979</v>
      </c>
      <c r="CC314" s="67">
        <v>0.18573659658432007</v>
      </c>
      <c r="CD314" s="67">
        <v>0.16938158869743347</v>
      </c>
      <c r="CE314" s="67">
        <v>5.0214052200317383E-2</v>
      </c>
      <c r="CF314" s="67">
        <v>0.11355549097061157</v>
      </c>
      <c r="CG314" s="67">
        <v>0.10211712867021561</v>
      </c>
      <c r="CH314" s="67">
        <v>6.2894605100154877E-2</v>
      </c>
      <c r="CI314" s="67">
        <v>9.6601232886314392E-2</v>
      </c>
      <c r="CJ314" s="67">
        <v>-5.4207772016525269E-2</v>
      </c>
      <c r="CK314" s="67">
        <v>-0.1157781183719635</v>
      </c>
      <c r="CL314" s="67">
        <v>-7.5603663921356201E-2</v>
      </c>
      <c r="CM314" s="67">
        <v>-0.20408546924591064</v>
      </c>
      <c r="CN314" s="67">
        <v>-0.14093172550201416</v>
      </c>
      <c r="CO314" s="67">
        <v>-0.22791485488414764</v>
      </c>
      <c r="CP314" s="67">
        <v>-7.4897848069667816E-2</v>
      </c>
      <c r="CQ314" s="67">
        <v>1.6283385753631592</v>
      </c>
      <c r="CR314" s="67">
        <v>1.8425384759902954</v>
      </c>
      <c r="CS314" s="67">
        <v>1.9756008386611938</v>
      </c>
      <c r="CT314" s="67">
        <v>2.0105373859405518</v>
      </c>
      <c r="CU314" s="67">
        <v>1.877777099609375</v>
      </c>
      <c r="CV314" s="67">
        <v>-0.41826075315475464</v>
      </c>
      <c r="CW314" s="67">
        <v>-0.9872245192527771</v>
      </c>
      <c r="CX314" s="67">
        <v>-0.86814796924591064</v>
      </c>
      <c r="CY314" s="67">
        <v>-0.49465787410736084</v>
      </c>
      <c r="CZ314" s="67">
        <v>-0.12635478377342224</v>
      </c>
      <c r="DA314" s="67">
        <v>0.34823653101921082</v>
      </c>
      <c r="DB314" s="67">
        <v>0.32169562578201294</v>
      </c>
      <c r="DC314" s="67">
        <v>0.1944725513458252</v>
      </c>
      <c r="DD314" s="67">
        <v>0.25139650702476501</v>
      </c>
      <c r="DE314" s="67">
        <v>0.23588462173938751</v>
      </c>
      <c r="DF314" s="67">
        <v>0.1953057199716568</v>
      </c>
      <c r="DG314" s="67">
        <v>0.23362027108669281</v>
      </c>
      <c r="DH314" s="67">
        <v>8.9655250310897827E-2</v>
      </c>
      <c r="DI314" s="67">
        <v>3.7175416946411133E-2</v>
      </c>
      <c r="DJ314" s="67">
        <v>8.8794104754924774E-2</v>
      </c>
      <c r="DK314" s="67">
        <v>-2.7826558798551559E-2</v>
      </c>
      <c r="DL314" s="67">
        <v>4.6691309660673141E-2</v>
      </c>
      <c r="DM314" s="67">
        <v>-3.0867312103509903E-2</v>
      </c>
      <c r="DN314" s="67">
        <v>0.12829616665840149</v>
      </c>
      <c r="DO314" s="67">
        <v>1.8334031105041504</v>
      </c>
      <c r="DP314" s="67">
        <v>2.0506114959716797</v>
      </c>
      <c r="DQ314" s="67">
        <v>2.185697078704834</v>
      </c>
      <c r="DR314" s="67">
        <v>2.2217762470245361</v>
      </c>
      <c r="DS314" s="67">
        <v>2.0887925624847412</v>
      </c>
      <c r="DT314" s="67">
        <v>-0.2083665132522583</v>
      </c>
      <c r="DU314" s="67">
        <v>-0.78198480606079102</v>
      </c>
      <c r="DV314" s="67">
        <v>-0.67073279619216919</v>
      </c>
      <c r="DW314" s="67">
        <v>-0.30638024210929871</v>
      </c>
      <c r="DX314" s="67">
        <v>5.0811007618904114E-2</v>
      </c>
      <c r="DY314" s="67">
        <v>0.58286058902740479</v>
      </c>
      <c r="DZ314" s="67">
        <v>0.54161292314529419</v>
      </c>
      <c r="EA314" s="67">
        <v>0.4027588963508606</v>
      </c>
      <c r="EB314" s="67">
        <v>0.45041704177856445</v>
      </c>
      <c r="EC314" s="67">
        <v>0.42902365326881409</v>
      </c>
      <c r="ED314" s="67">
        <v>0.38648632168769836</v>
      </c>
      <c r="EE314" s="67">
        <v>0.43145400285720825</v>
      </c>
      <c r="EF314" s="67">
        <v>0.29737061262130737</v>
      </c>
      <c r="EG314" s="67">
        <v>0.25801602005958557</v>
      </c>
      <c r="EH314" s="67">
        <v>0.32615837454795837</v>
      </c>
      <c r="EI314" s="67">
        <v>0.22666332125663757</v>
      </c>
      <c r="EJ314" s="67">
        <v>0.3175891637802124</v>
      </c>
      <c r="EK314" s="67">
        <v>0.25363805890083313</v>
      </c>
      <c r="EL314" s="67">
        <v>0.42167606949806213</v>
      </c>
      <c r="EM314" s="67">
        <v>2.129483699798584</v>
      </c>
      <c r="EN314" s="67">
        <v>2.3510358333587646</v>
      </c>
      <c r="EO314" s="67">
        <v>2.4890427589416504</v>
      </c>
      <c r="EP314" s="67">
        <v>2.5267713069915771</v>
      </c>
      <c r="EQ314" s="67">
        <v>2.3934652805328369</v>
      </c>
      <c r="ER314" s="67">
        <v>9.4687424600124359E-2</v>
      </c>
      <c r="ES314" s="67">
        <v>-0.48565122485160828</v>
      </c>
      <c r="ET314" s="67">
        <v>-0.38569661974906921</v>
      </c>
      <c r="EU314" s="67">
        <v>-3.4537211060523987E-2</v>
      </c>
      <c r="EV314" s="67">
        <v>0.30661028623580933</v>
      </c>
      <c r="EW314" s="67">
        <v>85.5</v>
      </c>
      <c r="EX314" s="67">
        <v>83.5</v>
      </c>
      <c r="EY314" s="67">
        <v>82</v>
      </c>
      <c r="EZ314" s="67">
        <v>80.5</v>
      </c>
      <c r="FA314" s="67">
        <v>78.5</v>
      </c>
      <c r="FB314" s="67">
        <v>77</v>
      </c>
      <c r="FC314" s="67">
        <v>76</v>
      </c>
      <c r="FD314" s="67">
        <v>78.5</v>
      </c>
      <c r="FE314" s="67">
        <v>83.5</v>
      </c>
      <c r="FF314" s="67">
        <v>89.5</v>
      </c>
      <c r="FG314" s="67">
        <v>94</v>
      </c>
      <c r="FH314" s="67">
        <v>98.5</v>
      </c>
      <c r="FI314" s="67">
        <v>101.5</v>
      </c>
      <c r="FJ314" s="67">
        <v>104</v>
      </c>
      <c r="FK314" s="67">
        <v>106</v>
      </c>
      <c r="FL314" s="67">
        <v>107</v>
      </c>
      <c r="FM314" s="67">
        <v>107.5</v>
      </c>
      <c r="FN314" s="67">
        <v>107</v>
      </c>
      <c r="FO314" s="67">
        <v>106</v>
      </c>
      <c r="FP314" s="67">
        <v>103</v>
      </c>
      <c r="FQ314" s="67">
        <v>99</v>
      </c>
      <c r="FR314" s="67">
        <v>93.5</v>
      </c>
      <c r="FS314" s="67">
        <v>89.5</v>
      </c>
      <c r="FT314" s="67">
        <v>87.5</v>
      </c>
      <c r="FU314" s="68">
        <v>0.27222800254821777</v>
      </c>
      <c r="FV314" s="40">
        <v>9.130000114440918</v>
      </c>
      <c r="FW314" s="40">
        <v>12890.34</v>
      </c>
      <c r="FX314">
        <v>1</v>
      </c>
    </row>
    <row r="315" spans="1:180" x14ac:dyDescent="0.2">
      <c r="A315" t="s">
        <v>189</v>
      </c>
      <c r="B315" t="s">
        <v>207</v>
      </c>
      <c r="C315" t="s">
        <v>3</v>
      </c>
      <c r="D315" t="s">
        <v>184</v>
      </c>
      <c r="E315" t="s">
        <v>1</v>
      </c>
      <c r="F315" s="40" t="s">
        <v>193</v>
      </c>
      <c r="G315" s="69" t="s">
        <v>225</v>
      </c>
      <c r="H315" s="67">
        <v>6913.0001294612885</v>
      </c>
      <c r="I315" s="67">
        <v>10.113781929016113</v>
      </c>
      <c r="J315" s="67">
        <v>8.6126117706298828</v>
      </c>
      <c r="K315" s="67">
        <v>7.5107407569885254</v>
      </c>
      <c r="L315" s="67">
        <v>6.7465386390686035</v>
      </c>
      <c r="M315" s="67">
        <v>6.3104996681213379</v>
      </c>
      <c r="N315" s="67">
        <v>6.052668571472168</v>
      </c>
      <c r="O315" s="67">
        <v>6.0155415534973145</v>
      </c>
      <c r="P315" s="67">
        <v>6.134129524230957</v>
      </c>
      <c r="Q315" s="67">
        <v>6.5386056900024414</v>
      </c>
      <c r="R315" s="67">
        <v>7.5786252021789551</v>
      </c>
      <c r="S315" s="67">
        <v>9.1229887008666992</v>
      </c>
      <c r="T315" s="67">
        <v>10.933037757873535</v>
      </c>
      <c r="U315" s="67">
        <v>13.019378662109375</v>
      </c>
      <c r="V315" s="67">
        <v>14.93903636932373</v>
      </c>
      <c r="W315" s="67">
        <v>16.693862915039063</v>
      </c>
      <c r="X315" s="67">
        <v>18.395786285400391</v>
      </c>
      <c r="Y315" s="67">
        <v>19.523715972900391</v>
      </c>
      <c r="Z315" s="67">
        <v>20.209291458129883</v>
      </c>
      <c r="AA315" s="67">
        <v>19.990633010864258</v>
      </c>
      <c r="AB315" s="67">
        <v>18.861576080322266</v>
      </c>
      <c r="AC315" s="67">
        <v>17.900190353393555</v>
      </c>
      <c r="AD315" s="67">
        <v>16.483301162719727</v>
      </c>
      <c r="AE315" s="67">
        <v>13.982925415039063</v>
      </c>
      <c r="AF315" s="67">
        <v>11.248071670532227</v>
      </c>
      <c r="AG315" s="67">
        <v>-0.43287533521652222</v>
      </c>
      <c r="AH315" s="67">
        <v>-0.34566372632980347</v>
      </c>
      <c r="AI315" s="67">
        <v>-0.38493555784225464</v>
      </c>
      <c r="AJ315" s="67">
        <v>-0.38630339503288269</v>
      </c>
      <c r="AK315" s="67">
        <v>-0.27620923519134521</v>
      </c>
      <c r="AL315" s="67">
        <v>-0.30157566070556641</v>
      </c>
      <c r="AM315" s="67">
        <v>-0.37361282110214233</v>
      </c>
      <c r="AN315" s="67">
        <v>-0.40421798825263977</v>
      </c>
      <c r="AO315" s="67">
        <v>-0.45696946978569031</v>
      </c>
      <c r="AP315" s="67">
        <v>-0.64809077978134155</v>
      </c>
      <c r="AQ315" s="67">
        <v>-0.64382374286651611</v>
      </c>
      <c r="AR315" s="67">
        <v>-0.62939453125</v>
      </c>
      <c r="AS315" s="67">
        <v>-0.70340460538864136</v>
      </c>
      <c r="AT315" s="67">
        <v>-0.47001540660858154</v>
      </c>
      <c r="AU315" s="67">
        <v>0.97909200191497803</v>
      </c>
      <c r="AV315" s="67">
        <v>1.3231451511383057</v>
      </c>
      <c r="AW315" s="67">
        <v>1.3562027215957642</v>
      </c>
      <c r="AX315" s="67">
        <v>1.3397817611694336</v>
      </c>
      <c r="AY315" s="67">
        <v>1.2759537696838379</v>
      </c>
      <c r="AZ315" s="67">
        <v>-0.91902053356170654</v>
      </c>
      <c r="BA315" s="67">
        <v>-1.6958853006362915</v>
      </c>
      <c r="BB315" s="67">
        <v>-1.3975417613983154</v>
      </c>
      <c r="BC315" s="67">
        <v>-0.92089492082595825</v>
      </c>
      <c r="BD315" s="67">
        <v>-0.64296120405197144</v>
      </c>
      <c r="BE315" s="67">
        <v>-0.19763603806495667</v>
      </c>
      <c r="BF315" s="67">
        <v>-0.12516538798809052</v>
      </c>
      <c r="BG315" s="67">
        <v>-0.17609670758247375</v>
      </c>
      <c r="BH315" s="67">
        <v>-0.18675445020198822</v>
      </c>
      <c r="BI315" s="67">
        <v>-8.2558751106262207E-2</v>
      </c>
      <c r="BJ315" s="67">
        <v>-0.10989279299974442</v>
      </c>
      <c r="BK315" s="67">
        <v>-0.17527207732200623</v>
      </c>
      <c r="BL315" s="67">
        <v>-0.19597306847572327</v>
      </c>
      <c r="BM315" s="67">
        <v>-0.23556274175643921</v>
      </c>
      <c r="BN315" s="67">
        <v>-0.41011223196983337</v>
      </c>
      <c r="BO315" s="67">
        <v>-0.38867136836051941</v>
      </c>
      <c r="BP315" s="67">
        <v>-0.35779008269309998</v>
      </c>
      <c r="BQ315" s="67">
        <v>-0.41815835237503052</v>
      </c>
      <c r="BR315" s="67">
        <v>-0.17587427794933319</v>
      </c>
      <c r="BS315" s="67">
        <v>1.2759436368942261</v>
      </c>
      <c r="BT315" s="67">
        <v>1.6243464946746826</v>
      </c>
      <c r="BU315" s="67">
        <v>1.6603270769119263</v>
      </c>
      <c r="BV315" s="67">
        <v>1.6455515623092651</v>
      </c>
      <c r="BW315" s="67">
        <v>1.5813953876495361</v>
      </c>
      <c r="BX315" s="67">
        <v>-0.61520594358444214</v>
      </c>
      <c r="BY315" s="67">
        <v>-1.3988059759140015</v>
      </c>
      <c r="BZ315" s="67">
        <v>-1.1117836236953735</v>
      </c>
      <c r="CA315" s="67">
        <v>-0.64835649728775024</v>
      </c>
      <c r="CB315" s="67">
        <v>-0.38650044798851013</v>
      </c>
      <c r="CC315" s="67">
        <v>-3.4710012376308441E-2</v>
      </c>
      <c r="CD315" s="67">
        <v>2.7551103383302689E-2</v>
      </c>
      <c r="CE315" s="67">
        <v>-3.1455546617507935E-2</v>
      </c>
      <c r="CF315" s="67">
        <v>-4.8547450453042984E-2</v>
      </c>
      <c r="CG315" s="67">
        <v>5.1562979817390442E-2</v>
      </c>
      <c r="CH315" s="67">
        <v>2.2866174578666687E-2</v>
      </c>
      <c r="CI315" s="67">
        <v>-3.7901885807514191E-2</v>
      </c>
      <c r="CJ315" s="67">
        <v>-5.1743257790803909E-2</v>
      </c>
      <c r="CK315" s="67">
        <v>-8.2217119634151459E-2</v>
      </c>
      <c r="CL315" s="67">
        <v>-0.24528899788856506</v>
      </c>
      <c r="CM315" s="67">
        <v>-0.21195359528064728</v>
      </c>
      <c r="CN315" s="67">
        <v>-0.16967764496803284</v>
      </c>
      <c r="CO315" s="67">
        <v>-0.22059768438339233</v>
      </c>
      <c r="CP315" s="67">
        <v>2.7846960350871086E-2</v>
      </c>
      <c r="CQ315" s="67">
        <v>1.4815422296524048</v>
      </c>
      <c r="CR315" s="67">
        <v>1.8329576253890991</v>
      </c>
      <c r="CS315" s="67">
        <v>1.8709627389907837</v>
      </c>
      <c r="CT315" s="67">
        <v>1.8573267459869385</v>
      </c>
      <c r="CU315" s="67">
        <v>1.7929433584213257</v>
      </c>
      <c r="CV315" s="67">
        <v>-0.40478488802909851</v>
      </c>
      <c r="CW315" s="67">
        <v>-1.1930497884750366</v>
      </c>
      <c r="CX315" s="67">
        <v>-0.91386830806732178</v>
      </c>
      <c r="CY315" s="67">
        <v>-0.45959717035293579</v>
      </c>
      <c r="CZ315" s="67">
        <v>-0.20887652039527893</v>
      </c>
      <c r="DA315" s="67">
        <v>0.12821601331233978</v>
      </c>
      <c r="DB315" s="67">
        <v>0.1802675873041153</v>
      </c>
      <c r="DC315" s="67">
        <v>0.11318561434745789</v>
      </c>
      <c r="DD315" s="67">
        <v>8.9659549295902252E-2</v>
      </c>
      <c r="DE315" s="67">
        <v>0.18568471074104309</v>
      </c>
      <c r="DF315" s="67">
        <v>0.15562514960765839</v>
      </c>
      <c r="DG315" s="67">
        <v>9.9468305706977844E-2</v>
      </c>
      <c r="DH315" s="67">
        <v>9.2486545443534851E-2</v>
      </c>
      <c r="DI315" s="67">
        <v>7.1128502488136292E-2</v>
      </c>
      <c r="DJ315" s="67">
        <v>-8.046577125787735E-2</v>
      </c>
      <c r="DK315" s="67">
        <v>-3.5235818475484848E-2</v>
      </c>
      <c r="DL315" s="67">
        <v>1.8434777855873108E-2</v>
      </c>
      <c r="DM315" s="67">
        <v>-2.303701639175415E-2</v>
      </c>
      <c r="DN315" s="67">
        <v>0.23156820237636566</v>
      </c>
      <c r="DO315" s="67">
        <v>1.6871408224105835</v>
      </c>
      <c r="DP315" s="67">
        <v>2.0415687561035156</v>
      </c>
      <c r="DQ315" s="67">
        <v>2.0815982818603516</v>
      </c>
      <c r="DR315" s="67">
        <v>2.0691020488739014</v>
      </c>
      <c r="DS315" s="67">
        <v>2.0044913291931152</v>
      </c>
      <c r="DT315" s="67">
        <v>-0.19436381757259369</v>
      </c>
      <c r="DU315" s="67">
        <v>-0.98729360103607178</v>
      </c>
      <c r="DV315" s="67">
        <v>-0.71595305204391479</v>
      </c>
      <c r="DW315" s="67">
        <v>-0.27083787322044373</v>
      </c>
      <c r="DX315" s="67">
        <v>-3.1252581626176834E-2</v>
      </c>
      <c r="DY315" s="67">
        <v>0.36345529556274414</v>
      </c>
      <c r="DZ315" s="67">
        <v>0.40076592564582825</v>
      </c>
      <c r="EA315" s="67">
        <v>0.32202446460723877</v>
      </c>
      <c r="EB315" s="67">
        <v>0.28920850157737732</v>
      </c>
      <c r="EC315" s="67">
        <v>0.3793351948261261</v>
      </c>
      <c r="ED315" s="67">
        <v>0.34730800986289978</v>
      </c>
      <c r="EE315" s="67">
        <v>0.29780903458595276</v>
      </c>
      <c r="EF315" s="67">
        <v>0.30073148012161255</v>
      </c>
      <c r="EG315" s="67">
        <v>0.2925352156162262</v>
      </c>
      <c r="EH315" s="67">
        <v>0.15751278400421143</v>
      </c>
      <c r="EI315" s="67">
        <v>0.21991658210754395</v>
      </c>
      <c r="EJ315" s="67">
        <v>0.29003924131393433</v>
      </c>
      <c r="EK315" s="67">
        <v>0.2622092068195343</v>
      </c>
      <c r="EL315" s="67">
        <v>0.52570933103561401</v>
      </c>
      <c r="EM315" s="67">
        <v>1.9839924573898315</v>
      </c>
      <c r="EN315" s="67">
        <v>2.3427700996398926</v>
      </c>
      <c r="EO315" s="67">
        <v>2.3857228755950928</v>
      </c>
      <c r="EP315" s="67">
        <v>2.3748717308044434</v>
      </c>
      <c r="EQ315" s="67">
        <v>2.3099329471588135</v>
      </c>
      <c r="ER315" s="67">
        <v>0.10945078730583191</v>
      </c>
      <c r="ES315" s="67">
        <v>-0.69021433591842651</v>
      </c>
      <c r="ET315" s="67">
        <v>-0.43019479513168335</v>
      </c>
      <c r="EU315" s="67">
        <v>1.7006079433485866E-3</v>
      </c>
      <c r="EV315" s="67">
        <v>0.22520817816257477</v>
      </c>
      <c r="EW315" s="67">
        <v>86.5</v>
      </c>
      <c r="EX315" s="67">
        <v>84.5</v>
      </c>
      <c r="EY315" s="67">
        <v>82.5</v>
      </c>
      <c r="EZ315" s="67">
        <v>81</v>
      </c>
      <c r="FA315" s="67">
        <v>78.5</v>
      </c>
      <c r="FB315" s="67">
        <v>78</v>
      </c>
      <c r="FC315" s="67">
        <v>77</v>
      </c>
      <c r="FD315" s="67">
        <v>78.5</v>
      </c>
      <c r="FE315" s="67">
        <v>83.5</v>
      </c>
      <c r="FF315" s="67">
        <v>89</v>
      </c>
      <c r="FG315" s="67">
        <v>94</v>
      </c>
      <c r="FH315" s="67">
        <v>97</v>
      </c>
      <c r="FI315" s="67">
        <v>99.5</v>
      </c>
      <c r="FJ315" s="67">
        <v>101.5</v>
      </c>
      <c r="FK315" s="67">
        <v>103</v>
      </c>
      <c r="FL315" s="67">
        <v>103.5</v>
      </c>
      <c r="FM315" s="67">
        <v>104</v>
      </c>
      <c r="FN315" s="67">
        <v>104</v>
      </c>
      <c r="FO315" s="67">
        <v>102.5</v>
      </c>
      <c r="FP315" s="67">
        <v>100</v>
      </c>
      <c r="FQ315" s="67">
        <v>96.5</v>
      </c>
      <c r="FR315" s="67">
        <v>92.5</v>
      </c>
      <c r="FS315" s="67">
        <v>90</v>
      </c>
      <c r="FT315" s="67">
        <v>86.5</v>
      </c>
      <c r="FU315" s="68">
        <v>0.27292287349700928</v>
      </c>
      <c r="FV315" s="40">
        <v>7.9899997711181641</v>
      </c>
      <c r="FW315" s="40">
        <v>12004.03</v>
      </c>
      <c r="FX315">
        <v>1</v>
      </c>
    </row>
    <row r="316" spans="1:180" x14ac:dyDescent="0.2">
      <c r="A316" t="s">
        <v>189</v>
      </c>
      <c r="B316" t="s">
        <v>207</v>
      </c>
      <c r="C316" t="s">
        <v>3</v>
      </c>
      <c r="D316" t="s">
        <v>184</v>
      </c>
      <c r="E316" t="s">
        <v>1</v>
      </c>
      <c r="F316" s="40" t="s">
        <v>193</v>
      </c>
      <c r="G316" s="69" t="s">
        <v>226</v>
      </c>
      <c r="H316" s="67">
        <v>7082.0000114440918</v>
      </c>
      <c r="I316" s="67">
        <v>9.3857231140136719</v>
      </c>
      <c r="J316" s="67">
        <v>8.1007518768310547</v>
      </c>
      <c r="K316" s="67">
        <v>7.222221851348877</v>
      </c>
      <c r="L316" s="67">
        <v>6.5691194534301758</v>
      </c>
      <c r="M316" s="67">
        <v>6.156712532043457</v>
      </c>
      <c r="N316" s="67">
        <v>5.9840173721313477</v>
      </c>
      <c r="O316" s="67">
        <v>6.1714491844177246</v>
      </c>
      <c r="P316" s="67">
        <v>6.2316083908081055</v>
      </c>
      <c r="Q316" s="67">
        <v>6.3633174896240234</v>
      </c>
      <c r="R316" s="67">
        <v>7.122377872467041</v>
      </c>
      <c r="S316" s="67">
        <v>8.1947784423828125</v>
      </c>
      <c r="T316" s="67">
        <v>9.6194887161254883</v>
      </c>
      <c r="U316" s="67">
        <v>11.311505317687988</v>
      </c>
      <c r="V316" s="67">
        <v>12.988242149353027</v>
      </c>
      <c r="W316" s="67">
        <v>14.795404434204102</v>
      </c>
      <c r="X316" s="67">
        <v>16.830286026000977</v>
      </c>
      <c r="Y316" s="67">
        <v>18.483186721801758</v>
      </c>
      <c r="Z316" s="67">
        <v>19.401762008666992</v>
      </c>
      <c r="AA316" s="67">
        <v>19.092065811157227</v>
      </c>
      <c r="AB316" s="67">
        <v>18.206785202026367</v>
      </c>
      <c r="AC316" s="67">
        <v>17.543060302734375</v>
      </c>
      <c r="AD316" s="67">
        <v>15.888184547424316</v>
      </c>
      <c r="AE316" s="67">
        <v>13.423002243041992</v>
      </c>
      <c r="AF316" s="67">
        <v>11.075474739074707</v>
      </c>
      <c r="AG316" s="67">
        <v>-0.23117843270301819</v>
      </c>
      <c r="AH316" s="67">
        <v>-0.29834747314453125</v>
      </c>
      <c r="AI316" s="67">
        <v>-0.34019690752029419</v>
      </c>
      <c r="AJ316" s="67">
        <v>-0.24842807650566101</v>
      </c>
      <c r="AK316" s="67">
        <v>-0.26293450593948364</v>
      </c>
      <c r="AL316" s="67">
        <v>-0.2549508810043335</v>
      </c>
      <c r="AM316" s="67">
        <v>-0.3059009313583374</v>
      </c>
      <c r="AN316" s="67">
        <v>-0.31539049744606018</v>
      </c>
      <c r="AO316" s="67">
        <v>-0.34643474221229553</v>
      </c>
      <c r="AP316" s="67">
        <v>-0.55325394868850708</v>
      </c>
      <c r="AQ316" s="67">
        <v>-0.49113532900810242</v>
      </c>
      <c r="AR316" s="67">
        <v>-0.42851370573043823</v>
      </c>
      <c r="AS316" s="67">
        <v>-0.46993228793144226</v>
      </c>
      <c r="AT316" s="67">
        <v>-0.39651277661323547</v>
      </c>
      <c r="AU316" s="67">
        <v>0.83607637882232666</v>
      </c>
      <c r="AV316" s="67">
        <v>1.0507365465164185</v>
      </c>
      <c r="AW316" s="67">
        <v>1.1639804840087891</v>
      </c>
      <c r="AX316" s="67">
        <v>1.3187828063964844</v>
      </c>
      <c r="AY316" s="67">
        <v>1.1571881771087646</v>
      </c>
      <c r="AZ316" s="67">
        <v>-0.62507897615432739</v>
      </c>
      <c r="BA316" s="67">
        <v>-1.2808220386505127</v>
      </c>
      <c r="BB316" s="67">
        <v>-1.1321629285812378</v>
      </c>
      <c r="BC316" s="67">
        <v>-0.9531320333480835</v>
      </c>
      <c r="BD316" s="67">
        <v>-0.67247748374938965</v>
      </c>
      <c r="BE316" s="67">
        <v>6.9972779601812363E-3</v>
      </c>
      <c r="BF316" s="67">
        <v>-7.510308176279068E-2</v>
      </c>
      <c r="BG316" s="67">
        <v>-0.12876032292842865</v>
      </c>
      <c r="BH316" s="67">
        <v>-4.6397615224123001E-2</v>
      </c>
      <c r="BI316" s="67">
        <v>-6.6873930394649506E-2</v>
      </c>
      <c r="BJ316" s="67">
        <v>-6.0876671224832535E-2</v>
      </c>
      <c r="BK316" s="67">
        <v>-0.10506753623485565</v>
      </c>
      <c r="BL316" s="67">
        <v>-0.10452447086572647</v>
      </c>
      <c r="BM316" s="67">
        <v>-0.1222456768155098</v>
      </c>
      <c r="BN316" s="67">
        <v>-0.31229311227798462</v>
      </c>
      <c r="BO316" s="67">
        <v>-0.23279108107089996</v>
      </c>
      <c r="BP316" s="67">
        <v>-0.15351356565952301</v>
      </c>
      <c r="BQ316" s="67">
        <v>-0.18111808598041534</v>
      </c>
      <c r="BR316" s="67">
        <v>-9.8688475787639618E-2</v>
      </c>
      <c r="BS316" s="67">
        <v>1.1366411447525024</v>
      </c>
      <c r="BT316" s="67">
        <v>1.3557131290435791</v>
      </c>
      <c r="BU316" s="67">
        <v>1.4719250202178955</v>
      </c>
      <c r="BV316" s="67">
        <v>1.6284055709838867</v>
      </c>
      <c r="BW316" s="67">
        <v>1.4664855003356934</v>
      </c>
      <c r="BX316" s="67">
        <v>-0.31742322444915771</v>
      </c>
      <c r="BY316" s="67">
        <v>-0.97998952865600586</v>
      </c>
      <c r="BZ316" s="67">
        <v>-0.84280133247375488</v>
      </c>
      <c r="CA316" s="67">
        <v>-0.67716670036315918</v>
      </c>
      <c r="CB316" s="67">
        <v>-0.41280215978622437</v>
      </c>
      <c r="CC316" s="67">
        <v>0.17195704579353333</v>
      </c>
      <c r="CD316" s="67">
        <v>7.9515308141708374E-2</v>
      </c>
      <c r="CE316" s="67">
        <v>1.768001914024353E-2</v>
      </c>
      <c r="CF316" s="67">
        <v>9.3528062105178833E-2</v>
      </c>
      <c r="CG316" s="67">
        <v>6.8917013704776764E-2</v>
      </c>
      <c r="CH316" s="67">
        <v>7.3538526892662048E-2</v>
      </c>
      <c r="CI316" s="67">
        <v>3.4029055386781693E-2</v>
      </c>
      <c r="CJ316" s="67">
        <v>4.1520692408084869E-2</v>
      </c>
      <c r="CK316" s="67">
        <v>3.3026982098817825E-2</v>
      </c>
      <c r="CL316" s="67">
        <v>-0.14540441334247589</v>
      </c>
      <c r="CM316" s="67">
        <v>-5.3862642496824265E-2</v>
      </c>
      <c r="CN316" s="67">
        <v>3.6950692534446716E-2</v>
      </c>
      <c r="CO316" s="67">
        <v>1.8913757055997849E-2</v>
      </c>
      <c r="CP316" s="67">
        <v>0.10758373141288757</v>
      </c>
      <c r="CQ316" s="67">
        <v>1.3448113203048706</v>
      </c>
      <c r="CR316" s="67">
        <v>1.5669389963150024</v>
      </c>
      <c r="CS316" s="67">
        <v>1.685206413269043</v>
      </c>
      <c r="CT316" s="67">
        <v>1.8428492546081543</v>
      </c>
      <c r="CU316" s="67">
        <v>1.68070387840271</v>
      </c>
      <c r="CV316" s="67">
        <v>-0.1043417751789093</v>
      </c>
      <c r="CW316" s="67">
        <v>-0.77163386344909668</v>
      </c>
      <c r="CX316" s="67">
        <v>-0.64239037036895752</v>
      </c>
      <c r="CY316" s="67">
        <v>-0.48603391647338867</v>
      </c>
      <c r="CZ316" s="67">
        <v>-0.23295183479785919</v>
      </c>
      <c r="DA316" s="67">
        <v>0.33691680431365967</v>
      </c>
      <c r="DB316" s="67">
        <v>0.23413370549678802</v>
      </c>
      <c r="DC316" s="67">
        <v>0.16412036120891571</v>
      </c>
      <c r="DD316" s="67">
        <v>0.23345373570919037</v>
      </c>
      <c r="DE316" s="67">
        <v>0.20470796525478363</v>
      </c>
      <c r="DF316" s="67">
        <v>0.20795372128486633</v>
      </c>
      <c r="DG316" s="67">
        <v>0.17312565445899963</v>
      </c>
      <c r="DH316" s="67">
        <v>0.18756584823131561</v>
      </c>
      <c r="DI316" s="67">
        <v>0.18829964101314545</v>
      </c>
      <c r="DJ316" s="67">
        <v>2.1484300494194031E-2</v>
      </c>
      <c r="DK316" s="67">
        <v>0.12506578862667084</v>
      </c>
      <c r="DL316" s="67">
        <v>0.22741495072841644</v>
      </c>
      <c r="DM316" s="67">
        <v>0.21894559264183044</v>
      </c>
      <c r="DN316" s="67">
        <v>0.31385594606399536</v>
      </c>
      <c r="DO316" s="67">
        <v>1.5529814958572388</v>
      </c>
      <c r="DP316" s="67">
        <v>1.7781648635864258</v>
      </c>
      <c r="DQ316" s="67">
        <v>1.8984878063201904</v>
      </c>
      <c r="DR316" s="67">
        <v>2.0572929382324219</v>
      </c>
      <c r="DS316" s="67">
        <v>1.8949222564697266</v>
      </c>
      <c r="DT316" s="67">
        <v>0.10873967409133911</v>
      </c>
      <c r="DU316" s="67">
        <v>-0.5632781982421875</v>
      </c>
      <c r="DV316" s="67">
        <v>-0.44197940826416016</v>
      </c>
      <c r="DW316" s="67">
        <v>-0.29490113258361816</v>
      </c>
      <c r="DX316" s="67">
        <v>-5.3101498633623123E-2</v>
      </c>
      <c r="DY316" s="67">
        <v>0.57509249448776245</v>
      </c>
      <c r="DZ316" s="67">
        <v>0.457378089427948</v>
      </c>
      <c r="EA316" s="67">
        <v>0.37555694580078125</v>
      </c>
      <c r="EB316" s="67">
        <v>0.43548420071601868</v>
      </c>
      <c r="EC316" s="67">
        <v>0.40076851844787598</v>
      </c>
      <c r="ED316" s="67">
        <v>0.40202793478965759</v>
      </c>
      <c r="EE316" s="67">
        <v>0.37395903468132019</v>
      </c>
      <c r="EF316" s="67">
        <v>0.39843186736106873</v>
      </c>
      <c r="EG316" s="67">
        <v>0.41248869895935059</v>
      </c>
      <c r="EH316" s="67">
        <v>0.26244509220123291</v>
      </c>
      <c r="EI316" s="67">
        <v>0.38341003656387329</v>
      </c>
      <c r="EJ316" s="67">
        <v>0.50241506099700928</v>
      </c>
      <c r="EK316" s="67">
        <v>0.50775980949401855</v>
      </c>
      <c r="EL316" s="67">
        <v>0.61168026924133301</v>
      </c>
      <c r="EM316" s="67">
        <v>1.8535462617874146</v>
      </c>
      <c r="EN316" s="67">
        <v>2.083141565322876</v>
      </c>
      <c r="EO316" s="67">
        <v>2.2064323425292969</v>
      </c>
      <c r="EP316" s="67">
        <v>2.3669157028198242</v>
      </c>
      <c r="EQ316" s="67">
        <v>2.2042195796966553</v>
      </c>
      <c r="ER316" s="67">
        <v>0.41639545559883118</v>
      </c>
      <c r="ES316" s="67">
        <v>-0.26244568824768066</v>
      </c>
      <c r="ET316" s="67">
        <v>-0.15261779725551605</v>
      </c>
      <c r="EU316" s="67">
        <v>-1.8935773521661758E-2</v>
      </c>
      <c r="EV316" s="67">
        <v>0.20657382905483246</v>
      </c>
      <c r="EW316" s="67">
        <v>84</v>
      </c>
      <c r="EX316" s="67">
        <v>81.5</v>
      </c>
      <c r="EY316" s="67">
        <v>81</v>
      </c>
      <c r="EZ316" s="67">
        <v>79</v>
      </c>
      <c r="FA316" s="67">
        <v>77</v>
      </c>
      <c r="FB316" s="67">
        <v>76</v>
      </c>
      <c r="FC316" s="67">
        <v>74</v>
      </c>
      <c r="FD316" s="67">
        <v>76.5</v>
      </c>
      <c r="FE316" s="67">
        <v>81</v>
      </c>
      <c r="FF316" s="67">
        <v>84</v>
      </c>
      <c r="FG316" s="67">
        <v>87.5</v>
      </c>
      <c r="FH316" s="67">
        <v>91</v>
      </c>
      <c r="FI316" s="67">
        <v>93.5</v>
      </c>
      <c r="FJ316" s="67">
        <v>95.5</v>
      </c>
      <c r="FK316" s="67">
        <v>98.5</v>
      </c>
      <c r="FL316" s="67">
        <v>99.5</v>
      </c>
      <c r="FM316" s="67">
        <v>100</v>
      </c>
      <c r="FN316" s="67">
        <v>100</v>
      </c>
      <c r="FO316" s="67">
        <v>100</v>
      </c>
      <c r="FP316" s="67">
        <v>98</v>
      </c>
      <c r="FQ316" s="67">
        <v>94</v>
      </c>
      <c r="FR316" s="67">
        <v>91.5</v>
      </c>
      <c r="FS316" s="67">
        <v>88</v>
      </c>
      <c r="FT316" s="67">
        <v>85.5</v>
      </c>
      <c r="FU316" s="68">
        <v>0.27635684609413147</v>
      </c>
      <c r="FV316" s="40">
        <v>6.2199997901916504</v>
      </c>
      <c r="FW316" s="40">
        <v>11215.4</v>
      </c>
      <c r="FX316">
        <v>1</v>
      </c>
    </row>
    <row r="317" spans="1:180" x14ac:dyDescent="0.2">
      <c r="A317" t="s">
        <v>189</v>
      </c>
      <c r="B317" t="s">
        <v>207</v>
      </c>
      <c r="C317" t="s">
        <v>3</v>
      </c>
      <c r="D317" t="s">
        <v>184</v>
      </c>
      <c r="E317" t="s">
        <v>1</v>
      </c>
      <c r="F317" s="40" t="s">
        <v>193</v>
      </c>
      <c r="G317" s="69" t="s">
        <v>227</v>
      </c>
      <c r="H317" s="67">
        <v>7104.9999500513077</v>
      </c>
      <c r="I317" s="67">
        <v>9.4128522872924805</v>
      </c>
      <c r="J317" s="67">
        <v>8.2010173797607422</v>
      </c>
      <c r="K317" s="67">
        <v>7.3342857360839844</v>
      </c>
      <c r="L317" s="67">
        <v>6.6131196022033691</v>
      </c>
      <c r="M317" s="67">
        <v>6.2512664794921875</v>
      </c>
      <c r="N317" s="67">
        <v>6.0726957321166992</v>
      </c>
      <c r="O317" s="67">
        <v>6.3515558242797852</v>
      </c>
      <c r="P317" s="67">
        <v>6.4305930137634277</v>
      </c>
      <c r="Q317" s="67">
        <v>6.6134858131408691</v>
      </c>
      <c r="R317" s="67">
        <v>7.4987621307373047</v>
      </c>
      <c r="S317" s="67">
        <v>8.8079757690429688</v>
      </c>
      <c r="T317" s="67">
        <v>10.428833961486816</v>
      </c>
      <c r="U317" s="67">
        <v>12.533267974853516</v>
      </c>
      <c r="V317" s="67">
        <v>14.437685966491699</v>
      </c>
      <c r="W317" s="67">
        <v>16.269454956054688</v>
      </c>
      <c r="X317" s="67">
        <v>18.40367317199707</v>
      </c>
      <c r="Y317" s="67">
        <v>19.920455932617188</v>
      </c>
      <c r="Z317" s="67">
        <v>20.58680534362793</v>
      </c>
      <c r="AA317" s="67">
        <v>20.237913131713867</v>
      </c>
      <c r="AB317" s="67">
        <v>19.049230575561523</v>
      </c>
      <c r="AC317" s="67">
        <v>18.139471054077148</v>
      </c>
      <c r="AD317" s="67">
        <v>16.781038284301758</v>
      </c>
      <c r="AE317" s="67">
        <v>14.67502498626709</v>
      </c>
      <c r="AF317" s="67">
        <v>12.490930557250977</v>
      </c>
      <c r="AG317" s="67">
        <v>-0.40994054079055786</v>
      </c>
      <c r="AH317" s="67">
        <v>-0.33965861797332764</v>
      </c>
      <c r="AI317" s="67">
        <v>-0.30474779009819031</v>
      </c>
      <c r="AJ317" s="67">
        <v>-0.35868626832962036</v>
      </c>
      <c r="AK317" s="67">
        <v>-0.35506969690322876</v>
      </c>
      <c r="AL317" s="67">
        <v>-0.32306915521621704</v>
      </c>
      <c r="AM317" s="67">
        <v>-0.36525341868400574</v>
      </c>
      <c r="AN317" s="67">
        <v>-0.28573685884475708</v>
      </c>
      <c r="AO317" s="67">
        <v>-0.32500138878822327</v>
      </c>
      <c r="AP317" s="67">
        <v>-0.45623114705085754</v>
      </c>
      <c r="AQ317" s="67">
        <v>-0.4815632700920105</v>
      </c>
      <c r="AR317" s="67">
        <v>-0.573006272315979</v>
      </c>
      <c r="AS317" s="67">
        <v>-0.64211177825927734</v>
      </c>
      <c r="AT317" s="67">
        <v>-0.48902830481529236</v>
      </c>
      <c r="AU317" s="67">
        <v>0.81880253553390503</v>
      </c>
      <c r="AV317" s="67">
        <v>1.1040694713592529</v>
      </c>
      <c r="AW317" s="67">
        <v>1.1444348096847534</v>
      </c>
      <c r="AX317" s="67">
        <v>1.1054015159606934</v>
      </c>
      <c r="AY317" s="67">
        <v>1.0836009979248047</v>
      </c>
      <c r="AZ317" s="67">
        <v>-0.75455421209335327</v>
      </c>
      <c r="BA317" s="67">
        <v>-1.2644091844558716</v>
      </c>
      <c r="BB317" s="67">
        <v>-1.2416554689407349</v>
      </c>
      <c r="BC317" s="67">
        <v>-1.0022196769714355</v>
      </c>
      <c r="BD317" s="67">
        <v>-0.60483163595199585</v>
      </c>
      <c r="BE317" s="67">
        <v>-0.17134098708629608</v>
      </c>
      <c r="BF317" s="67">
        <v>-0.11601933091878891</v>
      </c>
      <c r="BG317" s="67">
        <v>-9.2938356101512909E-2</v>
      </c>
      <c r="BH317" s="67">
        <v>-0.15629982948303223</v>
      </c>
      <c r="BI317" s="67">
        <v>-0.15866291522979736</v>
      </c>
      <c r="BJ317" s="67">
        <v>-0.12865005433559418</v>
      </c>
      <c r="BK317" s="67">
        <v>-0.16405625641345978</v>
      </c>
      <c r="BL317" s="67">
        <v>-7.4487388134002686E-2</v>
      </c>
      <c r="BM317" s="67">
        <v>-0.10040631890296936</v>
      </c>
      <c r="BN317" s="67">
        <v>-0.21483713388442993</v>
      </c>
      <c r="BO317" s="67">
        <v>-0.22275665402412415</v>
      </c>
      <c r="BP317" s="67">
        <v>-0.29751470685005188</v>
      </c>
      <c r="BQ317" s="67">
        <v>-0.35278084874153137</v>
      </c>
      <c r="BR317" s="67">
        <v>-0.19066959619522095</v>
      </c>
      <c r="BS317" s="67">
        <v>1.1199049949645996</v>
      </c>
      <c r="BT317" s="67">
        <v>1.4095947742462158</v>
      </c>
      <c r="BU317" s="67">
        <v>1.4529364109039307</v>
      </c>
      <c r="BV317" s="67">
        <v>1.4155888557434082</v>
      </c>
      <c r="BW317" s="67">
        <v>1.3934650421142578</v>
      </c>
      <c r="BX317" s="67">
        <v>-0.44633248448371887</v>
      </c>
      <c r="BY317" s="67">
        <v>-0.96302425861358643</v>
      </c>
      <c r="BZ317" s="67">
        <v>-0.95176512002944946</v>
      </c>
      <c r="CA317" s="67">
        <v>-0.72575372457504272</v>
      </c>
      <c r="CB317" s="67">
        <v>-0.34468913078308105</v>
      </c>
      <c r="CC317" s="67">
        <v>-6.0876519419252872E-3</v>
      </c>
      <c r="CD317" s="67">
        <v>3.8872558623552322E-2</v>
      </c>
      <c r="CE317" s="67">
        <v>5.3760215640068054E-2</v>
      </c>
      <c r="CF317" s="67">
        <v>-1.6127604991197586E-2</v>
      </c>
      <c r="CG317" s="67">
        <v>-2.2632179781794548E-2</v>
      </c>
      <c r="CH317" s="67">
        <v>6.0040010139346123E-3</v>
      </c>
      <c r="CI317" s="67">
        <v>-2.4707719683647156E-2</v>
      </c>
      <c r="CJ317" s="67">
        <v>7.1823343634605408E-2</v>
      </c>
      <c r="CK317" s="67">
        <v>5.5147543549537659E-2</v>
      </c>
      <c r="CL317" s="67">
        <v>-4.7648373991250992E-2</v>
      </c>
      <c r="CM317" s="67">
        <v>-4.3507996946573257E-2</v>
      </c>
      <c r="CN317" s="67">
        <v>-0.10671010613441467</v>
      </c>
      <c r="CO317" s="67">
        <v>-0.15239109098911285</v>
      </c>
      <c r="CP317" s="67">
        <v>1.5972742810845375E-2</v>
      </c>
      <c r="CQ317" s="67">
        <v>1.328447699546814</v>
      </c>
      <c r="CR317" s="67">
        <v>1.6212005615234375</v>
      </c>
      <c r="CS317" s="67">
        <v>1.6666035652160645</v>
      </c>
      <c r="CT317" s="67">
        <v>1.6304236650466919</v>
      </c>
      <c r="CU317" s="67">
        <v>1.6080758571624756</v>
      </c>
      <c r="CV317" s="67">
        <v>-0.2328590601682663</v>
      </c>
      <c r="CW317" s="67">
        <v>-0.75428599119186401</v>
      </c>
      <c r="CX317" s="67">
        <v>-0.7509879469871521</v>
      </c>
      <c r="CY317" s="67">
        <v>-0.53427428007125854</v>
      </c>
      <c r="CZ317" s="67">
        <v>-0.16451524198055267</v>
      </c>
      <c r="DA317" s="67">
        <v>0.15916568040847778</v>
      </c>
      <c r="DB317" s="67">
        <v>0.19376444816589355</v>
      </c>
      <c r="DC317" s="67">
        <v>0.20045877993106842</v>
      </c>
      <c r="DD317" s="67">
        <v>0.12404462695121765</v>
      </c>
      <c r="DE317" s="67">
        <v>0.11339855194091797</v>
      </c>
      <c r="DF317" s="67">
        <v>0.14065806567668915</v>
      </c>
      <c r="DG317" s="67">
        <v>0.11464081704616547</v>
      </c>
      <c r="DH317" s="67">
        <v>0.2181340754032135</v>
      </c>
      <c r="DI317" s="67">
        <v>0.21070140600204468</v>
      </c>
      <c r="DJ317" s="67">
        <v>0.11954038590192795</v>
      </c>
      <c r="DK317" s="67">
        <v>0.13574066758155823</v>
      </c>
      <c r="DL317" s="67">
        <v>8.4094502031803131E-2</v>
      </c>
      <c r="DM317" s="67">
        <v>4.799865186214447E-2</v>
      </c>
      <c r="DN317" s="67">
        <v>0.2226150780916214</v>
      </c>
      <c r="DO317" s="67">
        <v>1.5369904041290283</v>
      </c>
      <c r="DP317" s="67">
        <v>1.8328063488006592</v>
      </c>
      <c r="DQ317" s="67">
        <v>1.8802707195281982</v>
      </c>
      <c r="DR317" s="67">
        <v>1.8452584743499756</v>
      </c>
      <c r="DS317" s="67">
        <v>1.8226866722106934</v>
      </c>
      <c r="DT317" s="67">
        <v>-1.9385633990168571E-2</v>
      </c>
      <c r="DU317" s="67">
        <v>-0.5455477237701416</v>
      </c>
      <c r="DV317" s="67">
        <v>-0.55021077394485474</v>
      </c>
      <c r="DW317" s="67">
        <v>-0.34279483556747437</v>
      </c>
      <c r="DX317" s="67">
        <v>1.5658648684620857E-2</v>
      </c>
      <c r="DY317" s="67">
        <v>0.39776524901390076</v>
      </c>
      <c r="DZ317" s="67">
        <v>0.41740372776985168</v>
      </c>
      <c r="EA317" s="67">
        <v>0.41226822137832642</v>
      </c>
      <c r="EB317" s="67">
        <v>0.32643106579780579</v>
      </c>
      <c r="EC317" s="67">
        <v>0.30980533361434937</v>
      </c>
      <c r="ED317" s="67">
        <v>0.33507713675498962</v>
      </c>
      <c r="EE317" s="67">
        <v>0.31583797931671143</v>
      </c>
      <c r="EF317" s="67">
        <v>0.4293835461139679</v>
      </c>
      <c r="EG317" s="67">
        <v>0.43529647588729858</v>
      </c>
      <c r="EH317" s="67">
        <v>0.36093440651893616</v>
      </c>
      <c r="EI317" s="67">
        <v>0.39454725384712219</v>
      </c>
      <c r="EJ317" s="67">
        <v>0.35958606004714966</v>
      </c>
      <c r="EK317" s="67">
        <v>0.33732962608337402</v>
      </c>
      <c r="EL317" s="67">
        <v>0.520973801612854</v>
      </c>
      <c r="EM317" s="67">
        <v>1.8380929231643677</v>
      </c>
      <c r="EN317" s="67">
        <v>2.1383316516876221</v>
      </c>
      <c r="EO317" s="67">
        <v>2.1887722015380859</v>
      </c>
      <c r="EP317" s="67">
        <v>2.1554458141326904</v>
      </c>
      <c r="EQ317" s="67">
        <v>2.1325507164001465</v>
      </c>
      <c r="ER317" s="67">
        <v>0.28883609175682068</v>
      </c>
      <c r="ES317" s="67">
        <v>-0.24416284263134003</v>
      </c>
      <c r="ET317" s="67">
        <v>-0.26032045483589172</v>
      </c>
      <c r="EU317" s="67">
        <v>-6.6328898072242737E-2</v>
      </c>
      <c r="EV317" s="67">
        <v>0.27580112218856812</v>
      </c>
      <c r="EW317" s="67">
        <v>84</v>
      </c>
      <c r="EX317" s="67">
        <v>84.5</v>
      </c>
      <c r="EY317" s="67">
        <v>81.5</v>
      </c>
      <c r="EZ317" s="67">
        <v>80.5</v>
      </c>
      <c r="FA317" s="67">
        <v>77.5</v>
      </c>
      <c r="FB317" s="67">
        <v>75</v>
      </c>
      <c r="FC317" s="67">
        <v>74</v>
      </c>
      <c r="FD317" s="67">
        <v>76</v>
      </c>
      <c r="FE317" s="67">
        <v>81.5</v>
      </c>
      <c r="FF317" s="67">
        <v>87</v>
      </c>
      <c r="FG317" s="67">
        <v>90</v>
      </c>
      <c r="FH317" s="67">
        <v>93</v>
      </c>
      <c r="FI317" s="67">
        <v>97</v>
      </c>
      <c r="FJ317" s="67">
        <v>99.5</v>
      </c>
      <c r="FK317" s="67">
        <v>101.5</v>
      </c>
      <c r="FL317" s="67">
        <v>102.5</v>
      </c>
      <c r="FM317" s="67">
        <v>103</v>
      </c>
      <c r="FN317" s="67">
        <v>103.5</v>
      </c>
      <c r="FO317" s="67">
        <v>102.5</v>
      </c>
      <c r="FP317" s="67">
        <v>99.5</v>
      </c>
      <c r="FQ317" s="67">
        <v>97.5</v>
      </c>
      <c r="FR317" s="67">
        <v>94.5</v>
      </c>
      <c r="FS317" s="67">
        <v>91.5</v>
      </c>
      <c r="FT317" s="67">
        <v>88.5</v>
      </c>
      <c r="FU317" s="68">
        <v>0.27685895562171936</v>
      </c>
      <c r="FV317" s="40">
        <v>7</v>
      </c>
      <c r="FW317" s="40">
        <v>11983.4</v>
      </c>
      <c r="FX317">
        <v>1</v>
      </c>
    </row>
    <row r="318" spans="1:180" x14ac:dyDescent="0.2">
      <c r="A318" t="s">
        <v>189</v>
      </c>
      <c r="B318" t="s">
        <v>207</v>
      </c>
      <c r="C318" t="s">
        <v>3</v>
      </c>
      <c r="D318" t="s">
        <v>184</v>
      </c>
      <c r="E318" t="s">
        <v>1</v>
      </c>
      <c r="F318" s="40" t="s">
        <v>193</v>
      </c>
      <c r="G318" s="69" t="s">
        <v>228</v>
      </c>
      <c r="H318" s="67">
        <v>7195.999986410141</v>
      </c>
      <c r="I318" s="67">
        <v>8.3577795028686523</v>
      </c>
      <c r="J318" s="67">
        <v>7.2759299278259277</v>
      </c>
      <c r="K318" s="67">
        <v>6.5288496017456055</v>
      </c>
      <c r="L318" s="67">
        <v>6.0181093215942383</v>
      </c>
      <c r="M318" s="67">
        <v>5.7431297302246094</v>
      </c>
      <c r="N318" s="67">
        <v>5.7686090469360352</v>
      </c>
      <c r="O318" s="67">
        <v>6.0591440200805664</v>
      </c>
      <c r="P318" s="67">
        <v>6.022862434387207</v>
      </c>
      <c r="Q318" s="67">
        <v>6.0772552490234375</v>
      </c>
      <c r="R318" s="67">
        <v>6.7880816459655762</v>
      </c>
      <c r="S318" s="67">
        <v>8.0347127914428711</v>
      </c>
      <c r="T318" s="67">
        <v>9.7077751159667969</v>
      </c>
      <c r="U318" s="67">
        <v>11.752908706665039</v>
      </c>
      <c r="V318" s="67">
        <v>13.610386848449707</v>
      </c>
      <c r="W318" s="67">
        <v>15.087016105651855</v>
      </c>
      <c r="X318" s="67">
        <v>16.280511856079102</v>
      </c>
      <c r="Y318" s="67">
        <v>16.922779083251953</v>
      </c>
      <c r="Z318" s="67">
        <v>17.889459609985352</v>
      </c>
      <c r="AA318" s="67">
        <v>17.917783737182617</v>
      </c>
      <c r="AB318" s="67">
        <v>17.588888168334961</v>
      </c>
      <c r="AC318" s="67">
        <v>17.038284301757813</v>
      </c>
      <c r="AD318" s="67">
        <v>15.659825325012207</v>
      </c>
      <c r="AE318" s="67">
        <v>13.349758148193359</v>
      </c>
      <c r="AF318" s="67">
        <v>11.143660545349121</v>
      </c>
      <c r="AG318" s="67">
        <v>-0.34908774495124817</v>
      </c>
      <c r="AH318" s="67">
        <v>-0.40508270263671875</v>
      </c>
      <c r="AI318" s="67">
        <v>-0.34437283873558044</v>
      </c>
      <c r="AJ318" s="67">
        <v>-0.37447655200958252</v>
      </c>
      <c r="AK318" s="67">
        <v>-0.3844648003578186</v>
      </c>
      <c r="AL318" s="67">
        <v>-0.2591804563999176</v>
      </c>
      <c r="AM318" s="67">
        <v>-0.33247557282447815</v>
      </c>
      <c r="AN318" s="67">
        <v>-0.41330897808074951</v>
      </c>
      <c r="AO318" s="67">
        <v>-0.35552623867988586</v>
      </c>
      <c r="AP318" s="67">
        <v>-0.46138709783554077</v>
      </c>
      <c r="AQ318" s="67">
        <v>-0.58818793296813965</v>
      </c>
      <c r="AR318" s="67">
        <v>-0.65423637628555298</v>
      </c>
      <c r="AS318" s="67">
        <v>-0.42871201038360596</v>
      </c>
      <c r="AT318" s="67">
        <v>-0.48247331380844116</v>
      </c>
      <c r="AU318" s="67">
        <v>0.71228808164596558</v>
      </c>
      <c r="AV318" s="67">
        <v>1.154232382774353</v>
      </c>
      <c r="AW318" s="67">
        <v>1.18168044090271</v>
      </c>
      <c r="AX318" s="67">
        <v>1.3124233484268188</v>
      </c>
      <c r="AY318" s="67">
        <v>1.2548203468322754</v>
      </c>
      <c r="AZ318" s="67">
        <v>-0.90439927577972412</v>
      </c>
      <c r="BA318" s="67">
        <v>-1.5947645902633667</v>
      </c>
      <c r="BB318" s="67">
        <v>-1.1613487005233765</v>
      </c>
      <c r="BC318" s="67">
        <v>-0.93335813283920288</v>
      </c>
      <c r="BD318" s="67">
        <v>-0.7462848424911499</v>
      </c>
      <c r="BE318" s="67">
        <v>-0.10847148299217224</v>
      </c>
      <c r="BF318" s="67">
        <v>-0.17956660687923431</v>
      </c>
      <c r="BG318" s="67">
        <v>-0.13079246878623962</v>
      </c>
      <c r="BH318" s="67">
        <v>-0.17039942741394043</v>
      </c>
      <c r="BI318" s="67">
        <v>-0.18641315400600433</v>
      </c>
      <c r="BJ318" s="67">
        <v>-6.312096118927002E-2</v>
      </c>
      <c r="BK318" s="67">
        <v>-0.12954209744930267</v>
      </c>
      <c r="BL318" s="67">
        <v>-0.20022808015346527</v>
      </c>
      <c r="BM318" s="67">
        <v>-0.12899336218833923</v>
      </c>
      <c r="BN318" s="67">
        <v>-0.21792809665203094</v>
      </c>
      <c r="BO318" s="67">
        <v>-0.3271791934967041</v>
      </c>
      <c r="BP318" s="67">
        <v>-0.37640494108200073</v>
      </c>
      <c r="BQ318" s="67">
        <v>-0.13691991567611694</v>
      </c>
      <c r="BR318" s="67">
        <v>-0.18156823515892029</v>
      </c>
      <c r="BS318" s="67">
        <v>1.0159517526626587</v>
      </c>
      <c r="BT318" s="67">
        <v>1.462372899055481</v>
      </c>
      <c r="BU318" s="67">
        <v>1.4928399324417114</v>
      </c>
      <c r="BV318" s="67">
        <v>1.6253091096878052</v>
      </c>
      <c r="BW318" s="67">
        <v>1.567394495010376</v>
      </c>
      <c r="BX318" s="67">
        <v>-0.59346896409988403</v>
      </c>
      <c r="BY318" s="67">
        <v>-1.2907370328903198</v>
      </c>
      <c r="BZ318" s="67">
        <v>-0.86893093585968018</v>
      </c>
      <c r="CA318" s="67">
        <v>-0.6545025110244751</v>
      </c>
      <c r="CB318" s="67">
        <v>-0.48391532897949219</v>
      </c>
      <c r="CC318" s="67">
        <v>5.8178618550300598E-2</v>
      </c>
      <c r="CD318" s="67">
        <v>-2.337484247982502E-2</v>
      </c>
      <c r="CE318" s="67">
        <v>1.7132651060819626E-2</v>
      </c>
      <c r="CF318" s="67">
        <v>-2.905622310936451E-2</v>
      </c>
      <c r="CG318" s="67">
        <v>-4.9243193119764328E-2</v>
      </c>
      <c r="CH318" s="67">
        <v>7.2669252753257751E-2</v>
      </c>
      <c r="CI318" s="67">
        <v>1.1009017936885357E-2</v>
      </c>
      <c r="CJ318" s="67">
        <v>-5.2648894488811493E-2</v>
      </c>
      <c r="CK318" s="67">
        <v>2.7902631089091301E-2</v>
      </c>
      <c r="CL318" s="67">
        <v>-4.930911585688591E-2</v>
      </c>
      <c r="CM318" s="67">
        <v>-0.14640535414218903</v>
      </c>
      <c r="CN318" s="67">
        <v>-0.18397974967956543</v>
      </c>
      <c r="CO318" s="67">
        <v>6.5174393355846405E-2</v>
      </c>
      <c r="CP318" s="67">
        <v>2.683769166469574E-2</v>
      </c>
      <c r="CQ318" s="67">
        <v>1.2262682914733887</v>
      </c>
      <c r="CR318" s="67">
        <v>1.6757900714874268</v>
      </c>
      <c r="CS318" s="67">
        <v>1.7083480358123779</v>
      </c>
      <c r="CT318" s="67">
        <v>1.8420127630233765</v>
      </c>
      <c r="CU318" s="67">
        <v>1.7838823795318604</v>
      </c>
      <c r="CV318" s="67">
        <v>-0.37811958789825439</v>
      </c>
      <c r="CW318" s="67">
        <v>-1.0801684856414795</v>
      </c>
      <c r="CX318" s="67">
        <v>-0.66640335321426392</v>
      </c>
      <c r="CY318" s="67">
        <v>-0.46136802434921265</v>
      </c>
      <c r="CZ318" s="67">
        <v>-0.30219903588294983</v>
      </c>
      <c r="DA318" s="67">
        <v>0.22482872009277344</v>
      </c>
      <c r="DB318" s="67">
        <v>0.13281692564487457</v>
      </c>
      <c r="DC318" s="67">
        <v>0.16505776345729828</v>
      </c>
      <c r="DD318" s="67">
        <v>0.11228697746992111</v>
      </c>
      <c r="DE318" s="67">
        <v>8.7926767766475677E-2</v>
      </c>
      <c r="DF318" s="67">
        <v>0.20845946669578552</v>
      </c>
      <c r="DG318" s="67">
        <v>0.15156012773513794</v>
      </c>
      <c r="DH318" s="67">
        <v>9.4930283725261688E-2</v>
      </c>
      <c r="DI318" s="67">
        <v>0.18479862809181213</v>
      </c>
      <c r="DJ318" s="67">
        <v>0.11930985748767853</v>
      </c>
      <c r="DK318" s="67">
        <v>3.4368492662906647E-2</v>
      </c>
      <c r="DL318" s="67">
        <v>8.4454426541924477E-3</v>
      </c>
      <c r="DM318" s="67">
        <v>0.26726871728897095</v>
      </c>
      <c r="DN318" s="67">
        <v>0.23524361848831177</v>
      </c>
      <c r="DO318" s="67">
        <v>1.4365848302841187</v>
      </c>
      <c r="DP318" s="67">
        <v>1.8892072439193726</v>
      </c>
      <c r="DQ318" s="67">
        <v>1.9238561391830444</v>
      </c>
      <c r="DR318" s="67">
        <v>2.0587165355682373</v>
      </c>
      <c r="DS318" s="67">
        <v>2.0003702640533447</v>
      </c>
      <c r="DT318" s="67">
        <v>-0.16277021169662476</v>
      </c>
      <c r="DU318" s="67">
        <v>-0.86959993839263916</v>
      </c>
      <c r="DV318" s="67">
        <v>-0.46387574076652527</v>
      </c>
      <c r="DW318" s="67">
        <v>-0.26823350787162781</v>
      </c>
      <c r="DX318" s="67">
        <v>-0.12048273533582687</v>
      </c>
      <c r="DY318" s="67">
        <v>0.46544498205184937</v>
      </c>
      <c r="DZ318" s="67">
        <v>0.35833302140235901</v>
      </c>
      <c r="EA318" s="67">
        <v>0.37863811850547791</v>
      </c>
      <c r="EB318" s="67">
        <v>0.3163641095161438</v>
      </c>
      <c r="EC318" s="67">
        <v>0.28597840666770935</v>
      </c>
      <c r="ED318" s="67">
        <v>0.40451896190643311</v>
      </c>
      <c r="EE318" s="67">
        <v>0.35449361801147461</v>
      </c>
      <c r="EF318" s="67">
        <v>0.30801117420196533</v>
      </c>
      <c r="EG318" s="67">
        <v>0.41133150458335876</v>
      </c>
      <c r="EH318" s="67">
        <v>0.36276888847351074</v>
      </c>
      <c r="EI318" s="67">
        <v>0.2953772246837616</v>
      </c>
      <c r="EJ318" s="67">
        <v>0.28627684712409973</v>
      </c>
      <c r="EK318" s="67">
        <v>0.55906081199645996</v>
      </c>
      <c r="EL318" s="67">
        <v>0.53614866733551025</v>
      </c>
      <c r="EM318" s="67">
        <v>1.740248441696167</v>
      </c>
      <c r="EN318" s="67">
        <v>2.1973476409912109</v>
      </c>
      <c r="EO318" s="67">
        <v>2.2350156307220459</v>
      </c>
      <c r="EP318" s="67">
        <v>2.3716022968292236</v>
      </c>
      <c r="EQ318" s="67">
        <v>2.3129444122314453</v>
      </c>
      <c r="ER318" s="67">
        <v>0.14816008508205414</v>
      </c>
      <c r="ES318" s="67">
        <v>-0.56557238101959229</v>
      </c>
      <c r="ET318" s="67">
        <v>-0.17145803570747375</v>
      </c>
      <c r="EU318" s="67">
        <v>1.0622058063745499E-2</v>
      </c>
      <c r="EV318" s="67">
        <v>0.14188674092292786</v>
      </c>
      <c r="EW318" s="67">
        <v>82.5</v>
      </c>
      <c r="EX318" s="67">
        <v>81</v>
      </c>
      <c r="EY318" s="67">
        <v>80</v>
      </c>
      <c r="EZ318" s="67">
        <v>79</v>
      </c>
      <c r="FA318" s="67">
        <v>77.5</v>
      </c>
      <c r="FB318" s="67">
        <v>76</v>
      </c>
      <c r="FC318" s="67">
        <v>75</v>
      </c>
      <c r="FD318" s="67">
        <v>76</v>
      </c>
      <c r="FE318" s="67">
        <v>80.5</v>
      </c>
      <c r="FF318" s="67">
        <v>85.5</v>
      </c>
      <c r="FG318" s="67">
        <v>90</v>
      </c>
      <c r="FH318" s="67">
        <v>94.5</v>
      </c>
      <c r="FI318" s="67">
        <v>96.5</v>
      </c>
      <c r="FJ318" s="67">
        <v>98.5</v>
      </c>
      <c r="FK318" s="67">
        <v>99</v>
      </c>
      <c r="FL318" s="67">
        <v>98</v>
      </c>
      <c r="FM318" s="67">
        <v>98</v>
      </c>
      <c r="FN318" s="67">
        <v>99</v>
      </c>
      <c r="FO318" s="67">
        <v>99</v>
      </c>
      <c r="FP318" s="67">
        <v>96</v>
      </c>
      <c r="FQ318" s="67">
        <v>91.5</v>
      </c>
      <c r="FR318" s="67">
        <v>89.5</v>
      </c>
      <c r="FS318" s="67">
        <v>88.5</v>
      </c>
      <c r="FT318" s="67">
        <v>86.5</v>
      </c>
      <c r="FU318" s="68">
        <v>0.279256671667099</v>
      </c>
      <c r="FV318" s="40">
        <v>7.2399997711181641</v>
      </c>
      <c r="FW318" s="40">
        <v>10848.210000000001</v>
      </c>
      <c r="FX318">
        <v>1</v>
      </c>
    </row>
    <row r="319" spans="1:180" x14ac:dyDescent="0.2">
      <c r="A319" t="s">
        <v>189</v>
      </c>
      <c r="B319" t="s">
        <v>207</v>
      </c>
      <c r="C319" t="s">
        <v>3</v>
      </c>
      <c r="D319" t="s">
        <v>184</v>
      </c>
      <c r="E319" t="s">
        <v>1</v>
      </c>
      <c r="F319" s="40" t="s">
        <v>193</v>
      </c>
      <c r="G319" s="69" t="s">
        <v>229</v>
      </c>
      <c r="H319" s="67">
        <v>7197.0000554323196</v>
      </c>
      <c r="I319" s="67">
        <v>9.4929962158203125</v>
      </c>
      <c r="J319" s="67">
        <v>8.3341178894042969</v>
      </c>
      <c r="K319" s="67">
        <v>7.4544711112976074</v>
      </c>
      <c r="L319" s="67">
        <v>6.8448486328125</v>
      </c>
      <c r="M319" s="67">
        <v>6.4520797729492188</v>
      </c>
      <c r="N319" s="67">
        <v>6.3187675476074219</v>
      </c>
      <c r="O319" s="67">
        <v>6.5934920310974121</v>
      </c>
      <c r="P319" s="67">
        <v>6.4970645904541016</v>
      </c>
      <c r="Q319" s="67">
        <v>6.4162554740905762</v>
      </c>
      <c r="R319" s="67">
        <v>7.2028965950012207</v>
      </c>
      <c r="S319" s="67">
        <v>8.554600715637207</v>
      </c>
      <c r="T319" s="67">
        <v>10.419215202331543</v>
      </c>
      <c r="U319" s="67">
        <v>12.576539993286133</v>
      </c>
      <c r="V319" s="67">
        <v>14.600092887878418</v>
      </c>
      <c r="W319" s="67">
        <v>16.404548645019531</v>
      </c>
      <c r="X319" s="67">
        <v>17.995630264282227</v>
      </c>
      <c r="Y319" s="67">
        <v>19.08311653137207</v>
      </c>
      <c r="Z319" s="67">
        <v>19.47979736328125</v>
      </c>
      <c r="AA319" s="67">
        <v>19.127834320068359</v>
      </c>
      <c r="AB319" s="67">
        <v>18.610248565673828</v>
      </c>
      <c r="AC319" s="67">
        <v>17.769260406494141</v>
      </c>
      <c r="AD319" s="67">
        <v>16.08476448059082</v>
      </c>
      <c r="AE319" s="67">
        <v>13.691037178039551</v>
      </c>
      <c r="AF319" s="67">
        <v>11.449979782104492</v>
      </c>
      <c r="AG319" s="67">
        <v>-0.53699350357055664</v>
      </c>
      <c r="AH319" s="67">
        <v>-0.37774848937988281</v>
      </c>
      <c r="AI319" s="67">
        <v>-0.46704339981079102</v>
      </c>
      <c r="AJ319" s="67">
        <v>-0.38405972719192505</v>
      </c>
      <c r="AK319" s="67">
        <v>-0.32504808902740479</v>
      </c>
      <c r="AL319" s="67">
        <v>-0.392679363489151</v>
      </c>
      <c r="AM319" s="67">
        <v>-0.42284601926803589</v>
      </c>
      <c r="AN319" s="67">
        <v>-0.45588111877441406</v>
      </c>
      <c r="AO319" s="67">
        <v>-0.4495445191860199</v>
      </c>
      <c r="AP319" s="67">
        <v>-0.51047700643539429</v>
      </c>
      <c r="AQ319" s="67">
        <v>-0.4734557569026947</v>
      </c>
      <c r="AR319" s="67">
        <v>-0.44238528609275818</v>
      </c>
      <c r="AS319" s="67">
        <v>-0.5239294171333313</v>
      </c>
      <c r="AT319" s="67">
        <v>-0.44020736217498779</v>
      </c>
      <c r="AU319" s="67">
        <v>0.86468875408172607</v>
      </c>
      <c r="AV319" s="67">
        <v>1.0845277309417725</v>
      </c>
      <c r="AW319" s="67">
        <v>1.05265212059021</v>
      </c>
      <c r="AX319" s="67">
        <v>1.2244724035263062</v>
      </c>
      <c r="AY319" s="67">
        <v>1.231143593788147</v>
      </c>
      <c r="AZ319" s="67">
        <v>-0.92419475317001343</v>
      </c>
      <c r="BA319" s="67">
        <v>-1.4371544122695923</v>
      </c>
      <c r="BB319" s="67">
        <v>-1.2199612855911255</v>
      </c>
      <c r="BC319" s="67">
        <v>-0.96411627531051636</v>
      </c>
      <c r="BD319" s="67">
        <v>-0.68989104032516479</v>
      </c>
      <c r="BE319" s="67">
        <v>-0.29634392261505127</v>
      </c>
      <c r="BF319" s="67">
        <v>-0.15219993889331818</v>
      </c>
      <c r="BG319" s="67">
        <v>-0.25343164801597595</v>
      </c>
      <c r="BH319" s="67">
        <v>-0.179952472448349</v>
      </c>
      <c r="BI319" s="67">
        <v>-0.12696760892868042</v>
      </c>
      <c r="BJ319" s="67">
        <v>-0.19659245014190674</v>
      </c>
      <c r="BK319" s="67">
        <v>-0.21988783776760101</v>
      </c>
      <c r="BL319" s="67">
        <v>-0.24277505278587341</v>
      </c>
      <c r="BM319" s="67">
        <v>-0.22298400104045868</v>
      </c>
      <c r="BN319" s="67">
        <v>-0.26698663830757141</v>
      </c>
      <c r="BO319" s="67">
        <v>-0.21241231262683868</v>
      </c>
      <c r="BP319" s="67">
        <v>-0.16451650857925415</v>
      </c>
      <c r="BQ319" s="67">
        <v>-0.23209844529628754</v>
      </c>
      <c r="BR319" s="67">
        <v>-0.13926298916339874</v>
      </c>
      <c r="BS319" s="67">
        <v>1.1683928966522217</v>
      </c>
      <c r="BT319" s="67">
        <v>1.3927077054977417</v>
      </c>
      <c r="BU319" s="67">
        <v>1.3638498783111572</v>
      </c>
      <c r="BV319" s="67">
        <v>1.5373941659927368</v>
      </c>
      <c r="BW319" s="67">
        <v>1.5437524318695068</v>
      </c>
      <c r="BX319" s="67">
        <v>-0.61323124170303345</v>
      </c>
      <c r="BY319" s="67">
        <v>-1.1330938339233398</v>
      </c>
      <c r="BZ319" s="67">
        <v>-0.92751038074493408</v>
      </c>
      <c r="CA319" s="67">
        <v>-0.68522709608078003</v>
      </c>
      <c r="CB319" s="67">
        <v>-0.42748790979385376</v>
      </c>
      <c r="CC319" s="67">
        <v>-0.12967076897621155</v>
      </c>
      <c r="CD319" s="67">
        <v>4.014316014945507E-3</v>
      </c>
      <c r="CE319" s="67">
        <v>-0.10548482090234756</v>
      </c>
      <c r="CF319" s="67">
        <v>-3.8588404655456543E-2</v>
      </c>
      <c r="CG319" s="67">
        <v>1.0222331620752811E-2</v>
      </c>
      <c r="CH319" s="67">
        <v>-6.0783244669437408E-2</v>
      </c>
      <c r="CI319" s="67">
        <v>-7.9319633543491364E-2</v>
      </c>
      <c r="CJ319" s="67">
        <v>-9.5178455114364624E-2</v>
      </c>
      <c r="CK319" s="67">
        <v>-6.6068880259990692E-2</v>
      </c>
      <c r="CL319" s="67">
        <v>-9.8345950245857239E-2</v>
      </c>
      <c r="CM319" s="67">
        <v>-3.1614407896995544E-2</v>
      </c>
      <c r="CN319" s="67">
        <v>2.7934564277529716E-2</v>
      </c>
      <c r="CO319" s="67">
        <v>-2.9977185651659966E-2</v>
      </c>
      <c r="CP319" s="67">
        <v>6.9170169532299042E-2</v>
      </c>
      <c r="CQ319" s="67">
        <v>1.3787374496459961</v>
      </c>
      <c r="CR319" s="67">
        <v>1.6061522960662842</v>
      </c>
      <c r="CS319" s="67">
        <v>1.5793845653533936</v>
      </c>
      <c r="CT319" s="67">
        <v>1.7541228532791138</v>
      </c>
      <c r="CU319" s="67">
        <v>1.7602642774581909</v>
      </c>
      <c r="CV319" s="67">
        <v>-0.39785882830619812</v>
      </c>
      <c r="CW319" s="67">
        <v>-0.92250239849090576</v>
      </c>
      <c r="CX319" s="67">
        <v>-0.72495979070663452</v>
      </c>
      <c r="CY319" s="67">
        <v>-0.49206933379173279</v>
      </c>
      <c r="CZ319" s="67">
        <v>-0.24574829638004303</v>
      </c>
      <c r="DA319" s="67">
        <v>3.7002380937337875E-2</v>
      </c>
      <c r="DB319" s="67">
        <v>0.16022856533527374</v>
      </c>
      <c r="DC319" s="67">
        <v>4.2462017387151718E-2</v>
      </c>
      <c r="DD319" s="67">
        <v>0.10277566313743591</v>
      </c>
      <c r="DE319" s="67">
        <v>0.14741227030754089</v>
      </c>
      <c r="DF319" s="67">
        <v>7.5025953352451324E-2</v>
      </c>
      <c r="DG319" s="67">
        <v>6.1248574405908585E-2</v>
      </c>
      <c r="DH319" s="67">
        <v>5.2418150007724762E-2</v>
      </c>
      <c r="DI319" s="67">
        <v>9.0846240520477295E-2</v>
      </c>
      <c r="DJ319" s="67">
        <v>7.0294745266437531E-2</v>
      </c>
      <c r="DK319" s="67">
        <v>0.1491834968328476</v>
      </c>
      <c r="DL319" s="67">
        <v>0.22038564085960388</v>
      </c>
      <c r="DM319" s="67">
        <v>0.17214407026767731</v>
      </c>
      <c r="DN319" s="67">
        <v>0.27760332822799683</v>
      </c>
      <c r="DO319" s="67">
        <v>1.5890820026397705</v>
      </c>
      <c r="DP319" s="67">
        <v>1.8195968866348267</v>
      </c>
      <c r="DQ319" s="67">
        <v>1.7949192523956299</v>
      </c>
      <c r="DR319" s="67">
        <v>1.9708515405654907</v>
      </c>
      <c r="DS319" s="67">
        <v>1.976776123046875</v>
      </c>
      <c r="DT319" s="67">
        <v>-0.18248642981052399</v>
      </c>
      <c r="DU319" s="67">
        <v>-0.71191096305847168</v>
      </c>
      <c r="DV319" s="67">
        <v>-0.52240920066833496</v>
      </c>
      <c r="DW319" s="67">
        <v>-0.29891154170036316</v>
      </c>
      <c r="DX319" s="67">
        <v>-6.4008690416812897E-2</v>
      </c>
      <c r="DY319" s="67">
        <v>0.27765193581581116</v>
      </c>
      <c r="DZ319" s="67">
        <v>0.38577714562416077</v>
      </c>
      <c r="EA319" s="67">
        <v>0.25607374310493469</v>
      </c>
      <c r="EB319" s="67">
        <v>0.30688291788101196</v>
      </c>
      <c r="EC319" s="67">
        <v>0.34549275040626526</v>
      </c>
      <c r="ED319" s="67">
        <v>0.27111285924911499</v>
      </c>
      <c r="EE319" s="67">
        <v>0.26420673727989197</v>
      </c>
      <c r="EF319" s="67">
        <v>0.26552420854568481</v>
      </c>
      <c r="EG319" s="67">
        <v>0.31740674376487732</v>
      </c>
      <c r="EH319" s="67">
        <v>0.3137851357460022</v>
      </c>
      <c r="EI319" s="67">
        <v>0.41022694110870361</v>
      </c>
      <c r="EJ319" s="67">
        <v>0.49825441837310791</v>
      </c>
      <c r="EK319" s="67">
        <v>0.46397507190704346</v>
      </c>
      <c r="EL319" s="67">
        <v>0.57854771614074707</v>
      </c>
      <c r="EM319" s="67">
        <v>1.8927861452102661</v>
      </c>
      <c r="EN319" s="67">
        <v>2.1277768611907959</v>
      </c>
      <c r="EO319" s="67">
        <v>2.1061170101165771</v>
      </c>
      <c r="EP319" s="67">
        <v>2.2837734222412109</v>
      </c>
      <c r="EQ319" s="67">
        <v>2.2893848419189453</v>
      </c>
      <c r="ER319" s="67">
        <v>0.12847709655761719</v>
      </c>
      <c r="ES319" s="67">
        <v>-0.40785035490989685</v>
      </c>
      <c r="ET319" s="67">
        <v>-0.22995834052562714</v>
      </c>
      <c r="EU319" s="67">
        <v>-2.0022381097078323E-2</v>
      </c>
      <c r="EV319" s="67">
        <v>0.19839443266391754</v>
      </c>
      <c r="EW319" s="67">
        <v>85</v>
      </c>
      <c r="EX319" s="67">
        <v>82.5</v>
      </c>
      <c r="EY319" s="67">
        <v>81</v>
      </c>
      <c r="EZ319" s="67">
        <v>80.5</v>
      </c>
      <c r="FA319" s="67">
        <v>79.5</v>
      </c>
      <c r="FB319" s="67">
        <v>77.5</v>
      </c>
      <c r="FC319" s="67">
        <v>78</v>
      </c>
      <c r="FD319" s="67">
        <v>78</v>
      </c>
      <c r="FE319" s="67">
        <v>80.5</v>
      </c>
      <c r="FF319" s="67">
        <v>85.5</v>
      </c>
      <c r="FG319" s="67">
        <v>91</v>
      </c>
      <c r="FH319" s="67">
        <v>95</v>
      </c>
      <c r="FI319" s="67">
        <v>98.5</v>
      </c>
      <c r="FJ319" s="67">
        <v>100.5</v>
      </c>
      <c r="FK319" s="67">
        <v>102</v>
      </c>
      <c r="FL319" s="67">
        <v>102</v>
      </c>
      <c r="FM319" s="67">
        <v>102</v>
      </c>
      <c r="FN319" s="67">
        <v>101.5</v>
      </c>
      <c r="FO319" s="67">
        <v>101</v>
      </c>
      <c r="FP319" s="67">
        <v>98</v>
      </c>
      <c r="FQ319" s="67">
        <v>94</v>
      </c>
      <c r="FR319" s="67">
        <v>91</v>
      </c>
      <c r="FS319" s="67">
        <v>88.5</v>
      </c>
      <c r="FT319" s="67">
        <v>86.5</v>
      </c>
      <c r="FU319" s="68">
        <v>0.27928987145423889</v>
      </c>
      <c r="FV319" s="40">
        <v>7.4600000381469727</v>
      </c>
      <c r="FW319" s="40">
        <v>11731.24</v>
      </c>
      <c r="FX319">
        <v>1</v>
      </c>
    </row>
    <row r="320" spans="1:180" x14ac:dyDescent="0.2">
      <c r="A320" t="s">
        <v>189</v>
      </c>
      <c r="B320" t="s">
        <v>207</v>
      </c>
      <c r="C320" t="s">
        <v>3</v>
      </c>
      <c r="D320" t="s">
        <v>184</v>
      </c>
      <c r="E320" t="s">
        <v>1</v>
      </c>
      <c r="F320" s="40" t="s">
        <v>193</v>
      </c>
      <c r="G320" s="69" t="s">
        <v>230</v>
      </c>
      <c r="H320" s="67">
        <v>7203.9998600482941</v>
      </c>
      <c r="I320" s="67">
        <v>9.7762012481689453</v>
      </c>
      <c r="J320" s="67">
        <v>8.4793272018432617</v>
      </c>
      <c r="K320" s="67">
        <v>7.5597915649414063</v>
      </c>
      <c r="L320" s="67">
        <v>6.8772759437561035</v>
      </c>
      <c r="M320" s="67">
        <v>6.5104274749755859</v>
      </c>
      <c r="N320" s="67">
        <v>6.400970458984375</v>
      </c>
      <c r="O320" s="67">
        <v>6.6415839195251465</v>
      </c>
      <c r="P320" s="67">
        <v>6.6295595169067383</v>
      </c>
      <c r="Q320" s="67">
        <v>6.7107939720153809</v>
      </c>
      <c r="R320" s="67">
        <v>7.5931239128112793</v>
      </c>
      <c r="S320" s="67">
        <v>8.8353080749511719</v>
      </c>
      <c r="T320" s="67">
        <v>10.322447776794434</v>
      </c>
      <c r="U320" s="67">
        <v>12.22846794128418</v>
      </c>
      <c r="V320" s="67">
        <v>13.929023742675781</v>
      </c>
      <c r="W320" s="67">
        <v>15.701692581176758</v>
      </c>
      <c r="X320" s="67">
        <v>17.593019485473633</v>
      </c>
      <c r="Y320" s="67">
        <v>18.819284439086914</v>
      </c>
      <c r="Z320" s="67">
        <v>19.142101287841797</v>
      </c>
      <c r="AA320" s="67">
        <v>18.500066757202148</v>
      </c>
      <c r="AB320" s="67">
        <v>17.573139190673828</v>
      </c>
      <c r="AC320" s="67">
        <v>16.709095001220703</v>
      </c>
      <c r="AD320" s="67">
        <v>15.248832702636719</v>
      </c>
      <c r="AE320" s="67">
        <v>13.191561698913574</v>
      </c>
      <c r="AF320" s="67">
        <v>11.289267539978027</v>
      </c>
      <c r="AG320" s="67">
        <v>-0.4322231113910675</v>
      </c>
      <c r="AH320" s="67">
        <v>-0.45465627312660217</v>
      </c>
      <c r="AI320" s="67">
        <v>-0.41051191091537476</v>
      </c>
      <c r="AJ320" s="67">
        <v>-0.36876583099365234</v>
      </c>
      <c r="AK320" s="67">
        <v>-0.28515160083770752</v>
      </c>
      <c r="AL320" s="67">
        <v>-0.29809045791625977</v>
      </c>
      <c r="AM320" s="67">
        <v>-0.3659578263759613</v>
      </c>
      <c r="AN320" s="67">
        <v>-0.38540798425674438</v>
      </c>
      <c r="AO320" s="67">
        <v>-0.39634665846824646</v>
      </c>
      <c r="AP320" s="67">
        <v>-0.46107733249664307</v>
      </c>
      <c r="AQ320" s="67">
        <v>-0.51274919509887695</v>
      </c>
      <c r="AR320" s="67">
        <v>-0.56765544414520264</v>
      </c>
      <c r="AS320" s="67">
        <v>-0.45102235674858093</v>
      </c>
      <c r="AT320" s="67">
        <v>-0.42260941863059998</v>
      </c>
      <c r="AU320" s="67">
        <v>0.95759904384613037</v>
      </c>
      <c r="AV320" s="67">
        <v>1.3920148611068726</v>
      </c>
      <c r="AW320" s="67">
        <v>1.3665928840637207</v>
      </c>
      <c r="AX320" s="67">
        <v>1.4351445436477661</v>
      </c>
      <c r="AY320" s="67">
        <v>1.1779650449752808</v>
      </c>
      <c r="AZ320" s="67">
        <v>-0.88607621192932129</v>
      </c>
      <c r="BA320" s="67">
        <v>-1.1586201190948486</v>
      </c>
      <c r="BB320" s="67">
        <v>-0.97140806913375854</v>
      </c>
      <c r="BC320" s="67">
        <v>-0.91815119981765747</v>
      </c>
      <c r="BD320" s="67">
        <v>-0.58490687608718872</v>
      </c>
      <c r="BE320" s="67">
        <v>-0.1914442777633667</v>
      </c>
      <c r="BF320" s="67">
        <v>-0.22898581624031067</v>
      </c>
      <c r="BG320" s="67">
        <v>-0.19678434729576111</v>
      </c>
      <c r="BH320" s="67">
        <v>-0.16454783082008362</v>
      </c>
      <c r="BI320" s="67">
        <v>-8.696388453245163E-2</v>
      </c>
      <c r="BJ320" s="67">
        <v>-0.10189807415008545</v>
      </c>
      <c r="BK320" s="67">
        <v>-0.16289260983467102</v>
      </c>
      <c r="BL320" s="67">
        <v>-0.17219001054763794</v>
      </c>
      <c r="BM320" s="67">
        <v>-0.16966666281223297</v>
      </c>
      <c r="BN320" s="67">
        <v>-0.21745753288269043</v>
      </c>
      <c r="BO320" s="67">
        <v>-0.25156635046005249</v>
      </c>
      <c r="BP320" s="67">
        <v>-0.28963801264762878</v>
      </c>
      <c r="BQ320" s="67">
        <v>-0.15903548896312714</v>
      </c>
      <c r="BR320" s="67">
        <v>-0.12150475382804871</v>
      </c>
      <c r="BS320" s="67">
        <v>1.2614654302597046</v>
      </c>
      <c r="BT320" s="67">
        <v>1.700358510017395</v>
      </c>
      <c r="BU320" s="67">
        <v>1.6779550313949585</v>
      </c>
      <c r="BV320" s="67">
        <v>1.7482300996780396</v>
      </c>
      <c r="BW320" s="67">
        <v>1.4907366037368774</v>
      </c>
      <c r="BX320" s="67">
        <v>-0.57495135068893433</v>
      </c>
      <c r="BY320" s="67">
        <v>-0.85440152883529663</v>
      </c>
      <c r="BZ320" s="67">
        <v>-0.67880439758300781</v>
      </c>
      <c r="CA320" s="67">
        <v>-0.63911521434783936</v>
      </c>
      <c r="CB320" s="67">
        <v>-0.32236438989639282</v>
      </c>
      <c r="CC320" s="67">
        <v>-2.4681594222784042E-2</v>
      </c>
      <c r="CD320" s="67">
        <v>-7.2687141597270966E-2</v>
      </c>
      <c r="CE320" s="67">
        <v>-4.8757284879684448E-2</v>
      </c>
      <c r="CF320" s="67">
        <v>-2.3107081651687622E-2</v>
      </c>
      <c r="CG320" s="67">
        <v>5.0300329923629761E-2</v>
      </c>
      <c r="CH320" s="67">
        <v>3.3984176814556122E-2</v>
      </c>
      <c r="CI320" s="67">
        <v>-2.2250264883041382E-2</v>
      </c>
      <c r="CJ320" s="67">
        <v>-2.4515893310308456E-2</v>
      </c>
      <c r="CK320" s="67">
        <v>-1.2668769806623459E-2</v>
      </c>
      <c r="CL320" s="67">
        <v>-4.8727210611104965E-2</v>
      </c>
      <c r="CM320" s="67">
        <v>-7.0671886205673218E-2</v>
      </c>
      <c r="CN320" s="67">
        <v>-9.7083985805511475E-2</v>
      </c>
      <c r="CO320" s="67">
        <v>4.3193724006414413E-2</v>
      </c>
      <c r="CP320" s="67">
        <v>8.703942596912384E-2</v>
      </c>
      <c r="CQ320" s="67">
        <v>1.4719223976135254</v>
      </c>
      <c r="CR320" s="67">
        <v>1.9139164686203003</v>
      </c>
      <c r="CS320" s="67">
        <v>1.8936034440994263</v>
      </c>
      <c r="CT320" s="67">
        <v>1.9650722742080688</v>
      </c>
      <c r="CU320" s="67">
        <v>1.7073613405227661</v>
      </c>
      <c r="CV320" s="67">
        <v>-0.3594672679901123</v>
      </c>
      <c r="CW320" s="67">
        <v>-0.64370059967041016</v>
      </c>
      <c r="CX320" s="67">
        <v>-0.47614797949790955</v>
      </c>
      <c r="CY320" s="67">
        <v>-0.44585570693016052</v>
      </c>
      <c r="CZ320" s="67">
        <v>-0.14052826166152954</v>
      </c>
      <c r="DA320" s="67">
        <v>0.14208109676837921</v>
      </c>
      <c r="DB320" s="67">
        <v>8.3611533045768738E-2</v>
      </c>
      <c r="DC320" s="67">
        <v>9.9269770085811615E-2</v>
      </c>
      <c r="DD320" s="67">
        <v>0.11833367496728897</v>
      </c>
      <c r="DE320" s="67">
        <v>0.18756455183029175</v>
      </c>
      <c r="DF320" s="67">
        <v>0.16986642777919769</v>
      </c>
      <c r="DG320" s="67">
        <v>0.11839208006858826</v>
      </c>
      <c r="DH320" s="67">
        <v>0.12315823137760162</v>
      </c>
      <c r="DI320" s="67">
        <v>0.14432911574840546</v>
      </c>
      <c r="DJ320" s="67">
        <v>0.1200031191110611</v>
      </c>
      <c r="DK320" s="67">
        <v>0.11022256314754486</v>
      </c>
      <c r="DL320" s="67">
        <v>9.5470033586025238E-2</v>
      </c>
      <c r="DM320" s="67">
        <v>0.24542294442653656</v>
      </c>
      <c r="DN320" s="67">
        <v>0.29558360576629639</v>
      </c>
      <c r="DO320" s="67">
        <v>1.6823793649673462</v>
      </c>
      <c r="DP320" s="67">
        <v>2.127474308013916</v>
      </c>
      <c r="DQ320" s="67">
        <v>2.1092519760131836</v>
      </c>
      <c r="DR320" s="67">
        <v>2.1819143295288086</v>
      </c>
      <c r="DS320" s="67">
        <v>1.9239860773086548</v>
      </c>
      <c r="DT320" s="67">
        <v>-0.1439831554889679</v>
      </c>
      <c r="DU320" s="67">
        <v>-0.43299970030784607</v>
      </c>
      <c r="DV320" s="67">
        <v>-0.27349156141281128</v>
      </c>
      <c r="DW320" s="67">
        <v>-0.25259619951248169</v>
      </c>
      <c r="DX320" s="67">
        <v>4.1307877749204636E-2</v>
      </c>
      <c r="DY320" s="67">
        <v>0.38285991549491882</v>
      </c>
      <c r="DZ320" s="67">
        <v>0.30928200483322144</v>
      </c>
      <c r="EA320" s="67">
        <v>0.31299734115600586</v>
      </c>
      <c r="EB320" s="67">
        <v>0.3225516676902771</v>
      </c>
      <c r="EC320" s="67">
        <v>0.38575226068496704</v>
      </c>
      <c r="ED320" s="67">
        <v>0.36605879664421082</v>
      </c>
      <c r="EE320" s="67">
        <v>0.32145729660987854</v>
      </c>
      <c r="EF320" s="67">
        <v>0.33637621998786926</v>
      </c>
      <c r="EG320" s="67">
        <v>0.37100914120674133</v>
      </c>
      <c r="EH320" s="67">
        <v>0.36362290382385254</v>
      </c>
      <c r="EI320" s="67">
        <v>0.37140542268753052</v>
      </c>
      <c r="EJ320" s="67">
        <v>0.3734874427318573</v>
      </c>
      <c r="EK320" s="67">
        <v>0.53740984201431274</v>
      </c>
      <c r="EL320" s="67">
        <v>0.59668827056884766</v>
      </c>
      <c r="EM320" s="67">
        <v>1.9862457513809204</v>
      </c>
      <c r="EN320" s="67">
        <v>2.4358181953430176</v>
      </c>
      <c r="EO320" s="67">
        <v>2.4206140041351318</v>
      </c>
      <c r="EP320" s="67">
        <v>2.4950001239776611</v>
      </c>
      <c r="EQ320" s="67">
        <v>2.236757755279541</v>
      </c>
      <c r="ER320" s="67">
        <v>0.16714166104793549</v>
      </c>
      <c r="ES320" s="67">
        <v>-0.1287810355424881</v>
      </c>
      <c r="ET320" s="67">
        <v>1.9112121313810349E-2</v>
      </c>
      <c r="EU320" s="67">
        <v>2.6439806446433067E-2</v>
      </c>
      <c r="EV320" s="67">
        <v>0.30385038256645203</v>
      </c>
      <c r="EW320" s="67">
        <v>84</v>
      </c>
      <c r="EX320" s="67">
        <v>82.5</v>
      </c>
      <c r="EY320" s="67">
        <v>79.5</v>
      </c>
      <c r="EZ320" s="67">
        <v>78.5</v>
      </c>
      <c r="FA320" s="67">
        <v>77</v>
      </c>
      <c r="FB320" s="67">
        <v>76.5</v>
      </c>
      <c r="FC320" s="67">
        <v>76</v>
      </c>
      <c r="FD320" s="67">
        <v>79.5</v>
      </c>
      <c r="FE320" s="67">
        <v>84.5</v>
      </c>
      <c r="FF320" s="67">
        <v>89</v>
      </c>
      <c r="FG320" s="67">
        <v>92.5</v>
      </c>
      <c r="FH320" s="67">
        <v>95.5</v>
      </c>
      <c r="FI320" s="67">
        <v>98.5</v>
      </c>
      <c r="FJ320" s="67">
        <v>100.5</v>
      </c>
      <c r="FK320" s="67">
        <v>100.5</v>
      </c>
      <c r="FL320" s="67">
        <v>101</v>
      </c>
      <c r="FM320" s="67">
        <v>101</v>
      </c>
      <c r="FN320" s="67">
        <v>100.5</v>
      </c>
      <c r="FO320" s="67">
        <v>99.5</v>
      </c>
      <c r="FP320" s="67">
        <v>96</v>
      </c>
      <c r="FQ320" s="67">
        <v>93.5</v>
      </c>
      <c r="FR320" s="67">
        <v>91</v>
      </c>
      <c r="FS320" s="67">
        <v>87</v>
      </c>
      <c r="FT320" s="67">
        <v>85</v>
      </c>
      <c r="FU320" s="68">
        <v>0.27943670749664307</v>
      </c>
      <c r="FV320" s="40">
        <v>7.309999942779541</v>
      </c>
      <c r="FW320" s="40">
        <v>11431.85</v>
      </c>
      <c r="FX320">
        <v>1</v>
      </c>
    </row>
    <row r="321" spans="1:180" x14ac:dyDescent="0.2">
      <c r="A321" t="s">
        <v>189</v>
      </c>
      <c r="B321" t="s">
        <v>207</v>
      </c>
      <c r="C321" t="s">
        <v>3</v>
      </c>
      <c r="D321" t="s">
        <v>184</v>
      </c>
      <c r="E321" t="s">
        <v>1</v>
      </c>
      <c r="F321" s="40" t="s">
        <v>193</v>
      </c>
      <c r="G321" s="69" t="s">
        <v>2</v>
      </c>
      <c r="H321" s="67">
        <v>6744.0666754484173</v>
      </c>
      <c r="I321" s="67">
        <v>9.2173347473144531</v>
      </c>
      <c r="J321" s="67">
        <v>7.9506082534790039</v>
      </c>
      <c r="K321" s="67">
        <v>7.0401363372802734</v>
      </c>
      <c r="L321" s="67">
        <v>6.3682303428649902</v>
      </c>
      <c r="M321" s="67">
        <v>6.0044131278991699</v>
      </c>
      <c r="N321" s="67">
        <v>5.8031725883483887</v>
      </c>
      <c r="O321" s="67">
        <v>5.9621562957763672</v>
      </c>
      <c r="P321" s="67">
        <v>6.168360710144043</v>
      </c>
      <c r="Q321" s="67">
        <v>6.5348291397094727</v>
      </c>
      <c r="R321" s="67">
        <v>7.383915901184082</v>
      </c>
      <c r="S321" s="67">
        <v>8.6170158386230469</v>
      </c>
      <c r="T321" s="67">
        <v>10.212278366088867</v>
      </c>
      <c r="U321" s="67">
        <v>12.053227424621582</v>
      </c>
      <c r="V321" s="67">
        <v>13.685457229614258</v>
      </c>
      <c r="W321" s="67">
        <v>15.105314254760742</v>
      </c>
      <c r="X321" s="67">
        <v>16.546443939208984</v>
      </c>
      <c r="Y321" s="67">
        <v>17.637859344482422</v>
      </c>
      <c r="Z321" s="67">
        <v>18.4154052734375</v>
      </c>
      <c r="AA321" s="67">
        <v>18.35029411315918</v>
      </c>
      <c r="AB321" s="67">
        <v>17.599138259887695</v>
      </c>
      <c r="AC321" s="67">
        <v>16.800067901611328</v>
      </c>
      <c r="AD321" s="67">
        <v>15.641548156738281</v>
      </c>
      <c r="AE321" s="67">
        <v>13.526633262634277</v>
      </c>
      <c r="AF321" s="67">
        <v>11.309676170349121</v>
      </c>
      <c r="AG321" s="67">
        <v>-0.29609990119934082</v>
      </c>
      <c r="AH321" s="67">
        <v>-0.2624567449092865</v>
      </c>
      <c r="AI321" s="67">
        <v>-0.25555121898651123</v>
      </c>
      <c r="AJ321" s="67">
        <v>-0.23417791724205017</v>
      </c>
      <c r="AK321" s="67">
        <v>-0.19402825832366943</v>
      </c>
      <c r="AL321" s="67">
        <v>-0.18750964105129242</v>
      </c>
      <c r="AM321" s="67">
        <v>-0.21281078457832336</v>
      </c>
      <c r="AN321" s="67">
        <v>-0.27200669050216675</v>
      </c>
      <c r="AO321" s="67">
        <v>-0.29305055737495422</v>
      </c>
      <c r="AP321" s="67">
        <v>-0.35251563787460327</v>
      </c>
      <c r="AQ321" s="67">
        <v>-0.41033986210823059</v>
      </c>
      <c r="AR321" s="67">
        <v>-0.44027554988861084</v>
      </c>
      <c r="AS321" s="67">
        <v>-0.45872583985328674</v>
      </c>
      <c r="AT321" s="67">
        <v>-0.37267962098121643</v>
      </c>
      <c r="AU321" s="67">
        <v>0.96265453100204468</v>
      </c>
      <c r="AV321" s="67">
        <v>1.2932528257369995</v>
      </c>
      <c r="AW321" s="67">
        <v>1.3529618978500366</v>
      </c>
      <c r="AX321" s="67">
        <v>1.4226008653640747</v>
      </c>
      <c r="AY321" s="67">
        <v>1.3516796827316284</v>
      </c>
      <c r="AZ321" s="67">
        <v>-0.55341964960098267</v>
      </c>
      <c r="BA321" s="67">
        <v>-1.0750504732131958</v>
      </c>
      <c r="BB321" s="67">
        <v>-0.95002514123916626</v>
      </c>
      <c r="BC321" s="67">
        <v>-0.76003944873809814</v>
      </c>
      <c r="BD321" s="67">
        <v>-0.52089178562164307</v>
      </c>
      <c r="BE321" s="67">
        <v>-0.14827840030193329</v>
      </c>
      <c r="BF321" s="67">
        <v>-0.12390734255313873</v>
      </c>
      <c r="BG321" s="67">
        <v>-0.12433554977178574</v>
      </c>
      <c r="BH321" s="67">
        <v>-0.10880005359649658</v>
      </c>
      <c r="BI321" s="67">
        <v>-7.2353802621364594E-2</v>
      </c>
      <c r="BJ321" s="67">
        <v>-6.7062914371490479E-2</v>
      </c>
      <c r="BK321" s="67">
        <v>-8.8153176009654999E-2</v>
      </c>
      <c r="BL321" s="67">
        <v>-0.141119584441185</v>
      </c>
      <c r="BM321" s="67">
        <v>-0.15389697253704071</v>
      </c>
      <c r="BN321" s="67">
        <v>-0.20295976102352142</v>
      </c>
      <c r="BO321" s="67">
        <v>-0.24999850988388062</v>
      </c>
      <c r="BP321" s="67">
        <v>-0.2695976197719574</v>
      </c>
      <c r="BQ321" s="67">
        <v>-0.27947071194648743</v>
      </c>
      <c r="BR321" s="67">
        <v>-0.18783015012741089</v>
      </c>
      <c r="BS321" s="67">
        <v>1.1492065191268921</v>
      </c>
      <c r="BT321" s="67">
        <v>1.4825489521026611</v>
      </c>
      <c r="BU321" s="67">
        <v>1.5441107749938965</v>
      </c>
      <c r="BV321" s="67">
        <v>1.6148011684417725</v>
      </c>
      <c r="BW321" s="67">
        <v>1.5436811447143555</v>
      </c>
      <c r="BX321" s="67">
        <v>-0.36243179440498352</v>
      </c>
      <c r="BY321" s="67">
        <v>-0.88828986883163452</v>
      </c>
      <c r="BZ321" s="67">
        <v>-0.77039414644241333</v>
      </c>
      <c r="CA321" s="67">
        <v>-0.58874189853668213</v>
      </c>
      <c r="CB321" s="67">
        <v>-0.35971727967262268</v>
      </c>
      <c r="CC321" s="67">
        <v>-4.5897681266069412E-2</v>
      </c>
      <c r="CD321" s="67">
        <v>-2.7948450297117233E-2</v>
      </c>
      <c r="CE321" s="67">
        <v>-3.3455971628427505E-2</v>
      </c>
      <c r="CF321" s="67">
        <v>-2.1963730454444885E-2</v>
      </c>
      <c r="CG321" s="67">
        <v>1.1917551979422569E-2</v>
      </c>
      <c r="CH321" s="67">
        <v>1.6358122229576111E-2</v>
      </c>
      <c r="CI321" s="67">
        <v>-1.8156907754018903E-3</v>
      </c>
      <c r="CJ321" s="67">
        <v>-5.0467565655708313E-2</v>
      </c>
      <c r="CK321" s="67">
        <v>-5.7519614696502686E-2</v>
      </c>
      <c r="CL321" s="67">
        <v>-9.9377825856208801E-2</v>
      </c>
      <c r="CM321" s="67">
        <v>-0.13894656300544739</v>
      </c>
      <c r="CN321" s="67">
        <v>-0.15138661861419678</v>
      </c>
      <c r="CO321" s="67">
        <v>-0.15531913936138153</v>
      </c>
      <c r="CP321" s="67">
        <v>-5.980396643280983E-2</v>
      </c>
      <c r="CQ321" s="67">
        <v>1.278411865234375</v>
      </c>
      <c r="CR321" s="67">
        <v>1.6136548519134521</v>
      </c>
      <c r="CS321" s="67">
        <v>1.6764998435974121</v>
      </c>
      <c r="CT321" s="67">
        <v>1.7479184865951538</v>
      </c>
      <c r="CU321" s="67">
        <v>1.6766606569290161</v>
      </c>
      <c r="CV321" s="67">
        <v>-0.23015420138835907</v>
      </c>
      <c r="CW321" s="67">
        <v>-0.75893998146057129</v>
      </c>
      <c r="CX321" s="67">
        <v>-0.64598232507705688</v>
      </c>
      <c r="CY321" s="67">
        <v>-0.47010177373886108</v>
      </c>
      <c r="CZ321" s="67">
        <v>-0.2480883002281189</v>
      </c>
      <c r="DA321" s="67">
        <v>5.6483034044504166E-2</v>
      </c>
      <c r="DB321" s="67">
        <v>6.8010441958904266E-2</v>
      </c>
      <c r="DC321" s="67">
        <v>5.7423606514930725E-2</v>
      </c>
      <c r="DD321" s="67">
        <v>6.4872592687606812E-2</v>
      </c>
      <c r="DE321" s="67">
        <v>9.6188902854919434E-2</v>
      </c>
      <c r="DF321" s="67">
        <v>9.97791588306427E-2</v>
      </c>
      <c r="DG321" s="67">
        <v>8.4521792829036713E-2</v>
      </c>
      <c r="DH321" s="67">
        <v>4.0184453129768372E-2</v>
      </c>
      <c r="DI321" s="67">
        <v>3.8857743144035339E-2</v>
      </c>
      <c r="DJ321" s="67">
        <v>4.2041093111038208E-3</v>
      </c>
      <c r="DK321" s="67">
        <v>-2.7894619852304459E-2</v>
      </c>
      <c r="DL321" s="67">
        <v>-3.3175606280565262E-2</v>
      </c>
      <c r="DM321" s="67">
        <v>-3.1167572364211082E-2</v>
      </c>
      <c r="DN321" s="67">
        <v>6.8222217261791229E-2</v>
      </c>
      <c r="DO321" s="67">
        <v>1.4076172113418579</v>
      </c>
      <c r="DP321" s="67">
        <v>1.7447607517242432</v>
      </c>
      <c r="DQ321" s="67">
        <v>1.8088889122009277</v>
      </c>
      <c r="DR321" s="67">
        <v>1.8810358047485352</v>
      </c>
      <c r="DS321" s="67">
        <v>1.8096401691436768</v>
      </c>
      <c r="DT321" s="67">
        <v>-9.7876600921154022E-2</v>
      </c>
      <c r="DU321" s="67">
        <v>-0.62959009408950806</v>
      </c>
      <c r="DV321" s="67">
        <v>-0.52157050371170044</v>
      </c>
      <c r="DW321" s="67">
        <v>-0.35146161913871765</v>
      </c>
      <c r="DX321" s="67">
        <v>-0.13645932078361511</v>
      </c>
      <c r="DY321" s="67">
        <v>0.2043045312166214</v>
      </c>
      <c r="DZ321" s="67">
        <v>0.20655983686447144</v>
      </c>
      <c r="EA321" s="67">
        <v>0.18863928318023682</v>
      </c>
      <c r="EB321" s="67">
        <v>0.1902504563331604</v>
      </c>
      <c r="EC321" s="67">
        <v>0.21786335110664368</v>
      </c>
      <c r="ED321" s="67">
        <v>0.22022588551044464</v>
      </c>
      <c r="EE321" s="67">
        <v>0.20917941629886627</v>
      </c>
      <c r="EF321" s="67">
        <v>0.17107157409191132</v>
      </c>
      <c r="EG321" s="67">
        <v>0.17801134288311005</v>
      </c>
      <c r="EH321" s="67">
        <v>0.15375997126102448</v>
      </c>
      <c r="EI321" s="67">
        <v>0.13244675099849701</v>
      </c>
      <c r="EJ321" s="67">
        <v>0.13750231266021729</v>
      </c>
      <c r="EK321" s="67">
        <v>0.14808757603168488</v>
      </c>
      <c r="EL321" s="67">
        <v>0.25307169556617737</v>
      </c>
      <c r="EM321" s="67">
        <v>1.5941691398620605</v>
      </c>
      <c r="EN321" s="67">
        <v>1.9340568780899048</v>
      </c>
      <c r="EO321" s="67">
        <v>2.0000379085540771</v>
      </c>
      <c r="EP321" s="67">
        <v>2.0732359886169434</v>
      </c>
      <c r="EQ321" s="67">
        <v>2.0016415119171143</v>
      </c>
      <c r="ER321" s="67">
        <v>9.3111239373683929E-2</v>
      </c>
      <c r="ES321" s="67">
        <v>-0.44282945990562439</v>
      </c>
      <c r="ET321" s="67">
        <v>-0.3419395387172699</v>
      </c>
      <c r="EU321" s="67">
        <v>-0.18016408383846283</v>
      </c>
      <c r="EV321" s="67">
        <v>2.4715183302760124E-2</v>
      </c>
      <c r="EW321" s="67">
        <v>84.930160522460938</v>
      </c>
      <c r="EX321" s="67">
        <v>83.386283874511719</v>
      </c>
      <c r="EY321" s="67">
        <v>81.770065307617188</v>
      </c>
      <c r="EZ321" s="67">
        <v>80.055618286132813</v>
      </c>
      <c r="FA321" s="67">
        <v>78.335289001464844</v>
      </c>
      <c r="FB321" s="67">
        <v>77.111892700195313</v>
      </c>
      <c r="FC321" s="67">
        <v>76.893318176269531</v>
      </c>
      <c r="FD321" s="67">
        <v>78.917243957519531</v>
      </c>
      <c r="FE321" s="67">
        <v>82.937126159667969</v>
      </c>
      <c r="FF321" s="67">
        <v>86.877891540527344</v>
      </c>
      <c r="FG321" s="67">
        <v>90.771697998046875</v>
      </c>
      <c r="FH321" s="67">
        <v>94.484077453613281</v>
      </c>
      <c r="FI321" s="67">
        <v>97.245216369628906</v>
      </c>
      <c r="FJ321" s="67">
        <v>99.013847351074219</v>
      </c>
      <c r="FK321" s="67">
        <v>100.15512847900391</v>
      </c>
      <c r="FL321" s="67">
        <v>101.11867523193359</v>
      </c>
      <c r="FM321" s="67">
        <v>101.79524230957031</v>
      </c>
      <c r="FN321" s="67">
        <v>102.13914489746094</v>
      </c>
      <c r="FO321" s="67">
        <v>101.5487060546875</v>
      </c>
      <c r="FP321" s="67">
        <v>99.163375854492188</v>
      </c>
      <c r="FQ321" s="67">
        <v>96.011299133300781</v>
      </c>
      <c r="FR321" s="67">
        <v>92.648658752441406</v>
      </c>
      <c r="FS321" s="67">
        <v>89.484184265136719</v>
      </c>
      <c r="FT321" s="67">
        <v>87.213905334472656</v>
      </c>
      <c r="FU321" s="68">
        <v>0.17154499888420105</v>
      </c>
      <c r="FV321" s="40">
        <v>7.5900001525878906</v>
      </c>
      <c r="FW321" s="40">
        <v>11196.550000000001</v>
      </c>
      <c r="FX321">
        <v>1</v>
      </c>
    </row>
    <row r="322" spans="1:180" x14ac:dyDescent="0.2">
      <c r="A322" t="s">
        <v>189</v>
      </c>
      <c r="B322" t="s">
        <v>207</v>
      </c>
      <c r="C322" t="s">
        <v>3</v>
      </c>
      <c r="D322" t="s">
        <v>184</v>
      </c>
      <c r="E322" t="s">
        <v>1</v>
      </c>
      <c r="F322" s="40" t="s">
        <v>194</v>
      </c>
      <c r="G322" s="69" t="s">
        <v>216</v>
      </c>
      <c r="H322" s="67">
        <v>1986</v>
      </c>
      <c r="I322" s="67">
        <v>2.2370707988739014</v>
      </c>
      <c r="J322" s="67">
        <v>1.9662699699401855</v>
      </c>
      <c r="K322" s="67">
        <v>1.6853369474411011</v>
      </c>
      <c r="L322" s="67">
        <v>1.5539854764938354</v>
      </c>
      <c r="M322" s="67">
        <v>1.4739807844161987</v>
      </c>
      <c r="N322" s="67">
        <v>1.4662950038909912</v>
      </c>
      <c r="O322" s="67">
        <v>1.5597583055496216</v>
      </c>
      <c r="P322" s="67">
        <v>1.6781537532806396</v>
      </c>
      <c r="Q322" s="67">
        <v>1.7993615865707397</v>
      </c>
      <c r="R322" s="67">
        <v>1.9812474250793457</v>
      </c>
      <c r="S322" s="67">
        <v>2.2546579837799072</v>
      </c>
      <c r="T322" s="67">
        <v>2.6472334861755371</v>
      </c>
      <c r="U322" s="67">
        <v>2.9957756996154785</v>
      </c>
      <c r="V322" s="67">
        <v>3.2798492908477783</v>
      </c>
      <c r="W322" s="67">
        <v>3.4858002662658691</v>
      </c>
      <c r="X322" s="67">
        <v>3.8804836273193359</v>
      </c>
      <c r="Y322" s="67">
        <v>4.3415865898132324</v>
      </c>
      <c r="Z322" s="67">
        <v>4.8328990936279297</v>
      </c>
      <c r="AA322" s="67">
        <v>4.9439826011657715</v>
      </c>
      <c r="AB322" s="67">
        <v>4.8652253150939941</v>
      </c>
      <c r="AC322" s="67">
        <v>4.6778874397277832</v>
      </c>
      <c r="AD322" s="67">
        <v>4.4363346099853516</v>
      </c>
      <c r="AE322" s="67">
        <v>3.8574631214141846</v>
      </c>
      <c r="AF322" s="67">
        <v>3.2041242122650146</v>
      </c>
      <c r="AG322" s="67">
        <v>-0.31963053345680237</v>
      </c>
      <c r="AH322" s="67">
        <v>-0.24276773631572723</v>
      </c>
      <c r="AI322" s="67">
        <v>-0.27705168724060059</v>
      </c>
      <c r="AJ322" s="67">
        <v>-0.22879102826118469</v>
      </c>
      <c r="AK322" s="67">
        <v>-0.22927866876125336</v>
      </c>
      <c r="AL322" s="67">
        <v>-0.25528454780578613</v>
      </c>
      <c r="AM322" s="67">
        <v>-0.28344711661338806</v>
      </c>
      <c r="AN322" s="67">
        <v>-0.33234488964080811</v>
      </c>
      <c r="AO322" s="67">
        <v>-0.3277413547039032</v>
      </c>
      <c r="AP322" s="67">
        <v>-0.34795501828193665</v>
      </c>
      <c r="AQ322" s="67">
        <v>-0.37009000778198242</v>
      </c>
      <c r="AR322" s="67">
        <v>-0.31137040257453918</v>
      </c>
      <c r="AS322" s="67">
        <v>-0.42316892743110657</v>
      </c>
      <c r="AT322" s="67">
        <v>-0.36065983772277832</v>
      </c>
      <c r="AU322" s="67">
        <v>0.2902679443359375</v>
      </c>
      <c r="AV322" s="67">
        <v>0.46697106957435608</v>
      </c>
      <c r="AW322" s="67">
        <v>0.6296495795249939</v>
      </c>
      <c r="AX322" s="67">
        <v>0.79682755470275879</v>
      </c>
      <c r="AY322" s="67">
        <v>0.73083442449569702</v>
      </c>
      <c r="AZ322" s="67">
        <v>-0.88478302955627441</v>
      </c>
      <c r="BA322" s="67">
        <v>-0.96194648742675781</v>
      </c>
      <c r="BB322" s="67">
        <v>-0.7678256630897522</v>
      </c>
      <c r="BC322" s="67">
        <v>-0.59018933773040771</v>
      </c>
      <c r="BD322" s="67">
        <v>-0.50105434656143188</v>
      </c>
      <c r="BE322" s="67">
        <v>-0.14025317132472992</v>
      </c>
      <c r="BF322" s="67">
        <v>-7.6141789555549622E-2</v>
      </c>
      <c r="BG322" s="67">
        <v>-0.12007711827754974</v>
      </c>
      <c r="BH322" s="67">
        <v>-7.9049363732337952E-2</v>
      </c>
      <c r="BI322" s="67">
        <v>-8.4067367017269135E-2</v>
      </c>
      <c r="BJ322" s="67">
        <v>-0.11101949959993362</v>
      </c>
      <c r="BK322" s="67">
        <v>-0.13249291479587555</v>
      </c>
      <c r="BL322" s="67">
        <v>-0.17479030787944794</v>
      </c>
      <c r="BM322" s="67">
        <v>-0.16043365001678467</v>
      </c>
      <c r="BN322" s="67">
        <v>-0.16688454151153564</v>
      </c>
      <c r="BO322" s="67">
        <v>-0.17529405653476715</v>
      </c>
      <c r="BP322" s="67">
        <v>-0.10367181152105331</v>
      </c>
      <c r="BQ322" s="67">
        <v>-0.20417004823684692</v>
      </c>
      <c r="BR322" s="67">
        <v>-0.13354313373565674</v>
      </c>
      <c r="BS322" s="67">
        <v>0.51430153846740723</v>
      </c>
      <c r="BT322" s="67">
        <v>0.69409775733947754</v>
      </c>
      <c r="BU322" s="67">
        <v>0.85907071828842163</v>
      </c>
      <c r="BV322" s="67">
        <v>1.0278687477111816</v>
      </c>
      <c r="BW322" s="67">
        <v>0.9645807147026062</v>
      </c>
      <c r="BX322" s="67">
        <v>-0.6438031792640686</v>
      </c>
      <c r="BY322" s="67">
        <v>-0.72559851408004761</v>
      </c>
      <c r="BZ322" s="67">
        <v>-0.54292380809783936</v>
      </c>
      <c r="CA322" s="67">
        <v>-0.37761685252189636</v>
      </c>
      <c r="CB322" s="67">
        <v>-0.30366414785385132</v>
      </c>
      <c r="CC322" s="67">
        <v>-1.6016975045204163E-2</v>
      </c>
      <c r="CD322" s="67">
        <v>3.9262838661670685E-2</v>
      </c>
      <c r="CE322" s="67">
        <v>-1.13570187240839E-2</v>
      </c>
      <c r="CF322" s="67">
        <v>2.4661257863044739E-2</v>
      </c>
      <c r="CG322" s="67">
        <v>1.6505541279911995E-2</v>
      </c>
      <c r="CH322" s="67">
        <v>-1.1101961135864258E-2</v>
      </c>
      <c r="CI322" s="67">
        <v>-2.7942487969994545E-2</v>
      </c>
      <c r="CJ322" s="67">
        <v>-6.5668493509292603E-2</v>
      </c>
      <c r="CK322" s="67">
        <v>-4.4556852430105209E-2</v>
      </c>
      <c r="CL322" s="67">
        <v>-4.1475676000118256E-2</v>
      </c>
      <c r="CM322" s="67">
        <v>-4.0378987789154053E-2</v>
      </c>
      <c r="CN322" s="67">
        <v>4.0179599076509476E-2</v>
      </c>
      <c r="CO322" s="67">
        <v>-5.2492078393697739E-2</v>
      </c>
      <c r="CP322" s="67">
        <v>2.3757204413414001E-2</v>
      </c>
      <c r="CQ322" s="67">
        <v>0.66946655511856079</v>
      </c>
      <c r="CR322" s="67">
        <v>0.85140496492385864</v>
      </c>
      <c r="CS322" s="67">
        <v>1.0179671049118042</v>
      </c>
      <c r="CT322" s="67">
        <v>1.1878871917724609</v>
      </c>
      <c r="CU322" s="67">
        <v>1.1264727115631104</v>
      </c>
      <c r="CV322" s="67">
        <v>-0.47690126299858093</v>
      </c>
      <c r="CW322" s="67">
        <v>-0.56190460920333862</v>
      </c>
      <c r="CX322" s="67">
        <v>-0.38715744018554688</v>
      </c>
      <c r="CY322" s="67">
        <v>-0.2303897887468338</v>
      </c>
      <c r="CZ322" s="67">
        <v>-0.16695229709148407</v>
      </c>
      <c r="DA322" s="67">
        <v>0.10821922868490219</v>
      </c>
      <c r="DB322" s="67">
        <v>0.15466746687889099</v>
      </c>
      <c r="DC322" s="67">
        <v>9.7363084554672241E-2</v>
      </c>
      <c r="DD322" s="67">
        <v>0.12837187945842743</v>
      </c>
      <c r="DE322" s="67">
        <v>0.11707844585180283</v>
      </c>
      <c r="DF322" s="67">
        <v>8.8815577328205109E-2</v>
      </c>
      <c r="DG322" s="67">
        <v>7.6607935130596161E-2</v>
      </c>
      <c r="DH322" s="67">
        <v>4.345332458615303E-2</v>
      </c>
      <c r="DI322" s="67">
        <v>7.1319945156574249E-2</v>
      </c>
      <c r="DJ322" s="67">
        <v>8.3933189511299133E-2</v>
      </c>
      <c r="DK322" s="67">
        <v>9.4536080956459045E-2</v>
      </c>
      <c r="DL322" s="67">
        <v>0.18403100967407227</v>
      </c>
      <c r="DM322" s="67">
        <v>9.918588399887085E-2</v>
      </c>
      <c r="DN322" s="67">
        <v>0.18105754256248474</v>
      </c>
      <c r="DO322" s="67">
        <v>0.82463157176971436</v>
      </c>
      <c r="DP322" s="67">
        <v>1.0087121725082397</v>
      </c>
      <c r="DQ322" s="67">
        <v>1.1768635511398315</v>
      </c>
      <c r="DR322" s="67">
        <v>1.3479056358337402</v>
      </c>
      <c r="DS322" s="67">
        <v>1.2883646488189697</v>
      </c>
      <c r="DT322" s="67">
        <v>-0.30999934673309326</v>
      </c>
      <c r="DU322" s="67">
        <v>-0.39821070432662964</v>
      </c>
      <c r="DV322" s="67">
        <v>-0.23139108717441559</v>
      </c>
      <c r="DW322" s="67">
        <v>-8.3162732422351837E-2</v>
      </c>
      <c r="DX322" s="67">
        <v>-3.024045005440712E-2</v>
      </c>
      <c r="DY322" s="67">
        <v>0.28759658336639404</v>
      </c>
      <c r="DZ322" s="67">
        <v>0.3212934136390686</v>
      </c>
      <c r="EA322" s="67">
        <v>0.25433763861656189</v>
      </c>
      <c r="EB322" s="67">
        <v>0.27811354398727417</v>
      </c>
      <c r="EC322" s="67">
        <v>0.26228976249694824</v>
      </c>
      <c r="ED322" s="67">
        <v>0.23308064043521881</v>
      </c>
      <c r="EE322" s="67">
        <v>0.22756214439868927</v>
      </c>
      <c r="EF322" s="67">
        <v>0.2010079026222229</v>
      </c>
      <c r="EG322" s="67">
        <v>0.23862764239311218</v>
      </c>
      <c r="EH322" s="67">
        <v>0.26500368118286133</v>
      </c>
      <c r="EI322" s="67">
        <v>0.28933203220367432</v>
      </c>
      <c r="EJ322" s="67">
        <v>0.39172959327697754</v>
      </c>
      <c r="EK322" s="67">
        <v>0.31818479299545288</v>
      </c>
      <c r="EL322" s="67">
        <v>0.40817424654960632</v>
      </c>
      <c r="EM322" s="67">
        <v>1.0486651659011841</v>
      </c>
      <c r="EN322" s="67">
        <v>1.2358388900756836</v>
      </c>
      <c r="EO322" s="67">
        <v>1.4062846899032593</v>
      </c>
      <c r="EP322" s="67">
        <v>1.5789468288421631</v>
      </c>
      <c r="EQ322" s="67">
        <v>1.5221110582351685</v>
      </c>
      <c r="ER322" s="67">
        <v>-6.9019518792629242E-2</v>
      </c>
      <c r="ES322" s="67">
        <v>-0.16186271607875824</v>
      </c>
      <c r="ET322" s="67">
        <v>-6.489200983196497E-3</v>
      </c>
      <c r="EU322" s="67">
        <v>0.12940976023674011</v>
      </c>
      <c r="EV322" s="67">
        <v>0.16714975237846375</v>
      </c>
      <c r="EW322" s="67">
        <v>81</v>
      </c>
      <c r="EX322" s="67">
        <v>79.5</v>
      </c>
      <c r="EY322" s="67">
        <v>78.5</v>
      </c>
      <c r="EZ322" s="67">
        <v>77</v>
      </c>
      <c r="FA322" s="67">
        <v>76</v>
      </c>
      <c r="FB322" s="67">
        <v>75</v>
      </c>
      <c r="FC322" s="67">
        <v>76</v>
      </c>
      <c r="FD322" s="67">
        <v>79.5</v>
      </c>
      <c r="FE322" s="67">
        <v>81</v>
      </c>
      <c r="FF322" s="67">
        <v>82.5</v>
      </c>
      <c r="FG322" s="67">
        <v>84.5</v>
      </c>
      <c r="FH322" s="67">
        <v>88.5</v>
      </c>
      <c r="FI322" s="67">
        <v>89</v>
      </c>
      <c r="FJ322" s="67">
        <v>88.5</v>
      </c>
      <c r="FK322" s="67">
        <v>88</v>
      </c>
      <c r="FL322" s="67">
        <v>90.5</v>
      </c>
      <c r="FM322" s="67">
        <v>94</v>
      </c>
      <c r="FN322" s="67">
        <v>96</v>
      </c>
      <c r="FO322" s="67">
        <v>97.5</v>
      </c>
      <c r="FP322" s="67">
        <v>96</v>
      </c>
      <c r="FQ322" s="67">
        <v>92.5</v>
      </c>
      <c r="FR322" s="67">
        <v>90.5</v>
      </c>
      <c r="FS322" s="67">
        <v>88.5</v>
      </c>
      <c r="FT322" s="67">
        <v>86.5</v>
      </c>
      <c r="FU322" s="68">
        <v>0.20621789991855621</v>
      </c>
      <c r="FV322" s="40">
        <v>7.429999828338623</v>
      </c>
      <c r="FW322" s="40">
        <v>2843.4</v>
      </c>
      <c r="FX322">
        <v>1</v>
      </c>
    </row>
    <row r="323" spans="1:180" x14ac:dyDescent="0.2">
      <c r="A323" t="s">
        <v>189</v>
      </c>
      <c r="B323" t="s">
        <v>207</v>
      </c>
      <c r="C323" t="s">
        <v>3</v>
      </c>
      <c r="D323" t="s">
        <v>184</v>
      </c>
      <c r="E323" t="s">
        <v>1</v>
      </c>
      <c r="F323" s="40" t="s">
        <v>194</v>
      </c>
      <c r="G323" s="69" t="s">
        <v>217</v>
      </c>
      <c r="H323" s="67">
        <v>1969</v>
      </c>
      <c r="I323" s="67">
        <v>2.5453853607177734</v>
      </c>
      <c r="J323" s="67">
        <v>2.1880431175231934</v>
      </c>
      <c r="K323" s="67">
        <v>1.8796713352203369</v>
      </c>
      <c r="L323" s="67">
        <v>1.6807620525360107</v>
      </c>
      <c r="M323" s="67">
        <v>1.5821806192398071</v>
      </c>
      <c r="N323" s="67">
        <v>1.5166146755218506</v>
      </c>
      <c r="O323" s="67">
        <v>1.5670971870422363</v>
      </c>
      <c r="P323" s="67">
        <v>1.724385142326355</v>
      </c>
      <c r="Q323" s="67">
        <v>1.9097474813461304</v>
      </c>
      <c r="R323" s="67">
        <v>2.2554817199707031</v>
      </c>
      <c r="S323" s="67">
        <v>2.6837549209594727</v>
      </c>
      <c r="T323" s="67">
        <v>3.2551729679107666</v>
      </c>
      <c r="U323" s="67">
        <v>3.9023959636688232</v>
      </c>
      <c r="V323" s="67">
        <v>4.4984636306762695</v>
      </c>
      <c r="W323" s="67">
        <v>5.0977954864501953</v>
      </c>
      <c r="X323" s="67">
        <v>5.633338451385498</v>
      </c>
      <c r="Y323" s="67">
        <v>6.094205379486084</v>
      </c>
      <c r="Z323" s="67">
        <v>6.3990068435668945</v>
      </c>
      <c r="AA323" s="67">
        <v>6.4891567230224609</v>
      </c>
      <c r="AB323" s="67">
        <v>6.2332344055175781</v>
      </c>
      <c r="AC323" s="67">
        <v>5.8359761238098145</v>
      </c>
      <c r="AD323" s="67">
        <v>5.3801693916320801</v>
      </c>
      <c r="AE323" s="67">
        <v>4.4895763397216797</v>
      </c>
      <c r="AF323" s="67">
        <v>3.5395002365112305</v>
      </c>
      <c r="AG323" s="67">
        <v>-0.28632640838623047</v>
      </c>
      <c r="AH323" s="67">
        <v>-0.21102847158908844</v>
      </c>
      <c r="AI323" s="67">
        <v>-0.20237579941749573</v>
      </c>
      <c r="AJ323" s="67">
        <v>-0.22620907425880432</v>
      </c>
      <c r="AK323" s="67">
        <v>-0.20385028421878815</v>
      </c>
      <c r="AL323" s="67">
        <v>-0.24016772210597992</v>
      </c>
      <c r="AM323" s="67">
        <v>-0.32332655787467957</v>
      </c>
      <c r="AN323" s="67">
        <v>-0.29407083988189697</v>
      </c>
      <c r="AO323" s="67">
        <v>-0.35500359535217285</v>
      </c>
      <c r="AP323" s="67">
        <v>-0.3676941990852356</v>
      </c>
      <c r="AQ323" s="67">
        <v>-0.47956052422523499</v>
      </c>
      <c r="AR323" s="67">
        <v>-0.54036372900009155</v>
      </c>
      <c r="AS323" s="67">
        <v>-0.50649148225784302</v>
      </c>
      <c r="AT323" s="67">
        <v>-0.48161262273788452</v>
      </c>
      <c r="AU323" s="67">
        <v>0.73082154989242554</v>
      </c>
      <c r="AV323" s="67">
        <v>1.1670111417770386</v>
      </c>
      <c r="AW323" s="67">
        <v>1.3368842601776123</v>
      </c>
      <c r="AX323" s="67">
        <v>1.3873447179794312</v>
      </c>
      <c r="AY323" s="67">
        <v>1.3708103895187378</v>
      </c>
      <c r="AZ323" s="67">
        <v>-1.0254981517791748</v>
      </c>
      <c r="BA323" s="67">
        <v>-1.453752875328064</v>
      </c>
      <c r="BB323" s="67">
        <v>-1.2061607837677002</v>
      </c>
      <c r="BC323" s="67">
        <v>-0.88239932060241699</v>
      </c>
      <c r="BD323" s="67">
        <v>-0.73790109157562256</v>
      </c>
      <c r="BE323" s="67">
        <v>-0.10757389664649963</v>
      </c>
      <c r="BF323" s="67">
        <v>-4.4984452426433563E-2</v>
      </c>
      <c r="BG323" s="67">
        <v>-4.594673216342926E-2</v>
      </c>
      <c r="BH323" s="67">
        <v>-7.6988793909549713E-2</v>
      </c>
      <c r="BI323" s="67">
        <v>-5.9142723679542542E-2</v>
      </c>
      <c r="BJ323" s="67">
        <v>-9.6410378813743591E-2</v>
      </c>
      <c r="BK323" s="67">
        <v>-0.1729147732257843</v>
      </c>
      <c r="BL323" s="67">
        <v>-0.13708740472793579</v>
      </c>
      <c r="BM323" s="67">
        <v>-0.18830004334449768</v>
      </c>
      <c r="BN323" s="67">
        <v>-0.18727098405361176</v>
      </c>
      <c r="BO323" s="67">
        <v>-0.28544995188713074</v>
      </c>
      <c r="BP323" s="67">
        <v>-0.3333943784236908</v>
      </c>
      <c r="BQ323" s="67">
        <v>-0.28826305270195007</v>
      </c>
      <c r="BR323" s="67">
        <v>-0.25530216097831726</v>
      </c>
      <c r="BS323" s="67">
        <v>0.95406883955001831</v>
      </c>
      <c r="BT323" s="67">
        <v>1.3933346271514893</v>
      </c>
      <c r="BU323" s="67">
        <v>1.5654845237731934</v>
      </c>
      <c r="BV323" s="67">
        <v>1.6175488233566284</v>
      </c>
      <c r="BW323" s="67">
        <v>1.6037023067474365</v>
      </c>
      <c r="BX323" s="67">
        <v>-0.78541409969329834</v>
      </c>
      <c r="BY323" s="67">
        <v>-1.2182785272598267</v>
      </c>
      <c r="BZ323" s="67">
        <v>-0.98208117485046387</v>
      </c>
      <c r="CA323" s="67">
        <v>-0.67059355974197388</v>
      </c>
      <c r="CB323" s="67">
        <v>-0.54120981693267822</v>
      </c>
      <c r="CC323" s="67">
        <v>1.6229547560214996E-2</v>
      </c>
      <c r="CD323" s="67">
        <v>7.0017129182815552E-2</v>
      </c>
      <c r="CE323" s="67">
        <v>6.2395568937063217E-2</v>
      </c>
      <c r="CF323" s="67">
        <v>2.6360718533396721E-2</v>
      </c>
      <c r="CG323" s="67">
        <v>4.1081294417381287E-2</v>
      </c>
      <c r="CH323" s="67">
        <v>3.1555204186588526E-3</v>
      </c>
      <c r="CI323" s="67">
        <v>-6.8740025162696838E-2</v>
      </c>
      <c r="CJ323" s="67">
        <v>-2.8361160308122635E-2</v>
      </c>
      <c r="CK323" s="67">
        <v>-7.2841674089431763E-2</v>
      </c>
      <c r="CL323" s="67">
        <v>-6.2310408800840378E-2</v>
      </c>
      <c r="CM323" s="67">
        <v>-0.15100958943367004</v>
      </c>
      <c r="CN323" s="67">
        <v>-0.19004802405834198</v>
      </c>
      <c r="CO323" s="67">
        <v>-0.13711874186992645</v>
      </c>
      <c r="CP323" s="67">
        <v>-9.8560206592082977E-2</v>
      </c>
      <c r="CQ323" s="67">
        <v>1.1086891889572144</v>
      </c>
      <c r="CR323" s="67">
        <v>1.5500856637954712</v>
      </c>
      <c r="CS323" s="67">
        <v>1.7238123416900635</v>
      </c>
      <c r="CT323" s="67">
        <v>1.7769874334335327</v>
      </c>
      <c r="CU323" s="67">
        <v>1.7650026082992554</v>
      </c>
      <c r="CV323" s="67">
        <v>-0.61913257837295532</v>
      </c>
      <c r="CW323" s="67">
        <v>-1.0551897287368774</v>
      </c>
      <c r="CX323" s="67">
        <v>-0.82688426971435547</v>
      </c>
      <c r="CY323" s="67">
        <v>-0.52389752864837646</v>
      </c>
      <c r="CZ323" s="67">
        <v>-0.4049820601940155</v>
      </c>
      <c r="DA323" s="67">
        <v>0.14003299176692963</v>
      </c>
      <c r="DB323" s="67">
        <v>0.18501870334148407</v>
      </c>
      <c r="DC323" s="67">
        <v>0.1707378625869751</v>
      </c>
      <c r="DD323" s="67">
        <v>0.12971022725105286</v>
      </c>
      <c r="DE323" s="67">
        <v>0.14130531251430511</v>
      </c>
      <c r="DF323" s="67">
        <v>0.10272142291069031</v>
      </c>
      <c r="DG323" s="67">
        <v>3.5434715449810028E-2</v>
      </c>
      <c r="DH323" s="67">
        <v>8.0365091562271118E-2</v>
      </c>
      <c r="DI323" s="67">
        <v>4.2616691440343857E-2</v>
      </c>
      <c r="DJ323" s="67">
        <v>6.2650166451931E-2</v>
      </c>
      <c r="DK323" s="67">
        <v>-1.6569213941693306E-2</v>
      </c>
      <c r="DL323" s="67">
        <v>-4.6701673418283463E-2</v>
      </c>
      <c r="DM323" s="67">
        <v>1.402557734400034E-2</v>
      </c>
      <c r="DN323" s="67">
        <v>5.8181736618280411E-2</v>
      </c>
      <c r="DO323" s="67">
        <v>1.2633095979690552</v>
      </c>
      <c r="DP323" s="67">
        <v>1.7068367004394531</v>
      </c>
      <c r="DQ323" s="67">
        <v>1.8821401596069336</v>
      </c>
      <c r="DR323" s="67">
        <v>1.936426043510437</v>
      </c>
      <c r="DS323" s="67">
        <v>1.9263029098510742</v>
      </c>
      <c r="DT323" s="67">
        <v>-0.45285108685493469</v>
      </c>
      <c r="DU323" s="67">
        <v>-0.89210093021392822</v>
      </c>
      <c r="DV323" s="67">
        <v>-0.67168736457824707</v>
      </c>
      <c r="DW323" s="67">
        <v>-0.37720149755477905</v>
      </c>
      <c r="DX323" s="67">
        <v>-0.26875430345535278</v>
      </c>
      <c r="DY323" s="67">
        <v>0.31878551840782166</v>
      </c>
      <c r="DZ323" s="67">
        <v>0.35106271505355835</v>
      </c>
      <c r="EA323" s="67">
        <v>0.32716694474220276</v>
      </c>
      <c r="EB323" s="67">
        <v>0.27893051505088806</v>
      </c>
      <c r="EC323" s="67">
        <v>0.28601288795471191</v>
      </c>
      <c r="ED323" s="67">
        <v>0.24647876620292664</v>
      </c>
      <c r="EE323" s="67">
        <v>0.18584649264812469</v>
      </c>
      <c r="EF323" s="67">
        <v>0.2373485267162323</v>
      </c>
      <c r="EG323" s="67">
        <v>0.20932023227214813</v>
      </c>
      <c r="EH323" s="67">
        <v>0.24307338893413544</v>
      </c>
      <c r="EI323" s="67">
        <v>0.1775413304567337</v>
      </c>
      <c r="EJ323" s="67">
        <v>0.16026768088340759</v>
      </c>
      <c r="EK323" s="67">
        <v>0.23225396871566772</v>
      </c>
      <c r="EL323" s="67">
        <v>0.28449219465255737</v>
      </c>
      <c r="EM323" s="67">
        <v>1.4865568876266479</v>
      </c>
      <c r="EN323" s="67">
        <v>1.9331601858139038</v>
      </c>
      <c r="EO323" s="67">
        <v>2.1107404232025146</v>
      </c>
      <c r="EP323" s="67">
        <v>2.1666302680969238</v>
      </c>
      <c r="EQ323" s="67">
        <v>2.1591949462890625</v>
      </c>
      <c r="ER323" s="67">
        <v>-0.21276699006557465</v>
      </c>
      <c r="ES323" s="67">
        <v>-0.65662664175033569</v>
      </c>
      <c r="ET323" s="67">
        <v>-0.44760772585868835</v>
      </c>
      <c r="EU323" s="67">
        <v>-0.16539570689201355</v>
      </c>
      <c r="EV323" s="67">
        <v>-7.2063051164150238E-2</v>
      </c>
      <c r="EW323" s="67">
        <v>83.5</v>
      </c>
      <c r="EX323" s="67">
        <v>81.5</v>
      </c>
      <c r="EY323" s="67">
        <v>79</v>
      </c>
      <c r="EZ323" s="67">
        <v>76</v>
      </c>
      <c r="FA323" s="67">
        <v>74</v>
      </c>
      <c r="FB323" s="67">
        <v>73</v>
      </c>
      <c r="FC323" s="67">
        <v>75</v>
      </c>
      <c r="FD323" s="67">
        <v>78.5</v>
      </c>
      <c r="FE323" s="67">
        <v>84</v>
      </c>
      <c r="FF323" s="67">
        <v>87.5</v>
      </c>
      <c r="FG323" s="67">
        <v>91</v>
      </c>
      <c r="FH323" s="67">
        <v>94.5</v>
      </c>
      <c r="FI323" s="67">
        <v>96.5</v>
      </c>
      <c r="FJ323" s="67">
        <v>99</v>
      </c>
      <c r="FK323" s="67">
        <v>100.5</v>
      </c>
      <c r="FL323" s="67">
        <v>101.5</v>
      </c>
      <c r="FM323" s="67">
        <v>103.5</v>
      </c>
      <c r="FN323" s="67">
        <v>105</v>
      </c>
      <c r="FO323" s="67">
        <v>105</v>
      </c>
      <c r="FP323" s="67">
        <v>102.5</v>
      </c>
      <c r="FQ323" s="67">
        <v>98</v>
      </c>
      <c r="FR323" s="67">
        <v>93</v>
      </c>
      <c r="FS323" s="67">
        <v>89.5</v>
      </c>
      <c r="FT323" s="67">
        <v>87</v>
      </c>
      <c r="FU323" s="68">
        <v>0.2054767906665802</v>
      </c>
      <c r="FV323" s="40">
        <v>7.619999885559082</v>
      </c>
      <c r="FW323" s="40">
        <v>3519.85</v>
      </c>
      <c r="FX323">
        <v>1</v>
      </c>
    </row>
    <row r="324" spans="1:180" x14ac:dyDescent="0.2">
      <c r="A324" t="s">
        <v>189</v>
      </c>
      <c r="B324" t="s">
        <v>207</v>
      </c>
      <c r="C324" t="s">
        <v>3</v>
      </c>
      <c r="D324" t="s">
        <v>184</v>
      </c>
      <c r="E324" t="s">
        <v>1</v>
      </c>
      <c r="F324" s="40" t="s">
        <v>194</v>
      </c>
      <c r="G324" s="69" t="s">
        <v>218</v>
      </c>
      <c r="H324" s="67">
        <v>1965</v>
      </c>
      <c r="I324" s="67">
        <v>2.9291567802429199</v>
      </c>
      <c r="J324" s="67">
        <v>2.4723250865936279</v>
      </c>
      <c r="K324" s="67">
        <v>2.1360630989074707</v>
      </c>
      <c r="L324" s="67">
        <v>1.8665609359741211</v>
      </c>
      <c r="M324" s="67">
        <v>1.7366493940353394</v>
      </c>
      <c r="N324" s="67">
        <v>1.6479911804199219</v>
      </c>
      <c r="O324" s="67">
        <v>1.7243021726608276</v>
      </c>
      <c r="P324" s="67">
        <v>1.8007336854934692</v>
      </c>
      <c r="Q324" s="67">
        <v>2.0307772159576416</v>
      </c>
      <c r="R324" s="67">
        <v>2.4157500267028809</v>
      </c>
      <c r="S324" s="67">
        <v>2.9576635360717773</v>
      </c>
      <c r="T324" s="67">
        <v>3.4807639122009277</v>
      </c>
      <c r="U324" s="67">
        <v>4.0431642532348633</v>
      </c>
      <c r="V324" s="67">
        <v>4.6866397857666016</v>
      </c>
      <c r="W324" s="67">
        <v>5.2813558578491211</v>
      </c>
      <c r="X324" s="67">
        <v>5.831995964050293</v>
      </c>
      <c r="Y324" s="67">
        <v>6.2169504165649414</v>
      </c>
      <c r="Z324" s="67">
        <v>6.5185284614562988</v>
      </c>
      <c r="AA324" s="67">
        <v>6.5918803215026855</v>
      </c>
      <c r="AB324" s="67">
        <v>6.3468036651611328</v>
      </c>
      <c r="AC324" s="67">
        <v>5.9078989028930664</v>
      </c>
      <c r="AD324" s="67">
        <v>5.3370041847229004</v>
      </c>
      <c r="AE324" s="67">
        <v>4.5565319061279297</v>
      </c>
      <c r="AF324" s="67">
        <v>3.6943449974060059</v>
      </c>
      <c r="AG324" s="67">
        <v>-0.4630483090877533</v>
      </c>
      <c r="AH324" s="67">
        <v>-0.34802886843681335</v>
      </c>
      <c r="AI324" s="67">
        <v>-0.2873498797416687</v>
      </c>
      <c r="AJ324" s="67">
        <v>-0.28338965773582458</v>
      </c>
      <c r="AK324" s="67">
        <v>-0.300994873046875</v>
      </c>
      <c r="AL324" s="67">
        <v>-0.32569539546966553</v>
      </c>
      <c r="AM324" s="67">
        <v>-0.34415885806083679</v>
      </c>
      <c r="AN324" s="67">
        <v>-0.36296123266220093</v>
      </c>
      <c r="AO324" s="67">
        <v>-0.36534050107002258</v>
      </c>
      <c r="AP324" s="67">
        <v>-0.41225907206535339</v>
      </c>
      <c r="AQ324" s="67">
        <v>-0.42811727523803711</v>
      </c>
      <c r="AR324" s="67">
        <v>-0.53193831443786621</v>
      </c>
      <c r="AS324" s="67">
        <v>-0.58568596839904785</v>
      </c>
      <c r="AT324" s="67">
        <v>-0.56028074026107788</v>
      </c>
      <c r="AU324" s="67">
        <v>0.82943320274353027</v>
      </c>
      <c r="AV324" s="67">
        <v>1.2338523864746094</v>
      </c>
      <c r="AW324" s="67">
        <v>1.3943126201629639</v>
      </c>
      <c r="AX324" s="67">
        <v>1.4674420356750488</v>
      </c>
      <c r="AY324" s="67">
        <v>1.3444794416427612</v>
      </c>
      <c r="AZ324" s="67">
        <v>-1.0123769044876099</v>
      </c>
      <c r="BA324" s="67">
        <v>-1.436600923538208</v>
      </c>
      <c r="BB324" s="67">
        <v>-1.1710269451141357</v>
      </c>
      <c r="BC324" s="67">
        <v>-0.8211219310760498</v>
      </c>
      <c r="BD324" s="67">
        <v>-0.63184767961502075</v>
      </c>
      <c r="BE324" s="67">
        <v>-0.28450044989585876</v>
      </c>
      <c r="BF324" s="67">
        <v>-0.18217533826828003</v>
      </c>
      <c r="BG324" s="67">
        <v>-0.13109953701496124</v>
      </c>
      <c r="BH324" s="67">
        <v>-0.13434015214443207</v>
      </c>
      <c r="BI324" s="67">
        <v>-0.15645243227481842</v>
      </c>
      <c r="BJ324" s="67">
        <v>-0.18210402131080627</v>
      </c>
      <c r="BK324" s="67">
        <v>-0.19392372667789459</v>
      </c>
      <c r="BL324" s="67">
        <v>-0.20616349577903748</v>
      </c>
      <c r="BM324" s="67">
        <v>-0.19883355498313904</v>
      </c>
      <c r="BN324" s="67">
        <v>-0.23204685747623444</v>
      </c>
      <c r="BO324" s="67">
        <v>-0.23423080146312714</v>
      </c>
      <c r="BP324" s="67">
        <v>-0.32520747184753418</v>
      </c>
      <c r="BQ324" s="67">
        <v>-0.3677094578742981</v>
      </c>
      <c r="BR324" s="67">
        <v>-0.33423337340354919</v>
      </c>
      <c r="BS324" s="67">
        <v>1.0524232387542725</v>
      </c>
      <c r="BT324" s="67">
        <v>1.4599136114120483</v>
      </c>
      <c r="BU324" s="67">
        <v>1.6226452589035034</v>
      </c>
      <c r="BV324" s="67">
        <v>1.6973738670349121</v>
      </c>
      <c r="BW324" s="67">
        <v>1.5770939588546753</v>
      </c>
      <c r="BX324" s="67">
        <v>-0.77258288860321045</v>
      </c>
      <c r="BY324" s="67">
        <v>-1.2014096975326538</v>
      </c>
      <c r="BZ324" s="67">
        <v>-0.94721430540084839</v>
      </c>
      <c r="CA324" s="67">
        <v>-0.60956567525863647</v>
      </c>
      <c r="CB324" s="67">
        <v>-0.43538469076156616</v>
      </c>
      <c r="CC324" s="67">
        <v>-0.16083873808383942</v>
      </c>
      <c r="CD324" s="67">
        <v>-6.7305706441402435E-2</v>
      </c>
      <c r="CE324" s="67">
        <v>-2.2881032899022102E-2</v>
      </c>
      <c r="CF324" s="67">
        <v>-3.1108925119042397E-2</v>
      </c>
      <c r="CG324" s="67">
        <v>-5.6342773139476776E-2</v>
      </c>
      <c r="CH324" s="67">
        <v>-8.2653068006038666E-2</v>
      </c>
      <c r="CI324" s="67">
        <v>-8.9871324598789215E-2</v>
      </c>
      <c r="CJ324" s="67">
        <v>-9.7565874457359314E-2</v>
      </c>
      <c r="CK324" s="67">
        <v>-8.3511337637901306E-2</v>
      </c>
      <c r="CL324" s="67">
        <v>-0.10723240673542023</v>
      </c>
      <c r="CM324" s="67">
        <v>-9.9945612251758575E-2</v>
      </c>
      <c r="CN324" s="67">
        <v>-0.18202629685401917</v>
      </c>
      <c r="CO324" s="67">
        <v>-0.21673959493637085</v>
      </c>
      <c r="CP324" s="67">
        <v>-0.17767368257045746</v>
      </c>
      <c r="CQ324" s="67">
        <v>1.2068655490875244</v>
      </c>
      <c r="CR324" s="67">
        <v>1.6164829730987549</v>
      </c>
      <c r="CS324" s="67">
        <v>1.7807878255844116</v>
      </c>
      <c r="CT324" s="67">
        <v>1.8566240072250366</v>
      </c>
      <c r="CU324" s="67">
        <v>1.7382020950317383</v>
      </c>
      <c r="CV324" s="67">
        <v>-0.6065022349357605</v>
      </c>
      <c r="CW324" s="67">
        <v>-1.0385169982910156</v>
      </c>
      <c r="CX324" s="67">
        <v>-0.79220229387283325</v>
      </c>
      <c r="CY324" s="67">
        <v>-0.46304246783256531</v>
      </c>
      <c r="CZ324" s="67">
        <v>-0.29931500554084778</v>
      </c>
      <c r="DA324" s="67">
        <v>-3.7177033722400665E-2</v>
      </c>
      <c r="DB324" s="67">
        <v>4.7563932836055756E-2</v>
      </c>
      <c r="DC324" s="67">
        <v>8.5337474942207336E-2</v>
      </c>
      <c r="DD324" s="67">
        <v>7.2122298181056976E-2</v>
      </c>
      <c r="DE324" s="67">
        <v>4.3766885995864868E-2</v>
      </c>
      <c r="DF324" s="67">
        <v>1.6797879710793495E-2</v>
      </c>
      <c r="DG324" s="67">
        <v>1.418107096105814E-2</v>
      </c>
      <c r="DH324" s="67">
        <v>1.103175338357687E-2</v>
      </c>
      <c r="DI324" s="67">
        <v>3.1810872256755829E-2</v>
      </c>
      <c r="DJ324" s="67">
        <v>1.7582036554813385E-2</v>
      </c>
      <c r="DK324" s="67">
        <v>3.4339573234319687E-2</v>
      </c>
      <c r="DL324" s="67">
        <v>-3.884512186050415E-2</v>
      </c>
      <c r="DM324" s="67">
        <v>-6.5769731998443604E-2</v>
      </c>
      <c r="DN324" s="67">
        <v>-2.1113982424139977E-2</v>
      </c>
      <c r="DO324" s="67">
        <v>1.3613078594207764</v>
      </c>
      <c r="DP324" s="67">
        <v>1.7730523347854614</v>
      </c>
      <c r="DQ324" s="67">
        <v>1.9389303922653198</v>
      </c>
      <c r="DR324" s="67">
        <v>2.0158741474151611</v>
      </c>
      <c r="DS324" s="67">
        <v>1.8993102312088013</v>
      </c>
      <c r="DT324" s="67">
        <v>-0.44042158126831055</v>
      </c>
      <c r="DU324" s="67">
        <v>-0.87562429904937744</v>
      </c>
      <c r="DV324" s="67">
        <v>-0.63719028234481812</v>
      </c>
      <c r="DW324" s="67">
        <v>-0.31651926040649414</v>
      </c>
      <c r="DX324" s="67">
        <v>-0.16324532032012939</v>
      </c>
      <c r="DY324" s="67">
        <v>0.14137083292007446</v>
      </c>
      <c r="DZ324" s="67">
        <v>0.21341744065284729</v>
      </c>
      <c r="EA324" s="67">
        <v>0.24158781766891479</v>
      </c>
      <c r="EB324" s="67">
        <v>0.2211717963218689</v>
      </c>
      <c r="EC324" s="67">
        <v>0.18830932676792145</v>
      </c>
      <c r="ED324" s="67">
        <v>0.160389244556427</v>
      </c>
      <c r="EE324" s="67">
        <v>0.16441620886325836</v>
      </c>
      <c r="EF324" s="67">
        <v>0.1678294837474823</v>
      </c>
      <c r="EG324" s="67">
        <v>0.19831782579421997</v>
      </c>
      <c r="EH324" s="67">
        <v>0.19779427349567413</v>
      </c>
      <c r="EI324" s="67">
        <v>0.22822605073451996</v>
      </c>
      <c r="EJ324" s="67">
        <v>0.16788575053215027</v>
      </c>
      <c r="EK324" s="67">
        <v>0.15220676362514496</v>
      </c>
      <c r="EL324" s="67">
        <v>0.20493336021900177</v>
      </c>
      <c r="EM324" s="67">
        <v>1.5842978954315186</v>
      </c>
      <c r="EN324" s="67">
        <v>1.9991135597229004</v>
      </c>
      <c r="EO324" s="67">
        <v>2.1672630310058594</v>
      </c>
      <c r="EP324" s="67">
        <v>2.2458059787750244</v>
      </c>
      <c r="EQ324" s="67">
        <v>2.1319248676300049</v>
      </c>
      <c r="ER324" s="67">
        <v>-0.20062750577926636</v>
      </c>
      <c r="ES324" s="67">
        <v>-0.64043313264846802</v>
      </c>
      <c r="ET324" s="67">
        <v>-0.41337761282920837</v>
      </c>
      <c r="EU324" s="67">
        <v>-0.10496298968791962</v>
      </c>
      <c r="EV324" s="67">
        <v>3.3217679709196091E-2</v>
      </c>
      <c r="EW324" s="67">
        <v>85.5</v>
      </c>
      <c r="EX324" s="67">
        <v>84.5</v>
      </c>
      <c r="EY324" s="67">
        <v>83</v>
      </c>
      <c r="EZ324" s="67">
        <v>78.5</v>
      </c>
      <c r="FA324" s="67">
        <v>76.5</v>
      </c>
      <c r="FB324" s="67">
        <v>76.5</v>
      </c>
      <c r="FC324" s="67">
        <v>77</v>
      </c>
      <c r="FD324" s="67">
        <v>80</v>
      </c>
      <c r="FE324" s="67">
        <v>83</v>
      </c>
      <c r="FF324" s="67">
        <v>88.5</v>
      </c>
      <c r="FG324" s="67">
        <v>93.5</v>
      </c>
      <c r="FH324" s="67">
        <v>96</v>
      </c>
      <c r="FI324" s="67">
        <v>98</v>
      </c>
      <c r="FJ324" s="67">
        <v>99.5</v>
      </c>
      <c r="FK324" s="67">
        <v>101.5</v>
      </c>
      <c r="FL324" s="67">
        <v>103.5</v>
      </c>
      <c r="FM324" s="67">
        <v>103.5</v>
      </c>
      <c r="FN324" s="67">
        <v>106</v>
      </c>
      <c r="FO324" s="67">
        <v>106</v>
      </c>
      <c r="FP324" s="67">
        <v>103</v>
      </c>
      <c r="FQ324" s="67">
        <v>98.5</v>
      </c>
      <c r="FR324" s="67">
        <v>91.5</v>
      </c>
      <c r="FS324" s="67">
        <v>86.5</v>
      </c>
      <c r="FT324" s="67">
        <v>85</v>
      </c>
      <c r="FU324" s="68">
        <v>0.20523543655872345</v>
      </c>
      <c r="FV324" s="40">
        <v>7.9000000953674316</v>
      </c>
      <c r="FW324" s="40">
        <v>3695.34</v>
      </c>
      <c r="FX324">
        <v>1</v>
      </c>
    </row>
    <row r="325" spans="1:180" x14ac:dyDescent="0.2">
      <c r="A325" t="s">
        <v>189</v>
      </c>
      <c r="B325" t="s">
        <v>207</v>
      </c>
      <c r="C325" t="s">
        <v>3</v>
      </c>
      <c r="D325" t="s">
        <v>184</v>
      </c>
      <c r="E325" t="s">
        <v>1</v>
      </c>
      <c r="F325" s="40" t="s">
        <v>194</v>
      </c>
      <c r="G325" s="69" t="s">
        <v>219</v>
      </c>
      <c r="H325" s="67">
        <v>1955</v>
      </c>
      <c r="I325" s="67">
        <v>3.0378355979919434</v>
      </c>
      <c r="J325" s="67">
        <v>2.6425466537475586</v>
      </c>
      <c r="K325" s="67">
        <v>2.3546710014343262</v>
      </c>
      <c r="L325" s="67">
        <v>2.133735179901123</v>
      </c>
      <c r="M325" s="67">
        <v>2.0164206027984619</v>
      </c>
      <c r="N325" s="67">
        <v>1.9353439807891846</v>
      </c>
      <c r="O325" s="67">
        <v>2.0210206508636475</v>
      </c>
      <c r="P325" s="67">
        <v>2.1530525684356689</v>
      </c>
      <c r="Q325" s="67">
        <v>2.4465610980987549</v>
      </c>
      <c r="R325" s="67">
        <v>2.8310246467590332</v>
      </c>
      <c r="S325" s="67">
        <v>3.2958314418792725</v>
      </c>
      <c r="T325" s="67">
        <v>3.8563833236694336</v>
      </c>
      <c r="U325" s="67">
        <v>4.4874143600463867</v>
      </c>
      <c r="V325" s="67">
        <v>5.1129312515258789</v>
      </c>
      <c r="W325" s="67">
        <v>5.5629358291625977</v>
      </c>
      <c r="X325" s="67">
        <v>6.0830302238464355</v>
      </c>
      <c r="Y325" s="67">
        <v>6.4812560081481934</v>
      </c>
      <c r="Z325" s="67">
        <v>6.7417445182800293</v>
      </c>
      <c r="AA325" s="67">
        <v>6.7072653770446777</v>
      </c>
      <c r="AB325" s="67">
        <v>6.5338525772094727</v>
      </c>
      <c r="AC325" s="67">
        <v>6.2511892318725586</v>
      </c>
      <c r="AD325" s="67">
        <v>5.8338589668273926</v>
      </c>
      <c r="AE325" s="67">
        <v>5.1523795127868652</v>
      </c>
      <c r="AF325" s="67">
        <v>4.211540699005127</v>
      </c>
      <c r="AG325" s="67">
        <v>-0.31463372707366943</v>
      </c>
      <c r="AH325" s="67">
        <v>-0.25232303142547607</v>
      </c>
      <c r="AI325" s="67">
        <v>-0.23219852149486542</v>
      </c>
      <c r="AJ325" s="67">
        <v>-0.23757992684841156</v>
      </c>
      <c r="AK325" s="67">
        <v>-0.19764226675033569</v>
      </c>
      <c r="AL325" s="67">
        <v>-0.20698386430740356</v>
      </c>
      <c r="AM325" s="67">
        <v>-0.25663071870803833</v>
      </c>
      <c r="AN325" s="67">
        <v>-0.31161218881607056</v>
      </c>
      <c r="AO325" s="67">
        <v>-0.27626734972000122</v>
      </c>
      <c r="AP325" s="67">
        <v>-0.32000541687011719</v>
      </c>
      <c r="AQ325" s="67">
        <v>-0.41685464978218079</v>
      </c>
      <c r="AR325" s="67">
        <v>-0.52689701318740845</v>
      </c>
      <c r="AS325" s="67">
        <v>-0.5838349461555481</v>
      </c>
      <c r="AT325" s="67">
        <v>-0.50573921203613281</v>
      </c>
      <c r="AU325" s="67">
        <v>0.78086060285568237</v>
      </c>
      <c r="AV325" s="67">
        <v>1.2616506814956665</v>
      </c>
      <c r="AW325" s="67">
        <v>1.3669053316116333</v>
      </c>
      <c r="AX325" s="67">
        <v>1.387993335723877</v>
      </c>
      <c r="AY325" s="67">
        <v>1.3023473024368286</v>
      </c>
      <c r="AZ325" s="67">
        <v>-1.0882155895233154</v>
      </c>
      <c r="BA325" s="67">
        <v>-1.4955043792724609</v>
      </c>
      <c r="BB325" s="67">
        <v>-1.2454038858413696</v>
      </c>
      <c r="BC325" s="67">
        <v>-1.0213271379470825</v>
      </c>
      <c r="BD325" s="67">
        <v>-0.90592986345291138</v>
      </c>
      <c r="BE325" s="67">
        <v>-0.13648755848407745</v>
      </c>
      <c r="BF325" s="67">
        <v>-8.6842849850654602E-2</v>
      </c>
      <c r="BG325" s="67">
        <v>-7.629954069852829E-2</v>
      </c>
      <c r="BH325" s="67">
        <v>-8.8865719735622406E-2</v>
      </c>
      <c r="BI325" s="67">
        <v>-5.3424730896949768E-2</v>
      </c>
      <c r="BJ325" s="67">
        <v>-6.3716195523738861E-2</v>
      </c>
      <c r="BK325" s="67">
        <v>-0.1067357137799263</v>
      </c>
      <c r="BL325" s="67">
        <v>-0.15517005324363708</v>
      </c>
      <c r="BM325" s="67">
        <v>-0.1101377084851265</v>
      </c>
      <c r="BN325" s="67">
        <v>-0.14020071923732758</v>
      </c>
      <c r="BO325" s="67">
        <v>-0.22340522706508636</v>
      </c>
      <c r="BP325" s="67">
        <v>-0.32063195109367371</v>
      </c>
      <c r="BQ325" s="67">
        <v>-0.36634984612464905</v>
      </c>
      <c r="BR325" s="67">
        <v>-0.28020235896110535</v>
      </c>
      <c r="BS325" s="67">
        <v>1.0033482313156128</v>
      </c>
      <c r="BT325" s="67">
        <v>1.4872018098831177</v>
      </c>
      <c r="BU325" s="67">
        <v>1.5947215557098389</v>
      </c>
      <c r="BV325" s="67">
        <v>1.6174037456512451</v>
      </c>
      <c r="BW325" s="67">
        <v>1.5344333648681641</v>
      </c>
      <c r="BX325" s="67">
        <v>-0.8489682674407959</v>
      </c>
      <c r="BY325" s="67">
        <v>-1.2608487606048584</v>
      </c>
      <c r="BZ325" s="67">
        <v>-1.0220996141433716</v>
      </c>
      <c r="CA325" s="67">
        <v>-0.81025022268295288</v>
      </c>
      <c r="CB325" s="67">
        <v>-0.70991033315658569</v>
      </c>
      <c r="CC325" s="67">
        <v>-1.3104061596095562E-2</v>
      </c>
      <c r="CD325" s="67">
        <v>2.7768222615122795E-2</v>
      </c>
      <c r="CE325" s="67">
        <v>3.1675614416599274E-2</v>
      </c>
      <c r="CF325" s="67">
        <v>1.4133285731077194E-2</v>
      </c>
      <c r="CG325" s="67">
        <v>4.6459894627332687E-2</v>
      </c>
      <c r="CH325" s="67">
        <v>3.5510558634996414E-2</v>
      </c>
      <c r="CI325" s="67">
        <v>-2.9188878834247589E-3</v>
      </c>
      <c r="CJ325" s="67">
        <v>-4.6818725764751434E-2</v>
      </c>
      <c r="CK325" s="67">
        <v>4.9231662414968014E-3</v>
      </c>
      <c r="CL325" s="67">
        <v>-1.5668535605072975E-2</v>
      </c>
      <c r="CM325" s="67">
        <v>-8.9422740042209625E-2</v>
      </c>
      <c r="CN325" s="67">
        <v>-0.17777340114116669</v>
      </c>
      <c r="CO325" s="67">
        <v>-0.21572031080722809</v>
      </c>
      <c r="CP325" s="67">
        <v>-0.12399621307849884</v>
      </c>
      <c r="CQ325" s="67">
        <v>1.157442569732666</v>
      </c>
      <c r="CR325" s="67">
        <v>1.6434178352355957</v>
      </c>
      <c r="CS325" s="67">
        <v>1.7525063753128052</v>
      </c>
      <c r="CT325" s="67">
        <v>1.7762926816940308</v>
      </c>
      <c r="CU325" s="67">
        <v>1.6951755285263062</v>
      </c>
      <c r="CV325" s="67">
        <v>-0.68326622247695923</v>
      </c>
      <c r="CW325" s="67">
        <v>-1.0983270406723022</v>
      </c>
      <c r="CX325" s="67">
        <v>-0.86743980646133423</v>
      </c>
      <c r="CY325" s="67">
        <v>-0.66405898332595825</v>
      </c>
      <c r="CZ325" s="67">
        <v>-0.57414776086807251</v>
      </c>
      <c r="DA325" s="67">
        <v>0.11027943342924118</v>
      </c>
      <c r="DB325" s="67">
        <v>0.14237929880619049</v>
      </c>
      <c r="DC325" s="67">
        <v>0.13965077698230743</v>
      </c>
      <c r="DD325" s="67">
        <v>0.11713229119777679</v>
      </c>
      <c r="DE325" s="67">
        <v>0.14634452760219574</v>
      </c>
      <c r="DF325" s="67">
        <v>0.13473731279373169</v>
      </c>
      <c r="DG325" s="67">
        <v>0.10089793801307678</v>
      </c>
      <c r="DH325" s="67">
        <v>6.1532609164714813E-2</v>
      </c>
      <c r="DI325" s="67">
        <v>0.11998403817415237</v>
      </c>
      <c r="DJ325" s="67">
        <v>0.10886364430189133</v>
      </c>
      <c r="DK325" s="67">
        <v>4.4559739530086517E-2</v>
      </c>
      <c r="DL325" s="67">
        <v>-3.4914858639240265E-2</v>
      </c>
      <c r="DM325" s="67">
        <v>-6.5090775489807129E-2</v>
      </c>
      <c r="DN325" s="67">
        <v>3.2209925353527069E-2</v>
      </c>
      <c r="DO325" s="67">
        <v>1.3115369081497192</v>
      </c>
      <c r="DP325" s="67">
        <v>1.7996338605880737</v>
      </c>
      <c r="DQ325" s="67">
        <v>1.9102911949157715</v>
      </c>
      <c r="DR325" s="67">
        <v>1.9351816177368164</v>
      </c>
      <c r="DS325" s="67">
        <v>1.8559176921844482</v>
      </c>
      <c r="DT325" s="67">
        <v>-0.51756417751312256</v>
      </c>
      <c r="DU325" s="67">
        <v>-0.93580526113510132</v>
      </c>
      <c r="DV325" s="67">
        <v>-0.71277999877929688</v>
      </c>
      <c r="DW325" s="67">
        <v>-0.51786774396896362</v>
      </c>
      <c r="DX325" s="67">
        <v>-0.43838521838188171</v>
      </c>
      <c r="DY325" s="67">
        <v>0.28842559456825256</v>
      </c>
      <c r="DZ325" s="67">
        <v>0.30785948038101196</v>
      </c>
      <c r="EA325" s="67">
        <v>0.29554975032806396</v>
      </c>
      <c r="EB325" s="67">
        <v>0.26584649085998535</v>
      </c>
      <c r="EC325" s="67">
        <v>0.29056206345558167</v>
      </c>
      <c r="ED325" s="67">
        <v>0.2780049741268158</v>
      </c>
      <c r="EE325" s="67">
        <v>0.25079295039176941</v>
      </c>
      <c r="EF325" s="67">
        <v>0.21797472238540649</v>
      </c>
      <c r="EG325" s="67">
        <v>0.2861136794090271</v>
      </c>
      <c r="EH325" s="67">
        <v>0.28866833448410034</v>
      </c>
      <c r="EI325" s="67">
        <v>0.23800916969776154</v>
      </c>
      <c r="EJ325" s="67">
        <v>0.17135018110275269</v>
      </c>
      <c r="EK325" s="67">
        <v>0.15239435434341431</v>
      </c>
      <c r="EL325" s="67">
        <v>0.25774678587913513</v>
      </c>
      <c r="EM325" s="67">
        <v>1.5340244770050049</v>
      </c>
      <c r="EN325" s="67">
        <v>2.0251848697662354</v>
      </c>
      <c r="EO325" s="67">
        <v>2.1381072998046875</v>
      </c>
      <c r="EP325" s="67">
        <v>2.1645920276641846</v>
      </c>
      <c r="EQ325" s="67">
        <v>2.0880036354064941</v>
      </c>
      <c r="ER325" s="67">
        <v>-0.27831679582595825</v>
      </c>
      <c r="ES325" s="67">
        <v>-0.70114964246749878</v>
      </c>
      <c r="ET325" s="67">
        <v>-0.48947575688362122</v>
      </c>
      <c r="EU325" s="67">
        <v>-0.3067907989025116</v>
      </c>
      <c r="EV325" s="67">
        <v>-0.24236564338207245</v>
      </c>
      <c r="EW325" s="67">
        <v>87</v>
      </c>
      <c r="EX325" s="67">
        <v>85.5</v>
      </c>
      <c r="EY325" s="67">
        <v>83.5</v>
      </c>
      <c r="EZ325" s="67">
        <v>82</v>
      </c>
      <c r="FA325" s="67">
        <v>81.5</v>
      </c>
      <c r="FB325" s="67">
        <v>78.5</v>
      </c>
      <c r="FC325" s="67">
        <v>78.5</v>
      </c>
      <c r="FD325" s="67">
        <v>81</v>
      </c>
      <c r="FE325" s="67">
        <v>86</v>
      </c>
      <c r="FF325" s="67">
        <v>89</v>
      </c>
      <c r="FG325" s="67">
        <v>93</v>
      </c>
      <c r="FH325" s="67">
        <v>95.5</v>
      </c>
      <c r="FI325" s="67">
        <v>98</v>
      </c>
      <c r="FJ325" s="67">
        <v>99.5</v>
      </c>
      <c r="FK325" s="67">
        <v>101</v>
      </c>
      <c r="FL325" s="67">
        <v>103.5</v>
      </c>
      <c r="FM325" s="67">
        <v>104</v>
      </c>
      <c r="FN325" s="67">
        <v>105</v>
      </c>
      <c r="FO325" s="67">
        <v>104</v>
      </c>
      <c r="FP325" s="67">
        <v>103</v>
      </c>
      <c r="FQ325" s="67">
        <v>101.5</v>
      </c>
      <c r="FR325" s="67">
        <v>99</v>
      </c>
      <c r="FS325" s="67">
        <v>95</v>
      </c>
      <c r="FT325" s="67">
        <v>92.5</v>
      </c>
      <c r="FU325" s="68">
        <v>0.20477078855037689</v>
      </c>
      <c r="FV325" s="40">
        <v>7.820000171661377</v>
      </c>
      <c r="FW325" s="40">
        <v>4011.3</v>
      </c>
      <c r="FX325">
        <v>1</v>
      </c>
    </row>
    <row r="326" spans="1:180" x14ac:dyDescent="0.2">
      <c r="A326" t="s">
        <v>189</v>
      </c>
      <c r="B326" t="s">
        <v>207</v>
      </c>
      <c r="C326" t="s">
        <v>3</v>
      </c>
      <c r="D326" t="s">
        <v>184</v>
      </c>
      <c r="E326" t="s">
        <v>1</v>
      </c>
      <c r="F326" s="40" t="s">
        <v>194</v>
      </c>
      <c r="G326" s="69" t="s">
        <v>220</v>
      </c>
      <c r="H326" s="67">
        <v>1951</v>
      </c>
      <c r="I326" s="67">
        <v>3.5022594928741455</v>
      </c>
      <c r="J326" s="67">
        <v>2.9921445846557617</v>
      </c>
      <c r="K326" s="67">
        <v>2.6028399467468262</v>
      </c>
      <c r="L326" s="67">
        <v>2.2892470359802246</v>
      </c>
      <c r="M326" s="67">
        <v>2.1654901504516602</v>
      </c>
      <c r="N326" s="67">
        <v>2.1221320629119873</v>
      </c>
      <c r="O326" s="67">
        <v>2.2617037296295166</v>
      </c>
      <c r="P326" s="67">
        <v>2.2917854785919189</v>
      </c>
      <c r="Q326" s="67">
        <v>2.2139711380004883</v>
      </c>
      <c r="R326" s="67">
        <v>2.2192466259002686</v>
      </c>
      <c r="S326" s="67">
        <v>2.4330639839172363</v>
      </c>
      <c r="T326" s="67">
        <v>3.0987949371337891</v>
      </c>
      <c r="U326" s="67">
        <v>3.934237003326416</v>
      </c>
      <c r="V326" s="67">
        <v>4.3624811172485352</v>
      </c>
      <c r="W326" s="67">
        <v>4.364159107208252</v>
      </c>
      <c r="X326" s="67">
        <v>4.4794216156005859</v>
      </c>
      <c r="Y326" s="67">
        <v>4.7798504829406738</v>
      </c>
      <c r="Z326" s="67">
        <v>5.1660866737365723</v>
      </c>
      <c r="AA326" s="67">
        <v>5.3797030448913574</v>
      </c>
      <c r="AB326" s="67">
        <v>5.4056205749511719</v>
      </c>
      <c r="AC326" s="67">
        <v>5.1822195053100586</v>
      </c>
      <c r="AD326" s="67">
        <v>4.9388151168823242</v>
      </c>
      <c r="AE326" s="67">
        <v>4.349705696105957</v>
      </c>
      <c r="AF326" s="67">
        <v>3.6069831848144531</v>
      </c>
      <c r="AG326" s="67">
        <v>-0.62477189302444458</v>
      </c>
      <c r="AH326" s="67">
        <v>-0.46615675091743469</v>
      </c>
      <c r="AI326" s="67">
        <v>-0.40956604480743408</v>
      </c>
      <c r="AJ326" s="67">
        <v>-0.33616450428962708</v>
      </c>
      <c r="AK326" s="67">
        <v>-0.2797321081161499</v>
      </c>
      <c r="AL326" s="67">
        <v>-0.30512598156929016</v>
      </c>
      <c r="AM326" s="67">
        <v>-0.35318827629089355</v>
      </c>
      <c r="AN326" s="67">
        <v>-0.39038461446762085</v>
      </c>
      <c r="AO326" s="67">
        <v>-0.432843416929245</v>
      </c>
      <c r="AP326" s="67">
        <v>-0.46823877096176147</v>
      </c>
      <c r="AQ326" s="67">
        <v>-0.50910013914108276</v>
      </c>
      <c r="AR326" s="67">
        <v>-0.60205763578414917</v>
      </c>
      <c r="AS326" s="67">
        <v>-0.68955671787261963</v>
      </c>
      <c r="AT326" s="67">
        <v>-0.57925808429718018</v>
      </c>
      <c r="AU326" s="67">
        <v>0.4341484010219574</v>
      </c>
      <c r="AV326" s="67">
        <v>0.50257068872451782</v>
      </c>
      <c r="AW326" s="67">
        <v>0.63769090175628662</v>
      </c>
      <c r="AX326" s="67">
        <v>0.79977917671203613</v>
      </c>
      <c r="AY326" s="67">
        <v>0.81644713878631592</v>
      </c>
      <c r="AZ326" s="67">
        <v>-1.0638779401779175</v>
      </c>
      <c r="BA326" s="67">
        <v>-1.2393436431884766</v>
      </c>
      <c r="BB326" s="67">
        <v>-0.96603041887283325</v>
      </c>
      <c r="BC326" s="67">
        <v>-0.67231732606887817</v>
      </c>
      <c r="BD326" s="67">
        <v>-0.58177441358566284</v>
      </c>
      <c r="BE326" s="67">
        <v>-0.44676420092582703</v>
      </c>
      <c r="BF326" s="67">
        <v>-0.30080527067184448</v>
      </c>
      <c r="BG326" s="67">
        <v>-0.25378820300102234</v>
      </c>
      <c r="BH326" s="67">
        <v>-0.187565878033638</v>
      </c>
      <c r="BI326" s="67">
        <v>-0.13562658429145813</v>
      </c>
      <c r="BJ326" s="67">
        <v>-0.16196991503238678</v>
      </c>
      <c r="BK326" s="67">
        <v>-0.2034105509519577</v>
      </c>
      <c r="BL326" s="67">
        <v>-0.23406513035297394</v>
      </c>
      <c r="BM326" s="67">
        <v>-0.26684388518333435</v>
      </c>
      <c r="BN326" s="67">
        <v>-0.28857460618019104</v>
      </c>
      <c r="BO326" s="67">
        <v>-0.31580141186714172</v>
      </c>
      <c r="BP326" s="67">
        <v>-0.39595320820808411</v>
      </c>
      <c r="BQ326" s="67">
        <v>-0.47224101424217224</v>
      </c>
      <c r="BR326" s="67">
        <v>-0.35389727354049683</v>
      </c>
      <c r="BS326" s="67">
        <v>0.65646284818649292</v>
      </c>
      <c r="BT326" s="67">
        <v>0.72794592380523682</v>
      </c>
      <c r="BU326" s="67">
        <v>0.86532902717590332</v>
      </c>
      <c r="BV326" s="67">
        <v>1.0290096998214722</v>
      </c>
      <c r="BW326" s="67">
        <v>1.0483509302139282</v>
      </c>
      <c r="BX326" s="67">
        <v>-0.82481914758682251</v>
      </c>
      <c r="BY326" s="67">
        <v>-1.0048726797103882</v>
      </c>
      <c r="BZ326" s="67">
        <v>-0.74290156364440918</v>
      </c>
      <c r="CA326" s="67">
        <v>-0.46140569448471069</v>
      </c>
      <c r="CB326" s="67">
        <v>-0.38590776920318604</v>
      </c>
      <c r="CC326" s="67">
        <v>-0.32347661256790161</v>
      </c>
      <c r="CD326" s="67">
        <v>-0.18628332018852234</v>
      </c>
      <c r="CE326" s="67">
        <v>-0.14589692652225494</v>
      </c>
      <c r="CF326" s="67">
        <v>-8.4646932780742645E-2</v>
      </c>
      <c r="CG326" s="67">
        <v>-3.5819541662931442E-2</v>
      </c>
      <c r="CH326" s="67">
        <v>-6.2820456922054291E-2</v>
      </c>
      <c r="CI326" s="67">
        <v>-9.9674955010414124E-2</v>
      </c>
      <c r="CJ326" s="67">
        <v>-0.12579873204231262</v>
      </c>
      <c r="CK326" s="67">
        <v>-0.1518731415271759</v>
      </c>
      <c r="CL326" s="67">
        <v>-0.1641397625207901</v>
      </c>
      <c r="CM326" s="67">
        <v>-0.18192330002784729</v>
      </c>
      <c r="CN326" s="67">
        <v>-0.25320589542388916</v>
      </c>
      <c r="CO326" s="67">
        <v>-0.32172882556915283</v>
      </c>
      <c r="CP326" s="67">
        <v>-0.19781304895877838</v>
      </c>
      <c r="CQ326" s="67">
        <v>0.81043714284896851</v>
      </c>
      <c r="CR326" s="67">
        <v>0.88404011726379395</v>
      </c>
      <c r="CS326" s="67">
        <v>1.0229904651641846</v>
      </c>
      <c r="CT326" s="67">
        <v>1.1877741813659668</v>
      </c>
      <c r="CU326" s="67">
        <v>1.208966851234436</v>
      </c>
      <c r="CV326" s="67">
        <v>-0.65924769639968872</v>
      </c>
      <c r="CW326" s="67">
        <v>-0.84247887134552002</v>
      </c>
      <c r="CX326" s="67">
        <v>-0.58836323022842407</v>
      </c>
      <c r="CY326" s="67">
        <v>-0.3153289258480072</v>
      </c>
      <c r="CZ326" s="67">
        <v>-0.25025111436843872</v>
      </c>
      <c r="DA326" s="67">
        <v>-0.2001890242099762</v>
      </c>
      <c r="DB326" s="67">
        <v>-7.1761384606361389E-2</v>
      </c>
      <c r="DC326" s="67">
        <v>-3.8005661219358444E-2</v>
      </c>
      <c r="DD326" s="67">
        <v>1.8272016197443008E-2</v>
      </c>
      <c r="DE326" s="67">
        <v>6.3987508416175842E-2</v>
      </c>
      <c r="DF326" s="67">
        <v>3.63289974629879E-2</v>
      </c>
      <c r="DG326" s="67">
        <v>4.0606455877423286E-3</v>
      </c>
      <c r="DH326" s="67">
        <v>-1.7532339319586754E-2</v>
      </c>
      <c r="DI326" s="67">
        <v>-3.6902386695146561E-2</v>
      </c>
      <c r="DJ326" s="67">
        <v>-3.9704915136098862E-2</v>
      </c>
      <c r="DK326" s="67">
        <v>-4.8045199364423752E-2</v>
      </c>
      <c r="DL326" s="67">
        <v>-0.11045858263969421</v>
      </c>
      <c r="DM326" s="67">
        <v>-0.17121662199497223</v>
      </c>
      <c r="DN326" s="67">
        <v>-4.1728824377059937E-2</v>
      </c>
      <c r="DO326" s="67">
        <v>0.96441143751144409</v>
      </c>
      <c r="DP326" s="67">
        <v>1.0401343107223511</v>
      </c>
      <c r="DQ326" s="67">
        <v>1.1806519031524658</v>
      </c>
      <c r="DR326" s="67">
        <v>1.3465386629104614</v>
      </c>
      <c r="DS326" s="67">
        <v>1.3695827722549438</v>
      </c>
      <c r="DT326" s="67">
        <v>-0.49367627501487732</v>
      </c>
      <c r="DU326" s="67">
        <v>-0.68008506298065186</v>
      </c>
      <c r="DV326" s="67">
        <v>-0.43382486701011658</v>
      </c>
      <c r="DW326" s="67">
        <v>-0.16925215721130371</v>
      </c>
      <c r="DX326" s="67">
        <v>-0.11459445953369141</v>
      </c>
      <c r="DY326" s="67">
        <v>-2.2181335836648941E-2</v>
      </c>
      <c r="DZ326" s="67">
        <v>9.3590110540390015E-2</v>
      </c>
      <c r="EA326" s="67">
        <v>0.11777219176292419</v>
      </c>
      <c r="EB326" s="67">
        <v>0.16687063872814178</v>
      </c>
      <c r="EC326" s="67">
        <v>0.20809303224086761</v>
      </c>
      <c r="ED326" s="67">
        <v>0.17948505282402039</v>
      </c>
      <c r="EE326" s="67">
        <v>0.1538383811712265</v>
      </c>
      <c r="EF326" s="67">
        <v>0.13878713548183441</v>
      </c>
      <c r="EG326" s="67">
        <v>0.12909711897373199</v>
      </c>
      <c r="EH326" s="67">
        <v>0.13995924592018127</v>
      </c>
      <c r="EI326" s="67">
        <v>0.1452535092830658</v>
      </c>
      <c r="EJ326" s="67">
        <v>9.564586728811264E-2</v>
      </c>
      <c r="EK326" s="67">
        <v>4.6099085360765457E-2</v>
      </c>
      <c r="EL326" s="67">
        <v>0.18363200128078461</v>
      </c>
      <c r="EM326" s="67">
        <v>1.1867258548736572</v>
      </c>
      <c r="EN326" s="67">
        <v>1.2655096054077148</v>
      </c>
      <c r="EO326" s="67">
        <v>1.4082900285720825</v>
      </c>
      <c r="EP326" s="67">
        <v>1.5757691860198975</v>
      </c>
      <c r="EQ326" s="67">
        <v>1.6014865636825562</v>
      </c>
      <c r="ER326" s="67">
        <v>-0.25461742281913757</v>
      </c>
      <c r="ES326" s="67">
        <v>-0.44561415910720825</v>
      </c>
      <c r="ET326" s="67">
        <v>-0.2106960266828537</v>
      </c>
      <c r="EU326" s="67">
        <v>4.1659481823444366E-2</v>
      </c>
      <c r="EV326" s="67">
        <v>8.1272199749946594E-2</v>
      </c>
      <c r="EW326" s="67">
        <v>90.5</v>
      </c>
      <c r="EX326" s="67">
        <v>89</v>
      </c>
      <c r="EY326" s="67">
        <v>87.5</v>
      </c>
      <c r="EZ326" s="67">
        <v>85</v>
      </c>
      <c r="FA326" s="67">
        <v>84</v>
      </c>
      <c r="FB326" s="67">
        <v>85.5</v>
      </c>
      <c r="FC326" s="67">
        <v>86.5</v>
      </c>
      <c r="FD326" s="67">
        <v>84.5</v>
      </c>
      <c r="FE326" s="67">
        <v>84</v>
      </c>
      <c r="FF326" s="67">
        <v>84</v>
      </c>
      <c r="FG326" s="67">
        <v>87.5</v>
      </c>
      <c r="FH326" s="67">
        <v>94.5</v>
      </c>
      <c r="FI326" s="67">
        <v>99.5</v>
      </c>
      <c r="FJ326" s="67">
        <v>100</v>
      </c>
      <c r="FK326" s="67">
        <v>98</v>
      </c>
      <c r="FL326" s="67">
        <v>98</v>
      </c>
      <c r="FM326" s="67">
        <v>99.5</v>
      </c>
      <c r="FN326" s="67">
        <v>99</v>
      </c>
      <c r="FO326" s="67">
        <v>98.5</v>
      </c>
      <c r="FP326" s="67">
        <v>96.5</v>
      </c>
      <c r="FQ326" s="67">
        <v>94.5</v>
      </c>
      <c r="FR326" s="67">
        <v>92.5</v>
      </c>
      <c r="FS326" s="67">
        <v>90.5</v>
      </c>
      <c r="FT326" s="67">
        <v>90</v>
      </c>
      <c r="FU326" s="68">
        <v>0.20461057126522064</v>
      </c>
      <c r="FV326" s="40">
        <v>7.429999828338623</v>
      </c>
      <c r="FW326" s="40">
        <v>3584.11</v>
      </c>
      <c r="FX326">
        <v>1</v>
      </c>
    </row>
    <row r="327" spans="1:180" x14ac:dyDescent="0.2">
      <c r="A327" t="s">
        <v>189</v>
      </c>
      <c r="B327" t="s">
        <v>207</v>
      </c>
      <c r="C327" t="s">
        <v>3</v>
      </c>
      <c r="D327" t="s">
        <v>184</v>
      </c>
      <c r="E327" t="s">
        <v>1</v>
      </c>
      <c r="F327" s="40" t="s">
        <v>194</v>
      </c>
      <c r="G327" s="69" t="s">
        <v>221</v>
      </c>
      <c r="H327" s="67">
        <v>1934</v>
      </c>
      <c r="I327" s="67">
        <v>2.2300262451171875</v>
      </c>
      <c r="J327" s="67">
        <v>1.8781288862228394</v>
      </c>
      <c r="K327" s="67">
        <v>1.6512966156005859</v>
      </c>
      <c r="L327" s="67">
        <v>1.4808328151702881</v>
      </c>
      <c r="M327" s="67">
        <v>1.414254903793335</v>
      </c>
      <c r="N327" s="67">
        <v>1.3623224496841431</v>
      </c>
      <c r="O327" s="67">
        <v>1.4149315357208252</v>
      </c>
      <c r="P327" s="67">
        <v>1.492472767829895</v>
      </c>
      <c r="Q327" s="67">
        <v>1.6309500932693481</v>
      </c>
      <c r="R327" s="67">
        <v>1.8644702434539795</v>
      </c>
      <c r="S327" s="67">
        <v>2.2382082939147949</v>
      </c>
      <c r="T327" s="67">
        <v>2.7064986228942871</v>
      </c>
      <c r="U327" s="67">
        <v>3.2579283714294434</v>
      </c>
      <c r="V327" s="67">
        <v>3.8192825317382813</v>
      </c>
      <c r="W327" s="67">
        <v>4.2468361854553223</v>
      </c>
      <c r="X327" s="67">
        <v>4.7600874900817871</v>
      </c>
      <c r="Y327" s="67">
        <v>5.2675385475158691</v>
      </c>
      <c r="Z327" s="67">
        <v>5.6182699203491211</v>
      </c>
      <c r="AA327" s="67">
        <v>5.5714297294616699</v>
      </c>
      <c r="AB327" s="67">
        <v>5.4017548561096191</v>
      </c>
      <c r="AC327" s="67">
        <v>5.0817151069641113</v>
      </c>
      <c r="AD327" s="67">
        <v>4.6183724403381348</v>
      </c>
      <c r="AE327" s="67">
        <v>3.8948142528533936</v>
      </c>
      <c r="AF327" s="67">
        <v>3.0796003341674805</v>
      </c>
      <c r="AG327" s="67">
        <v>-0.26254445314407349</v>
      </c>
      <c r="AH327" s="67">
        <v>-0.25038707256317139</v>
      </c>
      <c r="AI327" s="67">
        <v>-0.22400376200675964</v>
      </c>
      <c r="AJ327" s="67">
        <v>-0.20994369685649872</v>
      </c>
      <c r="AK327" s="67">
        <v>-0.22753109037876129</v>
      </c>
      <c r="AL327" s="67">
        <v>-0.26121088862419128</v>
      </c>
      <c r="AM327" s="67">
        <v>-0.23851993680000305</v>
      </c>
      <c r="AN327" s="67">
        <v>-0.2340221107006073</v>
      </c>
      <c r="AO327" s="67">
        <v>-0.25847232341766357</v>
      </c>
      <c r="AP327" s="67">
        <v>-0.33419850468635559</v>
      </c>
      <c r="AQ327" s="67">
        <v>-0.37663793563842773</v>
      </c>
      <c r="AR327" s="67">
        <v>-0.4186149537563324</v>
      </c>
      <c r="AS327" s="67">
        <v>-0.45833289623260498</v>
      </c>
      <c r="AT327" s="67">
        <v>-0.45291075110435486</v>
      </c>
      <c r="AU327" s="67">
        <v>0.56623882055282593</v>
      </c>
      <c r="AV327" s="67">
        <v>0.82480490207672119</v>
      </c>
      <c r="AW327" s="67">
        <v>1.0394042730331421</v>
      </c>
      <c r="AX327" s="67">
        <v>1.1888504028320313</v>
      </c>
      <c r="AY327" s="67">
        <v>1.0607167482376099</v>
      </c>
      <c r="AZ327" s="67">
        <v>-0.93401581048965454</v>
      </c>
      <c r="BA327" s="67">
        <v>-1.2875897884368896</v>
      </c>
      <c r="BB327" s="67">
        <v>-0.9284483790397644</v>
      </c>
      <c r="BC327" s="67">
        <v>-0.62257730960845947</v>
      </c>
      <c r="BD327" s="67">
        <v>-0.51694434881210327</v>
      </c>
      <c r="BE327" s="67">
        <v>-8.5508130490779877E-2</v>
      </c>
      <c r="BF327" s="67">
        <v>-8.5938446223735809E-2</v>
      </c>
      <c r="BG327" s="67">
        <v>-6.907547265291214E-2</v>
      </c>
      <c r="BH327" s="67">
        <v>-6.2155876308679581E-2</v>
      </c>
      <c r="BI327" s="67">
        <v>-8.4211163222789764E-2</v>
      </c>
      <c r="BJ327" s="67">
        <v>-0.11883794516324997</v>
      </c>
      <c r="BK327" s="67">
        <v>-8.9565761387348175E-2</v>
      </c>
      <c r="BL327" s="67">
        <v>-7.856401801109314E-2</v>
      </c>
      <c r="BM327" s="67">
        <v>-9.338667243719101E-2</v>
      </c>
      <c r="BN327" s="67">
        <v>-0.15552094578742981</v>
      </c>
      <c r="BO327" s="67">
        <v>-0.18439659476280212</v>
      </c>
      <c r="BP327" s="67">
        <v>-0.21363735198974609</v>
      </c>
      <c r="BQ327" s="67">
        <v>-0.2422059178352356</v>
      </c>
      <c r="BR327" s="67">
        <v>-0.22878535091876984</v>
      </c>
      <c r="BS327" s="67">
        <v>0.78733789920806885</v>
      </c>
      <c r="BT327" s="67">
        <v>1.0489457845687866</v>
      </c>
      <c r="BU327" s="67">
        <v>1.2657920122146606</v>
      </c>
      <c r="BV327" s="67">
        <v>1.4168179035186768</v>
      </c>
      <c r="BW327" s="67">
        <v>1.2913399934768677</v>
      </c>
      <c r="BX327" s="67">
        <v>-0.69628262519836426</v>
      </c>
      <c r="BY327" s="67">
        <v>-1.0544172525405884</v>
      </c>
      <c r="BZ327" s="67">
        <v>-0.70655167102813721</v>
      </c>
      <c r="CA327" s="67">
        <v>-0.41282638907432556</v>
      </c>
      <c r="CB327" s="67">
        <v>-0.32215079665184021</v>
      </c>
      <c r="CC327" s="67">
        <v>3.7106692790985107E-2</v>
      </c>
      <c r="CD327" s="67">
        <v>2.7958163991570473E-2</v>
      </c>
      <c r="CE327" s="67">
        <v>3.8227386772632599E-2</v>
      </c>
      <c r="CF327" s="67">
        <v>4.0201514959335327E-2</v>
      </c>
      <c r="CG327" s="67">
        <v>1.5051782131195068E-2</v>
      </c>
      <c r="CH327" s="67">
        <v>-2.0230893045663834E-2</v>
      </c>
      <c r="CI327" s="67">
        <v>1.3599452562630177E-2</v>
      </c>
      <c r="CJ327" s="67">
        <v>2.910577692091465E-2</v>
      </c>
      <c r="CK327" s="67">
        <v>2.0951149985194206E-2</v>
      </c>
      <c r="CL327" s="67">
        <v>-3.1769432127475739E-2</v>
      </c>
      <c r="CM327" s="67">
        <v>-5.1250822842121124E-2</v>
      </c>
      <c r="CN327" s="67">
        <v>-7.1670480072498322E-2</v>
      </c>
      <c r="CO327" s="67">
        <v>-9.251701831817627E-2</v>
      </c>
      <c r="CP327" s="67">
        <v>-7.3556780815124512E-2</v>
      </c>
      <c r="CQ327" s="67">
        <v>0.94047045707702637</v>
      </c>
      <c r="CR327" s="67">
        <v>1.2041851282119751</v>
      </c>
      <c r="CS327" s="67">
        <v>1.422587513923645</v>
      </c>
      <c r="CT327" s="67">
        <v>1.5747076272964478</v>
      </c>
      <c r="CU327" s="67">
        <v>1.4510689973831177</v>
      </c>
      <c r="CV327" s="67">
        <v>-0.53162932395935059</v>
      </c>
      <c r="CW327" s="67">
        <v>-0.89292269945144653</v>
      </c>
      <c r="CX327" s="67">
        <v>-0.55286669731140137</v>
      </c>
      <c r="CY327" s="67">
        <v>-0.26755356788635254</v>
      </c>
      <c r="CZ327" s="67">
        <v>-0.18723736703395844</v>
      </c>
      <c r="DA327" s="67">
        <v>0.15972150862216949</v>
      </c>
      <c r="DB327" s="67">
        <v>0.14185477793216705</v>
      </c>
      <c r="DC327" s="67">
        <v>0.14553023874759674</v>
      </c>
      <c r="DD327" s="67">
        <v>0.14255890250205994</v>
      </c>
      <c r="DE327" s="67">
        <v>0.1143147274851799</v>
      </c>
      <c r="DF327" s="67">
        <v>7.8376159071922302E-2</v>
      </c>
      <c r="DG327" s="67">
        <v>0.11676466464996338</v>
      </c>
      <c r="DH327" s="67">
        <v>0.13677556812763214</v>
      </c>
      <c r="DI327" s="67">
        <v>0.13528896868228912</v>
      </c>
      <c r="DJ327" s="67">
        <v>9.1982088983058929E-2</v>
      </c>
      <c r="DK327" s="67">
        <v>8.1894949078559875E-2</v>
      </c>
      <c r="DL327" s="67">
        <v>7.0296384394168854E-2</v>
      </c>
      <c r="DM327" s="67">
        <v>5.7171881198883057E-2</v>
      </c>
      <c r="DN327" s="67">
        <v>8.1671789288520813E-2</v>
      </c>
      <c r="DO327" s="67">
        <v>1.0936030149459839</v>
      </c>
      <c r="DP327" s="67">
        <v>1.3594244718551636</v>
      </c>
      <c r="DQ327" s="67">
        <v>1.5793830156326294</v>
      </c>
      <c r="DR327" s="67">
        <v>1.7325973510742188</v>
      </c>
      <c r="DS327" s="67">
        <v>1.6107980012893677</v>
      </c>
      <c r="DT327" s="67">
        <v>-0.3669760525226593</v>
      </c>
      <c r="DU327" s="67">
        <v>-0.73142814636230469</v>
      </c>
      <c r="DV327" s="67">
        <v>-0.39918172359466553</v>
      </c>
      <c r="DW327" s="67">
        <v>-0.12228073924779892</v>
      </c>
      <c r="DX327" s="67">
        <v>-5.232393741607666E-2</v>
      </c>
      <c r="DY327" s="67">
        <v>0.3367578387260437</v>
      </c>
      <c r="DZ327" s="67">
        <v>0.30630338191986084</v>
      </c>
      <c r="EA327" s="67">
        <v>0.30045852065086365</v>
      </c>
      <c r="EB327" s="67">
        <v>0.29034671187400818</v>
      </c>
      <c r="EC327" s="67">
        <v>0.25763466954231262</v>
      </c>
      <c r="ED327" s="67">
        <v>0.22074909508228302</v>
      </c>
      <c r="EE327" s="67">
        <v>0.26571884751319885</v>
      </c>
      <c r="EF327" s="67">
        <v>0.29223364591598511</v>
      </c>
      <c r="EG327" s="67">
        <v>0.30037462711334229</v>
      </c>
      <c r="EH327" s="67">
        <v>0.27065962553024292</v>
      </c>
      <c r="EI327" s="67">
        <v>0.27413630485534668</v>
      </c>
      <c r="EJ327" s="67">
        <v>0.27527397871017456</v>
      </c>
      <c r="EK327" s="67">
        <v>0.27329885959625244</v>
      </c>
      <c r="EL327" s="67">
        <v>0.30579718947410583</v>
      </c>
      <c r="EM327" s="67">
        <v>1.314702033996582</v>
      </c>
      <c r="EN327" s="67">
        <v>1.583565354347229</v>
      </c>
      <c r="EO327" s="67">
        <v>1.8057707548141479</v>
      </c>
      <c r="EP327" s="67">
        <v>1.9605648517608643</v>
      </c>
      <c r="EQ327" s="67">
        <v>1.8414212465286255</v>
      </c>
      <c r="ER327" s="67">
        <v>-0.12924285233020782</v>
      </c>
      <c r="ES327" s="67">
        <v>-0.49825564026832581</v>
      </c>
      <c r="ET327" s="67">
        <v>-0.17728503048419952</v>
      </c>
      <c r="EU327" s="67">
        <v>8.7470144033432007E-2</v>
      </c>
      <c r="EV327" s="67">
        <v>0.1424696296453476</v>
      </c>
      <c r="EW327" s="67">
        <v>79.5</v>
      </c>
      <c r="EX327" s="67">
        <v>78.5</v>
      </c>
      <c r="EY327" s="67">
        <v>76.5</v>
      </c>
      <c r="EZ327" s="67">
        <v>74.5</v>
      </c>
      <c r="FA327" s="67">
        <v>71.5</v>
      </c>
      <c r="FB327" s="67">
        <v>71</v>
      </c>
      <c r="FC327" s="67">
        <v>70</v>
      </c>
      <c r="FD327" s="67">
        <v>74</v>
      </c>
      <c r="FE327" s="67">
        <v>79</v>
      </c>
      <c r="FF327" s="67">
        <v>83</v>
      </c>
      <c r="FG327" s="67">
        <v>87</v>
      </c>
      <c r="FH327" s="67">
        <v>90</v>
      </c>
      <c r="FI327" s="67">
        <v>93</v>
      </c>
      <c r="FJ327" s="67">
        <v>94.5</v>
      </c>
      <c r="FK327" s="67">
        <v>96.5</v>
      </c>
      <c r="FL327" s="67">
        <v>97.5</v>
      </c>
      <c r="FM327" s="67">
        <v>98.5</v>
      </c>
      <c r="FN327" s="67">
        <v>99</v>
      </c>
      <c r="FO327" s="67">
        <v>98.5</v>
      </c>
      <c r="FP327" s="67">
        <v>96.5</v>
      </c>
      <c r="FQ327" s="67">
        <v>94.5</v>
      </c>
      <c r="FR327" s="67">
        <v>92</v>
      </c>
      <c r="FS327" s="67">
        <v>89</v>
      </c>
      <c r="FT327" s="67">
        <v>84.5</v>
      </c>
      <c r="FU327" s="68">
        <v>0.20348548889160156</v>
      </c>
      <c r="FV327" s="40">
        <v>4.9099998474121094</v>
      </c>
      <c r="FW327" s="40">
        <v>2997.5</v>
      </c>
      <c r="FX327">
        <v>1</v>
      </c>
    </row>
    <row r="328" spans="1:180" x14ac:dyDescent="0.2">
      <c r="A328" t="s">
        <v>189</v>
      </c>
      <c r="B328" t="s">
        <v>207</v>
      </c>
      <c r="C328" t="s">
        <v>3</v>
      </c>
      <c r="D328" t="s">
        <v>184</v>
      </c>
      <c r="E328" t="s">
        <v>1</v>
      </c>
      <c r="F328" s="40" t="s">
        <v>194</v>
      </c>
      <c r="G328" s="69" t="s">
        <v>222</v>
      </c>
      <c r="H328" s="67">
        <v>1934</v>
      </c>
      <c r="I328" s="67">
        <v>2.5862021446228027</v>
      </c>
      <c r="J328" s="67">
        <v>2.2007851600646973</v>
      </c>
      <c r="K328" s="67">
        <v>1.9352046251296997</v>
      </c>
      <c r="L328" s="67">
        <v>1.7326126098632813</v>
      </c>
      <c r="M328" s="67">
        <v>1.6328482627868652</v>
      </c>
      <c r="N328" s="67">
        <v>1.5624597072601318</v>
      </c>
      <c r="O328" s="67">
        <v>1.5675089359283447</v>
      </c>
      <c r="P328" s="67">
        <v>1.6531834602355957</v>
      </c>
      <c r="Q328" s="67">
        <v>1.8602064847946167</v>
      </c>
      <c r="R328" s="67">
        <v>2.2032899856567383</v>
      </c>
      <c r="S328" s="67">
        <v>2.6905107498168945</v>
      </c>
      <c r="T328" s="67">
        <v>3.3124620914459229</v>
      </c>
      <c r="U328" s="67">
        <v>3.9601473808288574</v>
      </c>
      <c r="V328" s="67">
        <v>4.6587934494018555</v>
      </c>
      <c r="W328" s="67">
        <v>5.2199068069458008</v>
      </c>
      <c r="X328" s="67">
        <v>5.8230915069580078</v>
      </c>
      <c r="Y328" s="67">
        <v>6.3195405006408691</v>
      </c>
      <c r="Z328" s="67">
        <v>6.5790114402770996</v>
      </c>
      <c r="AA328" s="67">
        <v>6.5178422927856445</v>
      </c>
      <c r="AB328" s="67">
        <v>6.2710490226745605</v>
      </c>
      <c r="AC328" s="67">
        <v>5.9847688674926758</v>
      </c>
      <c r="AD328" s="67">
        <v>5.5448665618896484</v>
      </c>
      <c r="AE328" s="67">
        <v>4.7158994674682617</v>
      </c>
      <c r="AF328" s="67">
        <v>3.7968423366546631</v>
      </c>
      <c r="AG328" s="67">
        <v>-0.3536321222782135</v>
      </c>
      <c r="AH328" s="67">
        <v>-0.32706090807914734</v>
      </c>
      <c r="AI328" s="67">
        <v>-0.27265051007270813</v>
      </c>
      <c r="AJ328" s="67">
        <v>-0.24363957345485687</v>
      </c>
      <c r="AK328" s="67">
        <v>-0.23654396831989288</v>
      </c>
      <c r="AL328" s="67">
        <v>-0.24412401020526886</v>
      </c>
      <c r="AM328" s="67">
        <v>-0.29112264513969421</v>
      </c>
      <c r="AN328" s="67">
        <v>-0.31952005624771118</v>
      </c>
      <c r="AO328" s="67">
        <v>-0.38723036646842957</v>
      </c>
      <c r="AP328" s="67">
        <v>-0.43445450067520142</v>
      </c>
      <c r="AQ328" s="67">
        <v>-0.42482531070709229</v>
      </c>
      <c r="AR328" s="67">
        <v>-0.45401278138160706</v>
      </c>
      <c r="AS328" s="67">
        <v>-0.53333181142807007</v>
      </c>
      <c r="AT328" s="67">
        <v>-0.45785823464393616</v>
      </c>
      <c r="AU328" s="67">
        <v>0.78537368774414063</v>
      </c>
      <c r="AV328" s="67">
        <v>1.2508604526519775</v>
      </c>
      <c r="AW328" s="67">
        <v>1.468891978263855</v>
      </c>
      <c r="AX328" s="67">
        <v>1.4719332456588745</v>
      </c>
      <c r="AY328" s="67">
        <v>1.3592846393585205</v>
      </c>
      <c r="AZ328" s="67">
        <v>-0.99386394023895264</v>
      </c>
      <c r="BA328" s="67">
        <v>-1.4580438137054443</v>
      </c>
      <c r="BB328" s="67">
        <v>-1.2684924602508545</v>
      </c>
      <c r="BC328" s="67">
        <v>-0.9029960036277771</v>
      </c>
      <c r="BD328" s="67">
        <v>-0.69382840394973755</v>
      </c>
      <c r="BE328" s="67">
        <v>-0.17658481001853943</v>
      </c>
      <c r="BF328" s="67">
        <v>-0.16260215640068054</v>
      </c>
      <c r="BG328" s="67">
        <v>-0.1177125945687294</v>
      </c>
      <c r="BH328" s="67">
        <v>-9.5842592418193817E-2</v>
      </c>
      <c r="BI328" s="67">
        <v>-9.3215107917785645E-2</v>
      </c>
      <c r="BJ328" s="67">
        <v>-0.10174237936735153</v>
      </c>
      <c r="BK328" s="67">
        <v>-0.14215958118438721</v>
      </c>
      <c r="BL328" s="67">
        <v>-0.164052814245224</v>
      </c>
      <c r="BM328" s="67">
        <v>-0.22213493287563324</v>
      </c>
      <c r="BN328" s="67">
        <v>-0.25576624274253845</v>
      </c>
      <c r="BO328" s="67">
        <v>-0.23257218301296234</v>
      </c>
      <c r="BP328" s="67">
        <v>-0.24902260303497314</v>
      </c>
      <c r="BQ328" s="67">
        <v>-0.31719163060188293</v>
      </c>
      <c r="BR328" s="67">
        <v>-0.23371927440166473</v>
      </c>
      <c r="BS328" s="67">
        <v>1.0064862966537476</v>
      </c>
      <c r="BT328" s="67">
        <v>1.4750149250030518</v>
      </c>
      <c r="BU328" s="67">
        <v>1.6952931880950928</v>
      </c>
      <c r="BV328" s="67">
        <v>1.6999142169952393</v>
      </c>
      <c r="BW328" s="67">
        <v>1.5899213552474976</v>
      </c>
      <c r="BX328" s="67">
        <v>-0.75611722469329834</v>
      </c>
      <c r="BY328" s="67">
        <v>-1.2248579263687134</v>
      </c>
      <c r="BZ328" s="67">
        <v>-1.046582818031311</v>
      </c>
      <c r="CA328" s="67">
        <v>-0.69323265552520752</v>
      </c>
      <c r="CB328" s="67">
        <v>-0.49902302026748657</v>
      </c>
      <c r="CC328" s="67">
        <v>-5.3962398320436478E-2</v>
      </c>
      <c r="CD328" s="67">
        <v>-4.8698510974645615E-2</v>
      </c>
      <c r="CE328" s="67">
        <v>-1.0403074324131012E-2</v>
      </c>
      <c r="CF328" s="67">
        <v>6.5211434848606586E-3</v>
      </c>
      <c r="CG328" s="67">
        <v>6.0540186241269112E-3</v>
      </c>
      <c r="CH328" s="67">
        <v>-3.1292906496673822E-3</v>
      </c>
      <c r="CI328" s="67">
        <v>-3.8988213986158371E-2</v>
      </c>
      <c r="CJ328" s="67">
        <v>-5.6376669555902481E-2</v>
      </c>
      <c r="CK328" s="67">
        <v>-0.10779034346342087</v>
      </c>
      <c r="CL328" s="67">
        <v>-0.13200728595256805</v>
      </c>
      <c r="CM328" s="67">
        <v>-9.9418260157108307E-2</v>
      </c>
      <c r="CN328" s="67">
        <v>-0.10704703629016876</v>
      </c>
      <c r="CO328" s="67">
        <v>-0.16749356687068939</v>
      </c>
      <c r="CP328" s="67">
        <v>-7.8481316566467285E-2</v>
      </c>
      <c r="CQ328" s="67">
        <v>1.1596282720565796</v>
      </c>
      <c r="CR328" s="67">
        <v>1.6302636861801147</v>
      </c>
      <c r="CS328" s="67">
        <v>1.8520981073379517</v>
      </c>
      <c r="CT328" s="67">
        <v>1.8578132390975952</v>
      </c>
      <c r="CU328" s="67">
        <v>1.7496596574783325</v>
      </c>
      <c r="CV328" s="67">
        <v>-0.59145456552505493</v>
      </c>
      <c r="CW328" s="67">
        <v>-1.0633541345596313</v>
      </c>
      <c r="CX328" s="67">
        <v>-0.89288890361785889</v>
      </c>
      <c r="CY328" s="67">
        <v>-0.54795122146606445</v>
      </c>
      <c r="CZ328" s="67">
        <v>-0.36410140991210938</v>
      </c>
      <c r="DA328" s="67">
        <v>6.866002082824707E-2</v>
      </c>
      <c r="DB328" s="67">
        <v>6.5205134451389313E-2</v>
      </c>
      <c r="DC328" s="67">
        <v>9.6906445920467377E-2</v>
      </c>
      <c r="DD328" s="67">
        <v>0.10888487845659256</v>
      </c>
      <c r="DE328" s="67">
        <v>0.10532314330339432</v>
      </c>
      <c r="DF328" s="67">
        <v>9.5483794808387756E-2</v>
      </c>
      <c r="DG328" s="67">
        <v>6.4183145761489868E-2</v>
      </c>
      <c r="DH328" s="67">
        <v>5.1299471408128738E-2</v>
      </c>
      <c r="DI328" s="67">
        <v>6.554244551807642E-3</v>
      </c>
      <c r="DJ328" s="67">
        <v>-8.2483422011137009E-3</v>
      </c>
      <c r="DK328" s="67">
        <v>3.3735666424036026E-2</v>
      </c>
      <c r="DL328" s="67">
        <v>3.4928534179925919E-2</v>
      </c>
      <c r="DM328" s="67">
        <v>-1.7795510590076447E-2</v>
      </c>
      <c r="DN328" s="67">
        <v>7.675664871931076E-2</v>
      </c>
      <c r="DO328" s="67">
        <v>1.3127702474594116</v>
      </c>
      <c r="DP328" s="67">
        <v>1.7855124473571777</v>
      </c>
      <c r="DQ328" s="67">
        <v>2.0089030265808105</v>
      </c>
      <c r="DR328" s="67">
        <v>2.0157122611999512</v>
      </c>
      <c r="DS328" s="67">
        <v>1.9093979597091675</v>
      </c>
      <c r="DT328" s="67">
        <v>-0.42679190635681152</v>
      </c>
      <c r="DU328" s="67">
        <v>-0.90185028314590454</v>
      </c>
      <c r="DV328" s="67">
        <v>-0.73919498920440674</v>
      </c>
      <c r="DW328" s="67">
        <v>-0.40266978740692139</v>
      </c>
      <c r="DX328" s="67">
        <v>-0.22917978465557098</v>
      </c>
      <c r="DY328" s="67">
        <v>0.24570731818675995</v>
      </c>
      <c r="DZ328" s="67">
        <v>0.22966389358043671</v>
      </c>
      <c r="EA328" s="67">
        <v>0.25184434652328491</v>
      </c>
      <c r="EB328" s="67">
        <v>0.25668185949325562</v>
      </c>
      <c r="EC328" s="67">
        <v>0.24865199625492096</v>
      </c>
      <c r="ED328" s="67">
        <v>0.23786543309688568</v>
      </c>
      <c r="EE328" s="67">
        <v>0.21314620971679688</v>
      </c>
      <c r="EF328" s="67">
        <v>0.20676672458648682</v>
      </c>
      <c r="EG328" s="67">
        <v>0.17164966464042664</v>
      </c>
      <c r="EH328" s="67">
        <v>0.17043991386890411</v>
      </c>
      <c r="EI328" s="67">
        <v>0.22598879039287567</v>
      </c>
      <c r="EJ328" s="67">
        <v>0.23991870880126953</v>
      </c>
      <c r="EK328" s="67">
        <v>0.19834470748901367</v>
      </c>
      <c r="EL328" s="67">
        <v>0.30089560151100159</v>
      </c>
      <c r="EM328" s="67">
        <v>1.5338828563690186</v>
      </c>
      <c r="EN328" s="67">
        <v>2.009666919708252</v>
      </c>
      <c r="EO328" s="67">
        <v>2.2353043556213379</v>
      </c>
      <c r="EP328" s="67">
        <v>2.2436933517456055</v>
      </c>
      <c r="EQ328" s="67">
        <v>2.1400346755981445</v>
      </c>
      <c r="ER328" s="67">
        <v>-0.18904519081115723</v>
      </c>
      <c r="ES328" s="67">
        <v>-0.66866445541381836</v>
      </c>
      <c r="ET328" s="67">
        <v>-0.51728534698486328</v>
      </c>
      <c r="EU328" s="67">
        <v>-0.19290646910667419</v>
      </c>
      <c r="EV328" s="67">
        <v>-3.4374400973320007E-2</v>
      </c>
      <c r="EW328" s="67">
        <v>82.5</v>
      </c>
      <c r="EX328" s="67">
        <v>80.5</v>
      </c>
      <c r="EY328" s="67">
        <v>80</v>
      </c>
      <c r="EZ328" s="67">
        <v>81</v>
      </c>
      <c r="FA328" s="67">
        <v>79.5</v>
      </c>
      <c r="FB328" s="67">
        <v>76</v>
      </c>
      <c r="FC328" s="67">
        <v>74.5</v>
      </c>
      <c r="FD328" s="67">
        <v>77</v>
      </c>
      <c r="FE328" s="67">
        <v>81.5</v>
      </c>
      <c r="FF328" s="67">
        <v>87</v>
      </c>
      <c r="FG328" s="67">
        <v>91.5</v>
      </c>
      <c r="FH328" s="67">
        <v>96</v>
      </c>
      <c r="FI328" s="67">
        <v>99.5</v>
      </c>
      <c r="FJ328" s="67">
        <v>101.5</v>
      </c>
      <c r="FK328" s="67">
        <v>102.5</v>
      </c>
      <c r="FL328" s="67">
        <v>105</v>
      </c>
      <c r="FM328" s="67">
        <v>106</v>
      </c>
      <c r="FN328" s="67">
        <v>106</v>
      </c>
      <c r="FO328" s="67">
        <v>104.5</v>
      </c>
      <c r="FP328" s="67">
        <v>102.5</v>
      </c>
      <c r="FQ328" s="67">
        <v>100.5</v>
      </c>
      <c r="FR328" s="67">
        <v>96.5</v>
      </c>
      <c r="FS328" s="67">
        <v>92</v>
      </c>
      <c r="FT328" s="67">
        <v>89.5</v>
      </c>
      <c r="FU328" s="68">
        <v>0.20349760353565216</v>
      </c>
      <c r="FV328" s="40">
        <v>7.3299999237060547</v>
      </c>
      <c r="FW328" s="40">
        <v>3601.27</v>
      </c>
      <c r="FX328">
        <v>1</v>
      </c>
    </row>
    <row r="329" spans="1:180" x14ac:dyDescent="0.2">
      <c r="A329" t="s">
        <v>189</v>
      </c>
      <c r="B329" t="s">
        <v>207</v>
      </c>
      <c r="C329" t="s">
        <v>3</v>
      </c>
      <c r="D329" t="s">
        <v>184</v>
      </c>
      <c r="E329" t="s">
        <v>1</v>
      </c>
      <c r="F329" s="40" t="s">
        <v>194</v>
      </c>
      <c r="G329" s="69" t="s">
        <v>223</v>
      </c>
      <c r="H329" s="67">
        <v>1933</v>
      </c>
      <c r="I329" s="67">
        <v>3.2031188011169434</v>
      </c>
      <c r="J329" s="67">
        <v>2.7144982814788818</v>
      </c>
      <c r="K329" s="67">
        <v>2.3690581321716309</v>
      </c>
      <c r="L329" s="67">
        <v>2.1151797771453857</v>
      </c>
      <c r="M329" s="67">
        <v>1.9897646903991699</v>
      </c>
      <c r="N329" s="67">
        <v>1.8777515888214111</v>
      </c>
      <c r="O329" s="67">
        <v>1.9111745357513428</v>
      </c>
      <c r="P329" s="67">
        <v>1.9813981056213379</v>
      </c>
      <c r="Q329" s="67">
        <v>2.264484167098999</v>
      </c>
      <c r="R329" s="67">
        <v>2.4846923351287842</v>
      </c>
      <c r="S329" s="67">
        <v>2.7051687240600586</v>
      </c>
      <c r="T329" s="67">
        <v>3.0423424243927002</v>
      </c>
      <c r="U329" s="67">
        <v>3.4489221572875977</v>
      </c>
      <c r="V329" s="67">
        <v>3.8008840084075928</v>
      </c>
      <c r="W329" s="67">
        <v>3.8828797340393066</v>
      </c>
      <c r="X329" s="67">
        <v>3.9687471389770508</v>
      </c>
      <c r="Y329" s="67">
        <v>4.0362024307250977</v>
      </c>
      <c r="Z329" s="67">
        <v>4.1449241638183594</v>
      </c>
      <c r="AA329" s="67">
        <v>4.1585164070129395</v>
      </c>
      <c r="AB329" s="67">
        <v>4.1596622467041016</v>
      </c>
      <c r="AC329" s="67">
        <v>4.1260228157043457</v>
      </c>
      <c r="AD329" s="67">
        <v>3.9673864841461182</v>
      </c>
      <c r="AE329" s="67">
        <v>3.452974796295166</v>
      </c>
      <c r="AF329" s="67">
        <v>2.8365817070007324</v>
      </c>
      <c r="AG329" s="67">
        <v>-0.42826437950134277</v>
      </c>
      <c r="AH329" s="67">
        <v>-0.38844600319862366</v>
      </c>
      <c r="AI329" s="67">
        <v>-0.33992195129394531</v>
      </c>
      <c r="AJ329" s="67">
        <v>-0.3186066746711731</v>
      </c>
      <c r="AK329" s="67">
        <v>-0.26621833443641663</v>
      </c>
      <c r="AL329" s="67">
        <v>-0.28298512101173401</v>
      </c>
      <c r="AM329" s="67">
        <v>-0.29654186964035034</v>
      </c>
      <c r="AN329" s="67">
        <v>-0.34570729732513428</v>
      </c>
      <c r="AO329" s="67">
        <v>-0.34890955686569214</v>
      </c>
      <c r="AP329" s="67">
        <v>-0.42127159237861633</v>
      </c>
      <c r="AQ329" s="67">
        <v>-0.44099977612495422</v>
      </c>
      <c r="AR329" s="67">
        <v>-0.52793902158737183</v>
      </c>
      <c r="AS329" s="67">
        <v>-0.5095556378364563</v>
      </c>
      <c r="AT329" s="67">
        <v>-0.41394683718681335</v>
      </c>
      <c r="AU329" s="67">
        <v>0.40874370932579041</v>
      </c>
      <c r="AV329" s="67">
        <v>0.48875916004180908</v>
      </c>
      <c r="AW329" s="67">
        <v>0.46277821063995361</v>
      </c>
      <c r="AX329" s="67">
        <v>0.46414762735366821</v>
      </c>
      <c r="AY329" s="67">
        <v>0.38860189914703369</v>
      </c>
      <c r="AZ329" s="67">
        <v>-0.99797767400741577</v>
      </c>
      <c r="BA329" s="67">
        <v>-0.89479124546051025</v>
      </c>
      <c r="BB329" s="67">
        <v>-0.60406678915023804</v>
      </c>
      <c r="BC329" s="67">
        <v>-0.45881310105323792</v>
      </c>
      <c r="BD329" s="67">
        <v>-0.45611345767974854</v>
      </c>
      <c r="BE329" s="67">
        <v>-0.25124230980873108</v>
      </c>
      <c r="BF329" s="67">
        <v>-0.22401075065135956</v>
      </c>
      <c r="BG329" s="67">
        <v>-0.18500605225563049</v>
      </c>
      <c r="BH329" s="67">
        <v>-0.17083077132701874</v>
      </c>
      <c r="BI329" s="67">
        <v>-0.1229097917675972</v>
      </c>
      <c r="BJ329" s="67">
        <v>-0.14062407612800598</v>
      </c>
      <c r="BK329" s="67">
        <v>-0.14760096371173859</v>
      </c>
      <c r="BL329" s="67">
        <v>-0.19026345014572144</v>
      </c>
      <c r="BM329" s="67">
        <v>-0.18383882939815521</v>
      </c>
      <c r="BN329" s="67">
        <v>-0.24260972440242767</v>
      </c>
      <c r="BO329" s="67">
        <v>-0.24877443909645081</v>
      </c>
      <c r="BP329" s="67">
        <v>-0.32297837734222412</v>
      </c>
      <c r="BQ329" s="67">
        <v>-0.29344666004180908</v>
      </c>
      <c r="BR329" s="67">
        <v>-0.1898406594991684</v>
      </c>
      <c r="BS329" s="67">
        <v>0.62982451915740967</v>
      </c>
      <c r="BT329" s="67">
        <v>0.71288108825683594</v>
      </c>
      <c r="BU329" s="67">
        <v>0.68914604187011719</v>
      </c>
      <c r="BV329" s="67">
        <v>0.69209438562393188</v>
      </c>
      <c r="BW329" s="67">
        <v>0.61920356750488281</v>
      </c>
      <c r="BX329" s="67">
        <v>-0.76026797294616699</v>
      </c>
      <c r="BY329" s="67">
        <v>-0.66164141893386841</v>
      </c>
      <c r="BZ329" s="67">
        <v>-0.38219094276428223</v>
      </c>
      <c r="CA329" s="67">
        <v>-0.24908111989498138</v>
      </c>
      <c r="CB329" s="67">
        <v>-0.26133647561073303</v>
      </c>
      <c r="CC329" s="67">
        <v>-0.12863737344741821</v>
      </c>
      <c r="CD329" s="67">
        <v>-0.1101233959197998</v>
      </c>
      <c r="CE329" s="67">
        <v>-7.7711768448352814E-2</v>
      </c>
      <c r="CF329" s="67">
        <v>-6.8481624126434326E-2</v>
      </c>
      <c r="CG329" s="67">
        <v>-2.3654738441109657E-2</v>
      </c>
      <c r="CH329" s="67">
        <v>-4.2025234550237656E-2</v>
      </c>
      <c r="CI329" s="67">
        <v>-4.4444937258958817E-2</v>
      </c>
      <c r="CJ329" s="67">
        <v>-8.2603514194488525E-2</v>
      </c>
      <c r="CK329" s="67">
        <v>-6.9511361420154572E-2</v>
      </c>
      <c r="CL329" s="67">
        <v>-0.11886904388666153</v>
      </c>
      <c r="CM329" s="67">
        <v>-0.11563976854085922</v>
      </c>
      <c r="CN329" s="67">
        <v>-0.1810232549905777</v>
      </c>
      <c r="CO329" s="67">
        <v>-0.1437702476978302</v>
      </c>
      <c r="CP329" s="67">
        <v>-3.4625411033630371E-2</v>
      </c>
      <c r="CQ329" s="67">
        <v>0.78294438123703003</v>
      </c>
      <c r="CR329" s="67">
        <v>0.86810725927352905</v>
      </c>
      <c r="CS329" s="67">
        <v>0.84592771530151367</v>
      </c>
      <c r="CT329" s="67">
        <v>0.84996962547302246</v>
      </c>
      <c r="CU329" s="67">
        <v>0.77891755104064941</v>
      </c>
      <c r="CV329" s="67">
        <v>-0.595630943775177</v>
      </c>
      <c r="CW329" s="67">
        <v>-0.50016254186630249</v>
      </c>
      <c r="CX329" s="67">
        <v>-0.22852042317390442</v>
      </c>
      <c r="CY329" s="67">
        <v>-0.10382139682769775</v>
      </c>
      <c r="CZ329" s="67">
        <v>-0.12643453478813171</v>
      </c>
      <c r="DA329" s="67">
        <v>-6.0324352234601974E-3</v>
      </c>
      <c r="DB329" s="67">
        <v>3.763953223824501E-3</v>
      </c>
      <c r="DC329" s="67">
        <v>2.9582509770989418E-2</v>
      </c>
      <c r="DD329" s="67">
        <v>3.3867523074150085E-2</v>
      </c>
      <c r="DE329" s="67">
        <v>7.5600318610668182E-2</v>
      </c>
      <c r="DF329" s="67">
        <v>5.6573599576950073E-2</v>
      </c>
      <c r="DG329" s="67">
        <v>5.8711085468530655E-2</v>
      </c>
      <c r="DH329" s="67">
        <v>2.5056419894099236E-2</v>
      </c>
      <c r="DI329" s="67">
        <v>4.4816114008426666E-2</v>
      </c>
      <c r="DJ329" s="67">
        <v>4.8716301098465919E-3</v>
      </c>
      <c r="DK329" s="67">
        <v>1.7494905740022659E-2</v>
      </c>
      <c r="DL329" s="67">
        <v>-3.9068140089511871E-2</v>
      </c>
      <c r="DM329" s="67">
        <v>5.9061627835035324E-3</v>
      </c>
      <c r="DN329" s="67">
        <v>0.12058984488248825</v>
      </c>
      <c r="DO329" s="67">
        <v>0.93606424331665039</v>
      </c>
      <c r="DP329" s="67">
        <v>1.0233334302902222</v>
      </c>
      <c r="DQ329" s="67">
        <v>1.0027093887329102</v>
      </c>
      <c r="DR329" s="67">
        <v>1.0078448057174683</v>
      </c>
      <c r="DS329" s="67">
        <v>0.93863153457641602</v>
      </c>
      <c r="DT329" s="67">
        <v>-0.43099391460418701</v>
      </c>
      <c r="DU329" s="67">
        <v>-0.33868366479873657</v>
      </c>
      <c r="DV329" s="67">
        <v>-7.4849888682365417E-2</v>
      </c>
      <c r="DW329" s="67">
        <v>4.1438333690166473E-2</v>
      </c>
      <c r="DX329" s="67">
        <v>8.4674088284373283E-3</v>
      </c>
      <c r="DY329" s="67">
        <v>0.17098961770534515</v>
      </c>
      <c r="DZ329" s="67">
        <v>0.16819919645786285</v>
      </c>
      <c r="EA329" s="67">
        <v>0.18449839949607849</v>
      </c>
      <c r="EB329" s="67">
        <v>0.18164344131946564</v>
      </c>
      <c r="EC329" s="67">
        <v>0.21890884637832642</v>
      </c>
      <c r="ED329" s="67">
        <v>0.19893465936183929</v>
      </c>
      <c r="EE329" s="67">
        <v>0.20765200257301331</v>
      </c>
      <c r="EF329" s="67">
        <v>0.18050026893615723</v>
      </c>
      <c r="EG329" s="67">
        <v>0.209886834025383</v>
      </c>
      <c r="EH329" s="67">
        <v>0.18353350460529327</v>
      </c>
      <c r="EI329" s="67">
        <v>0.20972022414207458</v>
      </c>
      <c r="EJ329" s="67">
        <v>0.16589249670505524</v>
      </c>
      <c r="EK329" s="67">
        <v>0.2220151275396347</v>
      </c>
      <c r="EL329" s="67">
        <v>0.34469601511955261</v>
      </c>
      <c r="EM329" s="67">
        <v>1.1571450233459473</v>
      </c>
      <c r="EN329" s="67">
        <v>1.247455358505249</v>
      </c>
      <c r="EO329" s="67">
        <v>1.2290772199630737</v>
      </c>
      <c r="EP329" s="67">
        <v>1.2357915639877319</v>
      </c>
      <c r="EQ329" s="67">
        <v>1.1692332029342651</v>
      </c>
      <c r="ER329" s="67">
        <v>-0.19328419864177704</v>
      </c>
      <c r="ES329" s="67">
        <v>-0.10553384572267532</v>
      </c>
      <c r="ET329" s="67">
        <v>0.14702595770359039</v>
      </c>
      <c r="EU329" s="67">
        <v>0.25117030739784241</v>
      </c>
      <c r="EV329" s="67">
        <v>0.20324438810348511</v>
      </c>
      <c r="EW329" s="67">
        <v>88.5</v>
      </c>
      <c r="EX329" s="67">
        <v>87.5</v>
      </c>
      <c r="EY329" s="67">
        <v>87</v>
      </c>
      <c r="EZ329" s="67">
        <v>84</v>
      </c>
      <c r="FA329" s="67">
        <v>82.5</v>
      </c>
      <c r="FB329" s="67">
        <v>81</v>
      </c>
      <c r="FC329" s="67">
        <v>81.5</v>
      </c>
      <c r="FD329" s="67">
        <v>83.5</v>
      </c>
      <c r="FE329" s="67">
        <v>88</v>
      </c>
      <c r="FF329" s="67">
        <v>89.5</v>
      </c>
      <c r="FG329" s="67">
        <v>91</v>
      </c>
      <c r="FH329" s="67">
        <v>94.5</v>
      </c>
      <c r="FI329" s="67">
        <v>96</v>
      </c>
      <c r="FJ329" s="67">
        <v>97.5</v>
      </c>
      <c r="FK329" s="67">
        <v>97</v>
      </c>
      <c r="FL329" s="67">
        <v>96</v>
      </c>
      <c r="FM329" s="67">
        <v>95.5</v>
      </c>
      <c r="FN329" s="67">
        <v>94</v>
      </c>
      <c r="FO329" s="67">
        <v>93</v>
      </c>
      <c r="FP329" s="67">
        <v>92.5</v>
      </c>
      <c r="FQ329" s="67">
        <v>90.5</v>
      </c>
      <c r="FR329" s="67">
        <v>88.5</v>
      </c>
      <c r="FS329" s="67">
        <v>86</v>
      </c>
      <c r="FT329" s="67">
        <v>85</v>
      </c>
      <c r="FU329" s="68">
        <v>0.20346733927726746</v>
      </c>
      <c r="FV329" s="40">
        <v>6.429999828338623</v>
      </c>
      <c r="FW329" s="40">
        <v>3054.67</v>
      </c>
      <c r="FX329">
        <v>1</v>
      </c>
    </row>
    <row r="330" spans="1:180" x14ac:dyDescent="0.2">
      <c r="A330" t="s">
        <v>189</v>
      </c>
      <c r="B330" t="s">
        <v>207</v>
      </c>
      <c r="C330" t="s">
        <v>3</v>
      </c>
      <c r="D330" t="s">
        <v>184</v>
      </c>
      <c r="E330" t="s">
        <v>1</v>
      </c>
      <c r="F330" s="40" t="s">
        <v>194</v>
      </c>
      <c r="G330" s="69" t="s">
        <v>224</v>
      </c>
      <c r="H330" s="67">
        <v>1938</v>
      </c>
      <c r="I330" s="67">
        <v>2.9317538738250732</v>
      </c>
      <c r="J330" s="67">
        <v>2.5084269046783447</v>
      </c>
      <c r="K330" s="67">
        <v>2.2106873989105225</v>
      </c>
      <c r="L330" s="67">
        <v>1.9683877229690552</v>
      </c>
      <c r="M330" s="67">
        <v>1.8454381227493286</v>
      </c>
      <c r="N330" s="67">
        <v>1.7682704925537109</v>
      </c>
      <c r="O330" s="67">
        <v>1.7964630126953125</v>
      </c>
      <c r="P330" s="67">
        <v>1.8532620668411255</v>
      </c>
      <c r="Q330" s="67">
        <v>2.0996866226196289</v>
      </c>
      <c r="R330" s="67">
        <v>2.4481515884399414</v>
      </c>
      <c r="S330" s="67">
        <v>2.9962430000305176</v>
      </c>
      <c r="T330" s="67">
        <v>3.5947868824005127</v>
      </c>
      <c r="U330" s="67">
        <v>4.3485822677612305</v>
      </c>
      <c r="V330" s="67">
        <v>5.0801739692687988</v>
      </c>
      <c r="W330" s="67">
        <v>5.6486473083496094</v>
      </c>
      <c r="X330" s="67">
        <v>6.1673831939697266</v>
      </c>
      <c r="Y330" s="67">
        <v>6.5322942733764648</v>
      </c>
      <c r="Z330" s="67">
        <v>6.7408580780029297</v>
      </c>
      <c r="AA330" s="67">
        <v>6.7243900299072266</v>
      </c>
      <c r="AB330" s="67">
        <v>6.4371685981750488</v>
      </c>
      <c r="AC330" s="67">
        <v>6.0851950645446777</v>
      </c>
      <c r="AD330" s="67">
        <v>5.3344178199768066</v>
      </c>
      <c r="AE330" s="67">
        <v>4.4041962623596191</v>
      </c>
      <c r="AF330" s="67">
        <v>3.5037097930908203</v>
      </c>
      <c r="AG330" s="67">
        <v>-0.27791127562522888</v>
      </c>
      <c r="AH330" s="67">
        <v>-0.24926640093326569</v>
      </c>
      <c r="AI330" s="67">
        <v>-0.26265648007392883</v>
      </c>
      <c r="AJ330" s="67">
        <v>-0.21617060899734497</v>
      </c>
      <c r="AK330" s="67">
        <v>-0.19177535176277161</v>
      </c>
      <c r="AL330" s="67">
        <v>-0.21385841071605682</v>
      </c>
      <c r="AM330" s="67">
        <v>-0.21758978068828583</v>
      </c>
      <c r="AN330" s="67">
        <v>-0.25352612137794495</v>
      </c>
      <c r="AO330" s="67">
        <v>-0.23565959930419922</v>
      </c>
      <c r="AP330" s="67">
        <v>-0.35846248269081116</v>
      </c>
      <c r="AQ330" s="67">
        <v>-0.38177034258842468</v>
      </c>
      <c r="AR330" s="67">
        <v>-0.49486386775970459</v>
      </c>
      <c r="AS330" s="67">
        <v>-0.53503036499023438</v>
      </c>
      <c r="AT330" s="67">
        <v>-0.60349816083908081</v>
      </c>
      <c r="AU330" s="67">
        <v>0.82150799036026001</v>
      </c>
      <c r="AV330" s="67">
        <v>1.1863785982131958</v>
      </c>
      <c r="AW330" s="67">
        <v>1.3474541902542114</v>
      </c>
      <c r="AX330" s="67">
        <v>1.4077384471893311</v>
      </c>
      <c r="AY330" s="67">
        <v>0.75533032417297363</v>
      </c>
      <c r="AZ330" s="67">
        <v>-1.3206968307495117</v>
      </c>
      <c r="BA330" s="67">
        <v>-1.3564058542251587</v>
      </c>
      <c r="BB330" s="67">
        <v>-1.173084020614624</v>
      </c>
      <c r="BC330" s="67">
        <v>-0.77474164962768555</v>
      </c>
      <c r="BD330" s="67">
        <v>-0.57082802057266235</v>
      </c>
      <c r="BE330" s="67">
        <v>-0.10048871487379074</v>
      </c>
      <c r="BF330" s="67">
        <v>-8.4459617733955383E-2</v>
      </c>
      <c r="BG330" s="67">
        <v>-0.1073896586894989</v>
      </c>
      <c r="BH330" s="67">
        <v>-6.806027889251709E-2</v>
      </c>
      <c r="BI330" s="67">
        <v>-4.8141907900571823E-2</v>
      </c>
      <c r="BJ330" s="67">
        <v>-7.1176953613758087E-2</v>
      </c>
      <c r="BK330" s="67">
        <v>-6.8317271769046783E-2</v>
      </c>
      <c r="BL330" s="67">
        <v>-9.7737833857536316E-2</v>
      </c>
      <c r="BM330" s="67">
        <v>-7.0222347974777222E-2</v>
      </c>
      <c r="BN330" s="67">
        <v>-0.17940175533294678</v>
      </c>
      <c r="BO330" s="67">
        <v>-0.18911232054233551</v>
      </c>
      <c r="BP330" s="67">
        <v>-0.28944137692451477</v>
      </c>
      <c r="BQ330" s="67">
        <v>-0.31843489408493042</v>
      </c>
      <c r="BR330" s="67">
        <v>-0.37888982892036438</v>
      </c>
      <c r="BS330" s="67">
        <v>1.0430870056152344</v>
      </c>
      <c r="BT330" s="67">
        <v>1.4110037088394165</v>
      </c>
      <c r="BU330" s="67">
        <v>1.5743271112442017</v>
      </c>
      <c r="BV330" s="67">
        <v>1.6361904144287109</v>
      </c>
      <c r="BW330" s="67">
        <v>0.98644071817398071</v>
      </c>
      <c r="BX330" s="67">
        <v>-1.0824675559997559</v>
      </c>
      <c r="BY330" s="67">
        <v>-1.1227449178695679</v>
      </c>
      <c r="BZ330" s="67">
        <v>-0.95071882009506226</v>
      </c>
      <c r="CA330" s="67">
        <v>-0.56454366445541382</v>
      </c>
      <c r="CB330" s="67">
        <v>-0.37561407685279846</v>
      </c>
      <c r="CC330" s="67">
        <v>2.239360474050045E-2</v>
      </c>
      <c r="CD330" s="67">
        <v>2.9685057699680328E-2</v>
      </c>
      <c r="CE330" s="67">
        <v>1.4766567619517446E-4</v>
      </c>
      <c r="CF330" s="67">
        <v>3.4520477056503296E-2</v>
      </c>
      <c r="CG330" s="67">
        <v>5.1338177174329758E-2</v>
      </c>
      <c r="CH330" s="67">
        <v>2.764379046857357E-2</v>
      </c>
      <c r="CI330" s="67">
        <v>3.5068407654762268E-2</v>
      </c>
      <c r="CJ330" s="67">
        <v>1.0160666890442371E-2</v>
      </c>
      <c r="CK330" s="67">
        <v>4.43589948117733E-2</v>
      </c>
      <c r="CL330" s="67">
        <v>-5.5384837090969086E-2</v>
      </c>
      <c r="CM330" s="67">
        <v>-5.5677954107522964E-2</v>
      </c>
      <c r="CN330" s="67">
        <v>-0.14716637134552002</v>
      </c>
      <c r="CO330" s="67">
        <v>-0.16842156648635864</v>
      </c>
      <c r="CP330" s="67">
        <v>-0.22332678735256195</v>
      </c>
      <c r="CQ330" s="67">
        <v>1.196552038192749</v>
      </c>
      <c r="CR330" s="67">
        <v>1.5665783882141113</v>
      </c>
      <c r="CS330" s="67">
        <v>1.7314586639404297</v>
      </c>
      <c r="CT330" s="67">
        <v>1.7944155931472778</v>
      </c>
      <c r="CU330" s="67">
        <v>1.1465070247650146</v>
      </c>
      <c r="CV330" s="67">
        <v>-0.91747069358825684</v>
      </c>
      <c r="CW330" s="67">
        <v>-0.96091198921203613</v>
      </c>
      <c r="CX330" s="67">
        <v>-0.79670929908752441</v>
      </c>
      <c r="CY330" s="67">
        <v>-0.41896116733551025</v>
      </c>
      <c r="CZ330" s="67">
        <v>-0.24040946364402771</v>
      </c>
      <c r="DA330" s="67">
        <v>0.14527592062950134</v>
      </c>
      <c r="DB330" s="67">
        <v>0.14382973313331604</v>
      </c>
      <c r="DC330" s="67">
        <v>0.10768498480319977</v>
      </c>
      <c r="DD330" s="67">
        <v>0.13710123300552368</v>
      </c>
      <c r="DE330" s="67">
        <v>0.15081825852394104</v>
      </c>
      <c r="DF330" s="67">
        <v>0.12646453082561493</v>
      </c>
      <c r="DG330" s="67">
        <v>0.13845409452915192</v>
      </c>
      <c r="DH330" s="67">
        <v>0.11805916577577591</v>
      </c>
      <c r="DI330" s="67">
        <v>0.15894033014774323</v>
      </c>
      <c r="DJ330" s="67">
        <v>6.8632081151008606E-2</v>
      </c>
      <c r="DK330" s="67">
        <v>7.7756412327289581E-2</v>
      </c>
      <c r="DL330" s="67">
        <v>-4.8913769423961639E-3</v>
      </c>
      <c r="DM330" s="67">
        <v>-1.8408223986625671E-2</v>
      </c>
      <c r="DN330" s="67">
        <v>-6.7763753235340118E-2</v>
      </c>
      <c r="DO330" s="67">
        <v>1.3500170707702637</v>
      </c>
      <c r="DP330" s="67">
        <v>1.7221530675888062</v>
      </c>
      <c r="DQ330" s="67">
        <v>1.8885902166366577</v>
      </c>
      <c r="DR330" s="67">
        <v>1.9526407718658447</v>
      </c>
      <c r="DS330" s="67">
        <v>1.3065733909606934</v>
      </c>
      <c r="DT330" s="67">
        <v>-0.75247383117675781</v>
      </c>
      <c r="DU330" s="67">
        <v>-0.79907912015914917</v>
      </c>
      <c r="DV330" s="67">
        <v>-0.64269977807998657</v>
      </c>
      <c r="DW330" s="67">
        <v>-0.27337867021560669</v>
      </c>
      <c r="DX330" s="67">
        <v>-0.10520485788583755</v>
      </c>
      <c r="DY330" s="67">
        <v>0.32269847393035889</v>
      </c>
      <c r="DZ330" s="67">
        <v>0.30863651633262634</v>
      </c>
      <c r="EA330" s="67">
        <v>0.26295179128646851</v>
      </c>
      <c r="EB330" s="67">
        <v>0.28521156311035156</v>
      </c>
      <c r="EC330" s="67">
        <v>0.29445171356201172</v>
      </c>
      <c r="ED330" s="67">
        <v>0.26914599537849426</v>
      </c>
      <c r="EE330" s="67">
        <v>0.28772658109664917</v>
      </c>
      <c r="EF330" s="67">
        <v>0.27384746074676514</v>
      </c>
      <c r="EG330" s="67">
        <v>0.32437759637832642</v>
      </c>
      <c r="EH330" s="67">
        <v>0.24769282341003418</v>
      </c>
      <c r="EI330" s="67">
        <v>0.27041444182395935</v>
      </c>
      <c r="EJ330" s="67">
        <v>0.20053112506866455</v>
      </c>
      <c r="EK330" s="67">
        <v>0.1981872171163559</v>
      </c>
      <c r="EL330" s="67">
        <v>0.15684455633163452</v>
      </c>
      <c r="EM330" s="67">
        <v>1.5715960264205933</v>
      </c>
      <c r="EN330" s="67">
        <v>1.9467781782150269</v>
      </c>
      <c r="EO330" s="67">
        <v>2.1154630184173584</v>
      </c>
      <c r="EP330" s="67">
        <v>2.1810927391052246</v>
      </c>
      <c r="EQ330" s="67">
        <v>1.5376837253570557</v>
      </c>
      <c r="ER330" s="67">
        <v>-0.51424461603164673</v>
      </c>
      <c r="ES330" s="67">
        <v>-0.56541812419891357</v>
      </c>
      <c r="ET330" s="67">
        <v>-0.42033454775810242</v>
      </c>
      <c r="EU330" s="67">
        <v>-6.3180692493915558E-2</v>
      </c>
      <c r="EV330" s="67">
        <v>9.0009108185768127E-2</v>
      </c>
      <c r="EW330" s="67">
        <v>85.5</v>
      </c>
      <c r="EX330" s="67">
        <v>83.5</v>
      </c>
      <c r="EY330" s="67">
        <v>82</v>
      </c>
      <c r="EZ330" s="67">
        <v>80.5</v>
      </c>
      <c r="FA330" s="67">
        <v>78.5</v>
      </c>
      <c r="FB330" s="67">
        <v>77</v>
      </c>
      <c r="FC330" s="67">
        <v>76</v>
      </c>
      <c r="FD330" s="67">
        <v>78.5</v>
      </c>
      <c r="FE330" s="67">
        <v>83.5</v>
      </c>
      <c r="FF330" s="67">
        <v>89.5</v>
      </c>
      <c r="FG330" s="67">
        <v>94</v>
      </c>
      <c r="FH330" s="67">
        <v>98.5</v>
      </c>
      <c r="FI330" s="67">
        <v>101.5</v>
      </c>
      <c r="FJ330" s="67">
        <v>104</v>
      </c>
      <c r="FK330" s="67">
        <v>106</v>
      </c>
      <c r="FL330" s="67">
        <v>107</v>
      </c>
      <c r="FM330" s="67">
        <v>107.5</v>
      </c>
      <c r="FN330" s="67">
        <v>107</v>
      </c>
      <c r="FO330" s="67">
        <v>106</v>
      </c>
      <c r="FP330" s="67">
        <v>103</v>
      </c>
      <c r="FQ330" s="67">
        <v>99</v>
      </c>
      <c r="FR330" s="67">
        <v>93.5</v>
      </c>
      <c r="FS330" s="67">
        <v>89.5</v>
      </c>
      <c r="FT330" s="67">
        <v>87.5</v>
      </c>
      <c r="FU330" s="68">
        <v>0.20392028987407684</v>
      </c>
      <c r="FV330" s="40">
        <v>6.570000171661377</v>
      </c>
      <c r="FW330" s="40">
        <v>3805.09</v>
      </c>
      <c r="FX330">
        <v>1</v>
      </c>
    </row>
    <row r="331" spans="1:180" x14ac:dyDescent="0.2">
      <c r="A331" t="s">
        <v>189</v>
      </c>
      <c r="B331" t="s">
        <v>207</v>
      </c>
      <c r="C331" t="s">
        <v>3</v>
      </c>
      <c r="D331" t="s">
        <v>184</v>
      </c>
      <c r="E331" t="s">
        <v>1</v>
      </c>
      <c r="F331" s="40" t="s">
        <v>194</v>
      </c>
      <c r="G331" s="69" t="s">
        <v>225</v>
      </c>
      <c r="H331" s="67">
        <v>1938</v>
      </c>
      <c r="I331" s="67">
        <v>2.8644998073577881</v>
      </c>
      <c r="J331" s="67">
        <v>2.4231436252593994</v>
      </c>
      <c r="K331" s="67">
        <v>2.1178004741668701</v>
      </c>
      <c r="L331" s="67">
        <v>1.880062460899353</v>
      </c>
      <c r="M331" s="67">
        <v>1.7675877809524536</v>
      </c>
      <c r="N331" s="67">
        <v>1.7018235921859741</v>
      </c>
      <c r="O331" s="67">
        <v>1.7199841737747192</v>
      </c>
      <c r="P331" s="67">
        <v>1.7410966157913208</v>
      </c>
      <c r="Q331" s="67">
        <v>1.8823641538619995</v>
      </c>
      <c r="R331" s="67">
        <v>2.2234671115875244</v>
      </c>
      <c r="S331" s="67">
        <v>2.6383864879608154</v>
      </c>
      <c r="T331" s="67">
        <v>3.1917943954467773</v>
      </c>
      <c r="U331" s="67">
        <v>3.8663871288299561</v>
      </c>
      <c r="V331" s="67">
        <v>4.4969320297241211</v>
      </c>
      <c r="W331" s="67">
        <v>5.0118474960327148</v>
      </c>
      <c r="X331" s="67">
        <v>5.6001086235046387</v>
      </c>
      <c r="Y331" s="67">
        <v>6.0558328628540039</v>
      </c>
      <c r="Z331" s="67">
        <v>6.1989903450012207</v>
      </c>
      <c r="AA331" s="67">
        <v>6.1574544906616211</v>
      </c>
      <c r="AB331" s="67">
        <v>5.818206787109375</v>
      </c>
      <c r="AC331" s="67">
        <v>5.4471755027770996</v>
      </c>
      <c r="AD331" s="67">
        <v>4.9282922744750977</v>
      </c>
      <c r="AE331" s="67">
        <v>4.1039085388183594</v>
      </c>
      <c r="AF331" s="67">
        <v>3.2474651336669922</v>
      </c>
      <c r="AG331" s="67">
        <v>-0.44097563624382019</v>
      </c>
      <c r="AH331" s="67">
        <v>-0.36435756087303162</v>
      </c>
      <c r="AI331" s="67">
        <v>-0.30422624945640564</v>
      </c>
      <c r="AJ331" s="67">
        <v>-0.26902875304222107</v>
      </c>
      <c r="AK331" s="67">
        <v>-0.2380843460559845</v>
      </c>
      <c r="AL331" s="67">
        <v>-0.24738870561122894</v>
      </c>
      <c r="AM331" s="67">
        <v>-0.25886282324790955</v>
      </c>
      <c r="AN331" s="67">
        <v>-0.29134541749954224</v>
      </c>
      <c r="AO331" s="67">
        <v>-0.32128727436065674</v>
      </c>
      <c r="AP331" s="67">
        <v>-0.33325338363647461</v>
      </c>
      <c r="AQ331" s="67">
        <v>-0.41948398947715759</v>
      </c>
      <c r="AR331" s="67">
        <v>-0.54031592607498169</v>
      </c>
      <c r="AS331" s="67">
        <v>-0.59664928913116455</v>
      </c>
      <c r="AT331" s="67">
        <v>-0.55715751647949219</v>
      </c>
      <c r="AU331" s="67">
        <v>0.57156383991241455</v>
      </c>
      <c r="AV331" s="67">
        <v>0.92620289325714111</v>
      </c>
      <c r="AW331" s="67">
        <v>1.1501942873001099</v>
      </c>
      <c r="AX331" s="67">
        <v>1.1520938873291016</v>
      </c>
      <c r="AY331" s="67">
        <v>0.55108356475830078</v>
      </c>
      <c r="AZ331" s="67">
        <v>-1.389960765838623</v>
      </c>
      <c r="BA331" s="67">
        <v>-1.3436768054962158</v>
      </c>
      <c r="BB331" s="67">
        <v>-1.0546408891677856</v>
      </c>
      <c r="BC331" s="67">
        <v>-0.73635387420654297</v>
      </c>
      <c r="BD331" s="67">
        <v>-0.50442302227020264</v>
      </c>
      <c r="BE331" s="67">
        <v>-0.26353916525840759</v>
      </c>
      <c r="BF331" s="67">
        <v>-0.1995382159948349</v>
      </c>
      <c r="BG331" s="67">
        <v>-0.14894697070121765</v>
      </c>
      <c r="BH331" s="67">
        <v>-0.120906762778759</v>
      </c>
      <c r="BI331" s="67">
        <v>-9.4439201056957245E-2</v>
      </c>
      <c r="BJ331" s="67">
        <v>-0.10469724237918854</v>
      </c>
      <c r="BK331" s="67">
        <v>-0.10958238691091537</v>
      </c>
      <c r="BL331" s="67">
        <v>-0.13554999232292175</v>
      </c>
      <c r="BM331" s="67">
        <v>-0.15584191679954529</v>
      </c>
      <c r="BN331" s="67">
        <v>-0.15418237447738647</v>
      </c>
      <c r="BO331" s="67">
        <v>-0.2268124520778656</v>
      </c>
      <c r="BP331" s="67">
        <v>-0.33487862348556519</v>
      </c>
      <c r="BQ331" s="67">
        <v>-0.38003861904144287</v>
      </c>
      <c r="BR331" s="67">
        <v>-0.33253505825996399</v>
      </c>
      <c r="BS331" s="67">
        <v>0.7931588888168335</v>
      </c>
      <c r="BT331" s="67">
        <v>1.1508429050445557</v>
      </c>
      <c r="BU331" s="67">
        <v>1.3770800828933716</v>
      </c>
      <c r="BV331" s="67">
        <v>1.3805564641952515</v>
      </c>
      <c r="BW331" s="67">
        <v>0.78220289945602417</v>
      </c>
      <c r="BX331" s="67">
        <v>-1.1517256498336792</v>
      </c>
      <c r="BY331" s="67">
        <v>-1.1100089550018311</v>
      </c>
      <c r="BZ331" s="67">
        <v>-0.83226698637008667</v>
      </c>
      <c r="CA331" s="67">
        <v>-0.52614539861679077</v>
      </c>
      <c r="CB331" s="67">
        <v>-0.30919632315635681</v>
      </c>
      <c r="CC331" s="67">
        <v>-0.14064723253250122</v>
      </c>
      <c r="CD331" s="67">
        <v>-8.5384845733642578E-2</v>
      </c>
      <c r="CE331" s="67">
        <v>-4.1401013731956482E-2</v>
      </c>
      <c r="CF331" s="67">
        <v>-1.8317928537726402E-2</v>
      </c>
      <c r="CG331" s="67">
        <v>5.0489995628595352E-3</v>
      </c>
      <c r="CH331" s="67">
        <v>-5.869570653885603E-3</v>
      </c>
      <c r="CI331" s="67">
        <v>-6.1912201344966888E-3</v>
      </c>
      <c r="CJ331" s="67">
        <v>-2.7646549046039581E-2</v>
      </c>
      <c r="CK331" s="67">
        <v>-4.1254960000514984E-2</v>
      </c>
      <c r="CL331" s="67">
        <v>-3.0158335343003273E-2</v>
      </c>
      <c r="CM331" s="67">
        <v>-9.3368731439113617E-2</v>
      </c>
      <c r="CN331" s="67">
        <v>-0.19259339570999146</v>
      </c>
      <c r="CO331" s="67">
        <v>-0.23001475632190704</v>
      </c>
      <c r="CP331" s="67">
        <v>-0.17696219682693481</v>
      </c>
      <c r="CQ331" s="67">
        <v>0.94663494825363159</v>
      </c>
      <c r="CR331" s="67">
        <v>1.3064278364181519</v>
      </c>
      <c r="CS331" s="67">
        <v>1.5342204570770264</v>
      </c>
      <c r="CT331" s="67">
        <v>1.538788914680481</v>
      </c>
      <c r="CU331" s="67">
        <v>0.94227546453475952</v>
      </c>
      <c r="CV331" s="67">
        <v>-0.98672479391098022</v>
      </c>
      <c r="CW331" s="67">
        <v>-0.94817131757736206</v>
      </c>
      <c r="CX331" s="67">
        <v>-0.67825156450271606</v>
      </c>
      <c r="CY331" s="67">
        <v>-0.38055562973022461</v>
      </c>
      <c r="CZ331" s="67">
        <v>-0.17398293316364288</v>
      </c>
      <c r="DA331" s="67">
        <v>-1.7755286768078804E-2</v>
      </c>
      <c r="DB331" s="67">
        <v>2.8768530115485191E-2</v>
      </c>
      <c r="DC331" s="67">
        <v>6.6144943237304688E-2</v>
      </c>
      <c r="DD331" s="67">
        <v>8.42709019780159E-2</v>
      </c>
      <c r="DE331" s="67">
        <v>0.10453719645738602</v>
      </c>
      <c r="DF331" s="67">
        <v>9.2958100140094757E-2</v>
      </c>
      <c r="DG331" s="67">
        <v>9.7199946641921997E-2</v>
      </c>
      <c r="DH331" s="67">
        <v>8.025689423084259E-2</v>
      </c>
      <c r="DI331" s="67">
        <v>7.3331989347934723E-2</v>
      </c>
      <c r="DJ331" s="67">
        <v>9.386570006608963E-2</v>
      </c>
      <c r="DK331" s="67">
        <v>4.0074992924928665E-2</v>
      </c>
      <c r="DL331" s="67">
        <v>-5.0308164209127426E-2</v>
      </c>
      <c r="DM331" s="67">
        <v>-7.9990878701210022E-2</v>
      </c>
      <c r="DN331" s="67">
        <v>-2.1389348432421684E-2</v>
      </c>
      <c r="DO331" s="67">
        <v>1.1001110076904297</v>
      </c>
      <c r="DP331" s="67">
        <v>1.462012767791748</v>
      </c>
      <c r="DQ331" s="67">
        <v>1.6913608312606812</v>
      </c>
      <c r="DR331" s="67">
        <v>1.6970213651657104</v>
      </c>
      <c r="DS331" s="67">
        <v>1.1023479700088501</v>
      </c>
      <c r="DT331" s="67">
        <v>-0.82172387838363647</v>
      </c>
      <c r="DU331" s="67">
        <v>-0.78633368015289307</v>
      </c>
      <c r="DV331" s="67">
        <v>-0.52423614263534546</v>
      </c>
      <c r="DW331" s="67">
        <v>-0.23496587574481964</v>
      </c>
      <c r="DX331" s="67">
        <v>-3.876953199505806E-2</v>
      </c>
      <c r="DY331" s="67">
        <v>0.15968115627765656</v>
      </c>
      <c r="DZ331" s="67">
        <v>0.19358786940574646</v>
      </c>
      <c r="EA331" s="67">
        <v>0.22142422199249268</v>
      </c>
      <c r="EB331" s="67">
        <v>0.23239287734031677</v>
      </c>
      <c r="EC331" s="67">
        <v>0.24818235635757446</v>
      </c>
      <c r="ED331" s="67">
        <v>0.23564957082271576</v>
      </c>
      <c r="EE331" s="67">
        <v>0.24648037552833557</v>
      </c>
      <c r="EF331" s="67">
        <v>0.23605231940746307</v>
      </c>
      <c r="EG331" s="67">
        <v>0.23877735435962677</v>
      </c>
      <c r="EH331" s="67">
        <v>0.27293670177459717</v>
      </c>
      <c r="EI331" s="67">
        <v>0.23274654150009155</v>
      </c>
      <c r="EJ331" s="67">
        <v>0.15512910485267639</v>
      </c>
      <c r="EK331" s="67">
        <v>0.13661976158618927</v>
      </c>
      <c r="EL331" s="67">
        <v>0.20323313772678375</v>
      </c>
      <c r="EM331" s="67">
        <v>1.3217060565948486</v>
      </c>
      <c r="EN331" s="67">
        <v>1.6866527795791626</v>
      </c>
      <c r="EO331" s="67">
        <v>1.9182466268539429</v>
      </c>
      <c r="EP331" s="67">
        <v>1.9254839420318604</v>
      </c>
      <c r="EQ331" s="67">
        <v>1.3334673643112183</v>
      </c>
      <c r="ER331" s="67">
        <v>-0.5834888219833374</v>
      </c>
      <c r="ES331" s="67">
        <v>-0.5526658296585083</v>
      </c>
      <c r="ET331" s="67">
        <v>-0.30186226963996887</v>
      </c>
      <c r="EU331" s="67">
        <v>-2.4757398292422295E-2</v>
      </c>
      <c r="EV331" s="67">
        <v>0.15645714104175568</v>
      </c>
      <c r="EW331" s="67">
        <v>86.5</v>
      </c>
      <c r="EX331" s="67">
        <v>84.5</v>
      </c>
      <c r="EY331" s="67">
        <v>82.5</v>
      </c>
      <c r="EZ331" s="67">
        <v>81</v>
      </c>
      <c r="FA331" s="67">
        <v>78.5</v>
      </c>
      <c r="FB331" s="67">
        <v>78</v>
      </c>
      <c r="FC331" s="67">
        <v>77</v>
      </c>
      <c r="FD331" s="67">
        <v>78.5</v>
      </c>
      <c r="FE331" s="67">
        <v>83.5</v>
      </c>
      <c r="FF331" s="67">
        <v>89</v>
      </c>
      <c r="FG331" s="67">
        <v>94</v>
      </c>
      <c r="FH331" s="67">
        <v>97</v>
      </c>
      <c r="FI331" s="67">
        <v>99.5</v>
      </c>
      <c r="FJ331" s="67">
        <v>101.5</v>
      </c>
      <c r="FK331" s="67">
        <v>103</v>
      </c>
      <c r="FL331" s="67">
        <v>103.5</v>
      </c>
      <c r="FM331" s="67">
        <v>104</v>
      </c>
      <c r="FN331" s="67">
        <v>104</v>
      </c>
      <c r="FO331" s="67">
        <v>102.5</v>
      </c>
      <c r="FP331" s="67">
        <v>100</v>
      </c>
      <c r="FQ331" s="67">
        <v>96.5</v>
      </c>
      <c r="FR331" s="67">
        <v>92.5</v>
      </c>
      <c r="FS331" s="67">
        <v>90</v>
      </c>
      <c r="FT331" s="67">
        <v>86.5</v>
      </c>
      <c r="FU331" s="68">
        <v>0.20393107831478119</v>
      </c>
      <c r="FV331" s="40">
        <v>6.6700000762939453</v>
      </c>
      <c r="FW331" s="40">
        <v>3544.53</v>
      </c>
      <c r="FX331">
        <v>1</v>
      </c>
    </row>
    <row r="332" spans="1:180" x14ac:dyDescent="0.2">
      <c r="A332" t="s">
        <v>189</v>
      </c>
      <c r="B332" t="s">
        <v>207</v>
      </c>
      <c r="C332" t="s">
        <v>3</v>
      </c>
      <c r="D332" t="s">
        <v>184</v>
      </c>
      <c r="E332" t="s">
        <v>1</v>
      </c>
      <c r="F332" s="40" t="s">
        <v>194</v>
      </c>
      <c r="G332" s="69" t="s">
        <v>226</v>
      </c>
      <c r="H332" s="67">
        <v>1941</v>
      </c>
      <c r="I332" s="67">
        <v>2.5896046161651611</v>
      </c>
      <c r="J332" s="67">
        <v>2.2121844291687012</v>
      </c>
      <c r="K332" s="67">
        <v>1.9421887397766113</v>
      </c>
      <c r="L332" s="67">
        <v>1.7858239412307739</v>
      </c>
      <c r="M332" s="67">
        <v>1.672707200050354</v>
      </c>
      <c r="N332" s="67">
        <v>1.659598708152771</v>
      </c>
      <c r="O332" s="67">
        <v>1.7403790950775146</v>
      </c>
      <c r="P332" s="67">
        <v>1.735495924949646</v>
      </c>
      <c r="Q332" s="67">
        <v>1.788454532623291</v>
      </c>
      <c r="R332" s="67">
        <v>1.9898679256439209</v>
      </c>
      <c r="S332" s="67">
        <v>2.2868888378143311</v>
      </c>
      <c r="T332" s="67">
        <v>2.7311222553253174</v>
      </c>
      <c r="U332" s="67">
        <v>3.2884461879730225</v>
      </c>
      <c r="V332" s="67">
        <v>3.8302183151245117</v>
      </c>
      <c r="W332" s="67">
        <v>4.3423099517822266</v>
      </c>
      <c r="X332" s="67">
        <v>4.9696221351623535</v>
      </c>
      <c r="Y332" s="67">
        <v>5.5193228721618652</v>
      </c>
      <c r="Z332" s="67">
        <v>5.8025555610656738</v>
      </c>
      <c r="AA332" s="67">
        <v>5.7080545425415039</v>
      </c>
      <c r="AB332" s="67">
        <v>5.4947981834411621</v>
      </c>
      <c r="AC332" s="67">
        <v>5.2624177932739258</v>
      </c>
      <c r="AD332" s="67">
        <v>4.6862287521362305</v>
      </c>
      <c r="AE332" s="67">
        <v>3.8901340961456299</v>
      </c>
      <c r="AF332" s="67">
        <v>3.0774786472320557</v>
      </c>
      <c r="AG332" s="67">
        <v>-0.25852259993553162</v>
      </c>
      <c r="AH332" s="67">
        <v>-0.23644523322582245</v>
      </c>
      <c r="AI332" s="67">
        <v>-0.25239744782447815</v>
      </c>
      <c r="AJ332" s="67">
        <v>-0.19645683467388153</v>
      </c>
      <c r="AK332" s="67">
        <v>-0.20456400513648987</v>
      </c>
      <c r="AL332" s="67">
        <v>-0.19209961593151093</v>
      </c>
      <c r="AM332" s="67">
        <v>-0.24994076788425446</v>
      </c>
      <c r="AN332" s="67">
        <v>-0.25767683982849121</v>
      </c>
      <c r="AO332" s="67">
        <v>-0.31309646368026733</v>
      </c>
      <c r="AP332" s="67">
        <v>-0.32891902327537537</v>
      </c>
      <c r="AQ332" s="67">
        <v>-0.41062590479850769</v>
      </c>
      <c r="AR332" s="67">
        <v>-0.45658835768699646</v>
      </c>
      <c r="AS332" s="67">
        <v>-0.44101271033287048</v>
      </c>
      <c r="AT332" s="67">
        <v>-0.45213994383811951</v>
      </c>
      <c r="AU332" s="67">
        <v>0.44245290756225586</v>
      </c>
      <c r="AV332" s="67">
        <v>0.74509507417678833</v>
      </c>
      <c r="AW332" s="67">
        <v>0.93525171279907227</v>
      </c>
      <c r="AX332" s="67">
        <v>1.0781667232513428</v>
      </c>
      <c r="AY332" s="67">
        <v>0.45328661799430847</v>
      </c>
      <c r="AZ332" s="67">
        <v>-1.2684835195541382</v>
      </c>
      <c r="BA332" s="67">
        <v>-1.1864724159240723</v>
      </c>
      <c r="BB332" s="67">
        <v>-0.888508141040802</v>
      </c>
      <c r="BC332" s="67">
        <v>-0.61772066354751587</v>
      </c>
      <c r="BD332" s="67">
        <v>-0.52289295196533203</v>
      </c>
      <c r="BE332" s="67">
        <v>-8.0834254622459412E-2</v>
      </c>
      <c r="BF332" s="67">
        <v>-7.1391500532627106E-2</v>
      </c>
      <c r="BG332" s="67">
        <v>-9.689805656671524E-2</v>
      </c>
      <c r="BH332" s="67">
        <v>-4.812462255358696E-2</v>
      </c>
      <c r="BI332" s="67">
        <v>-6.0715444386005402E-2</v>
      </c>
      <c r="BJ332" s="67">
        <v>-4.9204234033823013E-2</v>
      </c>
      <c r="BK332" s="67">
        <v>-0.10044410824775696</v>
      </c>
      <c r="BL332" s="67">
        <v>-0.10165442526340485</v>
      </c>
      <c r="BM332" s="67">
        <v>-0.14741067588329315</v>
      </c>
      <c r="BN332" s="67">
        <v>-0.14958950877189636</v>
      </c>
      <c r="BO332" s="67">
        <v>-0.21767905354499817</v>
      </c>
      <c r="BP332" s="67">
        <v>-0.25085794925689697</v>
      </c>
      <c r="BQ332" s="67">
        <v>-0.22409254312515259</v>
      </c>
      <c r="BR332" s="67">
        <v>-0.22719463706016541</v>
      </c>
      <c r="BS332" s="67">
        <v>0.66436409950256348</v>
      </c>
      <c r="BT332" s="67">
        <v>0.97005707025527954</v>
      </c>
      <c r="BU332" s="67">
        <v>1.1624652147293091</v>
      </c>
      <c r="BV332" s="67">
        <v>1.3069620132446289</v>
      </c>
      <c r="BW332" s="67">
        <v>0.68474453687667847</v>
      </c>
      <c r="BX332" s="67">
        <v>-1.029895544052124</v>
      </c>
      <c r="BY332" s="67">
        <v>-0.95245975255966187</v>
      </c>
      <c r="BZ332" s="67">
        <v>-0.66580855846405029</v>
      </c>
      <c r="CA332" s="67">
        <v>-0.4072069525718689</v>
      </c>
      <c r="CB332" s="67">
        <v>-0.32738620042800903</v>
      </c>
      <c r="CC332" s="67">
        <v>4.2232159525156021E-2</v>
      </c>
      <c r="CD332" s="67">
        <v>4.2924202978610992E-2</v>
      </c>
      <c r="CE332" s="67">
        <v>1.080034114420414E-2</v>
      </c>
      <c r="CF332" s="67">
        <v>5.4609809070825577E-2</v>
      </c>
      <c r="CG332" s="67">
        <v>3.8913626223802567E-2</v>
      </c>
      <c r="CH332" s="67">
        <v>4.9764670431613922E-2</v>
      </c>
      <c r="CI332" s="67">
        <v>3.0968284700065851E-3</v>
      </c>
      <c r="CJ332" s="67">
        <v>6.4062206074595451E-3</v>
      </c>
      <c r="CK332" s="67">
        <v>-3.26571986079216E-2</v>
      </c>
      <c r="CL332" s="67">
        <v>-2.5386430323123932E-2</v>
      </c>
      <c r="CM332" s="67">
        <v>-8.4044650197029114E-2</v>
      </c>
      <c r="CN332" s="67">
        <v>-0.10836967825889587</v>
      </c>
      <c r="CO332" s="67">
        <v>-7.3854297399520874E-2</v>
      </c>
      <c r="CP332" s="67">
        <v>-7.1398206055164337E-2</v>
      </c>
      <c r="CQ332" s="67">
        <v>0.81805914640426636</v>
      </c>
      <c r="CR332" s="67">
        <v>1.12586510181427</v>
      </c>
      <c r="CS332" s="67">
        <v>1.3198325634002686</v>
      </c>
      <c r="CT332" s="67">
        <v>1.4654248952865601</v>
      </c>
      <c r="CU332" s="67">
        <v>0.84505152702331543</v>
      </c>
      <c r="CV332" s="67">
        <v>-0.86465024948120117</v>
      </c>
      <c r="CW332" s="67">
        <v>-0.79038327932357788</v>
      </c>
      <c r="CX332" s="67">
        <v>-0.51156747341156006</v>
      </c>
      <c r="CY332" s="67">
        <v>-0.26140579581260681</v>
      </c>
      <c r="CZ332" s="67">
        <v>-0.19197879731655121</v>
      </c>
      <c r="DA332" s="67">
        <v>0.16529856622219086</v>
      </c>
      <c r="DB332" s="67">
        <v>0.15723991394042969</v>
      </c>
      <c r="DC332" s="67">
        <v>0.11849873512983322</v>
      </c>
      <c r="DD332" s="67">
        <v>0.15734423696994781</v>
      </c>
      <c r="DE332" s="67">
        <v>0.13854269683361053</v>
      </c>
      <c r="DF332" s="67">
        <v>0.14873357117176056</v>
      </c>
      <c r="DG332" s="67">
        <v>0.10663776099681854</v>
      </c>
      <c r="DH332" s="67">
        <v>0.11446686834096909</v>
      </c>
      <c r="DI332" s="67">
        <v>8.2096271216869354E-2</v>
      </c>
      <c r="DJ332" s="67">
        <v>9.8816648125648499E-2</v>
      </c>
      <c r="DK332" s="67">
        <v>4.958975687623024E-2</v>
      </c>
      <c r="DL332" s="67">
        <v>3.4118581563234329E-2</v>
      </c>
      <c r="DM332" s="67">
        <v>7.6383955776691437E-2</v>
      </c>
      <c r="DN332" s="67">
        <v>8.4398217499256134E-2</v>
      </c>
      <c r="DO332" s="67">
        <v>0.97175419330596924</v>
      </c>
      <c r="DP332" s="67">
        <v>1.2816730737686157</v>
      </c>
      <c r="DQ332" s="67">
        <v>1.477199912071228</v>
      </c>
      <c r="DR332" s="67">
        <v>1.6238877773284912</v>
      </c>
      <c r="DS332" s="67">
        <v>1.0053585767745972</v>
      </c>
      <c r="DT332" s="67">
        <v>-0.69940495491027832</v>
      </c>
      <c r="DU332" s="67">
        <v>-0.6283068060874939</v>
      </c>
      <c r="DV332" s="67">
        <v>-0.35732638835906982</v>
      </c>
      <c r="DW332" s="67">
        <v>-0.11560463905334473</v>
      </c>
      <c r="DX332" s="67">
        <v>-5.6571401655673981E-2</v>
      </c>
      <c r="DY332" s="67">
        <v>0.34298691153526306</v>
      </c>
      <c r="DZ332" s="67">
        <v>0.32229363918304443</v>
      </c>
      <c r="EA332" s="67">
        <v>0.27399811148643494</v>
      </c>
      <c r="EB332" s="67">
        <v>0.30567646026611328</v>
      </c>
      <c r="EC332" s="67">
        <v>0.2823912501335144</v>
      </c>
      <c r="ED332" s="67">
        <v>0.29162895679473877</v>
      </c>
      <c r="EE332" s="67">
        <v>0.25613442063331604</v>
      </c>
      <c r="EF332" s="67">
        <v>0.27048927545547485</v>
      </c>
      <c r="EG332" s="67">
        <v>0.24778206646442413</v>
      </c>
      <c r="EH332" s="67">
        <v>0.2781461775302887</v>
      </c>
      <c r="EI332" s="67">
        <v>0.24253661930561066</v>
      </c>
      <c r="EJ332" s="67">
        <v>0.23984900116920471</v>
      </c>
      <c r="EK332" s="67">
        <v>0.29330411553382874</v>
      </c>
      <c r="EL332" s="67">
        <v>0.30934351682662964</v>
      </c>
      <c r="EM332" s="67">
        <v>1.1936653852462769</v>
      </c>
      <c r="EN332" s="67">
        <v>1.5066350698471069</v>
      </c>
      <c r="EO332" s="67">
        <v>1.7044134140014648</v>
      </c>
      <c r="EP332" s="67">
        <v>1.8526830673217773</v>
      </c>
      <c r="EQ332" s="67">
        <v>1.23681640625</v>
      </c>
      <c r="ER332" s="67">
        <v>-0.46081697940826416</v>
      </c>
      <c r="ES332" s="67">
        <v>-0.3942941427230835</v>
      </c>
      <c r="ET332" s="67">
        <v>-0.13462677597999573</v>
      </c>
      <c r="EU332" s="67">
        <v>9.4909079372882843E-2</v>
      </c>
      <c r="EV332" s="67">
        <v>0.13893537223339081</v>
      </c>
      <c r="EW332" s="67">
        <v>84</v>
      </c>
      <c r="EX332" s="67">
        <v>81.5</v>
      </c>
      <c r="EY332" s="67">
        <v>81</v>
      </c>
      <c r="EZ332" s="67">
        <v>79</v>
      </c>
      <c r="FA332" s="67">
        <v>77</v>
      </c>
      <c r="FB332" s="67">
        <v>76</v>
      </c>
      <c r="FC332" s="67">
        <v>74</v>
      </c>
      <c r="FD332" s="67">
        <v>76.5</v>
      </c>
      <c r="FE332" s="67">
        <v>81</v>
      </c>
      <c r="FF332" s="67">
        <v>84</v>
      </c>
      <c r="FG332" s="67">
        <v>87.5</v>
      </c>
      <c r="FH332" s="67">
        <v>91</v>
      </c>
      <c r="FI332" s="67">
        <v>93.5</v>
      </c>
      <c r="FJ332" s="67">
        <v>95.5</v>
      </c>
      <c r="FK332" s="67">
        <v>98.5</v>
      </c>
      <c r="FL332" s="67">
        <v>99.5</v>
      </c>
      <c r="FM332" s="67">
        <v>100</v>
      </c>
      <c r="FN332" s="67">
        <v>100</v>
      </c>
      <c r="FO332" s="67">
        <v>100</v>
      </c>
      <c r="FP332" s="67">
        <v>98</v>
      </c>
      <c r="FQ332" s="67">
        <v>94</v>
      </c>
      <c r="FR332" s="67">
        <v>91.5</v>
      </c>
      <c r="FS332" s="67">
        <v>88</v>
      </c>
      <c r="FT332" s="67">
        <v>85.5</v>
      </c>
      <c r="FU332" s="68">
        <v>0.20422652363777161</v>
      </c>
      <c r="FV332" s="40">
        <v>5.7100000381469727</v>
      </c>
      <c r="FW332" s="40">
        <v>3216.61</v>
      </c>
      <c r="FX332">
        <v>1</v>
      </c>
    </row>
    <row r="333" spans="1:180" x14ac:dyDescent="0.2">
      <c r="A333" t="s">
        <v>189</v>
      </c>
      <c r="B333" t="s">
        <v>207</v>
      </c>
      <c r="C333" t="s">
        <v>3</v>
      </c>
      <c r="D333" t="s">
        <v>184</v>
      </c>
      <c r="E333" t="s">
        <v>1</v>
      </c>
      <c r="F333" s="40" t="s">
        <v>194</v>
      </c>
      <c r="G333" s="69" t="s">
        <v>227</v>
      </c>
      <c r="H333" s="67">
        <v>1939</v>
      </c>
      <c r="I333" s="67">
        <v>2.5683181285858154</v>
      </c>
      <c r="J333" s="67">
        <v>2.2157065868377686</v>
      </c>
      <c r="K333" s="67">
        <v>1.9751911163330078</v>
      </c>
      <c r="L333" s="67">
        <v>1.7818037271499634</v>
      </c>
      <c r="M333" s="67">
        <v>1.6905641555786133</v>
      </c>
      <c r="N333" s="67">
        <v>1.6852483749389648</v>
      </c>
      <c r="O333" s="67">
        <v>1.772424578666687</v>
      </c>
      <c r="P333" s="67">
        <v>1.7451024055480957</v>
      </c>
      <c r="Q333" s="67">
        <v>1.8143948316574097</v>
      </c>
      <c r="R333" s="67">
        <v>2.0798768997192383</v>
      </c>
      <c r="S333" s="67">
        <v>2.4632568359375</v>
      </c>
      <c r="T333" s="67">
        <v>2.9294097423553467</v>
      </c>
      <c r="U333" s="67">
        <v>3.5693392753601074</v>
      </c>
      <c r="V333" s="67">
        <v>4.1642069816589355</v>
      </c>
      <c r="W333" s="67">
        <v>4.7767834663391113</v>
      </c>
      <c r="X333" s="67">
        <v>5.4817066192626953</v>
      </c>
      <c r="Y333" s="67">
        <v>6.0143795013427734</v>
      </c>
      <c r="Z333" s="67">
        <v>6.2063107490539551</v>
      </c>
      <c r="AA333" s="67">
        <v>6.1000137329101563</v>
      </c>
      <c r="AB333" s="67">
        <v>5.7935810089111328</v>
      </c>
      <c r="AC333" s="67">
        <v>5.4834742546081543</v>
      </c>
      <c r="AD333" s="67">
        <v>4.9680390357971191</v>
      </c>
      <c r="AE333" s="67">
        <v>4.2492175102233887</v>
      </c>
      <c r="AF333" s="67">
        <v>3.5018379688262939</v>
      </c>
      <c r="AG333" s="67">
        <v>-0.38112396001815796</v>
      </c>
      <c r="AH333" s="67">
        <v>-0.32610121369361877</v>
      </c>
      <c r="AI333" s="67">
        <v>-0.25807696580886841</v>
      </c>
      <c r="AJ333" s="67">
        <v>-0.26892241835594177</v>
      </c>
      <c r="AK333" s="67">
        <v>-0.25262629985809326</v>
      </c>
      <c r="AL333" s="67">
        <v>-0.2076086550951004</v>
      </c>
      <c r="AM333" s="67">
        <v>-0.2295287549495697</v>
      </c>
      <c r="AN333" s="67">
        <v>-0.29085725545883179</v>
      </c>
      <c r="AO333" s="67">
        <v>-0.31340745091438293</v>
      </c>
      <c r="AP333" s="67">
        <v>-0.40128323435783386</v>
      </c>
      <c r="AQ333" s="67">
        <v>-0.41872480511665344</v>
      </c>
      <c r="AR333" s="67">
        <v>-0.44515615701675415</v>
      </c>
      <c r="AS333" s="67">
        <v>-0.5192410945892334</v>
      </c>
      <c r="AT333" s="67">
        <v>-0.52961760759353638</v>
      </c>
      <c r="AU333" s="67">
        <v>0.56363189220428467</v>
      </c>
      <c r="AV333" s="67">
        <v>0.9016755223274231</v>
      </c>
      <c r="AW333" s="67">
        <v>1.1807454824447632</v>
      </c>
      <c r="AX333" s="67">
        <v>1.2963125705718994</v>
      </c>
      <c r="AY333" s="67">
        <v>0.54996353387832642</v>
      </c>
      <c r="AZ333" s="67">
        <v>-1.2584668397903442</v>
      </c>
      <c r="BA333" s="67">
        <v>-1.2225533723831177</v>
      </c>
      <c r="BB333" s="67">
        <v>-0.93826150894165039</v>
      </c>
      <c r="BC333" s="67">
        <v>-0.72937953472137451</v>
      </c>
      <c r="BD333" s="67">
        <v>-0.55251920223236084</v>
      </c>
      <c r="BE333" s="67">
        <v>-0.20347888767719269</v>
      </c>
      <c r="BF333" s="67">
        <v>-0.16108755767345428</v>
      </c>
      <c r="BG333" s="67">
        <v>-0.10261556506156921</v>
      </c>
      <c r="BH333" s="67">
        <v>-0.12062636017799377</v>
      </c>
      <c r="BI333" s="67">
        <v>-0.10881293565034866</v>
      </c>
      <c r="BJ333" s="67">
        <v>-6.4747713506221771E-2</v>
      </c>
      <c r="BK333" s="67">
        <v>-8.0067314207553864E-2</v>
      </c>
      <c r="BL333" s="67">
        <v>-0.13487125933170319</v>
      </c>
      <c r="BM333" s="67">
        <v>-0.14776049554347992</v>
      </c>
      <c r="BN333" s="67">
        <v>-0.22199620306491852</v>
      </c>
      <c r="BO333" s="67">
        <v>-0.22582446038722992</v>
      </c>
      <c r="BP333" s="67">
        <v>-0.23947541415691376</v>
      </c>
      <c r="BQ333" s="67">
        <v>-0.30237323045730591</v>
      </c>
      <c r="BR333" s="67">
        <v>-0.30472606420516968</v>
      </c>
      <c r="BS333" s="67">
        <v>0.78548949956893921</v>
      </c>
      <c r="BT333" s="67">
        <v>1.1265835762023926</v>
      </c>
      <c r="BU333" s="67">
        <v>1.4079052209854126</v>
      </c>
      <c r="BV333" s="67">
        <v>1.5250544548034668</v>
      </c>
      <c r="BW333" s="67">
        <v>0.78136783838272095</v>
      </c>
      <c r="BX333" s="67">
        <v>-1.0199329853057861</v>
      </c>
      <c r="BY333" s="67">
        <v>-0.98859405517578125</v>
      </c>
      <c r="BZ333" s="67">
        <v>-0.71561336517333984</v>
      </c>
      <c r="CA333" s="67">
        <v>-0.51891523599624634</v>
      </c>
      <c r="CB333" s="67">
        <v>-0.35705921053886414</v>
      </c>
      <c r="CC333" s="67">
        <v>-8.0442443490028381E-2</v>
      </c>
      <c r="CD333" s="67">
        <v>-4.6799618750810623E-2</v>
      </c>
      <c r="CE333" s="67">
        <v>5.0565358251333237E-3</v>
      </c>
      <c r="CF333" s="67">
        <v>-1.7916962504386902E-2</v>
      </c>
      <c r="CG333" s="67">
        <v>-9.2082368209958076E-3</v>
      </c>
      <c r="CH333" s="67">
        <v>3.4197345376014709E-2</v>
      </c>
      <c r="CI333" s="67">
        <v>2.3449227213859558E-2</v>
      </c>
      <c r="CJ333" s="67">
        <v>-2.6835832744836807E-2</v>
      </c>
      <c r="CK333" s="67">
        <v>-3.3033918589353561E-2</v>
      </c>
      <c r="CL333" s="67">
        <v>-9.7822561860084534E-2</v>
      </c>
      <c r="CM333" s="67">
        <v>-9.2222258448600769E-2</v>
      </c>
      <c r="CN333" s="67">
        <v>-9.7021572291851044E-2</v>
      </c>
      <c r="CO333" s="67">
        <v>-0.15217119455337524</v>
      </c>
      <c r="CP333" s="67">
        <v>-0.14896683394908905</v>
      </c>
      <c r="CQ333" s="67">
        <v>0.93914735317230225</v>
      </c>
      <c r="CR333" s="67">
        <v>1.2823542356491089</v>
      </c>
      <c r="CS333" s="67">
        <v>1.5652353763580322</v>
      </c>
      <c r="CT333" s="67">
        <v>1.6834803819656372</v>
      </c>
      <c r="CU333" s="67">
        <v>0.94163781404495239</v>
      </c>
      <c r="CV333" s="67">
        <v>-0.854725182056427</v>
      </c>
      <c r="CW333" s="67">
        <v>-0.82655459642410278</v>
      </c>
      <c r="CX333" s="67">
        <v>-0.56140792369842529</v>
      </c>
      <c r="CY333" s="67">
        <v>-0.37314826250076294</v>
      </c>
      <c r="CZ333" s="67">
        <v>-0.22168421745300293</v>
      </c>
      <c r="DA333" s="67">
        <v>4.2593993246555328E-2</v>
      </c>
      <c r="DB333" s="67">
        <v>6.7488327622413635E-2</v>
      </c>
      <c r="DC333" s="67">
        <v>0.11272864043712616</v>
      </c>
      <c r="DD333" s="67">
        <v>8.4792435169219971E-2</v>
      </c>
      <c r="DE333" s="67">
        <v>9.0396463871002197E-2</v>
      </c>
      <c r="DF333" s="67">
        <v>0.13314239680767059</v>
      </c>
      <c r="DG333" s="67">
        <v>0.12696576118469238</v>
      </c>
      <c r="DH333" s="67">
        <v>8.1199586391448975E-2</v>
      </c>
      <c r="DI333" s="67">
        <v>8.1692658364772797E-2</v>
      </c>
      <c r="DJ333" s="67">
        <v>2.6351079344749451E-2</v>
      </c>
      <c r="DK333" s="67">
        <v>4.1379936039447784E-2</v>
      </c>
      <c r="DL333" s="67">
        <v>4.5432273298501968E-2</v>
      </c>
      <c r="DM333" s="67">
        <v>-1.9691709894686937E-3</v>
      </c>
      <c r="DN333" s="67">
        <v>6.7923818714916706E-3</v>
      </c>
      <c r="DO333" s="67">
        <v>1.0928052663803101</v>
      </c>
      <c r="DP333" s="67">
        <v>1.4381248950958252</v>
      </c>
      <c r="DQ333" s="67">
        <v>1.7225655317306519</v>
      </c>
      <c r="DR333" s="67">
        <v>1.8419063091278076</v>
      </c>
      <c r="DS333" s="67">
        <v>1.1019077301025391</v>
      </c>
      <c r="DT333" s="67">
        <v>-0.68951737880706787</v>
      </c>
      <c r="DU333" s="67">
        <v>-0.66451513767242432</v>
      </c>
      <c r="DV333" s="67">
        <v>-0.40720248222351074</v>
      </c>
      <c r="DW333" s="67">
        <v>-0.22738131880760193</v>
      </c>
      <c r="DX333" s="67">
        <v>-8.6309231817722321E-2</v>
      </c>
      <c r="DY333" s="67">
        <v>0.2202390730381012</v>
      </c>
      <c r="DZ333" s="67">
        <v>0.23250196874141693</v>
      </c>
      <c r="EA333" s="67">
        <v>0.26819005608558655</v>
      </c>
      <c r="EB333" s="67">
        <v>0.23308849334716797</v>
      </c>
      <c r="EC333" s="67">
        <v>0.2342098206281662</v>
      </c>
      <c r="ED333" s="67">
        <v>0.27600336074829102</v>
      </c>
      <c r="EE333" s="67">
        <v>0.27642720937728882</v>
      </c>
      <c r="EF333" s="67">
        <v>0.23718558251857758</v>
      </c>
      <c r="EG333" s="67">
        <v>0.24733960628509521</v>
      </c>
      <c r="EH333" s="67">
        <v>0.2056380957365036</v>
      </c>
      <c r="EI333" s="67">
        <v>0.2342802882194519</v>
      </c>
      <c r="EJ333" s="67">
        <v>0.25111299753189087</v>
      </c>
      <c r="EK333" s="67">
        <v>0.21489869058132172</v>
      </c>
      <c r="EL333" s="67">
        <v>0.23168395459651947</v>
      </c>
      <c r="EM333" s="67">
        <v>1.3146628141403198</v>
      </c>
      <c r="EN333" s="67">
        <v>1.6630330085754395</v>
      </c>
      <c r="EO333" s="67">
        <v>1.9497252702713013</v>
      </c>
      <c r="EP333" s="67">
        <v>2.070648193359375</v>
      </c>
      <c r="EQ333" s="67">
        <v>1.3333121538162231</v>
      </c>
      <c r="ER333" s="67">
        <v>-0.45098349452018738</v>
      </c>
      <c r="ES333" s="67">
        <v>-0.43055588006973267</v>
      </c>
      <c r="ET333" s="67">
        <v>-0.18455435335636139</v>
      </c>
      <c r="EU333" s="67">
        <v>-1.6916995868086815E-2</v>
      </c>
      <c r="EV333" s="67">
        <v>0.10915073752403259</v>
      </c>
      <c r="EW333" s="67">
        <v>84</v>
      </c>
      <c r="EX333" s="67">
        <v>84.5</v>
      </c>
      <c r="EY333" s="67">
        <v>81.5</v>
      </c>
      <c r="EZ333" s="67">
        <v>80.5</v>
      </c>
      <c r="FA333" s="67">
        <v>77.5</v>
      </c>
      <c r="FB333" s="67">
        <v>75</v>
      </c>
      <c r="FC333" s="67">
        <v>74</v>
      </c>
      <c r="FD333" s="67">
        <v>76</v>
      </c>
      <c r="FE333" s="67">
        <v>81.5</v>
      </c>
      <c r="FF333" s="67">
        <v>87</v>
      </c>
      <c r="FG333" s="67">
        <v>90</v>
      </c>
      <c r="FH333" s="67">
        <v>93</v>
      </c>
      <c r="FI333" s="67">
        <v>97</v>
      </c>
      <c r="FJ333" s="67">
        <v>99.5</v>
      </c>
      <c r="FK333" s="67">
        <v>101.5</v>
      </c>
      <c r="FL333" s="67">
        <v>102.5</v>
      </c>
      <c r="FM333" s="67">
        <v>103</v>
      </c>
      <c r="FN333" s="67">
        <v>103.5</v>
      </c>
      <c r="FO333" s="67">
        <v>102.5</v>
      </c>
      <c r="FP333" s="67">
        <v>99.5</v>
      </c>
      <c r="FQ333" s="67">
        <v>97.5</v>
      </c>
      <c r="FR333" s="67">
        <v>94.5</v>
      </c>
      <c r="FS333" s="67">
        <v>91.5</v>
      </c>
      <c r="FT333" s="67">
        <v>88.5</v>
      </c>
      <c r="FU333" s="68">
        <v>0.20417839288711548</v>
      </c>
      <c r="FV333" s="40">
        <v>6.130000114440918</v>
      </c>
      <c r="FW333" s="40">
        <v>3424.82</v>
      </c>
      <c r="FX333">
        <v>1</v>
      </c>
    </row>
    <row r="334" spans="1:180" x14ac:dyDescent="0.2">
      <c r="A334" t="s">
        <v>189</v>
      </c>
      <c r="B334" t="s">
        <v>207</v>
      </c>
      <c r="C334" t="s">
        <v>3</v>
      </c>
      <c r="D334" t="s">
        <v>184</v>
      </c>
      <c r="E334" t="s">
        <v>1</v>
      </c>
      <c r="F334" s="40" t="s">
        <v>194</v>
      </c>
      <c r="G334" s="69" t="s">
        <v>228</v>
      </c>
      <c r="H334" s="67">
        <v>1930</v>
      </c>
      <c r="I334" s="67">
        <v>2.2672240734100342</v>
      </c>
      <c r="J334" s="67">
        <v>1.983376145362854</v>
      </c>
      <c r="K334" s="67">
        <v>1.7569859027862549</v>
      </c>
      <c r="L334" s="67">
        <v>1.6056370735168457</v>
      </c>
      <c r="M334" s="67">
        <v>1.5511636734008789</v>
      </c>
      <c r="N334" s="67">
        <v>1.5417017936706543</v>
      </c>
      <c r="O334" s="67">
        <v>1.663081169128418</v>
      </c>
      <c r="P334" s="67">
        <v>1.639162540435791</v>
      </c>
      <c r="Q334" s="67">
        <v>1.6444242000579834</v>
      </c>
      <c r="R334" s="67">
        <v>1.8512779474258423</v>
      </c>
      <c r="S334" s="67">
        <v>2.2036075592041016</v>
      </c>
      <c r="T334" s="67">
        <v>2.7106413841247559</v>
      </c>
      <c r="U334" s="67">
        <v>3.275015115737915</v>
      </c>
      <c r="V334" s="67">
        <v>3.8686907291412354</v>
      </c>
      <c r="W334" s="67">
        <v>4.2850790023803711</v>
      </c>
      <c r="X334" s="67">
        <v>4.6313066482543945</v>
      </c>
      <c r="Y334" s="67">
        <v>4.8865528106689453</v>
      </c>
      <c r="Z334" s="67">
        <v>5.0891151428222656</v>
      </c>
      <c r="AA334" s="67">
        <v>5.1413583755493164</v>
      </c>
      <c r="AB334" s="67">
        <v>5.1306281089782715</v>
      </c>
      <c r="AC334" s="67">
        <v>4.990290641784668</v>
      </c>
      <c r="AD334" s="67">
        <v>4.515495777130127</v>
      </c>
      <c r="AE334" s="67">
        <v>3.7924435138702393</v>
      </c>
      <c r="AF334" s="67">
        <v>3.020632266998291</v>
      </c>
      <c r="AG334" s="67">
        <v>-0.23931519687175751</v>
      </c>
      <c r="AH334" s="67">
        <v>-0.19162273406982422</v>
      </c>
      <c r="AI334" s="67">
        <v>-0.18925090134143829</v>
      </c>
      <c r="AJ334" s="67">
        <v>-0.22484639286994934</v>
      </c>
      <c r="AK334" s="67">
        <v>-0.19339342415332794</v>
      </c>
      <c r="AL334" s="67">
        <v>-0.22638754546642303</v>
      </c>
      <c r="AM334" s="67">
        <v>-0.25814434885978699</v>
      </c>
      <c r="AN334" s="67">
        <v>-0.29814130067825317</v>
      </c>
      <c r="AO334" s="67">
        <v>-0.3134455680847168</v>
      </c>
      <c r="AP334" s="67">
        <v>-0.32326853275299072</v>
      </c>
      <c r="AQ334" s="67">
        <v>-0.35740718245506287</v>
      </c>
      <c r="AR334" s="67">
        <v>-0.38471114635467529</v>
      </c>
      <c r="AS334" s="67">
        <v>-0.50105422735214233</v>
      </c>
      <c r="AT334" s="67">
        <v>-0.4726749062538147</v>
      </c>
      <c r="AU334" s="67">
        <v>0.4427000880241394</v>
      </c>
      <c r="AV334" s="67">
        <v>0.68006950616836548</v>
      </c>
      <c r="AW334" s="67">
        <v>0.8260989785194397</v>
      </c>
      <c r="AX334" s="67">
        <v>0.83501273393630981</v>
      </c>
      <c r="AY334" s="67">
        <v>0.36493769288063049</v>
      </c>
      <c r="AZ334" s="67">
        <v>-1.3032501935958862</v>
      </c>
      <c r="BA334" s="67">
        <v>-1.1091849803924561</v>
      </c>
      <c r="BB334" s="67">
        <v>-0.72194540500640869</v>
      </c>
      <c r="BC334" s="67">
        <v>-0.48847264051437378</v>
      </c>
      <c r="BD334" s="67">
        <v>-0.44271016120910645</v>
      </c>
      <c r="BE334" s="67">
        <v>-6.1916794627904892E-2</v>
      </c>
      <c r="BF334" s="67">
        <v>-2.6838609948754311E-2</v>
      </c>
      <c r="BG334" s="67">
        <v>-3.4005049616098404E-2</v>
      </c>
      <c r="BH334" s="67">
        <v>-7.6756216585636139E-2</v>
      </c>
      <c r="BI334" s="67">
        <v>-4.9779258668422699E-2</v>
      </c>
      <c r="BJ334" s="67">
        <v>-8.3726212382316589E-2</v>
      </c>
      <c r="BK334" s="67">
        <v>-0.10889442265033722</v>
      </c>
      <c r="BL334" s="67">
        <v>-0.14237725734710693</v>
      </c>
      <c r="BM334" s="67">
        <v>-0.1480337530374527</v>
      </c>
      <c r="BN334" s="67">
        <v>-0.14423443377017975</v>
      </c>
      <c r="BO334" s="67">
        <v>-0.16477634012699127</v>
      </c>
      <c r="BP334" s="67">
        <v>-0.1793174147605896</v>
      </c>
      <c r="BQ334" s="67">
        <v>-0.28448933362960815</v>
      </c>
      <c r="BR334" s="67">
        <v>-0.24809925258159637</v>
      </c>
      <c r="BS334" s="67">
        <v>0.66424816846847534</v>
      </c>
      <c r="BT334" s="67">
        <v>0.9046623706817627</v>
      </c>
      <c r="BU334" s="67">
        <v>1.0529379844665527</v>
      </c>
      <c r="BV334" s="67">
        <v>1.0634292364120483</v>
      </c>
      <c r="BW334" s="67">
        <v>0.59601110219955444</v>
      </c>
      <c r="BX334" s="67">
        <v>-1.065061092376709</v>
      </c>
      <c r="BY334" s="67">
        <v>-0.87556272745132446</v>
      </c>
      <c r="BZ334" s="67">
        <v>-0.49961572885513306</v>
      </c>
      <c r="CA334" s="67">
        <v>-0.27830687165260315</v>
      </c>
      <c r="CB334" s="67">
        <v>-0.24752432107925415</v>
      </c>
      <c r="CC334" s="67">
        <v>6.0948792845010757E-2</v>
      </c>
      <c r="CD334" s="67">
        <v>8.7290376424789429E-2</v>
      </c>
      <c r="CE334" s="67">
        <v>7.3517754673957825E-2</v>
      </c>
      <c r="CF334" s="67">
        <v>2.5810595601797104E-2</v>
      </c>
      <c r="CG334" s="67">
        <v>4.9687471240758896E-2</v>
      </c>
      <c r="CH334" s="67">
        <v>1.508058700710535E-2</v>
      </c>
      <c r="CI334" s="67">
        <v>-5.5243880487978458E-3</v>
      </c>
      <c r="CJ334" s="67">
        <v>-3.4495562314987183E-2</v>
      </c>
      <c r="CK334" s="67">
        <v>-3.3470038324594498E-2</v>
      </c>
      <c r="CL334" s="67">
        <v>-2.0235961303114891E-2</v>
      </c>
      <c r="CM334" s="67">
        <v>-3.136080875992775E-2</v>
      </c>
      <c r="CN334" s="67">
        <v>-3.706233948469162E-2</v>
      </c>
      <c r="CO334" s="67">
        <v>-0.13449715077877045</v>
      </c>
      <c r="CP334" s="67">
        <v>-9.2558838427066803E-2</v>
      </c>
      <c r="CQ334" s="67">
        <v>0.81769168376922607</v>
      </c>
      <c r="CR334" s="67">
        <v>1.0602147579193115</v>
      </c>
      <c r="CS334" s="67">
        <v>1.2100460529327393</v>
      </c>
      <c r="CT334" s="67">
        <v>1.2216297388076782</v>
      </c>
      <c r="CU334" s="67">
        <v>0.75605183839797974</v>
      </c>
      <c r="CV334" s="67">
        <v>-0.90009200572967529</v>
      </c>
      <c r="CW334" s="67">
        <v>-0.71375662088394165</v>
      </c>
      <c r="CX334" s="67">
        <v>-0.34563085436820984</v>
      </c>
      <c r="CY334" s="67">
        <v>-0.13274671137332916</v>
      </c>
      <c r="CZ334" s="67">
        <v>-0.11233921349048615</v>
      </c>
      <c r="DA334" s="67">
        <v>0.18381437659263611</v>
      </c>
      <c r="DB334" s="67">
        <v>0.20141936838626862</v>
      </c>
      <c r="DC334" s="67">
        <v>0.18104055523872375</v>
      </c>
      <c r="DD334" s="67">
        <v>0.12837740778923035</v>
      </c>
      <c r="DE334" s="67">
        <v>0.14915420114994049</v>
      </c>
      <c r="DF334" s="67">
        <v>0.11388738453388214</v>
      </c>
      <c r="DG334" s="67">
        <v>9.7845651209354401E-2</v>
      </c>
      <c r="DH334" s="67">
        <v>7.3386140167713165E-2</v>
      </c>
      <c r="DI334" s="67">
        <v>8.1093676388263702E-2</v>
      </c>
      <c r="DJ334" s="67">
        <v>0.10376250743865967</v>
      </c>
      <c r="DK334" s="67">
        <v>0.10205472260713577</v>
      </c>
      <c r="DL334" s="67">
        <v>0.10519272834062576</v>
      </c>
      <c r="DM334" s="67">
        <v>1.5495031140744686E-2</v>
      </c>
      <c r="DN334" s="67">
        <v>6.2981583178043365E-2</v>
      </c>
      <c r="DO334" s="67">
        <v>0.97113519906997681</v>
      </c>
      <c r="DP334" s="67">
        <v>1.2157671451568604</v>
      </c>
      <c r="DQ334" s="67">
        <v>1.3671541213989258</v>
      </c>
      <c r="DR334" s="67">
        <v>1.3798302412033081</v>
      </c>
      <c r="DS334" s="67">
        <v>0.91609257459640503</v>
      </c>
      <c r="DT334" s="67">
        <v>-0.7351229190826416</v>
      </c>
      <c r="DU334" s="67">
        <v>-0.55195051431655884</v>
      </c>
      <c r="DV334" s="67">
        <v>-0.19164599478244781</v>
      </c>
      <c r="DW334" s="67">
        <v>1.2813456356525421E-2</v>
      </c>
      <c r="DX334" s="67">
        <v>2.2845899686217308E-2</v>
      </c>
      <c r="DY334" s="67">
        <v>0.36121279001235962</v>
      </c>
      <c r="DZ334" s="67">
        <v>0.36620348691940308</v>
      </c>
      <c r="EA334" s="67">
        <v>0.33628639578819275</v>
      </c>
      <c r="EB334" s="67">
        <v>0.27646759152412415</v>
      </c>
      <c r="EC334" s="67">
        <v>0.29276835918426514</v>
      </c>
      <c r="ED334" s="67">
        <v>0.25654870271682739</v>
      </c>
      <c r="EE334" s="67">
        <v>0.24709556996822357</v>
      </c>
      <c r="EF334" s="67">
        <v>0.22915017604827881</v>
      </c>
      <c r="EG334" s="67">
        <v>0.2465054839849472</v>
      </c>
      <c r="EH334" s="67">
        <v>0.28279662132263184</v>
      </c>
      <c r="EI334" s="67">
        <v>0.29468557238578796</v>
      </c>
      <c r="EJ334" s="67">
        <v>0.31058645248413086</v>
      </c>
      <c r="EK334" s="67">
        <v>0.23205992579460144</v>
      </c>
      <c r="EL334" s="67">
        <v>0.28755724430084229</v>
      </c>
      <c r="EM334" s="67">
        <v>1.192683219909668</v>
      </c>
      <c r="EN334" s="67">
        <v>1.4403600692749023</v>
      </c>
      <c r="EO334" s="67">
        <v>1.5939931869506836</v>
      </c>
      <c r="EP334" s="67">
        <v>1.6082468032836914</v>
      </c>
      <c r="EQ334" s="67">
        <v>1.1471660137176514</v>
      </c>
      <c r="ER334" s="67">
        <v>-0.49693381786346436</v>
      </c>
      <c r="ES334" s="67">
        <v>-0.31832823157310486</v>
      </c>
      <c r="ET334" s="67">
        <v>3.0683701857924461E-2</v>
      </c>
      <c r="EU334" s="67">
        <v>0.22297921776771545</v>
      </c>
      <c r="EV334" s="67">
        <v>0.21803173422813416</v>
      </c>
      <c r="EW334" s="67">
        <v>82.5</v>
      </c>
      <c r="EX334" s="67">
        <v>81</v>
      </c>
      <c r="EY334" s="67">
        <v>80</v>
      </c>
      <c r="EZ334" s="67">
        <v>79</v>
      </c>
      <c r="FA334" s="67">
        <v>77.5</v>
      </c>
      <c r="FB334" s="67">
        <v>76</v>
      </c>
      <c r="FC334" s="67">
        <v>75</v>
      </c>
      <c r="FD334" s="67">
        <v>76</v>
      </c>
      <c r="FE334" s="67">
        <v>80.5</v>
      </c>
      <c r="FF334" s="67">
        <v>85.5</v>
      </c>
      <c r="FG334" s="67">
        <v>90</v>
      </c>
      <c r="FH334" s="67">
        <v>94.5</v>
      </c>
      <c r="FI334" s="67">
        <v>96.5</v>
      </c>
      <c r="FJ334" s="67">
        <v>98.5</v>
      </c>
      <c r="FK334" s="67">
        <v>99</v>
      </c>
      <c r="FL334" s="67">
        <v>98</v>
      </c>
      <c r="FM334" s="67">
        <v>98</v>
      </c>
      <c r="FN334" s="67">
        <v>99</v>
      </c>
      <c r="FO334" s="67">
        <v>99</v>
      </c>
      <c r="FP334" s="67">
        <v>96</v>
      </c>
      <c r="FQ334" s="67">
        <v>91.5</v>
      </c>
      <c r="FR334" s="67">
        <v>89.5</v>
      </c>
      <c r="FS334" s="67">
        <v>88.5</v>
      </c>
      <c r="FT334" s="67">
        <v>86.5</v>
      </c>
      <c r="FU334" s="68">
        <v>0.20388941466808319</v>
      </c>
      <c r="FV334" s="40">
        <v>6.4800000190734863</v>
      </c>
      <c r="FW334" s="40">
        <v>3010.86</v>
      </c>
      <c r="FX334">
        <v>1</v>
      </c>
    </row>
    <row r="335" spans="1:180" x14ac:dyDescent="0.2">
      <c r="A335" t="s">
        <v>189</v>
      </c>
      <c r="B335" t="s">
        <v>207</v>
      </c>
      <c r="C335" t="s">
        <v>3</v>
      </c>
      <c r="D335" t="s">
        <v>184</v>
      </c>
      <c r="E335" t="s">
        <v>1</v>
      </c>
      <c r="F335" s="40" t="s">
        <v>194</v>
      </c>
      <c r="G335" s="69" t="s">
        <v>229</v>
      </c>
      <c r="H335" s="67">
        <v>1930</v>
      </c>
      <c r="I335" s="67">
        <v>2.5806188583374023</v>
      </c>
      <c r="J335" s="67">
        <v>2.2348666191101074</v>
      </c>
      <c r="K335" s="67">
        <v>1.9903873205184937</v>
      </c>
      <c r="L335" s="67">
        <v>1.8232220411300659</v>
      </c>
      <c r="M335" s="67">
        <v>1.739898681640625</v>
      </c>
      <c r="N335" s="67">
        <v>1.7294759750366211</v>
      </c>
      <c r="O335" s="67">
        <v>1.7905300855636597</v>
      </c>
      <c r="P335" s="67">
        <v>1.7492837905883789</v>
      </c>
      <c r="Q335" s="67">
        <v>1.7303874492645264</v>
      </c>
      <c r="R335" s="67">
        <v>1.9534404277801514</v>
      </c>
      <c r="S335" s="67">
        <v>2.3438856601715088</v>
      </c>
      <c r="T335" s="67">
        <v>2.8980653285980225</v>
      </c>
      <c r="U335" s="67">
        <v>3.563732385635376</v>
      </c>
      <c r="V335" s="67">
        <v>4.2548422813415527</v>
      </c>
      <c r="W335" s="67">
        <v>4.8235912322998047</v>
      </c>
      <c r="X335" s="67">
        <v>5.3126420974731445</v>
      </c>
      <c r="Y335" s="67">
        <v>5.6289167404174805</v>
      </c>
      <c r="Z335" s="67">
        <v>5.709139347076416</v>
      </c>
      <c r="AA335" s="67">
        <v>5.5862302780151367</v>
      </c>
      <c r="AB335" s="67">
        <v>5.4334373474121094</v>
      </c>
      <c r="AC335" s="67">
        <v>5.2100987434387207</v>
      </c>
      <c r="AD335" s="67">
        <v>4.6540975570678711</v>
      </c>
      <c r="AE335" s="67">
        <v>3.878464937210083</v>
      </c>
      <c r="AF335" s="67">
        <v>3.0953464508056641</v>
      </c>
      <c r="AG335" s="67">
        <v>-0.31947475671768188</v>
      </c>
      <c r="AH335" s="67">
        <v>-0.29083710908889771</v>
      </c>
      <c r="AI335" s="67">
        <v>-0.24757836759090424</v>
      </c>
      <c r="AJ335" s="67">
        <v>-0.23214827477931976</v>
      </c>
      <c r="AK335" s="67">
        <v>-0.21678146719932556</v>
      </c>
      <c r="AL335" s="67">
        <v>-0.19814714789390564</v>
      </c>
      <c r="AM335" s="67">
        <v>-0.32487264275550842</v>
      </c>
      <c r="AN335" s="67">
        <v>-0.33284997940063477</v>
      </c>
      <c r="AO335" s="67">
        <v>-0.33348724246025085</v>
      </c>
      <c r="AP335" s="67">
        <v>-0.33909866213798523</v>
      </c>
      <c r="AQ335" s="67">
        <v>-0.37874534726142883</v>
      </c>
      <c r="AR335" s="67">
        <v>-0.4492512047290802</v>
      </c>
      <c r="AS335" s="67">
        <v>-0.4795282781124115</v>
      </c>
      <c r="AT335" s="67">
        <v>-0.40398767590522766</v>
      </c>
      <c r="AU335" s="67">
        <v>0.67878174781799316</v>
      </c>
      <c r="AV335" s="67">
        <v>0.91877216100692749</v>
      </c>
      <c r="AW335" s="67">
        <v>0.98329293727874756</v>
      </c>
      <c r="AX335" s="67">
        <v>0.98048955202102661</v>
      </c>
      <c r="AY335" s="67">
        <v>0.42074558138847351</v>
      </c>
      <c r="AZ335" s="67">
        <v>-1.2661949396133423</v>
      </c>
      <c r="BA335" s="67">
        <v>-1.1581023931503296</v>
      </c>
      <c r="BB335" s="67">
        <v>-0.84384047985076904</v>
      </c>
      <c r="BC335" s="67">
        <v>-0.54864007234573364</v>
      </c>
      <c r="BD335" s="67">
        <v>-0.46902012825012207</v>
      </c>
      <c r="BE335" s="67">
        <v>-0.14206232130527496</v>
      </c>
      <c r="BF335" s="67">
        <v>-0.12604013085365295</v>
      </c>
      <c r="BG335" s="67">
        <v>-9.2320054769515991E-2</v>
      </c>
      <c r="BH335" s="67">
        <v>-8.4046348929405212E-2</v>
      </c>
      <c r="BI335" s="67">
        <v>-7.3155663907527924E-2</v>
      </c>
      <c r="BJ335" s="67">
        <v>-5.5475253611803055E-2</v>
      </c>
      <c r="BK335" s="67">
        <v>-0.17561319470405579</v>
      </c>
      <c r="BL335" s="67">
        <v>-0.17707665264606476</v>
      </c>
      <c r="BM335" s="67">
        <v>-0.16806526482105255</v>
      </c>
      <c r="BN335" s="67">
        <v>-0.16005265712738037</v>
      </c>
      <c r="BO335" s="67">
        <v>-0.18610018491744995</v>
      </c>
      <c r="BP335" s="67">
        <v>-0.24384200572967529</v>
      </c>
      <c r="BQ335" s="67">
        <v>-0.26294729113578796</v>
      </c>
      <c r="BR335" s="67">
        <v>-0.17939631640911102</v>
      </c>
      <c r="BS335" s="67">
        <v>0.90034657716751099</v>
      </c>
      <c r="BT335" s="67">
        <v>1.1433812379837036</v>
      </c>
      <c r="BU335" s="67">
        <v>1.2101469039916992</v>
      </c>
      <c r="BV335" s="67">
        <v>1.2089196443557739</v>
      </c>
      <c r="BW335" s="67">
        <v>0.65183174610137939</v>
      </c>
      <c r="BX335" s="67">
        <v>-1.0279947519302368</v>
      </c>
      <c r="BY335" s="67">
        <v>-0.92446857690811157</v>
      </c>
      <c r="BZ335" s="67">
        <v>-0.62149852514266968</v>
      </c>
      <c r="CA335" s="67">
        <v>-0.3384612500667572</v>
      </c>
      <c r="CB335" s="67">
        <v>-0.2738204300403595</v>
      </c>
      <c r="CC335" s="67">
        <v>-1.918700709939003E-2</v>
      </c>
      <c r="CD335" s="67">
        <v>-1.1902265250682831E-2</v>
      </c>
      <c r="CE335" s="67">
        <v>1.5211385674774647E-2</v>
      </c>
      <c r="CF335" s="67">
        <v>1.8528599292039871E-2</v>
      </c>
      <c r="CG335" s="67">
        <v>2.631913498044014E-2</v>
      </c>
      <c r="CH335" s="67">
        <v>4.3338868767023087E-2</v>
      </c>
      <c r="CI335" s="67">
        <v>-7.2236567735671997E-2</v>
      </c>
      <c r="CJ335" s="67">
        <v>-6.9188542664051056E-2</v>
      </c>
      <c r="CK335" s="67">
        <v>-5.3494509309530258E-2</v>
      </c>
      <c r="CL335" s="67">
        <v>-3.6045953631401062E-2</v>
      </c>
      <c r="CM335" s="67">
        <v>-5.2674751728773117E-2</v>
      </c>
      <c r="CN335" s="67">
        <v>-0.10157621651887894</v>
      </c>
      <c r="CO335" s="67">
        <v>-0.11294396221637726</v>
      </c>
      <c r="CP335" s="67">
        <v>-2.3845013231039047E-2</v>
      </c>
      <c r="CQ335" s="67">
        <v>1.0538016557693481</v>
      </c>
      <c r="CR335" s="67">
        <v>1.2989447116851807</v>
      </c>
      <c r="CS335" s="67">
        <v>1.3672653436660767</v>
      </c>
      <c r="CT335" s="67">
        <v>1.3671296834945679</v>
      </c>
      <c r="CU335" s="67">
        <v>0.81188136339187622</v>
      </c>
      <c r="CV335" s="67">
        <v>-0.8630179762840271</v>
      </c>
      <c r="CW335" s="67">
        <v>-0.76265448331832886</v>
      </c>
      <c r="CX335" s="67">
        <v>-0.46750518679618835</v>
      </c>
      <c r="CY335" s="67">
        <v>-0.19289205968379974</v>
      </c>
      <c r="CZ335" s="67">
        <v>-0.13862569630146027</v>
      </c>
      <c r="DA335" s="67">
        <v>0.10368829965591431</v>
      </c>
      <c r="DB335" s="67">
        <v>0.10223560780286789</v>
      </c>
      <c r="DC335" s="67">
        <v>0.12274282425642014</v>
      </c>
      <c r="DD335" s="67">
        <v>0.12110354751348495</v>
      </c>
      <c r="DE335" s="67">
        <v>0.1257939338684082</v>
      </c>
      <c r="DF335" s="67">
        <v>0.14215299487113953</v>
      </c>
      <c r="DG335" s="67">
        <v>3.114006482064724E-2</v>
      </c>
      <c r="DH335" s="67">
        <v>3.8699574768543243E-2</v>
      </c>
      <c r="DI335" s="67">
        <v>6.1076242476701736E-2</v>
      </c>
      <c r="DJ335" s="67">
        <v>8.7960757315158844E-2</v>
      </c>
      <c r="DK335" s="67">
        <v>8.0750688910484314E-2</v>
      </c>
      <c r="DL335" s="67">
        <v>4.0689572691917419E-2</v>
      </c>
      <c r="DM335" s="67">
        <v>3.7059362977743149E-2</v>
      </c>
      <c r="DN335" s="67">
        <v>0.13170628249645233</v>
      </c>
      <c r="DO335" s="67">
        <v>1.2072567939758301</v>
      </c>
      <c r="DP335" s="67">
        <v>1.4545081853866577</v>
      </c>
      <c r="DQ335" s="67">
        <v>1.5243837833404541</v>
      </c>
      <c r="DR335" s="67">
        <v>1.5253397226333618</v>
      </c>
      <c r="DS335" s="67">
        <v>0.97193098068237305</v>
      </c>
      <c r="DT335" s="67">
        <v>-0.69804120063781738</v>
      </c>
      <c r="DU335" s="67">
        <v>-0.60084038972854614</v>
      </c>
      <c r="DV335" s="67">
        <v>-0.31351184844970703</v>
      </c>
      <c r="DW335" s="67">
        <v>-4.732285812497139E-2</v>
      </c>
      <c r="DX335" s="67">
        <v>-3.4309709444642067E-3</v>
      </c>
      <c r="DY335" s="67">
        <v>0.28110072016716003</v>
      </c>
      <c r="DZ335" s="67">
        <v>0.26703256368637085</v>
      </c>
      <c r="EA335" s="67">
        <v>0.27800112962722778</v>
      </c>
      <c r="EB335" s="67">
        <v>0.2692054808139801</v>
      </c>
      <c r="EC335" s="67">
        <v>0.26941972970962524</v>
      </c>
      <c r="ED335" s="67">
        <v>0.28482487797737122</v>
      </c>
      <c r="EE335" s="67">
        <v>0.18039950728416443</v>
      </c>
      <c r="EF335" s="67">
        <v>0.19447287917137146</v>
      </c>
      <c r="EG335" s="67">
        <v>0.22649821639060974</v>
      </c>
      <c r="EH335" s="67">
        <v>0.26700675487518311</v>
      </c>
      <c r="EI335" s="67">
        <v>0.273395836353302</v>
      </c>
      <c r="EJ335" s="67">
        <v>0.24609877169132233</v>
      </c>
      <c r="EK335" s="67">
        <v>0.25364035367965698</v>
      </c>
      <c r="EL335" s="67">
        <v>0.35629764199256897</v>
      </c>
      <c r="EM335" s="67">
        <v>1.4288215637207031</v>
      </c>
      <c r="EN335" s="67">
        <v>1.6791173219680786</v>
      </c>
      <c r="EO335" s="67">
        <v>1.7512377500534058</v>
      </c>
      <c r="EP335" s="67">
        <v>1.7537697553634644</v>
      </c>
      <c r="EQ335" s="67">
        <v>1.2030171155929565</v>
      </c>
      <c r="ER335" s="67">
        <v>-0.45984098315238953</v>
      </c>
      <c r="ES335" s="67">
        <v>-0.36720654368400574</v>
      </c>
      <c r="ET335" s="67">
        <v>-9.1169893741607666E-2</v>
      </c>
      <c r="EU335" s="67">
        <v>0.16285595297813416</v>
      </c>
      <c r="EV335" s="67">
        <v>0.19176873564720154</v>
      </c>
      <c r="EW335" s="67">
        <v>85</v>
      </c>
      <c r="EX335" s="67">
        <v>82.5</v>
      </c>
      <c r="EY335" s="67">
        <v>81</v>
      </c>
      <c r="EZ335" s="67">
        <v>80.5</v>
      </c>
      <c r="FA335" s="67">
        <v>79.5</v>
      </c>
      <c r="FB335" s="67">
        <v>77.5</v>
      </c>
      <c r="FC335" s="67">
        <v>78</v>
      </c>
      <c r="FD335" s="67">
        <v>78</v>
      </c>
      <c r="FE335" s="67">
        <v>80.5</v>
      </c>
      <c r="FF335" s="67">
        <v>85.5</v>
      </c>
      <c r="FG335" s="67">
        <v>91</v>
      </c>
      <c r="FH335" s="67">
        <v>95</v>
      </c>
      <c r="FI335" s="67">
        <v>98.5</v>
      </c>
      <c r="FJ335" s="67">
        <v>100.5</v>
      </c>
      <c r="FK335" s="67">
        <v>102</v>
      </c>
      <c r="FL335" s="67">
        <v>102</v>
      </c>
      <c r="FM335" s="67">
        <v>102</v>
      </c>
      <c r="FN335" s="67">
        <v>101.5</v>
      </c>
      <c r="FO335" s="67">
        <v>101</v>
      </c>
      <c r="FP335" s="67">
        <v>98</v>
      </c>
      <c r="FQ335" s="67">
        <v>94</v>
      </c>
      <c r="FR335" s="67">
        <v>91</v>
      </c>
      <c r="FS335" s="67">
        <v>88.5</v>
      </c>
      <c r="FT335" s="67">
        <v>86.5</v>
      </c>
      <c r="FU335" s="68">
        <v>0.20390242338180542</v>
      </c>
      <c r="FV335" s="40">
        <v>6.2399997711181641</v>
      </c>
      <c r="FW335" s="40">
        <v>3278.75</v>
      </c>
      <c r="FX335">
        <v>1</v>
      </c>
    </row>
    <row r="336" spans="1:180" x14ac:dyDescent="0.2">
      <c r="A336" t="s">
        <v>189</v>
      </c>
      <c r="B336" t="s">
        <v>207</v>
      </c>
      <c r="C336" t="s">
        <v>3</v>
      </c>
      <c r="D336" t="s">
        <v>184</v>
      </c>
      <c r="E336" t="s">
        <v>1</v>
      </c>
      <c r="F336" s="40" t="s">
        <v>194</v>
      </c>
      <c r="G336" s="69" t="s">
        <v>230</v>
      </c>
      <c r="H336" s="67">
        <v>1930</v>
      </c>
      <c r="I336" s="67">
        <v>2.6419517993927002</v>
      </c>
      <c r="J336" s="67">
        <v>2.2944684028625488</v>
      </c>
      <c r="K336" s="67">
        <v>2.0324897766113281</v>
      </c>
      <c r="L336" s="67">
        <v>1.8410756587982178</v>
      </c>
      <c r="M336" s="67">
        <v>1.736051082611084</v>
      </c>
      <c r="N336" s="67">
        <v>1.7214072942733765</v>
      </c>
      <c r="O336" s="67">
        <v>1.8049180507659912</v>
      </c>
      <c r="P336" s="67">
        <v>1.7855948209762573</v>
      </c>
      <c r="Q336" s="67">
        <v>1.812282919883728</v>
      </c>
      <c r="R336" s="67">
        <v>2.1044163703918457</v>
      </c>
      <c r="S336" s="67">
        <v>2.4681079387664795</v>
      </c>
      <c r="T336" s="67">
        <v>2.8747038841247559</v>
      </c>
      <c r="U336" s="67">
        <v>3.4181811809539795</v>
      </c>
      <c r="V336" s="67">
        <v>4.0522923469543457</v>
      </c>
      <c r="W336" s="67">
        <v>4.553581714630127</v>
      </c>
      <c r="X336" s="67">
        <v>5.068274974822998</v>
      </c>
      <c r="Y336" s="67">
        <v>5.4568052291870117</v>
      </c>
      <c r="Z336" s="67">
        <v>5.5403108596801758</v>
      </c>
      <c r="AA336" s="67">
        <v>5.395667552947998</v>
      </c>
      <c r="AB336" s="67">
        <v>5.1698489189147949</v>
      </c>
      <c r="AC336" s="67">
        <v>4.8611893653869629</v>
      </c>
      <c r="AD336" s="67">
        <v>4.361086368560791</v>
      </c>
      <c r="AE336" s="67">
        <v>3.71759033203125</v>
      </c>
      <c r="AF336" s="67">
        <v>3.0517754554748535</v>
      </c>
      <c r="AG336" s="67">
        <v>-0.28015449643135071</v>
      </c>
      <c r="AH336" s="67">
        <v>-0.27908030152320862</v>
      </c>
      <c r="AI336" s="67">
        <v>-0.20793244242668152</v>
      </c>
      <c r="AJ336" s="67">
        <v>-0.23776102066040039</v>
      </c>
      <c r="AK336" s="67">
        <v>-0.19676415622234344</v>
      </c>
      <c r="AL336" s="67">
        <v>-0.22758829593658447</v>
      </c>
      <c r="AM336" s="67">
        <v>-0.27789038419723511</v>
      </c>
      <c r="AN336" s="67">
        <v>-0.30026599764823914</v>
      </c>
      <c r="AO336" s="67">
        <v>-0.36167845129966736</v>
      </c>
      <c r="AP336" s="67">
        <v>-0.34356403350830078</v>
      </c>
      <c r="AQ336" s="67">
        <v>-0.38534736633300781</v>
      </c>
      <c r="AR336" s="67">
        <v>-0.45065373182296753</v>
      </c>
      <c r="AS336" s="67">
        <v>-0.49688848853111267</v>
      </c>
      <c r="AT336" s="67">
        <v>-0.37747713923454285</v>
      </c>
      <c r="AU336" s="67">
        <v>0.66895186901092529</v>
      </c>
      <c r="AV336" s="67">
        <v>0.89141196012496948</v>
      </c>
      <c r="AW336" s="67">
        <v>1.0368629693984985</v>
      </c>
      <c r="AX336" s="67">
        <v>1.0054730176925659</v>
      </c>
      <c r="AY336" s="67">
        <v>0.31337162852287292</v>
      </c>
      <c r="AZ336" s="67">
        <v>-1.3211159706115723</v>
      </c>
      <c r="BA336" s="67">
        <v>-1.120316743850708</v>
      </c>
      <c r="BB336" s="67">
        <v>-0.77639216184616089</v>
      </c>
      <c r="BC336" s="67">
        <v>-0.61227309703826904</v>
      </c>
      <c r="BD336" s="67">
        <v>-0.54453039169311523</v>
      </c>
      <c r="BE336" s="67">
        <v>-0.10274206846952438</v>
      </c>
      <c r="BF336" s="67">
        <v>-0.11428334563970566</v>
      </c>
      <c r="BG336" s="67">
        <v>-5.2674125880002975E-2</v>
      </c>
      <c r="BH336" s="67">
        <v>-8.9659087359905243E-2</v>
      </c>
      <c r="BI336" s="67">
        <v>-5.3138352930545807E-2</v>
      </c>
      <c r="BJ336" s="67">
        <v>-8.4916390478610992E-2</v>
      </c>
      <c r="BK336" s="67">
        <v>-0.12863095104694366</v>
      </c>
      <c r="BL336" s="67">
        <v>-0.14449270069599152</v>
      </c>
      <c r="BM336" s="67">
        <v>-0.19625648856163025</v>
      </c>
      <c r="BN336" s="67">
        <v>-0.16451804339885712</v>
      </c>
      <c r="BO336" s="67">
        <v>-0.19270221889019012</v>
      </c>
      <c r="BP336" s="67">
        <v>-0.24524453282356262</v>
      </c>
      <c r="BQ336" s="67">
        <v>-0.28030750155448914</v>
      </c>
      <c r="BR336" s="67">
        <v>-0.15288576483726501</v>
      </c>
      <c r="BS336" s="67">
        <v>0.89051669836044312</v>
      </c>
      <c r="BT336" s="67">
        <v>1.1160210371017456</v>
      </c>
      <c r="BU336" s="67">
        <v>1.2637169361114502</v>
      </c>
      <c r="BV336" s="67">
        <v>1.2339030504226685</v>
      </c>
      <c r="BW336" s="67">
        <v>0.54445779323577881</v>
      </c>
      <c r="BX336" s="67">
        <v>-1.0829157829284668</v>
      </c>
      <c r="BY336" s="67">
        <v>-0.88668292760848999</v>
      </c>
      <c r="BZ336" s="67">
        <v>-0.55405020713806152</v>
      </c>
      <c r="CA336" s="67">
        <v>-0.4020942747592926</v>
      </c>
      <c r="CB336" s="67">
        <v>-0.34933066368103027</v>
      </c>
      <c r="CC336" s="67">
        <v>2.0133238285779953E-2</v>
      </c>
      <c r="CD336" s="67">
        <v>-1.454717421438545E-4</v>
      </c>
      <c r="CE336" s="67">
        <v>5.4857313632965088E-2</v>
      </c>
      <c r="CF336" s="67">
        <v>1.2915858998894691E-2</v>
      </c>
      <c r="CG336" s="67">
        <v>4.6336442232131958E-2</v>
      </c>
      <c r="CH336" s="67">
        <v>1.3897729106247425E-2</v>
      </c>
      <c r="CI336" s="67">
        <v>-2.5254324078559875E-2</v>
      </c>
      <c r="CJ336" s="67">
        <v>-3.6604583263397217E-2</v>
      </c>
      <c r="CK336" s="67">
        <v>-8.1685729324817657E-2</v>
      </c>
      <c r="CL336" s="67">
        <v>-4.0511328727006912E-2</v>
      </c>
      <c r="CM336" s="67">
        <v>-5.9276778250932693E-2</v>
      </c>
      <c r="CN336" s="67">
        <v>-0.10297874361276627</v>
      </c>
      <c r="CO336" s="67">
        <v>-0.13030417263507843</v>
      </c>
      <c r="CP336" s="67">
        <v>2.6655280962586403E-3</v>
      </c>
      <c r="CQ336" s="67">
        <v>1.0439717769622803</v>
      </c>
      <c r="CR336" s="67">
        <v>1.2715845108032227</v>
      </c>
      <c r="CS336" s="67">
        <v>1.4208353757858276</v>
      </c>
      <c r="CT336" s="67">
        <v>1.3921130895614624</v>
      </c>
      <c r="CU336" s="67">
        <v>0.70450741052627563</v>
      </c>
      <c r="CV336" s="67">
        <v>-0.91793900728225708</v>
      </c>
      <c r="CW336" s="67">
        <v>-0.72486883401870728</v>
      </c>
      <c r="CX336" s="67">
        <v>-0.40005683898925781</v>
      </c>
      <c r="CY336" s="67">
        <v>-0.25652506947517395</v>
      </c>
      <c r="CZ336" s="67">
        <v>-0.21413594484329224</v>
      </c>
      <c r="DA336" s="67">
        <v>0.14300854504108429</v>
      </c>
      <c r="DB336" s="67">
        <v>0.11399240046739578</v>
      </c>
      <c r="DC336" s="67">
        <v>0.16238875687122345</v>
      </c>
      <c r="DD336" s="67">
        <v>0.11549080163240433</v>
      </c>
      <c r="DE336" s="67">
        <v>0.14581124484539032</v>
      </c>
      <c r="DF336" s="67">
        <v>0.11271185427904129</v>
      </c>
      <c r="DG336" s="67">
        <v>7.812231034040451E-2</v>
      </c>
      <c r="DH336" s="67">
        <v>7.1283534169197083E-2</v>
      </c>
      <c r="DI336" s="67">
        <v>3.2885022461414337E-2</v>
      </c>
      <c r="DJ336" s="67">
        <v>8.3495378494262695E-2</v>
      </c>
      <c r="DK336" s="67">
        <v>7.4148662388324738E-2</v>
      </c>
      <c r="DL336" s="67">
        <v>3.928704559803009E-2</v>
      </c>
      <c r="DM336" s="67">
        <v>1.9699152559041977E-2</v>
      </c>
      <c r="DN336" s="67">
        <v>0.15821681916713715</v>
      </c>
      <c r="DO336" s="67">
        <v>1.1974269151687622</v>
      </c>
      <c r="DP336" s="67">
        <v>1.4271479845046997</v>
      </c>
      <c r="DQ336" s="67">
        <v>1.5779538154602051</v>
      </c>
      <c r="DR336" s="67">
        <v>1.5503231287002563</v>
      </c>
      <c r="DS336" s="67">
        <v>0.86455702781677246</v>
      </c>
      <c r="DT336" s="67">
        <v>-0.75296223163604736</v>
      </c>
      <c r="DU336" s="67">
        <v>-0.56305474042892456</v>
      </c>
      <c r="DV336" s="67">
        <v>-0.2460634857416153</v>
      </c>
      <c r="DW336" s="67">
        <v>-0.11095587164163589</v>
      </c>
      <c r="DX336" s="67">
        <v>-7.8941218554973602E-2</v>
      </c>
      <c r="DY336" s="67">
        <v>0.32042098045349121</v>
      </c>
      <c r="DZ336" s="67">
        <v>0.27878937125205994</v>
      </c>
      <c r="EA336" s="67">
        <v>0.31764706969261169</v>
      </c>
      <c r="EB336" s="67">
        <v>0.26359272003173828</v>
      </c>
      <c r="EC336" s="67">
        <v>0.28943705558776855</v>
      </c>
      <c r="ED336" s="67">
        <v>0.25538375973701477</v>
      </c>
      <c r="EE336" s="67">
        <v>0.22738175094127655</v>
      </c>
      <c r="EF336" s="67">
        <v>0.2270568460226059</v>
      </c>
      <c r="EG336" s="67">
        <v>0.19830699265003204</v>
      </c>
      <c r="EH336" s="67">
        <v>0.26254138350486755</v>
      </c>
      <c r="EI336" s="67">
        <v>0.26679381728172302</v>
      </c>
      <c r="EJ336" s="67">
        <v>0.244696244597435</v>
      </c>
      <c r="EK336" s="67">
        <v>0.23628012835979462</v>
      </c>
      <c r="EL336" s="67">
        <v>0.38280817866325378</v>
      </c>
      <c r="EM336" s="67">
        <v>1.4189916849136353</v>
      </c>
      <c r="EN336" s="67">
        <v>1.6517571210861206</v>
      </c>
      <c r="EO336" s="67">
        <v>1.8048077821731567</v>
      </c>
      <c r="EP336" s="67">
        <v>1.7787531614303589</v>
      </c>
      <c r="EQ336" s="67">
        <v>1.095643162727356</v>
      </c>
      <c r="ER336" s="67">
        <v>-0.51476204395294189</v>
      </c>
      <c r="ES336" s="67">
        <v>-0.32942089438438416</v>
      </c>
      <c r="ET336" s="67">
        <v>-2.3721544072031975E-2</v>
      </c>
      <c r="EU336" s="67">
        <v>9.9222935736179352E-2</v>
      </c>
      <c r="EV336" s="67">
        <v>0.11625849455595016</v>
      </c>
      <c r="EW336" s="67">
        <v>84</v>
      </c>
      <c r="EX336" s="67">
        <v>82.5</v>
      </c>
      <c r="EY336" s="67">
        <v>79.5</v>
      </c>
      <c r="EZ336" s="67">
        <v>78.5</v>
      </c>
      <c r="FA336" s="67">
        <v>77</v>
      </c>
      <c r="FB336" s="67">
        <v>76.5</v>
      </c>
      <c r="FC336" s="67">
        <v>76</v>
      </c>
      <c r="FD336" s="67">
        <v>79.5</v>
      </c>
      <c r="FE336" s="67">
        <v>84.5</v>
      </c>
      <c r="FF336" s="67">
        <v>89</v>
      </c>
      <c r="FG336" s="67">
        <v>92.5</v>
      </c>
      <c r="FH336" s="67">
        <v>95.5</v>
      </c>
      <c r="FI336" s="67">
        <v>98.5</v>
      </c>
      <c r="FJ336" s="67">
        <v>100.5</v>
      </c>
      <c r="FK336" s="67">
        <v>100.5</v>
      </c>
      <c r="FL336" s="67">
        <v>101</v>
      </c>
      <c r="FM336" s="67">
        <v>101</v>
      </c>
      <c r="FN336" s="67">
        <v>100.5</v>
      </c>
      <c r="FO336" s="67">
        <v>99.5</v>
      </c>
      <c r="FP336" s="67">
        <v>96</v>
      </c>
      <c r="FQ336" s="67">
        <v>93.5</v>
      </c>
      <c r="FR336" s="67">
        <v>91</v>
      </c>
      <c r="FS336" s="67">
        <v>87</v>
      </c>
      <c r="FT336" s="67">
        <v>85</v>
      </c>
      <c r="FU336" s="68">
        <v>0.20390242338180542</v>
      </c>
      <c r="FV336" s="40">
        <v>5.6100001335144043</v>
      </c>
      <c r="FW336" s="40">
        <v>3198.77</v>
      </c>
      <c r="FX336">
        <v>1</v>
      </c>
    </row>
    <row r="337" spans="1:180" x14ac:dyDescent="0.2">
      <c r="A337" t="s">
        <v>189</v>
      </c>
      <c r="B337" t="s">
        <v>207</v>
      </c>
      <c r="C337" t="s">
        <v>3</v>
      </c>
      <c r="D337" t="s">
        <v>184</v>
      </c>
      <c r="E337" t="s">
        <v>1</v>
      </c>
      <c r="F337" s="40" t="s">
        <v>194</v>
      </c>
      <c r="G337" s="69" t="s">
        <v>2</v>
      </c>
      <c r="H337" s="67">
        <v>1944.8666666666666</v>
      </c>
      <c r="I337" s="67">
        <v>2.7143349647521973</v>
      </c>
      <c r="J337" s="67">
        <v>2.3284609317779541</v>
      </c>
      <c r="K337" s="67">
        <v>2.0426580905914307</v>
      </c>
      <c r="L337" s="67">
        <v>1.8359285593032837</v>
      </c>
      <c r="M337" s="67">
        <v>1.7343332767486572</v>
      </c>
      <c r="N337" s="67">
        <v>1.6865624189376831</v>
      </c>
      <c r="O337" s="67">
        <v>1.7543518543243408</v>
      </c>
      <c r="P337" s="67">
        <v>1.8016108274459839</v>
      </c>
      <c r="Q337" s="67">
        <v>1.9285368919372559</v>
      </c>
      <c r="R337" s="67">
        <v>2.1937134265899658</v>
      </c>
      <c r="S337" s="67">
        <v>2.5772824287414551</v>
      </c>
      <c r="T337" s="67">
        <v>3.0886783599853516</v>
      </c>
      <c r="U337" s="67">
        <v>3.6906445026397705</v>
      </c>
      <c r="V337" s="67">
        <v>4.2644453048706055</v>
      </c>
      <c r="W337" s="67">
        <v>4.7055673599243164</v>
      </c>
      <c r="X337" s="67">
        <v>5.1794161796569824</v>
      </c>
      <c r="Y337" s="67">
        <v>5.5754156112670898</v>
      </c>
      <c r="Z337" s="67">
        <v>5.819183349609375</v>
      </c>
      <c r="AA337" s="67">
        <v>5.8115296363830566</v>
      </c>
      <c r="AB337" s="67">
        <v>5.6329913139343262</v>
      </c>
      <c r="AC337" s="67">
        <v>5.3591680526733398</v>
      </c>
      <c r="AD337" s="67">
        <v>4.9002976417541504</v>
      </c>
      <c r="AE337" s="67">
        <v>4.1670198440551758</v>
      </c>
      <c r="AF337" s="67">
        <v>3.3645176887512207</v>
      </c>
      <c r="AG337" s="67">
        <v>-0.24146158993244171</v>
      </c>
      <c r="AH337" s="67">
        <v>-0.19406937062740326</v>
      </c>
      <c r="AI337" s="67">
        <v>-0.16945274174213409</v>
      </c>
      <c r="AJ337" s="67">
        <v>-0.1579870730638504</v>
      </c>
      <c r="AK337" s="67">
        <v>-0.14113430678844452</v>
      </c>
      <c r="AL337" s="67">
        <v>-0.15497520565986633</v>
      </c>
      <c r="AM337" s="67">
        <v>-0.18886572122573853</v>
      </c>
      <c r="AN337" s="67">
        <v>-0.21231135725975037</v>
      </c>
      <c r="AO337" s="67">
        <v>-0.22830890119075775</v>
      </c>
      <c r="AP337" s="67">
        <v>-0.2593054473400116</v>
      </c>
      <c r="AQ337" s="67">
        <v>-0.29527634382247925</v>
      </c>
      <c r="AR337" s="67">
        <v>-0.34990465641021729</v>
      </c>
      <c r="AS337" s="67">
        <v>-0.39136937260627747</v>
      </c>
      <c r="AT337" s="67">
        <v>-0.34308707714080811</v>
      </c>
      <c r="AU337" s="67">
        <v>0.73659318685531616</v>
      </c>
      <c r="AV337" s="67">
        <v>1.0337057113647461</v>
      </c>
      <c r="AW337" s="67">
        <v>1.1917412281036377</v>
      </c>
      <c r="AX337" s="67">
        <v>1.2542834281921387</v>
      </c>
      <c r="AY337" s="67">
        <v>0.92659801244735718</v>
      </c>
      <c r="AZ337" s="67">
        <v>-0.99609249830245972</v>
      </c>
      <c r="BA337" s="67">
        <v>-1.105276346206665</v>
      </c>
      <c r="BB337" s="67">
        <v>-0.83424144983291626</v>
      </c>
      <c r="BC337" s="67">
        <v>-0.5700107216835022</v>
      </c>
      <c r="BD337" s="67">
        <v>-0.45603457093238831</v>
      </c>
      <c r="BE337" s="67">
        <v>-0.12784308195114136</v>
      </c>
      <c r="BF337" s="67">
        <v>-8.8539093732833862E-2</v>
      </c>
      <c r="BG337" s="67">
        <v>-7.0038259029388428E-2</v>
      </c>
      <c r="BH337" s="67">
        <v>-6.31585493683815E-2</v>
      </c>
      <c r="BI337" s="67">
        <v>-4.9173619598150253E-2</v>
      </c>
      <c r="BJ337" s="67">
        <v>-6.3621044158935547E-2</v>
      </c>
      <c r="BK337" s="67">
        <v>-9.32961106300354E-2</v>
      </c>
      <c r="BL337" s="67">
        <v>-0.11256802827119827</v>
      </c>
      <c r="BM337" s="67">
        <v>-0.12238938361406326</v>
      </c>
      <c r="BN337" s="67">
        <v>-0.14466647803783417</v>
      </c>
      <c r="BO337" s="67">
        <v>-0.17193412780761719</v>
      </c>
      <c r="BP337" s="67">
        <v>-0.21838340163230896</v>
      </c>
      <c r="BQ337" s="67">
        <v>-0.25269675254821777</v>
      </c>
      <c r="BR337" s="67">
        <v>-0.19928579032421112</v>
      </c>
      <c r="BS337" s="67">
        <v>0.8785015344619751</v>
      </c>
      <c r="BT337" s="67">
        <v>1.1776411533355713</v>
      </c>
      <c r="BU337" s="67">
        <v>1.3371372222900391</v>
      </c>
      <c r="BV337" s="67">
        <v>1.4006773233413696</v>
      </c>
      <c r="BW337" s="67">
        <v>1.0747888088226318</v>
      </c>
      <c r="BX337" s="67">
        <v>-0.84354573488235474</v>
      </c>
      <c r="BY337" s="67">
        <v>-0.95564484596252441</v>
      </c>
      <c r="BZ337" s="67">
        <v>-0.69181066751480103</v>
      </c>
      <c r="CA337" s="67">
        <v>-0.43538990616798401</v>
      </c>
      <c r="CB337" s="67">
        <v>-0.33102190494537354</v>
      </c>
      <c r="CC337" s="67">
        <v>-4.9151252955198288E-2</v>
      </c>
      <c r="CD337" s="67">
        <v>-1.5449143014848232E-2</v>
      </c>
      <c r="CE337" s="67">
        <v>-1.1840846855193377E-3</v>
      </c>
      <c r="CF337" s="67">
        <v>2.51939264126122E-3</v>
      </c>
      <c r="CG337" s="67">
        <v>1.45180718973279E-2</v>
      </c>
      <c r="CH337" s="67">
        <v>-3.4942690399475396E-4</v>
      </c>
      <c r="CI337" s="67">
        <v>-2.7104895561933517E-2</v>
      </c>
      <c r="CJ337" s="67">
        <v>-4.3486107140779495E-2</v>
      </c>
      <c r="CK337" s="67">
        <v>-4.9029849469661713E-2</v>
      </c>
      <c r="CL337" s="67">
        <v>-6.5267860889434814E-2</v>
      </c>
      <c r="CM337" s="67">
        <v>-8.650767058134079E-2</v>
      </c>
      <c r="CN337" s="67">
        <v>-0.127292200922966</v>
      </c>
      <c r="CO337" s="67">
        <v>-0.15665249526500702</v>
      </c>
      <c r="CP337" s="67">
        <v>-9.9689453840255737E-2</v>
      </c>
      <c r="CQ337" s="67">
        <v>0.97678685188293457</v>
      </c>
      <c r="CR337" s="67">
        <v>1.2773305177688599</v>
      </c>
      <c r="CS337" s="67">
        <v>1.437838077545166</v>
      </c>
      <c r="CT337" s="67">
        <v>1.5020692348480225</v>
      </c>
      <c r="CU337" s="67">
        <v>1.1774252653121948</v>
      </c>
      <c r="CV337" s="67">
        <v>-0.73789232969284058</v>
      </c>
      <c r="CW337" s="67">
        <v>-0.85201048851013184</v>
      </c>
      <c r="CX337" s="67">
        <v>-0.59316349029541016</v>
      </c>
      <c r="CY337" s="67">
        <v>-0.34215191006660461</v>
      </c>
      <c r="CZ337" s="67">
        <v>-0.24443851411342621</v>
      </c>
      <c r="DA337" s="67">
        <v>2.9540576040744781E-2</v>
      </c>
      <c r="DB337" s="67">
        <v>5.7640805840492249E-2</v>
      </c>
      <c r="DC337" s="67">
        <v>6.7670084536075592E-2</v>
      </c>
      <c r="DD337" s="67">
        <v>6.8197332322597504E-2</v>
      </c>
      <c r="DE337" s="67">
        <v>7.8209765255451202E-2</v>
      </c>
      <c r="DF337" s="67">
        <v>6.2922194600105286E-2</v>
      </c>
      <c r="DG337" s="67">
        <v>3.9086323231458664E-2</v>
      </c>
      <c r="DH337" s="67">
        <v>2.5595815852284431E-2</v>
      </c>
      <c r="DI337" s="67">
        <v>2.4329686537384987E-2</v>
      </c>
      <c r="DJ337" s="67">
        <v>1.413075253367424E-2</v>
      </c>
      <c r="DK337" s="67">
        <v>-1.0812169639393687E-3</v>
      </c>
      <c r="DL337" s="67">
        <v>-3.620099276304245E-2</v>
      </c>
      <c r="DM337" s="67">
        <v>-6.060824915766716E-2</v>
      </c>
      <c r="DN337" s="67">
        <v>-9.3116206699050963E-5</v>
      </c>
      <c r="DO337" s="67">
        <v>1.075072169303894</v>
      </c>
      <c r="DP337" s="67">
        <v>1.3770198822021484</v>
      </c>
      <c r="DQ337" s="67">
        <v>1.538538932800293</v>
      </c>
      <c r="DR337" s="67">
        <v>1.6034611463546753</v>
      </c>
      <c r="DS337" s="67">
        <v>1.2800617218017578</v>
      </c>
      <c r="DT337" s="67">
        <v>-0.63223892450332642</v>
      </c>
      <c r="DU337" s="67">
        <v>-0.74837613105773926</v>
      </c>
      <c r="DV337" s="67">
        <v>-0.49451634287834167</v>
      </c>
      <c r="DW337" s="67">
        <v>-0.24891392886638641</v>
      </c>
      <c r="DX337" s="67">
        <v>-0.15785512328147888</v>
      </c>
      <c r="DY337" s="67">
        <v>0.14315907657146454</v>
      </c>
      <c r="DZ337" s="67">
        <v>0.16317108273506165</v>
      </c>
      <c r="EA337" s="67">
        <v>0.16708457469940186</v>
      </c>
      <c r="EB337" s="67">
        <v>0.16302585601806641</v>
      </c>
      <c r="EC337" s="67">
        <v>0.17017045617103577</v>
      </c>
      <c r="ED337" s="67">
        <v>0.15427635610103607</v>
      </c>
      <c r="EE337" s="67">
        <v>0.13465592265129089</v>
      </c>
      <c r="EF337" s="67">
        <v>0.12533913552761078</v>
      </c>
      <c r="EG337" s="67">
        <v>0.13024920225143433</v>
      </c>
      <c r="EH337" s="67">
        <v>0.12876974046230316</v>
      </c>
      <c r="EI337" s="67">
        <v>0.12226101756095886</v>
      </c>
      <c r="EJ337" s="67">
        <v>9.5320247113704681E-2</v>
      </c>
      <c r="EK337" s="67">
        <v>7.8064389526844025E-2</v>
      </c>
      <c r="EL337" s="67">
        <v>0.14370818436145782</v>
      </c>
      <c r="EM337" s="67">
        <v>1.2169804573059082</v>
      </c>
      <c r="EN337" s="67">
        <v>1.5209553241729736</v>
      </c>
      <c r="EO337" s="67">
        <v>1.6839349269866943</v>
      </c>
      <c r="EP337" s="67">
        <v>1.7498550415039063</v>
      </c>
      <c r="EQ337" s="67">
        <v>1.4282525777816772</v>
      </c>
      <c r="ER337" s="67">
        <v>-0.47969216108322144</v>
      </c>
      <c r="ES337" s="67">
        <v>-0.59874457120895386</v>
      </c>
      <c r="ET337" s="67">
        <v>-0.35208550095558167</v>
      </c>
      <c r="EU337" s="67">
        <v>-0.11429309099912643</v>
      </c>
      <c r="EV337" s="67">
        <v>-3.2842442393302917E-2</v>
      </c>
      <c r="EW337" s="67">
        <v>85.036445617675781</v>
      </c>
      <c r="EX337" s="67">
        <v>83.493072509765625</v>
      </c>
      <c r="EY337" s="67">
        <v>81.892974853515625</v>
      </c>
      <c r="EZ337" s="67">
        <v>80.116653442382813</v>
      </c>
      <c r="FA337" s="67">
        <v>78.394004821777344</v>
      </c>
      <c r="FB337" s="67">
        <v>77.182762145996094</v>
      </c>
      <c r="FC337" s="67">
        <v>77.002227783203125</v>
      </c>
      <c r="FD337" s="67">
        <v>79.027801513671875</v>
      </c>
      <c r="FE337" s="67">
        <v>83.000877380371094</v>
      </c>
      <c r="FF337" s="67">
        <v>86.897506713867188</v>
      </c>
      <c r="FG337" s="67">
        <v>90.765617370605469</v>
      </c>
      <c r="FH337" s="67">
        <v>94.498794555664063</v>
      </c>
      <c r="FI337" s="67">
        <v>97.250465393066406</v>
      </c>
      <c r="FJ337" s="67">
        <v>99.018470764160156</v>
      </c>
      <c r="FK337" s="67">
        <v>100.10892486572266</v>
      </c>
      <c r="FL337" s="67">
        <v>101.03559112548828</v>
      </c>
      <c r="FM337" s="67">
        <v>101.72798919677734</v>
      </c>
      <c r="FN337" s="67">
        <v>102.09522247314453</v>
      </c>
      <c r="FO337" s="67">
        <v>101.52571868896484</v>
      </c>
      <c r="FP337" s="67">
        <v>99.191375732421875</v>
      </c>
      <c r="FQ337" s="67">
        <v>96.124740600585938</v>
      </c>
      <c r="FR337" s="67">
        <v>92.740921020507813</v>
      </c>
      <c r="FS337" s="67">
        <v>89.551246643066406</v>
      </c>
      <c r="FT337" s="67">
        <v>87.289215087890625</v>
      </c>
      <c r="FU337" s="68">
        <v>0.1306462287902832</v>
      </c>
      <c r="FV337" s="40">
        <v>6.690000057220459</v>
      </c>
      <c r="FW337" s="40">
        <v>3385.79</v>
      </c>
      <c r="FX337">
        <v>1</v>
      </c>
    </row>
    <row r="338" spans="1:180" x14ac:dyDescent="0.2">
      <c r="A338" t="s">
        <v>189</v>
      </c>
      <c r="B338" t="s">
        <v>207</v>
      </c>
      <c r="C338" t="s">
        <v>3</v>
      </c>
      <c r="D338" t="s">
        <v>185</v>
      </c>
      <c r="E338" t="s">
        <v>1</v>
      </c>
      <c r="F338" s="40" t="s">
        <v>1</v>
      </c>
      <c r="G338" s="69" t="s">
        <v>216</v>
      </c>
      <c r="H338" s="67">
        <v>3320.0000190734863</v>
      </c>
      <c r="I338" s="67">
        <v>1.8273240327835083</v>
      </c>
      <c r="J338" s="67">
        <v>1.5879347324371338</v>
      </c>
      <c r="K338" s="67">
        <v>1.4812890291213989</v>
      </c>
      <c r="L338" s="67">
        <v>1.4266244173049927</v>
      </c>
      <c r="M338" s="67">
        <v>1.4050060510635376</v>
      </c>
      <c r="N338" s="67">
        <v>1.5538899898529053</v>
      </c>
      <c r="O338" s="67">
        <v>1.7869846820831299</v>
      </c>
      <c r="P338" s="67">
        <v>2.0882859230041504</v>
      </c>
      <c r="Q338" s="67">
        <v>2.1789445877075195</v>
      </c>
      <c r="R338" s="67">
        <v>2.2228984832763672</v>
      </c>
      <c r="S338" s="67">
        <v>2.3406968116760254</v>
      </c>
      <c r="T338" s="67">
        <v>2.5185325145721436</v>
      </c>
      <c r="U338" s="67">
        <v>2.6608970165252686</v>
      </c>
      <c r="V338" s="67">
        <v>2.7309079170227051</v>
      </c>
      <c r="W338" s="67">
        <v>2.8894925117492676</v>
      </c>
      <c r="X338" s="67">
        <v>3.2145097255706787</v>
      </c>
      <c r="Y338" s="67">
        <v>3.5413002967834473</v>
      </c>
      <c r="Z338" s="67">
        <v>3.7849876880645752</v>
      </c>
      <c r="AA338" s="67">
        <v>3.8790555000305176</v>
      </c>
      <c r="AB338" s="67">
        <v>3.7210378646850586</v>
      </c>
      <c r="AC338" s="67">
        <v>3.5072855949401855</v>
      </c>
      <c r="AD338" s="67">
        <v>3.3810911178588867</v>
      </c>
      <c r="AE338" s="67">
        <v>2.9300382137298584</v>
      </c>
      <c r="AF338" s="67">
        <v>2.395380973815918</v>
      </c>
      <c r="AG338" s="67">
        <v>-0.38238057494163513</v>
      </c>
      <c r="AH338" s="67">
        <v>-0.37354007363319397</v>
      </c>
      <c r="AI338" s="67">
        <v>-0.30678394436836243</v>
      </c>
      <c r="AJ338" s="67">
        <v>-0.29557704925537109</v>
      </c>
      <c r="AK338" s="67">
        <v>-0.31041255593299866</v>
      </c>
      <c r="AL338" s="67">
        <v>-0.28420427441596985</v>
      </c>
      <c r="AM338" s="67">
        <v>-0.33744612336158752</v>
      </c>
      <c r="AN338" s="67">
        <v>-0.27124151587486267</v>
      </c>
      <c r="AO338" s="67">
        <v>-0.32512757182121277</v>
      </c>
      <c r="AP338" s="67">
        <v>-0.42652511596679688</v>
      </c>
      <c r="AQ338" s="67">
        <v>-0.40047460794448853</v>
      </c>
      <c r="AR338" s="67">
        <v>-0.33144152164459229</v>
      </c>
      <c r="AS338" s="67">
        <v>-0.30762350559234619</v>
      </c>
      <c r="AT338" s="67">
        <v>-0.31903249025344849</v>
      </c>
      <c r="AU338" s="67">
        <v>-4.2945124208927155E-2</v>
      </c>
      <c r="AV338" s="67">
        <v>0.10115770250558853</v>
      </c>
      <c r="AW338" s="67">
        <v>0.19858981668949127</v>
      </c>
      <c r="AX338" s="67">
        <v>0.15699155628681183</v>
      </c>
      <c r="AY338" s="67">
        <v>0.19040778279304504</v>
      </c>
      <c r="AZ338" s="67">
        <v>-0.28187403082847595</v>
      </c>
      <c r="BA338" s="67">
        <v>-0.42640054225921631</v>
      </c>
      <c r="BB338" s="67">
        <v>-0.33229756355285645</v>
      </c>
      <c r="BC338" s="67">
        <v>-0.2975718080997467</v>
      </c>
      <c r="BD338" s="67">
        <v>-0.29435193538665771</v>
      </c>
      <c r="BE338" s="67">
        <v>-0.18363393843173981</v>
      </c>
      <c r="BF338" s="67">
        <v>-0.19093886017799377</v>
      </c>
      <c r="BG338" s="67">
        <v>-0.13735701143741608</v>
      </c>
      <c r="BH338" s="67">
        <v>-0.13541539013385773</v>
      </c>
      <c r="BI338" s="67">
        <v>-0.15476548671722412</v>
      </c>
      <c r="BJ338" s="67">
        <v>-0.12622708082199097</v>
      </c>
      <c r="BK338" s="67">
        <v>-0.16520427167415619</v>
      </c>
      <c r="BL338" s="67">
        <v>-8.4462784230709076E-2</v>
      </c>
      <c r="BM338" s="67">
        <v>-0.12463913112878799</v>
      </c>
      <c r="BN338" s="67">
        <v>-0.21355248987674713</v>
      </c>
      <c r="BO338" s="67">
        <v>-0.17408177256584167</v>
      </c>
      <c r="BP338" s="67">
        <v>-9.3957126140594482E-2</v>
      </c>
      <c r="BQ338" s="67">
        <v>-5.805201455950737E-2</v>
      </c>
      <c r="BR338" s="67">
        <v>-5.822392925620079E-2</v>
      </c>
      <c r="BS338" s="67">
        <v>0.2196209579706192</v>
      </c>
      <c r="BT338" s="67">
        <v>0.3698028028011322</v>
      </c>
      <c r="BU338" s="67">
        <v>0.47380420565605164</v>
      </c>
      <c r="BV338" s="67">
        <v>0.4367709755897522</v>
      </c>
      <c r="BW338" s="67">
        <v>0.47085446119308472</v>
      </c>
      <c r="BX338" s="67">
        <v>9.8079186864197254E-4</v>
      </c>
      <c r="BY338" s="67">
        <v>-0.15246549248695374</v>
      </c>
      <c r="BZ338" s="67">
        <v>-7.0819228887557983E-2</v>
      </c>
      <c r="CA338" s="67">
        <v>-5.6743394583463669E-2</v>
      </c>
      <c r="CB338" s="67">
        <v>-7.6182760298252106E-2</v>
      </c>
      <c r="CC338" s="67">
        <v>-4.5982621610164642E-2</v>
      </c>
      <c r="CD338" s="67">
        <v>-6.4469814300537109E-2</v>
      </c>
      <c r="CE338" s="67">
        <v>-2.001243457198143E-2</v>
      </c>
      <c r="CF338" s="67">
        <v>-2.4487907066941261E-2</v>
      </c>
      <c r="CG338" s="67">
        <v>-4.6964798122644424E-2</v>
      </c>
      <c r="CH338" s="67">
        <v>-1.681257039308548E-2</v>
      </c>
      <c r="CI338" s="67">
        <v>-4.5910082757472992E-2</v>
      </c>
      <c r="CJ338" s="67">
        <v>4.4899586588144302E-2</v>
      </c>
      <c r="CK338" s="67">
        <v>1.4218551106750965E-2</v>
      </c>
      <c r="CL338" s="67">
        <v>-6.6048294305801392E-2</v>
      </c>
      <c r="CM338" s="67">
        <v>-1.7282789573073387E-2</v>
      </c>
      <c r="CN338" s="67">
        <v>7.0523835718631744E-2</v>
      </c>
      <c r="CO338" s="67">
        <v>0.11480044573545456</v>
      </c>
      <c r="CP338" s="67">
        <v>0.12241129577159882</v>
      </c>
      <c r="CQ338" s="67">
        <v>0.40147343277931213</v>
      </c>
      <c r="CR338" s="67">
        <v>0.5558655858039856</v>
      </c>
      <c r="CS338" s="67">
        <v>0.6644168496131897</v>
      </c>
      <c r="CT338" s="67">
        <v>0.63054537773132324</v>
      </c>
      <c r="CU338" s="67">
        <v>0.66509097814559937</v>
      </c>
      <c r="CV338" s="67">
        <v>0.19688518345355988</v>
      </c>
      <c r="CW338" s="67">
        <v>3.7261083722114563E-2</v>
      </c>
      <c r="CX338" s="67">
        <v>0.11027985811233521</v>
      </c>
      <c r="CY338" s="67">
        <v>0.11005362868309021</v>
      </c>
      <c r="CZ338" s="67">
        <v>7.4920549988746643E-2</v>
      </c>
      <c r="DA338" s="67">
        <v>9.1668695211410522E-2</v>
      </c>
      <c r="DB338" s="67">
        <v>6.1999235302209854E-2</v>
      </c>
      <c r="DC338" s="67">
        <v>9.7332149744033813E-2</v>
      </c>
      <c r="DD338" s="67">
        <v>8.6439572274684906E-2</v>
      </c>
      <c r="DE338" s="67">
        <v>6.0835894197225571E-2</v>
      </c>
      <c r="DF338" s="67">
        <v>9.2601947486400604E-2</v>
      </c>
      <c r="DG338" s="67">
        <v>7.3384106159210205E-2</v>
      </c>
      <c r="DH338" s="67">
        <v>0.17426195740699768</v>
      </c>
      <c r="DI338" s="67">
        <v>0.15307623147964478</v>
      </c>
      <c r="DJ338" s="67">
        <v>8.1455901265144348E-2</v>
      </c>
      <c r="DK338" s="67">
        <v>0.1395161896944046</v>
      </c>
      <c r="DL338" s="67">
        <v>0.23500479757785797</v>
      </c>
      <c r="DM338" s="67">
        <v>0.28765290975570679</v>
      </c>
      <c r="DN338" s="67">
        <v>0.30304652452468872</v>
      </c>
      <c r="DO338" s="67">
        <v>0.58332592248916626</v>
      </c>
      <c r="DP338" s="67">
        <v>0.7419283390045166</v>
      </c>
      <c r="DQ338" s="67">
        <v>0.85502952337265015</v>
      </c>
      <c r="DR338" s="67">
        <v>0.82431977987289429</v>
      </c>
      <c r="DS338" s="67">
        <v>0.85932749509811401</v>
      </c>
      <c r="DT338" s="67">
        <v>0.3927895724773407</v>
      </c>
      <c r="DU338" s="67">
        <v>0.22698765993118286</v>
      </c>
      <c r="DV338" s="67">
        <v>0.29137894511222839</v>
      </c>
      <c r="DW338" s="67">
        <v>0.27685064077377319</v>
      </c>
      <c r="DX338" s="67">
        <v>0.22602386772632599</v>
      </c>
      <c r="DY338" s="67">
        <v>0.29041531682014465</v>
      </c>
      <c r="DZ338" s="67">
        <v>0.24460045993328094</v>
      </c>
      <c r="EA338" s="67">
        <v>0.26675909757614136</v>
      </c>
      <c r="EB338" s="67">
        <v>0.24660123884677887</v>
      </c>
      <c r="EC338" s="67">
        <v>0.21648296713829041</v>
      </c>
      <c r="ED338" s="67">
        <v>0.2505791187286377</v>
      </c>
      <c r="EE338" s="67">
        <v>0.24562597274780273</v>
      </c>
      <c r="EF338" s="67">
        <v>0.36104068160057068</v>
      </c>
      <c r="EG338" s="67">
        <v>0.35356467962265015</v>
      </c>
      <c r="EH338" s="67">
        <v>0.29442852735519409</v>
      </c>
      <c r="EI338" s="67">
        <v>0.36590903997421265</v>
      </c>
      <c r="EJ338" s="67">
        <v>0.47248917818069458</v>
      </c>
      <c r="EK338" s="67">
        <v>0.5372244119644165</v>
      </c>
      <c r="EL338" s="67">
        <v>0.56385511159896851</v>
      </c>
      <c r="EM338" s="67">
        <v>0.84589201211929321</v>
      </c>
      <c r="EN338" s="67">
        <v>1.0105735063552856</v>
      </c>
      <c r="EO338" s="67">
        <v>1.1302438974380493</v>
      </c>
      <c r="EP338" s="67">
        <v>1.1040991544723511</v>
      </c>
      <c r="EQ338" s="67">
        <v>1.1397742033004761</v>
      </c>
      <c r="ER338" s="67">
        <v>0.6756443977355957</v>
      </c>
      <c r="ES338" s="67">
        <v>0.50092273950576782</v>
      </c>
      <c r="ET338" s="67">
        <v>0.55285727977752686</v>
      </c>
      <c r="EU338" s="67">
        <v>0.51767903566360474</v>
      </c>
      <c r="EV338" s="67">
        <v>0.444193035364151</v>
      </c>
      <c r="EW338" s="67">
        <v>59.167282104492188</v>
      </c>
      <c r="EX338" s="67">
        <v>58.292308807373047</v>
      </c>
      <c r="EY338" s="67">
        <v>57.069900512695313</v>
      </c>
      <c r="EZ338" s="67">
        <v>55.719623565673828</v>
      </c>
      <c r="FA338" s="67">
        <v>55.012866973876953</v>
      </c>
      <c r="FB338" s="67">
        <v>54.367771148681641</v>
      </c>
      <c r="FC338" s="67">
        <v>55.369239807128906</v>
      </c>
      <c r="FD338" s="67">
        <v>58.14654541015625</v>
      </c>
      <c r="FE338" s="67">
        <v>63.354843139648438</v>
      </c>
      <c r="FF338" s="67">
        <v>69.749534606933594</v>
      </c>
      <c r="FG338" s="67">
        <v>75.625312805175781</v>
      </c>
      <c r="FH338" s="67">
        <v>81.926979064941406</v>
      </c>
      <c r="FI338" s="67">
        <v>86.404815673828125</v>
      </c>
      <c r="FJ338" s="67">
        <v>87.963096618652344</v>
      </c>
      <c r="FK338" s="67">
        <v>91.034317016601563</v>
      </c>
      <c r="FL338" s="67">
        <v>91.249122619628906</v>
      </c>
      <c r="FM338" s="67">
        <v>90.8411865234375</v>
      </c>
      <c r="FN338" s="67">
        <v>88.525482177734375</v>
      </c>
      <c r="FO338" s="67">
        <v>83.750595092773438</v>
      </c>
      <c r="FP338" s="67">
        <v>79.251243591308594</v>
      </c>
      <c r="FQ338" s="67">
        <v>69.579818725585938</v>
      </c>
      <c r="FR338" s="67">
        <v>64.512374877929688</v>
      </c>
      <c r="FS338" s="67">
        <v>62.091140747070313</v>
      </c>
      <c r="FT338" s="67">
        <v>60.554397583007813</v>
      </c>
      <c r="FU338" s="68">
        <v>0.24520470201969147</v>
      </c>
      <c r="FV338" s="40">
        <v>4.2199997901916504</v>
      </c>
      <c r="FW338" s="40">
        <v>2398.04</v>
      </c>
      <c r="FX338">
        <v>1</v>
      </c>
    </row>
    <row r="339" spans="1:180" x14ac:dyDescent="0.2">
      <c r="A339" t="s">
        <v>189</v>
      </c>
      <c r="B339" t="s">
        <v>207</v>
      </c>
      <c r="C339" t="s">
        <v>3</v>
      </c>
      <c r="D339" t="s">
        <v>185</v>
      </c>
      <c r="E339" t="s">
        <v>1</v>
      </c>
      <c r="F339" s="40" t="s">
        <v>1</v>
      </c>
      <c r="G339" s="69" t="s">
        <v>217</v>
      </c>
      <c r="H339" s="67">
        <v>2665</v>
      </c>
      <c r="I339" s="67">
        <v>1.5191843509674072</v>
      </c>
      <c r="J339" s="67">
        <v>1.3236162662506104</v>
      </c>
      <c r="K339" s="67">
        <v>1.2488224506378174</v>
      </c>
      <c r="L339" s="67">
        <v>1.1994142532348633</v>
      </c>
      <c r="M339" s="67">
        <v>1.186858057975769</v>
      </c>
      <c r="N339" s="67">
        <v>1.2826223373413086</v>
      </c>
      <c r="O339" s="67">
        <v>1.4604566097259521</v>
      </c>
      <c r="P339" s="67">
        <v>1.6465703248977661</v>
      </c>
      <c r="Q339" s="67">
        <v>1.773051381111145</v>
      </c>
      <c r="R339" s="67">
        <v>1.8059533834457397</v>
      </c>
      <c r="S339" s="67">
        <v>1.8789290189743042</v>
      </c>
      <c r="T339" s="67">
        <v>2.0159361362457275</v>
      </c>
      <c r="U339" s="67">
        <v>2.1949248313903809</v>
      </c>
      <c r="V339" s="67">
        <v>2.3607766628265381</v>
      </c>
      <c r="W339" s="67">
        <v>2.5637936592102051</v>
      </c>
      <c r="X339" s="67">
        <v>2.7788867950439453</v>
      </c>
      <c r="Y339" s="67">
        <v>3.0892424583435059</v>
      </c>
      <c r="Z339" s="67">
        <v>3.3915879726409912</v>
      </c>
      <c r="AA339" s="67">
        <v>3.4191784858703613</v>
      </c>
      <c r="AB339" s="67">
        <v>3.3228893280029297</v>
      </c>
      <c r="AC339" s="67">
        <v>3.1167285442352295</v>
      </c>
      <c r="AD339" s="67">
        <v>3.0299232006072998</v>
      </c>
      <c r="AE339" s="67">
        <v>2.5746426582336426</v>
      </c>
      <c r="AF339" s="67">
        <v>2.0741760730743408</v>
      </c>
      <c r="AG339" s="67">
        <v>-0.29446205496788025</v>
      </c>
      <c r="AH339" s="67">
        <v>-0.25493124127388</v>
      </c>
      <c r="AI339" s="67">
        <v>-0.22041542828083038</v>
      </c>
      <c r="AJ339" s="67">
        <v>-0.22195392847061157</v>
      </c>
      <c r="AK339" s="67">
        <v>-0.22671408951282501</v>
      </c>
      <c r="AL339" s="67">
        <v>-0.22843387722969055</v>
      </c>
      <c r="AM339" s="67">
        <v>-0.27311301231384277</v>
      </c>
      <c r="AN339" s="67">
        <v>-0.29522114992141724</v>
      </c>
      <c r="AO339" s="67">
        <v>-0.2514779269695282</v>
      </c>
      <c r="AP339" s="67">
        <v>-0.32478150725364685</v>
      </c>
      <c r="AQ339" s="67">
        <v>-0.35635551810264587</v>
      </c>
      <c r="AR339" s="67">
        <v>-0.36661839485168457</v>
      </c>
      <c r="AS339" s="67">
        <v>-0.35832691192626953</v>
      </c>
      <c r="AT339" s="67">
        <v>-0.23093655705451965</v>
      </c>
      <c r="AU339" s="67">
        <v>5.3228981792926788E-2</v>
      </c>
      <c r="AV339" s="67">
        <v>0.11336757242679596</v>
      </c>
      <c r="AW339" s="67">
        <v>0.19068847596645355</v>
      </c>
      <c r="AX339" s="67">
        <v>0.2788928747177124</v>
      </c>
      <c r="AY339" s="67">
        <v>0.22968138754367828</v>
      </c>
      <c r="AZ339" s="67">
        <v>-0.26731276512145996</v>
      </c>
      <c r="BA339" s="67">
        <v>-0.35538491606712341</v>
      </c>
      <c r="BB339" s="67">
        <v>-0.25813400745391846</v>
      </c>
      <c r="BC339" s="67">
        <v>-0.23551172018051147</v>
      </c>
      <c r="BD339" s="67">
        <v>-0.21449136734008789</v>
      </c>
      <c r="BE339" s="67">
        <v>-0.11126750707626343</v>
      </c>
      <c r="BF339" s="67">
        <v>-8.6573481559753418E-2</v>
      </c>
      <c r="BG339" s="67">
        <v>-6.4181260764598846E-2</v>
      </c>
      <c r="BH339" s="67">
        <v>-7.4193201959133148E-2</v>
      </c>
      <c r="BI339" s="67">
        <v>-8.3140753209590912E-2</v>
      </c>
      <c r="BJ339" s="67">
        <v>-8.3076193928718567E-2</v>
      </c>
      <c r="BK339" s="67">
        <v>-0.11463144421577454</v>
      </c>
      <c r="BL339" s="67">
        <v>-0.12335251271724701</v>
      </c>
      <c r="BM339" s="67">
        <v>-6.6714383661746979E-2</v>
      </c>
      <c r="BN339" s="67">
        <v>-0.12844491004943848</v>
      </c>
      <c r="BO339" s="67">
        <v>-0.14744478464126587</v>
      </c>
      <c r="BP339" s="67">
        <v>-0.14733627438545227</v>
      </c>
      <c r="BQ339" s="67">
        <v>-0.12789738178253174</v>
      </c>
      <c r="BR339" s="67">
        <v>9.9095851182937622E-3</v>
      </c>
      <c r="BS339" s="67">
        <v>0.29545432329177856</v>
      </c>
      <c r="BT339" s="67">
        <v>0.36110305786132813</v>
      </c>
      <c r="BU339" s="67">
        <v>0.44441917538642883</v>
      </c>
      <c r="BV339" s="67">
        <v>0.53703141212463379</v>
      </c>
      <c r="BW339" s="67">
        <v>0.48852166533470154</v>
      </c>
      <c r="BX339" s="67">
        <v>-6.0779252089560032E-3</v>
      </c>
      <c r="BY339" s="67">
        <v>-0.10259786993265152</v>
      </c>
      <c r="BZ339" s="67">
        <v>-1.6804492101073265E-2</v>
      </c>
      <c r="CA339" s="67">
        <v>-1.3460750691592693E-2</v>
      </c>
      <c r="CB339" s="67">
        <v>-1.3532789424061775E-2</v>
      </c>
      <c r="CC339" s="67">
        <v>1.5612492337822914E-2</v>
      </c>
      <c r="CD339" s="67">
        <v>3.0030598863959312E-2</v>
      </c>
      <c r="CE339" s="67">
        <v>4.4026050716638565E-2</v>
      </c>
      <c r="CF339" s="67">
        <v>2.8145428746938705E-2</v>
      </c>
      <c r="CG339" s="67">
        <v>1.6297698020935059E-2</v>
      </c>
      <c r="CH339" s="67">
        <v>1.7598092555999756E-2</v>
      </c>
      <c r="CI339" s="67">
        <v>-4.8675974830985069E-3</v>
      </c>
      <c r="CJ339" s="67">
        <v>-4.3168226256966591E-3</v>
      </c>
      <c r="CK339" s="67">
        <v>6.1252288520336151E-2</v>
      </c>
      <c r="CL339" s="67">
        <v>7.5372178107500076E-3</v>
      </c>
      <c r="CM339" s="67">
        <v>-2.7538514696061611E-3</v>
      </c>
      <c r="CN339" s="67">
        <v>4.5378562062978745E-3</v>
      </c>
      <c r="CO339" s="67">
        <v>3.1697399914264679E-2</v>
      </c>
      <c r="CP339" s="67">
        <v>0.17671889066696167</v>
      </c>
      <c r="CQ339" s="67">
        <v>0.46321883797645569</v>
      </c>
      <c r="CR339" s="67">
        <v>0.53268390893936157</v>
      </c>
      <c r="CS339" s="67">
        <v>0.62015229463577271</v>
      </c>
      <c r="CT339" s="67">
        <v>0.71581739187240601</v>
      </c>
      <c r="CU339" s="67">
        <v>0.6677936315536499</v>
      </c>
      <c r="CV339" s="67">
        <v>0.17485253512859344</v>
      </c>
      <c r="CW339" s="67">
        <v>7.2481662034988403E-2</v>
      </c>
      <c r="CX339" s="67">
        <v>0.15033960342407227</v>
      </c>
      <c r="CY339" s="67">
        <v>0.14033107459545135</v>
      </c>
      <c r="CZ339" s="67">
        <v>0.12565051019191742</v>
      </c>
      <c r="DA339" s="67">
        <v>0.14249248802661896</v>
      </c>
      <c r="DB339" s="67">
        <v>0.14663468301296234</v>
      </c>
      <c r="DC339" s="67">
        <v>0.15223336219787598</v>
      </c>
      <c r="DD339" s="67">
        <v>0.13048405945301056</v>
      </c>
      <c r="DE339" s="67">
        <v>0.11573614925146103</v>
      </c>
      <c r="DF339" s="67">
        <v>0.11827237904071808</v>
      </c>
      <c r="DG339" s="67">
        <v>0.10489624738693237</v>
      </c>
      <c r="DH339" s="67">
        <v>0.11471886187791824</v>
      </c>
      <c r="DI339" s="67">
        <v>0.18921896815299988</v>
      </c>
      <c r="DJ339" s="67">
        <v>0.14351934194564819</v>
      </c>
      <c r="DK339" s="67">
        <v>0.14193707704544067</v>
      </c>
      <c r="DL339" s="67">
        <v>0.15641199052333832</v>
      </c>
      <c r="DM339" s="67">
        <v>0.1912921816110611</v>
      </c>
      <c r="DN339" s="67">
        <v>0.34352818131446838</v>
      </c>
      <c r="DO339" s="67">
        <v>0.63098335266113281</v>
      </c>
      <c r="DP339" s="67">
        <v>0.70426476001739502</v>
      </c>
      <c r="DQ339" s="67">
        <v>0.79588538408279419</v>
      </c>
      <c r="DR339" s="67">
        <v>0.89460337162017822</v>
      </c>
      <c r="DS339" s="67">
        <v>0.84706562757492065</v>
      </c>
      <c r="DT339" s="67">
        <v>0.35578298568725586</v>
      </c>
      <c r="DU339" s="67">
        <v>0.24756120145320892</v>
      </c>
      <c r="DV339" s="67">
        <v>0.31748369336128235</v>
      </c>
      <c r="DW339" s="67">
        <v>0.29412290453910828</v>
      </c>
      <c r="DX339" s="67">
        <v>0.26483380794525146</v>
      </c>
      <c r="DY339" s="67">
        <v>0.32568705081939697</v>
      </c>
      <c r="DZ339" s="67">
        <v>0.31499245762825012</v>
      </c>
      <c r="EA339" s="67">
        <v>0.30846753716468811</v>
      </c>
      <c r="EB339" s="67">
        <v>0.27824479341506958</v>
      </c>
      <c r="EC339" s="67">
        <v>0.25930947065353394</v>
      </c>
      <c r="ED339" s="67">
        <v>0.26363006234169006</v>
      </c>
      <c r="EE339" s="67">
        <v>0.26337781548500061</v>
      </c>
      <c r="EF339" s="67">
        <v>0.28658750653266907</v>
      </c>
      <c r="EG339" s="67">
        <v>0.37398251891136169</v>
      </c>
      <c r="EH339" s="67">
        <v>0.33985593914985657</v>
      </c>
      <c r="EI339" s="67">
        <v>0.35084781050682068</v>
      </c>
      <c r="EJ339" s="67">
        <v>0.37569412589073181</v>
      </c>
      <c r="EK339" s="67">
        <v>0.42172172665596008</v>
      </c>
      <c r="EL339" s="67">
        <v>0.58437436819076538</v>
      </c>
      <c r="EM339" s="67">
        <v>0.87320870161056519</v>
      </c>
      <c r="EN339" s="67">
        <v>0.95200026035308838</v>
      </c>
      <c r="EO339" s="67">
        <v>1.0496160984039307</v>
      </c>
      <c r="EP339" s="67">
        <v>1.1527419090270996</v>
      </c>
      <c r="EQ339" s="67">
        <v>1.1059058904647827</v>
      </c>
      <c r="ER339" s="67">
        <v>0.61701786518096924</v>
      </c>
      <c r="ES339" s="67">
        <v>0.50034821033477783</v>
      </c>
      <c r="ET339" s="67">
        <v>0.55881321430206299</v>
      </c>
      <c r="EU339" s="67">
        <v>0.5161738395690918</v>
      </c>
      <c r="EV339" s="67">
        <v>0.46579238772392273</v>
      </c>
      <c r="EW339" s="67">
        <v>58.780235290527344</v>
      </c>
      <c r="EX339" s="67">
        <v>58.295497894287109</v>
      </c>
      <c r="EY339" s="67">
        <v>57.805870056152344</v>
      </c>
      <c r="EZ339" s="67">
        <v>56.815437316894531</v>
      </c>
      <c r="FA339" s="67">
        <v>56.738479614257813</v>
      </c>
      <c r="FB339" s="67">
        <v>56.25</v>
      </c>
      <c r="FC339" s="67">
        <v>56.889106750488281</v>
      </c>
      <c r="FD339" s="67">
        <v>61.735240936279297</v>
      </c>
      <c r="FE339" s="67">
        <v>67.849319458007813</v>
      </c>
      <c r="FF339" s="67">
        <v>74.182792663574219</v>
      </c>
      <c r="FG339" s="67">
        <v>79.172721862792969</v>
      </c>
      <c r="FH339" s="67">
        <v>83.399681091308594</v>
      </c>
      <c r="FI339" s="67">
        <v>88.385604858398438</v>
      </c>
      <c r="FJ339" s="67">
        <v>91.367317199707031</v>
      </c>
      <c r="FK339" s="67">
        <v>93.468902587890625</v>
      </c>
      <c r="FL339" s="67">
        <v>94.114631652832031</v>
      </c>
      <c r="FM339" s="67">
        <v>93.103202819824219</v>
      </c>
      <c r="FN339" s="67">
        <v>90.333076477050781</v>
      </c>
      <c r="FO339" s="67">
        <v>88.694656372070313</v>
      </c>
      <c r="FP339" s="67">
        <v>83.860244750976563</v>
      </c>
      <c r="FQ339" s="67">
        <v>75.587043762207031</v>
      </c>
      <c r="FR339" s="67">
        <v>70.69140625</v>
      </c>
      <c r="FS339" s="67">
        <v>69.061027526855469</v>
      </c>
      <c r="FT339" s="67">
        <v>66.413612365722656</v>
      </c>
      <c r="FU339" s="68">
        <v>0.22618632018566132</v>
      </c>
      <c r="FV339" s="40">
        <v>5.3600001335144043</v>
      </c>
      <c r="FW339" s="40">
        <v>2007.22</v>
      </c>
      <c r="FX339">
        <v>1</v>
      </c>
    </row>
    <row r="340" spans="1:180" x14ac:dyDescent="0.2">
      <c r="A340" t="s">
        <v>189</v>
      </c>
      <c r="B340" t="s">
        <v>207</v>
      </c>
      <c r="C340" t="s">
        <v>3</v>
      </c>
      <c r="D340" t="s">
        <v>185</v>
      </c>
      <c r="E340" t="s">
        <v>1</v>
      </c>
      <c r="F340" s="40" t="s">
        <v>1</v>
      </c>
      <c r="G340" s="69" t="s">
        <v>218</v>
      </c>
      <c r="H340" s="67">
        <v>2664</v>
      </c>
      <c r="I340" s="67">
        <v>1.6494916677474976</v>
      </c>
      <c r="J340" s="67">
        <v>1.4323848485946655</v>
      </c>
      <c r="K340" s="67">
        <v>1.3177217245101929</v>
      </c>
      <c r="L340" s="67">
        <v>1.2586797475814819</v>
      </c>
      <c r="M340" s="67">
        <v>1.2297662496566772</v>
      </c>
      <c r="N340" s="67">
        <v>1.3221069574356079</v>
      </c>
      <c r="O340" s="67">
        <v>1.4971095323562622</v>
      </c>
      <c r="P340" s="67">
        <v>1.6834081411361694</v>
      </c>
      <c r="Q340" s="67">
        <v>1.8046665191650391</v>
      </c>
      <c r="R340" s="67">
        <v>1.9004198312759399</v>
      </c>
      <c r="S340" s="67">
        <v>2.0269775390625</v>
      </c>
      <c r="T340" s="67">
        <v>2.2195112705230713</v>
      </c>
      <c r="U340" s="67">
        <v>2.3602654933929443</v>
      </c>
      <c r="V340" s="67">
        <v>2.4488570690155029</v>
      </c>
      <c r="W340" s="67">
        <v>2.6213264465332031</v>
      </c>
      <c r="X340" s="67">
        <v>2.8363826274871826</v>
      </c>
      <c r="Y340" s="67">
        <v>3.0695278644561768</v>
      </c>
      <c r="Z340" s="67">
        <v>3.176785945892334</v>
      </c>
      <c r="AA340" s="67">
        <v>3.0786712169647217</v>
      </c>
      <c r="AB340" s="67">
        <v>2.9466981887817383</v>
      </c>
      <c r="AC340" s="67">
        <v>2.7513942718505859</v>
      </c>
      <c r="AD340" s="67">
        <v>2.7041623592376709</v>
      </c>
      <c r="AE340" s="67">
        <v>2.3810250759124756</v>
      </c>
      <c r="AF340" s="67">
        <v>1.9347397089004517</v>
      </c>
      <c r="AG340" s="67">
        <v>-0.27224716544151306</v>
      </c>
      <c r="AH340" s="67">
        <v>-0.26201939582824707</v>
      </c>
      <c r="AI340" s="67">
        <v>-0.24651286005973816</v>
      </c>
      <c r="AJ340" s="67">
        <v>-0.22391875088214874</v>
      </c>
      <c r="AK340" s="67">
        <v>-0.2338758260011673</v>
      </c>
      <c r="AL340" s="67">
        <v>-0.22164951264858246</v>
      </c>
      <c r="AM340" s="67">
        <v>-0.24322178959846497</v>
      </c>
      <c r="AN340" s="67">
        <v>-0.25256651639938354</v>
      </c>
      <c r="AO340" s="67">
        <v>-0.29636082053184509</v>
      </c>
      <c r="AP340" s="67">
        <v>-0.34200197458267212</v>
      </c>
      <c r="AQ340" s="67">
        <v>-0.30482915043830872</v>
      </c>
      <c r="AR340" s="67">
        <v>-0.24051439762115479</v>
      </c>
      <c r="AS340" s="67">
        <v>-0.28848570585250854</v>
      </c>
      <c r="AT340" s="67">
        <v>-0.32163035869598389</v>
      </c>
      <c r="AU340" s="67">
        <v>4.9215376377105713E-2</v>
      </c>
      <c r="AV340" s="67">
        <v>0.15900395810604095</v>
      </c>
      <c r="AW340" s="67">
        <v>0.15256983041763306</v>
      </c>
      <c r="AX340" s="67">
        <v>0.16213355958461761</v>
      </c>
      <c r="AY340" s="67">
        <v>0.11620483547449112</v>
      </c>
      <c r="AZ340" s="67">
        <v>-0.21496054530143738</v>
      </c>
      <c r="BA340" s="67">
        <v>-0.2907463014125824</v>
      </c>
      <c r="BB340" s="67">
        <v>-0.28782656788825989</v>
      </c>
      <c r="BC340" s="67">
        <v>-0.21291491389274597</v>
      </c>
      <c r="BD340" s="67">
        <v>-0.26103460788726807</v>
      </c>
      <c r="BE340" s="67">
        <v>-8.9069947600364685E-2</v>
      </c>
      <c r="BF340" s="67">
        <v>-9.3677565455436707E-2</v>
      </c>
      <c r="BG340" s="67">
        <v>-9.0293504297733307E-2</v>
      </c>
      <c r="BH340" s="67">
        <v>-7.6172232627868652E-2</v>
      </c>
      <c r="BI340" s="67">
        <v>-9.0316198766231537E-2</v>
      </c>
      <c r="BJ340" s="67">
        <v>-7.6306506991386414E-2</v>
      </c>
      <c r="BK340" s="67">
        <v>-8.4757000207901001E-2</v>
      </c>
      <c r="BL340" s="67">
        <v>-8.0715976655483246E-2</v>
      </c>
      <c r="BM340" s="67">
        <v>-0.11161565035581589</v>
      </c>
      <c r="BN340" s="67">
        <v>-0.1456848531961441</v>
      </c>
      <c r="BO340" s="67">
        <v>-9.5938600599765778E-2</v>
      </c>
      <c r="BP340" s="67">
        <v>-2.1253013983368874E-2</v>
      </c>
      <c r="BQ340" s="67">
        <v>-5.8077879250049591E-2</v>
      </c>
      <c r="BR340" s="67">
        <v>-8.0806806683540344E-2</v>
      </c>
      <c r="BS340" s="67">
        <v>0.29141747951507568</v>
      </c>
      <c r="BT340" s="67">
        <v>0.40671548247337341</v>
      </c>
      <c r="BU340" s="67">
        <v>0.40627589821815491</v>
      </c>
      <c r="BV340" s="67">
        <v>0.42024731636047363</v>
      </c>
      <c r="BW340" s="67">
        <v>0.37502050399780273</v>
      </c>
      <c r="BX340" s="67">
        <v>4.6250071376562119E-2</v>
      </c>
      <c r="BY340" s="67">
        <v>-3.7983279675245285E-2</v>
      </c>
      <c r="BZ340" s="67">
        <v>-4.6519868075847626E-2</v>
      </c>
      <c r="CA340" s="67">
        <v>9.1146184131503105E-3</v>
      </c>
      <c r="CB340" s="67">
        <v>-6.009562686085701E-2</v>
      </c>
      <c r="CC340" s="67">
        <v>3.7798035889863968E-2</v>
      </c>
      <c r="CD340" s="67">
        <v>2.2915482521057129E-2</v>
      </c>
      <c r="CE340" s="67">
        <v>1.7903544008731842E-2</v>
      </c>
      <c r="CF340" s="67">
        <v>2.6156548410654068E-2</v>
      </c>
      <c r="CG340" s="67">
        <v>9.1127622872591019E-3</v>
      </c>
      <c r="CH340" s="67">
        <v>2.4357613176107407E-2</v>
      </c>
      <c r="CI340" s="67">
        <v>2.4995226413011551E-2</v>
      </c>
      <c r="CJ340" s="67">
        <v>3.8307186216115952E-2</v>
      </c>
      <c r="CK340" s="67">
        <v>1.6338305547833443E-2</v>
      </c>
      <c r="CL340" s="67">
        <v>-9.7162090241909027E-3</v>
      </c>
      <c r="CM340" s="67">
        <v>4.8738360404968262E-2</v>
      </c>
      <c r="CN340" s="67">
        <v>0.1306067556142807</v>
      </c>
      <c r="CO340" s="67">
        <v>0.10150187462568283</v>
      </c>
      <c r="CP340" s="67">
        <v>8.5986852645874023E-2</v>
      </c>
      <c r="CQ340" s="67">
        <v>0.45916593074798584</v>
      </c>
      <c r="CR340" s="67">
        <v>0.57827973365783691</v>
      </c>
      <c r="CS340" s="67">
        <v>0.58199197053909302</v>
      </c>
      <c r="CT340" s="67">
        <v>0.59901612997055054</v>
      </c>
      <c r="CU340" s="67">
        <v>0.55427545309066772</v>
      </c>
      <c r="CV340" s="67">
        <v>0.22716374695301056</v>
      </c>
      <c r="CW340" s="67">
        <v>0.1370796263217926</v>
      </c>
      <c r="CX340" s="67">
        <v>0.12060841172933578</v>
      </c>
      <c r="CY340" s="67">
        <v>0.16289159655570984</v>
      </c>
      <c r="CZ340" s="67">
        <v>7.9074107110500336E-2</v>
      </c>
      <c r="DA340" s="67">
        <v>0.16466602683067322</v>
      </c>
      <c r="DB340" s="67">
        <v>0.13950853049755096</v>
      </c>
      <c r="DC340" s="67">
        <v>0.12610059976577759</v>
      </c>
      <c r="DD340" s="67">
        <v>0.12848533689975739</v>
      </c>
      <c r="DE340" s="67">
        <v>0.10854171961545944</v>
      </c>
      <c r="DF340" s="67">
        <v>0.12502174079418182</v>
      </c>
      <c r="DG340" s="67">
        <v>0.1347474604845047</v>
      </c>
      <c r="DH340" s="67">
        <v>0.15733034908771515</v>
      </c>
      <c r="DI340" s="67">
        <v>0.14429226517677307</v>
      </c>
      <c r="DJ340" s="67">
        <v>0.1262524276971817</v>
      </c>
      <c r="DK340" s="67">
        <v>0.1934153288602829</v>
      </c>
      <c r="DL340" s="67">
        <v>0.28246653079986572</v>
      </c>
      <c r="DM340" s="67">
        <v>0.26108163595199585</v>
      </c>
      <c r="DN340" s="67">
        <v>0.25278052687644958</v>
      </c>
      <c r="DO340" s="67">
        <v>0.626914381980896</v>
      </c>
      <c r="DP340" s="67">
        <v>0.74984395503997803</v>
      </c>
      <c r="DQ340" s="67">
        <v>0.75770801305770874</v>
      </c>
      <c r="DR340" s="67">
        <v>0.77778494358062744</v>
      </c>
      <c r="DS340" s="67">
        <v>0.73353040218353271</v>
      </c>
      <c r="DT340" s="67">
        <v>0.4080774188041687</v>
      </c>
      <c r="DU340" s="67">
        <v>0.31214252114295959</v>
      </c>
      <c r="DV340" s="67">
        <v>0.2877366840839386</v>
      </c>
      <c r="DW340" s="67">
        <v>0.31666857004165649</v>
      </c>
      <c r="DX340" s="67">
        <v>0.21824383735656738</v>
      </c>
      <c r="DY340" s="67">
        <v>0.3478432297706604</v>
      </c>
      <c r="DZ340" s="67">
        <v>0.30785036087036133</v>
      </c>
      <c r="EA340" s="67">
        <v>0.28231996297836304</v>
      </c>
      <c r="EB340" s="67">
        <v>0.27623185515403748</v>
      </c>
      <c r="EC340" s="67">
        <v>0.25210133194923401</v>
      </c>
      <c r="ED340" s="67">
        <v>0.27036473155021667</v>
      </c>
      <c r="EE340" s="67">
        <v>0.29321223497390747</v>
      </c>
      <c r="EF340" s="67">
        <v>0.32918089628219604</v>
      </c>
      <c r="EG340" s="67">
        <v>0.32903745770454407</v>
      </c>
      <c r="EH340" s="67">
        <v>0.32256954908370972</v>
      </c>
      <c r="EI340" s="67">
        <v>0.40230587124824524</v>
      </c>
      <c r="EJ340" s="67">
        <v>0.50172793865203857</v>
      </c>
      <c r="EK340" s="67">
        <v>0.49148944020271301</v>
      </c>
      <c r="EL340" s="67">
        <v>0.49360406398773193</v>
      </c>
      <c r="EM340" s="67">
        <v>0.86911648511886597</v>
      </c>
      <c r="EN340" s="67">
        <v>0.99755549430847168</v>
      </c>
      <c r="EO340" s="67">
        <v>1.0114141702651978</v>
      </c>
      <c r="EP340" s="67">
        <v>1.0358986854553223</v>
      </c>
      <c r="EQ340" s="67">
        <v>0.99234604835510254</v>
      </c>
      <c r="ER340" s="67">
        <v>0.6692880392074585</v>
      </c>
      <c r="ES340" s="67">
        <v>0.56490558385848999</v>
      </c>
      <c r="ET340" s="67">
        <v>0.52904337644577026</v>
      </c>
      <c r="EU340" s="67">
        <v>0.53869813680648804</v>
      </c>
      <c r="EV340" s="67">
        <v>0.41918283700942993</v>
      </c>
      <c r="EW340" s="67">
        <v>63.623050689697266</v>
      </c>
      <c r="EX340" s="67">
        <v>61.849533081054688</v>
      </c>
      <c r="EY340" s="67">
        <v>60.413425445556641</v>
      </c>
      <c r="EZ340" s="67">
        <v>59.300979614257813</v>
      </c>
      <c r="FA340" s="67">
        <v>58.375846862792969</v>
      </c>
      <c r="FB340" s="67">
        <v>57.174343109130859</v>
      </c>
      <c r="FC340" s="67">
        <v>58.454315185546875</v>
      </c>
      <c r="FD340" s="67">
        <v>63.849288940429688</v>
      </c>
      <c r="FE340" s="67">
        <v>70.175086975097656</v>
      </c>
      <c r="FF340" s="67">
        <v>76.012191772460938</v>
      </c>
      <c r="FG340" s="67">
        <v>79.252120971679688</v>
      </c>
      <c r="FH340" s="67">
        <v>82.105552673339844</v>
      </c>
      <c r="FI340" s="67">
        <v>86.434394836425781</v>
      </c>
      <c r="FJ340" s="67">
        <v>89.437202453613281</v>
      </c>
      <c r="FK340" s="67">
        <v>90.288459777832031</v>
      </c>
      <c r="FL340" s="67">
        <v>89.887954711914063</v>
      </c>
      <c r="FM340" s="67">
        <v>86.284942626953125</v>
      </c>
      <c r="FN340" s="67">
        <v>80.452499389648438</v>
      </c>
      <c r="FO340" s="67">
        <v>78.362998962402344</v>
      </c>
      <c r="FP340" s="67">
        <v>75.696556091308594</v>
      </c>
      <c r="FQ340" s="67">
        <v>69.169151306152344</v>
      </c>
      <c r="FR340" s="67">
        <v>65.029541015625</v>
      </c>
      <c r="FS340" s="67">
        <v>62.792835235595703</v>
      </c>
      <c r="FT340" s="67">
        <v>60.932216644287109</v>
      </c>
      <c r="FU340" s="68">
        <v>0.2261645644903183</v>
      </c>
      <c r="FV340" s="40">
        <v>5.2899999618530273</v>
      </c>
      <c r="FW340" s="40">
        <v>1982.4</v>
      </c>
      <c r="FX340">
        <v>1</v>
      </c>
    </row>
    <row r="341" spans="1:180" x14ac:dyDescent="0.2">
      <c r="A341" t="s">
        <v>189</v>
      </c>
      <c r="B341" t="s">
        <v>207</v>
      </c>
      <c r="C341" t="s">
        <v>3</v>
      </c>
      <c r="D341" t="s">
        <v>185</v>
      </c>
      <c r="E341" t="s">
        <v>1</v>
      </c>
      <c r="F341" s="40" t="s">
        <v>1</v>
      </c>
      <c r="G341" s="69" t="s">
        <v>219</v>
      </c>
      <c r="H341" s="67">
        <v>2659.9999601840973</v>
      </c>
      <c r="I341" s="67">
        <v>1.5580018758773804</v>
      </c>
      <c r="J341" s="67">
        <v>1.3586797714233398</v>
      </c>
      <c r="K341" s="67">
        <v>1.264876127243042</v>
      </c>
      <c r="L341" s="67">
        <v>1.2196447849273682</v>
      </c>
      <c r="M341" s="67">
        <v>1.2007820606231689</v>
      </c>
      <c r="N341" s="67">
        <v>1.3020921945571899</v>
      </c>
      <c r="O341" s="67">
        <v>1.4729412794113159</v>
      </c>
      <c r="P341" s="67">
        <v>1.6744924783706665</v>
      </c>
      <c r="Q341" s="67">
        <v>1.7285183668136597</v>
      </c>
      <c r="R341" s="67">
        <v>1.830082893371582</v>
      </c>
      <c r="S341" s="67">
        <v>1.938138484954834</v>
      </c>
      <c r="T341" s="67">
        <v>2.1304285526275635</v>
      </c>
      <c r="U341" s="67">
        <v>2.3432745933532715</v>
      </c>
      <c r="V341" s="67">
        <v>2.5403950214385986</v>
      </c>
      <c r="W341" s="67">
        <v>2.8278238773345947</v>
      </c>
      <c r="X341" s="67">
        <v>3.1677725315093994</v>
      </c>
      <c r="Y341" s="67">
        <v>3.5825738906860352</v>
      </c>
      <c r="Z341" s="67">
        <v>3.8908126354217529</v>
      </c>
      <c r="AA341" s="67">
        <v>4.0108118057250977</v>
      </c>
      <c r="AB341" s="67">
        <v>4.0280423164367676</v>
      </c>
      <c r="AC341" s="67">
        <v>3.7670209407806396</v>
      </c>
      <c r="AD341" s="67">
        <v>3.5642566680908203</v>
      </c>
      <c r="AE341" s="67">
        <v>3.0105555057525635</v>
      </c>
      <c r="AF341" s="67">
        <v>2.369572639465332</v>
      </c>
      <c r="AG341" s="67">
        <v>-0.34579581022262573</v>
      </c>
      <c r="AH341" s="67">
        <v>-0.30301269888877869</v>
      </c>
      <c r="AI341" s="67">
        <v>-0.2370370626449585</v>
      </c>
      <c r="AJ341" s="67">
        <v>-0.21283714473247528</v>
      </c>
      <c r="AK341" s="67">
        <v>-0.23629239201545715</v>
      </c>
      <c r="AL341" s="67">
        <v>-0.21977266669273376</v>
      </c>
      <c r="AM341" s="67">
        <v>-0.26293137669563293</v>
      </c>
      <c r="AN341" s="67">
        <v>-0.27220693230628967</v>
      </c>
      <c r="AO341" s="67">
        <v>-0.32144686579704285</v>
      </c>
      <c r="AP341" s="67">
        <v>-0.3234851062297821</v>
      </c>
      <c r="AQ341" s="67">
        <v>-0.37777057290077209</v>
      </c>
      <c r="AR341" s="67">
        <v>-0.30507263541221619</v>
      </c>
      <c r="AS341" s="67">
        <v>-0.31418988108634949</v>
      </c>
      <c r="AT341" s="67">
        <v>-0.3667055070400238</v>
      </c>
      <c r="AU341" s="67">
        <v>2.0025868434458971E-3</v>
      </c>
      <c r="AV341" s="67">
        <v>0.14879678189754486</v>
      </c>
      <c r="AW341" s="67">
        <v>0.32503461837768555</v>
      </c>
      <c r="AX341" s="67">
        <v>0.41062241792678833</v>
      </c>
      <c r="AY341" s="67">
        <v>0.33691021800041199</v>
      </c>
      <c r="AZ341" s="67">
        <v>-0.53820401430130005</v>
      </c>
      <c r="BA341" s="67">
        <v>-0.74324429035186768</v>
      </c>
      <c r="BB341" s="67">
        <v>-0.57368755340576172</v>
      </c>
      <c r="BC341" s="67">
        <v>-0.46170556545257568</v>
      </c>
      <c r="BD341" s="67">
        <v>-0.43006789684295654</v>
      </c>
      <c r="BE341" s="67">
        <v>-0.16273657977581024</v>
      </c>
      <c r="BF341" s="67">
        <v>-0.13477754592895508</v>
      </c>
      <c r="BG341" s="67">
        <v>-8.0915391445159912E-2</v>
      </c>
      <c r="BH341" s="67">
        <v>-6.5180599689483643E-2</v>
      </c>
      <c r="BI341" s="67">
        <v>-9.2818684875965118E-2</v>
      </c>
      <c r="BJ341" s="67">
        <v>-7.4518442153930664E-2</v>
      </c>
      <c r="BK341" s="67">
        <v>-0.10456416010856628</v>
      </c>
      <c r="BL341" s="67">
        <v>-0.10046318173408508</v>
      </c>
      <c r="BM341" s="67">
        <v>-0.13681390881538391</v>
      </c>
      <c r="BN341" s="67">
        <v>-0.12728853523731232</v>
      </c>
      <c r="BO341" s="67">
        <v>-0.16900816559791565</v>
      </c>
      <c r="BP341" s="67">
        <v>-8.5947342216968536E-2</v>
      </c>
      <c r="BQ341" s="67">
        <v>-8.3928816020488739E-2</v>
      </c>
      <c r="BR341" s="67">
        <v>-0.1260400116443634</v>
      </c>
      <c r="BS341" s="67">
        <v>0.24404202401638031</v>
      </c>
      <c r="BT341" s="67">
        <v>0.39633792638778687</v>
      </c>
      <c r="BU341" s="67">
        <v>0.57856369018554688</v>
      </c>
      <c r="BV341" s="67">
        <v>0.66855913400650024</v>
      </c>
      <c r="BW341" s="67">
        <v>0.5955498218536377</v>
      </c>
      <c r="BX341" s="67">
        <v>-0.27717018127441406</v>
      </c>
      <c r="BY341" s="67">
        <v>-0.49065223336219788</v>
      </c>
      <c r="BZ341" s="67">
        <v>-0.33254027366638184</v>
      </c>
      <c r="CA341" s="67">
        <v>-0.23982112109661102</v>
      </c>
      <c r="CB341" s="67">
        <v>-0.22926037013530731</v>
      </c>
      <c r="CC341" s="67">
        <v>-3.5950310528278351E-2</v>
      </c>
      <c r="CD341" s="67">
        <v>-1.8258396536111832E-2</v>
      </c>
      <c r="CE341" s="67">
        <v>2.7214005589485168E-2</v>
      </c>
      <c r="CF341" s="67">
        <v>3.7085875868797302E-2</v>
      </c>
      <c r="CG341" s="67">
        <v>6.5507651306688786E-3</v>
      </c>
      <c r="CH341" s="67">
        <v>2.6084199547767639E-2</v>
      </c>
      <c r="CI341" s="67">
        <v>5.1205018535256386E-3</v>
      </c>
      <c r="CJ341" s="67">
        <v>1.8486021086573601E-2</v>
      </c>
      <c r="CK341" s="67">
        <v>-8.9376978576183319E-3</v>
      </c>
      <c r="CL341" s="67">
        <v>8.5966065526008606E-3</v>
      </c>
      <c r="CM341" s="67">
        <v>-2.4419955909252167E-2</v>
      </c>
      <c r="CN341" s="67">
        <v>6.5818175673484802E-2</v>
      </c>
      <c r="CO341" s="67">
        <v>7.5549289584159851E-2</v>
      </c>
      <c r="CP341" s="67">
        <v>4.0644176304340363E-2</v>
      </c>
      <c r="CQ341" s="67">
        <v>0.41167780756950378</v>
      </c>
      <c r="CR341" s="67">
        <v>0.56778419017791748</v>
      </c>
      <c r="CS341" s="67">
        <v>0.75415712594985962</v>
      </c>
      <c r="CT341" s="67">
        <v>0.84720534086227417</v>
      </c>
      <c r="CU341" s="67">
        <v>0.77468281984329224</v>
      </c>
      <c r="CV341" s="67">
        <v>-9.6378952264785767E-2</v>
      </c>
      <c r="CW341" s="67">
        <v>-0.31570777297019958</v>
      </c>
      <c r="CX341" s="67">
        <v>-0.16552238166332245</v>
      </c>
      <c r="CY341" s="67">
        <v>-8.6144611239433289E-2</v>
      </c>
      <c r="CZ341" s="67">
        <v>-9.0181708335876465E-2</v>
      </c>
      <c r="DA341" s="67">
        <v>9.083595871925354E-2</v>
      </c>
      <c r="DB341" s="67">
        <v>9.8260752856731415E-2</v>
      </c>
      <c r="DC341" s="67">
        <v>0.13534340262413025</v>
      </c>
      <c r="DD341" s="67">
        <v>0.13935235142707825</v>
      </c>
      <c r="DE341" s="67">
        <v>0.1059202179312706</v>
      </c>
      <c r="DF341" s="67">
        <v>0.12668684124946594</v>
      </c>
      <c r="DG341" s="67">
        <v>0.11480516195297241</v>
      </c>
      <c r="DH341" s="67">
        <v>0.13743522763252258</v>
      </c>
      <c r="DI341" s="67">
        <v>0.11893852055072784</v>
      </c>
      <c r="DJ341" s="67">
        <v>0.14448174834251404</v>
      </c>
      <c r="DK341" s="67">
        <v>0.12016825377941132</v>
      </c>
      <c r="DL341" s="67">
        <v>0.21758368611335754</v>
      </c>
      <c r="DM341" s="67">
        <v>0.23502740263938904</v>
      </c>
      <c r="DN341" s="67">
        <v>0.20732836425304413</v>
      </c>
      <c r="DO341" s="67">
        <v>0.57931357622146606</v>
      </c>
      <c r="DP341" s="67">
        <v>0.7392304539680481</v>
      </c>
      <c r="DQ341" s="67">
        <v>0.92975056171417236</v>
      </c>
      <c r="DR341" s="67">
        <v>1.0258514881134033</v>
      </c>
      <c r="DS341" s="67">
        <v>0.95381581783294678</v>
      </c>
      <c r="DT341" s="67">
        <v>8.4412291646003723E-2</v>
      </c>
      <c r="DU341" s="67">
        <v>-0.1407632976770401</v>
      </c>
      <c r="DV341" s="67">
        <v>1.4954997459426522E-3</v>
      </c>
      <c r="DW341" s="67">
        <v>6.7531891167163849E-2</v>
      </c>
      <c r="DX341" s="67">
        <v>4.8896960914134979E-2</v>
      </c>
      <c r="DY341" s="67">
        <v>0.27389520406723022</v>
      </c>
      <c r="DZ341" s="67">
        <v>0.26649588346481323</v>
      </c>
      <c r="EA341" s="67">
        <v>0.29146507382392883</v>
      </c>
      <c r="EB341" s="67">
        <v>0.28700888156890869</v>
      </c>
      <c r="EC341" s="67">
        <v>0.24939392507076263</v>
      </c>
      <c r="ED341" s="67">
        <v>0.27194106578826904</v>
      </c>
      <c r="EE341" s="67">
        <v>0.27317237854003906</v>
      </c>
      <c r="EF341" s="67">
        <v>0.30917897820472717</v>
      </c>
      <c r="EG341" s="67">
        <v>0.30357146263122559</v>
      </c>
      <c r="EH341" s="67">
        <v>0.34067830443382263</v>
      </c>
      <c r="EI341" s="67">
        <v>0.32893067598342896</v>
      </c>
      <c r="EJ341" s="67">
        <v>0.43670898675918579</v>
      </c>
      <c r="EK341" s="67">
        <v>0.46528846025466919</v>
      </c>
      <c r="EL341" s="67">
        <v>0.44799384474754333</v>
      </c>
      <c r="EM341" s="67">
        <v>0.82135301828384399</v>
      </c>
      <c r="EN341" s="67">
        <v>0.98677158355712891</v>
      </c>
      <c r="EO341" s="67">
        <v>1.1832796335220337</v>
      </c>
      <c r="EP341" s="67">
        <v>1.2837882041931152</v>
      </c>
      <c r="EQ341" s="67">
        <v>1.2124553918838501</v>
      </c>
      <c r="ER341" s="67">
        <v>0.3454461395740509</v>
      </c>
      <c r="ES341" s="67">
        <v>0.11182872951030731</v>
      </c>
      <c r="ET341" s="67">
        <v>0.24264279007911682</v>
      </c>
      <c r="EU341" s="67">
        <v>0.28941634297370911</v>
      </c>
      <c r="EV341" s="67">
        <v>0.24970446527004242</v>
      </c>
      <c r="EW341" s="67">
        <v>60.198825836181641</v>
      </c>
      <c r="EX341" s="67">
        <v>59.074104309082031</v>
      </c>
      <c r="EY341" s="67">
        <v>58.945079803466797</v>
      </c>
      <c r="EZ341" s="67">
        <v>58.441387176513672</v>
      </c>
      <c r="FA341" s="67">
        <v>57.015094757080078</v>
      </c>
      <c r="FB341" s="67">
        <v>56.231334686279297</v>
      </c>
      <c r="FC341" s="67">
        <v>56.582618713378906</v>
      </c>
      <c r="FD341" s="67">
        <v>61.078384399414063</v>
      </c>
      <c r="FE341" s="67">
        <v>66.350364685058594</v>
      </c>
      <c r="FF341" s="67">
        <v>72.333770751953125</v>
      </c>
      <c r="FG341" s="67">
        <v>79.3258056640625</v>
      </c>
      <c r="FH341" s="67">
        <v>84.568405151367188</v>
      </c>
      <c r="FI341" s="67">
        <v>91.422248840332031</v>
      </c>
      <c r="FJ341" s="67">
        <v>95.079025268554688</v>
      </c>
      <c r="FK341" s="67">
        <v>98.50726318359375</v>
      </c>
      <c r="FL341" s="67">
        <v>100.35404205322266</v>
      </c>
      <c r="FM341" s="67">
        <v>96.663047790527344</v>
      </c>
      <c r="FN341" s="67">
        <v>96.721038818359375</v>
      </c>
      <c r="FO341" s="67">
        <v>93.427001953125</v>
      </c>
      <c r="FP341" s="67">
        <v>86.748336791992188</v>
      </c>
      <c r="FQ341" s="67">
        <v>79.464653015136719</v>
      </c>
      <c r="FR341" s="67">
        <v>75.035018920898438</v>
      </c>
      <c r="FS341" s="67">
        <v>70.347923278808594</v>
      </c>
      <c r="FT341" s="67">
        <v>67.722396850585938</v>
      </c>
      <c r="FU341" s="68">
        <v>0.22600950300693512</v>
      </c>
      <c r="FV341" s="40">
        <v>4.8000001907348633</v>
      </c>
      <c r="FW341" s="40">
        <v>2288.25</v>
      </c>
      <c r="FX341">
        <v>1</v>
      </c>
    </row>
    <row r="342" spans="1:180" x14ac:dyDescent="0.2">
      <c r="A342" t="s">
        <v>189</v>
      </c>
      <c r="B342" t="s">
        <v>207</v>
      </c>
      <c r="C342" t="s">
        <v>3</v>
      </c>
      <c r="D342" t="s">
        <v>185</v>
      </c>
      <c r="E342" t="s">
        <v>1</v>
      </c>
      <c r="F342" s="40" t="s">
        <v>1</v>
      </c>
      <c r="G342" s="69" t="s">
        <v>220</v>
      </c>
      <c r="H342" s="67">
        <v>2658.9999718666077</v>
      </c>
      <c r="I342" s="67">
        <v>1.8557988405227661</v>
      </c>
      <c r="J342" s="67">
        <v>1.5874490737915039</v>
      </c>
      <c r="K342" s="67">
        <v>1.4287936687469482</v>
      </c>
      <c r="L342" s="67">
        <v>1.3402643203735352</v>
      </c>
      <c r="M342" s="67">
        <v>1.2868292331695557</v>
      </c>
      <c r="N342" s="67">
        <v>1.3711229562759399</v>
      </c>
      <c r="O342" s="67">
        <v>1.533822774887085</v>
      </c>
      <c r="P342" s="67">
        <v>1.7160625457763672</v>
      </c>
      <c r="Q342" s="67">
        <v>1.8192015886306763</v>
      </c>
      <c r="R342" s="67">
        <v>1.9090743064880371</v>
      </c>
      <c r="S342" s="67">
        <v>2.0693016052246094</v>
      </c>
      <c r="T342" s="67">
        <v>2.2588803768157959</v>
      </c>
      <c r="U342" s="67">
        <v>2.3748910427093506</v>
      </c>
      <c r="V342" s="67">
        <v>2.5410480499267578</v>
      </c>
      <c r="W342" s="67">
        <v>2.6666533946990967</v>
      </c>
      <c r="X342" s="67">
        <v>2.8281528949737549</v>
      </c>
      <c r="Y342" s="67">
        <v>3.1286544799804688</v>
      </c>
      <c r="Z342" s="67">
        <v>3.3819923400878906</v>
      </c>
      <c r="AA342" s="67">
        <v>3.5112605094909668</v>
      </c>
      <c r="AB342" s="67">
        <v>3.5536808967590332</v>
      </c>
      <c r="AC342" s="67">
        <v>3.4083034992218018</v>
      </c>
      <c r="AD342" s="67">
        <v>3.3019974231719971</v>
      </c>
      <c r="AE342" s="67">
        <v>2.7850673198699951</v>
      </c>
      <c r="AF342" s="67">
        <v>2.1789991855621338</v>
      </c>
      <c r="AG342" s="67">
        <v>-0.40791139006614685</v>
      </c>
      <c r="AH342" s="67">
        <v>-0.35684221982955933</v>
      </c>
      <c r="AI342" s="67">
        <v>-0.3323148787021637</v>
      </c>
      <c r="AJ342" s="67">
        <v>-0.30525535345077515</v>
      </c>
      <c r="AK342" s="67">
        <v>-0.30001592636108398</v>
      </c>
      <c r="AL342" s="67">
        <v>-0.28360113501548767</v>
      </c>
      <c r="AM342" s="67">
        <v>-0.30011710524559021</v>
      </c>
      <c r="AN342" s="67">
        <v>-0.32683384418487549</v>
      </c>
      <c r="AO342" s="67">
        <v>-0.33481946587562561</v>
      </c>
      <c r="AP342" s="67">
        <v>-0.38240602612495422</v>
      </c>
      <c r="AQ342" s="67">
        <v>-0.42426648736000061</v>
      </c>
      <c r="AR342" s="67">
        <v>-0.35182085633277893</v>
      </c>
      <c r="AS342" s="67">
        <v>-0.42021879553794861</v>
      </c>
      <c r="AT342" s="67">
        <v>-0.32469421625137329</v>
      </c>
      <c r="AU342" s="67">
        <v>-2.3819362744688988E-2</v>
      </c>
      <c r="AV342" s="67">
        <v>7.9799048602581024E-2</v>
      </c>
      <c r="AW342" s="67">
        <v>0.19413580000400543</v>
      </c>
      <c r="AX342" s="67">
        <v>0.26292210817337036</v>
      </c>
      <c r="AY342" s="67">
        <v>0.25033581256866455</v>
      </c>
      <c r="AZ342" s="67">
        <v>-0.31292182207107544</v>
      </c>
      <c r="BA342" s="67">
        <v>-0.4825720489025116</v>
      </c>
      <c r="BB342" s="67">
        <v>-0.39280810952186584</v>
      </c>
      <c r="BC342" s="67">
        <v>-0.28742563724517822</v>
      </c>
      <c r="BD342" s="67">
        <v>-0.32139080762863159</v>
      </c>
      <c r="BE342" s="67">
        <v>-0.22490260004997253</v>
      </c>
      <c r="BF342" s="67">
        <v>-0.1886528879404068</v>
      </c>
      <c r="BG342" s="67">
        <v>-0.17623554170131683</v>
      </c>
      <c r="BH342" s="67">
        <v>-0.15763768553733826</v>
      </c>
      <c r="BI342" s="67">
        <v>-0.15658009052276611</v>
      </c>
      <c r="BJ342" s="67">
        <v>-0.13838650286197662</v>
      </c>
      <c r="BK342" s="67">
        <v>-0.14179231226444244</v>
      </c>
      <c r="BL342" s="67">
        <v>-0.15513595938682556</v>
      </c>
      <c r="BM342" s="67">
        <v>-0.15023669600486755</v>
      </c>
      <c r="BN342" s="67">
        <v>-0.18626196682453156</v>
      </c>
      <c r="BO342" s="67">
        <v>-0.21555936336517334</v>
      </c>
      <c r="BP342" s="67">
        <v>-0.13275440037250519</v>
      </c>
      <c r="BQ342" s="67">
        <v>-0.1900196373462677</v>
      </c>
      <c r="BR342" s="67">
        <v>-8.4094226360321045E-2</v>
      </c>
      <c r="BS342" s="67">
        <v>0.2181534618139267</v>
      </c>
      <c r="BT342" s="67">
        <v>0.32727140188217163</v>
      </c>
      <c r="BU342" s="67">
        <v>0.44759386777877808</v>
      </c>
      <c r="BV342" s="67">
        <v>0.52078700065612793</v>
      </c>
      <c r="BW342" s="67">
        <v>0.5089031457901001</v>
      </c>
      <c r="BX342" s="67">
        <v>-5.1961105316877365E-2</v>
      </c>
      <c r="BY342" s="67">
        <v>-0.23005010187625885</v>
      </c>
      <c r="BZ342" s="67">
        <v>-0.15172722935676575</v>
      </c>
      <c r="CA342" s="67">
        <v>-6.5602436661720276E-2</v>
      </c>
      <c r="CB342" s="67">
        <v>-0.12063897401094437</v>
      </c>
      <c r="CC342" s="67">
        <v>-9.8151266574859619E-2</v>
      </c>
      <c r="CD342" s="67">
        <v>-7.2165466845035553E-2</v>
      </c>
      <c r="CE342" s="67">
        <v>-6.8135455250740051E-2</v>
      </c>
      <c r="CF342" s="67">
        <v>-5.5398132652044296E-2</v>
      </c>
      <c r="CG342" s="67">
        <v>-5.7236883789300919E-2</v>
      </c>
      <c r="CH342" s="67">
        <v>-3.7811286747455597E-2</v>
      </c>
      <c r="CI342" s="67">
        <v>-3.213704377412796E-2</v>
      </c>
      <c r="CJ342" s="67">
        <v>-3.6218531429767609E-2</v>
      </c>
      <c r="CK342" s="67">
        <v>-2.2395234555006027E-2</v>
      </c>
      <c r="CL342" s="67">
        <v>-5.041319876909256E-2</v>
      </c>
      <c r="CM342" s="67">
        <v>-7.1009442210197449E-2</v>
      </c>
      <c r="CN342" s="67">
        <v>1.897035539150238E-2</v>
      </c>
      <c r="CO342" s="67">
        <v>-3.0584394931793213E-2</v>
      </c>
      <c r="CP342" s="67">
        <v>8.2544587552547455E-2</v>
      </c>
      <c r="CQ342" s="67">
        <v>0.38574311137199402</v>
      </c>
      <c r="CR342" s="67">
        <v>0.49867001175880432</v>
      </c>
      <c r="CS342" s="67">
        <v>0.62313812971115112</v>
      </c>
      <c r="CT342" s="67">
        <v>0.6993834376335144</v>
      </c>
      <c r="CU342" s="67">
        <v>0.68798613548278809</v>
      </c>
      <c r="CV342" s="67">
        <v>0.12877950072288513</v>
      </c>
      <c r="CW342" s="67">
        <v>-5.5154174566268921E-2</v>
      </c>
      <c r="CX342" s="67">
        <v>1.5244638547301292E-2</v>
      </c>
      <c r="CY342" s="67">
        <v>8.803163468837738E-2</v>
      </c>
      <c r="CZ342" s="67">
        <v>1.8401121720671654E-2</v>
      </c>
      <c r="DA342" s="67">
        <v>2.8600061312317848E-2</v>
      </c>
      <c r="DB342" s="67">
        <v>4.4321946799755096E-2</v>
      </c>
      <c r="DC342" s="67">
        <v>3.9964627474546432E-2</v>
      </c>
      <c r="DD342" s="67">
        <v>4.6841420233249664E-2</v>
      </c>
      <c r="DE342" s="67">
        <v>4.2106330394744873E-2</v>
      </c>
      <c r="DF342" s="67">
        <v>6.276392936706543E-2</v>
      </c>
      <c r="DG342" s="67">
        <v>7.7518224716186523E-2</v>
      </c>
      <c r="DH342" s="67">
        <v>8.2698896527290344E-2</v>
      </c>
      <c r="DI342" s="67">
        <v>0.1054462343454361</v>
      </c>
      <c r="DJ342" s="67">
        <v>8.5435576736927032E-2</v>
      </c>
      <c r="DK342" s="67">
        <v>7.3540478944778442E-2</v>
      </c>
      <c r="DL342" s="67">
        <v>0.17069511115550995</v>
      </c>
      <c r="DM342" s="67">
        <v>0.12885084748268127</v>
      </c>
      <c r="DN342" s="67">
        <v>0.24918340146541595</v>
      </c>
      <c r="DO342" s="67">
        <v>0.55333274602890015</v>
      </c>
      <c r="DP342" s="67">
        <v>0.67006862163543701</v>
      </c>
      <c r="DQ342" s="67">
        <v>0.79868239164352417</v>
      </c>
      <c r="DR342" s="67">
        <v>0.87797987461090088</v>
      </c>
      <c r="DS342" s="67">
        <v>0.86706912517547607</v>
      </c>
      <c r="DT342" s="67">
        <v>0.30952009558677673</v>
      </c>
      <c r="DU342" s="67">
        <v>0.11974175274372101</v>
      </c>
      <c r="DV342" s="67">
        <v>0.18221651017665863</v>
      </c>
      <c r="DW342" s="67">
        <v>0.24166570603847504</v>
      </c>
      <c r="DX342" s="67">
        <v>0.15744121372699738</v>
      </c>
      <c r="DY342" s="67">
        <v>0.21160884201526642</v>
      </c>
      <c r="DZ342" s="67">
        <v>0.21251127123832703</v>
      </c>
      <c r="EA342" s="67">
        <v>0.19604398310184479</v>
      </c>
      <c r="EB342" s="67">
        <v>0.19445909559726715</v>
      </c>
      <c r="EC342" s="67">
        <v>0.18554215133190155</v>
      </c>
      <c r="ED342" s="67">
        <v>0.20797857642173767</v>
      </c>
      <c r="EE342" s="67">
        <v>0.23584301769733429</v>
      </c>
      <c r="EF342" s="67">
        <v>0.25439676642417908</v>
      </c>
      <c r="EG342" s="67">
        <v>0.29002901911735535</v>
      </c>
      <c r="EH342" s="67">
        <v>0.28157961368560791</v>
      </c>
      <c r="EI342" s="67">
        <v>0.28224760293960571</v>
      </c>
      <c r="EJ342" s="67">
        <v>0.38976156711578369</v>
      </c>
      <c r="EK342" s="67">
        <v>0.35905000567436218</v>
      </c>
      <c r="EL342" s="67">
        <v>0.48978337645530701</v>
      </c>
      <c r="EM342" s="67">
        <v>0.79530560970306396</v>
      </c>
      <c r="EN342" s="67">
        <v>0.91754096746444702</v>
      </c>
      <c r="EO342" s="67">
        <v>1.052140474319458</v>
      </c>
      <c r="EP342" s="67">
        <v>1.1358448266983032</v>
      </c>
      <c r="EQ342" s="67">
        <v>1.1256364583969116</v>
      </c>
      <c r="ER342" s="67">
        <v>0.5704808235168457</v>
      </c>
      <c r="ES342" s="67">
        <v>0.37226369976997375</v>
      </c>
      <c r="ET342" s="67">
        <v>0.42329737544059753</v>
      </c>
      <c r="EU342" s="67">
        <v>0.46348890662193298</v>
      </c>
      <c r="EV342" s="67">
        <v>0.358193039894104</v>
      </c>
      <c r="EW342" s="67">
        <v>65.287040710449219</v>
      </c>
      <c r="EX342" s="67">
        <v>63.170001983642578</v>
      </c>
      <c r="EY342" s="67">
        <v>61.532676696777344</v>
      </c>
      <c r="EZ342" s="67">
        <v>60.591415405273438</v>
      </c>
      <c r="FA342" s="67">
        <v>59.719390869140625</v>
      </c>
      <c r="FB342" s="67">
        <v>58.799907684326172</v>
      </c>
      <c r="FC342" s="67">
        <v>59.653114318847656</v>
      </c>
      <c r="FD342" s="67">
        <v>63.633583068847656</v>
      </c>
      <c r="FE342" s="67">
        <v>68.263961791992188</v>
      </c>
      <c r="FF342" s="67">
        <v>73.555366516113281</v>
      </c>
      <c r="FG342" s="67">
        <v>77.762420654296875</v>
      </c>
      <c r="FH342" s="67">
        <v>85.208992004394531</v>
      </c>
      <c r="FI342" s="67">
        <v>90.82818603515625</v>
      </c>
      <c r="FJ342" s="67">
        <v>93.00018310546875</v>
      </c>
      <c r="FK342" s="67">
        <v>91.542953491210938</v>
      </c>
      <c r="FL342" s="67">
        <v>93.227066040039063</v>
      </c>
      <c r="FM342" s="67">
        <v>92.227714538574219</v>
      </c>
      <c r="FN342" s="67">
        <v>89.770500183105469</v>
      </c>
      <c r="FO342" s="67">
        <v>87.815399169921875</v>
      </c>
      <c r="FP342" s="67">
        <v>83.998588562011719</v>
      </c>
      <c r="FQ342" s="67">
        <v>75.461105346679688</v>
      </c>
      <c r="FR342" s="67">
        <v>74.205764770507813</v>
      </c>
      <c r="FS342" s="67">
        <v>70.957466125488281</v>
      </c>
      <c r="FT342" s="67">
        <v>68.420234680175781</v>
      </c>
      <c r="FU342" s="68">
        <v>0.22594659030437469</v>
      </c>
      <c r="FV342" s="40">
        <v>4.690000057220459</v>
      </c>
      <c r="FW342" s="40">
        <v>2219.0300000000002</v>
      </c>
      <c r="FX342">
        <v>1</v>
      </c>
    </row>
    <row r="343" spans="1:180" x14ac:dyDescent="0.2">
      <c r="A343" t="s">
        <v>189</v>
      </c>
      <c r="B343" t="s">
        <v>207</v>
      </c>
      <c r="C343" t="s">
        <v>3</v>
      </c>
      <c r="D343" t="s">
        <v>185</v>
      </c>
      <c r="E343" t="s">
        <v>1</v>
      </c>
      <c r="F343" s="40" t="s">
        <v>1</v>
      </c>
      <c r="G343" s="69" t="s">
        <v>221</v>
      </c>
      <c r="H343" s="67">
        <v>2688</v>
      </c>
      <c r="I343" s="67">
        <v>1.686681866645813</v>
      </c>
      <c r="J343" s="67">
        <v>1.4568232297897339</v>
      </c>
      <c r="K343" s="67">
        <v>1.3348838090896606</v>
      </c>
      <c r="L343" s="67">
        <v>1.2860221862792969</v>
      </c>
      <c r="M343" s="67">
        <v>1.2403645515441895</v>
      </c>
      <c r="N343" s="67">
        <v>1.334938645362854</v>
      </c>
      <c r="O343" s="67">
        <v>1.4867405891418457</v>
      </c>
      <c r="P343" s="67">
        <v>1.6651184558868408</v>
      </c>
      <c r="Q343" s="67">
        <v>1.7499648332595825</v>
      </c>
      <c r="R343" s="67">
        <v>1.8395949602127075</v>
      </c>
      <c r="S343" s="67">
        <v>1.989625096321106</v>
      </c>
      <c r="T343" s="67">
        <v>2.1523261070251465</v>
      </c>
      <c r="U343" s="67">
        <v>2.4233231544494629</v>
      </c>
      <c r="V343" s="67">
        <v>2.6493058204650879</v>
      </c>
      <c r="W343" s="67">
        <v>2.8733747005462646</v>
      </c>
      <c r="X343" s="67">
        <v>3.2145371437072754</v>
      </c>
      <c r="Y343" s="67">
        <v>3.59381103515625</v>
      </c>
      <c r="Z343" s="67">
        <v>3.8581662178039551</v>
      </c>
      <c r="AA343" s="67">
        <v>4.0370230674743652</v>
      </c>
      <c r="AB343" s="67">
        <v>3.9999091625213623</v>
      </c>
      <c r="AC343" s="67">
        <v>3.8552799224853516</v>
      </c>
      <c r="AD343" s="67">
        <v>3.6294162273406982</v>
      </c>
      <c r="AE343" s="67">
        <v>2.9470012187957764</v>
      </c>
      <c r="AF343" s="67">
        <v>2.3354668617248535</v>
      </c>
      <c r="AG343" s="67">
        <v>-0.33418020606040955</v>
      </c>
      <c r="AH343" s="67">
        <v>-0.32326290011405945</v>
      </c>
      <c r="AI343" s="67">
        <v>-0.30856645107269287</v>
      </c>
      <c r="AJ343" s="67">
        <v>-0.26950031518936157</v>
      </c>
      <c r="AK343" s="67">
        <v>-0.286659836769104</v>
      </c>
      <c r="AL343" s="67">
        <v>-0.25384476780891418</v>
      </c>
      <c r="AM343" s="67">
        <v>-0.30997458100318909</v>
      </c>
      <c r="AN343" s="67">
        <v>-0.33721250295639038</v>
      </c>
      <c r="AO343" s="67">
        <v>-0.37929114699363708</v>
      </c>
      <c r="AP343" s="67">
        <v>-0.34382438659667969</v>
      </c>
      <c r="AQ343" s="67">
        <v>-0.38214936852455139</v>
      </c>
      <c r="AR343" s="67">
        <v>-0.40745916962623596</v>
      </c>
      <c r="AS343" s="67">
        <v>-0.40808159112930298</v>
      </c>
      <c r="AT343" s="67">
        <v>-0.46434485912322998</v>
      </c>
      <c r="AU343" s="67">
        <v>-6.4540952444076538E-2</v>
      </c>
      <c r="AV343" s="67">
        <v>7.5785979628562927E-2</v>
      </c>
      <c r="AW343" s="67">
        <v>0.222691610455513</v>
      </c>
      <c r="AX343" s="67">
        <v>0.27212762832641602</v>
      </c>
      <c r="AY343" s="67">
        <v>0.26684927940368652</v>
      </c>
      <c r="AZ343" s="67">
        <v>-0.64121347665786743</v>
      </c>
      <c r="BA343" s="67">
        <v>-0.71825605630874634</v>
      </c>
      <c r="BB343" s="67">
        <v>-0.52372759580612183</v>
      </c>
      <c r="BC343" s="67">
        <v>-0.46184027194976807</v>
      </c>
      <c r="BD343" s="67">
        <v>-0.40189296007156372</v>
      </c>
      <c r="BE343" s="67">
        <v>-0.15059278905391693</v>
      </c>
      <c r="BF343" s="67">
        <v>-0.15452158451080322</v>
      </c>
      <c r="BG343" s="67">
        <v>-0.15194667875766754</v>
      </c>
      <c r="BH343" s="67">
        <v>-0.12135201692581177</v>
      </c>
      <c r="BI343" s="67">
        <v>-0.14266020059585571</v>
      </c>
      <c r="BJ343" s="67">
        <v>-0.10792694240808487</v>
      </c>
      <c r="BK343" s="67">
        <v>-0.15083128213882446</v>
      </c>
      <c r="BL343" s="67">
        <v>-0.16476371884346008</v>
      </c>
      <c r="BM343" s="67">
        <v>-0.19374807178974152</v>
      </c>
      <c r="BN343" s="67">
        <v>-0.14681218564510345</v>
      </c>
      <c r="BO343" s="67">
        <v>-0.17263993620872498</v>
      </c>
      <c r="BP343" s="67">
        <v>-0.18743832409381866</v>
      </c>
      <c r="BQ343" s="67">
        <v>-0.17704339325428009</v>
      </c>
      <c r="BR343" s="67">
        <v>-0.22292043268680573</v>
      </c>
      <c r="BS343" s="67">
        <v>0.17818434536457062</v>
      </c>
      <c r="BT343" s="67">
        <v>0.32398509979248047</v>
      </c>
      <c r="BU343" s="67">
        <v>0.47685229778289795</v>
      </c>
      <c r="BV343" s="67">
        <v>0.53078544139862061</v>
      </c>
      <c r="BW343" s="67">
        <v>0.52630013227462769</v>
      </c>
      <c r="BX343" s="67">
        <v>-0.37933030724525452</v>
      </c>
      <c r="BY343" s="67">
        <v>-0.46494182944297791</v>
      </c>
      <c r="BZ343" s="67">
        <v>-0.28182274103164673</v>
      </c>
      <c r="CA343" s="67">
        <v>-0.23919564485549927</v>
      </c>
      <c r="CB343" s="67">
        <v>-0.20044708251953125</v>
      </c>
      <c r="CC343" s="67">
        <v>-2.3440688848495483E-2</v>
      </c>
      <c r="CD343" s="67">
        <v>-3.7651862949132919E-2</v>
      </c>
      <c r="CE343" s="67">
        <v>-4.3472293764352798E-2</v>
      </c>
      <c r="CF343" s="67">
        <v>-1.8744964152574539E-2</v>
      </c>
      <c r="CG343" s="67">
        <v>-4.2926512658596039E-2</v>
      </c>
      <c r="CH343" s="67">
        <v>-6.8647041916847229E-3</v>
      </c>
      <c r="CI343" s="67">
        <v>-4.0609102696180344E-2</v>
      </c>
      <c r="CJ343" s="67">
        <v>-4.5326225459575653E-2</v>
      </c>
      <c r="CK343" s="67">
        <v>-6.5241485834121704E-2</v>
      </c>
      <c r="CL343" s="67">
        <v>-1.0362127795815468E-2</v>
      </c>
      <c r="CM343" s="67">
        <v>-2.7534348890185356E-2</v>
      </c>
      <c r="CN343" s="67">
        <v>-3.5052571445703506E-2</v>
      </c>
      <c r="CO343" s="67">
        <v>-1.7027039080858231E-2</v>
      </c>
      <c r="CP343" s="67">
        <v>-5.5710606276988983E-2</v>
      </c>
      <c r="CQ343" s="67">
        <v>0.34629514813423157</v>
      </c>
      <c r="CR343" s="67">
        <v>0.49588707089424133</v>
      </c>
      <c r="CS343" s="67">
        <v>0.65288323163986206</v>
      </c>
      <c r="CT343" s="67">
        <v>0.70993107557296753</v>
      </c>
      <c r="CU343" s="67">
        <v>0.70599496364593506</v>
      </c>
      <c r="CV343" s="67">
        <v>-0.1979508250951767</v>
      </c>
      <c r="CW343" s="67">
        <v>-0.28949719667434692</v>
      </c>
      <c r="CX343" s="67">
        <v>-0.11428017914295197</v>
      </c>
      <c r="CY343" s="67">
        <v>-8.4992654621601105E-2</v>
      </c>
      <c r="CZ343" s="67">
        <v>-6.0926273465156555E-2</v>
      </c>
      <c r="DA343" s="67">
        <v>0.10371140390634537</v>
      </c>
      <c r="DB343" s="67">
        <v>7.9217851161956787E-2</v>
      </c>
      <c r="DC343" s="67">
        <v>6.5002091228961945E-2</v>
      </c>
      <c r="DD343" s="67">
        <v>8.3862088620662689E-2</v>
      </c>
      <c r="DE343" s="67">
        <v>5.6807182729244232E-2</v>
      </c>
      <c r="DF343" s="67">
        <v>9.4197534024715424E-2</v>
      </c>
      <c r="DG343" s="67">
        <v>6.9613069295883179E-2</v>
      </c>
      <c r="DH343" s="67">
        <v>7.4111267924308777E-2</v>
      </c>
      <c r="DI343" s="67">
        <v>6.3265092670917511E-2</v>
      </c>
      <c r="DJ343" s="67">
        <v>0.12608793377876282</v>
      </c>
      <c r="DK343" s="67">
        <v>0.11757123470306396</v>
      </c>
      <c r="DL343" s="67">
        <v>0.11733318865299225</v>
      </c>
      <c r="DM343" s="67">
        <v>0.14298930764198303</v>
      </c>
      <c r="DN343" s="67">
        <v>0.11149922013282776</v>
      </c>
      <c r="DO343" s="67">
        <v>0.51440596580505371</v>
      </c>
      <c r="DP343" s="67">
        <v>0.6677890419960022</v>
      </c>
      <c r="DQ343" s="67">
        <v>0.82891416549682617</v>
      </c>
      <c r="DR343" s="67">
        <v>0.88907670974731445</v>
      </c>
      <c r="DS343" s="67">
        <v>0.88568979501724243</v>
      </c>
      <c r="DT343" s="67">
        <v>-1.6571331769227982E-2</v>
      </c>
      <c r="DU343" s="67">
        <v>-0.11405255645513535</v>
      </c>
      <c r="DV343" s="67">
        <v>5.3262393921613693E-2</v>
      </c>
      <c r="DW343" s="67">
        <v>6.9210335612297058E-2</v>
      </c>
      <c r="DX343" s="67">
        <v>7.859453558921814E-2</v>
      </c>
      <c r="DY343" s="67">
        <v>0.28729882836341858</v>
      </c>
      <c r="DZ343" s="67">
        <v>0.24795916676521301</v>
      </c>
      <c r="EA343" s="67">
        <v>0.22162187099456787</v>
      </c>
      <c r="EB343" s="67">
        <v>0.2320103794336319</v>
      </c>
      <c r="EC343" s="67">
        <v>0.20080679655075073</v>
      </c>
      <c r="ED343" s="67">
        <v>0.24011535942554474</v>
      </c>
      <c r="EE343" s="67">
        <v>0.228756383061409</v>
      </c>
      <c r="EF343" s="67">
        <v>0.24656003713607788</v>
      </c>
      <c r="EG343" s="67">
        <v>0.24880819022655487</v>
      </c>
      <c r="EH343" s="67">
        <v>0.32310014963150024</v>
      </c>
      <c r="EI343" s="67">
        <v>0.32708066701889038</v>
      </c>
      <c r="EJ343" s="67">
        <v>0.33735400438308716</v>
      </c>
      <c r="EK343" s="67">
        <v>0.37402749061584473</v>
      </c>
      <c r="EL343" s="67">
        <v>0.35292366147041321</v>
      </c>
      <c r="EM343" s="67">
        <v>0.75713127851486206</v>
      </c>
      <c r="EN343" s="67">
        <v>0.91598814725875854</v>
      </c>
      <c r="EO343" s="67">
        <v>1.0830748081207275</v>
      </c>
      <c r="EP343" s="67">
        <v>1.147734522819519</v>
      </c>
      <c r="EQ343" s="67">
        <v>1.1451406478881836</v>
      </c>
      <c r="ER343" s="67">
        <v>0.24531185626983643</v>
      </c>
      <c r="ES343" s="67">
        <v>0.1392616480588913</v>
      </c>
      <c r="ET343" s="67">
        <v>0.29516726732254028</v>
      </c>
      <c r="EU343" s="67">
        <v>0.29185497760772705</v>
      </c>
      <c r="EV343" s="67">
        <v>0.28004041314125061</v>
      </c>
      <c r="EW343" s="67">
        <v>62.316036224365234</v>
      </c>
      <c r="EX343" s="67">
        <v>60.453041076660156</v>
      </c>
      <c r="EY343" s="67">
        <v>58.159652709960938</v>
      </c>
      <c r="EZ343" s="67">
        <v>56.672859191894531</v>
      </c>
      <c r="FA343" s="67">
        <v>55.688186645507813</v>
      </c>
      <c r="FB343" s="67">
        <v>55.1817626953125</v>
      </c>
      <c r="FC343" s="67">
        <v>55.685806274414063</v>
      </c>
      <c r="FD343" s="67">
        <v>62.305438995361328</v>
      </c>
      <c r="FE343" s="67">
        <v>68.717330932617188</v>
      </c>
      <c r="FF343" s="67">
        <v>75.208564758300781</v>
      </c>
      <c r="FG343" s="67">
        <v>82.548454284667969</v>
      </c>
      <c r="FH343" s="67">
        <v>90.191909790039063</v>
      </c>
      <c r="FI343" s="67">
        <v>94.465621948242188</v>
      </c>
      <c r="FJ343" s="67">
        <v>97.460739135742188</v>
      </c>
      <c r="FK343" s="67">
        <v>98.386924743652344</v>
      </c>
      <c r="FL343" s="67">
        <v>100.16730499267578</v>
      </c>
      <c r="FM343" s="67">
        <v>97.870597839355469</v>
      </c>
      <c r="FN343" s="67">
        <v>95.878776550292969</v>
      </c>
      <c r="FO343" s="67">
        <v>92.075614929199219</v>
      </c>
      <c r="FP343" s="67">
        <v>87.45013427734375</v>
      </c>
      <c r="FQ343" s="67">
        <v>82.692352294921875</v>
      </c>
      <c r="FR343" s="67">
        <v>77.15142822265625</v>
      </c>
      <c r="FS343" s="67">
        <v>72.306953430175781</v>
      </c>
      <c r="FT343" s="67">
        <v>70.240005493164063</v>
      </c>
      <c r="FU343" s="68">
        <v>0.22663570940494537</v>
      </c>
      <c r="FV343" s="40">
        <v>6.1399998664855957</v>
      </c>
      <c r="FW343" s="40">
        <v>2372.7600000000002</v>
      </c>
      <c r="FX343">
        <v>1</v>
      </c>
    </row>
    <row r="344" spans="1:180" x14ac:dyDescent="0.2">
      <c r="A344" t="s">
        <v>189</v>
      </c>
      <c r="B344" t="s">
        <v>207</v>
      </c>
      <c r="C344" t="s">
        <v>3</v>
      </c>
      <c r="D344" t="s">
        <v>185</v>
      </c>
      <c r="E344" t="s">
        <v>1</v>
      </c>
      <c r="F344" s="40" t="s">
        <v>1</v>
      </c>
      <c r="G344" s="69" t="s">
        <v>222</v>
      </c>
      <c r="H344" s="67">
        <v>2689</v>
      </c>
      <c r="I344" s="67">
        <v>1.8489136695861816</v>
      </c>
      <c r="J344" s="67">
        <v>1.6060597896575928</v>
      </c>
      <c r="K344" s="67">
        <v>1.4317843914031982</v>
      </c>
      <c r="L344" s="67">
        <v>1.3634517192840576</v>
      </c>
      <c r="M344" s="67">
        <v>1.3179746866226196</v>
      </c>
      <c r="N344" s="67">
        <v>1.4118014574050903</v>
      </c>
      <c r="O344" s="67">
        <v>1.5809351205825806</v>
      </c>
      <c r="P344" s="67">
        <v>1.7372313737869263</v>
      </c>
      <c r="Q344" s="67">
        <v>1.8370109796524048</v>
      </c>
      <c r="R344" s="67">
        <v>1.886532187461853</v>
      </c>
      <c r="S344" s="67">
        <v>2.1257250308990479</v>
      </c>
      <c r="T344" s="67">
        <v>2.3430604934692383</v>
      </c>
      <c r="U344" s="67">
        <v>2.5844993591308594</v>
      </c>
      <c r="V344" s="67">
        <v>2.7922041416168213</v>
      </c>
      <c r="W344" s="67">
        <v>3.0679066181182861</v>
      </c>
      <c r="X344" s="67">
        <v>3.4258997440338135</v>
      </c>
      <c r="Y344" s="67">
        <v>3.7323412895202637</v>
      </c>
      <c r="Z344" s="67">
        <v>3.8933684825897217</v>
      </c>
      <c r="AA344" s="67">
        <v>3.8345584869384766</v>
      </c>
      <c r="AB344" s="67">
        <v>3.5849013328552246</v>
      </c>
      <c r="AC344" s="67">
        <v>3.3375167846679688</v>
      </c>
      <c r="AD344" s="67">
        <v>3.145679235458374</v>
      </c>
      <c r="AE344" s="67">
        <v>2.6292006969451904</v>
      </c>
      <c r="AF344" s="67">
        <v>2.0882811546325684</v>
      </c>
      <c r="AG344" s="67">
        <v>-0.37605255842208862</v>
      </c>
      <c r="AH344" s="67">
        <v>-0.34024879336357117</v>
      </c>
      <c r="AI344" s="67">
        <v>-0.3417799174785614</v>
      </c>
      <c r="AJ344" s="67">
        <v>-0.30795904994010925</v>
      </c>
      <c r="AK344" s="67">
        <v>-0.28181880712509155</v>
      </c>
      <c r="AL344" s="67">
        <v>-0.27090945839881897</v>
      </c>
      <c r="AM344" s="67">
        <v>-0.27652862668037415</v>
      </c>
      <c r="AN344" s="67">
        <v>-0.31435286998748779</v>
      </c>
      <c r="AO344" s="67">
        <v>-0.33285924792289734</v>
      </c>
      <c r="AP344" s="67">
        <v>-0.44923573732376099</v>
      </c>
      <c r="AQ344" s="67">
        <v>-0.42346346378326416</v>
      </c>
      <c r="AR344" s="67">
        <v>-0.40253445506095886</v>
      </c>
      <c r="AS344" s="67">
        <v>-0.43130159378051758</v>
      </c>
      <c r="AT344" s="67">
        <v>-0.4529995322227478</v>
      </c>
      <c r="AU344" s="67">
        <v>1.3572797179222107E-2</v>
      </c>
      <c r="AV344" s="67">
        <v>0.17747575044631958</v>
      </c>
      <c r="AW344" s="67">
        <v>0.2172786146402359</v>
      </c>
      <c r="AX344" s="67">
        <v>0.16768370568752289</v>
      </c>
      <c r="AY344" s="67">
        <v>3.8474265486001968E-2</v>
      </c>
      <c r="AZ344" s="67">
        <v>-0.56938111782073975</v>
      </c>
      <c r="BA344" s="67">
        <v>-0.55325102806091309</v>
      </c>
      <c r="BB344" s="67">
        <v>-0.49591341614723206</v>
      </c>
      <c r="BC344" s="67">
        <v>-0.42746740579605103</v>
      </c>
      <c r="BD344" s="67">
        <v>-0.40256020426750183</v>
      </c>
      <c r="BE344" s="67">
        <v>-0.19243757426738739</v>
      </c>
      <c r="BF344" s="67">
        <v>-0.17148180305957794</v>
      </c>
      <c r="BG344" s="67">
        <v>-0.185135617852211</v>
      </c>
      <c r="BH344" s="67">
        <v>-0.15978820621967316</v>
      </c>
      <c r="BI344" s="67">
        <v>-0.13779489696025848</v>
      </c>
      <c r="BJ344" s="67">
        <v>-0.12496484071016312</v>
      </c>
      <c r="BK344" s="67">
        <v>-0.11736168712377548</v>
      </c>
      <c r="BL344" s="67">
        <v>-0.14187723398208618</v>
      </c>
      <c r="BM344" s="67">
        <v>-0.14728821814060211</v>
      </c>
      <c r="BN344" s="67">
        <v>-0.25219550728797913</v>
      </c>
      <c r="BO344" s="67">
        <v>-0.21392536163330078</v>
      </c>
      <c r="BP344" s="67">
        <v>-0.1824890673160553</v>
      </c>
      <c r="BQ344" s="67">
        <v>-0.20023955404758453</v>
      </c>
      <c r="BR344" s="67">
        <v>-0.21155580878257751</v>
      </c>
      <c r="BS344" s="67">
        <v>0.25631842017173767</v>
      </c>
      <c r="BT344" s="67">
        <v>0.42569288611412048</v>
      </c>
      <c r="BU344" s="67">
        <v>0.47145664691925049</v>
      </c>
      <c r="BV344" s="67">
        <v>0.42635816335678101</v>
      </c>
      <c r="BW344" s="67">
        <v>0.29794144630432129</v>
      </c>
      <c r="BX344" s="67">
        <v>-0.30748254060745239</v>
      </c>
      <c r="BY344" s="67">
        <v>-0.29991766810417175</v>
      </c>
      <c r="BZ344" s="67">
        <v>-0.2539868950843811</v>
      </c>
      <c r="CA344" s="67">
        <v>-0.2047976553440094</v>
      </c>
      <c r="CB344" s="67">
        <v>-0.2010866105556488</v>
      </c>
      <c r="CC344" s="67">
        <v>-6.5266378223896027E-2</v>
      </c>
      <c r="CD344" s="67">
        <v>-5.4594282060861588E-2</v>
      </c>
      <c r="CE344" s="67">
        <v>-7.6644264161586761E-2</v>
      </c>
      <c r="CF344" s="67">
        <v>-5.7165529578924179E-2</v>
      </c>
      <c r="CG344" s="67">
        <v>-3.804437443614006E-2</v>
      </c>
      <c r="CH344" s="67">
        <v>-2.3884033784270287E-2</v>
      </c>
      <c r="CI344" s="67">
        <v>-7.1231471374630928E-3</v>
      </c>
      <c r="CJ344" s="67">
        <v>-2.2421125322580338E-2</v>
      </c>
      <c r="CK344" s="67">
        <v>-1.8762281164526939E-2</v>
      </c>
      <c r="CL344" s="67">
        <v>-0.1157260462641716</v>
      </c>
      <c r="CM344" s="67">
        <v>-6.8799905478954315E-2</v>
      </c>
      <c r="CN344" s="67">
        <v>-3.008628636598587E-2</v>
      </c>
      <c r="CO344" s="67">
        <v>-4.0206685662269592E-2</v>
      </c>
      <c r="CP344" s="67">
        <v>-4.4332638382911682E-2</v>
      </c>
      <c r="CQ344" s="67">
        <v>0.42444327473640442</v>
      </c>
      <c r="CR344" s="67">
        <v>0.5976073145866394</v>
      </c>
      <c r="CS344" s="67">
        <v>0.64749956130981445</v>
      </c>
      <c r="CT344" s="67">
        <v>0.60551530122756958</v>
      </c>
      <c r="CU344" s="67">
        <v>0.47764763236045837</v>
      </c>
      <c r="CV344" s="67">
        <v>-0.1260923445224762</v>
      </c>
      <c r="CW344" s="67">
        <v>-0.12445975840091705</v>
      </c>
      <c r="CX344" s="67">
        <v>-8.6429290473461151E-2</v>
      </c>
      <c r="CY344" s="67">
        <v>-5.0577264279127121E-2</v>
      </c>
      <c r="CZ344" s="67">
        <v>-6.1546605080366135E-2</v>
      </c>
      <c r="DA344" s="67">
        <v>6.1904814094305038E-2</v>
      </c>
      <c r="DB344" s="67">
        <v>6.2293235212564468E-2</v>
      </c>
      <c r="DC344" s="67">
        <v>3.1847089529037476E-2</v>
      </c>
      <c r="DD344" s="67">
        <v>4.54571433365345E-2</v>
      </c>
      <c r="DE344" s="67">
        <v>6.1706144362688065E-2</v>
      </c>
      <c r="DF344" s="67">
        <v>7.7196769416332245E-2</v>
      </c>
      <c r="DG344" s="67">
        <v>0.10311539471149445</v>
      </c>
      <c r="DH344" s="67">
        <v>9.7034983336925507E-2</v>
      </c>
      <c r="DI344" s="67">
        <v>0.10976365208625793</v>
      </c>
      <c r="DJ344" s="67">
        <v>2.0743422210216522E-2</v>
      </c>
      <c r="DK344" s="67">
        <v>7.6325543224811554E-2</v>
      </c>
      <c r="DL344" s="67">
        <v>0.12231648713350296</v>
      </c>
      <c r="DM344" s="67">
        <v>0.11982618272304535</v>
      </c>
      <c r="DN344" s="67">
        <v>0.12289053946733475</v>
      </c>
      <c r="DO344" s="67">
        <v>0.59256815910339355</v>
      </c>
      <c r="DP344" s="67">
        <v>0.76952177286148071</v>
      </c>
      <c r="DQ344" s="67">
        <v>0.82354247570037842</v>
      </c>
      <c r="DR344" s="67">
        <v>0.78467243909835815</v>
      </c>
      <c r="DS344" s="67">
        <v>0.65735381841659546</v>
      </c>
      <c r="DT344" s="67">
        <v>5.5297840386629105E-2</v>
      </c>
      <c r="DU344" s="67">
        <v>5.0998151302337646E-2</v>
      </c>
      <c r="DV344" s="67">
        <v>8.1128299236297607E-2</v>
      </c>
      <c r="DW344" s="67">
        <v>0.10364311933517456</v>
      </c>
      <c r="DX344" s="67">
        <v>7.7993392944335938E-2</v>
      </c>
      <c r="DY344" s="67">
        <v>0.24551981687545776</v>
      </c>
      <c r="DZ344" s="67">
        <v>0.23106023669242859</v>
      </c>
      <c r="EA344" s="67">
        <v>0.18849137425422668</v>
      </c>
      <c r="EB344" s="67">
        <v>0.1936279833316803</v>
      </c>
      <c r="EC344" s="67">
        <v>0.20573005080223083</v>
      </c>
      <c r="ED344" s="67">
        <v>0.22314140200614929</v>
      </c>
      <c r="EE344" s="67">
        <v>0.26228234171867371</v>
      </c>
      <c r="EF344" s="67">
        <v>0.26951062679290771</v>
      </c>
      <c r="EG344" s="67">
        <v>0.29533469676971436</v>
      </c>
      <c r="EH344" s="67">
        <v>0.21778365969657898</v>
      </c>
      <c r="EI344" s="67">
        <v>0.28586363792419434</v>
      </c>
      <c r="EJ344" s="67">
        <v>0.34236189723014832</v>
      </c>
      <c r="EK344" s="67">
        <v>0.35088822245597839</v>
      </c>
      <c r="EL344" s="67">
        <v>0.36433425545692444</v>
      </c>
      <c r="EM344" s="67">
        <v>0.83531373739242554</v>
      </c>
      <c r="EN344" s="67">
        <v>1.017738938331604</v>
      </c>
      <c r="EO344" s="67">
        <v>1.0777205228805542</v>
      </c>
      <c r="EP344" s="67">
        <v>1.0433468818664551</v>
      </c>
      <c r="EQ344" s="67">
        <v>0.91682100296020508</v>
      </c>
      <c r="ER344" s="67">
        <v>0.31719645857810974</v>
      </c>
      <c r="ES344" s="67">
        <v>0.30433151125907898</v>
      </c>
      <c r="ET344" s="67">
        <v>0.32305485010147095</v>
      </c>
      <c r="EU344" s="67">
        <v>0.32631286978721619</v>
      </c>
      <c r="EV344" s="67">
        <v>0.27946698665618896</v>
      </c>
      <c r="EW344" s="67">
        <v>67.37762451171875</v>
      </c>
      <c r="EX344" s="67">
        <v>65.314048767089844</v>
      </c>
      <c r="EY344" s="67">
        <v>62.652175903320313</v>
      </c>
      <c r="EZ344" s="67">
        <v>60.795307159423828</v>
      </c>
      <c r="FA344" s="67">
        <v>58.820938110351563</v>
      </c>
      <c r="FB344" s="67">
        <v>58.176521301269531</v>
      </c>
      <c r="FC344" s="67">
        <v>57.263034820556641</v>
      </c>
      <c r="FD344" s="67">
        <v>63.149330139160156</v>
      </c>
      <c r="FE344" s="67">
        <v>68.629325866699219</v>
      </c>
      <c r="FF344" s="67">
        <v>74.555519104003906</v>
      </c>
      <c r="FG344" s="67">
        <v>80.467453002929688</v>
      </c>
      <c r="FH344" s="67">
        <v>84.714927673339844</v>
      </c>
      <c r="FI344" s="67">
        <v>88.063629150390625</v>
      </c>
      <c r="FJ344" s="67">
        <v>91.976768493652344</v>
      </c>
      <c r="FK344" s="67">
        <v>92.489067077636719</v>
      </c>
      <c r="FL344" s="67">
        <v>90.994102478027344</v>
      </c>
      <c r="FM344" s="67">
        <v>90.840431213378906</v>
      </c>
      <c r="FN344" s="67">
        <v>90.902824401855469</v>
      </c>
      <c r="FO344" s="67">
        <v>86.979766845703125</v>
      </c>
      <c r="FP344" s="67">
        <v>80.072578430175781</v>
      </c>
      <c r="FQ344" s="67">
        <v>70.763374328613281</v>
      </c>
      <c r="FR344" s="67">
        <v>66.958259582519531</v>
      </c>
      <c r="FS344" s="67">
        <v>64.180931091308594</v>
      </c>
      <c r="FT344" s="67">
        <v>62.313308715820313</v>
      </c>
      <c r="FU344" s="68">
        <v>0.22665147483348846</v>
      </c>
      <c r="FV344" s="40">
        <v>6.4200000762939453</v>
      </c>
      <c r="FW344" s="40">
        <v>2373.6</v>
      </c>
      <c r="FX344">
        <v>1</v>
      </c>
    </row>
    <row r="345" spans="1:180" x14ac:dyDescent="0.2">
      <c r="A345" t="s">
        <v>189</v>
      </c>
      <c r="B345" t="s">
        <v>207</v>
      </c>
      <c r="C345" t="s">
        <v>3</v>
      </c>
      <c r="D345" t="s">
        <v>185</v>
      </c>
      <c r="E345" t="s">
        <v>1</v>
      </c>
      <c r="F345" s="40" t="s">
        <v>1</v>
      </c>
      <c r="G345" s="69" t="s">
        <v>223</v>
      </c>
      <c r="H345" s="67">
        <v>2690</v>
      </c>
      <c r="I345" s="67">
        <v>1.6844998598098755</v>
      </c>
      <c r="J345" s="67">
        <v>1.4585174322128296</v>
      </c>
      <c r="K345" s="67">
        <v>1.348535418510437</v>
      </c>
      <c r="L345" s="67">
        <v>1.2929538488388062</v>
      </c>
      <c r="M345" s="67">
        <v>1.2806459665298462</v>
      </c>
      <c r="N345" s="67">
        <v>1.3528376817703247</v>
      </c>
      <c r="O345" s="67">
        <v>1.5100243091583252</v>
      </c>
      <c r="P345" s="67">
        <v>1.6902146339416504</v>
      </c>
      <c r="Q345" s="67">
        <v>1.8105169534683228</v>
      </c>
      <c r="R345" s="67">
        <v>1.8148928880691528</v>
      </c>
      <c r="S345" s="67">
        <v>1.9107424020767212</v>
      </c>
      <c r="T345" s="67">
        <v>2.0173494815826416</v>
      </c>
      <c r="U345" s="67">
        <v>2.1034581661224365</v>
      </c>
      <c r="V345" s="67">
        <v>2.1833291053771973</v>
      </c>
      <c r="W345" s="67">
        <v>2.357694149017334</v>
      </c>
      <c r="X345" s="67">
        <v>2.5550379753112793</v>
      </c>
      <c r="Y345" s="67">
        <v>2.8543515205383301</v>
      </c>
      <c r="Z345" s="67">
        <v>3.1725115776062012</v>
      </c>
      <c r="AA345" s="67">
        <v>3.3146274089813232</v>
      </c>
      <c r="AB345" s="67">
        <v>3.06081223487854</v>
      </c>
      <c r="AC345" s="67">
        <v>2.9798557758331299</v>
      </c>
      <c r="AD345" s="67">
        <v>2.9098129272460938</v>
      </c>
      <c r="AE345" s="67">
        <v>2.4673774242401123</v>
      </c>
      <c r="AF345" s="67">
        <v>1.9880250692367554</v>
      </c>
      <c r="AG345" s="67">
        <v>-0.37347826361656189</v>
      </c>
      <c r="AH345" s="67">
        <v>-0.3508765697479248</v>
      </c>
      <c r="AI345" s="67">
        <v>-0.30489310622215271</v>
      </c>
      <c r="AJ345" s="67">
        <v>-0.27410092949867249</v>
      </c>
      <c r="AK345" s="67">
        <v>-0.24425803124904633</v>
      </c>
      <c r="AL345" s="67">
        <v>-0.24729247391223907</v>
      </c>
      <c r="AM345" s="67">
        <v>-0.27994298934936523</v>
      </c>
      <c r="AN345" s="67">
        <v>-0.31965017318725586</v>
      </c>
      <c r="AO345" s="67">
        <v>-0.29791209101676941</v>
      </c>
      <c r="AP345" s="67">
        <v>-0.37760618329048157</v>
      </c>
      <c r="AQ345" s="67">
        <v>-0.4026431143283844</v>
      </c>
      <c r="AR345" s="67">
        <v>-0.38725358247756958</v>
      </c>
      <c r="AS345" s="67">
        <v>-0.43344324827194214</v>
      </c>
      <c r="AT345" s="67">
        <v>-0.4565596878528595</v>
      </c>
      <c r="AU345" s="67">
        <v>-0.16697055101394653</v>
      </c>
      <c r="AV345" s="67">
        <v>-9.5379181206226349E-2</v>
      </c>
      <c r="AW345" s="67">
        <v>1.300356350839138E-2</v>
      </c>
      <c r="AX345" s="67">
        <v>0.11768051981925964</v>
      </c>
      <c r="AY345" s="67">
        <v>6.4114764332771301E-2</v>
      </c>
      <c r="AZ345" s="67">
        <v>-0.5567164421081543</v>
      </c>
      <c r="BA345" s="67">
        <v>-0.5646432638168335</v>
      </c>
      <c r="BB345" s="67">
        <v>-0.38315996527671814</v>
      </c>
      <c r="BC345" s="67">
        <v>-0.38319471478462219</v>
      </c>
      <c r="BD345" s="67">
        <v>-0.36759233474731445</v>
      </c>
      <c r="BE345" s="67">
        <v>-0.18992039561271667</v>
      </c>
      <c r="BF345" s="67">
        <v>-0.18216399848461151</v>
      </c>
      <c r="BG345" s="67">
        <v>-0.14830563962459564</v>
      </c>
      <c r="BH345" s="67">
        <v>-0.12598958611488342</v>
      </c>
      <c r="BI345" s="67">
        <v>-0.10029228031635284</v>
      </c>
      <c r="BJ345" s="67">
        <v>-0.1013927236199379</v>
      </c>
      <c r="BK345" s="67">
        <v>-0.12082882225513458</v>
      </c>
      <c r="BL345" s="67">
        <v>-0.14723537862300873</v>
      </c>
      <c r="BM345" s="67">
        <v>-0.11242092400789261</v>
      </c>
      <c r="BN345" s="67">
        <v>-0.18064580857753754</v>
      </c>
      <c r="BO345" s="67">
        <v>-0.19319444894790649</v>
      </c>
      <c r="BP345" s="67">
        <v>-0.16729635000228882</v>
      </c>
      <c r="BQ345" s="67">
        <v>-0.20246003568172455</v>
      </c>
      <c r="BR345" s="67">
        <v>-0.21519140899181366</v>
      </c>
      <c r="BS345" s="67">
        <v>7.5710907578468323E-2</v>
      </c>
      <c r="BT345" s="67">
        <v>0.15278258919715881</v>
      </c>
      <c r="BU345" s="67">
        <v>0.26713159680366516</v>
      </c>
      <c r="BV345" s="67">
        <v>0.3762839138507843</v>
      </c>
      <c r="BW345" s="67">
        <v>0.3235035240650177</v>
      </c>
      <c r="BX345" s="67">
        <v>-0.29490181803703308</v>
      </c>
      <c r="BY345" s="67">
        <v>-0.31138288974761963</v>
      </c>
      <c r="BZ345" s="67">
        <v>-0.14131481945514679</v>
      </c>
      <c r="CA345" s="67">
        <v>-0.1605943888425827</v>
      </c>
      <c r="CB345" s="67">
        <v>-0.16617386043071747</v>
      </c>
      <c r="CC345" s="67">
        <v>-6.2788777053356171E-2</v>
      </c>
      <c r="CD345" s="67">
        <v>-6.5314173698425293E-2</v>
      </c>
      <c r="CE345" s="67">
        <v>-3.9853621274232864E-2</v>
      </c>
      <c r="CF345" s="67">
        <v>-2.3408103734254837E-2</v>
      </c>
      <c r="CG345" s="67">
        <v>-5.820412770844996E-4</v>
      </c>
      <c r="CH345" s="67">
        <v>-3.430039796512574E-4</v>
      </c>
      <c r="CI345" s="67">
        <v>-1.0626832954585552E-2</v>
      </c>
      <c r="CJ345" s="67">
        <v>-2.7821416035294533E-2</v>
      </c>
      <c r="CK345" s="67">
        <v>1.6049697995185852E-2</v>
      </c>
      <c r="CL345" s="67">
        <v>-4.423166811466217E-2</v>
      </c>
      <c r="CM345" s="67">
        <v>-4.8130951821804047E-2</v>
      </c>
      <c r="CN345" s="67">
        <v>-1.4954633079469204E-2</v>
      </c>
      <c r="CO345" s="67">
        <v>-4.2481757700443268E-2</v>
      </c>
      <c r="CP345" s="67">
        <v>-4.8020478338003159E-2</v>
      </c>
      <c r="CQ345" s="67">
        <v>0.24379134178161621</v>
      </c>
      <c r="CR345" s="67">
        <v>0.32465866208076477</v>
      </c>
      <c r="CS345" s="67">
        <v>0.44313988089561462</v>
      </c>
      <c r="CT345" s="67">
        <v>0.55539184808731079</v>
      </c>
      <c r="CU345" s="67">
        <v>0.5031554102897644</v>
      </c>
      <c r="CV345" s="67">
        <v>-0.11356980353593826</v>
      </c>
      <c r="CW345" s="67">
        <v>-0.13597552478313446</v>
      </c>
      <c r="CX345" s="67">
        <v>2.6186402887105942E-2</v>
      </c>
      <c r="CY345" s="67">
        <v>-6.4220824278891087E-3</v>
      </c>
      <c r="CZ345" s="67">
        <v>-2.6672031730413437E-2</v>
      </c>
      <c r="DA345" s="67">
        <v>6.4342841506004333E-2</v>
      </c>
      <c r="DB345" s="67">
        <v>5.1535647362470627E-2</v>
      </c>
      <c r="DC345" s="67">
        <v>6.8598389625549316E-2</v>
      </c>
      <c r="DD345" s="67">
        <v>7.9173371195793152E-2</v>
      </c>
      <c r="DE345" s="67">
        <v>9.9128194153308868E-2</v>
      </c>
      <c r="DF345" s="67">
        <v>0.10070671886205673</v>
      </c>
      <c r="DG345" s="67">
        <v>9.9575154483318329E-2</v>
      </c>
      <c r="DH345" s="67">
        <v>9.1592550277709961E-2</v>
      </c>
      <c r="DI345" s="67">
        <v>0.14452031254768372</v>
      </c>
      <c r="DJ345" s="67">
        <v>9.2182472348213196E-2</v>
      </c>
      <c r="DK345" s="67">
        <v>9.6932545304298401E-2</v>
      </c>
      <c r="DL345" s="67">
        <v>0.13738708198070526</v>
      </c>
      <c r="DM345" s="67">
        <v>0.11749652028083801</v>
      </c>
      <c r="DN345" s="67">
        <v>0.11915045231580734</v>
      </c>
      <c r="DO345" s="67">
        <v>0.41187179088592529</v>
      </c>
      <c r="DP345" s="67">
        <v>0.49653473496437073</v>
      </c>
      <c r="DQ345" s="67">
        <v>0.61914819478988647</v>
      </c>
      <c r="DR345" s="67">
        <v>0.73449975252151489</v>
      </c>
      <c r="DS345" s="67">
        <v>0.68280726671218872</v>
      </c>
      <c r="DT345" s="67">
        <v>6.7762210965156555E-2</v>
      </c>
      <c r="DU345" s="67">
        <v>3.9431843906641006E-2</v>
      </c>
      <c r="DV345" s="67">
        <v>0.19368761777877808</v>
      </c>
      <c r="DW345" s="67">
        <v>0.14775022864341736</v>
      </c>
      <c r="DX345" s="67">
        <v>0.11282978951931</v>
      </c>
      <c r="DY345" s="67">
        <v>0.24790070950984955</v>
      </c>
      <c r="DZ345" s="67">
        <v>0.22024822235107422</v>
      </c>
      <c r="EA345" s="67">
        <v>0.22518587112426758</v>
      </c>
      <c r="EB345" s="67">
        <v>0.22728472948074341</v>
      </c>
      <c r="EC345" s="67">
        <v>0.24309393763542175</v>
      </c>
      <c r="ED345" s="67">
        <v>0.24660646915435791</v>
      </c>
      <c r="EE345" s="67">
        <v>0.25868931412696838</v>
      </c>
      <c r="EF345" s="67">
        <v>0.26400735974311829</v>
      </c>
      <c r="EG345" s="67">
        <v>0.33001148700714111</v>
      </c>
      <c r="EH345" s="67">
        <v>0.28914284706115723</v>
      </c>
      <c r="EI345" s="67">
        <v>0.30638119578361511</v>
      </c>
      <c r="EJ345" s="67">
        <v>0.35734432935714722</v>
      </c>
      <c r="EK345" s="67">
        <v>0.3484797477722168</v>
      </c>
      <c r="EL345" s="67">
        <v>0.36051872372627258</v>
      </c>
      <c r="EM345" s="67">
        <v>0.65455323457717896</v>
      </c>
      <c r="EN345" s="67">
        <v>0.74469649791717529</v>
      </c>
      <c r="EO345" s="67">
        <v>0.87327617406845093</v>
      </c>
      <c r="EP345" s="67">
        <v>0.99310320615768433</v>
      </c>
      <c r="EQ345" s="67">
        <v>0.9421960711479187</v>
      </c>
      <c r="ER345" s="67">
        <v>0.32957684993743896</v>
      </c>
      <c r="ES345" s="67">
        <v>0.29269221425056458</v>
      </c>
      <c r="ET345" s="67">
        <v>0.43553277850151062</v>
      </c>
      <c r="EU345" s="67">
        <v>0.37035056948661804</v>
      </c>
      <c r="EV345" s="67">
        <v>0.31424826383590698</v>
      </c>
      <c r="EW345" s="67">
        <v>61.0223388671875</v>
      </c>
      <c r="EX345" s="67">
        <v>60.579296112060547</v>
      </c>
      <c r="EY345" s="67">
        <v>59.301914215087891</v>
      </c>
      <c r="EZ345" s="67">
        <v>59.012039184570313</v>
      </c>
      <c r="FA345" s="67">
        <v>58.599273681640625</v>
      </c>
      <c r="FB345" s="67">
        <v>57.761695861816406</v>
      </c>
      <c r="FC345" s="67">
        <v>58.135112762451172</v>
      </c>
      <c r="FD345" s="67">
        <v>60.31512451171875</v>
      </c>
      <c r="FE345" s="67">
        <v>64.280746459960938</v>
      </c>
      <c r="FF345" s="67">
        <v>67.062698364257813</v>
      </c>
      <c r="FG345" s="67">
        <v>70.299652099609375</v>
      </c>
      <c r="FH345" s="67">
        <v>75.780227661132813</v>
      </c>
      <c r="FI345" s="67">
        <v>80.273048400878906</v>
      </c>
      <c r="FJ345" s="67">
        <v>82.660911560058594</v>
      </c>
      <c r="FK345" s="67">
        <v>86.133224487304688</v>
      </c>
      <c r="FL345" s="67">
        <v>87.96368408203125</v>
      </c>
      <c r="FM345" s="67">
        <v>90.135169982910156</v>
      </c>
      <c r="FN345" s="67">
        <v>86.336212158203125</v>
      </c>
      <c r="FO345" s="67">
        <v>82.514968872070313</v>
      </c>
      <c r="FP345" s="67">
        <v>75.53076171875</v>
      </c>
      <c r="FQ345" s="67">
        <v>69.803245544433594</v>
      </c>
      <c r="FR345" s="67">
        <v>66.885200500488281</v>
      </c>
      <c r="FS345" s="67">
        <v>65.096908569335938</v>
      </c>
      <c r="FT345" s="67">
        <v>63.739788055419922</v>
      </c>
      <c r="FU345" s="68">
        <v>0.22659401595592499</v>
      </c>
      <c r="FV345" s="40">
        <v>6.119999885559082</v>
      </c>
      <c r="FW345" s="40">
        <v>2071.56</v>
      </c>
      <c r="FX345">
        <v>1</v>
      </c>
    </row>
    <row r="346" spans="1:180" x14ac:dyDescent="0.2">
      <c r="A346" t="s">
        <v>189</v>
      </c>
      <c r="B346" t="s">
        <v>207</v>
      </c>
      <c r="C346" t="s">
        <v>3</v>
      </c>
      <c r="D346" t="s">
        <v>185</v>
      </c>
      <c r="E346" t="s">
        <v>1</v>
      </c>
      <c r="F346" s="40" t="s">
        <v>1</v>
      </c>
      <c r="G346" s="69" t="s">
        <v>224</v>
      </c>
      <c r="H346" s="67">
        <v>2696</v>
      </c>
      <c r="I346" s="67">
        <v>2.083970308303833</v>
      </c>
      <c r="J346" s="67">
        <v>1.7904744148254395</v>
      </c>
      <c r="K346" s="67">
        <v>1.6292715072631836</v>
      </c>
      <c r="L346" s="67">
        <v>1.5288281440734863</v>
      </c>
      <c r="M346" s="67">
        <v>1.4654662609100342</v>
      </c>
      <c r="N346" s="67">
        <v>1.4835844039916992</v>
      </c>
      <c r="O346" s="67">
        <v>1.6630928516387939</v>
      </c>
      <c r="P346" s="67">
        <v>1.8330544233322144</v>
      </c>
      <c r="Q346" s="67">
        <v>1.8933229446411133</v>
      </c>
      <c r="R346" s="67">
        <v>2.0030877590179443</v>
      </c>
      <c r="S346" s="67">
        <v>2.1899449825286865</v>
      </c>
      <c r="T346" s="67">
        <v>2.3667137622833252</v>
      </c>
      <c r="U346" s="67">
        <v>2.5885481834411621</v>
      </c>
      <c r="V346" s="67">
        <v>2.9419815540313721</v>
      </c>
      <c r="W346" s="67">
        <v>3.2233927249908447</v>
      </c>
      <c r="X346" s="67">
        <v>3.5292952060699463</v>
      </c>
      <c r="Y346" s="67">
        <v>3.8640172481536865</v>
      </c>
      <c r="Z346" s="67">
        <v>4.1004996299743652</v>
      </c>
      <c r="AA346" s="67">
        <v>4.1135687828063965</v>
      </c>
      <c r="AB346" s="67">
        <v>3.8437402248382568</v>
      </c>
      <c r="AC346" s="67">
        <v>3.4512407779693604</v>
      </c>
      <c r="AD346" s="67">
        <v>3.1143999099731445</v>
      </c>
      <c r="AE346" s="67">
        <v>2.5562222003936768</v>
      </c>
      <c r="AF346" s="67">
        <v>2.0527470111846924</v>
      </c>
      <c r="AG346" s="67">
        <v>-0.42169415950775146</v>
      </c>
      <c r="AH346" s="67">
        <v>-0.36370816826820374</v>
      </c>
      <c r="AI346" s="67">
        <v>-0.30496817827224731</v>
      </c>
      <c r="AJ346" s="67">
        <v>-0.27567815780639648</v>
      </c>
      <c r="AK346" s="67">
        <v>-0.25603041052818298</v>
      </c>
      <c r="AL346" s="67">
        <v>-0.28398957848548889</v>
      </c>
      <c r="AM346" s="67">
        <v>-0.3242170512676239</v>
      </c>
      <c r="AN346" s="67">
        <v>-0.36512643098831177</v>
      </c>
      <c r="AO346" s="67">
        <v>-0.38606742024421692</v>
      </c>
      <c r="AP346" s="67">
        <v>-0.38562801480293274</v>
      </c>
      <c r="AQ346" s="67">
        <v>-0.36874645948410034</v>
      </c>
      <c r="AR346" s="67">
        <v>-0.49893283843994141</v>
      </c>
      <c r="AS346" s="67">
        <v>-0.53044742345809937</v>
      </c>
      <c r="AT346" s="67">
        <v>-0.43599194288253784</v>
      </c>
      <c r="AU346" s="67">
        <v>-3.6155756562948227E-2</v>
      </c>
      <c r="AV346" s="67">
        <v>4.2139742523431778E-2</v>
      </c>
      <c r="AW346" s="67">
        <v>0.19124999642372131</v>
      </c>
      <c r="AX346" s="67">
        <v>0.22701947391033173</v>
      </c>
      <c r="AY346" s="67">
        <v>7.5644738972187042E-2</v>
      </c>
      <c r="AZ346" s="67">
        <v>-0.51542156934738159</v>
      </c>
      <c r="BA346" s="67">
        <v>-0.66522961854934692</v>
      </c>
      <c r="BB346" s="67">
        <v>-0.57631021738052368</v>
      </c>
      <c r="BC346" s="67">
        <v>-0.40510448813438416</v>
      </c>
      <c r="BD346" s="67">
        <v>-0.32710936665534973</v>
      </c>
      <c r="BE346" s="67">
        <v>-0.23778674006462097</v>
      </c>
      <c r="BF346" s="67">
        <v>-0.19465209543704987</v>
      </c>
      <c r="BG346" s="67">
        <v>-0.14802190661430359</v>
      </c>
      <c r="BH346" s="67">
        <v>-0.12720370292663574</v>
      </c>
      <c r="BI346" s="67">
        <v>-0.11165675520896912</v>
      </c>
      <c r="BJ346" s="67">
        <v>-0.1375328004360199</v>
      </c>
      <c r="BK346" s="67">
        <v>-0.16442075371742249</v>
      </c>
      <c r="BL346" s="67">
        <v>-0.19213868677616119</v>
      </c>
      <c r="BM346" s="67">
        <v>-0.19973921775817871</v>
      </c>
      <c r="BN346" s="67">
        <v>-0.18797388672828674</v>
      </c>
      <c r="BO346" s="67">
        <v>-0.15870223939418793</v>
      </c>
      <c r="BP346" s="67">
        <v>-0.27819806337356567</v>
      </c>
      <c r="BQ346" s="67">
        <v>-0.2988618016242981</v>
      </c>
      <c r="BR346" s="67">
        <v>-0.19404691457748413</v>
      </c>
      <c r="BS346" s="67">
        <v>0.2069963812828064</v>
      </c>
      <c r="BT346" s="67">
        <v>0.29072785377502441</v>
      </c>
      <c r="BU346" s="67">
        <v>0.44576063752174377</v>
      </c>
      <c r="BV346" s="67">
        <v>0.48613664507865906</v>
      </c>
      <c r="BW346" s="67">
        <v>0.33567100763320923</v>
      </c>
      <c r="BX346" s="67">
        <v>-0.25291243195533752</v>
      </c>
      <c r="BY346" s="67">
        <v>-0.41145029664039612</v>
      </c>
      <c r="BZ346" s="67">
        <v>-0.33388236165046692</v>
      </c>
      <c r="CA346" s="67">
        <v>-0.18191157281398773</v>
      </c>
      <c r="CB346" s="67">
        <v>-0.12523776292800903</v>
      </c>
      <c r="CC346" s="67">
        <v>-0.11041302978992462</v>
      </c>
      <c r="CD346" s="67">
        <v>-7.7564358711242676E-2</v>
      </c>
      <c r="CE346" s="67">
        <v>-3.9321407675743103E-2</v>
      </c>
      <c r="CF346" s="67">
        <v>-2.4370726197957993E-2</v>
      </c>
      <c r="CG346" s="67">
        <v>-1.1664006859064102E-2</v>
      </c>
      <c r="CH346" s="67">
        <v>-3.6097299307584763E-2</v>
      </c>
      <c r="CI346" s="67">
        <v>-5.3746342658996582E-2</v>
      </c>
      <c r="CJ346" s="67">
        <v>-7.2327896952629089E-2</v>
      </c>
      <c r="CK346" s="67">
        <v>-7.0688873529434204E-2</v>
      </c>
      <c r="CL346" s="67">
        <v>-5.1079250872135162E-2</v>
      </c>
      <c r="CM346" s="67">
        <v>-1.322624646127224E-2</v>
      </c>
      <c r="CN346" s="67">
        <v>-0.12531784176826477</v>
      </c>
      <c r="CO346" s="67">
        <v>-0.13846629858016968</v>
      </c>
      <c r="CP346" s="67">
        <v>-2.6476519182324409E-2</v>
      </c>
      <c r="CQ346" s="67">
        <v>0.37540280818939209</v>
      </c>
      <c r="CR346" s="67">
        <v>0.46289920806884766</v>
      </c>
      <c r="CS346" s="67">
        <v>0.62203395366668701</v>
      </c>
      <c r="CT346" s="67">
        <v>0.66560041904449463</v>
      </c>
      <c r="CU346" s="67">
        <v>0.51576441526412964</v>
      </c>
      <c r="CV346" s="67">
        <v>-7.109939306974411E-2</v>
      </c>
      <c r="CW346" s="67">
        <v>-0.23568353056907654</v>
      </c>
      <c r="CX346" s="67">
        <v>-0.1659775972366333</v>
      </c>
      <c r="CY346" s="67">
        <v>-2.7328846976161003E-2</v>
      </c>
      <c r="CZ346" s="67">
        <v>1.4577885158360004E-2</v>
      </c>
      <c r="DA346" s="67">
        <v>1.6960682347416878E-2</v>
      </c>
      <c r="DB346" s="67">
        <v>3.9523370563983917E-2</v>
      </c>
      <c r="DC346" s="67">
        <v>6.9379091262817383E-2</v>
      </c>
      <c r="DD346" s="67">
        <v>7.846224308013916E-2</v>
      </c>
      <c r="DE346" s="67">
        <v>8.8328741490840912E-2</v>
      </c>
      <c r="DF346" s="67">
        <v>6.5338209271430969E-2</v>
      </c>
      <c r="DG346" s="67">
        <v>5.6928075850009918E-2</v>
      </c>
      <c r="DH346" s="67">
        <v>4.7482885420322418E-2</v>
      </c>
      <c r="DI346" s="67">
        <v>5.8361470699310303E-2</v>
      </c>
      <c r="DJ346" s="67">
        <v>8.5815384984016418E-2</v>
      </c>
      <c r="DK346" s="67">
        <v>0.13224974274635315</v>
      </c>
      <c r="DL346" s="67">
        <v>2.7562381699681282E-2</v>
      </c>
      <c r="DM346" s="67">
        <v>2.1929193288087845E-2</v>
      </c>
      <c r="DN346" s="67">
        <v>0.14109386503696442</v>
      </c>
      <c r="DO346" s="67">
        <v>0.54380923509597778</v>
      </c>
      <c r="DP346" s="67">
        <v>0.6350705623626709</v>
      </c>
      <c r="DQ346" s="67">
        <v>0.79830724000930786</v>
      </c>
      <c r="DR346" s="67">
        <v>0.84506416320800781</v>
      </c>
      <c r="DS346" s="67">
        <v>0.69585782289505005</v>
      </c>
      <c r="DT346" s="67">
        <v>0.11071363091468811</v>
      </c>
      <c r="DU346" s="67">
        <v>-5.9916757047176361E-2</v>
      </c>
      <c r="DV346" s="67">
        <v>1.92717753816396E-3</v>
      </c>
      <c r="DW346" s="67">
        <v>0.12725387513637543</v>
      </c>
      <c r="DX346" s="67">
        <v>0.15439353883266449</v>
      </c>
      <c r="DY346" s="67">
        <v>0.20086808502674103</v>
      </c>
      <c r="DZ346" s="67">
        <v>0.20857946574687958</v>
      </c>
      <c r="EA346" s="67">
        <v>0.22632534801959991</v>
      </c>
      <c r="EB346" s="67">
        <v>0.2269367128610611</v>
      </c>
      <c r="EC346" s="67">
        <v>0.23270238935947418</v>
      </c>
      <c r="ED346" s="67">
        <v>0.21179497241973877</v>
      </c>
      <c r="EE346" s="67">
        <v>0.21672435104846954</v>
      </c>
      <c r="EF346" s="67">
        <v>0.22047063708305359</v>
      </c>
      <c r="EG346" s="67">
        <v>0.24468967318534851</v>
      </c>
      <c r="EH346" s="67">
        <v>0.28346949815750122</v>
      </c>
      <c r="EI346" s="67">
        <v>0.34229397773742676</v>
      </c>
      <c r="EJ346" s="67">
        <v>0.24829714000225067</v>
      </c>
      <c r="EK346" s="67">
        <v>0.25351479649543762</v>
      </c>
      <c r="EL346" s="67">
        <v>0.38303890824317932</v>
      </c>
      <c r="EM346" s="67">
        <v>0.78696137666702271</v>
      </c>
      <c r="EN346" s="67">
        <v>0.88365864753723145</v>
      </c>
      <c r="EO346" s="67">
        <v>1.0528179407119751</v>
      </c>
      <c r="EP346" s="67">
        <v>1.1041814088821411</v>
      </c>
      <c r="EQ346" s="67">
        <v>0.95588409900665283</v>
      </c>
      <c r="ER346" s="67">
        <v>0.37322276830673218</v>
      </c>
      <c r="ES346" s="67">
        <v>0.19386254251003265</v>
      </c>
      <c r="ET346" s="67">
        <v>0.24435500800609589</v>
      </c>
      <c r="EU346" s="67">
        <v>0.35044679045677185</v>
      </c>
      <c r="EV346" s="67">
        <v>0.35626512765884399</v>
      </c>
      <c r="EW346" s="67">
        <v>69.444679260253906</v>
      </c>
      <c r="EX346" s="67">
        <v>67.376838684082031</v>
      </c>
      <c r="EY346" s="67">
        <v>64.147262573242188</v>
      </c>
      <c r="EZ346" s="67">
        <v>62.161975860595703</v>
      </c>
      <c r="FA346" s="67">
        <v>60.667461395263672</v>
      </c>
      <c r="FB346" s="67">
        <v>59.318656921386719</v>
      </c>
      <c r="FC346" s="67">
        <v>58.30999755859375</v>
      </c>
      <c r="FD346" s="67">
        <v>61.028945922851563</v>
      </c>
      <c r="FE346" s="67">
        <v>67.638557434082031</v>
      </c>
      <c r="FF346" s="67">
        <v>72.349716186523438</v>
      </c>
      <c r="FG346" s="67">
        <v>79.202056884765625</v>
      </c>
      <c r="FH346" s="67">
        <v>85.260414123535156</v>
      </c>
      <c r="FI346" s="67">
        <v>88.147506713867188</v>
      </c>
      <c r="FJ346" s="67">
        <v>90.573310852050781</v>
      </c>
      <c r="FK346" s="67">
        <v>93.878684997558594</v>
      </c>
      <c r="FL346" s="67">
        <v>94.074501037597656</v>
      </c>
      <c r="FM346" s="67">
        <v>93.281379699707031</v>
      </c>
      <c r="FN346" s="67">
        <v>89.400779724121094</v>
      </c>
      <c r="FO346" s="67">
        <v>85.926834106445313</v>
      </c>
      <c r="FP346" s="67">
        <v>78.099441528320313</v>
      </c>
      <c r="FQ346" s="67">
        <v>70.803092956542969</v>
      </c>
      <c r="FR346" s="67">
        <v>65.661338806152344</v>
      </c>
      <c r="FS346" s="67">
        <v>62.056842803955078</v>
      </c>
      <c r="FT346" s="67">
        <v>60.328720092773438</v>
      </c>
      <c r="FU346" s="68">
        <v>0.22702719271183014</v>
      </c>
      <c r="FV346" s="40">
        <v>5.4099998474121094</v>
      </c>
      <c r="FW346" s="40">
        <v>2500.21</v>
      </c>
      <c r="FX346">
        <v>1</v>
      </c>
    </row>
    <row r="347" spans="1:180" x14ac:dyDescent="0.2">
      <c r="A347" t="s">
        <v>189</v>
      </c>
      <c r="B347" t="s">
        <v>207</v>
      </c>
      <c r="C347" t="s">
        <v>3</v>
      </c>
      <c r="D347" t="s">
        <v>185</v>
      </c>
      <c r="E347" t="s">
        <v>1</v>
      </c>
      <c r="F347" s="40" t="s">
        <v>1</v>
      </c>
      <c r="G347" s="69" t="s">
        <v>225</v>
      </c>
      <c r="H347" s="67">
        <v>2696.999922990799</v>
      </c>
      <c r="I347" s="67">
        <v>1.6560550928115845</v>
      </c>
      <c r="J347" s="67">
        <v>1.4469161033630371</v>
      </c>
      <c r="K347" s="67">
        <v>1.3518600463867188</v>
      </c>
      <c r="L347" s="67">
        <v>1.290962815284729</v>
      </c>
      <c r="M347" s="67">
        <v>1.2651653289794922</v>
      </c>
      <c r="N347" s="67">
        <v>1.3559478521347046</v>
      </c>
      <c r="O347" s="67">
        <v>1.5390799045562744</v>
      </c>
      <c r="P347" s="67">
        <v>1.7640326023101807</v>
      </c>
      <c r="Q347" s="67">
        <v>1.8101761341094971</v>
      </c>
      <c r="R347" s="67">
        <v>1.8103110790252686</v>
      </c>
      <c r="S347" s="67">
        <v>1.8693084716796875</v>
      </c>
      <c r="T347" s="67">
        <v>1.9033340215682983</v>
      </c>
      <c r="U347" s="67">
        <v>1.9747251272201538</v>
      </c>
      <c r="V347" s="67">
        <v>2.0495920181274414</v>
      </c>
      <c r="W347" s="67">
        <v>2.1202468872070313</v>
      </c>
      <c r="X347" s="67">
        <v>2.2479531764984131</v>
      </c>
      <c r="Y347" s="67">
        <v>2.5834882259368896</v>
      </c>
      <c r="Z347" s="67">
        <v>2.7772285938262939</v>
      </c>
      <c r="AA347" s="67">
        <v>2.8254485130310059</v>
      </c>
      <c r="AB347" s="67">
        <v>2.8016366958618164</v>
      </c>
      <c r="AC347" s="67">
        <v>2.8949353694915771</v>
      </c>
      <c r="AD347" s="67">
        <v>2.785728931427002</v>
      </c>
      <c r="AE347" s="67">
        <v>2.3446485996246338</v>
      </c>
      <c r="AF347" s="67">
        <v>1.8687812089920044</v>
      </c>
      <c r="AG347" s="67">
        <v>-0.30825045704841614</v>
      </c>
      <c r="AH347" s="67">
        <v>-0.28476002812385559</v>
      </c>
      <c r="AI347" s="67">
        <v>-0.25682693719863892</v>
      </c>
      <c r="AJ347" s="67">
        <v>-0.23909379541873932</v>
      </c>
      <c r="AK347" s="67">
        <v>-0.23993414640426636</v>
      </c>
      <c r="AL347" s="67">
        <v>-0.22399765253067017</v>
      </c>
      <c r="AM347" s="67">
        <v>-0.29662641882896423</v>
      </c>
      <c r="AN347" s="67">
        <v>-0.27075257897377014</v>
      </c>
      <c r="AO347" s="67">
        <v>-0.30126911401748657</v>
      </c>
      <c r="AP347" s="67">
        <v>-0.38281118869781494</v>
      </c>
      <c r="AQ347" s="67">
        <v>-0.39596700668334961</v>
      </c>
      <c r="AR347" s="67">
        <v>-0.4319952130317688</v>
      </c>
      <c r="AS347" s="67">
        <v>-0.37907537817955017</v>
      </c>
      <c r="AT347" s="67">
        <v>-0.29801937937736511</v>
      </c>
      <c r="AU347" s="67">
        <v>-0.15684805810451508</v>
      </c>
      <c r="AV347" s="67">
        <v>-9.7658775746822357E-2</v>
      </c>
      <c r="AW347" s="67">
        <v>4.5178588479757309E-2</v>
      </c>
      <c r="AX347" s="67">
        <v>-5.6744340807199478E-2</v>
      </c>
      <c r="AY347" s="67">
        <v>-8.8589362800121307E-2</v>
      </c>
      <c r="AZ347" s="67">
        <v>-0.28340035676956177</v>
      </c>
      <c r="BA347" s="67">
        <v>-0.32527732849121094</v>
      </c>
      <c r="BB347" s="67">
        <v>-0.32034489512443542</v>
      </c>
      <c r="BC347" s="67">
        <v>-0.31476500630378723</v>
      </c>
      <c r="BD347" s="67">
        <v>-0.29382503032684326</v>
      </c>
      <c r="BE347" s="67">
        <v>-0.12436729669570923</v>
      </c>
      <c r="BF347" s="67">
        <v>-0.11572732031345367</v>
      </c>
      <c r="BG347" s="67">
        <v>-9.990614652633667E-2</v>
      </c>
      <c r="BH347" s="67">
        <v>-9.0646244585514069E-2</v>
      </c>
      <c r="BI347" s="67">
        <v>-9.5587298274040222E-2</v>
      </c>
      <c r="BJ347" s="67">
        <v>-7.7558994293212891E-2</v>
      </c>
      <c r="BK347" s="67">
        <v>-0.13685029745101929</v>
      </c>
      <c r="BL347" s="67">
        <v>-9.778924286365509E-2</v>
      </c>
      <c r="BM347" s="67">
        <v>-0.11497706919908524</v>
      </c>
      <c r="BN347" s="67">
        <v>-0.18519237637519836</v>
      </c>
      <c r="BO347" s="67">
        <v>-0.18596355617046356</v>
      </c>
      <c r="BP347" s="67">
        <v>-0.21129974722862244</v>
      </c>
      <c r="BQ347" s="67">
        <v>-0.14752285182476044</v>
      </c>
      <c r="BR347" s="67">
        <v>-5.6104391813278198E-2</v>
      </c>
      <c r="BS347" s="67">
        <v>8.6281202733516693E-2</v>
      </c>
      <c r="BT347" s="67">
        <v>0.1509125679731369</v>
      </c>
      <c r="BU347" s="67">
        <v>0.29967617988586426</v>
      </c>
      <c r="BV347" s="67">
        <v>0.20234738290309906</v>
      </c>
      <c r="BW347" s="67">
        <v>0.17140685021877289</v>
      </c>
      <c r="BX347" s="67">
        <v>-2.0925108343362808E-2</v>
      </c>
      <c r="BY347" s="67">
        <v>-7.1525625884532928E-2</v>
      </c>
      <c r="BZ347" s="67">
        <v>-7.7950790524482727E-2</v>
      </c>
      <c r="CA347" s="67">
        <v>-9.1599948704242706E-2</v>
      </c>
      <c r="CB347" s="67">
        <v>-9.1974467039108276E-2</v>
      </c>
      <c r="CC347" s="67">
        <v>2.9896257910877466E-3</v>
      </c>
      <c r="CD347" s="67">
        <v>1.3442200142890215E-3</v>
      </c>
      <c r="CE347" s="67">
        <v>8.7767289951443672E-3</v>
      </c>
      <c r="CF347" s="67">
        <v>1.2168071232736111E-2</v>
      </c>
      <c r="CG347" s="67">
        <v>4.3868855573236942E-3</v>
      </c>
      <c r="CH347" s="67">
        <v>2.3863978683948517E-2</v>
      </c>
      <c r="CI347" s="67">
        <v>-2.6189848780632019E-2</v>
      </c>
      <c r="CJ347" s="67">
        <v>2.2004630416631699E-2</v>
      </c>
      <c r="CK347" s="67">
        <v>1.4048238284885883E-2</v>
      </c>
      <c r="CL347" s="67">
        <v>-4.8322182148694992E-2</v>
      </c>
      <c r="CM347" s="67">
        <v>-4.0515825152397156E-2</v>
      </c>
      <c r="CN347" s="67">
        <v>-5.8446753770112991E-2</v>
      </c>
      <c r="CO347" s="67">
        <v>1.2849734164774418E-2</v>
      </c>
      <c r="CP347" s="67">
        <v>0.11144519597291946</v>
      </c>
      <c r="CQ347" s="67">
        <v>0.25467178225517273</v>
      </c>
      <c r="CR347" s="67">
        <v>0.32307231426239014</v>
      </c>
      <c r="CS347" s="67">
        <v>0.47594043612480164</v>
      </c>
      <c r="CT347" s="67">
        <v>0.38179352879524231</v>
      </c>
      <c r="CU347" s="67">
        <v>0.35147944092750549</v>
      </c>
      <c r="CV347" s="67">
        <v>0.16086445748806</v>
      </c>
      <c r="CW347" s="67">
        <v>0.10422203689813614</v>
      </c>
      <c r="CX347" s="67">
        <v>8.9930638670921326E-2</v>
      </c>
      <c r="CY347" s="67">
        <v>6.2963493168354034E-2</v>
      </c>
      <c r="CZ347" s="67">
        <v>4.7826621681451797E-2</v>
      </c>
      <c r="DA347" s="67">
        <v>0.13034655153751373</v>
      </c>
      <c r="DB347" s="67">
        <v>0.11841575801372528</v>
      </c>
      <c r="DC347" s="67">
        <v>0.11745960265398026</v>
      </c>
      <c r="DD347" s="67">
        <v>0.11498238891363144</v>
      </c>
      <c r="DE347" s="67">
        <v>0.10436107218265533</v>
      </c>
      <c r="DF347" s="67">
        <v>0.12528695166110992</v>
      </c>
      <c r="DG347" s="67">
        <v>8.4470607340335846E-2</v>
      </c>
      <c r="DH347" s="67">
        <v>0.14179851114749908</v>
      </c>
      <c r="DI347" s="67">
        <v>0.14307354390621185</v>
      </c>
      <c r="DJ347" s="67">
        <v>8.854801207780838E-2</v>
      </c>
      <c r="DK347" s="67">
        <v>0.10493191331624985</v>
      </c>
      <c r="DL347" s="67">
        <v>9.4406247138977051E-2</v>
      </c>
      <c r="DM347" s="67">
        <v>0.17322231829166412</v>
      </c>
      <c r="DN347" s="67">
        <v>0.27899479866027832</v>
      </c>
      <c r="DO347" s="67">
        <v>0.42306235432624817</v>
      </c>
      <c r="DP347" s="67">
        <v>0.49523207545280457</v>
      </c>
      <c r="DQ347" s="67">
        <v>0.65220469236373901</v>
      </c>
      <c r="DR347" s="67">
        <v>0.56123965978622437</v>
      </c>
      <c r="DS347" s="67">
        <v>0.5315520167350769</v>
      </c>
      <c r="DT347" s="67">
        <v>0.3426540195941925</v>
      </c>
      <c r="DU347" s="67">
        <v>0.27996969223022461</v>
      </c>
      <c r="DV347" s="67">
        <v>0.25781205296516418</v>
      </c>
      <c r="DW347" s="67">
        <v>0.21752694249153137</v>
      </c>
      <c r="DX347" s="67">
        <v>0.18762771785259247</v>
      </c>
      <c r="DY347" s="67">
        <v>0.31422969698905945</v>
      </c>
      <c r="DZ347" s="67">
        <v>0.2874484658241272</v>
      </c>
      <c r="EA347" s="67">
        <v>0.27438041567802429</v>
      </c>
      <c r="EB347" s="67">
        <v>0.26342993974685669</v>
      </c>
      <c r="EC347" s="67">
        <v>0.24870792031288147</v>
      </c>
      <c r="ED347" s="67">
        <v>0.27172562479972839</v>
      </c>
      <c r="EE347" s="67">
        <v>0.2442467212677002</v>
      </c>
      <c r="EF347" s="67">
        <v>0.31476184725761414</v>
      </c>
      <c r="EG347" s="67">
        <v>0.32936561107635498</v>
      </c>
      <c r="EH347" s="67">
        <v>0.28616684675216675</v>
      </c>
      <c r="EI347" s="67">
        <v>0.3149353563785553</v>
      </c>
      <c r="EJ347" s="67">
        <v>0.31510168313980103</v>
      </c>
      <c r="EK347" s="67">
        <v>0.40477484464645386</v>
      </c>
      <c r="EL347" s="67">
        <v>0.52090978622436523</v>
      </c>
      <c r="EM347" s="67">
        <v>0.66619163751602173</v>
      </c>
      <c r="EN347" s="67">
        <v>0.74380338191986084</v>
      </c>
      <c r="EO347" s="67">
        <v>0.90670228004455566</v>
      </c>
      <c r="EP347" s="67">
        <v>0.8203313946723938</v>
      </c>
      <c r="EQ347" s="67">
        <v>0.79154825210571289</v>
      </c>
      <c r="ER347" s="67">
        <v>0.60512930154800415</v>
      </c>
      <c r="ES347" s="67">
        <v>0.53372138738632202</v>
      </c>
      <c r="ET347" s="67">
        <v>0.50020617246627808</v>
      </c>
      <c r="EU347" s="67">
        <v>0.44069200754165649</v>
      </c>
      <c r="EV347" s="67">
        <v>0.38947826623916626</v>
      </c>
      <c r="EW347" s="67">
        <v>59.457965850830078</v>
      </c>
      <c r="EX347" s="67">
        <v>57.727729797363281</v>
      </c>
      <c r="EY347" s="67">
        <v>56.455375671386719</v>
      </c>
      <c r="EZ347" s="67">
        <v>55.166435241699219</v>
      </c>
      <c r="FA347" s="67">
        <v>54.766326904296875</v>
      </c>
      <c r="FB347" s="67">
        <v>54.349288940429688</v>
      </c>
      <c r="FC347" s="67">
        <v>56.887981414794922</v>
      </c>
      <c r="FD347" s="67">
        <v>58.602020263671875</v>
      </c>
      <c r="FE347" s="67">
        <v>60.447998046875</v>
      </c>
      <c r="FF347" s="67">
        <v>63.649879455566406</v>
      </c>
      <c r="FG347" s="67">
        <v>68.610488891601563</v>
      </c>
      <c r="FH347" s="67">
        <v>72.572166442871094</v>
      </c>
      <c r="FI347" s="67">
        <v>77.987510681152344</v>
      </c>
      <c r="FJ347" s="67">
        <v>79.947036743164063</v>
      </c>
      <c r="FK347" s="67">
        <v>80.975440979003906</v>
      </c>
      <c r="FL347" s="67">
        <v>79.99847412109375</v>
      </c>
      <c r="FM347" s="67">
        <v>80.60162353515625</v>
      </c>
      <c r="FN347" s="67">
        <v>81.581634521484375</v>
      </c>
      <c r="FO347" s="67">
        <v>78.170967102050781</v>
      </c>
      <c r="FP347" s="67">
        <v>71.185722351074219</v>
      </c>
      <c r="FQ347" s="67">
        <v>65.10009765625</v>
      </c>
      <c r="FR347" s="67">
        <v>62.312942504882813</v>
      </c>
      <c r="FS347" s="67">
        <v>61.013820648193359</v>
      </c>
      <c r="FT347" s="67">
        <v>59.222259521484375</v>
      </c>
      <c r="FU347" s="68">
        <v>0.2270076721906662</v>
      </c>
      <c r="FV347" s="40">
        <v>3.8900001049041748</v>
      </c>
      <c r="FW347" s="40">
        <v>1917.77</v>
      </c>
      <c r="FX347">
        <v>1</v>
      </c>
    </row>
    <row r="348" spans="1:180" x14ac:dyDescent="0.2">
      <c r="A348" t="s">
        <v>189</v>
      </c>
      <c r="B348" t="s">
        <v>207</v>
      </c>
      <c r="C348" t="s">
        <v>3</v>
      </c>
      <c r="D348" t="s">
        <v>185</v>
      </c>
      <c r="E348" t="s">
        <v>1</v>
      </c>
      <c r="F348" s="40" t="s">
        <v>1</v>
      </c>
      <c r="G348" s="69" t="s">
        <v>226</v>
      </c>
      <c r="H348" s="67">
        <v>2724.0000789165497</v>
      </c>
      <c r="I348" s="67">
        <v>1.5445377826690674</v>
      </c>
      <c r="J348" s="67">
        <v>1.361376166343689</v>
      </c>
      <c r="K348" s="67">
        <v>1.2801477909088135</v>
      </c>
      <c r="L348" s="67">
        <v>1.2357388734817505</v>
      </c>
      <c r="M348" s="67">
        <v>1.2238140106201172</v>
      </c>
      <c r="N348" s="67">
        <v>1.3485609292984009</v>
      </c>
      <c r="O348" s="67">
        <v>1.5845375061035156</v>
      </c>
      <c r="P348" s="67">
        <v>1.8097058534622192</v>
      </c>
      <c r="Q348" s="67">
        <v>1.763130784034729</v>
      </c>
      <c r="R348" s="67">
        <v>1.7963199615478516</v>
      </c>
      <c r="S348" s="67">
        <v>1.8849883079528809</v>
      </c>
      <c r="T348" s="67">
        <v>1.9901267290115356</v>
      </c>
      <c r="U348" s="67">
        <v>2.1446821689605713</v>
      </c>
      <c r="V348" s="67">
        <v>2.3301994800567627</v>
      </c>
      <c r="W348" s="67">
        <v>2.607658863067627</v>
      </c>
      <c r="X348" s="67">
        <v>2.9109742641448975</v>
      </c>
      <c r="Y348" s="67">
        <v>3.2866277694702148</v>
      </c>
      <c r="Z348" s="67">
        <v>3.6433861255645752</v>
      </c>
      <c r="AA348" s="67">
        <v>3.6790010929107666</v>
      </c>
      <c r="AB348" s="67">
        <v>3.6554069519042969</v>
      </c>
      <c r="AC348" s="67">
        <v>3.6026942729949951</v>
      </c>
      <c r="AD348" s="67">
        <v>3.30043625831604</v>
      </c>
      <c r="AE348" s="67">
        <v>2.731705904006958</v>
      </c>
      <c r="AF348" s="67">
        <v>2.2013590335845947</v>
      </c>
      <c r="AG348" s="67">
        <v>-0.29462718963623047</v>
      </c>
      <c r="AH348" s="67">
        <v>-0.28656473755836487</v>
      </c>
      <c r="AI348" s="67">
        <v>-0.24810728430747986</v>
      </c>
      <c r="AJ348" s="67">
        <v>-0.24754437804222107</v>
      </c>
      <c r="AK348" s="67">
        <v>-0.25598344206809998</v>
      </c>
      <c r="AL348" s="67">
        <v>-0.22409571707248688</v>
      </c>
      <c r="AM348" s="67">
        <v>-0.27701354026794434</v>
      </c>
      <c r="AN348" s="67">
        <v>-0.24434511363506317</v>
      </c>
      <c r="AO348" s="67">
        <v>-0.28493490815162659</v>
      </c>
      <c r="AP348" s="67">
        <v>-0.34032613039016724</v>
      </c>
      <c r="AQ348" s="67">
        <v>-0.36638101935386658</v>
      </c>
      <c r="AR348" s="67">
        <v>-0.36887714266777039</v>
      </c>
      <c r="AS348" s="67">
        <v>-0.37536609172821045</v>
      </c>
      <c r="AT348" s="67">
        <v>-0.4118182361125946</v>
      </c>
      <c r="AU348" s="67">
        <v>-4.5731417834758759E-2</v>
      </c>
      <c r="AV348" s="67">
        <v>-2.2694418206810951E-2</v>
      </c>
      <c r="AW348" s="67">
        <v>2.001456543803215E-2</v>
      </c>
      <c r="AX348" s="67">
        <v>0.12219131737947464</v>
      </c>
      <c r="AY348" s="67">
        <v>-0.10979055613279343</v>
      </c>
      <c r="AZ348" s="67">
        <v>-0.54710847139358521</v>
      </c>
      <c r="BA348" s="67">
        <v>-0.60573703050613403</v>
      </c>
      <c r="BB348" s="67">
        <v>-0.57232511043548584</v>
      </c>
      <c r="BC348" s="67">
        <v>-0.45311647653579712</v>
      </c>
      <c r="BD348" s="67">
        <v>-0.35458454489707947</v>
      </c>
      <c r="BE348" s="67">
        <v>-0.11009034514427185</v>
      </c>
      <c r="BF348" s="67">
        <v>-0.11692886054515839</v>
      </c>
      <c r="BG348" s="67">
        <v>-9.0618275105953217E-2</v>
      </c>
      <c r="BH348" s="67">
        <v>-9.8546795547008514E-2</v>
      </c>
      <c r="BI348" s="67">
        <v>-0.11110246926546097</v>
      </c>
      <c r="BJ348" s="67">
        <v>-7.7102683484554291E-2</v>
      </c>
      <c r="BK348" s="67">
        <v>-0.11661132425069809</v>
      </c>
      <c r="BL348" s="67">
        <v>-7.0699788630008698E-2</v>
      </c>
      <c r="BM348" s="67">
        <v>-9.7932443022727966E-2</v>
      </c>
      <c r="BN348" s="67">
        <v>-0.14196014404296875</v>
      </c>
      <c r="BO348" s="67">
        <v>-0.15559694170951843</v>
      </c>
      <c r="BP348" s="67">
        <v>-0.14739130437374115</v>
      </c>
      <c r="BQ348" s="67">
        <v>-0.14300274848937988</v>
      </c>
      <c r="BR348" s="67">
        <v>-0.16907444596290588</v>
      </c>
      <c r="BS348" s="67">
        <v>0.19823698699474335</v>
      </c>
      <c r="BT348" s="67">
        <v>0.22672811150550842</v>
      </c>
      <c r="BU348" s="67">
        <v>0.27537736296653748</v>
      </c>
      <c r="BV348" s="67">
        <v>0.38217431306838989</v>
      </c>
      <c r="BW348" s="67">
        <v>0.15109743177890778</v>
      </c>
      <c r="BX348" s="67">
        <v>-0.28374969959259033</v>
      </c>
      <c r="BY348" s="67">
        <v>-0.35111382603645325</v>
      </c>
      <c r="BZ348" s="67">
        <v>-0.32908418774604797</v>
      </c>
      <c r="CA348" s="67">
        <v>-0.22915789484977722</v>
      </c>
      <c r="CB348" s="67">
        <v>-0.15200957655906677</v>
      </c>
      <c r="CC348" s="67">
        <v>1.771930605173111E-2</v>
      </c>
      <c r="CD348" s="67">
        <v>5.6042202049866319E-4</v>
      </c>
      <c r="CE348" s="67">
        <v>1.8458139151334763E-2</v>
      </c>
      <c r="CF348" s="67">
        <v>4.6484693884849548E-3</v>
      </c>
      <c r="CG348" s="67">
        <v>-1.075835432857275E-2</v>
      </c>
      <c r="CH348" s="67">
        <v>2.4704234674572945E-2</v>
      </c>
      <c r="CI348" s="67">
        <v>-5.5172392167150974E-3</v>
      </c>
      <c r="CJ348" s="67">
        <v>4.9566440284252167E-2</v>
      </c>
      <c r="CK348" s="67">
        <v>3.1584899872541428E-2</v>
      </c>
      <c r="CL348" s="67">
        <v>-4.5724585652351379E-3</v>
      </c>
      <c r="CM348" s="67">
        <v>-9.6085183322429657E-3</v>
      </c>
      <c r="CN348" s="67">
        <v>6.0091288760304451E-3</v>
      </c>
      <c r="CO348" s="67">
        <v>1.7931386828422546E-2</v>
      </c>
      <c r="CP348" s="67">
        <v>-9.5082889311015606E-4</v>
      </c>
      <c r="CQ348" s="67">
        <v>0.36720874905586243</v>
      </c>
      <c r="CR348" s="67">
        <v>0.39947739243507385</v>
      </c>
      <c r="CS348" s="67">
        <v>0.45224085450172424</v>
      </c>
      <c r="CT348" s="67">
        <v>0.56223773956298828</v>
      </c>
      <c r="CU348" s="67">
        <v>0.33178764581680298</v>
      </c>
      <c r="CV348" s="67">
        <v>-0.10134819895029068</v>
      </c>
      <c r="CW348" s="67">
        <v>-0.1747625470161438</v>
      </c>
      <c r="CX348" s="67">
        <v>-0.16061623394489288</v>
      </c>
      <c r="CY348" s="67">
        <v>-7.4044860899448395E-2</v>
      </c>
      <c r="CZ348" s="67">
        <v>-1.170677412301302E-2</v>
      </c>
      <c r="DA348" s="67">
        <v>0.14552895724773407</v>
      </c>
      <c r="DB348" s="67">
        <v>0.11804971098899841</v>
      </c>
      <c r="DC348" s="67">
        <v>0.12753455340862274</v>
      </c>
      <c r="DD348" s="67">
        <v>0.10784373432397842</v>
      </c>
      <c r="DE348" s="67">
        <v>8.9585758745670319E-2</v>
      </c>
      <c r="DF348" s="67">
        <v>0.12651115655899048</v>
      </c>
      <c r="DG348" s="67">
        <v>0.10557684302330017</v>
      </c>
      <c r="DH348" s="67">
        <v>0.16983266174793243</v>
      </c>
      <c r="DI348" s="67">
        <v>0.16110225021839142</v>
      </c>
      <c r="DJ348" s="67">
        <v>0.13281522691249847</v>
      </c>
      <c r="DK348" s="67">
        <v>0.1363798975944519</v>
      </c>
      <c r="DL348" s="67">
        <v>0.15940955281257629</v>
      </c>
      <c r="DM348" s="67">
        <v>0.17886552214622498</v>
      </c>
      <c r="DN348" s="67">
        <v>0.16717278957366943</v>
      </c>
      <c r="DO348" s="67">
        <v>0.53618049621582031</v>
      </c>
      <c r="DP348" s="67">
        <v>0.57222670316696167</v>
      </c>
      <c r="DQ348" s="67">
        <v>0.6291043758392334</v>
      </c>
      <c r="DR348" s="67">
        <v>0.74230116605758667</v>
      </c>
      <c r="DS348" s="67">
        <v>0.51247787475585938</v>
      </c>
      <c r="DT348" s="67">
        <v>8.1053294241428375E-2</v>
      </c>
      <c r="DU348" s="67">
        <v>1.5887274639680982E-3</v>
      </c>
      <c r="DV348" s="67">
        <v>7.8517086803913116E-3</v>
      </c>
      <c r="DW348" s="67">
        <v>8.1068173050880432E-2</v>
      </c>
      <c r="DX348" s="67">
        <v>0.12859603762626648</v>
      </c>
      <c r="DY348" s="67">
        <v>0.33006578683853149</v>
      </c>
      <c r="DZ348" s="67">
        <v>0.2876855731010437</v>
      </c>
      <c r="EA348" s="67">
        <v>0.28502357006072998</v>
      </c>
      <c r="EB348" s="67">
        <v>0.25684130191802979</v>
      </c>
      <c r="EC348" s="67">
        <v>0.23446673154830933</v>
      </c>
      <c r="ED348" s="67">
        <v>0.27350416779518127</v>
      </c>
      <c r="EE348" s="67">
        <v>0.26597905158996582</v>
      </c>
      <c r="EF348" s="67">
        <v>0.3434779942035675</v>
      </c>
      <c r="EG348" s="67">
        <v>0.34810471534729004</v>
      </c>
      <c r="EH348" s="67">
        <v>0.33118119835853577</v>
      </c>
      <c r="EI348" s="67">
        <v>0.34716397523880005</v>
      </c>
      <c r="EJ348" s="67">
        <v>0.38089540600776672</v>
      </c>
      <c r="EK348" s="67">
        <v>0.41122886538505554</v>
      </c>
      <c r="EL348" s="67">
        <v>0.40991657972335815</v>
      </c>
      <c r="EM348" s="67">
        <v>0.78014892339706421</v>
      </c>
      <c r="EN348" s="67">
        <v>0.82164919376373291</v>
      </c>
      <c r="EO348" s="67">
        <v>0.88446712493896484</v>
      </c>
      <c r="EP348" s="67">
        <v>1.0022841691970825</v>
      </c>
      <c r="EQ348" s="67">
        <v>0.77336585521697998</v>
      </c>
      <c r="ER348" s="67">
        <v>0.34441208839416504</v>
      </c>
      <c r="ES348" s="67">
        <v>0.25621196627616882</v>
      </c>
      <c r="ET348" s="67">
        <v>0.25109267234802246</v>
      </c>
      <c r="EU348" s="67">
        <v>0.30502673983573914</v>
      </c>
      <c r="EV348" s="67">
        <v>0.33117100596427917</v>
      </c>
      <c r="EW348" s="67">
        <v>66.096481323242188</v>
      </c>
      <c r="EX348" s="67">
        <v>64.103645324707031</v>
      </c>
      <c r="EY348" s="67">
        <v>61.811607360839844</v>
      </c>
      <c r="EZ348" s="67">
        <v>61.317165374755859</v>
      </c>
      <c r="FA348" s="67">
        <v>60.315219879150391</v>
      </c>
      <c r="FB348" s="67">
        <v>58.469314575195313</v>
      </c>
      <c r="FC348" s="67">
        <v>57.179695129394531</v>
      </c>
      <c r="FD348" s="67">
        <v>59.198062896728516</v>
      </c>
      <c r="FE348" s="67">
        <v>66.229957580566406</v>
      </c>
      <c r="FF348" s="67">
        <v>70.583793640136719</v>
      </c>
      <c r="FG348" s="67">
        <v>76.768943786621094</v>
      </c>
      <c r="FH348" s="67">
        <v>83.592384338378906</v>
      </c>
      <c r="FI348" s="67">
        <v>89.0908203125</v>
      </c>
      <c r="FJ348" s="67">
        <v>92.277183532714844</v>
      </c>
      <c r="FK348" s="67">
        <v>94.680381774902344</v>
      </c>
      <c r="FL348" s="67">
        <v>93.345741271972656</v>
      </c>
      <c r="FM348" s="67">
        <v>89.3153076171875</v>
      </c>
      <c r="FN348" s="67">
        <v>85.130859375</v>
      </c>
      <c r="FO348" s="67">
        <v>82.436607360839844</v>
      </c>
      <c r="FP348" s="67">
        <v>78.996551513671875</v>
      </c>
      <c r="FQ348" s="67">
        <v>75.27581787109375</v>
      </c>
      <c r="FR348" s="67">
        <v>75.662307739257813</v>
      </c>
      <c r="FS348" s="67">
        <v>75.229118347167969</v>
      </c>
      <c r="FT348" s="67">
        <v>71.925765991210938</v>
      </c>
      <c r="FU348" s="68">
        <v>0.22778667509555817</v>
      </c>
      <c r="FV348" s="40">
        <v>5.7800002098083496</v>
      </c>
      <c r="FW348" s="40">
        <v>2208.69</v>
      </c>
      <c r="FX348">
        <v>1</v>
      </c>
    </row>
    <row r="349" spans="1:180" x14ac:dyDescent="0.2">
      <c r="A349" t="s">
        <v>189</v>
      </c>
      <c r="B349" t="s">
        <v>207</v>
      </c>
      <c r="C349" t="s">
        <v>3</v>
      </c>
      <c r="D349" t="s">
        <v>185</v>
      </c>
      <c r="E349" t="s">
        <v>1</v>
      </c>
      <c r="F349" s="40" t="s">
        <v>1</v>
      </c>
      <c r="G349" s="69" t="s">
        <v>227</v>
      </c>
      <c r="H349" s="67">
        <v>2726.0000549554825</v>
      </c>
      <c r="I349" s="67">
        <v>1.7724430561065674</v>
      </c>
      <c r="J349" s="67">
        <v>1.5519239902496338</v>
      </c>
      <c r="K349" s="67">
        <v>1.4459446668624878</v>
      </c>
      <c r="L349" s="67">
        <v>1.351850152015686</v>
      </c>
      <c r="M349" s="67">
        <v>1.3373621702194214</v>
      </c>
      <c r="N349" s="67">
        <v>1.4177931547164917</v>
      </c>
      <c r="O349" s="67">
        <v>1.6329143047332764</v>
      </c>
      <c r="P349" s="67">
        <v>1.8603566884994507</v>
      </c>
      <c r="Q349" s="67">
        <v>1.8503115177154541</v>
      </c>
      <c r="R349" s="67">
        <v>1.8778955936431885</v>
      </c>
      <c r="S349" s="67">
        <v>2.076329231262207</v>
      </c>
      <c r="T349" s="67">
        <v>2.2567517757415771</v>
      </c>
      <c r="U349" s="67">
        <v>2.4528071880340576</v>
      </c>
      <c r="V349" s="67">
        <v>2.7925465106964111</v>
      </c>
      <c r="W349" s="67">
        <v>3.1879258155822754</v>
      </c>
      <c r="X349" s="67">
        <v>3.5289616584777832</v>
      </c>
      <c r="Y349" s="67">
        <v>3.8069288730621338</v>
      </c>
      <c r="Z349" s="67">
        <v>3.8999953269958496</v>
      </c>
      <c r="AA349" s="67">
        <v>3.7305705547332764</v>
      </c>
      <c r="AB349" s="67">
        <v>3.4662721157073975</v>
      </c>
      <c r="AC349" s="67">
        <v>3.3263106346130371</v>
      </c>
      <c r="AD349" s="67">
        <v>3.08634352684021</v>
      </c>
      <c r="AE349" s="67">
        <v>2.651871919631958</v>
      </c>
      <c r="AF349" s="67">
        <v>2.1726858615875244</v>
      </c>
      <c r="AG349" s="67">
        <v>-0.35921132564544678</v>
      </c>
      <c r="AH349" s="67">
        <v>-0.34530499577522278</v>
      </c>
      <c r="AI349" s="67">
        <v>-0.30156251788139343</v>
      </c>
      <c r="AJ349" s="67">
        <v>-0.29197978973388672</v>
      </c>
      <c r="AK349" s="67">
        <v>-0.27553516626358032</v>
      </c>
      <c r="AL349" s="67">
        <v>-0.26921987533569336</v>
      </c>
      <c r="AM349" s="67">
        <v>-0.31339189410209656</v>
      </c>
      <c r="AN349" s="67">
        <v>-0.31010928750038147</v>
      </c>
      <c r="AO349" s="67">
        <v>-0.36589589715003967</v>
      </c>
      <c r="AP349" s="67">
        <v>-0.44821810722351074</v>
      </c>
      <c r="AQ349" s="67">
        <v>-0.34614497423171997</v>
      </c>
      <c r="AR349" s="67">
        <v>-0.39213356375694275</v>
      </c>
      <c r="AS349" s="67">
        <v>-0.42144128680229187</v>
      </c>
      <c r="AT349" s="67">
        <v>-0.33936053514480591</v>
      </c>
      <c r="AU349" s="67">
        <v>0.11231636255979538</v>
      </c>
      <c r="AV349" s="67">
        <v>0.1451188325881958</v>
      </c>
      <c r="AW349" s="67">
        <v>7.9552032053470612E-2</v>
      </c>
      <c r="AX349" s="67">
        <v>0.1087450385093689</v>
      </c>
      <c r="AY349" s="67">
        <v>-6.3080951804295182E-4</v>
      </c>
      <c r="AZ349" s="67">
        <v>-0.61322402954101563</v>
      </c>
      <c r="BA349" s="67">
        <v>-0.67462724447250366</v>
      </c>
      <c r="BB349" s="67">
        <v>-0.52878177165985107</v>
      </c>
      <c r="BC349" s="67">
        <v>-0.3809468150138855</v>
      </c>
      <c r="BD349" s="67">
        <v>-0.33899697661399841</v>
      </c>
      <c r="BE349" s="67">
        <v>-0.17460523545742035</v>
      </c>
      <c r="BF349" s="67">
        <v>-0.17560441792011261</v>
      </c>
      <c r="BG349" s="67">
        <v>-0.14401441812515259</v>
      </c>
      <c r="BH349" s="67">
        <v>-0.14292493462562561</v>
      </c>
      <c r="BI349" s="67">
        <v>-0.13059870898723602</v>
      </c>
      <c r="BJ349" s="67">
        <v>-0.12217088788747787</v>
      </c>
      <c r="BK349" s="67">
        <v>-0.15292792022228241</v>
      </c>
      <c r="BL349" s="67">
        <v>-0.13639836013317108</v>
      </c>
      <c r="BM349" s="67">
        <v>-0.17882612347602844</v>
      </c>
      <c r="BN349" s="67">
        <v>-0.24977798759937286</v>
      </c>
      <c r="BO349" s="67">
        <v>-0.13528150320053101</v>
      </c>
      <c r="BP349" s="67">
        <v>-0.1705632358789444</v>
      </c>
      <c r="BQ349" s="67">
        <v>-0.18898661434650421</v>
      </c>
      <c r="BR349" s="67">
        <v>-9.6521250903606415E-2</v>
      </c>
      <c r="BS349" s="67">
        <v>0.35638058185577393</v>
      </c>
      <c r="BT349" s="67">
        <v>0.3946397602558136</v>
      </c>
      <c r="BU349" s="67">
        <v>0.33501565456390381</v>
      </c>
      <c r="BV349" s="67">
        <v>0.36882767081260681</v>
      </c>
      <c r="BW349" s="67">
        <v>0.26035565137863159</v>
      </c>
      <c r="BX349" s="67">
        <v>-0.34976637363433838</v>
      </c>
      <c r="BY349" s="67">
        <v>-0.41990649700164795</v>
      </c>
      <c r="BZ349" s="67">
        <v>-0.28544917702674866</v>
      </c>
      <c r="CA349" s="67">
        <v>-0.15690360963344574</v>
      </c>
      <c r="CB349" s="67">
        <v>-0.1363452821969986</v>
      </c>
      <c r="CC349" s="67">
        <v>-4.6747609972953796E-2</v>
      </c>
      <c r="CD349" s="67">
        <v>-5.8070328086614609E-2</v>
      </c>
      <c r="CE349" s="67">
        <v>-3.4897081553936005E-2</v>
      </c>
      <c r="CF349" s="67">
        <v>-3.9689987897872925E-2</v>
      </c>
      <c r="CG349" s="67">
        <v>-3.0216168612241745E-2</v>
      </c>
      <c r="CH349" s="67">
        <v>-2.0325200632214546E-2</v>
      </c>
      <c r="CI349" s="67">
        <v>-4.179106280207634E-2</v>
      </c>
      <c r="CJ349" s="67">
        <v>-1.6086693853139877E-2</v>
      </c>
      <c r="CK349" s="67">
        <v>-4.9262162297964096E-2</v>
      </c>
      <c r="CL349" s="67">
        <v>-0.11233897507190704</v>
      </c>
      <c r="CM349" s="67">
        <v>1.0761896148324013E-2</v>
      </c>
      <c r="CN349" s="67">
        <v>-1.7104316502809525E-2</v>
      </c>
      <c r="CO349" s="67">
        <v>-2.7989234775304794E-2</v>
      </c>
      <c r="CP349" s="67">
        <v>7.1668505668640137E-2</v>
      </c>
      <c r="CQ349" s="67">
        <v>0.52541869878768921</v>
      </c>
      <c r="CR349" s="67">
        <v>0.56745719909667969</v>
      </c>
      <c r="CS349" s="67">
        <v>0.51194900274276733</v>
      </c>
      <c r="CT349" s="67">
        <v>0.54896008968353271</v>
      </c>
      <c r="CU349" s="67">
        <v>0.44111406803131104</v>
      </c>
      <c r="CV349" s="67">
        <v>-0.16729642450809479</v>
      </c>
      <c r="CW349" s="67">
        <v>-0.2434876561164856</v>
      </c>
      <c r="CX349" s="67">
        <v>-0.11691779643297195</v>
      </c>
      <c r="CY349" s="67">
        <v>-1.7319769831374288E-3</v>
      </c>
      <c r="CZ349" s="67">
        <v>4.0106824599206448E-3</v>
      </c>
      <c r="DA349" s="67">
        <v>8.1110008060932159E-2</v>
      </c>
      <c r="DB349" s="67">
        <v>5.9463765472173691E-2</v>
      </c>
      <c r="DC349" s="67">
        <v>7.4220255017280579E-2</v>
      </c>
      <c r="DD349" s="67">
        <v>6.3544958829879761E-2</v>
      </c>
      <c r="DE349" s="67">
        <v>7.016637921333313E-2</v>
      </c>
      <c r="DF349" s="67">
        <v>8.1520490348339081E-2</v>
      </c>
      <c r="DG349" s="67">
        <v>6.934579461812973E-2</v>
      </c>
      <c r="DH349" s="67">
        <v>0.10422497242689133</v>
      </c>
      <c r="DI349" s="67">
        <v>8.030179888010025E-2</v>
      </c>
      <c r="DJ349" s="67">
        <v>2.5100044906139374E-2</v>
      </c>
      <c r="DK349" s="67">
        <v>0.15680529177188873</v>
      </c>
      <c r="DL349" s="67">
        <v>0.13635461032390594</v>
      </c>
      <c r="DM349" s="67">
        <v>0.13300815224647522</v>
      </c>
      <c r="DN349" s="67">
        <v>0.23985826969146729</v>
      </c>
      <c r="DO349" s="67">
        <v>0.69445681571960449</v>
      </c>
      <c r="DP349" s="67">
        <v>0.74027460813522339</v>
      </c>
      <c r="DQ349" s="67">
        <v>0.68888235092163086</v>
      </c>
      <c r="DR349" s="67">
        <v>0.72909253835678101</v>
      </c>
      <c r="DS349" s="67">
        <v>0.62187248468399048</v>
      </c>
      <c r="DT349" s="67">
        <v>1.5173537656664848E-2</v>
      </c>
      <c r="DU349" s="67">
        <v>-6.7068822681903839E-2</v>
      </c>
      <c r="DV349" s="67">
        <v>5.1613595336675644E-2</v>
      </c>
      <c r="DW349" s="67">
        <v>0.15343965590000153</v>
      </c>
      <c r="DX349" s="67">
        <v>0.14436663687229156</v>
      </c>
      <c r="DY349" s="67">
        <v>0.26571610569953918</v>
      </c>
      <c r="DZ349" s="67">
        <v>0.22916433215141296</v>
      </c>
      <c r="EA349" s="67">
        <v>0.23176835477352142</v>
      </c>
      <c r="EB349" s="67">
        <v>0.21259982883930206</v>
      </c>
      <c r="EC349" s="67">
        <v>0.21510283648967743</v>
      </c>
      <c r="ED349" s="67">
        <v>0.22856947779655457</v>
      </c>
      <c r="EE349" s="67">
        <v>0.22980977594852448</v>
      </c>
      <c r="EF349" s="67">
        <v>0.27793589234352112</v>
      </c>
      <c r="EG349" s="67">
        <v>0.26737159490585327</v>
      </c>
      <c r="EH349" s="67">
        <v>0.22354015707969666</v>
      </c>
      <c r="EI349" s="67">
        <v>0.3676687479019165</v>
      </c>
      <c r="EJ349" s="67">
        <v>0.3579249382019043</v>
      </c>
      <c r="EK349" s="67">
        <v>0.36546280980110168</v>
      </c>
      <c r="EL349" s="67">
        <v>0.48269754648208618</v>
      </c>
      <c r="EM349" s="67">
        <v>0.93852102756500244</v>
      </c>
      <c r="EN349" s="67">
        <v>0.98979556560516357</v>
      </c>
      <c r="EO349" s="67">
        <v>0.94434595108032227</v>
      </c>
      <c r="EP349" s="67">
        <v>0.98917514085769653</v>
      </c>
      <c r="EQ349" s="67">
        <v>0.88285893201828003</v>
      </c>
      <c r="ER349" s="67">
        <v>0.27863118052482605</v>
      </c>
      <c r="ES349" s="67">
        <v>0.18765196204185486</v>
      </c>
      <c r="ET349" s="67">
        <v>0.29494616389274597</v>
      </c>
      <c r="EU349" s="67">
        <v>0.37748286128044128</v>
      </c>
      <c r="EV349" s="67">
        <v>0.34701836109161377</v>
      </c>
      <c r="EW349" s="67">
        <v>68.510025024414063</v>
      </c>
      <c r="EX349" s="67">
        <v>66.589088439941406</v>
      </c>
      <c r="EY349" s="67">
        <v>65.164566040039063</v>
      </c>
      <c r="EZ349" s="67">
        <v>66.867027282714844</v>
      </c>
      <c r="FA349" s="67">
        <v>65.9407958984375</v>
      </c>
      <c r="FB349" s="67">
        <v>64.944580078125</v>
      </c>
      <c r="FC349" s="67">
        <v>65.442481994628906</v>
      </c>
      <c r="FD349" s="67">
        <v>68.297210693359375</v>
      </c>
      <c r="FE349" s="67">
        <v>72.976974487304688</v>
      </c>
      <c r="FF349" s="67">
        <v>75.207061767578125</v>
      </c>
      <c r="FG349" s="67">
        <v>79.511116027832031</v>
      </c>
      <c r="FH349" s="67">
        <v>85.356864929199219</v>
      </c>
      <c r="FI349" s="67">
        <v>90.65155029296875</v>
      </c>
      <c r="FJ349" s="67">
        <v>94.708526611328125</v>
      </c>
      <c r="FK349" s="67">
        <v>96.251602172851563</v>
      </c>
      <c r="FL349" s="67">
        <v>93.535354614257813</v>
      </c>
      <c r="FM349" s="67">
        <v>90.729377746582031</v>
      </c>
      <c r="FN349" s="67">
        <v>83.438148498535156</v>
      </c>
      <c r="FO349" s="67">
        <v>78.449981689453125</v>
      </c>
      <c r="FP349" s="67">
        <v>74.051589965820313</v>
      </c>
      <c r="FQ349" s="67">
        <v>70.912696838378906</v>
      </c>
      <c r="FR349" s="67">
        <v>68.915603637695313</v>
      </c>
      <c r="FS349" s="67">
        <v>68.654090881347656</v>
      </c>
      <c r="FT349" s="67">
        <v>67.29443359375</v>
      </c>
      <c r="FU349" s="68">
        <v>0.22787497937679291</v>
      </c>
      <c r="FV349" s="40">
        <v>5.4899997711181641</v>
      </c>
      <c r="FW349" s="40">
        <v>2362.0300000000002</v>
      </c>
      <c r="FX349">
        <v>1</v>
      </c>
    </row>
    <row r="350" spans="1:180" x14ac:dyDescent="0.2">
      <c r="A350" t="s">
        <v>189</v>
      </c>
      <c r="B350" t="s">
        <v>207</v>
      </c>
      <c r="C350" t="s">
        <v>3</v>
      </c>
      <c r="D350" t="s">
        <v>185</v>
      </c>
      <c r="E350" t="s">
        <v>1</v>
      </c>
      <c r="F350" s="40" t="s">
        <v>1</v>
      </c>
      <c r="G350" s="69" t="s">
        <v>228</v>
      </c>
      <c r="H350" s="67">
        <v>2729.9999384880066</v>
      </c>
      <c r="I350" s="67">
        <v>1.8030132055282593</v>
      </c>
      <c r="J350" s="67">
        <v>1.5941164493560791</v>
      </c>
      <c r="K350" s="67">
        <v>1.4551486968994141</v>
      </c>
      <c r="L350" s="67">
        <v>1.3810054063796997</v>
      </c>
      <c r="M350" s="67">
        <v>1.3387284278869629</v>
      </c>
      <c r="N350" s="67">
        <v>1.3974689245223999</v>
      </c>
      <c r="O350" s="67">
        <v>1.6530401706695557</v>
      </c>
      <c r="P350" s="67">
        <v>1.8404103517532349</v>
      </c>
      <c r="Q350" s="67">
        <v>1.8124910593032837</v>
      </c>
      <c r="R350" s="67">
        <v>1.8761000633239746</v>
      </c>
      <c r="S350" s="67">
        <v>2.0320084095001221</v>
      </c>
      <c r="T350" s="67">
        <v>2.2136142253875732</v>
      </c>
      <c r="U350" s="67">
        <v>2.4561512470245361</v>
      </c>
      <c r="V350" s="67">
        <v>2.7620091438293457</v>
      </c>
      <c r="W350" s="67">
        <v>3.1928646564483643</v>
      </c>
      <c r="X350" s="67">
        <v>3.5837991237640381</v>
      </c>
      <c r="Y350" s="67">
        <v>4.0072002410888672</v>
      </c>
      <c r="Z350" s="67">
        <v>4.3148050308227539</v>
      </c>
      <c r="AA350" s="67">
        <v>4.517880916595459</v>
      </c>
      <c r="AB350" s="67">
        <v>4.4637117385864258</v>
      </c>
      <c r="AC350" s="67">
        <v>4.2252945899963379</v>
      </c>
      <c r="AD350" s="67">
        <v>3.7329471111297607</v>
      </c>
      <c r="AE350" s="67">
        <v>3.0126528739929199</v>
      </c>
      <c r="AF350" s="67">
        <v>2.3301441669464111</v>
      </c>
      <c r="AG350" s="67">
        <v>-0.41607016324996948</v>
      </c>
      <c r="AH350" s="67">
        <v>-0.35130125284194946</v>
      </c>
      <c r="AI350" s="67">
        <v>-0.31868353486061096</v>
      </c>
      <c r="AJ350" s="67">
        <v>-0.29542195796966553</v>
      </c>
      <c r="AK350" s="67">
        <v>-0.29048570990562439</v>
      </c>
      <c r="AL350" s="67">
        <v>-0.30388587713241577</v>
      </c>
      <c r="AM350" s="67">
        <v>-0.3022216260433197</v>
      </c>
      <c r="AN350" s="67">
        <v>-0.32989796996116638</v>
      </c>
      <c r="AO350" s="67">
        <v>-0.37082159519195557</v>
      </c>
      <c r="AP350" s="67">
        <v>-0.37728250026702881</v>
      </c>
      <c r="AQ350" s="67">
        <v>-0.39644181728363037</v>
      </c>
      <c r="AR350" s="67">
        <v>-0.41461396217346191</v>
      </c>
      <c r="AS350" s="67">
        <v>-0.54050594568252563</v>
      </c>
      <c r="AT350" s="67">
        <v>-0.60176366567611694</v>
      </c>
      <c r="AU350" s="67">
        <v>-2.9427966102957726E-2</v>
      </c>
      <c r="AV350" s="67">
        <v>0.12944169342517853</v>
      </c>
      <c r="AW350" s="67">
        <v>0.17933602631092072</v>
      </c>
      <c r="AX350" s="67">
        <v>0.19023197889328003</v>
      </c>
      <c r="AY350" s="67">
        <v>-4.5180766028352082E-4</v>
      </c>
      <c r="AZ350" s="67">
        <v>-1.0010441541671753</v>
      </c>
      <c r="BA350" s="67">
        <v>-1.1163409948348999</v>
      </c>
      <c r="BB350" s="67">
        <v>-0.94189935922622681</v>
      </c>
      <c r="BC350" s="67">
        <v>-0.6867712140083313</v>
      </c>
      <c r="BD350" s="67">
        <v>-0.5600435733795166</v>
      </c>
      <c r="BE350" s="67">
        <v>-0.23116445541381836</v>
      </c>
      <c r="BF350" s="67">
        <v>-0.18132562935352325</v>
      </c>
      <c r="BG350" s="67">
        <v>-0.16087332367897034</v>
      </c>
      <c r="BH350" s="67">
        <v>-0.14612388610839844</v>
      </c>
      <c r="BI350" s="67">
        <v>-0.14530059695243835</v>
      </c>
      <c r="BJ350" s="67">
        <v>-0.15657347440719604</v>
      </c>
      <c r="BK350" s="67">
        <v>-0.14149859547615051</v>
      </c>
      <c r="BL350" s="67">
        <v>-0.15589457750320435</v>
      </c>
      <c r="BM350" s="67">
        <v>-0.18343827128410339</v>
      </c>
      <c r="BN350" s="67">
        <v>-0.17852389812469482</v>
      </c>
      <c r="BO350" s="67">
        <v>-0.18524715304374695</v>
      </c>
      <c r="BP350" s="67">
        <v>-0.19273228943347931</v>
      </c>
      <c r="BQ350" s="67">
        <v>-0.30774235725402832</v>
      </c>
      <c r="BR350" s="67">
        <v>-0.35863348841667175</v>
      </c>
      <c r="BS350" s="67">
        <v>0.21493497490882874</v>
      </c>
      <c r="BT350" s="67">
        <v>0.37925148010253906</v>
      </c>
      <c r="BU350" s="67">
        <v>0.43508878350257874</v>
      </c>
      <c r="BV350" s="67">
        <v>0.45061242580413818</v>
      </c>
      <c r="BW350" s="67">
        <v>0.2608344554901123</v>
      </c>
      <c r="BX350" s="67">
        <v>-0.73729044198989868</v>
      </c>
      <c r="BY350" s="67">
        <v>-0.86131370067596436</v>
      </c>
      <c r="BZ350" s="67">
        <v>-0.69825094938278198</v>
      </c>
      <c r="CA350" s="67">
        <v>-0.46241042017936707</v>
      </c>
      <c r="CB350" s="67">
        <v>-0.35707816481590271</v>
      </c>
      <c r="CC350" s="67">
        <v>-0.10309932380914688</v>
      </c>
      <c r="CD350" s="67">
        <v>-6.3601016998291016E-2</v>
      </c>
      <c r="CE350" s="67">
        <v>-5.1574449986219406E-2</v>
      </c>
      <c r="CF350" s="67">
        <v>-4.2720496654510498E-2</v>
      </c>
      <c r="CG350" s="67">
        <v>-4.4745832681655884E-2</v>
      </c>
      <c r="CH350" s="67">
        <v>-5.4545342922210693E-2</v>
      </c>
      <c r="CI350" s="67">
        <v>-3.0182307586073875E-2</v>
      </c>
      <c r="CJ350" s="67">
        <v>-3.5380348563194275E-2</v>
      </c>
      <c r="CK350" s="67">
        <v>-5.3657148033380508E-2</v>
      </c>
      <c r="CL350" s="67">
        <v>-4.086429625749588E-2</v>
      </c>
      <c r="CM350" s="67">
        <v>-3.897436335682869E-2</v>
      </c>
      <c r="CN350" s="67">
        <v>-3.905772790312767E-2</v>
      </c>
      <c r="CO350" s="67">
        <v>-0.14653100073337555</v>
      </c>
      <c r="CP350" s="67">
        <v>-0.19024224579334259</v>
      </c>
      <c r="CQ350" s="67">
        <v>0.38418000936508179</v>
      </c>
      <c r="CR350" s="67">
        <v>0.55226898193359375</v>
      </c>
      <c r="CS350" s="67">
        <v>0.61222237348556519</v>
      </c>
      <c r="CT350" s="67">
        <v>0.63095110654830933</v>
      </c>
      <c r="CU350" s="67">
        <v>0.44180050492286682</v>
      </c>
      <c r="CV350" s="67">
        <v>-0.55461537837982178</v>
      </c>
      <c r="CW350" s="67">
        <v>-0.68468254804611206</v>
      </c>
      <c r="CX350" s="67">
        <v>-0.52950078248977661</v>
      </c>
      <c r="CY350" s="67">
        <v>-0.30701878666877747</v>
      </c>
      <c r="CZ350" s="67">
        <v>-0.21650493144989014</v>
      </c>
      <c r="DA350" s="67">
        <v>2.4965809658169746E-2</v>
      </c>
      <c r="DB350" s="67">
        <v>5.4123591631650925E-2</v>
      </c>
      <c r="DC350" s="67">
        <v>5.7724423706531525E-2</v>
      </c>
      <c r="DD350" s="67">
        <v>6.0682892799377441E-2</v>
      </c>
      <c r="DE350" s="67">
        <v>5.5808927863836288E-2</v>
      </c>
      <c r="DF350" s="67">
        <v>4.7482781112194061E-2</v>
      </c>
      <c r="DG350" s="67">
        <v>8.113398402929306E-2</v>
      </c>
      <c r="DH350" s="67">
        <v>8.5133872926235199E-2</v>
      </c>
      <c r="DI350" s="67">
        <v>7.6123975217342377E-2</v>
      </c>
      <c r="DJ350" s="67">
        <v>9.6795298159122467E-2</v>
      </c>
      <c r="DK350" s="67">
        <v>0.10729842633008957</v>
      </c>
      <c r="DL350" s="67">
        <v>0.11461684107780457</v>
      </c>
      <c r="DM350" s="67">
        <v>1.4680353924632072E-2</v>
      </c>
      <c r="DN350" s="67">
        <v>-2.1851006895303726E-2</v>
      </c>
      <c r="DO350" s="67">
        <v>0.55342501401901245</v>
      </c>
      <c r="DP350" s="67">
        <v>0.72528648376464844</v>
      </c>
      <c r="DQ350" s="67">
        <v>0.78935593366622925</v>
      </c>
      <c r="DR350" s="67">
        <v>0.81128978729248047</v>
      </c>
      <c r="DS350" s="67">
        <v>0.62276655435562134</v>
      </c>
      <c r="DT350" s="67">
        <v>-0.37194034457206726</v>
      </c>
      <c r="DU350" s="67">
        <v>-0.50805139541625977</v>
      </c>
      <c r="DV350" s="67">
        <v>-0.36075061559677124</v>
      </c>
      <c r="DW350" s="67">
        <v>-0.15162716805934906</v>
      </c>
      <c r="DX350" s="67">
        <v>-7.593170553445816E-2</v>
      </c>
      <c r="DY350" s="67">
        <v>0.20987151563167572</v>
      </c>
      <c r="DZ350" s="67">
        <v>0.22409923374652863</v>
      </c>
      <c r="EA350" s="67">
        <v>0.21553464233875275</v>
      </c>
      <c r="EB350" s="67">
        <v>0.20998096466064453</v>
      </c>
      <c r="EC350" s="67">
        <v>0.20099402964115143</v>
      </c>
      <c r="ED350" s="67">
        <v>0.19479519128799438</v>
      </c>
      <c r="EE350" s="67">
        <v>0.24185702204704285</v>
      </c>
      <c r="EF350" s="67">
        <v>0.25913727283477783</v>
      </c>
      <c r="EG350" s="67">
        <v>0.26350730657577515</v>
      </c>
      <c r="EH350" s="67">
        <v>0.29555389285087585</v>
      </c>
      <c r="EI350" s="67">
        <v>0.31849309802055359</v>
      </c>
      <c r="EJ350" s="67">
        <v>0.33649849891662598</v>
      </c>
      <c r="EK350" s="67">
        <v>0.24744394421577454</v>
      </c>
      <c r="EL350" s="67">
        <v>0.22127920389175415</v>
      </c>
      <c r="EM350" s="67">
        <v>0.79778796434402466</v>
      </c>
      <c r="EN350" s="67">
        <v>0.97509628534317017</v>
      </c>
      <c r="EO350" s="67">
        <v>1.0451086759567261</v>
      </c>
      <c r="EP350" s="67">
        <v>1.0716701745986938</v>
      </c>
      <c r="EQ350" s="67">
        <v>0.8840528130531311</v>
      </c>
      <c r="ER350" s="67">
        <v>-0.10818660259246826</v>
      </c>
      <c r="ES350" s="67">
        <v>-0.25302407145500183</v>
      </c>
      <c r="ET350" s="67">
        <v>-0.11710219830274582</v>
      </c>
      <c r="EU350" s="67">
        <v>7.2733655571937561E-2</v>
      </c>
      <c r="EV350" s="67">
        <v>0.12703369557857513</v>
      </c>
      <c r="EW350" s="67">
        <v>65.111747741699219</v>
      </c>
      <c r="EX350" s="67">
        <v>63.617885589599609</v>
      </c>
      <c r="EY350" s="67">
        <v>61.519676208496094</v>
      </c>
      <c r="EZ350" s="67">
        <v>60.200611114501953</v>
      </c>
      <c r="FA350" s="67">
        <v>58.993339538574219</v>
      </c>
      <c r="FB350" s="67">
        <v>57.573894500732422</v>
      </c>
      <c r="FC350" s="67">
        <v>56.569210052490234</v>
      </c>
      <c r="FD350" s="67">
        <v>59.990257263183594</v>
      </c>
      <c r="FE350" s="67">
        <v>68.317787170410156</v>
      </c>
      <c r="FF350" s="67">
        <v>74.023040771484375</v>
      </c>
      <c r="FG350" s="67">
        <v>81.014228820800781</v>
      </c>
      <c r="FH350" s="67">
        <v>86.763313293457031</v>
      </c>
      <c r="FI350" s="67">
        <v>91.818702697753906</v>
      </c>
      <c r="FJ350" s="67">
        <v>97.976203918457031</v>
      </c>
      <c r="FK350" s="67">
        <v>101.89293670654297</v>
      </c>
      <c r="FL350" s="67">
        <v>102.82726287841797</v>
      </c>
      <c r="FM350" s="67">
        <v>102.02225494384766</v>
      </c>
      <c r="FN350" s="67">
        <v>99.227767944335938</v>
      </c>
      <c r="FO350" s="67">
        <v>93.77777099609375</v>
      </c>
      <c r="FP350" s="67">
        <v>86.587814331054688</v>
      </c>
      <c r="FQ350" s="67">
        <v>81.836585998535156</v>
      </c>
      <c r="FR350" s="67">
        <v>76.847579956054688</v>
      </c>
      <c r="FS350" s="67">
        <v>71.870429992675781</v>
      </c>
      <c r="FT350" s="67">
        <v>69.32037353515625</v>
      </c>
      <c r="FU350" s="68">
        <v>0.22813932597637177</v>
      </c>
      <c r="FV350" s="40">
        <v>12.060000419616699</v>
      </c>
      <c r="FW350" s="40">
        <v>2635.89</v>
      </c>
      <c r="FX350">
        <v>1</v>
      </c>
    </row>
    <row r="351" spans="1:180" x14ac:dyDescent="0.2">
      <c r="A351" t="s">
        <v>189</v>
      </c>
      <c r="B351" t="s">
        <v>207</v>
      </c>
      <c r="C351" t="s">
        <v>3</v>
      </c>
      <c r="D351" t="s">
        <v>185</v>
      </c>
      <c r="E351" t="s">
        <v>1</v>
      </c>
      <c r="F351" s="40" t="s">
        <v>1</v>
      </c>
      <c r="G351" s="69" t="s">
        <v>229</v>
      </c>
      <c r="H351" s="67">
        <v>2725.9999513626099</v>
      </c>
      <c r="I351" s="67">
        <v>1.8894994258880615</v>
      </c>
      <c r="J351" s="67">
        <v>1.6316242218017578</v>
      </c>
      <c r="K351" s="67">
        <v>1.515494704246521</v>
      </c>
      <c r="L351" s="67">
        <v>1.4332581758499146</v>
      </c>
      <c r="M351" s="67">
        <v>1.3824392557144165</v>
      </c>
      <c r="N351" s="67">
        <v>1.467248797416687</v>
      </c>
      <c r="O351" s="67">
        <v>1.6913554668426514</v>
      </c>
      <c r="P351" s="67">
        <v>1.8973580598831177</v>
      </c>
      <c r="Q351" s="67">
        <v>1.8426805734634399</v>
      </c>
      <c r="R351" s="67">
        <v>1.8941107988357544</v>
      </c>
      <c r="S351" s="67">
        <v>2.0191359519958496</v>
      </c>
      <c r="T351" s="67">
        <v>2.1977522373199463</v>
      </c>
      <c r="U351" s="67">
        <v>2.4758217334747314</v>
      </c>
      <c r="V351" s="67">
        <v>2.7783474922180176</v>
      </c>
      <c r="W351" s="67">
        <v>3.1082956790924072</v>
      </c>
      <c r="X351" s="67">
        <v>3.5167863368988037</v>
      </c>
      <c r="Y351" s="67">
        <v>3.9466888904571533</v>
      </c>
      <c r="Z351" s="67">
        <v>4.2212767601013184</v>
      </c>
      <c r="AA351" s="67">
        <v>4.2827963829040527</v>
      </c>
      <c r="AB351" s="67">
        <v>4.259373664855957</v>
      </c>
      <c r="AC351" s="67">
        <v>4.0336852073669434</v>
      </c>
      <c r="AD351" s="67">
        <v>3.5255708694458008</v>
      </c>
      <c r="AE351" s="67">
        <v>2.8455686569213867</v>
      </c>
      <c r="AF351" s="67">
        <v>2.255878210067749</v>
      </c>
      <c r="AG351" s="67">
        <v>-0.51703888177871704</v>
      </c>
      <c r="AH351" s="67">
        <v>-0.45266559720039368</v>
      </c>
      <c r="AI351" s="67">
        <v>-0.36596733331680298</v>
      </c>
      <c r="AJ351" s="67">
        <v>-0.32928198575973511</v>
      </c>
      <c r="AK351" s="67">
        <v>-0.31818065047264099</v>
      </c>
      <c r="AL351" s="67">
        <v>-0.31417793035507202</v>
      </c>
      <c r="AM351" s="67">
        <v>-0.32645294070243835</v>
      </c>
      <c r="AN351" s="67">
        <v>-0.29591208696365356</v>
      </c>
      <c r="AO351" s="67">
        <v>-0.3712659478187561</v>
      </c>
      <c r="AP351" s="67">
        <v>-0.42543801665306091</v>
      </c>
      <c r="AQ351" s="67">
        <v>-0.41097086668014526</v>
      </c>
      <c r="AR351" s="67">
        <v>-0.48274219036102295</v>
      </c>
      <c r="AS351" s="67">
        <v>-0.54838228225708008</v>
      </c>
      <c r="AT351" s="67">
        <v>-0.6094212532043457</v>
      </c>
      <c r="AU351" s="67">
        <v>-0.17141067981719971</v>
      </c>
      <c r="AV351" s="67">
        <v>-1.3705258257687092E-2</v>
      </c>
      <c r="AW351" s="67">
        <v>6.9684856571257114E-3</v>
      </c>
      <c r="AX351" s="67">
        <v>1.2687803246080875E-2</v>
      </c>
      <c r="AY351" s="67">
        <v>-0.24813424050807953</v>
      </c>
      <c r="AZ351" s="67">
        <v>-0.9443049430847168</v>
      </c>
      <c r="BA351" s="67">
        <v>-1.0590004920959473</v>
      </c>
      <c r="BB351" s="67">
        <v>-0.84745657444000244</v>
      </c>
      <c r="BC351" s="67">
        <v>-0.63764846324920654</v>
      </c>
      <c r="BD351" s="67">
        <v>-0.50312691926956177</v>
      </c>
      <c r="BE351" s="67">
        <v>-0.33224937319755554</v>
      </c>
      <c r="BF351" s="67">
        <v>-0.28279516100883484</v>
      </c>
      <c r="BG351" s="67">
        <v>-0.20825394988059998</v>
      </c>
      <c r="BH351" s="67">
        <v>-0.18007273972034454</v>
      </c>
      <c r="BI351" s="67">
        <v>-0.17308118939399719</v>
      </c>
      <c r="BJ351" s="67">
        <v>-0.16695301234722137</v>
      </c>
      <c r="BK351" s="67">
        <v>-0.16582387685775757</v>
      </c>
      <c r="BL351" s="67">
        <v>-0.12201189249753952</v>
      </c>
      <c r="BM351" s="67">
        <v>-0.183993861079216</v>
      </c>
      <c r="BN351" s="67">
        <v>-0.22679780423641205</v>
      </c>
      <c r="BO351" s="67">
        <v>-0.19990245997905731</v>
      </c>
      <c r="BP351" s="67">
        <v>-0.26099419593811035</v>
      </c>
      <c r="BQ351" s="67">
        <v>-0.31576141715049744</v>
      </c>
      <c r="BR351" s="67">
        <v>-0.36644342541694641</v>
      </c>
      <c r="BS351" s="67">
        <v>7.2796538472175598E-2</v>
      </c>
      <c r="BT351" s="67">
        <v>0.2359427809715271</v>
      </c>
      <c r="BU351" s="67">
        <v>0.26255375146865845</v>
      </c>
      <c r="BV351" s="67">
        <v>0.27289938926696777</v>
      </c>
      <c r="BW351" s="67">
        <v>1.2983163818717003E-2</v>
      </c>
      <c r="BX351" s="67">
        <v>-0.68072181940078735</v>
      </c>
      <c r="BY351" s="67">
        <v>-0.80413740873336792</v>
      </c>
      <c r="BZ351" s="67">
        <v>-0.60396265983581543</v>
      </c>
      <c r="CA351" s="67">
        <v>-0.41342854499816895</v>
      </c>
      <c r="CB351" s="67">
        <v>-0.30028939247131348</v>
      </c>
      <c r="CC351" s="67">
        <v>-0.20426474511623383</v>
      </c>
      <c r="CD351" s="67">
        <v>-0.16514343023300171</v>
      </c>
      <c r="CE351" s="67">
        <v>-9.9022142589092255E-2</v>
      </c>
      <c r="CF351" s="67">
        <v>-7.6730862259864807E-2</v>
      </c>
      <c r="CG351" s="67">
        <v>-7.2585731744766235E-2</v>
      </c>
      <c r="CH351" s="67">
        <v>-6.4985483884811401E-2</v>
      </c>
      <c r="CI351" s="67">
        <v>-5.4572675377130508E-2</v>
      </c>
      <c r="CJ351" s="67">
        <v>-1.5691504813730717E-3</v>
      </c>
      <c r="CK351" s="67">
        <v>-5.4289795458316803E-2</v>
      </c>
      <c r="CL351" s="67">
        <v>-8.9220188558101654E-2</v>
      </c>
      <c r="CM351" s="67">
        <v>-5.3717132657766342E-2</v>
      </c>
      <c r="CN351" s="67">
        <v>-0.107412189245224</v>
      </c>
      <c r="CO351" s="67">
        <v>-0.15464888513088226</v>
      </c>
      <c r="CP351" s="67">
        <v>-0.19815774261951447</v>
      </c>
      <c r="CQ351" s="67">
        <v>0.24193371832370758</v>
      </c>
      <c r="CR351" s="67">
        <v>0.40884825587272644</v>
      </c>
      <c r="CS351" s="67">
        <v>0.4395713210105896</v>
      </c>
      <c r="CT351" s="67">
        <v>0.4531211256980896</v>
      </c>
      <c r="CU351" s="67">
        <v>0.19383227825164795</v>
      </c>
      <c r="CV351" s="67">
        <v>-0.49816492199897766</v>
      </c>
      <c r="CW351" s="67">
        <v>-0.62761998176574707</v>
      </c>
      <c r="CX351" s="67">
        <v>-0.43531948328018188</v>
      </c>
      <c r="CY351" s="67">
        <v>-0.25813448429107666</v>
      </c>
      <c r="CZ351" s="67">
        <v>-0.15980474650859833</v>
      </c>
      <c r="DA351" s="67">
        <v>-7.6280117034912109E-2</v>
      </c>
      <c r="DB351" s="67">
        <v>-4.7491695731878281E-2</v>
      </c>
      <c r="DC351" s="67">
        <v>1.0209668427705765E-2</v>
      </c>
      <c r="DD351" s="67">
        <v>2.661101333796978E-2</v>
      </c>
      <c r="DE351" s="67">
        <v>2.7909720316529274E-2</v>
      </c>
      <c r="DF351" s="67">
        <v>3.698204830288887E-2</v>
      </c>
      <c r="DG351" s="67">
        <v>5.667852982878685E-2</v>
      </c>
      <c r="DH351" s="67">
        <v>0.11887358874082565</v>
      </c>
      <c r="DI351" s="67">
        <v>7.5414277613162994E-2</v>
      </c>
      <c r="DJ351" s="67">
        <v>4.8357423394918442E-2</v>
      </c>
      <c r="DK351" s="67">
        <v>9.2468202114105225E-2</v>
      </c>
      <c r="DL351" s="67">
        <v>4.6169809997081757E-2</v>
      </c>
      <c r="DM351" s="67">
        <v>6.4636352472007275E-3</v>
      </c>
      <c r="DN351" s="67">
        <v>-2.987205795943737E-2</v>
      </c>
      <c r="DO351" s="67">
        <v>0.41107088327407837</v>
      </c>
      <c r="DP351" s="67">
        <v>0.58175373077392578</v>
      </c>
      <c r="DQ351" s="67">
        <v>0.61658889055252075</v>
      </c>
      <c r="DR351" s="67">
        <v>0.63334286212921143</v>
      </c>
      <c r="DS351" s="67">
        <v>0.37468138337135315</v>
      </c>
      <c r="DT351" s="67">
        <v>-0.31560802459716797</v>
      </c>
      <c r="DU351" s="67">
        <v>-0.45110255479812622</v>
      </c>
      <c r="DV351" s="67">
        <v>-0.26667630672454834</v>
      </c>
      <c r="DW351" s="67">
        <v>-0.10284043103456497</v>
      </c>
      <c r="DX351" s="67">
        <v>-1.9320089370012283E-2</v>
      </c>
      <c r="DY351" s="67">
        <v>0.1085093691945076</v>
      </c>
      <c r="DZ351" s="67">
        <v>0.12237872183322906</v>
      </c>
      <c r="EA351" s="67">
        <v>0.16792304813861847</v>
      </c>
      <c r="EB351" s="67">
        <v>0.17582026124000549</v>
      </c>
      <c r="EC351" s="67">
        <v>0.17300918698310852</v>
      </c>
      <c r="ED351" s="67">
        <v>0.18420697748661041</v>
      </c>
      <c r="EE351" s="67">
        <v>0.21730759739875793</v>
      </c>
      <c r="EF351" s="67">
        <v>0.2927737832069397</v>
      </c>
      <c r="EG351" s="67">
        <v>0.2626863420009613</v>
      </c>
      <c r="EH351" s="67">
        <v>0.2469976395368576</v>
      </c>
      <c r="EI351" s="67">
        <v>0.30353659391403198</v>
      </c>
      <c r="EJ351" s="67">
        <v>0.26791781187057495</v>
      </c>
      <c r="EK351" s="67">
        <v>0.23908452689647675</v>
      </c>
      <c r="EL351" s="67">
        <v>0.21310573816299438</v>
      </c>
      <c r="EM351" s="67">
        <v>0.65527814626693726</v>
      </c>
      <c r="EN351" s="67">
        <v>0.8314017653465271</v>
      </c>
      <c r="EO351" s="67">
        <v>0.87217414379119873</v>
      </c>
      <c r="EP351" s="67">
        <v>0.8935544490814209</v>
      </c>
      <c r="EQ351" s="67">
        <v>0.63579881191253662</v>
      </c>
      <c r="ER351" s="67">
        <v>-5.2024882286787033E-2</v>
      </c>
      <c r="ES351" s="67">
        <v>-0.19623944163322449</v>
      </c>
      <c r="ET351" s="67">
        <v>-2.3182366043329239E-2</v>
      </c>
      <c r="EU351" s="67">
        <v>0.12137951701879501</v>
      </c>
      <c r="EV351" s="67">
        <v>0.18351744115352631</v>
      </c>
      <c r="EW351" s="67">
        <v>68.115631103515625</v>
      </c>
      <c r="EX351" s="67">
        <v>66.175300598144531</v>
      </c>
      <c r="EY351" s="67">
        <v>64.117835998535156</v>
      </c>
      <c r="EZ351" s="67">
        <v>62.259071350097656</v>
      </c>
      <c r="FA351" s="67">
        <v>60.321029663085938</v>
      </c>
      <c r="FB351" s="67">
        <v>58.759819030761719</v>
      </c>
      <c r="FC351" s="67">
        <v>57.762847900390625</v>
      </c>
      <c r="FD351" s="67">
        <v>60.395191192626953</v>
      </c>
      <c r="FE351" s="67">
        <v>66.383201599121094</v>
      </c>
      <c r="FF351" s="67">
        <v>72.170318603515625</v>
      </c>
      <c r="FG351" s="67">
        <v>78.802764892578125</v>
      </c>
      <c r="FH351" s="67">
        <v>83.622200012207031</v>
      </c>
      <c r="FI351" s="67">
        <v>92.416412353515625</v>
      </c>
      <c r="FJ351" s="67">
        <v>97.468635559082031</v>
      </c>
      <c r="FK351" s="67">
        <v>98.69683837890625</v>
      </c>
      <c r="FL351" s="67">
        <v>99.184295654296875</v>
      </c>
      <c r="FM351" s="67">
        <v>97.335014343261719</v>
      </c>
      <c r="FN351" s="67">
        <v>95.648399353027344</v>
      </c>
      <c r="FO351" s="67">
        <v>90.584243774414063</v>
      </c>
      <c r="FP351" s="67">
        <v>85.201042175292969</v>
      </c>
      <c r="FQ351" s="67">
        <v>81.718086242675781</v>
      </c>
      <c r="FR351" s="67">
        <v>74.49755859375</v>
      </c>
      <c r="FS351" s="67">
        <v>69.605331420898438</v>
      </c>
      <c r="FT351" s="67">
        <v>67.557884216308594</v>
      </c>
      <c r="FU351" s="68">
        <v>0.22799158096313477</v>
      </c>
      <c r="FV351" s="40">
        <v>8.9899997711181641</v>
      </c>
      <c r="FW351" s="40">
        <v>2641.76</v>
      </c>
      <c r="FX351">
        <v>1</v>
      </c>
    </row>
    <row r="352" spans="1:180" x14ac:dyDescent="0.2">
      <c r="A352" t="s">
        <v>189</v>
      </c>
      <c r="B352" t="s">
        <v>207</v>
      </c>
      <c r="C352" t="s">
        <v>3</v>
      </c>
      <c r="D352" t="s">
        <v>185</v>
      </c>
      <c r="E352" t="s">
        <v>1</v>
      </c>
      <c r="F352" s="40" t="s">
        <v>1</v>
      </c>
      <c r="G352" s="69" t="s">
        <v>230</v>
      </c>
      <c r="H352" s="67">
        <v>2726.0000416040421</v>
      </c>
      <c r="I352" s="67">
        <v>1.8223267793655396</v>
      </c>
      <c r="J352" s="67">
        <v>1.6115400791168213</v>
      </c>
      <c r="K352" s="67">
        <v>1.4893616437911987</v>
      </c>
      <c r="L352" s="67">
        <v>1.3969415426254272</v>
      </c>
      <c r="M352" s="67">
        <v>1.3483370542526245</v>
      </c>
      <c r="N352" s="67">
        <v>1.428652286529541</v>
      </c>
      <c r="O352" s="67">
        <v>1.6731253862380981</v>
      </c>
      <c r="P352" s="67">
        <v>1.8882478475570679</v>
      </c>
      <c r="Q352" s="67">
        <v>1.8346666097640991</v>
      </c>
      <c r="R352" s="67">
        <v>1.8465561866760254</v>
      </c>
      <c r="S352" s="67">
        <v>1.9460246562957764</v>
      </c>
      <c r="T352" s="67">
        <v>2.0565783977508545</v>
      </c>
      <c r="U352" s="67">
        <v>2.1411566734313965</v>
      </c>
      <c r="V352" s="67">
        <v>2.3430702686309814</v>
      </c>
      <c r="W352" s="67">
        <v>2.6406853199005127</v>
      </c>
      <c r="X352" s="67">
        <v>3.0573773384094238</v>
      </c>
      <c r="Y352" s="67">
        <v>3.4942307472229004</v>
      </c>
      <c r="Z352" s="67">
        <v>3.7847704887390137</v>
      </c>
      <c r="AA352" s="67">
        <v>3.7952659130096436</v>
      </c>
      <c r="AB352" s="67">
        <v>3.6617035865783691</v>
      </c>
      <c r="AC352" s="67">
        <v>3.5039279460906982</v>
      </c>
      <c r="AD352" s="67">
        <v>3.0997951030731201</v>
      </c>
      <c r="AE352" s="67">
        <v>2.6053125858306885</v>
      </c>
      <c r="AF352" s="67">
        <v>2.1578989028930664</v>
      </c>
      <c r="AG352" s="67">
        <v>-0.46629863977432251</v>
      </c>
      <c r="AH352" s="67">
        <v>-0.35546585917472839</v>
      </c>
      <c r="AI352" s="67">
        <v>-0.3009999692440033</v>
      </c>
      <c r="AJ352" s="67">
        <v>-0.2726885974407196</v>
      </c>
      <c r="AK352" s="67">
        <v>-0.28216105699539185</v>
      </c>
      <c r="AL352" s="67">
        <v>-0.26669931411743164</v>
      </c>
      <c r="AM352" s="67">
        <v>-0.2697005569934845</v>
      </c>
      <c r="AN352" s="67">
        <v>-0.26938009262084961</v>
      </c>
      <c r="AO352" s="67">
        <v>-0.36800095438957214</v>
      </c>
      <c r="AP352" s="67">
        <v>-0.44118416309356689</v>
      </c>
      <c r="AQ352" s="67">
        <v>-0.40199777483940125</v>
      </c>
      <c r="AR352" s="67">
        <v>-0.41924625635147095</v>
      </c>
      <c r="AS352" s="67">
        <v>-0.57437705993652344</v>
      </c>
      <c r="AT352" s="67">
        <v>-0.5784144401550293</v>
      </c>
      <c r="AU352" s="67">
        <v>-0.2109697014093399</v>
      </c>
      <c r="AV352" s="67">
        <v>-0.11527884006500244</v>
      </c>
      <c r="AW352" s="67">
        <v>-9.2293806374073029E-2</v>
      </c>
      <c r="AX352" s="67">
        <v>-4.2806815356016159E-2</v>
      </c>
      <c r="AY352" s="67">
        <v>-0.17974714934825897</v>
      </c>
      <c r="AZ352" s="67">
        <v>-0.80187666416168213</v>
      </c>
      <c r="BA352" s="67">
        <v>-0.7293095588684082</v>
      </c>
      <c r="BB352" s="67">
        <v>-0.58105981349945068</v>
      </c>
      <c r="BC352" s="67">
        <v>-0.44973298907279968</v>
      </c>
      <c r="BD352" s="67">
        <v>-0.41515007615089417</v>
      </c>
      <c r="BE352" s="67">
        <v>-0.28153258562088013</v>
      </c>
      <c r="BF352" s="67">
        <v>-0.18561466038227081</v>
      </c>
      <c r="BG352" s="67">
        <v>-0.14330241084098816</v>
      </c>
      <c r="BH352" s="67">
        <v>-0.12348978966474533</v>
      </c>
      <c r="BI352" s="67">
        <v>-0.1370699554681778</v>
      </c>
      <c r="BJ352" s="67">
        <v>-0.11947896331548691</v>
      </c>
      <c r="BK352" s="67">
        <v>-0.10907407850027084</v>
      </c>
      <c r="BL352" s="67">
        <v>-9.5483571290969849E-2</v>
      </c>
      <c r="BM352" s="67">
        <v>-0.18073911964893341</v>
      </c>
      <c r="BN352" s="67">
        <v>-0.24255649745464325</v>
      </c>
      <c r="BO352" s="67">
        <v>-0.1909465491771698</v>
      </c>
      <c r="BP352" s="67">
        <v>-0.19752438366413116</v>
      </c>
      <c r="BQ352" s="67">
        <v>-0.34178906679153442</v>
      </c>
      <c r="BR352" s="67">
        <v>-0.33547982573509216</v>
      </c>
      <c r="BS352" s="67">
        <v>3.3193819224834442E-2</v>
      </c>
      <c r="BT352" s="67">
        <v>0.1343202143907547</v>
      </c>
      <c r="BU352" s="67">
        <v>0.16323822736740112</v>
      </c>
      <c r="BV352" s="67">
        <v>0.21735157072544098</v>
      </c>
      <c r="BW352" s="67">
        <v>8.1316180527210236E-2</v>
      </c>
      <c r="BX352" s="67">
        <v>-0.53835213184356689</v>
      </c>
      <c r="BY352" s="67">
        <v>-0.47449642419815063</v>
      </c>
      <c r="BZ352" s="67">
        <v>-0.33760806918144226</v>
      </c>
      <c r="CA352" s="67">
        <v>-0.22554501891136169</v>
      </c>
      <c r="CB352" s="67">
        <v>-0.21233777701854706</v>
      </c>
      <c r="CC352" s="67">
        <v>-0.15356415510177612</v>
      </c>
      <c r="CD352" s="67">
        <v>-6.7976236343383789E-2</v>
      </c>
      <c r="CE352" s="67">
        <v>-3.4081567078828812E-2</v>
      </c>
      <c r="CF352" s="67">
        <v>-2.0155146718025208E-2</v>
      </c>
      <c r="CG352" s="67">
        <v>-3.6580286920070648E-2</v>
      </c>
      <c r="CH352" s="67">
        <v>-1.7514584586024284E-2</v>
      </c>
      <c r="CI352" s="67">
        <v>2.1753271576017141E-3</v>
      </c>
      <c r="CJ352" s="67">
        <v>2.4956619367003441E-2</v>
      </c>
      <c r="CK352" s="67">
        <v>-5.1042139530181885E-2</v>
      </c>
      <c r="CL352" s="67">
        <v>-0.10498757660388947</v>
      </c>
      <c r="CM352" s="67">
        <v>-4.4773101806640625E-2</v>
      </c>
      <c r="CN352" s="67">
        <v>-4.3960496783256531E-2</v>
      </c>
      <c r="CO352" s="67">
        <v>-0.18069931864738464</v>
      </c>
      <c r="CP352" s="67">
        <v>-0.16722407937049866</v>
      </c>
      <c r="CQ352" s="67">
        <v>0.20230072736740112</v>
      </c>
      <c r="CR352" s="67">
        <v>0.30719175934791565</v>
      </c>
      <c r="CS352" s="67">
        <v>0.3402189314365387</v>
      </c>
      <c r="CT352" s="67">
        <v>0.39753648638725281</v>
      </c>
      <c r="CU352" s="67">
        <v>0.26212784647941589</v>
      </c>
      <c r="CV352" s="67">
        <v>-0.35583582520484924</v>
      </c>
      <c r="CW352" s="67">
        <v>-0.2980135977268219</v>
      </c>
      <c r="CX352" s="67">
        <v>-0.16899414360523224</v>
      </c>
      <c r="CY352" s="67">
        <v>-7.0273108780384064E-2</v>
      </c>
      <c r="CZ352" s="67">
        <v>-7.1870587766170502E-2</v>
      </c>
      <c r="DA352" s="67">
        <v>-2.5595737621188164E-2</v>
      </c>
      <c r="DB352" s="67">
        <v>4.9662183970212936E-2</v>
      </c>
      <c r="DC352" s="67">
        <v>7.5139284133911133E-2</v>
      </c>
      <c r="DD352" s="67">
        <v>8.3179496228694916E-2</v>
      </c>
      <c r="DE352" s="67">
        <v>6.3909374177455902E-2</v>
      </c>
      <c r="DF352" s="67">
        <v>8.4449790418148041E-2</v>
      </c>
      <c r="DG352" s="67">
        <v>0.11342473328113556</v>
      </c>
      <c r="DH352" s="67">
        <v>0.14539681375026703</v>
      </c>
      <c r="DI352" s="67">
        <v>7.8654840588569641E-2</v>
      </c>
      <c r="DJ352" s="67">
        <v>3.2581344246864319E-2</v>
      </c>
      <c r="DK352" s="67">
        <v>0.10140033811330795</v>
      </c>
      <c r="DL352" s="67">
        <v>0.1096033900976181</v>
      </c>
      <c r="DM352" s="67">
        <v>-1.9609568640589714E-2</v>
      </c>
      <c r="DN352" s="67">
        <v>1.0316770058125257E-3</v>
      </c>
      <c r="DO352" s="67">
        <v>0.37140762805938721</v>
      </c>
      <c r="DP352" s="67">
        <v>0.48006328940391541</v>
      </c>
      <c r="DQ352" s="67">
        <v>0.51719963550567627</v>
      </c>
      <c r="DR352" s="67">
        <v>0.57772141695022583</v>
      </c>
      <c r="DS352" s="67">
        <v>0.44293951988220215</v>
      </c>
      <c r="DT352" s="67">
        <v>-0.17331951856613159</v>
      </c>
      <c r="DU352" s="67">
        <v>-0.12153077870607376</v>
      </c>
      <c r="DV352" s="67">
        <v>-3.8021666114218533E-4</v>
      </c>
      <c r="DW352" s="67">
        <v>8.4998801350593567E-2</v>
      </c>
      <c r="DX352" s="67">
        <v>6.8596594035625458E-2</v>
      </c>
      <c r="DY352" s="67">
        <v>0.15917032957077026</v>
      </c>
      <c r="DZ352" s="67">
        <v>0.21951337158679962</v>
      </c>
      <c r="EA352" s="67">
        <v>0.23283684253692627</v>
      </c>
      <c r="EB352" s="67">
        <v>0.23237830400466919</v>
      </c>
      <c r="EC352" s="67">
        <v>0.20900048315525055</v>
      </c>
      <c r="ED352" s="67">
        <v>0.23167015612125397</v>
      </c>
      <c r="EE352" s="67">
        <v>0.27405121922492981</v>
      </c>
      <c r="EF352" s="67">
        <v>0.3192933201789856</v>
      </c>
      <c r="EG352" s="67">
        <v>0.26591667532920837</v>
      </c>
      <c r="EH352" s="67">
        <v>0.23120902478694916</v>
      </c>
      <c r="EI352" s="67">
        <v>0.31245157122612</v>
      </c>
      <c r="EJ352" s="67">
        <v>0.33132526278495789</v>
      </c>
      <c r="EK352" s="67">
        <v>0.21297845244407654</v>
      </c>
      <c r="EL352" s="67">
        <v>0.24396626651287079</v>
      </c>
      <c r="EM352" s="67">
        <v>0.61557114124298096</v>
      </c>
      <c r="EN352" s="67">
        <v>0.72966235876083374</v>
      </c>
      <c r="EO352" s="67">
        <v>0.77273166179656982</v>
      </c>
      <c r="EP352" s="67">
        <v>0.83787977695465088</v>
      </c>
      <c r="EQ352" s="67">
        <v>0.70400285720825195</v>
      </c>
      <c r="ER352" s="67">
        <v>9.0205028653144836E-2</v>
      </c>
      <c r="ES352" s="67">
        <v>0.1332823783159256</v>
      </c>
      <c r="ET352" s="67">
        <v>0.24307151138782501</v>
      </c>
      <c r="EU352" s="67">
        <v>0.30918678641319275</v>
      </c>
      <c r="EV352" s="67">
        <v>0.27140891551971436</v>
      </c>
      <c r="EW352" s="67">
        <v>65.527488708496094</v>
      </c>
      <c r="EX352" s="67">
        <v>63.030471801757813</v>
      </c>
      <c r="EY352" s="67">
        <v>60.223644256591797</v>
      </c>
      <c r="EZ352" s="67">
        <v>58.348045349121094</v>
      </c>
      <c r="FA352" s="67">
        <v>57.218162536621094</v>
      </c>
      <c r="FB352" s="67">
        <v>56.774459838867188</v>
      </c>
      <c r="FC352" s="67">
        <v>56.218830108642578</v>
      </c>
      <c r="FD352" s="67">
        <v>58.213161468505859</v>
      </c>
      <c r="FE352" s="67">
        <v>61.360153198242188</v>
      </c>
      <c r="FF352" s="67">
        <v>65.865310668945313</v>
      </c>
      <c r="FG352" s="67">
        <v>72.435211181640625</v>
      </c>
      <c r="FH352" s="67">
        <v>79.22161865234375</v>
      </c>
      <c r="FI352" s="67">
        <v>84.605712890625</v>
      </c>
      <c r="FJ352" s="67">
        <v>90.617218017578125</v>
      </c>
      <c r="FK352" s="67">
        <v>93.092552185058594</v>
      </c>
      <c r="FL352" s="67">
        <v>95.594642639160156</v>
      </c>
      <c r="FM352" s="67">
        <v>93.80352783203125</v>
      </c>
      <c r="FN352" s="67">
        <v>90.500709533691406</v>
      </c>
      <c r="FO352" s="67">
        <v>84.589141845703125</v>
      </c>
      <c r="FP352" s="67">
        <v>79.244705200195313</v>
      </c>
      <c r="FQ352" s="67">
        <v>76.773605346679688</v>
      </c>
      <c r="FR352" s="67">
        <v>73.393547058105469</v>
      </c>
      <c r="FS352" s="67">
        <v>68.247352600097656</v>
      </c>
      <c r="FT352" s="67">
        <v>65.330169677734375</v>
      </c>
      <c r="FU352" s="68">
        <v>0.22794598340988159</v>
      </c>
      <c r="FV352" s="40">
        <v>5.2199997901916504</v>
      </c>
      <c r="FW352" s="40">
        <v>2360.1799999999998</v>
      </c>
      <c r="FX352">
        <v>1</v>
      </c>
    </row>
    <row r="353" spans="1:180" x14ac:dyDescent="0.2">
      <c r="A353" t="s">
        <v>189</v>
      </c>
      <c r="B353" t="s">
        <v>207</v>
      </c>
      <c r="C353" t="s">
        <v>3</v>
      </c>
      <c r="D353" t="s">
        <v>185</v>
      </c>
      <c r="E353" t="s">
        <v>1</v>
      </c>
      <c r="F353" s="40" t="s">
        <v>1</v>
      </c>
      <c r="G353" s="69" t="s">
        <v>2</v>
      </c>
      <c r="H353" s="67">
        <v>2737.333329296112</v>
      </c>
      <c r="I353" s="67">
        <v>1.7467827796936035</v>
      </c>
      <c r="J353" s="67">
        <v>1.5199624300003052</v>
      </c>
      <c r="K353" s="67">
        <v>1.4015957117080688</v>
      </c>
      <c r="L353" s="67">
        <v>1.3337093591690063</v>
      </c>
      <c r="M353" s="67">
        <v>1.3006359338760376</v>
      </c>
      <c r="N353" s="67">
        <v>1.3887112140655518</v>
      </c>
      <c r="O353" s="67">
        <v>1.5844106674194336</v>
      </c>
      <c r="P353" s="67">
        <v>1.7863032817840576</v>
      </c>
      <c r="Q353" s="67">
        <v>1.833910346031189</v>
      </c>
      <c r="R353" s="67">
        <v>1.8875887393951416</v>
      </c>
      <c r="S353" s="67">
        <v>2.0198583602905273</v>
      </c>
      <c r="T353" s="67">
        <v>2.1760597229003906</v>
      </c>
      <c r="U353" s="67">
        <v>2.3519618511199951</v>
      </c>
      <c r="V353" s="67">
        <v>2.549638032913208</v>
      </c>
      <c r="W353" s="67">
        <v>2.7966089248657227</v>
      </c>
      <c r="X353" s="67">
        <v>3.0930883884429932</v>
      </c>
      <c r="Y353" s="67">
        <v>3.438732385635376</v>
      </c>
      <c r="Z353" s="67">
        <v>3.6861450672149658</v>
      </c>
      <c r="AA353" s="67">
        <v>3.7353146076202393</v>
      </c>
      <c r="AB353" s="67">
        <v>3.6246545314788818</v>
      </c>
      <c r="AC353" s="67">
        <v>3.4507648944854736</v>
      </c>
      <c r="AD353" s="67">
        <v>3.2207708358764648</v>
      </c>
      <c r="AE353" s="67">
        <v>2.698192834854126</v>
      </c>
      <c r="AF353" s="67">
        <v>2.1602756977081299</v>
      </c>
      <c r="AG353" s="67">
        <v>-0.25693982839584351</v>
      </c>
      <c r="AH353" s="67">
        <v>-0.22850301861763</v>
      </c>
      <c r="AI353" s="67">
        <v>-0.19546610116958618</v>
      </c>
      <c r="AJ353" s="67">
        <v>-0.17862392961978912</v>
      </c>
      <c r="AK353" s="67">
        <v>-0.17951595783233643</v>
      </c>
      <c r="AL353" s="67">
        <v>-0.16860125958919525</v>
      </c>
      <c r="AM353" s="67">
        <v>-0.19344426691532135</v>
      </c>
      <c r="AN353" s="67">
        <v>-0.19073742628097534</v>
      </c>
      <c r="AO353" s="67">
        <v>-0.21666355431079865</v>
      </c>
      <c r="AP353" s="67">
        <v>-0.2618509829044342</v>
      </c>
      <c r="AQ353" s="67">
        <v>-0.25338655710220337</v>
      </c>
      <c r="AR353" s="67">
        <v>-0.24956679344177246</v>
      </c>
      <c r="AS353" s="67">
        <v>-0.27821812033653259</v>
      </c>
      <c r="AT353" s="67">
        <v>-0.26373511552810669</v>
      </c>
      <c r="AU353" s="67">
        <v>0.10323455184698105</v>
      </c>
      <c r="AV353" s="67">
        <v>0.2097482830286026</v>
      </c>
      <c r="AW353" s="67">
        <v>0.28790432214736938</v>
      </c>
      <c r="AX353" s="67">
        <v>0.32045900821685791</v>
      </c>
      <c r="AY353" s="67">
        <v>0.22434401512145996</v>
      </c>
      <c r="AZ353" s="67">
        <v>-0.37621670961380005</v>
      </c>
      <c r="BA353" s="67">
        <v>-0.46311601996421814</v>
      </c>
      <c r="BB353" s="67">
        <v>-0.35708627104759216</v>
      </c>
      <c r="BC353" s="67">
        <v>-0.26763507723808289</v>
      </c>
      <c r="BD353" s="67">
        <v>-0.24018946290016174</v>
      </c>
      <c r="BE353" s="67">
        <v>-0.13962315022945404</v>
      </c>
      <c r="BF353" s="67">
        <v>-0.12067712843418121</v>
      </c>
      <c r="BG353" s="67">
        <v>-9.5369212329387665E-2</v>
      </c>
      <c r="BH353" s="67">
        <v>-8.3909846842288971E-2</v>
      </c>
      <c r="BI353" s="67">
        <v>-8.7476626038551331E-2</v>
      </c>
      <c r="BJ353" s="67">
        <v>-7.5393661856651306E-2</v>
      </c>
      <c r="BK353" s="67">
        <v>-9.1798417270183563E-2</v>
      </c>
      <c r="BL353" s="67">
        <v>-8.0539360642433167E-2</v>
      </c>
      <c r="BM353" s="67">
        <v>-9.8140813410282135E-2</v>
      </c>
      <c r="BN353" s="67">
        <v>-0.13596883416175842</v>
      </c>
      <c r="BO353" s="67">
        <v>-0.1194876953959465</v>
      </c>
      <c r="BP353" s="67">
        <v>-0.10901058465242386</v>
      </c>
      <c r="BQ353" s="67">
        <v>-0.13055676221847534</v>
      </c>
      <c r="BR353" s="67">
        <v>-0.10948176681995392</v>
      </c>
      <c r="BS353" s="67">
        <v>0.25835740566253662</v>
      </c>
      <c r="BT353" s="67">
        <v>0.36833801865577698</v>
      </c>
      <c r="BU353" s="67">
        <v>0.45029741525650024</v>
      </c>
      <c r="BV353" s="67">
        <v>0.48573249578475952</v>
      </c>
      <c r="BW353" s="67">
        <v>0.39013946056365967</v>
      </c>
      <c r="BX353" s="67">
        <v>-0.20884297788143158</v>
      </c>
      <c r="BY353" s="67">
        <v>-0.30112665891647339</v>
      </c>
      <c r="BZ353" s="67">
        <v>-0.20247864723205566</v>
      </c>
      <c r="CA353" s="67">
        <v>-0.12536340951919556</v>
      </c>
      <c r="CB353" s="67">
        <v>-0.11146853119134903</v>
      </c>
      <c r="CC353" s="67">
        <v>-5.8369964361190796E-2</v>
      </c>
      <c r="CD353" s="67">
        <v>-4.5997243374586105E-2</v>
      </c>
      <c r="CE353" s="67">
        <v>-2.604241669178009E-2</v>
      </c>
      <c r="CF353" s="67">
        <v>-1.8311163410544395E-2</v>
      </c>
      <c r="CG353" s="67">
        <v>-2.3730458691716194E-2</v>
      </c>
      <c r="CH353" s="67">
        <v>-1.0838359594345093E-2</v>
      </c>
      <c r="CI353" s="67">
        <v>-2.1398814395070076E-2</v>
      </c>
      <c r="CJ353" s="67">
        <v>-4.2165154591202736E-3</v>
      </c>
      <c r="CK353" s="67">
        <v>-1.6052322462201118E-2</v>
      </c>
      <c r="CL353" s="67">
        <v>-4.8783242702484131E-2</v>
      </c>
      <c r="CM353" s="67">
        <v>-2.6749745011329651E-2</v>
      </c>
      <c r="CN353" s="67">
        <v>-1.1661780998110771E-2</v>
      </c>
      <c r="CO353" s="67">
        <v>-2.8286965563893318E-2</v>
      </c>
      <c r="CP353" s="67">
        <v>-2.6463756803423166E-3</v>
      </c>
      <c r="CQ353" s="67">
        <v>0.36579501628875732</v>
      </c>
      <c r="CR353" s="67">
        <v>0.4781767725944519</v>
      </c>
      <c r="CS353" s="67">
        <v>0.56277036666870117</v>
      </c>
      <c r="CT353" s="67">
        <v>0.60020041465759277</v>
      </c>
      <c r="CU353" s="67">
        <v>0.50496888160705566</v>
      </c>
      <c r="CV353" s="67">
        <v>-9.2920444905757904E-2</v>
      </c>
      <c r="CW353" s="67">
        <v>-0.18893332779407501</v>
      </c>
      <c r="CX353" s="67">
        <v>-9.5397889614105225E-2</v>
      </c>
      <c r="CY353" s="67">
        <v>-2.6826484128832817E-2</v>
      </c>
      <c r="CZ353" s="67">
        <v>-2.2316811606287956E-2</v>
      </c>
      <c r="DA353" s="67">
        <v>2.2883219644427299E-2</v>
      </c>
      <c r="DB353" s="67">
        <v>2.8682639822363853E-2</v>
      </c>
      <c r="DC353" s="67">
        <v>4.3284378945827484E-2</v>
      </c>
      <c r="DD353" s="67">
        <v>4.728752002120018E-2</v>
      </c>
      <c r="DE353" s="67">
        <v>4.0015704929828644E-2</v>
      </c>
      <c r="DF353" s="67">
        <v>5.3716938942670822E-2</v>
      </c>
      <c r="DG353" s="67">
        <v>4.9000788480043411E-2</v>
      </c>
      <c r="DH353" s="67">
        <v>7.2106331586837769E-2</v>
      </c>
      <c r="DI353" s="67">
        <v>6.60361647605896E-2</v>
      </c>
      <c r="DJ353" s="67">
        <v>3.8402345031499863E-2</v>
      </c>
      <c r="DK353" s="67">
        <v>6.5988205373287201E-2</v>
      </c>
      <c r="DL353" s="67">
        <v>8.5687018930912018E-2</v>
      </c>
      <c r="DM353" s="67">
        <v>7.3982834815979004E-2</v>
      </c>
      <c r="DN353" s="67">
        <v>0.10418901592493057</v>
      </c>
      <c r="DO353" s="67">
        <v>0.47323262691497803</v>
      </c>
      <c r="DP353" s="67">
        <v>0.58801555633544922</v>
      </c>
      <c r="DQ353" s="67">
        <v>0.6752433180809021</v>
      </c>
      <c r="DR353" s="67">
        <v>0.71466833353042603</v>
      </c>
      <c r="DS353" s="67">
        <v>0.61979830265045166</v>
      </c>
      <c r="DT353" s="67">
        <v>2.300209179520607E-2</v>
      </c>
      <c r="DU353" s="67">
        <v>-7.6739996671676636E-2</v>
      </c>
      <c r="DV353" s="67">
        <v>1.1682874523103237E-2</v>
      </c>
      <c r="DW353" s="67">
        <v>7.1710437536239624E-2</v>
      </c>
      <c r="DX353" s="67">
        <v>6.6834911704063416E-2</v>
      </c>
      <c r="DY353" s="67">
        <v>0.14019991457462311</v>
      </c>
      <c r="DZ353" s="67">
        <v>0.1365085244178772</v>
      </c>
      <c r="EA353" s="67">
        <v>0.143381267786026</v>
      </c>
      <c r="EB353" s="67">
        <v>0.14200159907341003</v>
      </c>
      <c r="EC353" s="67">
        <v>0.13205504417419434</v>
      </c>
      <c r="ED353" s="67">
        <v>0.14692454040050507</v>
      </c>
      <c r="EE353" s="67">
        <v>0.1506466418504715</v>
      </c>
      <c r="EF353" s="67">
        <v>0.18230439722537994</v>
      </c>
      <c r="EG353" s="67">
        <v>0.18455889821052551</v>
      </c>
      <c r="EH353" s="67">
        <v>0.16428448259830475</v>
      </c>
      <c r="EI353" s="67">
        <v>0.19988708198070526</v>
      </c>
      <c r="EJ353" s="67">
        <v>0.22624322772026062</v>
      </c>
      <c r="EK353" s="67">
        <v>0.22164419293403625</v>
      </c>
      <c r="EL353" s="67">
        <v>0.25844234228134155</v>
      </c>
      <c r="EM353" s="67">
        <v>0.62835550308227539</v>
      </c>
      <c r="EN353" s="67">
        <v>0.7466052770614624</v>
      </c>
      <c r="EO353" s="67">
        <v>0.83763641119003296</v>
      </c>
      <c r="EP353" s="67">
        <v>0.87994182109832764</v>
      </c>
      <c r="EQ353" s="67">
        <v>0.78559374809265137</v>
      </c>
      <c r="ER353" s="67">
        <v>0.19037581980228424</v>
      </c>
      <c r="ES353" s="67">
        <v>8.5249349474906921E-2</v>
      </c>
      <c r="ET353" s="67">
        <v>0.16629049181938171</v>
      </c>
      <c r="EU353" s="67">
        <v>0.21398210525512695</v>
      </c>
      <c r="EV353" s="67">
        <v>0.19555583596229553</v>
      </c>
      <c r="EW353" s="67">
        <v>64.255897521972656</v>
      </c>
      <c r="EX353" s="67">
        <v>62.589328765869141</v>
      </c>
      <c r="EY353" s="67">
        <v>60.763504028320313</v>
      </c>
      <c r="EZ353" s="67">
        <v>59.673454284667969</v>
      </c>
      <c r="FA353" s="67">
        <v>58.601230621337891</v>
      </c>
      <c r="FB353" s="67">
        <v>57.64520263671875</v>
      </c>
      <c r="FC353" s="67">
        <v>57.766700744628906</v>
      </c>
      <c r="FD353" s="67">
        <v>61.291053771972656</v>
      </c>
      <c r="FE353" s="67">
        <v>66.70672607421875</v>
      </c>
      <c r="FF353" s="67">
        <v>71.767333984375</v>
      </c>
      <c r="FG353" s="67">
        <v>77.44677734375</v>
      </c>
      <c r="FH353" s="67">
        <v>83.100830078125</v>
      </c>
      <c r="FI353" s="67">
        <v>88.293975830078125</v>
      </c>
      <c r="FJ353" s="67">
        <v>91.919670104980469</v>
      </c>
      <c r="FK353" s="67">
        <v>93.877227783203125</v>
      </c>
      <c r="FL353" s="67">
        <v>94.272705078125</v>
      </c>
      <c r="FM353" s="67">
        <v>92.808639526367188</v>
      </c>
      <c r="FN353" s="67">
        <v>90.024093627929688</v>
      </c>
      <c r="FO353" s="67">
        <v>86.265457153320313</v>
      </c>
      <c r="FP353" s="67">
        <v>80.992828369140625</v>
      </c>
      <c r="FQ353" s="67">
        <v>75.065193176269531</v>
      </c>
      <c r="FR353" s="67">
        <v>71.025810241699219</v>
      </c>
      <c r="FS353" s="67">
        <v>67.864875793457031</v>
      </c>
      <c r="FT353" s="67">
        <v>65.653579711914063</v>
      </c>
      <c r="FU353" s="68">
        <v>0.14482779800891876</v>
      </c>
      <c r="FV353" s="40">
        <v>5.9899997711181641</v>
      </c>
      <c r="FW353" s="40">
        <v>2289.29</v>
      </c>
      <c r="FX353">
        <v>1</v>
      </c>
    </row>
    <row r="354" spans="1:180" x14ac:dyDescent="0.2">
      <c r="A354" t="s">
        <v>189</v>
      </c>
      <c r="B354" t="s">
        <v>207</v>
      </c>
      <c r="C354" t="s">
        <v>3</v>
      </c>
      <c r="D354" t="s">
        <v>185</v>
      </c>
      <c r="E354" t="s">
        <v>1</v>
      </c>
      <c r="F354" s="40" t="s">
        <v>193</v>
      </c>
      <c r="G354" s="69" t="s">
        <v>216</v>
      </c>
      <c r="H354" s="67">
        <v>2238.0000190734863</v>
      </c>
      <c r="I354" s="67">
        <v>1.2773588895797729</v>
      </c>
      <c r="J354" s="67">
        <v>1.11850905418396</v>
      </c>
      <c r="K354" s="67">
        <v>1.0313833951950073</v>
      </c>
      <c r="L354" s="67">
        <v>0.99200809001922607</v>
      </c>
      <c r="M354" s="67">
        <v>0.98084205389022827</v>
      </c>
      <c r="N354" s="67">
        <v>1.0792249441146851</v>
      </c>
      <c r="O354" s="67">
        <v>1.2423247098922729</v>
      </c>
      <c r="P354" s="67">
        <v>1.4325448274612427</v>
      </c>
      <c r="Q354" s="67">
        <v>1.4958633184432983</v>
      </c>
      <c r="R354" s="67">
        <v>1.5447458028793335</v>
      </c>
      <c r="S354" s="67">
        <v>1.6151770353317261</v>
      </c>
      <c r="T354" s="67">
        <v>1.7157460451126099</v>
      </c>
      <c r="U354" s="67">
        <v>1.756203293800354</v>
      </c>
      <c r="V354" s="67">
        <v>1.7751593589782715</v>
      </c>
      <c r="W354" s="67">
        <v>1.8266777992248535</v>
      </c>
      <c r="X354" s="67">
        <v>1.9876171350479126</v>
      </c>
      <c r="Y354" s="67">
        <v>2.1247708797454834</v>
      </c>
      <c r="Z354" s="67">
        <v>2.2622497081756592</v>
      </c>
      <c r="AA354" s="67">
        <v>2.3394780158996582</v>
      </c>
      <c r="AB354" s="67">
        <v>2.2661380767822266</v>
      </c>
      <c r="AC354" s="67">
        <v>2.2314243316650391</v>
      </c>
      <c r="AD354" s="67">
        <v>2.2506141662597656</v>
      </c>
      <c r="AE354" s="67">
        <v>1.9724329710006714</v>
      </c>
      <c r="AF354" s="67">
        <v>1.6378936767578125</v>
      </c>
      <c r="AG354" s="67">
        <v>-0.28142246603965759</v>
      </c>
      <c r="AH354" s="67">
        <v>-0.2805556058883667</v>
      </c>
      <c r="AI354" s="67">
        <v>-0.24129065871238708</v>
      </c>
      <c r="AJ354" s="67">
        <v>-0.23540793359279633</v>
      </c>
      <c r="AK354" s="67">
        <v>-0.24193474650382996</v>
      </c>
      <c r="AL354" s="67">
        <v>-0.2307281494140625</v>
      </c>
      <c r="AM354" s="67">
        <v>-0.27647927403450012</v>
      </c>
      <c r="AN354" s="67">
        <v>-0.24407941102981567</v>
      </c>
      <c r="AO354" s="67">
        <v>-0.27015143632888794</v>
      </c>
      <c r="AP354" s="67">
        <v>-0.32966721057891846</v>
      </c>
      <c r="AQ354" s="67">
        <v>-0.34280198812484741</v>
      </c>
      <c r="AR354" s="67">
        <v>-0.32184368371963501</v>
      </c>
      <c r="AS354" s="67">
        <v>-0.35251930356025696</v>
      </c>
      <c r="AT354" s="67">
        <v>-0.31322279572486877</v>
      </c>
      <c r="AU354" s="67">
        <v>-0.17269888520240784</v>
      </c>
      <c r="AV354" s="67">
        <v>-0.12068206816911697</v>
      </c>
      <c r="AW354" s="67">
        <v>-0.10569065809249878</v>
      </c>
      <c r="AX354" s="67">
        <v>-0.13526220619678497</v>
      </c>
      <c r="AY354" s="67">
        <v>-9.3866132199764252E-2</v>
      </c>
      <c r="AZ354" s="67">
        <v>-0.26961022615432739</v>
      </c>
      <c r="BA354" s="67">
        <v>-0.36057105660438538</v>
      </c>
      <c r="BB354" s="67">
        <v>-0.2678229808807373</v>
      </c>
      <c r="BC354" s="67">
        <v>-0.27813005447387695</v>
      </c>
      <c r="BD354" s="67">
        <v>-0.2619769275188446</v>
      </c>
      <c r="BE354" s="67">
        <v>-0.12645146250724792</v>
      </c>
      <c r="BF354" s="67">
        <v>-0.13793568313121796</v>
      </c>
      <c r="BG354" s="67">
        <v>-0.10796297341585159</v>
      </c>
      <c r="BH354" s="67">
        <v>-0.10866329818964005</v>
      </c>
      <c r="BI354" s="67">
        <v>-0.11803970485925674</v>
      </c>
      <c r="BJ354" s="67">
        <v>-0.10329215228557587</v>
      </c>
      <c r="BK354" s="67">
        <v>-0.13732267916202545</v>
      </c>
      <c r="BL354" s="67">
        <v>-9.2856362462043762E-2</v>
      </c>
      <c r="BM354" s="67">
        <v>-0.10874070972204208</v>
      </c>
      <c r="BN354" s="67">
        <v>-0.1598549485206604</v>
      </c>
      <c r="BO354" s="67">
        <v>-0.16389124095439911</v>
      </c>
      <c r="BP354" s="67">
        <v>-0.13748231530189514</v>
      </c>
      <c r="BQ354" s="67">
        <v>-0.16155044734477997</v>
      </c>
      <c r="BR354" s="67">
        <v>-0.11672592163085938</v>
      </c>
      <c r="BS354" s="67">
        <v>2.5476515293121338E-2</v>
      </c>
      <c r="BT354" s="67">
        <v>8.0556951463222504E-2</v>
      </c>
      <c r="BU354" s="67">
        <v>9.9501274526119232E-2</v>
      </c>
      <c r="BV354" s="67">
        <v>7.4609093368053436E-2</v>
      </c>
      <c r="BW354" s="67">
        <v>0.11674477159976959</v>
      </c>
      <c r="BX354" s="67">
        <v>-5.8509297668933868E-2</v>
      </c>
      <c r="BY354" s="67">
        <v>-0.15433447062969208</v>
      </c>
      <c r="BZ354" s="67">
        <v>-6.853078305721283E-2</v>
      </c>
      <c r="CA354" s="67">
        <v>-9.2128746211528778E-2</v>
      </c>
      <c r="CB354" s="67">
        <v>-9.1988369822502136E-2</v>
      </c>
      <c r="CC354" s="67">
        <v>-1.9119009375572205E-2</v>
      </c>
      <c r="CD354" s="67">
        <v>-3.9157550781965256E-2</v>
      </c>
      <c r="CE354" s="67">
        <v>-1.5620624646544456E-2</v>
      </c>
      <c r="CF354" s="67">
        <v>-2.0880354568362236E-2</v>
      </c>
      <c r="CG354" s="67">
        <v>-3.2230369746685028E-2</v>
      </c>
      <c r="CH354" s="67">
        <v>-1.5030368231236935E-2</v>
      </c>
      <c r="CI354" s="67">
        <v>-4.0943238884210587E-2</v>
      </c>
      <c r="CJ354" s="67">
        <v>1.1880255304276943E-2</v>
      </c>
      <c r="CK354" s="67">
        <v>3.0518616549670696E-3</v>
      </c>
      <c r="CL354" s="67">
        <v>-4.2243484407663345E-2</v>
      </c>
      <c r="CM354" s="67">
        <v>-3.9978191256523132E-2</v>
      </c>
      <c r="CN354" s="67">
        <v>-9.794183075428009E-3</v>
      </c>
      <c r="CO354" s="67">
        <v>-2.9285993427038193E-2</v>
      </c>
      <c r="CP354" s="67">
        <v>1.9367216154932976E-2</v>
      </c>
      <c r="CQ354" s="67">
        <v>0.16273219883441925</v>
      </c>
      <c r="CR354" s="67">
        <v>0.21993447840213776</v>
      </c>
      <c r="CS354" s="67">
        <v>0.24161657691001892</v>
      </c>
      <c r="CT354" s="67">
        <v>0.21996530890464783</v>
      </c>
      <c r="CU354" s="67">
        <v>0.26261323690414429</v>
      </c>
      <c r="CV354" s="67">
        <v>8.7698571383953094E-2</v>
      </c>
      <c r="CW354" s="67">
        <v>-1.1495638638734818E-2</v>
      </c>
      <c r="CX354" s="67">
        <v>6.9498375058174133E-2</v>
      </c>
      <c r="CY354" s="67">
        <v>3.6695200949907303E-2</v>
      </c>
      <c r="CZ354" s="67">
        <v>2.574518695473671E-2</v>
      </c>
      <c r="DA354" s="67">
        <v>8.8213443756103516E-2</v>
      </c>
      <c r="DB354" s="67">
        <v>5.9620581567287445E-2</v>
      </c>
      <c r="DC354" s="67">
        <v>7.6721727848052979E-2</v>
      </c>
      <c r="DD354" s="67">
        <v>6.6902592778205872E-2</v>
      </c>
      <c r="DE354" s="67">
        <v>5.357896164059639E-2</v>
      </c>
      <c r="DF354" s="67">
        <v>7.3231413960456848E-2</v>
      </c>
      <c r="DG354" s="67">
        <v>5.543619766831398E-2</v>
      </c>
      <c r="DH354" s="67">
        <v>0.1166168749332428</v>
      </c>
      <c r="DI354" s="67">
        <v>0.1148444339632988</v>
      </c>
      <c r="DJ354" s="67">
        <v>7.536797970533371E-2</v>
      </c>
      <c r="DK354" s="67">
        <v>8.3934858441352844E-2</v>
      </c>
      <c r="DL354" s="67">
        <v>0.11789394915103912</v>
      </c>
      <c r="DM354" s="67">
        <v>0.10297846049070358</v>
      </c>
      <c r="DN354" s="67">
        <v>0.15546035766601563</v>
      </c>
      <c r="DO354" s="67">
        <v>0.29998788237571716</v>
      </c>
      <c r="DP354" s="67">
        <v>0.35931199789047241</v>
      </c>
      <c r="DQ354" s="67">
        <v>0.38373187184333801</v>
      </c>
      <c r="DR354" s="67">
        <v>0.36532151699066162</v>
      </c>
      <c r="DS354" s="67">
        <v>0.40848171710968018</v>
      </c>
      <c r="DT354" s="67">
        <v>0.23390644788742065</v>
      </c>
      <c r="DU354" s="67">
        <v>0.13134320080280304</v>
      </c>
      <c r="DV354" s="67">
        <v>0.2075275331735611</v>
      </c>
      <c r="DW354" s="67">
        <v>0.16551914811134338</v>
      </c>
      <c r="DX354" s="67">
        <v>0.14347875118255615</v>
      </c>
      <c r="DY354" s="67">
        <v>0.24318444728851318</v>
      </c>
      <c r="DZ354" s="67">
        <v>0.20224051177501678</v>
      </c>
      <c r="EA354" s="67">
        <v>0.21004942059516907</v>
      </c>
      <c r="EB354" s="67">
        <v>0.19364722073078156</v>
      </c>
      <c r="EC354" s="67">
        <v>0.1774740070104599</v>
      </c>
      <c r="ED354" s="67">
        <v>0.20066741108894348</v>
      </c>
      <c r="EE354" s="67">
        <v>0.19459280371665955</v>
      </c>
      <c r="EF354" s="67">
        <v>0.26783990859985352</v>
      </c>
      <c r="EG354" s="67">
        <v>0.27625516057014465</v>
      </c>
      <c r="EH354" s="67">
        <v>0.24518024921417236</v>
      </c>
      <c r="EI354" s="67">
        <v>0.26284560561180115</v>
      </c>
      <c r="EJ354" s="67">
        <v>0.30225533246994019</v>
      </c>
      <c r="EK354" s="67">
        <v>0.29394733905792236</v>
      </c>
      <c r="EL354" s="67">
        <v>0.35195723176002502</v>
      </c>
      <c r="EM354" s="67">
        <v>0.49816328287124634</v>
      </c>
      <c r="EN354" s="67">
        <v>0.56055104732513428</v>
      </c>
      <c r="EO354" s="67">
        <v>0.58892381191253662</v>
      </c>
      <c r="EP354" s="67">
        <v>0.57519280910491943</v>
      </c>
      <c r="EQ354" s="67">
        <v>0.61909258365631104</v>
      </c>
      <c r="ER354" s="67">
        <v>0.44500738382339478</v>
      </c>
      <c r="ES354" s="67">
        <v>0.33757978677749634</v>
      </c>
      <c r="ET354" s="67">
        <v>0.40681973099708557</v>
      </c>
      <c r="EU354" s="67">
        <v>0.35152044892311096</v>
      </c>
      <c r="EV354" s="67">
        <v>0.31346729397773743</v>
      </c>
      <c r="EW354" s="67">
        <v>59.048591613769531</v>
      </c>
      <c r="EX354" s="67">
        <v>58.200481414794922</v>
      </c>
      <c r="EY354" s="67">
        <v>57.013740539550781</v>
      </c>
      <c r="EZ354" s="67">
        <v>55.683639526367188</v>
      </c>
      <c r="FA354" s="67">
        <v>55.016304016113281</v>
      </c>
      <c r="FB354" s="67">
        <v>54.351490020751953</v>
      </c>
      <c r="FC354" s="67">
        <v>55.356922149658203</v>
      </c>
      <c r="FD354" s="67">
        <v>58.043479919433594</v>
      </c>
      <c r="FE354" s="67">
        <v>63.199111938476563</v>
      </c>
      <c r="FF354" s="67">
        <v>69.572792053222656</v>
      </c>
      <c r="FG354" s="67">
        <v>75.503547668457031</v>
      </c>
      <c r="FH354" s="67">
        <v>81.851654052734375</v>
      </c>
      <c r="FI354" s="67">
        <v>86.326705932617188</v>
      </c>
      <c r="FJ354" s="67">
        <v>87.954666137695313</v>
      </c>
      <c r="FK354" s="67">
        <v>90.964859008789063</v>
      </c>
      <c r="FL354" s="67">
        <v>91.148666381835938</v>
      </c>
      <c r="FM354" s="67">
        <v>90.615158081054688</v>
      </c>
      <c r="FN354" s="67">
        <v>88.170669555664063</v>
      </c>
      <c r="FO354" s="67">
        <v>83.36090087890625</v>
      </c>
      <c r="FP354" s="67">
        <v>78.771446228027344</v>
      </c>
      <c r="FQ354" s="67">
        <v>69.20068359375</v>
      </c>
      <c r="FR354" s="67">
        <v>64.255668640136719</v>
      </c>
      <c r="FS354" s="67">
        <v>61.876689910888672</v>
      </c>
      <c r="FT354" s="67">
        <v>60.411769866943359</v>
      </c>
      <c r="FU354" s="68">
        <v>0.18394221365451813</v>
      </c>
      <c r="FV354" s="40">
        <v>4.2199997901916504</v>
      </c>
      <c r="FW354" s="40">
        <v>1619.82</v>
      </c>
      <c r="FX354">
        <v>1</v>
      </c>
    </row>
    <row r="355" spans="1:180" x14ac:dyDescent="0.2">
      <c r="A355" t="s">
        <v>189</v>
      </c>
      <c r="B355" t="s">
        <v>207</v>
      </c>
      <c r="C355" t="s">
        <v>3</v>
      </c>
      <c r="D355" t="s">
        <v>185</v>
      </c>
      <c r="E355" t="s">
        <v>1</v>
      </c>
      <c r="F355" s="40" t="s">
        <v>193</v>
      </c>
      <c r="G355" s="69" t="s">
        <v>217</v>
      </c>
      <c r="H355" s="67">
        <v>1700</v>
      </c>
      <c r="I355" s="67">
        <v>1.0196511745452881</v>
      </c>
      <c r="J355" s="67">
        <v>0.89191198348999023</v>
      </c>
      <c r="K355" s="67">
        <v>0.83734142780303955</v>
      </c>
      <c r="L355" s="67">
        <v>0.79981154203414917</v>
      </c>
      <c r="M355" s="67">
        <v>0.78397834300994873</v>
      </c>
      <c r="N355" s="67">
        <v>0.84850889444351196</v>
      </c>
      <c r="O355" s="67">
        <v>0.97417318820953369</v>
      </c>
      <c r="P355" s="67">
        <v>1.0959924459457397</v>
      </c>
      <c r="Q355" s="67">
        <v>1.176541805267334</v>
      </c>
      <c r="R355" s="67">
        <v>1.2176415920257568</v>
      </c>
      <c r="S355" s="67">
        <v>1.25086510181427</v>
      </c>
      <c r="T355" s="67">
        <v>1.315740704536438</v>
      </c>
      <c r="U355" s="67">
        <v>1.3975116014480591</v>
      </c>
      <c r="V355" s="67">
        <v>1.4642621278762817</v>
      </c>
      <c r="W355" s="67">
        <v>1.5479636192321777</v>
      </c>
      <c r="X355" s="67">
        <v>1.6601325273513794</v>
      </c>
      <c r="Y355" s="67">
        <v>1.8089910745620728</v>
      </c>
      <c r="Z355" s="67">
        <v>1.9363558292388916</v>
      </c>
      <c r="AA355" s="67">
        <v>1.9698942899703979</v>
      </c>
      <c r="AB355" s="67">
        <v>1.9562520980834961</v>
      </c>
      <c r="AC355" s="67">
        <v>1.875877857208252</v>
      </c>
      <c r="AD355" s="67">
        <v>1.9108847379684448</v>
      </c>
      <c r="AE355" s="67">
        <v>1.6601325273513794</v>
      </c>
      <c r="AF355" s="67">
        <v>1.3601959943771362</v>
      </c>
      <c r="AG355" s="67">
        <v>-0.22189836204051971</v>
      </c>
      <c r="AH355" s="67">
        <v>-0.18074324727058411</v>
      </c>
      <c r="AI355" s="67">
        <v>-0.1673387736082077</v>
      </c>
      <c r="AJ355" s="67">
        <v>-0.17477208375930786</v>
      </c>
      <c r="AK355" s="67">
        <v>-0.1834103912115097</v>
      </c>
      <c r="AL355" s="67">
        <v>-0.19929230213165283</v>
      </c>
      <c r="AM355" s="67">
        <v>-0.23182739317417145</v>
      </c>
      <c r="AN355" s="67">
        <v>-0.23781150579452515</v>
      </c>
      <c r="AO355" s="67">
        <v>-0.23026834428310394</v>
      </c>
      <c r="AP355" s="67">
        <v>-0.25454831123352051</v>
      </c>
      <c r="AQ355" s="67">
        <v>-0.30007597804069519</v>
      </c>
      <c r="AR355" s="67">
        <v>-0.2981027364730835</v>
      </c>
      <c r="AS355" s="67">
        <v>-0.31208869814872742</v>
      </c>
      <c r="AT355" s="67">
        <v>-0.25720164179801941</v>
      </c>
      <c r="AU355" s="67">
        <v>-0.14218652248382568</v>
      </c>
      <c r="AV355" s="67">
        <v>-8.4485210478305817E-2</v>
      </c>
      <c r="AW355" s="67">
        <v>-3.3653981983661652E-2</v>
      </c>
      <c r="AX355" s="67">
        <v>-2.1222112700343132E-2</v>
      </c>
      <c r="AY355" s="67">
        <v>-5.0911508500576019E-2</v>
      </c>
      <c r="AZ355" s="67">
        <v>-0.18045155704021454</v>
      </c>
      <c r="BA355" s="67">
        <v>-0.27204638719558716</v>
      </c>
      <c r="BB355" s="67">
        <v>-0.21945351362228394</v>
      </c>
      <c r="BC355" s="67">
        <v>-0.21850126981735229</v>
      </c>
      <c r="BD355" s="67">
        <v>-0.18622560799121857</v>
      </c>
      <c r="BE355" s="67">
        <v>-8.2225359976291656E-2</v>
      </c>
      <c r="BF355" s="67">
        <v>-5.2140966057777405E-2</v>
      </c>
      <c r="BG355" s="67">
        <v>-4.6974450349807739E-2</v>
      </c>
      <c r="BH355" s="67">
        <v>-6.0213439166545868E-2</v>
      </c>
      <c r="BI355" s="67">
        <v>-7.1393571794033051E-2</v>
      </c>
      <c r="BJ355" s="67">
        <v>-8.4350302815437317E-2</v>
      </c>
      <c r="BK355" s="67">
        <v>-0.10627833753824234</v>
      </c>
      <c r="BL355" s="67">
        <v>-0.10130919516086578</v>
      </c>
      <c r="BM355" s="67">
        <v>-8.4289468824863434E-2</v>
      </c>
      <c r="BN355" s="67">
        <v>-0.10107702761888504</v>
      </c>
      <c r="BO355" s="67">
        <v>-0.13829639554023743</v>
      </c>
      <c r="BP355" s="67">
        <v>-0.13155259191989899</v>
      </c>
      <c r="BQ355" s="67">
        <v>-0.13988925516605377</v>
      </c>
      <c r="BR355" s="67">
        <v>-8.0255128443241119E-2</v>
      </c>
      <c r="BS355" s="67">
        <v>3.6004040390253067E-2</v>
      </c>
      <c r="BT355" s="67">
        <v>9.6178345382213593E-2</v>
      </c>
      <c r="BU355" s="67">
        <v>0.15037569403648376</v>
      </c>
      <c r="BV355" s="67">
        <v>0.16745156049728394</v>
      </c>
      <c r="BW355" s="67">
        <v>0.13858263194561005</v>
      </c>
      <c r="BX355" s="67">
        <v>9.5726056024432182E-3</v>
      </c>
      <c r="BY355" s="67">
        <v>-8.6522243916988373E-2</v>
      </c>
      <c r="BZ355" s="67">
        <v>-3.9864547550678253E-2</v>
      </c>
      <c r="CA355" s="67">
        <v>-5.0938587635755539E-2</v>
      </c>
      <c r="CB355" s="67">
        <v>-3.3201318234205246E-2</v>
      </c>
      <c r="CC355" s="67">
        <v>1.4511729590594769E-2</v>
      </c>
      <c r="CD355" s="67">
        <v>3.6928582936525345E-2</v>
      </c>
      <c r="CE355" s="67">
        <v>3.6389514803886414E-2</v>
      </c>
      <c r="CF355" s="67">
        <v>1.9129529595375061E-2</v>
      </c>
      <c r="CG355" s="67">
        <v>6.1889346688985825E-3</v>
      </c>
      <c r="CH355" s="67">
        <v>-4.7418242320418358E-3</v>
      </c>
      <c r="CI355" s="67">
        <v>-1.9323438405990601E-2</v>
      </c>
      <c r="CJ355" s="67">
        <v>-6.7681134678423405E-3</v>
      </c>
      <c r="CK355" s="67">
        <v>1.6815062612295151E-2</v>
      </c>
      <c r="CL355" s="67">
        <v>5.2167242392897606E-3</v>
      </c>
      <c r="CM355" s="67">
        <v>-2.6248348876833916E-2</v>
      </c>
      <c r="CN355" s="67">
        <v>-1.620047353208065E-2</v>
      </c>
      <c r="CO355" s="67">
        <v>-2.062445692718029E-2</v>
      </c>
      <c r="CP355" s="67">
        <v>4.2297482490539551E-2</v>
      </c>
      <c r="CQ355" s="67">
        <v>0.15941828489303589</v>
      </c>
      <c r="CR355" s="67">
        <v>0.22130537033081055</v>
      </c>
      <c r="CS355" s="67">
        <v>0.27783408761024475</v>
      </c>
      <c r="CT355" s="67">
        <v>0.29812636971473694</v>
      </c>
      <c r="CU355" s="67">
        <v>0.26982569694519043</v>
      </c>
      <c r="CV355" s="67">
        <v>0.14118276536464691</v>
      </c>
      <c r="CW355" s="67">
        <v>4.1971214115619659E-2</v>
      </c>
      <c r="CX355" s="67">
        <v>8.4518216550350189E-2</v>
      </c>
      <c r="CY355" s="67">
        <v>6.5114811062812805E-2</v>
      </c>
      <c r="CZ355" s="67">
        <v>7.2782844305038452E-2</v>
      </c>
      <c r="DA355" s="67">
        <v>0.11124882102012634</v>
      </c>
      <c r="DB355" s="67">
        <v>0.1259981244802475</v>
      </c>
      <c r="DC355" s="67">
        <v>0.11975347995758057</v>
      </c>
      <c r="DD355" s="67">
        <v>9.847249835729599E-2</v>
      </c>
      <c r="DE355" s="67">
        <v>8.3771437406539917E-2</v>
      </c>
      <c r="DF355" s="67">
        <v>7.4866652488708496E-2</v>
      </c>
      <c r="DG355" s="67">
        <v>6.7631460726261139E-2</v>
      </c>
      <c r="DH355" s="67">
        <v>8.7772965431213379E-2</v>
      </c>
      <c r="DI355" s="67">
        <v>0.11791959404945374</v>
      </c>
      <c r="DJ355" s="67">
        <v>0.11151047796010971</v>
      </c>
      <c r="DK355" s="67">
        <v>8.5799694061279297E-2</v>
      </c>
      <c r="DL355" s="67">
        <v>9.9151641130447388E-2</v>
      </c>
      <c r="DM355" s="67">
        <v>9.864034503698349E-2</v>
      </c>
      <c r="DN355" s="67">
        <v>0.16485010087490082</v>
      </c>
      <c r="DO355" s="67">
        <v>0.28283253312110901</v>
      </c>
      <c r="DP355" s="67">
        <v>0.3464323878288269</v>
      </c>
      <c r="DQ355" s="67">
        <v>0.40529248118400574</v>
      </c>
      <c r="DR355" s="67">
        <v>0.42880117893218994</v>
      </c>
      <c r="DS355" s="67">
        <v>0.40106877684593201</v>
      </c>
      <c r="DT355" s="67">
        <v>0.27279293537139893</v>
      </c>
      <c r="DU355" s="67">
        <v>0.17046467959880829</v>
      </c>
      <c r="DV355" s="67">
        <v>0.20890098810195923</v>
      </c>
      <c r="DW355" s="67">
        <v>0.18116821348667145</v>
      </c>
      <c r="DX355" s="67">
        <v>0.17876701056957245</v>
      </c>
      <c r="DY355" s="67">
        <v>0.2509218156337738</v>
      </c>
      <c r="DZ355" s="67">
        <v>0.2546004056930542</v>
      </c>
      <c r="EA355" s="67">
        <v>0.24011780321598053</v>
      </c>
      <c r="EB355" s="67">
        <v>0.21303114295005798</v>
      </c>
      <c r="EC355" s="67">
        <v>0.19578824937343597</v>
      </c>
      <c r="ED355" s="67">
        <v>0.18980865180492401</v>
      </c>
      <c r="EE355" s="67">
        <v>0.19318051636219025</v>
      </c>
      <c r="EF355" s="67">
        <v>0.22427527606487274</v>
      </c>
      <c r="EG355" s="67">
        <v>0.26389846205711365</v>
      </c>
      <c r="EH355" s="67">
        <v>0.26498177647590637</v>
      </c>
      <c r="EI355" s="67">
        <v>0.24757926166057587</v>
      </c>
      <c r="EJ355" s="67">
        <v>0.2657017707824707</v>
      </c>
      <c r="EK355" s="67">
        <v>0.27083978056907654</v>
      </c>
      <c r="EL355" s="67">
        <v>0.34179660677909851</v>
      </c>
      <c r="EM355" s="67">
        <v>0.46102309226989746</v>
      </c>
      <c r="EN355" s="67">
        <v>0.5270959734916687</v>
      </c>
      <c r="EO355" s="67">
        <v>0.58932214975357056</v>
      </c>
      <c r="EP355" s="67">
        <v>0.61747485399246216</v>
      </c>
      <c r="EQ355" s="67">
        <v>0.59056288003921509</v>
      </c>
      <c r="ER355" s="67">
        <v>0.46281710267066956</v>
      </c>
      <c r="ES355" s="67">
        <v>0.35598883032798767</v>
      </c>
      <c r="ET355" s="67">
        <v>0.38848993182182312</v>
      </c>
      <c r="EU355" s="67">
        <v>0.34873089194297791</v>
      </c>
      <c r="EV355" s="67">
        <v>0.33179131150245667</v>
      </c>
      <c r="EW355" s="67">
        <v>58.816059112548828</v>
      </c>
      <c r="EX355" s="67">
        <v>58.324802398681641</v>
      </c>
      <c r="EY355" s="67">
        <v>57.833839416503906</v>
      </c>
      <c r="EZ355" s="67">
        <v>56.841617584228516</v>
      </c>
      <c r="FA355" s="67">
        <v>56.771163940429688</v>
      </c>
      <c r="FB355" s="67">
        <v>56.285472869873047</v>
      </c>
      <c r="FC355" s="67">
        <v>56.935256958007813</v>
      </c>
      <c r="FD355" s="67">
        <v>61.762359619140625</v>
      </c>
      <c r="FE355" s="67">
        <v>67.83502197265625</v>
      </c>
      <c r="FF355" s="67">
        <v>74.150192260742188</v>
      </c>
      <c r="FG355" s="67">
        <v>79.119682312011719</v>
      </c>
      <c r="FH355" s="67">
        <v>83.381980895996094</v>
      </c>
      <c r="FI355" s="67">
        <v>88.363357543945313</v>
      </c>
      <c r="FJ355" s="67">
        <v>91.34405517578125</v>
      </c>
      <c r="FK355" s="67">
        <v>93.416389465332031</v>
      </c>
      <c r="FL355" s="67">
        <v>94.030715942382813</v>
      </c>
      <c r="FM355" s="67">
        <v>93.029190063476563</v>
      </c>
      <c r="FN355" s="67">
        <v>90.222061157226563</v>
      </c>
      <c r="FO355" s="67">
        <v>88.5848388671875</v>
      </c>
      <c r="FP355" s="67">
        <v>83.714805603027344</v>
      </c>
      <c r="FQ355" s="67">
        <v>75.521232604980469</v>
      </c>
      <c r="FR355" s="67">
        <v>70.6396484375</v>
      </c>
      <c r="FS355" s="67">
        <v>68.993789672851563</v>
      </c>
      <c r="FT355" s="67">
        <v>66.39984130859375</v>
      </c>
      <c r="FU355" s="68">
        <v>0.16527619957923889</v>
      </c>
      <c r="FV355" s="40">
        <v>5.3600001335144043</v>
      </c>
      <c r="FW355" s="40">
        <v>1293.54</v>
      </c>
      <c r="FX355">
        <v>1</v>
      </c>
    </row>
    <row r="356" spans="1:180" x14ac:dyDescent="0.2">
      <c r="A356" t="s">
        <v>189</v>
      </c>
      <c r="B356" t="s">
        <v>207</v>
      </c>
      <c r="C356" t="s">
        <v>3</v>
      </c>
      <c r="D356" t="s">
        <v>185</v>
      </c>
      <c r="E356" t="s">
        <v>1</v>
      </c>
      <c r="F356" s="40" t="s">
        <v>193</v>
      </c>
      <c r="G356" s="69" t="s">
        <v>218</v>
      </c>
      <c r="H356" s="67">
        <v>1699</v>
      </c>
      <c r="I356" s="67">
        <v>1.0878721475601196</v>
      </c>
      <c r="J356" s="67">
        <v>0.94977980852127075</v>
      </c>
      <c r="K356" s="67">
        <v>0.87116384506225586</v>
      </c>
      <c r="L356" s="67">
        <v>0.83843487501144409</v>
      </c>
      <c r="M356" s="67">
        <v>0.81740379333496094</v>
      </c>
      <c r="N356" s="67">
        <v>0.8789483904838562</v>
      </c>
      <c r="O356" s="67">
        <v>0.99039161205291748</v>
      </c>
      <c r="P356" s="67">
        <v>1.1244865655899048</v>
      </c>
      <c r="Q356" s="67">
        <v>1.1866155862808228</v>
      </c>
      <c r="R356" s="67">
        <v>1.2692948579788208</v>
      </c>
      <c r="S356" s="67">
        <v>1.3472542762756348</v>
      </c>
      <c r="T356" s="67">
        <v>1.4348491430282593</v>
      </c>
      <c r="U356" s="67">
        <v>1.4884295463562012</v>
      </c>
      <c r="V356" s="67">
        <v>1.4922902584075928</v>
      </c>
      <c r="W356" s="67">
        <v>1.5861296653747559</v>
      </c>
      <c r="X356" s="67">
        <v>1.6954907178878784</v>
      </c>
      <c r="Y356" s="67">
        <v>1.7938516139984131</v>
      </c>
      <c r="Z356" s="67">
        <v>1.8621295690536499</v>
      </c>
      <c r="AA356" s="67">
        <v>1.8363125324249268</v>
      </c>
      <c r="AB356" s="67">
        <v>1.7886656522750854</v>
      </c>
      <c r="AC356" s="67">
        <v>1.7028627395629883</v>
      </c>
      <c r="AD356" s="67">
        <v>1.7373976707458496</v>
      </c>
      <c r="AE356" s="67">
        <v>1.5355757474899292</v>
      </c>
      <c r="AF356" s="67">
        <v>1.2908883094787598</v>
      </c>
      <c r="AG356" s="67">
        <v>-0.19723586738109589</v>
      </c>
      <c r="AH356" s="67">
        <v>-0.21171832084655762</v>
      </c>
      <c r="AI356" s="67">
        <v>-0.2017798125743866</v>
      </c>
      <c r="AJ356" s="67">
        <v>-0.18433758616447449</v>
      </c>
      <c r="AK356" s="67">
        <v>-0.18650148808956146</v>
      </c>
      <c r="AL356" s="67">
        <v>-0.17751848697662354</v>
      </c>
      <c r="AM356" s="67">
        <v>-0.20294059813022614</v>
      </c>
      <c r="AN356" s="67">
        <v>-0.19932465255260468</v>
      </c>
      <c r="AO356" s="67">
        <v>-0.2635636031627655</v>
      </c>
      <c r="AP356" s="67">
        <v>-0.28661078214645386</v>
      </c>
      <c r="AQ356" s="67">
        <v>-0.26953831315040588</v>
      </c>
      <c r="AR356" s="67">
        <v>-0.22056663036346436</v>
      </c>
      <c r="AS356" s="67">
        <v>-0.27764239907264709</v>
      </c>
      <c r="AT356" s="67">
        <v>-0.31190603971481323</v>
      </c>
      <c r="AU356" s="67">
        <v>-8.9096739888191223E-2</v>
      </c>
      <c r="AV356" s="67">
        <v>-3.3358138054609299E-2</v>
      </c>
      <c r="AW356" s="67">
        <v>-6.2964506447315216E-2</v>
      </c>
      <c r="AX356" s="67">
        <v>-5.0437532365322113E-2</v>
      </c>
      <c r="AY356" s="67">
        <v>-5.9969797730445862E-2</v>
      </c>
      <c r="AZ356" s="67">
        <v>-0.15574175119400024</v>
      </c>
      <c r="BA356" s="67">
        <v>-0.2586730420589447</v>
      </c>
      <c r="BB356" s="67">
        <v>-0.25316148996353149</v>
      </c>
      <c r="BC356" s="67">
        <v>-0.22505560517311096</v>
      </c>
      <c r="BD356" s="67">
        <v>-0.21146613359451294</v>
      </c>
      <c r="BE356" s="67">
        <v>-5.7585615664720535E-2</v>
      </c>
      <c r="BF356" s="67">
        <v>-8.3136893808841705E-2</v>
      </c>
      <c r="BG356" s="67">
        <v>-8.1434719264507294E-2</v>
      </c>
      <c r="BH356" s="67">
        <v>-6.9797269999980927E-2</v>
      </c>
      <c r="BI356" s="67">
        <v>-7.4502237141132355E-2</v>
      </c>
      <c r="BJ356" s="67">
        <v>-6.259503960609436E-2</v>
      </c>
      <c r="BK356" s="67">
        <v>-7.7412702143192291E-2</v>
      </c>
      <c r="BL356" s="67">
        <v>-6.2845118343830109E-2</v>
      </c>
      <c r="BM356" s="67">
        <v>-0.1176079735159874</v>
      </c>
      <c r="BN356" s="67">
        <v>-0.13316440582275391</v>
      </c>
      <c r="BO356" s="67">
        <v>-0.10778479278087616</v>
      </c>
      <c r="BP356" s="67">
        <v>-5.4043814539909363E-2</v>
      </c>
      <c r="BQ356" s="67">
        <v>-0.10547202825546265</v>
      </c>
      <c r="BR356" s="67">
        <v>-0.13499026000499725</v>
      </c>
      <c r="BS356" s="67">
        <v>8.9062273502349854E-2</v>
      </c>
      <c r="BT356" s="67">
        <v>0.14727252721786499</v>
      </c>
      <c r="BU356" s="67">
        <v>0.12103122472763062</v>
      </c>
      <c r="BV356" s="67">
        <v>0.13820222020149231</v>
      </c>
      <c r="BW356" s="67">
        <v>0.12949074804782867</v>
      </c>
      <c r="BX356" s="67">
        <v>3.4249108284711838E-2</v>
      </c>
      <c r="BY356" s="67">
        <v>-7.3181606829166412E-2</v>
      </c>
      <c r="BZ356" s="67">
        <v>-7.3603235185146332E-2</v>
      </c>
      <c r="CA356" s="67">
        <v>-5.7521317154169083E-2</v>
      </c>
      <c r="CB356" s="67">
        <v>-5.8467581868171692E-2</v>
      </c>
      <c r="CC356" s="67">
        <v>3.9135720580816269E-2</v>
      </c>
      <c r="CD356" s="67">
        <v>5.9182047843933105E-3</v>
      </c>
      <c r="CE356" s="67">
        <v>1.9159299554303288E-3</v>
      </c>
      <c r="CF356" s="67">
        <v>9.5330001786351204E-3</v>
      </c>
      <c r="CG356" s="67">
        <v>3.0681109055876732E-3</v>
      </c>
      <c r="CH356" s="67">
        <v>1.70005913823843E-2</v>
      </c>
      <c r="CI356" s="67">
        <v>9.5275351777672768E-3</v>
      </c>
      <c r="CJ356" s="67">
        <v>3.1680196523666382E-2</v>
      </c>
      <c r="CK356" s="67">
        <v>-1.651955209672451E-2</v>
      </c>
      <c r="CL356" s="67">
        <v>-2.6887912303209305E-2</v>
      </c>
      <c r="CM356" s="67">
        <v>4.2452043853700161E-3</v>
      </c>
      <c r="CN356" s="67">
        <v>6.1289384961128235E-2</v>
      </c>
      <c r="CO356" s="67">
        <v>1.3772659935057163E-2</v>
      </c>
      <c r="CP356" s="67">
        <v>-1.2458940967917442E-2</v>
      </c>
      <c r="CQ356" s="67">
        <v>0.2124546617269516</v>
      </c>
      <c r="CR356" s="67">
        <v>0.27237677574157715</v>
      </c>
      <c r="CS356" s="67">
        <v>0.24846610426902771</v>
      </c>
      <c r="CT356" s="67">
        <v>0.26885354518890381</v>
      </c>
      <c r="CU356" s="67">
        <v>0.26071053743362427</v>
      </c>
      <c r="CV356" s="67">
        <v>0.16583620011806488</v>
      </c>
      <c r="CW356" s="67">
        <v>5.5289201438426971E-2</v>
      </c>
      <c r="CX356" s="67">
        <v>5.075826495885849E-2</v>
      </c>
      <c r="CY356" s="67">
        <v>5.8512423187494278E-2</v>
      </c>
      <c r="CZ356" s="67">
        <v>4.7498747706413269E-2</v>
      </c>
      <c r="DA356" s="67">
        <v>0.13585706055164337</v>
      </c>
      <c r="DB356" s="67">
        <v>9.4973303377628326E-2</v>
      </c>
      <c r="DC356" s="67">
        <v>8.5266575217247009E-2</v>
      </c>
      <c r="DD356" s="67">
        <v>8.8863268494606018E-2</v>
      </c>
      <c r="DE356" s="67">
        <v>8.063846081495285E-2</v>
      </c>
      <c r="DF356" s="67">
        <v>9.6596226096153259E-2</v>
      </c>
      <c r="DG356" s="67">
        <v>9.6467778086662292E-2</v>
      </c>
      <c r="DH356" s="67">
        <v>0.12620550394058228</v>
      </c>
      <c r="DI356" s="67">
        <v>8.4568873047828674E-2</v>
      </c>
      <c r="DJ356" s="67">
        <v>7.9388588666915894E-2</v>
      </c>
      <c r="DK356" s="67">
        <v>0.11627519875764847</v>
      </c>
      <c r="DL356" s="67">
        <v>0.17662258446216583</v>
      </c>
      <c r="DM356" s="67">
        <v>0.13301734626293182</v>
      </c>
      <c r="DN356" s="67">
        <v>0.11007238179445267</v>
      </c>
      <c r="DO356" s="67">
        <v>0.33584704995155334</v>
      </c>
      <c r="DP356" s="67">
        <v>0.39748102426528931</v>
      </c>
      <c r="DQ356" s="67">
        <v>0.3759009838104248</v>
      </c>
      <c r="DR356" s="67">
        <v>0.39950487017631531</v>
      </c>
      <c r="DS356" s="67">
        <v>0.39193034172058105</v>
      </c>
      <c r="DT356" s="67">
        <v>0.29742330312728882</v>
      </c>
      <c r="DU356" s="67">
        <v>0.18376000225543976</v>
      </c>
      <c r="DV356" s="67">
        <v>0.17511977255344391</v>
      </c>
      <c r="DW356" s="67">
        <v>0.17454616725444794</v>
      </c>
      <c r="DX356" s="67">
        <v>0.15346507728099823</v>
      </c>
      <c r="DY356" s="67">
        <v>0.27550730109214783</v>
      </c>
      <c r="DZ356" s="67">
        <v>0.22355473041534424</v>
      </c>
      <c r="EA356" s="67">
        <v>0.20561167597770691</v>
      </c>
      <c r="EB356" s="67">
        <v>0.20340357720851898</v>
      </c>
      <c r="EC356" s="67">
        <v>0.19263771176338196</v>
      </c>
      <c r="ED356" s="67">
        <v>0.21151967346668243</v>
      </c>
      <c r="EE356" s="67">
        <v>0.22199566662311554</v>
      </c>
      <c r="EF356" s="67">
        <v>0.26268506050109863</v>
      </c>
      <c r="EG356" s="67">
        <v>0.23052449524402618</v>
      </c>
      <c r="EH356" s="67">
        <v>0.23283496499061584</v>
      </c>
      <c r="EI356" s="67">
        <v>0.27802872657775879</v>
      </c>
      <c r="EJ356" s="67">
        <v>0.34314540028572083</v>
      </c>
      <c r="EK356" s="67">
        <v>0.30518773198127747</v>
      </c>
      <c r="EL356" s="67">
        <v>0.28698813915252686</v>
      </c>
      <c r="EM356" s="67">
        <v>0.51400607824325562</v>
      </c>
      <c r="EN356" s="67">
        <v>0.57811170816421509</v>
      </c>
      <c r="EO356" s="67">
        <v>0.55989670753479004</v>
      </c>
      <c r="EP356" s="67">
        <v>0.58814460039138794</v>
      </c>
      <c r="EQ356" s="67">
        <v>0.5813908576965332</v>
      </c>
      <c r="ER356" s="67">
        <v>0.48741415143013</v>
      </c>
      <c r="ES356" s="67">
        <v>0.36925145983695984</v>
      </c>
      <c r="ET356" s="67">
        <v>0.35467803478240967</v>
      </c>
      <c r="EU356" s="67">
        <v>0.34208044409751892</v>
      </c>
      <c r="EV356" s="67">
        <v>0.30646362900733948</v>
      </c>
      <c r="EW356" s="67">
        <v>63.635940551757813</v>
      </c>
      <c r="EX356" s="67">
        <v>61.886611938476563</v>
      </c>
      <c r="EY356" s="67">
        <v>60.451759338378906</v>
      </c>
      <c r="EZ356" s="67">
        <v>59.335113525390625</v>
      </c>
      <c r="FA356" s="67">
        <v>58.437400817871094</v>
      </c>
      <c r="FB356" s="67">
        <v>57.286052703857422</v>
      </c>
      <c r="FC356" s="67">
        <v>58.531063079833984</v>
      </c>
      <c r="FD356" s="67">
        <v>63.889812469482422</v>
      </c>
      <c r="FE356" s="67">
        <v>70.180168151855469</v>
      </c>
      <c r="FF356" s="67">
        <v>76.002906799316406</v>
      </c>
      <c r="FG356" s="67">
        <v>79.287742614746094</v>
      </c>
      <c r="FH356" s="67">
        <v>82.162948608398438</v>
      </c>
      <c r="FI356" s="67">
        <v>86.416587829589844</v>
      </c>
      <c r="FJ356" s="67">
        <v>89.388938903808594</v>
      </c>
      <c r="FK356" s="67">
        <v>90.207504272460938</v>
      </c>
      <c r="FL356" s="67">
        <v>89.770301818847656</v>
      </c>
      <c r="FM356" s="67">
        <v>86.139595031738281</v>
      </c>
      <c r="FN356" s="67">
        <v>80.359695434570313</v>
      </c>
      <c r="FO356" s="67">
        <v>78.152053833007813</v>
      </c>
      <c r="FP356" s="67">
        <v>75.392608642578125</v>
      </c>
      <c r="FQ356" s="67">
        <v>68.970626831054688</v>
      </c>
      <c r="FR356" s="67">
        <v>64.874526977539063</v>
      </c>
      <c r="FS356" s="67">
        <v>62.673305511474609</v>
      </c>
      <c r="FT356" s="67">
        <v>60.837150573730469</v>
      </c>
      <c r="FU356" s="68">
        <v>0.16524641215801239</v>
      </c>
      <c r="FV356" s="40">
        <v>5.2899999618530273</v>
      </c>
      <c r="FW356" s="40">
        <v>1284.3600000000001</v>
      </c>
      <c r="FX356">
        <v>1</v>
      </c>
    </row>
    <row r="357" spans="1:180" x14ac:dyDescent="0.2">
      <c r="A357" t="s">
        <v>189</v>
      </c>
      <c r="B357" t="s">
        <v>207</v>
      </c>
      <c r="C357" t="s">
        <v>3</v>
      </c>
      <c r="D357" t="s">
        <v>185</v>
      </c>
      <c r="E357" t="s">
        <v>1</v>
      </c>
      <c r="F357" s="40" t="s">
        <v>193</v>
      </c>
      <c r="G357" s="69" t="s">
        <v>219</v>
      </c>
      <c r="H357" s="67">
        <v>1696.9999601840973</v>
      </c>
      <c r="I357" s="67">
        <v>1.0361703634262085</v>
      </c>
      <c r="J357" s="67">
        <v>0.90972089767456055</v>
      </c>
      <c r="K357" s="67">
        <v>0.84411501884460449</v>
      </c>
      <c r="L357" s="67">
        <v>0.81530934572219849</v>
      </c>
      <c r="M357" s="67">
        <v>0.80771243572235107</v>
      </c>
      <c r="N357" s="67">
        <v>0.87319648265838623</v>
      </c>
      <c r="O357" s="67">
        <v>0.98479896783828735</v>
      </c>
      <c r="P357" s="67">
        <v>1.1054892539978027</v>
      </c>
      <c r="Q357" s="67">
        <v>1.1384121179580688</v>
      </c>
      <c r="R357" s="67">
        <v>1.2174025774002075</v>
      </c>
      <c r="S357" s="67">
        <v>1.2936865091323853</v>
      </c>
      <c r="T357" s="67">
        <v>1.3733620643615723</v>
      </c>
      <c r="U357" s="67">
        <v>1.4830213785171509</v>
      </c>
      <c r="V357" s="67">
        <v>1.5503888130187988</v>
      </c>
      <c r="W357" s="67">
        <v>1.6606169939041138</v>
      </c>
      <c r="X357" s="67">
        <v>1.8189798593521118</v>
      </c>
      <c r="Y357" s="67">
        <v>1.9933803081512451</v>
      </c>
      <c r="Z357" s="67">
        <v>2.1367256641387939</v>
      </c>
      <c r="AA357" s="67">
        <v>2.2185063362121582</v>
      </c>
      <c r="AB357" s="67">
        <v>2.2393841743469238</v>
      </c>
      <c r="AC357" s="67">
        <v>2.1864547729492188</v>
      </c>
      <c r="AD357" s="67">
        <v>2.1619012355804443</v>
      </c>
      <c r="AE357" s="67">
        <v>1.8852611780166626</v>
      </c>
      <c r="AF357" s="67">
        <v>1.529569149017334</v>
      </c>
      <c r="AG357" s="67">
        <v>-0.26892077922821045</v>
      </c>
      <c r="AH357" s="67">
        <v>-0.22940032184123993</v>
      </c>
      <c r="AI357" s="67">
        <v>-0.1851450502872467</v>
      </c>
      <c r="AJ357" s="67">
        <v>-0.16790489852428436</v>
      </c>
      <c r="AK357" s="67">
        <v>-0.17520789802074432</v>
      </c>
      <c r="AL357" s="67">
        <v>-0.16954191029071808</v>
      </c>
      <c r="AM357" s="67">
        <v>-0.20049814879894257</v>
      </c>
      <c r="AN357" s="67">
        <v>-0.21423394978046417</v>
      </c>
      <c r="AO357" s="67">
        <v>-0.23270374536514282</v>
      </c>
      <c r="AP357" s="67">
        <v>-0.25311279296875</v>
      </c>
      <c r="AQ357" s="67">
        <v>-0.30473262071609497</v>
      </c>
      <c r="AR357" s="67">
        <v>-0.26095801591873169</v>
      </c>
      <c r="AS357" s="67">
        <v>-0.25534167885780334</v>
      </c>
      <c r="AT357" s="67">
        <v>-0.27736157178878784</v>
      </c>
      <c r="AU357" s="67">
        <v>-0.14694970846176147</v>
      </c>
      <c r="AV357" s="67">
        <v>-9.5076873898506165E-2</v>
      </c>
      <c r="AW357" s="67">
        <v>-1.5381310135126114E-2</v>
      </c>
      <c r="AX357" s="67">
        <v>-9.4020115211606026E-3</v>
      </c>
      <c r="AY357" s="67">
        <v>-5.9464100748300552E-2</v>
      </c>
      <c r="AZ357" s="67">
        <v>-0.34381994605064392</v>
      </c>
      <c r="BA357" s="67">
        <v>-0.44450938701629639</v>
      </c>
      <c r="BB357" s="67">
        <v>-0.3760935366153717</v>
      </c>
      <c r="BC357" s="67">
        <v>-0.3104061484336853</v>
      </c>
      <c r="BD357" s="67">
        <v>-0.29579180479049683</v>
      </c>
      <c r="BE357" s="67">
        <v>-0.12934629619121552</v>
      </c>
      <c r="BF357" s="67">
        <v>-0.10088793188333511</v>
      </c>
      <c r="BG357" s="67">
        <v>-6.4862914383411407E-2</v>
      </c>
      <c r="BH357" s="67">
        <v>-5.342334508895874E-2</v>
      </c>
      <c r="BI357" s="67">
        <v>-6.3265137374401093E-2</v>
      </c>
      <c r="BJ357" s="67">
        <v>-5.4678451269865036E-2</v>
      </c>
      <c r="BK357" s="67">
        <v>-7.503596693277359E-2</v>
      </c>
      <c r="BL357" s="67">
        <v>-7.7826142311096191E-2</v>
      </c>
      <c r="BM357" s="67">
        <v>-8.6819939315319061E-2</v>
      </c>
      <c r="BN357" s="67">
        <v>-9.9744364619255066E-2</v>
      </c>
      <c r="BO357" s="67">
        <v>-0.14306111633777618</v>
      </c>
      <c r="BP357" s="67">
        <v>-9.4520188868045807E-2</v>
      </c>
      <c r="BQ357" s="67">
        <v>-8.3263769745826721E-2</v>
      </c>
      <c r="BR357" s="67">
        <v>-0.10054384171962738</v>
      </c>
      <c r="BS357" s="67">
        <v>3.1107004731893539E-2</v>
      </c>
      <c r="BT357" s="67">
        <v>8.5446566343307495E-2</v>
      </c>
      <c r="BU357" s="67">
        <v>0.16850289702415466</v>
      </c>
      <c r="BV357" s="67">
        <v>0.17912878096103668</v>
      </c>
      <c r="BW357" s="67">
        <v>0.12988957762718201</v>
      </c>
      <c r="BX357" s="67">
        <v>-0.15393467247486115</v>
      </c>
      <c r="BY357" s="67">
        <v>-0.25912338495254517</v>
      </c>
      <c r="BZ357" s="67">
        <v>-0.19663338363170624</v>
      </c>
      <c r="CA357" s="67">
        <v>-0.14296332001686096</v>
      </c>
      <c r="CB357" s="67">
        <v>-0.14287818968296051</v>
      </c>
      <c r="CC357" s="67">
        <v>-3.2677453011274338E-2</v>
      </c>
      <c r="CD357" s="67">
        <v>-1.188065018504858E-2</v>
      </c>
      <c r="CE357" s="67">
        <v>1.8444126471877098E-2</v>
      </c>
      <c r="CF357" s="67">
        <v>2.5866229087114334E-2</v>
      </c>
      <c r="CG357" s="67">
        <v>1.4266085810959339E-2</v>
      </c>
      <c r="CH357" s="67">
        <v>2.4875631555914879E-2</v>
      </c>
      <c r="CI357" s="67">
        <v>1.185875665396452E-2</v>
      </c>
      <c r="CJ357" s="67">
        <v>1.6649488359689713E-2</v>
      </c>
      <c r="CK357" s="67">
        <v>1.4218736439943314E-2</v>
      </c>
      <c r="CL357" s="67">
        <v>6.478144321590662E-3</v>
      </c>
      <c r="CM357" s="67">
        <v>-3.1087925657629967E-2</v>
      </c>
      <c r="CN357" s="67">
        <v>2.0754154771566391E-2</v>
      </c>
      <c r="CO357" s="67">
        <v>3.5916868597269058E-2</v>
      </c>
      <c r="CP357" s="67">
        <v>2.1919591352343559E-2</v>
      </c>
      <c r="CQ357" s="67">
        <v>0.15442854166030884</v>
      </c>
      <c r="CR357" s="67">
        <v>0.21047654747962952</v>
      </c>
      <c r="CS357" s="67">
        <v>0.29586052894592285</v>
      </c>
      <c r="CT357" s="67">
        <v>0.30970463156700134</v>
      </c>
      <c r="CU357" s="67">
        <v>0.26103535294532776</v>
      </c>
      <c r="CV357" s="67">
        <v>-2.2420706227421761E-2</v>
      </c>
      <c r="CW357" s="67">
        <v>-0.13072560727596283</v>
      </c>
      <c r="CX357" s="67">
        <v>-7.2339840233325958E-2</v>
      </c>
      <c r="CY357" s="67">
        <v>-2.6992928236722946E-2</v>
      </c>
      <c r="CZ357" s="67">
        <v>-3.6970686167478561E-2</v>
      </c>
      <c r="DA357" s="67">
        <v>6.3991397619247437E-2</v>
      </c>
      <c r="DB357" s="67">
        <v>7.7126637101173401E-2</v>
      </c>
      <c r="DC357" s="67">
        <v>0.10175116360187531</v>
      </c>
      <c r="DD357" s="67">
        <v>0.10515580326318741</v>
      </c>
      <c r="DE357" s="67">
        <v>9.1797307133674622E-2</v>
      </c>
      <c r="DF357" s="67">
        <v>0.10442971438169479</v>
      </c>
      <c r="DG357" s="67">
        <v>9.8753482103347778E-2</v>
      </c>
      <c r="DH357" s="67">
        <v>0.11112511903047562</v>
      </c>
      <c r="DI357" s="67">
        <v>0.11525741219520569</v>
      </c>
      <c r="DJ357" s="67">
        <v>0.11270065605640411</v>
      </c>
      <c r="DK357" s="67">
        <v>8.0885261297225952E-2</v>
      </c>
      <c r="DL357" s="67">
        <v>0.13602849841117859</v>
      </c>
      <c r="DM357" s="67">
        <v>0.15509751439094543</v>
      </c>
      <c r="DN357" s="67">
        <v>0.1443830281496048</v>
      </c>
      <c r="DO357" s="67">
        <v>0.27775007486343384</v>
      </c>
      <c r="DP357" s="67">
        <v>0.33550652861595154</v>
      </c>
      <c r="DQ357" s="67">
        <v>0.42321816086769104</v>
      </c>
      <c r="DR357" s="67">
        <v>0.4402804970741272</v>
      </c>
      <c r="DS357" s="67">
        <v>0.39218112826347351</v>
      </c>
      <c r="DT357" s="67">
        <v>0.10909326374530792</v>
      </c>
      <c r="DU357" s="67">
        <v>-2.327832393348217E-3</v>
      </c>
      <c r="DV357" s="67">
        <v>5.1953710615634918E-2</v>
      </c>
      <c r="DW357" s="67">
        <v>8.897746354341507E-2</v>
      </c>
      <c r="DX357" s="67">
        <v>6.8936817348003387E-2</v>
      </c>
      <c r="DY357" s="67">
        <v>0.20356586575508118</v>
      </c>
      <c r="DZ357" s="67">
        <v>0.20563901960849762</v>
      </c>
      <c r="EA357" s="67">
        <v>0.22203329205513</v>
      </c>
      <c r="EB357" s="67">
        <v>0.21963734924793243</v>
      </c>
      <c r="EC357" s="67">
        <v>0.20374007523059845</v>
      </c>
      <c r="ED357" s="67">
        <v>0.21929317712783813</v>
      </c>
      <c r="EE357" s="67">
        <v>0.22421565651893616</v>
      </c>
      <c r="EF357" s="67">
        <v>0.247532919049263</v>
      </c>
      <c r="EG357" s="67">
        <v>0.26114121079444885</v>
      </c>
      <c r="EH357" s="67">
        <v>0.26606908440589905</v>
      </c>
      <c r="EI357" s="67">
        <v>0.24255676567554474</v>
      </c>
      <c r="EJ357" s="67">
        <v>0.30246633291244507</v>
      </c>
      <c r="EK357" s="67">
        <v>0.32717543840408325</v>
      </c>
      <c r="EL357" s="67">
        <v>0.32120075821876526</v>
      </c>
      <c r="EM357" s="67">
        <v>0.45580679178237915</v>
      </c>
      <c r="EN357" s="67">
        <v>0.516029953956604</v>
      </c>
      <c r="EO357" s="67">
        <v>0.60710239410400391</v>
      </c>
      <c r="EP357" s="67">
        <v>0.6288112998008728</v>
      </c>
      <c r="EQ357" s="67">
        <v>0.58153480291366577</v>
      </c>
      <c r="ER357" s="67">
        <v>0.2989785373210907</v>
      </c>
      <c r="ES357" s="67">
        <v>0.18305815756320953</v>
      </c>
      <c r="ET357" s="67">
        <v>0.23141385614871979</v>
      </c>
      <c r="EU357" s="67">
        <v>0.25642028450965881</v>
      </c>
      <c r="EV357" s="67">
        <v>0.2218504399061203</v>
      </c>
      <c r="EW357" s="67">
        <v>60.226848602294922</v>
      </c>
      <c r="EX357" s="67">
        <v>59.083961486816406</v>
      </c>
      <c r="EY357" s="67">
        <v>58.942138671875</v>
      </c>
      <c r="EZ357" s="67">
        <v>58.437160491943359</v>
      </c>
      <c r="FA357" s="67">
        <v>57.019439697265625</v>
      </c>
      <c r="FB357" s="67">
        <v>56.268634796142578</v>
      </c>
      <c r="FC357" s="67">
        <v>56.594287872314453</v>
      </c>
      <c r="FD357" s="67">
        <v>61.089595794677734</v>
      </c>
      <c r="FE357" s="67">
        <v>66.336288452148438</v>
      </c>
      <c r="FF357" s="67">
        <v>72.319625854492188</v>
      </c>
      <c r="FG357" s="67">
        <v>79.302177429199219</v>
      </c>
      <c r="FH357" s="67">
        <v>84.575042724609375</v>
      </c>
      <c r="FI357" s="67">
        <v>91.421592712402344</v>
      </c>
      <c r="FJ357" s="67">
        <v>95.076904296875</v>
      </c>
      <c r="FK357" s="67">
        <v>98.498863220214844</v>
      </c>
      <c r="FL357" s="67">
        <v>100.33726501464844</v>
      </c>
      <c r="FM357" s="67">
        <v>96.658638000488281</v>
      </c>
      <c r="FN357" s="67">
        <v>96.724662780761719</v>
      </c>
      <c r="FO357" s="67">
        <v>93.411796569824219</v>
      </c>
      <c r="FP357" s="67">
        <v>86.76104736328125</v>
      </c>
      <c r="FQ357" s="67">
        <v>79.493865966796875</v>
      </c>
      <c r="FR357" s="67">
        <v>75.031204223632813</v>
      </c>
      <c r="FS357" s="67">
        <v>70.323760986328125</v>
      </c>
      <c r="FT357" s="67">
        <v>67.685745239257813</v>
      </c>
      <c r="FU357" s="68">
        <v>0.16515006124973297</v>
      </c>
      <c r="FV357" s="40">
        <v>4.8000001907348633</v>
      </c>
      <c r="FW357" s="40">
        <v>1422.81</v>
      </c>
      <c r="FX357">
        <v>1</v>
      </c>
    </row>
    <row r="358" spans="1:180" x14ac:dyDescent="0.2">
      <c r="A358" t="s">
        <v>189</v>
      </c>
      <c r="B358" t="s">
        <v>207</v>
      </c>
      <c r="C358" t="s">
        <v>3</v>
      </c>
      <c r="D358" t="s">
        <v>185</v>
      </c>
      <c r="E358" t="s">
        <v>1</v>
      </c>
      <c r="F358" s="40" t="s">
        <v>193</v>
      </c>
      <c r="G358" s="69" t="s">
        <v>220</v>
      </c>
      <c r="H358" s="67">
        <v>1696.9999718666077</v>
      </c>
      <c r="I358" s="67">
        <v>1.1950579881668091</v>
      </c>
      <c r="J358" s="67">
        <v>1.0406982898712158</v>
      </c>
      <c r="K358" s="67">
        <v>0.95385259389877319</v>
      </c>
      <c r="L358" s="67">
        <v>0.89065659046173096</v>
      </c>
      <c r="M358" s="67">
        <v>0.85940831899642944</v>
      </c>
      <c r="N358" s="67">
        <v>0.91834449768066406</v>
      </c>
      <c r="O358" s="67">
        <v>1.0254034996032715</v>
      </c>
      <c r="P358" s="67">
        <v>1.1495219469070435</v>
      </c>
      <c r="Q358" s="67">
        <v>1.196806788444519</v>
      </c>
      <c r="R358" s="67">
        <v>1.2636836767196655</v>
      </c>
      <c r="S358" s="67">
        <v>1.3601917028427124</v>
      </c>
      <c r="T358" s="67">
        <v>1.4218927621841431</v>
      </c>
      <c r="U358" s="67">
        <v>1.4818340539932251</v>
      </c>
      <c r="V358" s="67">
        <v>1.5508321523666382</v>
      </c>
      <c r="W358" s="67">
        <v>1.6101951599121094</v>
      </c>
      <c r="X358" s="67">
        <v>1.6945971250534058</v>
      </c>
      <c r="Y358" s="67">
        <v>1.8449536561965942</v>
      </c>
      <c r="Z358" s="67">
        <v>1.9535325765609741</v>
      </c>
      <c r="AA358" s="67">
        <v>2.0547282695770264</v>
      </c>
      <c r="AB358" s="67">
        <v>2.0569930076599121</v>
      </c>
      <c r="AC358" s="67">
        <v>2.0688190460205078</v>
      </c>
      <c r="AD358" s="67">
        <v>2.0647306442260742</v>
      </c>
      <c r="AE358" s="67">
        <v>1.7609823942184448</v>
      </c>
      <c r="AF358" s="67">
        <v>1.4238096475601196</v>
      </c>
      <c r="AG358" s="67">
        <v>-0.29408738017082214</v>
      </c>
      <c r="AH358" s="67">
        <v>-0.23164944350719452</v>
      </c>
      <c r="AI358" s="67">
        <v>-0.22049407660961151</v>
      </c>
      <c r="AJ358" s="67">
        <v>-0.21793802082538605</v>
      </c>
      <c r="AK358" s="67">
        <v>-0.21546423435211182</v>
      </c>
      <c r="AL358" s="67">
        <v>-0.20408232510089874</v>
      </c>
      <c r="AM358" s="67">
        <v>-0.23210084438323975</v>
      </c>
      <c r="AN358" s="67">
        <v>-0.24706876277923584</v>
      </c>
      <c r="AO358" s="67">
        <v>-0.27874690294265747</v>
      </c>
      <c r="AP358" s="67">
        <v>-0.30505096912384033</v>
      </c>
      <c r="AQ358" s="67">
        <v>-0.33299869298934937</v>
      </c>
      <c r="AR358" s="67">
        <v>-0.30491113662719727</v>
      </c>
      <c r="AS358" s="67">
        <v>-0.34067752957344055</v>
      </c>
      <c r="AT358" s="67">
        <v>-0.28328731656074524</v>
      </c>
      <c r="AU358" s="67">
        <v>-0.14578458666801453</v>
      </c>
      <c r="AV358" s="67">
        <v>-8.6371064186096191E-2</v>
      </c>
      <c r="AW358" s="67">
        <v>-3.8726683706045151E-2</v>
      </c>
      <c r="AX358" s="67">
        <v>-2.8228564187884331E-2</v>
      </c>
      <c r="AY358" s="67">
        <v>-8.2774199545383453E-3</v>
      </c>
      <c r="AZ358" s="67">
        <v>-0.24691720306873322</v>
      </c>
      <c r="BA358" s="67">
        <v>-0.28458407521247864</v>
      </c>
      <c r="BB358" s="67">
        <v>-0.27874693274497986</v>
      </c>
      <c r="BC358" s="67">
        <v>-0.24942606687545776</v>
      </c>
      <c r="BD358" s="67">
        <v>-0.24681182205677032</v>
      </c>
      <c r="BE358" s="67">
        <v>-0.15454910695552826</v>
      </c>
      <c r="BF358" s="67">
        <v>-0.10317022353410721</v>
      </c>
      <c r="BG358" s="67">
        <v>-0.10024262964725494</v>
      </c>
      <c r="BH358" s="67">
        <v>-0.10348483175039291</v>
      </c>
      <c r="BI358" s="67">
        <v>-0.10354965925216675</v>
      </c>
      <c r="BJ358" s="67">
        <v>-8.9249081909656525E-2</v>
      </c>
      <c r="BK358" s="67">
        <v>-0.10667040944099426</v>
      </c>
      <c r="BL358" s="67">
        <v>-0.11069490015506744</v>
      </c>
      <c r="BM358" s="67">
        <v>-0.1328999400138855</v>
      </c>
      <c r="BN358" s="67">
        <v>-0.15172071754932404</v>
      </c>
      <c r="BO358" s="67">
        <v>-0.17136687040328979</v>
      </c>
      <c r="BP358" s="67">
        <v>-0.13851498067378998</v>
      </c>
      <c r="BQ358" s="67">
        <v>-0.16864296793937683</v>
      </c>
      <c r="BR358" s="67">
        <v>-0.10651425272226334</v>
      </c>
      <c r="BS358" s="67">
        <v>3.2226726412773132E-2</v>
      </c>
      <c r="BT358" s="67">
        <v>9.4106018543243408E-2</v>
      </c>
      <c r="BU358" s="67">
        <v>0.14510996639728546</v>
      </c>
      <c r="BV358" s="67">
        <v>0.16025459766387939</v>
      </c>
      <c r="BW358" s="67">
        <v>0.18102832138538361</v>
      </c>
      <c r="BX358" s="67">
        <v>-5.7080186903476715E-2</v>
      </c>
      <c r="BY358" s="67">
        <v>-9.9245131015777588E-2</v>
      </c>
      <c r="BZ358" s="67">
        <v>-9.9331982433795929E-2</v>
      </c>
      <c r="CA358" s="67">
        <v>-8.2026176154613495E-2</v>
      </c>
      <c r="CB358" s="67">
        <v>-9.3938030302524567E-2</v>
      </c>
      <c r="CC358" s="67">
        <v>-5.7905338704586029E-2</v>
      </c>
      <c r="CD358" s="67">
        <v>-1.4185906387865543E-2</v>
      </c>
      <c r="CE358" s="67">
        <v>-1.6956847161054611E-2</v>
      </c>
      <c r="CF358" s="67">
        <v>-2.421489916741848E-2</v>
      </c>
      <c r="CG358" s="67">
        <v>-2.6037968695163727E-2</v>
      </c>
      <c r="CH358" s="67">
        <v>-9.7159203141927719E-3</v>
      </c>
      <c r="CI358" s="67">
        <v>-1.9797669723629951E-2</v>
      </c>
      <c r="CJ358" s="67">
        <v>-1.6242777928709984E-2</v>
      </c>
      <c r="CK358" s="67">
        <v>-3.1886767596006393E-2</v>
      </c>
      <c r="CL358" s="67">
        <v>-4.5524653047323227E-2</v>
      </c>
      <c r="CM358" s="67">
        <v>-5.9421166777610779E-2</v>
      </c>
      <c r="CN358" s="67">
        <v>-2.3269526660442352E-2</v>
      </c>
      <c r="CO358" s="67">
        <v>-4.9492362886667252E-2</v>
      </c>
      <c r="CP358" s="67">
        <v>1.5918243676424026E-2</v>
      </c>
      <c r="CQ358" s="67">
        <v>0.15551681816577911</v>
      </c>
      <c r="CR358" s="67">
        <v>0.21910390257835388</v>
      </c>
      <c r="CS358" s="67">
        <v>0.27243468165397644</v>
      </c>
      <c r="CT358" s="67">
        <v>0.29079747200012207</v>
      </c>
      <c r="CU358" s="67">
        <v>0.31214091181755066</v>
      </c>
      <c r="CV358" s="67">
        <v>7.4400350451469421E-2</v>
      </c>
      <c r="CW358" s="67">
        <v>2.9120057821273804E-2</v>
      </c>
      <c r="CX358" s="67">
        <v>2.4930261075496674E-2</v>
      </c>
      <c r="CY358" s="67">
        <v>3.3914484083652496E-2</v>
      </c>
      <c r="CZ358" s="67">
        <v>1.1941889300942421E-2</v>
      </c>
      <c r="DA358" s="67">
        <v>3.8738436996936798E-2</v>
      </c>
      <c r="DB358" s="67">
        <v>7.4798412621021271E-2</v>
      </c>
      <c r="DC358" s="67">
        <v>6.6328935325145721E-2</v>
      </c>
      <c r="DD358" s="67">
        <v>5.5055029690265656E-2</v>
      </c>
      <c r="DE358" s="67">
        <v>5.1473725587129593E-2</v>
      </c>
      <c r="DF358" s="67">
        <v>6.9817237555980682E-2</v>
      </c>
      <c r="DG358" s="67">
        <v>6.7075073719024658E-2</v>
      </c>
      <c r="DH358" s="67">
        <v>7.8209348022937775E-2</v>
      </c>
      <c r="DI358" s="67">
        <v>6.9126397371292114E-2</v>
      </c>
      <c r="DJ358" s="67">
        <v>6.0671411454677582E-2</v>
      </c>
      <c r="DK358" s="67">
        <v>5.2524540573358536E-2</v>
      </c>
      <c r="DL358" s="67">
        <v>9.197593480348587E-2</v>
      </c>
      <c r="DM358" s="67">
        <v>6.9658249616622925E-2</v>
      </c>
      <c r="DN358" s="67">
        <v>0.13835074007511139</v>
      </c>
      <c r="DO358" s="67">
        <v>0.27880692481994629</v>
      </c>
      <c r="DP358" s="67">
        <v>0.34410178661346436</v>
      </c>
      <c r="DQ358" s="67">
        <v>0.39975938200950623</v>
      </c>
      <c r="DR358" s="67">
        <v>0.42134034633636475</v>
      </c>
      <c r="DS358" s="67">
        <v>0.44325348734855652</v>
      </c>
      <c r="DT358" s="67">
        <v>0.20588089525699615</v>
      </c>
      <c r="DU358" s="67">
        <v>0.1574852466583252</v>
      </c>
      <c r="DV358" s="67">
        <v>0.14919251203536987</v>
      </c>
      <c r="DW358" s="67">
        <v>0.14985513687133789</v>
      </c>
      <c r="DX358" s="67">
        <v>0.11782181262969971</v>
      </c>
      <c r="DY358" s="67">
        <v>0.17827670276165009</v>
      </c>
      <c r="DZ358" s="67">
        <v>0.20327763259410858</v>
      </c>
      <c r="EA358" s="67">
        <v>0.18658037483692169</v>
      </c>
      <c r="EB358" s="67">
        <v>0.16950821876525879</v>
      </c>
      <c r="EC358" s="67">
        <v>0.16338829696178436</v>
      </c>
      <c r="ED358" s="67">
        <v>0.1846504807472229</v>
      </c>
      <c r="EE358" s="67">
        <v>0.19250550866127014</v>
      </c>
      <c r="EF358" s="67">
        <v>0.21458321809768677</v>
      </c>
      <c r="EG358" s="67">
        <v>0.21497336030006409</v>
      </c>
      <c r="EH358" s="67">
        <v>0.21400167047977448</v>
      </c>
      <c r="EI358" s="67">
        <v>0.21415635943412781</v>
      </c>
      <c r="EJ358" s="67">
        <v>0.25837206840515137</v>
      </c>
      <c r="EK358" s="67">
        <v>0.24169281125068665</v>
      </c>
      <c r="EL358" s="67">
        <v>0.31512382626533508</v>
      </c>
      <c r="EM358" s="67">
        <v>0.45681822299957275</v>
      </c>
      <c r="EN358" s="67">
        <v>0.52457886934280396</v>
      </c>
      <c r="EO358" s="67">
        <v>0.58359605073928833</v>
      </c>
      <c r="EP358" s="67">
        <v>0.60982352495193481</v>
      </c>
      <c r="EQ358" s="67">
        <v>0.63255923986434937</v>
      </c>
      <c r="ER358" s="67">
        <v>0.39571788907051086</v>
      </c>
      <c r="ES358" s="67">
        <v>0.34282419085502625</v>
      </c>
      <c r="ET358" s="67">
        <v>0.3286074697971344</v>
      </c>
      <c r="EU358" s="67">
        <v>0.31725504994392395</v>
      </c>
      <c r="EV358" s="67">
        <v>0.27069559693336487</v>
      </c>
      <c r="EW358" s="67">
        <v>65.258018493652344</v>
      </c>
      <c r="EX358" s="67">
        <v>63.117893218994141</v>
      </c>
      <c r="EY358" s="67">
        <v>61.466434478759766</v>
      </c>
      <c r="EZ358" s="67">
        <v>60.532150268554688</v>
      </c>
      <c r="FA358" s="67">
        <v>59.669357299804688</v>
      </c>
      <c r="FB358" s="67">
        <v>58.769832611083984</v>
      </c>
      <c r="FC358" s="67">
        <v>59.601966857910156</v>
      </c>
      <c r="FD358" s="67">
        <v>63.592033386230469</v>
      </c>
      <c r="FE358" s="67">
        <v>68.245079040527344</v>
      </c>
      <c r="FF358" s="67">
        <v>73.556419372558594</v>
      </c>
      <c r="FG358" s="67">
        <v>77.793212890625</v>
      </c>
      <c r="FH358" s="67">
        <v>85.168777465820313</v>
      </c>
      <c r="FI358" s="67">
        <v>90.686622619628906</v>
      </c>
      <c r="FJ358" s="67">
        <v>92.916595458984375</v>
      </c>
      <c r="FK358" s="67">
        <v>91.475723266601563</v>
      </c>
      <c r="FL358" s="67">
        <v>93.119590759277344</v>
      </c>
      <c r="FM358" s="67">
        <v>92.134590148925781</v>
      </c>
      <c r="FN358" s="67">
        <v>89.732574462890625</v>
      </c>
      <c r="FO358" s="67">
        <v>87.757049560546875</v>
      </c>
      <c r="FP358" s="67">
        <v>83.963905334472656</v>
      </c>
      <c r="FQ358" s="67">
        <v>75.571334838867188</v>
      </c>
      <c r="FR358" s="67">
        <v>74.314590454101563</v>
      </c>
      <c r="FS358" s="67">
        <v>71.023002624511719</v>
      </c>
      <c r="FT358" s="67">
        <v>68.40863037109375</v>
      </c>
      <c r="FU358" s="68">
        <v>0.16510795056819916</v>
      </c>
      <c r="FV358" s="40">
        <v>4.690000057220459</v>
      </c>
      <c r="FW358" s="40">
        <v>1407.31</v>
      </c>
      <c r="FX358">
        <v>1</v>
      </c>
    </row>
    <row r="359" spans="1:180" x14ac:dyDescent="0.2">
      <c r="A359" t="s">
        <v>189</v>
      </c>
      <c r="B359" t="s">
        <v>207</v>
      </c>
      <c r="C359" t="s">
        <v>3</v>
      </c>
      <c r="D359" t="s">
        <v>185</v>
      </c>
      <c r="E359" t="s">
        <v>1</v>
      </c>
      <c r="F359" s="40" t="s">
        <v>193</v>
      </c>
      <c r="G359" s="69" t="s">
        <v>221</v>
      </c>
      <c r="H359" s="67">
        <v>1732</v>
      </c>
      <c r="I359" s="67">
        <v>1.1210534572601318</v>
      </c>
      <c r="J359" s="67">
        <v>0.97577005624771118</v>
      </c>
      <c r="K359" s="67">
        <v>0.89677673578262329</v>
      </c>
      <c r="L359" s="67">
        <v>0.86260908842086792</v>
      </c>
      <c r="M359" s="67">
        <v>0.84066295623779297</v>
      </c>
      <c r="N359" s="67">
        <v>0.90635520219802856</v>
      </c>
      <c r="O359" s="67">
        <v>1.0047423839569092</v>
      </c>
      <c r="P359" s="67">
        <v>1.1214699745178223</v>
      </c>
      <c r="Q359" s="67">
        <v>1.1735295057296753</v>
      </c>
      <c r="R359" s="67">
        <v>1.2389794588088989</v>
      </c>
      <c r="S359" s="67">
        <v>1.3400189876556396</v>
      </c>
      <c r="T359" s="67">
        <v>1.4247878789901733</v>
      </c>
      <c r="U359" s="67">
        <v>1.5420035123825073</v>
      </c>
      <c r="V359" s="67">
        <v>1.6291080713272095</v>
      </c>
      <c r="W359" s="67">
        <v>1.7290973663330078</v>
      </c>
      <c r="X359" s="67">
        <v>1.8669288158416748</v>
      </c>
      <c r="Y359" s="67">
        <v>2.0653254985809326</v>
      </c>
      <c r="Z359" s="67">
        <v>2.2118864059448242</v>
      </c>
      <c r="AA359" s="67">
        <v>2.2943794727325439</v>
      </c>
      <c r="AB359" s="67">
        <v>2.2778918743133545</v>
      </c>
      <c r="AC359" s="67">
        <v>2.2495882511138916</v>
      </c>
      <c r="AD359" s="67">
        <v>2.1976215839385986</v>
      </c>
      <c r="AE359" s="67">
        <v>1.864596962928772</v>
      </c>
      <c r="AF359" s="67">
        <v>1.5165867805480957</v>
      </c>
      <c r="AG359" s="67">
        <v>-0.28351619839668274</v>
      </c>
      <c r="AH359" s="67">
        <v>-0.26332768797874451</v>
      </c>
      <c r="AI359" s="67">
        <v>-0.23555058240890503</v>
      </c>
      <c r="AJ359" s="67">
        <v>-0.21276508271694183</v>
      </c>
      <c r="AK359" s="67">
        <v>-0.20511025190353394</v>
      </c>
      <c r="AL359" s="67">
        <v>-0.19444240629673004</v>
      </c>
      <c r="AM359" s="67">
        <v>-0.24822519719600677</v>
      </c>
      <c r="AN359" s="67">
        <v>-0.27193361520767212</v>
      </c>
      <c r="AO359" s="67">
        <v>-0.30940777063369751</v>
      </c>
      <c r="AP359" s="67">
        <v>-0.28541180491447449</v>
      </c>
      <c r="AQ359" s="67">
        <v>-0.29489275813102722</v>
      </c>
      <c r="AR359" s="67">
        <v>-0.29364821314811707</v>
      </c>
      <c r="AS359" s="67">
        <v>-0.29277786612510681</v>
      </c>
      <c r="AT359" s="67">
        <v>-0.35624215006828308</v>
      </c>
      <c r="AU359" s="67">
        <v>-0.1672784835100174</v>
      </c>
      <c r="AV359" s="67">
        <v>-0.13578924536705017</v>
      </c>
      <c r="AW359" s="67">
        <v>-5.060955137014389E-2</v>
      </c>
      <c r="AX359" s="67">
        <v>-4.6778175979852676E-2</v>
      </c>
      <c r="AY359" s="67">
        <v>-8.117387443780899E-2</v>
      </c>
      <c r="AZ359" s="67">
        <v>-0.38327154517173767</v>
      </c>
      <c r="BA359" s="67">
        <v>-0.45258030295372009</v>
      </c>
      <c r="BB359" s="67">
        <v>-0.37210851907730103</v>
      </c>
      <c r="BC359" s="67">
        <v>-0.34361550211906433</v>
      </c>
      <c r="BD359" s="67">
        <v>-0.28770506381988525</v>
      </c>
      <c r="BE359" s="67">
        <v>-0.14303050935268402</v>
      </c>
      <c r="BF359" s="67">
        <v>-0.13395936787128448</v>
      </c>
      <c r="BG359" s="67">
        <v>-0.11444676667451859</v>
      </c>
      <c r="BH359" s="67">
        <v>-9.749448299407959E-2</v>
      </c>
      <c r="BI359" s="67">
        <v>-9.2349715530872345E-2</v>
      </c>
      <c r="BJ359" s="67">
        <v>-7.8598715364933014E-2</v>
      </c>
      <c r="BK359" s="67">
        <v>-0.12162727117538452</v>
      </c>
      <c r="BL359" s="67">
        <v>-0.134465292096138</v>
      </c>
      <c r="BM359" s="67">
        <v>-0.16217751801013947</v>
      </c>
      <c r="BN359" s="67">
        <v>-0.13079039752483368</v>
      </c>
      <c r="BO359" s="67">
        <v>-0.13202811777591705</v>
      </c>
      <c r="BP359" s="67">
        <v>-0.12577462196350098</v>
      </c>
      <c r="BQ359" s="67">
        <v>-0.11937759071588516</v>
      </c>
      <c r="BR359" s="67">
        <v>-0.1780698299407959</v>
      </c>
      <c r="BS359" s="67">
        <v>1.203962042927742E-2</v>
      </c>
      <c r="BT359" s="67">
        <v>4.5988466590642929E-2</v>
      </c>
      <c r="BU359" s="67">
        <v>0.1345161497592926</v>
      </c>
      <c r="BV359" s="67">
        <v>0.14311398565769196</v>
      </c>
      <c r="BW359" s="67">
        <v>0.10966413468122482</v>
      </c>
      <c r="BX359" s="67">
        <v>-0.19183230400085449</v>
      </c>
      <c r="BY359" s="67">
        <v>-0.26585334539413452</v>
      </c>
      <c r="BZ359" s="67">
        <v>-0.19130599498748779</v>
      </c>
      <c r="CA359" s="67">
        <v>-0.17488519847393036</v>
      </c>
      <c r="CB359" s="67">
        <v>-0.13370957970619202</v>
      </c>
      <c r="CC359" s="67">
        <v>-4.5730561017990112E-2</v>
      </c>
      <c r="CD359" s="67">
        <v>-4.4359266757965088E-2</v>
      </c>
      <c r="CE359" s="67">
        <v>-3.0570639297366142E-2</v>
      </c>
      <c r="CF359" s="67">
        <v>-1.76584143191576E-2</v>
      </c>
      <c r="CG359" s="67">
        <v>-1.4252115041017532E-2</v>
      </c>
      <c r="CH359" s="67">
        <v>1.6342730959877372E-3</v>
      </c>
      <c r="CI359" s="67">
        <v>-3.3945925533771515E-2</v>
      </c>
      <c r="CJ359" s="67">
        <v>-3.9255145937204361E-2</v>
      </c>
      <c r="CK359" s="67">
        <v>-6.0206275433301926E-2</v>
      </c>
      <c r="CL359" s="67">
        <v>-2.370009571313858E-2</v>
      </c>
      <c r="CM359" s="67">
        <v>-1.9228570163249969E-2</v>
      </c>
      <c r="CN359" s="67">
        <v>-9.5058651641011238E-3</v>
      </c>
      <c r="CO359" s="67">
        <v>7.1892031701281667E-4</v>
      </c>
      <c r="CP359" s="67">
        <v>-5.466822162270546E-2</v>
      </c>
      <c r="CQ359" s="67">
        <v>0.13623479008674622</v>
      </c>
      <c r="CR359" s="67">
        <v>0.17188715934753418</v>
      </c>
      <c r="CS359" s="67">
        <v>0.26273363828659058</v>
      </c>
      <c r="CT359" s="67">
        <v>0.27463272213935852</v>
      </c>
      <c r="CU359" s="67">
        <v>0.24183796346187592</v>
      </c>
      <c r="CV359" s="67">
        <v>-5.924205482006073E-2</v>
      </c>
      <c r="CW359" s="67">
        <v>-0.13652685284614563</v>
      </c>
      <c r="CX359" s="67">
        <v>-6.6082708537578583E-2</v>
      </c>
      <c r="CY359" s="67">
        <v>-5.8023106306791306E-2</v>
      </c>
      <c r="CZ359" s="67">
        <v>-2.705276757478714E-2</v>
      </c>
      <c r="DA359" s="67">
        <v>5.1569394767284393E-2</v>
      </c>
      <c r="DB359" s="67">
        <v>4.5240830630064011E-2</v>
      </c>
      <c r="DC359" s="67">
        <v>5.3305488079786301E-2</v>
      </c>
      <c r="DD359" s="67">
        <v>6.2177650630474091E-2</v>
      </c>
      <c r="DE359" s="67">
        <v>6.384548544883728E-2</v>
      </c>
      <c r="DF359" s="67">
        <v>8.1867262721061707E-2</v>
      </c>
      <c r="DG359" s="67">
        <v>5.3735416382551193E-2</v>
      </c>
      <c r="DH359" s="67">
        <v>5.5955000221729279E-2</v>
      </c>
      <c r="DI359" s="67">
        <v>4.1764963418245316E-2</v>
      </c>
      <c r="DJ359" s="67">
        <v>8.3390206098556519E-2</v>
      </c>
      <c r="DK359" s="67">
        <v>9.3570984899997711E-2</v>
      </c>
      <c r="DL359" s="67">
        <v>0.10676288604736328</v>
      </c>
      <c r="DM359" s="67">
        <v>0.12081542611122131</v>
      </c>
      <c r="DN359" s="67">
        <v>6.8733379244804382E-2</v>
      </c>
      <c r="DO359" s="67">
        <v>0.26042994856834412</v>
      </c>
      <c r="DP359" s="67">
        <v>0.29778584837913513</v>
      </c>
      <c r="DQ359" s="67">
        <v>0.39095112681388855</v>
      </c>
      <c r="DR359" s="67">
        <v>0.40615144371986389</v>
      </c>
      <c r="DS359" s="67">
        <v>0.37401178479194641</v>
      </c>
      <c r="DT359" s="67">
        <v>7.3348186910152435E-2</v>
      </c>
      <c r="DU359" s="67">
        <v>-7.2003472596406937E-3</v>
      </c>
      <c r="DV359" s="67">
        <v>5.9140574187040329E-2</v>
      </c>
      <c r="DW359" s="67">
        <v>5.8838982135057449E-2</v>
      </c>
      <c r="DX359" s="67">
        <v>7.960403710603714E-2</v>
      </c>
      <c r="DY359" s="67">
        <v>0.19205507636070251</v>
      </c>
      <c r="DZ359" s="67">
        <v>0.17460913956165314</v>
      </c>
      <c r="EA359" s="67">
        <v>0.17440930008888245</v>
      </c>
      <c r="EB359" s="67">
        <v>0.17744825780391693</v>
      </c>
      <c r="EC359" s="67">
        <v>0.17660601437091827</v>
      </c>
      <c r="ED359" s="67">
        <v>0.19771094620227814</v>
      </c>
      <c r="EE359" s="67">
        <v>0.18033334612846375</v>
      </c>
      <c r="EF359" s="67">
        <v>0.19342333078384399</v>
      </c>
      <c r="EG359" s="67">
        <v>0.18899522721767426</v>
      </c>
      <c r="EH359" s="67">
        <v>0.23801159858703613</v>
      </c>
      <c r="EI359" s="67">
        <v>0.25643563270568848</v>
      </c>
      <c r="EJ359" s="67">
        <v>0.27463650703430176</v>
      </c>
      <c r="EK359" s="67">
        <v>0.29421570897102356</v>
      </c>
      <c r="EL359" s="67">
        <v>0.24690569937229156</v>
      </c>
      <c r="EM359" s="67">
        <v>0.43974804878234863</v>
      </c>
      <c r="EN359" s="67">
        <v>0.47956356406211853</v>
      </c>
      <c r="EO359" s="67">
        <v>0.57607680559158325</v>
      </c>
      <c r="EP359" s="67">
        <v>0.59604364633560181</v>
      </c>
      <c r="EQ359" s="67">
        <v>0.56484979391098022</v>
      </c>
      <c r="ER359" s="67">
        <v>0.26478743553161621</v>
      </c>
      <c r="ES359" s="67">
        <v>0.17952658236026764</v>
      </c>
      <c r="ET359" s="67">
        <v>0.23994310200214386</v>
      </c>
      <c r="EU359" s="67">
        <v>0.22756928205490112</v>
      </c>
      <c r="EV359" s="67">
        <v>0.23359952867031097</v>
      </c>
      <c r="EW359" s="67">
        <v>62.298103332519531</v>
      </c>
      <c r="EX359" s="67">
        <v>60.452640533447266</v>
      </c>
      <c r="EY359" s="67">
        <v>58.176956176757813</v>
      </c>
      <c r="EZ359" s="67">
        <v>56.693935394287109</v>
      </c>
      <c r="FA359" s="67">
        <v>55.719760894775391</v>
      </c>
      <c r="FB359" s="67">
        <v>55.212272644042969</v>
      </c>
      <c r="FC359" s="67">
        <v>55.717063903808594</v>
      </c>
      <c r="FD359" s="67">
        <v>62.293933868408203</v>
      </c>
      <c r="FE359" s="67">
        <v>68.694664001464844</v>
      </c>
      <c r="FF359" s="67">
        <v>75.171157836914063</v>
      </c>
      <c r="FG359" s="67">
        <v>82.477798461914063</v>
      </c>
      <c r="FH359" s="67">
        <v>90.143264770507813</v>
      </c>
      <c r="FI359" s="67">
        <v>94.454154968261719</v>
      </c>
      <c r="FJ359" s="67">
        <v>97.45269775390625</v>
      </c>
      <c r="FK359" s="67">
        <v>98.374725341796875</v>
      </c>
      <c r="FL359" s="67">
        <v>100.145751953125</v>
      </c>
      <c r="FM359" s="67">
        <v>97.859535217285156</v>
      </c>
      <c r="FN359" s="67">
        <v>95.874229431152344</v>
      </c>
      <c r="FO359" s="67">
        <v>92.081672668457031</v>
      </c>
      <c r="FP359" s="67">
        <v>87.439651489257813</v>
      </c>
      <c r="FQ359" s="67">
        <v>82.628471374511719</v>
      </c>
      <c r="FR359" s="67">
        <v>77.09771728515625</v>
      </c>
      <c r="FS359" s="67">
        <v>72.279853820800781</v>
      </c>
      <c r="FT359" s="67">
        <v>70.198204040527344</v>
      </c>
      <c r="FU359" s="68">
        <v>0.16633133590221405</v>
      </c>
      <c r="FV359" s="40">
        <v>6.1399998664855957</v>
      </c>
      <c r="FW359" s="40">
        <v>1500.09</v>
      </c>
      <c r="FX359">
        <v>1</v>
      </c>
    </row>
    <row r="360" spans="1:180" x14ac:dyDescent="0.2">
      <c r="A360" t="s">
        <v>189</v>
      </c>
      <c r="B360" t="s">
        <v>207</v>
      </c>
      <c r="C360" t="s">
        <v>3</v>
      </c>
      <c r="D360" t="s">
        <v>185</v>
      </c>
      <c r="E360" t="s">
        <v>1</v>
      </c>
      <c r="F360" s="40" t="s">
        <v>193</v>
      </c>
      <c r="G360" s="69" t="s">
        <v>222</v>
      </c>
      <c r="H360" s="67">
        <v>1734</v>
      </c>
      <c r="I360" s="67">
        <v>1.200282096862793</v>
      </c>
      <c r="J360" s="67">
        <v>1.0456198453903198</v>
      </c>
      <c r="K360" s="67">
        <v>0.94903457164764404</v>
      </c>
      <c r="L360" s="67">
        <v>0.90888988971710205</v>
      </c>
      <c r="M360" s="67">
        <v>0.88611561059951782</v>
      </c>
      <c r="N360" s="67">
        <v>0.95379847288131714</v>
      </c>
      <c r="O360" s="67">
        <v>1.0704135894775391</v>
      </c>
      <c r="P360" s="67">
        <v>1.1713573932647705</v>
      </c>
      <c r="Q360" s="67">
        <v>1.2170244455337524</v>
      </c>
      <c r="R360" s="67">
        <v>1.2577583789825439</v>
      </c>
      <c r="S360" s="67">
        <v>1.3964654207229614</v>
      </c>
      <c r="T360" s="67">
        <v>1.4967426061630249</v>
      </c>
      <c r="U360" s="67">
        <v>1.6135084629058838</v>
      </c>
      <c r="V360" s="67">
        <v>1.6736528873443604</v>
      </c>
      <c r="W360" s="67">
        <v>1.7886559963226318</v>
      </c>
      <c r="X360" s="67">
        <v>1.965678334236145</v>
      </c>
      <c r="Y360" s="67">
        <v>2.1142551898956299</v>
      </c>
      <c r="Z360" s="67">
        <v>2.2156913280487061</v>
      </c>
      <c r="AA360" s="67">
        <v>2.232325553894043</v>
      </c>
      <c r="AB360" s="67">
        <v>2.1221668720245361</v>
      </c>
      <c r="AC360" s="67">
        <v>2.0746853351593018</v>
      </c>
      <c r="AD360" s="67">
        <v>2.0129599571228027</v>
      </c>
      <c r="AE360" s="67">
        <v>1.6870660781860352</v>
      </c>
      <c r="AF360" s="67">
        <v>1.3858727216720581</v>
      </c>
      <c r="AG360" s="67">
        <v>-0.31037518382072449</v>
      </c>
      <c r="AH360" s="67">
        <v>-0.2712215781211853</v>
      </c>
      <c r="AI360" s="67">
        <v>-0.25722834467887878</v>
      </c>
      <c r="AJ360" s="67">
        <v>-0.23299556970596313</v>
      </c>
      <c r="AK360" s="67">
        <v>-0.21485963463783264</v>
      </c>
      <c r="AL360" s="67">
        <v>-0.20870934426784515</v>
      </c>
      <c r="AM360" s="67">
        <v>-0.21098300814628601</v>
      </c>
      <c r="AN360" s="67">
        <v>-0.25656452775001526</v>
      </c>
      <c r="AO360" s="67">
        <v>-0.28806576132774353</v>
      </c>
      <c r="AP360" s="67">
        <v>-0.34842976927757263</v>
      </c>
      <c r="AQ360" s="67">
        <v>-0.32645663619041443</v>
      </c>
      <c r="AR360" s="67">
        <v>-0.32332181930541992</v>
      </c>
      <c r="AS360" s="67">
        <v>-0.32509690523147583</v>
      </c>
      <c r="AT360" s="67">
        <v>-0.34852311015129089</v>
      </c>
      <c r="AU360" s="67">
        <v>-0.14420145750045776</v>
      </c>
      <c r="AV360" s="67">
        <v>-0.10695584863424301</v>
      </c>
      <c r="AW360" s="67">
        <v>-8.3750240504741669E-2</v>
      </c>
      <c r="AX360" s="67">
        <v>-0.11177360266447067</v>
      </c>
      <c r="AY360" s="67">
        <v>-0.12321478128433228</v>
      </c>
      <c r="AZ360" s="67">
        <v>-0.30465200543403625</v>
      </c>
      <c r="BA360" s="67">
        <v>-0.29714852571487427</v>
      </c>
      <c r="BB360" s="67">
        <v>-0.34059605002403259</v>
      </c>
      <c r="BC360" s="67">
        <v>-0.36381453275680542</v>
      </c>
      <c r="BD360" s="67">
        <v>-0.32102596759796143</v>
      </c>
      <c r="BE360" s="67">
        <v>-0.16981507837772369</v>
      </c>
      <c r="BF360" s="67">
        <v>-0.14178541302680969</v>
      </c>
      <c r="BG360" s="67">
        <v>-0.13606181740760803</v>
      </c>
      <c r="BH360" s="67">
        <v>-0.11766813695430756</v>
      </c>
      <c r="BI360" s="67">
        <v>-0.10204202681779861</v>
      </c>
      <c r="BJ360" s="67">
        <v>-9.2806540429592133E-2</v>
      </c>
      <c r="BK360" s="67">
        <v>-8.4327518939971924E-2</v>
      </c>
      <c r="BL360" s="67">
        <v>-0.11903202533721924</v>
      </c>
      <c r="BM360" s="67">
        <v>-0.14076621830463409</v>
      </c>
      <c r="BN360" s="67">
        <v>-0.19373564422130585</v>
      </c>
      <c r="BO360" s="67">
        <v>-0.16351456940174103</v>
      </c>
      <c r="BP360" s="67">
        <v>-0.15537029504776001</v>
      </c>
      <c r="BQ360" s="67">
        <v>-0.15161435306072235</v>
      </c>
      <c r="BR360" s="67">
        <v>-0.17026782035827637</v>
      </c>
      <c r="BS360" s="67">
        <v>3.5201888531446457E-2</v>
      </c>
      <c r="BT360" s="67">
        <v>7.4907839298248291E-2</v>
      </c>
      <c r="BU360" s="67">
        <v>0.10146369785070419</v>
      </c>
      <c r="BV360" s="67">
        <v>7.8205972909927368E-2</v>
      </c>
      <c r="BW360" s="67">
        <v>6.7710354924201965E-2</v>
      </c>
      <c r="BX360" s="67">
        <v>-0.11312489956617355</v>
      </c>
      <c r="BY360" s="67">
        <v>-0.11033361405134201</v>
      </c>
      <c r="BZ360" s="67">
        <v>-0.15970812737941742</v>
      </c>
      <c r="CA360" s="67">
        <v>-0.19500215351581573</v>
      </c>
      <c r="CB360" s="67">
        <v>-0.16695161163806915</v>
      </c>
      <c r="CC360" s="67">
        <v>-7.2463579475879669E-2</v>
      </c>
      <c r="CD360" s="67">
        <v>-5.2138309925794601E-2</v>
      </c>
      <c r="CE360" s="67">
        <v>-5.2142243832349777E-2</v>
      </c>
      <c r="CF360" s="67">
        <v>-3.7792708724737167E-2</v>
      </c>
      <c r="CG360" s="67">
        <v>-2.3904895409941673E-2</v>
      </c>
      <c r="CH360" s="67">
        <v>-1.2532602995634079E-2</v>
      </c>
      <c r="CI360" s="67">
        <v>3.3936819527298212E-3</v>
      </c>
      <c r="CJ360" s="67">
        <v>-2.3777438327670097E-2</v>
      </c>
      <c r="CK360" s="67">
        <v>-3.874700516462326E-2</v>
      </c>
      <c r="CL360" s="67">
        <v>-8.6594961583614349E-2</v>
      </c>
      <c r="CM360" s="67">
        <v>-5.0661399960517883E-2</v>
      </c>
      <c r="CN360" s="67">
        <v>-3.9047569036483765E-2</v>
      </c>
      <c r="CO360" s="67">
        <v>-3.1460873782634735E-2</v>
      </c>
      <c r="CP360" s="67">
        <v>-4.680875688791275E-2</v>
      </c>
      <c r="CQ360" s="67">
        <v>0.15945610404014587</v>
      </c>
      <c r="CR360" s="67">
        <v>0.20086607336997986</v>
      </c>
      <c r="CS360" s="67">
        <v>0.22974230349063873</v>
      </c>
      <c r="CT360" s="67">
        <v>0.20978525280952454</v>
      </c>
      <c r="CU360" s="67">
        <v>0.19994452595710754</v>
      </c>
      <c r="CV360" s="67">
        <v>1.9526189193129539E-2</v>
      </c>
      <c r="CW360" s="67">
        <v>1.9053816795349121E-2</v>
      </c>
      <c r="CX360" s="67">
        <v>-3.4425705671310425E-2</v>
      </c>
      <c r="CY360" s="67">
        <v>-7.8083224594593048E-2</v>
      </c>
      <c r="CZ360" s="67">
        <v>-6.0240179300308228E-2</v>
      </c>
      <c r="DA360" s="67">
        <v>2.4887917563319206E-2</v>
      </c>
      <c r="DB360" s="67">
        <v>3.750879317522049E-2</v>
      </c>
      <c r="DC360" s="67">
        <v>3.1777322292327881E-2</v>
      </c>
      <c r="DD360" s="67">
        <v>4.2082719504833221E-2</v>
      </c>
      <c r="DE360" s="67">
        <v>5.4232235997915268E-2</v>
      </c>
      <c r="DF360" s="67">
        <v>6.7741334438323975E-2</v>
      </c>
      <c r="DG360" s="67">
        <v>9.1114886105060577E-2</v>
      </c>
      <c r="DH360" s="67">
        <v>7.1477144956588745E-2</v>
      </c>
      <c r="DI360" s="67">
        <v>6.3272200524806976E-2</v>
      </c>
      <c r="DJ360" s="67">
        <v>2.0545721054077148E-2</v>
      </c>
      <c r="DK360" s="67">
        <v>6.219177320599556E-2</v>
      </c>
      <c r="DL360" s="67">
        <v>7.727515697479248E-2</v>
      </c>
      <c r="DM360" s="67">
        <v>8.8692605495452881E-2</v>
      </c>
      <c r="DN360" s="67">
        <v>7.6650306582450867E-2</v>
      </c>
      <c r="DO360" s="67">
        <v>0.28371033072471619</v>
      </c>
      <c r="DP360" s="67">
        <v>0.32682430744171143</v>
      </c>
      <c r="DQ360" s="67">
        <v>0.35802090167999268</v>
      </c>
      <c r="DR360" s="67">
        <v>0.3413645327091217</v>
      </c>
      <c r="DS360" s="67">
        <v>0.33217868208885193</v>
      </c>
      <c r="DT360" s="67">
        <v>0.15217727422714233</v>
      </c>
      <c r="DU360" s="67">
        <v>0.14844125509262085</v>
      </c>
      <c r="DV360" s="67">
        <v>9.0856723487377167E-2</v>
      </c>
      <c r="DW360" s="67">
        <v>3.8835704326629639E-2</v>
      </c>
      <c r="DX360" s="67">
        <v>4.6471256762742996E-2</v>
      </c>
      <c r="DY360" s="67">
        <v>0.16544800996780396</v>
      </c>
      <c r="DZ360" s="67">
        <v>0.1669449657201767</v>
      </c>
      <c r="EA360" s="67">
        <v>0.15294384956359863</v>
      </c>
      <c r="EB360" s="67">
        <v>0.1574101448059082</v>
      </c>
      <c r="EC360" s="67">
        <v>0.167049840092659</v>
      </c>
      <c r="ED360" s="67">
        <v>0.18364414572715759</v>
      </c>
      <c r="EE360" s="67">
        <v>0.21777036786079407</v>
      </c>
      <c r="EF360" s="67">
        <v>0.20900964736938477</v>
      </c>
      <c r="EG360" s="67">
        <v>0.21057173609733582</v>
      </c>
      <c r="EH360" s="67">
        <v>0.17523984611034393</v>
      </c>
      <c r="EI360" s="67">
        <v>0.22513383626937866</v>
      </c>
      <c r="EJ360" s="67">
        <v>0.24522669613361359</v>
      </c>
      <c r="EK360" s="67">
        <v>0.26217514276504517</v>
      </c>
      <c r="EL360" s="67">
        <v>0.2549055814743042</v>
      </c>
      <c r="EM360" s="67">
        <v>0.46311366558074951</v>
      </c>
      <c r="EN360" s="67">
        <v>0.50868797302246094</v>
      </c>
      <c r="EO360" s="67">
        <v>0.54323482513427734</v>
      </c>
      <c r="EP360" s="67">
        <v>0.53134411573410034</v>
      </c>
      <c r="EQ360" s="67">
        <v>0.52310383319854736</v>
      </c>
      <c r="ER360" s="67">
        <v>0.34370437264442444</v>
      </c>
      <c r="ES360" s="67">
        <v>0.33525615930557251</v>
      </c>
      <c r="ET360" s="67">
        <v>0.27174463868141174</v>
      </c>
      <c r="EU360" s="67">
        <v>0.20764806866645813</v>
      </c>
      <c r="EV360" s="67">
        <v>0.20054562389850616</v>
      </c>
      <c r="EW360" s="67">
        <v>67.365180969238281</v>
      </c>
      <c r="EX360" s="67">
        <v>65.297897338867188</v>
      </c>
      <c r="EY360" s="67">
        <v>62.671600341796875</v>
      </c>
      <c r="EZ360" s="67">
        <v>60.829051971435547</v>
      </c>
      <c r="FA360" s="67">
        <v>58.865402221679688</v>
      </c>
      <c r="FB360" s="67">
        <v>58.203628540039063</v>
      </c>
      <c r="FC360" s="67">
        <v>57.304649353027344</v>
      </c>
      <c r="FD360" s="67">
        <v>63.158985137939453</v>
      </c>
      <c r="FE360" s="67">
        <v>68.636383056640625</v>
      </c>
      <c r="FF360" s="67">
        <v>74.558998107910156</v>
      </c>
      <c r="FG360" s="67">
        <v>80.458999633789063</v>
      </c>
      <c r="FH360" s="67">
        <v>84.747596740722656</v>
      </c>
      <c r="FI360" s="67">
        <v>88.107345581054688</v>
      </c>
      <c r="FJ360" s="67">
        <v>92.000877380371094</v>
      </c>
      <c r="FK360" s="67">
        <v>92.512649536132813</v>
      </c>
      <c r="FL360" s="67">
        <v>91.033309936523438</v>
      </c>
      <c r="FM360" s="67">
        <v>90.832145690917969</v>
      </c>
      <c r="FN360" s="67">
        <v>90.781990051269531</v>
      </c>
      <c r="FO360" s="67">
        <v>86.78662109375</v>
      </c>
      <c r="FP360" s="67">
        <v>79.858833312988281</v>
      </c>
      <c r="FQ360" s="67">
        <v>70.633926391601563</v>
      </c>
      <c r="FR360" s="67">
        <v>66.8818359375</v>
      </c>
      <c r="FS360" s="67">
        <v>64.135040283203125</v>
      </c>
      <c r="FT360" s="67">
        <v>62.285778045654297</v>
      </c>
      <c r="FU360" s="68">
        <v>0.16640910506248474</v>
      </c>
      <c r="FV360" s="40">
        <v>6.4200000762939453</v>
      </c>
      <c r="FW360" s="40">
        <v>1505.79</v>
      </c>
      <c r="FX360">
        <v>1</v>
      </c>
    </row>
    <row r="361" spans="1:180" x14ac:dyDescent="0.2">
      <c r="A361" t="s">
        <v>189</v>
      </c>
      <c r="B361" t="s">
        <v>207</v>
      </c>
      <c r="C361" t="s">
        <v>3</v>
      </c>
      <c r="D361" t="s">
        <v>185</v>
      </c>
      <c r="E361" t="s">
        <v>1</v>
      </c>
      <c r="F361" s="40" t="s">
        <v>193</v>
      </c>
      <c r="G361" s="69" t="s">
        <v>223</v>
      </c>
      <c r="H361" s="67">
        <v>1737</v>
      </c>
      <c r="I361" s="67">
        <v>1.1255227327346802</v>
      </c>
      <c r="J361" s="67">
        <v>0.99034023284912109</v>
      </c>
      <c r="K361" s="67">
        <v>0.90772420167922974</v>
      </c>
      <c r="L361" s="67">
        <v>0.87420237064361572</v>
      </c>
      <c r="M361" s="67">
        <v>0.8623809814453125</v>
      </c>
      <c r="N361" s="67">
        <v>0.91764557361602783</v>
      </c>
      <c r="O361" s="67">
        <v>1.0302846431732178</v>
      </c>
      <c r="P361" s="67">
        <v>1.1417816877365112</v>
      </c>
      <c r="Q361" s="67">
        <v>1.2171728610992432</v>
      </c>
      <c r="R361" s="67">
        <v>1.2440658807754517</v>
      </c>
      <c r="S361" s="67">
        <v>1.3079887628555298</v>
      </c>
      <c r="T361" s="67">
        <v>1.3765040636062622</v>
      </c>
      <c r="U361" s="67">
        <v>1.4138658046722412</v>
      </c>
      <c r="V361" s="67">
        <v>1.4203928709030151</v>
      </c>
      <c r="W361" s="67">
        <v>1.4969446659088135</v>
      </c>
      <c r="X361" s="67">
        <v>1.5987170934677124</v>
      </c>
      <c r="Y361" s="67">
        <v>1.7566097974777222</v>
      </c>
      <c r="Z361" s="67">
        <v>1.8973616361618042</v>
      </c>
      <c r="AA361" s="67">
        <v>2.0179381370544434</v>
      </c>
      <c r="AB361" s="67">
        <v>1.9010851383209229</v>
      </c>
      <c r="AC361" s="67">
        <v>1.8682332038879395</v>
      </c>
      <c r="AD361" s="67">
        <v>1.8641128540039063</v>
      </c>
      <c r="AE361" s="67">
        <v>1.608090877532959</v>
      </c>
      <c r="AF361" s="67">
        <v>1.345299243927002</v>
      </c>
      <c r="AG361" s="67">
        <v>-0.29444056749343872</v>
      </c>
      <c r="AH361" s="67">
        <v>-0.249858558177948</v>
      </c>
      <c r="AI361" s="67">
        <v>-0.23349687457084656</v>
      </c>
      <c r="AJ361" s="67">
        <v>-0.21624463796615601</v>
      </c>
      <c r="AK361" s="67">
        <v>-0.19078834354877472</v>
      </c>
      <c r="AL361" s="67">
        <v>-0.19512347877025604</v>
      </c>
      <c r="AM361" s="67">
        <v>-0.21750400960445404</v>
      </c>
      <c r="AN361" s="67">
        <v>-0.25228339433670044</v>
      </c>
      <c r="AO361" s="67">
        <v>-0.24038229882717133</v>
      </c>
      <c r="AP361" s="67">
        <v>-0.26317790150642395</v>
      </c>
      <c r="AQ361" s="67">
        <v>-0.29614484310150146</v>
      </c>
      <c r="AR361" s="67">
        <v>-0.27624917030334473</v>
      </c>
      <c r="AS361" s="67">
        <v>-0.30312281847000122</v>
      </c>
      <c r="AT361" s="67">
        <v>-0.329295814037323</v>
      </c>
      <c r="AU361" s="67">
        <v>-0.20088545978069305</v>
      </c>
      <c r="AV361" s="67">
        <v>-0.14075806736946106</v>
      </c>
      <c r="AW361" s="67">
        <v>-9.9489450454711914E-2</v>
      </c>
      <c r="AX361" s="67">
        <v>-5.7622108608484268E-2</v>
      </c>
      <c r="AY361" s="67">
        <v>-7.1351371705532074E-2</v>
      </c>
      <c r="AZ361" s="67">
        <v>-0.36407762765884399</v>
      </c>
      <c r="BA361" s="67">
        <v>-0.42917385697364807</v>
      </c>
      <c r="BB361" s="67">
        <v>-0.31037947535514832</v>
      </c>
      <c r="BC361" s="67">
        <v>-0.30555805563926697</v>
      </c>
      <c r="BD361" s="67">
        <v>-0.2645527720451355</v>
      </c>
      <c r="BE361" s="67">
        <v>-0.15389092266559601</v>
      </c>
      <c r="BF361" s="67">
        <v>-0.12043594568967819</v>
      </c>
      <c r="BG361" s="67">
        <v>-0.1123519241809845</v>
      </c>
      <c r="BH361" s="67">
        <v>-0.1009470671415329</v>
      </c>
      <c r="BI361" s="67">
        <v>-7.8001417219638824E-2</v>
      </c>
      <c r="BJ361" s="67">
        <v>-7.9234786331653595E-2</v>
      </c>
      <c r="BK361" s="67">
        <v>-9.0868256986141205E-2</v>
      </c>
      <c r="BL361" s="67">
        <v>-0.11477628350257874</v>
      </c>
      <c r="BM361" s="67">
        <v>-9.3126446008682251E-2</v>
      </c>
      <c r="BN361" s="67">
        <v>-0.10852358490228653</v>
      </c>
      <c r="BO361" s="67">
        <v>-0.13324998319149017</v>
      </c>
      <c r="BP361" s="67">
        <v>-0.10833672434091568</v>
      </c>
      <c r="BQ361" s="67">
        <v>-0.12966087460517883</v>
      </c>
      <c r="BR361" s="67">
        <v>-0.15104760229587555</v>
      </c>
      <c r="BS361" s="67">
        <v>-2.1472368389368057E-2</v>
      </c>
      <c r="BT361" s="67">
        <v>4.113272950053215E-2</v>
      </c>
      <c r="BU361" s="67">
        <v>8.576357364654541E-2</v>
      </c>
      <c r="BV361" s="67">
        <v>0.13236895203590393</v>
      </c>
      <c r="BW361" s="67">
        <v>0.11957567930221558</v>
      </c>
      <c r="BX361" s="67">
        <v>-0.17255382239818573</v>
      </c>
      <c r="BY361" s="67">
        <v>-0.24235428869724274</v>
      </c>
      <c r="BZ361" s="67">
        <v>-0.12950614094734192</v>
      </c>
      <c r="CA361" s="67">
        <v>-0.13675542175769806</v>
      </c>
      <c r="CB361" s="67">
        <v>-0.11047922074794769</v>
      </c>
      <c r="CC361" s="67">
        <v>-5.6546658277511597E-2</v>
      </c>
      <c r="CD361" s="67">
        <v>-3.0798239633440971E-2</v>
      </c>
      <c r="CE361" s="67">
        <v>-2.8447294607758522E-2</v>
      </c>
      <c r="CF361" s="67">
        <v>-2.1092314273118973E-2</v>
      </c>
      <c r="CG361" s="67">
        <v>1.1445757991168648E-4</v>
      </c>
      <c r="CH361" s="67">
        <v>1.0293723316863179E-3</v>
      </c>
      <c r="CI361" s="67">
        <v>-3.1607181299477816E-3</v>
      </c>
      <c r="CJ361" s="67">
        <v>-1.9539270550012589E-2</v>
      </c>
      <c r="CK361" s="67">
        <v>8.8625093922019005E-3</v>
      </c>
      <c r="CL361" s="67">
        <v>-1.410489552654326E-3</v>
      </c>
      <c r="CM361" s="67">
        <v>-2.0429514348506927E-2</v>
      </c>
      <c r="CN361" s="67">
        <v>7.9589216038584709E-3</v>
      </c>
      <c r="CO361" s="67">
        <v>-9.5216706395149231E-3</v>
      </c>
      <c r="CP361" s="67">
        <v>-2.7593422681093216E-2</v>
      </c>
      <c r="CQ361" s="67">
        <v>0.10278858989477158</v>
      </c>
      <c r="CR361" s="67">
        <v>0.16710974276065826</v>
      </c>
      <c r="CS361" s="67">
        <v>0.21406926214694977</v>
      </c>
      <c r="CT361" s="67">
        <v>0.26395618915557861</v>
      </c>
      <c r="CU361" s="67">
        <v>0.25181117653846741</v>
      </c>
      <c r="CV361" s="67">
        <v>-3.9905015379190445E-2</v>
      </c>
      <c r="CW361" s="67">
        <v>-0.11296363919973373</v>
      </c>
      <c r="CX361" s="67">
        <v>-4.2338036000728607E-3</v>
      </c>
      <c r="CY361" s="67">
        <v>-1.9843216985464096E-2</v>
      </c>
      <c r="CZ361" s="67">
        <v>-3.768357215449214E-3</v>
      </c>
      <c r="DA361" s="67">
        <v>4.0797602385282516E-2</v>
      </c>
      <c r="DB361" s="67">
        <v>5.8839470148086548E-2</v>
      </c>
      <c r="DC361" s="67">
        <v>5.5457331240177155E-2</v>
      </c>
      <c r="DD361" s="67">
        <v>5.8762434870004654E-2</v>
      </c>
      <c r="DE361" s="67">
        <v>7.8230336308479309E-2</v>
      </c>
      <c r="DF361" s="67">
        <v>8.1293530762195587E-2</v>
      </c>
      <c r="DG361" s="67">
        <v>8.454681932926178E-2</v>
      </c>
      <c r="DH361" s="67">
        <v>7.5697742402553558E-2</v>
      </c>
      <c r="DI361" s="67">
        <v>0.1108514592051506</v>
      </c>
      <c r="DJ361" s="67">
        <v>0.10570260882377625</v>
      </c>
      <c r="DK361" s="67">
        <v>9.2390954494476318E-2</v>
      </c>
      <c r="DL361" s="67">
        <v>0.12425456941127777</v>
      </c>
      <c r="DM361" s="67">
        <v>0.11061753332614899</v>
      </c>
      <c r="DN361" s="67">
        <v>9.5860749483108521E-2</v>
      </c>
      <c r="DO361" s="67">
        <v>0.22704954445362091</v>
      </c>
      <c r="DP361" s="67">
        <v>0.29308676719665527</v>
      </c>
      <c r="DQ361" s="67">
        <v>0.34237495064735413</v>
      </c>
      <c r="DR361" s="67">
        <v>0.3955434262752533</v>
      </c>
      <c r="DS361" s="67">
        <v>0.38404667377471924</v>
      </c>
      <c r="DT361" s="67">
        <v>9.274379163980484E-2</v>
      </c>
      <c r="DU361" s="67">
        <v>1.6427012160420418E-2</v>
      </c>
      <c r="DV361" s="67">
        <v>0.1210385262966156</v>
      </c>
      <c r="DW361" s="67">
        <v>9.7068987786769867E-2</v>
      </c>
      <c r="DX361" s="67">
        <v>0.10294250398874283</v>
      </c>
      <c r="DY361" s="67">
        <v>0.18134725093841553</v>
      </c>
      <c r="DZ361" s="67">
        <v>0.18826209008693695</v>
      </c>
      <c r="EA361" s="67">
        <v>0.17660228908061981</v>
      </c>
      <c r="EB361" s="67">
        <v>0.17406001687049866</v>
      </c>
      <c r="EC361" s="67">
        <v>0.19101725518703461</v>
      </c>
      <c r="ED361" s="67">
        <v>0.19718222320079803</v>
      </c>
      <c r="EE361" s="67">
        <v>0.21118256449699402</v>
      </c>
      <c r="EF361" s="67">
        <v>0.21320486068725586</v>
      </c>
      <c r="EG361" s="67">
        <v>0.25810730457305908</v>
      </c>
      <c r="EH361" s="67">
        <v>0.26035690307617188</v>
      </c>
      <c r="EI361" s="67">
        <v>0.25528579950332642</v>
      </c>
      <c r="EJ361" s="67">
        <v>0.29216700792312622</v>
      </c>
      <c r="EK361" s="67">
        <v>0.28407946228981018</v>
      </c>
      <c r="EL361" s="67">
        <v>0.27410897612571716</v>
      </c>
      <c r="EM361" s="67">
        <v>0.40646263957023621</v>
      </c>
      <c r="EN361" s="67">
        <v>0.47497755289077759</v>
      </c>
      <c r="EO361" s="67">
        <v>0.52762800455093384</v>
      </c>
      <c r="EP361" s="67">
        <v>0.58553451299667358</v>
      </c>
      <c r="EQ361" s="67">
        <v>0.5749737024307251</v>
      </c>
      <c r="ER361" s="67">
        <v>0.2842676043510437</v>
      </c>
      <c r="ES361" s="67">
        <v>0.20324656367301941</v>
      </c>
      <c r="ET361" s="67">
        <v>0.30191189050674438</v>
      </c>
      <c r="EU361" s="67">
        <v>0.26587164402008057</v>
      </c>
      <c r="EV361" s="67">
        <v>0.25701603293418884</v>
      </c>
      <c r="EW361" s="67">
        <v>61.030235290527344</v>
      </c>
      <c r="EX361" s="67">
        <v>60.590484619140625</v>
      </c>
      <c r="EY361" s="67">
        <v>59.339614868164063</v>
      </c>
      <c r="EZ361" s="67">
        <v>59.058540344238281</v>
      </c>
      <c r="FA361" s="67">
        <v>58.679283142089844</v>
      </c>
      <c r="FB361" s="67">
        <v>57.862228393554688</v>
      </c>
      <c r="FC361" s="67">
        <v>58.228485107421875</v>
      </c>
      <c r="FD361" s="67">
        <v>60.359756469726563</v>
      </c>
      <c r="FE361" s="67">
        <v>64.258781433105469</v>
      </c>
      <c r="FF361" s="67">
        <v>67.03094482421875</v>
      </c>
      <c r="FG361" s="67">
        <v>70.212333679199219</v>
      </c>
      <c r="FH361" s="67">
        <v>75.652694702148438</v>
      </c>
      <c r="FI361" s="67">
        <v>80.164817810058594</v>
      </c>
      <c r="FJ361" s="67">
        <v>82.623222351074219</v>
      </c>
      <c r="FK361" s="67">
        <v>86.078025817871094</v>
      </c>
      <c r="FL361" s="67">
        <v>87.887458801269531</v>
      </c>
      <c r="FM361" s="67">
        <v>90.053192138671875</v>
      </c>
      <c r="FN361" s="67">
        <v>86.24237060546875</v>
      </c>
      <c r="FO361" s="67">
        <v>82.374542236328125</v>
      </c>
      <c r="FP361" s="67">
        <v>75.32684326171875</v>
      </c>
      <c r="FQ361" s="67">
        <v>69.686965942382813</v>
      </c>
      <c r="FR361" s="67">
        <v>66.762496948242188</v>
      </c>
      <c r="FS361" s="67">
        <v>65.025482177734375</v>
      </c>
      <c r="FT361" s="67">
        <v>63.693618774414063</v>
      </c>
      <c r="FU361" s="68">
        <v>0.1664249449968338</v>
      </c>
      <c r="FV361" s="40">
        <v>6.119999885559082</v>
      </c>
      <c r="FW361" s="40">
        <v>1356.91</v>
      </c>
      <c r="FX361">
        <v>1</v>
      </c>
    </row>
    <row r="362" spans="1:180" x14ac:dyDescent="0.2">
      <c r="A362" t="s">
        <v>189</v>
      </c>
      <c r="B362" t="s">
        <v>207</v>
      </c>
      <c r="C362" t="s">
        <v>3</v>
      </c>
      <c r="D362" t="s">
        <v>185</v>
      </c>
      <c r="E362" t="s">
        <v>1</v>
      </c>
      <c r="F362" s="40" t="s">
        <v>193</v>
      </c>
      <c r="G362" s="69" t="s">
        <v>224</v>
      </c>
      <c r="H362" s="67">
        <v>1749</v>
      </c>
      <c r="I362" s="67">
        <v>1.3149361610412598</v>
      </c>
      <c r="J362" s="67">
        <v>1.1425513029098511</v>
      </c>
      <c r="K362" s="67">
        <v>1.0460574626922607</v>
      </c>
      <c r="L362" s="67">
        <v>0.99019736051559448</v>
      </c>
      <c r="M362" s="67">
        <v>0.96347469091415405</v>
      </c>
      <c r="N362" s="67">
        <v>0.9930422306060791</v>
      </c>
      <c r="O362" s="67">
        <v>1.1065136194229126</v>
      </c>
      <c r="P362" s="67">
        <v>1.2324873208999634</v>
      </c>
      <c r="Q362" s="67">
        <v>1.262818455696106</v>
      </c>
      <c r="R362" s="67">
        <v>1.3503018617630005</v>
      </c>
      <c r="S362" s="67">
        <v>1.4635083675384521</v>
      </c>
      <c r="T362" s="67">
        <v>1.5480415821075439</v>
      </c>
      <c r="U362" s="67">
        <v>1.6287301778793335</v>
      </c>
      <c r="V362" s="67">
        <v>1.7724800109863281</v>
      </c>
      <c r="W362" s="67">
        <v>1.8996695280075073</v>
      </c>
      <c r="X362" s="67">
        <v>2.0214526653289795</v>
      </c>
      <c r="Y362" s="67">
        <v>2.2009220123291016</v>
      </c>
      <c r="Z362" s="67">
        <v>2.2997400760650635</v>
      </c>
      <c r="AA362" s="67">
        <v>2.3511834144592285</v>
      </c>
      <c r="AB362" s="67">
        <v>2.2738003730773926</v>
      </c>
      <c r="AC362" s="67">
        <v>2.1656332015991211</v>
      </c>
      <c r="AD362" s="67">
        <v>2.0185806751251221</v>
      </c>
      <c r="AE362" s="67">
        <v>1.6785130500793457</v>
      </c>
      <c r="AF362" s="67">
        <v>1.3797780275344849</v>
      </c>
      <c r="AG362" s="67">
        <v>-0.36487570405006409</v>
      </c>
      <c r="AH362" s="67">
        <v>-0.29383203387260437</v>
      </c>
      <c r="AI362" s="67">
        <v>-0.25653627514839172</v>
      </c>
      <c r="AJ362" s="67">
        <v>-0.23404964804649353</v>
      </c>
      <c r="AK362" s="67">
        <v>-0.20848281681537628</v>
      </c>
      <c r="AL362" s="67">
        <v>-0.21574297547340393</v>
      </c>
      <c r="AM362" s="67">
        <v>-0.26828491687774658</v>
      </c>
      <c r="AN362" s="67">
        <v>-0.26232495903968811</v>
      </c>
      <c r="AO362" s="67">
        <v>-0.297760009765625</v>
      </c>
      <c r="AP362" s="67">
        <v>-0.27202194929122925</v>
      </c>
      <c r="AQ362" s="67">
        <v>-0.26042759418487549</v>
      </c>
      <c r="AR362" s="67">
        <v>-0.34560230374336243</v>
      </c>
      <c r="AS362" s="67">
        <v>-0.38915643095970154</v>
      </c>
      <c r="AT362" s="67">
        <v>-0.35388925671577454</v>
      </c>
      <c r="AU362" s="67">
        <v>-0.17437124252319336</v>
      </c>
      <c r="AV362" s="67">
        <v>-0.18194079399108887</v>
      </c>
      <c r="AW362" s="67">
        <v>-8.9404866099357605E-2</v>
      </c>
      <c r="AX362" s="67">
        <v>-0.10545498877763748</v>
      </c>
      <c r="AY362" s="67">
        <v>-0.10911556333303452</v>
      </c>
      <c r="AZ362" s="67">
        <v>-0.27543756365776062</v>
      </c>
      <c r="BA362" s="67">
        <v>-0.38967567682266235</v>
      </c>
      <c r="BB362" s="67">
        <v>-0.3574487566947937</v>
      </c>
      <c r="BC362" s="67">
        <v>-0.29061397910118103</v>
      </c>
      <c r="BD362" s="67">
        <v>-0.2431965172290802</v>
      </c>
      <c r="BE362" s="67">
        <v>-0.22367604076862335</v>
      </c>
      <c r="BF362" s="67">
        <v>-0.16378432512283325</v>
      </c>
      <c r="BG362" s="67">
        <v>-0.13476875424385071</v>
      </c>
      <c r="BH362" s="67">
        <v>-0.11813829839229584</v>
      </c>
      <c r="BI362" s="67">
        <v>-9.5035620033740997E-2</v>
      </c>
      <c r="BJ362" s="67">
        <v>-9.9020674824714661E-2</v>
      </c>
      <c r="BK362" s="67">
        <v>-0.14064987003803253</v>
      </c>
      <c r="BL362" s="67">
        <v>-0.1239466592669487</v>
      </c>
      <c r="BM362" s="67">
        <v>-0.14928364753723145</v>
      </c>
      <c r="BN362" s="67">
        <v>-0.11629734188318253</v>
      </c>
      <c r="BO362" s="67">
        <v>-9.6559301018714905E-2</v>
      </c>
      <c r="BP362" s="67">
        <v>-0.17643743753433228</v>
      </c>
      <c r="BQ362" s="67">
        <v>-0.21462984383106232</v>
      </c>
      <c r="BR362" s="67">
        <v>-0.17457009851932526</v>
      </c>
      <c r="BS362" s="67">
        <v>5.9686223976314068E-3</v>
      </c>
      <c r="BT362" s="67">
        <v>8.3659333176910877E-4</v>
      </c>
      <c r="BU362" s="67">
        <v>9.6690721809864044E-2</v>
      </c>
      <c r="BV362" s="67">
        <v>8.5548989474773407E-2</v>
      </c>
      <c r="BW362" s="67">
        <v>8.2989171147346497E-2</v>
      </c>
      <c r="BX362" s="67">
        <v>-8.2643501460552216E-2</v>
      </c>
      <c r="BY362" s="67">
        <v>-0.20184910297393799</v>
      </c>
      <c r="BZ362" s="67">
        <v>-0.17552025616168976</v>
      </c>
      <c r="CA362" s="67">
        <v>-0.12078795582056046</v>
      </c>
      <c r="CB362" s="67">
        <v>-8.8318102061748505E-2</v>
      </c>
      <c r="CC362" s="67">
        <v>-0.12588158249855042</v>
      </c>
      <c r="CD362" s="67">
        <v>-7.3713690042495728E-2</v>
      </c>
      <c r="CE362" s="67">
        <v>-5.0432942807674408E-2</v>
      </c>
      <c r="CF362" s="67">
        <v>-3.785846009850502E-2</v>
      </c>
      <c r="CG362" s="67">
        <v>-1.6462432220578194E-2</v>
      </c>
      <c r="CH362" s="67">
        <v>-1.8179163336753845E-2</v>
      </c>
      <c r="CI362" s="67">
        <v>-5.2250232547521591E-2</v>
      </c>
      <c r="CJ362" s="67">
        <v>-2.8106270357966423E-2</v>
      </c>
      <c r="CK362" s="67">
        <v>-4.6449370682239532E-2</v>
      </c>
      <c r="CL362" s="67">
        <v>-8.4429420530796051E-3</v>
      </c>
      <c r="CM362" s="67">
        <v>1.6935382038354874E-2</v>
      </c>
      <c r="CN362" s="67">
        <v>-5.9274382889270782E-2</v>
      </c>
      <c r="CO362" s="67">
        <v>-9.3753255903720856E-2</v>
      </c>
      <c r="CP362" s="67">
        <v>-5.0374194979667664E-2</v>
      </c>
      <c r="CQ362" s="67">
        <v>0.13087145984172821</v>
      </c>
      <c r="CR362" s="67">
        <v>0.12742765247821808</v>
      </c>
      <c r="CS362" s="67">
        <v>0.22557996213436127</v>
      </c>
      <c r="CT362" s="67">
        <v>0.21783776581287384</v>
      </c>
      <c r="CU362" s="67">
        <v>0.21604032814502716</v>
      </c>
      <c r="CV362" s="67">
        <v>5.0885088741779327E-2</v>
      </c>
      <c r="CW362" s="67">
        <v>-7.1760997176170349E-2</v>
      </c>
      <c r="CX362" s="67">
        <v>-4.9517132341861725E-2</v>
      </c>
      <c r="CY362" s="67">
        <v>-3.1669712625443935E-3</v>
      </c>
      <c r="CZ362" s="67">
        <v>1.8950214609503746E-2</v>
      </c>
      <c r="DA362" s="67">
        <v>-2.8087124228477478E-2</v>
      </c>
      <c r="DB362" s="67">
        <v>1.6356946900486946E-2</v>
      </c>
      <c r="DC362" s="67">
        <v>3.3902872353792191E-2</v>
      </c>
      <c r="DD362" s="67">
        <v>4.2421381920576096E-2</v>
      </c>
      <c r="DE362" s="67">
        <v>6.211075559258461E-2</v>
      </c>
      <c r="DF362" s="67">
        <v>6.266234815120697E-2</v>
      </c>
      <c r="DG362" s="67">
        <v>3.6149404942989349E-2</v>
      </c>
      <c r="DH362" s="67">
        <v>6.7734122276306152E-2</v>
      </c>
      <c r="DI362" s="67">
        <v>5.6384909898042679E-2</v>
      </c>
      <c r="DJ362" s="67">
        <v>9.9411457777023315E-2</v>
      </c>
      <c r="DK362" s="67">
        <v>0.13043007254600525</v>
      </c>
      <c r="DL362" s="67">
        <v>5.7888675481081009E-2</v>
      </c>
      <c r="DM362" s="67">
        <v>2.7123326435685158E-2</v>
      </c>
      <c r="DN362" s="67">
        <v>7.3821708559989929E-2</v>
      </c>
      <c r="DO362" s="67">
        <v>0.25577428936958313</v>
      </c>
      <c r="DP362" s="67">
        <v>0.25401872396469116</v>
      </c>
      <c r="DQ362" s="67">
        <v>0.35446920990943909</v>
      </c>
      <c r="DR362" s="67">
        <v>0.35012653470039368</v>
      </c>
      <c r="DS362" s="67">
        <v>0.34909147024154663</v>
      </c>
      <c r="DT362" s="67">
        <v>0.18441367149353027</v>
      </c>
      <c r="DU362" s="67">
        <v>5.832710862159729E-2</v>
      </c>
      <c r="DV362" s="67">
        <v>7.6485998928546906E-2</v>
      </c>
      <c r="DW362" s="67">
        <v>0.11445401608943939</v>
      </c>
      <c r="DX362" s="67">
        <v>0.1262185275554657</v>
      </c>
      <c r="DY362" s="67">
        <v>0.11311254650354385</v>
      </c>
      <c r="DZ362" s="67">
        <v>0.14640463888645172</v>
      </c>
      <c r="EA362" s="67">
        <v>0.15567038953304291</v>
      </c>
      <c r="EB362" s="67">
        <v>0.15833272039890289</v>
      </c>
      <c r="EC362" s="67">
        <v>0.17555795609951019</v>
      </c>
      <c r="ED362" s="67">
        <v>0.17938464879989624</v>
      </c>
      <c r="EE362" s="67">
        <v>0.1637844443321228</v>
      </c>
      <c r="EF362" s="67">
        <v>0.20611242949962616</v>
      </c>
      <c r="EG362" s="67">
        <v>0.20486128330230713</v>
      </c>
      <c r="EH362" s="67">
        <v>0.25513607263565063</v>
      </c>
      <c r="EI362" s="67">
        <v>0.29429838061332703</v>
      </c>
      <c r="EJ362" s="67">
        <v>0.22705352306365967</v>
      </c>
      <c r="EK362" s="67">
        <v>0.20164991915225983</v>
      </c>
      <c r="EL362" s="67">
        <v>0.25314086675643921</v>
      </c>
      <c r="EM362" s="67">
        <v>0.43611416220664978</v>
      </c>
      <c r="EN362" s="67">
        <v>0.43679609894752502</v>
      </c>
      <c r="EO362" s="67">
        <v>0.54056477546691895</v>
      </c>
      <c r="EP362" s="67">
        <v>0.54113054275512695</v>
      </c>
      <c r="EQ362" s="67">
        <v>0.54119622707366943</v>
      </c>
      <c r="ER362" s="67">
        <v>0.37720775604248047</v>
      </c>
      <c r="ES362" s="67">
        <v>0.24615366756916046</v>
      </c>
      <c r="ET362" s="67">
        <v>0.25841450691223145</v>
      </c>
      <c r="EU362" s="67">
        <v>0.28428003191947937</v>
      </c>
      <c r="EV362" s="67">
        <v>0.28109696507453918</v>
      </c>
      <c r="EW362" s="67">
        <v>69.439308166503906</v>
      </c>
      <c r="EX362" s="67">
        <v>67.36279296875</v>
      </c>
      <c r="EY362" s="67">
        <v>64.166641235351563</v>
      </c>
      <c r="EZ362" s="67">
        <v>62.191390991210938</v>
      </c>
      <c r="FA362" s="67">
        <v>60.700473785400391</v>
      </c>
      <c r="FB362" s="67">
        <v>59.367782592773438</v>
      </c>
      <c r="FC362" s="67">
        <v>58.354156494140625</v>
      </c>
      <c r="FD362" s="67">
        <v>61.036972045898438</v>
      </c>
      <c r="FE362" s="67">
        <v>67.617530822753906</v>
      </c>
      <c r="FF362" s="67">
        <v>72.34454345703125</v>
      </c>
      <c r="FG362" s="67">
        <v>79.163436889648438</v>
      </c>
      <c r="FH362" s="67">
        <v>85.233489990234375</v>
      </c>
      <c r="FI362" s="67">
        <v>88.15338134765625</v>
      </c>
      <c r="FJ362" s="67">
        <v>90.591354370117188</v>
      </c>
      <c r="FK362" s="67">
        <v>93.881828308105469</v>
      </c>
      <c r="FL362" s="67">
        <v>94.015678405761719</v>
      </c>
      <c r="FM362" s="67">
        <v>93.205436706542969</v>
      </c>
      <c r="FN362" s="67">
        <v>89.344375610351563</v>
      </c>
      <c r="FO362" s="67">
        <v>85.805633544921875</v>
      </c>
      <c r="FP362" s="67">
        <v>77.900131225585938</v>
      </c>
      <c r="FQ362" s="67">
        <v>70.647102355957031</v>
      </c>
      <c r="FR362" s="67">
        <v>65.561782836914063</v>
      </c>
      <c r="FS362" s="67">
        <v>62.024444580078125</v>
      </c>
      <c r="FT362" s="67">
        <v>60.307975769042969</v>
      </c>
      <c r="FU362" s="68">
        <v>0.16729041934013367</v>
      </c>
      <c r="FV362" s="40">
        <v>5.4099998474121094</v>
      </c>
      <c r="FW362" s="40">
        <v>1578.56</v>
      </c>
      <c r="FX362">
        <v>1</v>
      </c>
    </row>
    <row r="363" spans="1:180" x14ac:dyDescent="0.2">
      <c r="A363" t="s">
        <v>189</v>
      </c>
      <c r="B363" t="s">
        <v>207</v>
      </c>
      <c r="C363" t="s">
        <v>3</v>
      </c>
      <c r="D363" t="s">
        <v>185</v>
      </c>
      <c r="E363" t="s">
        <v>1</v>
      </c>
      <c r="F363" s="40" t="s">
        <v>193</v>
      </c>
      <c r="G363" s="69" t="s">
        <v>225</v>
      </c>
      <c r="H363" s="67">
        <v>1750.999922990799</v>
      </c>
      <c r="I363" s="67">
        <v>1.1123613119125366</v>
      </c>
      <c r="J363" s="67">
        <v>0.97640734910964966</v>
      </c>
      <c r="K363" s="67">
        <v>0.90800619125366211</v>
      </c>
      <c r="L363" s="67">
        <v>0.87010443210601807</v>
      </c>
      <c r="M363" s="67">
        <v>0.85498553514480591</v>
      </c>
      <c r="N363" s="67">
        <v>0.91640526056289673</v>
      </c>
      <c r="O363" s="67">
        <v>1.0477300882339478</v>
      </c>
      <c r="P363" s="67">
        <v>1.2175014019012451</v>
      </c>
      <c r="Q363" s="67">
        <v>1.2198368310928345</v>
      </c>
      <c r="R363" s="67">
        <v>1.238778829574585</v>
      </c>
      <c r="S363" s="67">
        <v>1.2945054769515991</v>
      </c>
      <c r="T363" s="67">
        <v>1.3050504922866821</v>
      </c>
      <c r="U363" s="67">
        <v>1.3148918151855469</v>
      </c>
      <c r="V363" s="67">
        <v>1.3514760732650757</v>
      </c>
      <c r="W363" s="67">
        <v>1.3766746520996094</v>
      </c>
      <c r="X363" s="67">
        <v>1.4662021398544312</v>
      </c>
      <c r="Y363" s="67">
        <v>1.6386361122131348</v>
      </c>
      <c r="Z363" s="67">
        <v>1.7627307176589966</v>
      </c>
      <c r="AA363" s="67">
        <v>1.835588812828064</v>
      </c>
      <c r="AB363" s="67">
        <v>1.8426800966262817</v>
      </c>
      <c r="AC363" s="67">
        <v>1.9066108465194702</v>
      </c>
      <c r="AD363" s="67">
        <v>1.8482110500335693</v>
      </c>
      <c r="AE363" s="67">
        <v>1.553566575050354</v>
      </c>
      <c r="AF363" s="67">
        <v>1.2723660469055176</v>
      </c>
      <c r="AG363" s="67">
        <v>-0.25002336502075195</v>
      </c>
      <c r="AH363" s="67">
        <v>-0.22716052830219269</v>
      </c>
      <c r="AI363" s="67">
        <v>-0.20654696226119995</v>
      </c>
      <c r="AJ363" s="67">
        <v>-0.18901462852954865</v>
      </c>
      <c r="AK363" s="67">
        <v>-0.19114814698696136</v>
      </c>
      <c r="AL363" s="67">
        <v>-0.18776535987854004</v>
      </c>
      <c r="AM363" s="67">
        <v>-0.24299484491348267</v>
      </c>
      <c r="AN363" s="67">
        <v>-0.19428223371505737</v>
      </c>
      <c r="AO363" s="67">
        <v>-0.25949141383171082</v>
      </c>
      <c r="AP363" s="67">
        <v>-0.28954887390136719</v>
      </c>
      <c r="AQ363" s="67">
        <v>-0.28005897998809814</v>
      </c>
      <c r="AR363" s="67">
        <v>-0.30815377831459045</v>
      </c>
      <c r="AS363" s="67">
        <v>-0.29249861836433411</v>
      </c>
      <c r="AT363" s="67">
        <v>-0.2432088702917099</v>
      </c>
      <c r="AU363" s="67">
        <v>-0.17595361173152924</v>
      </c>
      <c r="AV363" s="67">
        <v>-0.13416217267513275</v>
      </c>
      <c r="AW363" s="67">
        <v>-5.9881262481212616E-2</v>
      </c>
      <c r="AX363" s="67">
        <v>-0.10758904367685318</v>
      </c>
      <c r="AY363" s="67">
        <v>-6.1462972313165665E-2</v>
      </c>
      <c r="AZ363" s="67">
        <v>-0.17318032681941986</v>
      </c>
      <c r="BA363" s="67">
        <v>-0.23940873146057129</v>
      </c>
      <c r="BB363" s="67">
        <v>-0.25443610548973083</v>
      </c>
      <c r="BC363" s="67">
        <v>-0.29898276925086975</v>
      </c>
      <c r="BD363" s="67">
        <v>-0.26121321320533752</v>
      </c>
      <c r="BE363" s="67">
        <v>-0.10881596058607101</v>
      </c>
      <c r="BF363" s="67">
        <v>-9.7108058631420135E-2</v>
      </c>
      <c r="BG363" s="67">
        <v>-8.4780484437942505E-2</v>
      </c>
      <c r="BH363" s="67">
        <v>-7.3109276592731476E-2</v>
      </c>
      <c r="BI363" s="67">
        <v>-7.7708400785923004E-2</v>
      </c>
      <c r="BJ363" s="67">
        <v>-7.1039862930774689E-2</v>
      </c>
      <c r="BK363" s="67">
        <v>-0.11535660922527313</v>
      </c>
      <c r="BL363" s="67">
        <v>-5.5903326719999313E-2</v>
      </c>
      <c r="BM363" s="67">
        <v>-0.11102564632892609</v>
      </c>
      <c r="BN363" s="67">
        <v>-0.1338312029838562</v>
      </c>
      <c r="BO363" s="67">
        <v>-0.1162014827132225</v>
      </c>
      <c r="BP363" s="67">
        <v>-0.1389935165643692</v>
      </c>
      <c r="BQ363" s="67">
        <v>-0.11796431243419647</v>
      </c>
      <c r="BR363" s="67">
        <v>-6.3872061669826508E-2</v>
      </c>
      <c r="BS363" s="67">
        <v>4.4145113788545132E-3</v>
      </c>
      <c r="BT363" s="67">
        <v>4.8655282706022263E-2</v>
      </c>
      <c r="BU363" s="67">
        <v>0.12626242637634277</v>
      </c>
      <c r="BV363" s="67">
        <v>8.344663679599762E-2</v>
      </c>
      <c r="BW363" s="67">
        <v>0.13066740334033966</v>
      </c>
      <c r="BX363" s="67">
        <v>1.9635818898677826E-2</v>
      </c>
      <c r="BY363" s="67">
        <v>-5.1556043326854706E-2</v>
      </c>
      <c r="BZ363" s="67">
        <v>-7.2494864463806152E-2</v>
      </c>
      <c r="CA363" s="67">
        <v>-0.12914329767227173</v>
      </c>
      <c r="CB363" s="67">
        <v>-0.10631857067346573</v>
      </c>
      <c r="CC363" s="67">
        <v>-1.1016149073839188E-2</v>
      </c>
      <c r="CD363" s="67">
        <v>-7.0341192185878754E-3</v>
      </c>
      <c r="CE363" s="67">
        <v>-4.4538985821418464E-4</v>
      </c>
      <c r="CF363" s="67">
        <v>7.1664163842797279E-3</v>
      </c>
      <c r="CG363" s="67">
        <v>8.5963099263608456E-4</v>
      </c>
      <c r="CH363" s="67">
        <v>9.8038557916879654E-3</v>
      </c>
      <c r="CI363" s="67">
        <v>-2.6954760774970055E-2</v>
      </c>
      <c r="CJ363" s="67">
        <v>3.9937485009431839E-2</v>
      </c>
      <c r="CK363" s="67">
        <v>-8.1987194716930389E-3</v>
      </c>
      <c r="CL363" s="67">
        <v>-2.5981605052947998E-2</v>
      </c>
      <c r="CM363" s="67">
        <v>-2.7142830658704042E-3</v>
      </c>
      <c r="CN363" s="67">
        <v>-2.1833634003996849E-2</v>
      </c>
      <c r="CO363" s="67">
        <v>2.9176126699894667E-3</v>
      </c>
      <c r="CP363" s="67">
        <v>6.033606082201004E-2</v>
      </c>
      <c r="CQ363" s="67">
        <v>0.12933692336082458</v>
      </c>
      <c r="CR363" s="67">
        <v>0.1752740889787674</v>
      </c>
      <c r="CS363" s="67">
        <v>0.25518497824668884</v>
      </c>
      <c r="CT363" s="67">
        <v>0.21575736999511719</v>
      </c>
      <c r="CU363" s="67">
        <v>0.2637363076210022</v>
      </c>
      <c r="CV363" s="67">
        <v>0.15317969024181366</v>
      </c>
      <c r="CW363" s="67">
        <v>7.8550152480602264E-2</v>
      </c>
      <c r="CX363" s="67">
        <v>5.3517084568738937E-2</v>
      </c>
      <c r="CY363" s="67">
        <v>-1.1512983590364456E-2</v>
      </c>
      <c r="CZ363" s="67">
        <v>9.6097606001421809E-4</v>
      </c>
      <c r="DA363" s="67">
        <v>8.6783662438392639E-2</v>
      </c>
      <c r="DB363" s="67">
        <v>8.3039820194244385E-2</v>
      </c>
      <c r="DC363" s="67">
        <v>8.3889707922935486E-2</v>
      </c>
      <c r="DD363" s="67">
        <v>8.7442107498645782E-2</v>
      </c>
      <c r="DE363" s="67">
        <v>7.9427659511566162E-2</v>
      </c>
      <c r="DF363" s="67">
        <v>9.0647578239440918E-2</v>
      </c>
      <c r="DG363" s="67">
        <v>6.1447087675333023E-2</v>
      </c>
      <c r="DH363" s="67">
        <v>0.13577829301357269</v>
      </c>
      <c r="DI363" s="67">
        <v>9.4628207385540009E-2</v>
      </c>
      <c r="DJ363" s="67">
        <v>8.1867985427379608E-2</v>
      </c>
      <c r="DK363" s="67">
        <v>0.11077291518449783</v>
      </c>
      <c r="DL363" s="67">
        <v>9.5326244831085205E-2</v>
      </c>
      <c r="DM363" s="67">
        <v>0.12379954010248184</v>
      </c>
      <c r="DN363" s="67">
        <v>0.18454419076442719</v>
      </c>
      <c r="DO363" s="67">
        <v>0.25425934791564941</v>
      </c>
      <c r="DP363" s="67">
        <v>0.30189290642738342</v>
      </c>
      <c r="DQ363" s="67">
        <v>0.38410753011703491</v>
      </c>
      <c r="DR363" s="67">
        <v>0.34806808829307556</v>
      </c>
      <c r="DS363" s="67">
        <v>0.39680522680282593</v>
      </c>
      <c r="DT363" s="67">
        <v>0.2867235541343689</v>
      </c>
      <c r="DU363" s="67">
        <v>0.20865635573863983</v>
      </c>
      <c r="DV363" s="67">
        <v>0.17952904105186462</v>
      </c>
      <c r="DW363" s="67">
        <v>0.10611732304096222</v>
      </c>
      <c r="DX363" s="67">
        <v>0.1082405224442482</v>
      </c>
      <c r="DY363" s="67">
        <v>0.22799105942249298</v>
      </c>
      <c r="DZ363" s="67">
        <v>0.21309229731559753</v>
      </c>
      <c r="EA363" s="67">
        <v>0.20565618574619293</v>
      </c>
      <c r="EB363" s="67">
        <v>0.20334745943546295</v>
      </c>
      <c r="EC363" s="67">
        <v>0.19286741316318512</v>
      </c>
      <c r="ED363" s="67">
        <v>0.20737306773662567</v>
      </c>
      <c r="EE363" s="67">
        <v>0.18908531963825226</v>
      </c>
      <c r="EF363" s="67">
        <v>0.27415719628334045</v>
      </c>
      <c r="EG363" s="67">
        <v>0.24309396743774414</v>
      </c>
      <c r="EH363" s="67">
        <v>0.23758566379547119</v>
      </c>
      <c r="EI363" s="67">
        <v>0.27463039755821228</v>
      </c>
      <c r="EJ363" s="67">
        <v>0.26448649168014526</v>
      </c>
      <c r="EK363" s="67">
        <v>0.29833385348320007</v>
      </c>
      <c r="EL363" s="67">
        <v>0.36388099193572998</v>
      </c>
      <c r="EM363" s="67">
        <v>0.43462744355201721</v>
      </c>
      <c r="EN363" s="67">
        <v>0.48471033573150635</v>
      </c>
      <c r="EO363" s="67">
        <v>0.5702512264251709</v>
      </c>
      <c r="EP363" s="67">
        <v>0.53910380601882935</v>
      </c>
      <c r="EQ363" s="67">
        <v>0.58893561363220215</v>
      </c>
      <c r="ER363" s="67">
        <v>0.47953969240188599</v>
      </c>
      <c r="ES363" s="67">
        <v>0.39650902152061462</v>
      </c>
      <c r="ET363" s="67">
        <v>0.36147028207778931</v>
      </c>
      <c r="EU363" s="67">
        <v>0.27595680952072144</v>
      </c>
      <c r="EV363" s="67">
        <v>0.26313516497612</v>
      </c>
      <c r="EW363" s="67">
        <v>59.455127716064453</v>
      </c>
      <c r="EX363" s="67">
        <v>57.761951446533203</v>
      </c>
      <c r="EY363" s="67">
        <v>56.5103759765625</v>
      </c>
      <c r="EZ363" s="67">
        <v>55.243003845214844</v>
      </c>
      <c r="FA363" s="67">
        <v>54.860923767089844</v>
      </c>
      <c r="FB363" s="67">
        <v>54.469333648681641</v>
      </c>
      <c r="FC363" s="67">
        <v>56.943161010742188</v>
      </c>
      <c r="FD363" s="67">
        <v>58.61773681640625</v>
      </c>
      <c r="FE363" s="67">
        <v>60.448272705078125</v>
      </c>
      <c r="FF363" s="67">
        <v>63.624069213867188</v>
      </c>
      <c r="FG363" s="67">
        <v>68.521766662597656</v>
      </c>
      <c r="FH363" s="67">
        <v>72.49383544921875</v>
      </c>
      <c r="FI363" s="67">
        <v>77.887672424316406</v>
      </c>
      <c r="FJ363" s="67">
        <v>79.876213073730469</v>
      </c>
      <c r="FK363" s="67">
        <v>80.916427612304688</v>
      </c>
      <c r="FL363" s="67">
        <v>79.948982238769531</v>
      </c>
      <c r="FM363" s="67">
        <v>80.480819702148438</v>
      </c>
      <c r="FN363" s="67">
        <v>81.389923095703125</v>
      </c>
      <c r="FO363" s="67">
        <v>77.98846435546875</v>
      </c>
      <c r="FP363" s="67">
        <v>71.047607421875</v>
      </c>
      <c r="FQ363" s="67">
        <v>65.041702270507813</v>
      </c>
      <c r="FR363" s="67">
        <v>62.287189483642578</v>
      </c>
      <c r="FS363" s="67">
        <v>61.017719268798828</v>
      </c>
      <c r="FT363" s="67">
        <v>59.253623962402344</v>
      </c>
      <c r="FU363" s="68">
        <v>0.16732150316238403</v>
      </c>
      <c r="FV363" s="40">
        <v>3.8900001049041748</v>
      </c>
      <c r="FW363" s="40">
        <v>1282.6000000000001</v>
      </c>
      <c r="FX363">
        <v>1</v>
      </c>
    </row>
    <row r="364" spans="1:180" x14ac:dyDescent="0.2">
      <c r="A364" t="s">
        <v>189</v>
      </c>
      <c r="B364" t="s">
        <v>207</v>
      </c>
      <c r="C364" t="s">
        <v>3</v>
      </c>
      <c r="D364" t="s">
        <v>185</v>
      </c>
      <c r="E364" t="s">
        <v>1</v>
      </c>
      <c r="F364" s="40" t="s">
        <v>193</v>
      </c>
      <c r="G364" s="69" t="s">
        <v>226</v>
      </c>
      <c r="H364" s="67">
        <v>1778.0000789165497</v>
      </c>
      <c r="I364" s="67">
        <v>1.0497373342514038</v>
      </c>
      <c r="J364" s="67">
        <v>0.92874825000762939</v>
      </c>
      <c r="K364" s="67">
        <v>0.8687395453453064</v>
      </c>
      <c r="L364" s="67">
        <v>0.83869624137878418</v>
      </c>
      <c r="M364" s="67">
        <v>0.83105319738388062</v>
      </c>
      <c r="N364" s="67">
        <v>0.91261142492294312</v>
      </c>
      <c r="O364" s="67">
        <v>1.0827882289886475</v>
      </c>
      <c r="P364" s="67">
        <v>1.2380121946334839</v>
      </c>
      <c r="Q364" s="67">
        <v>1.1909140348434448</v>
      </c>
      <c r="R364" s="67">
        <v>1.2175549268722534</v>
      </c>
      <c r="S364" s="67">
        <v>1.2798863649368286</v>
      </c>
      <c r="T364" s="67">
        <v>1.3262796401977539</v>
      </c>
      <c r="U364" s="67">
        <v>1.3881125450134277</v>
      </c>
      <c r="V364" s="67">
        <v>1.4702674150466919</v>
      </c>
      <c r="W364" s="67">
        <v>1.5875186920166016</v>
      </c>
      <c r="X364" s="67">
        <v>1.7604271173477173</v>
      </c>
      <c r="Y364" s="67">
        <v>1.9326889514923096</v>
      </c>
      <c r="Z364" s="67">
        <v>2.0893514156341553</v>
      </c>
      <c r="AA364" s="67">
        <v>2.1365025043487549</v>
      </c>
      <c r="AB364" s="67">
        <v>2.1706914901733398</v>
      </c>
      <c r="AC364" s="67">
        <v>2.2092225551605225</v>
      </c>
      <c r="AD364" s="67">
        <v>2.0891792774200439</v>
      </c>
      <c r="AE364" s="67">
        <v>1.7541953325271606</v>
      </c>
      <c r="AF364" s="67">
        <v>1.4439873695373535</v>
      </c>
      <c r="AG364" s="67">
        <v>-0.24106691777706146</v>
      </c>
      <c r="AH364" s="67">
        <v>-0.22749939560890198</v>
      </c>
      <c r="AI364" s="67">
        <v>-0.18720029294490814</v>
      </c>
      <c r="AJ364" s="67">
        <v>-0.19089409708976746</v>
      </c>
      <c r="AK364" s="67">
        <v>-0.20099064707756042</v>
      </c>
      <c r="AL364" s="67">
        <v>-0.18315970897674561</v>
      </c>
      <c r="AM364" s="67">
        <v>-0.22999890148639679</v>
      </c>
      <c r="AN364" s="67">
        <v>-0.20154161751270294</v>
      </c>
      <c r="AO364" s="67">
        <v>-0.24242031574249268</v>
      </c>
      <c r="AP364" s="67">
        <v>-0.27738001942634583</v>
      </c>
      <c r="AQ364" s="67">
        <v>-0.28647273778915405</v>
      </c>
      <c r="AR364" s="67">
        <v>-0.29448667168617249</v>
      </c>
      <c r="AS364" s="67">
        <v>-0.29246366024017334</v>
      </c>
      <c r="AT364" s="67">
        <v>-0.31784847378730774</v>
      </c>
      <c r="AU364" s="67">
        <v>-0.15384265780448914</v>
      </c>
      <c r="AV364" s="67">
        <v>-0.12839314341545105</v>
      </c>
      <c r="AW364" s="67">
        <v>-0.14309385418891907</v>
      </c>
      <c r="AX364" s="67">
        <v>-0.15382438898086548</v>
      </c>
      <c r="AY364" s="67">
        <v>-0.20387721061706543</v>
      </c>
      <c r="AZ364" s="67">
        <v>-0.32536754012107849</v>
      </c>
      <c r="BA364" s="67">
        <v>-0.41309311985969543</v>
      </c>
      <c r="BB364" s="67">
        <v>-0.40170267224311829</v>
      </c>
      <c r="BC364" s="67">
        <v>-0.35648491978645325</v>
      </c>
      <c r="BD364" s="67">
        <v>-0.28321635723114014</v>
      </c>
      <c r="BE364" s="67">
        <v>-9.9008709192276001E-2</v>
      </c>
      <c r="BF364" s="67">
        <v>-9.6663385629653931E-2</v>
      </c>
      <c r="BG364" s="67">
        <v>-6.4701937139034271E-2</v>
      </c>
      <c r="BH364" s="67">
        <v>-7.4284657835960388E-2</v>
      </c>
      <c r="BI364" s="67">
        <v>-8.6871586740016937E-2</v>
      </c>
      <c r="BJ364" s="67">
        <v>-6.5739065408706665E-2</v>
      </c>
      <c r="BK364" s="67">
        <v>-0.10157732665538788</v>
      </c>
      <c r="BL364" s="67">
        <v>-6.2310684472322464E-2</v>
      </c>
      <c r="BM364" s="67">
        <v>-9.3063525855541229E-2</v>
      </c>
      <c r="BN364" s="67">
        <v>-0.12071460485458374</v>
      </c>
      <c r="BO364" s="67">
        <v>-0.12161526083946228</v>
      </c>
      <c r="BP364" s="67">
        <v>-0.12429576367139816</v>
      </c>
      <c r="BQ364" s="67">
        <v>-0.11685428768396378</v>
      </c>
      <c r="BR364" s="67">
        <v>-0.13739427924156189</v>
      </c>
      <c r="BS364" s="67">
        <v>2.7655957266688347E-2</v>
      </c>
      <c r="BT364" s="67">
        <v>5.558101087808609E-2</v>
      </c>
      <c r="BU364" s="67">
        <v>4.4232066720724106E-2</v>
      </c>
      <c r="BV364" s="67">
        <v>3.8419414311647415E-2</v>
      </c>
      <c r="BW364" s="67">
        <v>-1.054069958627224E-2</v>
      </c>
      <c r="BX364" s="67">
        <v>-0.13134929537773132</v>
      </c>
      <c r="BY364" s="67">
        <v>-0.22406382858753204</v>
      </c>
      <c r="BZ364" s="67">
        <v>-0.21863380074501038</v>
      </c>
      <c r="CA364" s="67">
        <v>-0.18560333549976349</v>
      </c>
      <c r="CB364" s="67">
        <v>-0.12737821042537689</v>
      </c>
      <c r="CC364" s="67">
        <v>-6.1963323969393969E-4</v>
      </c>
      <c r="CD364" s="67">
        <v>-6.0467654839158058E-3</v>
      </c>
      <c r="CE364" s="67">
        <v>2.0140057429671288E-2</v>
      </c>
      <c r="CF364" s="67">
        <v>6.4786835573613644E-3</v>
      </c>
      <c r="CG364" s="67">
        <v>-7.833077572286129E-3</v>
      </c>
      <c r="CH364" s="67">
        <v>1.5586118213832378E-2</v>
      </c>
      <c r="CI364" s="67">
        <v>-1.2632939964532852E-2</v>
      </c>
      <c r="CJ364" s="67">
        <v>3.4120239317417145E-2</v>
      </c>
      <c r="CK364" s="67">
        <v>1.0380526073276997E-2</v>
      </c>
      <c r="CL364" s="67">
        <v>-1.2208610773086548E-2</v>
      </c>
      <c r="CM364" s="67">
        <v>-7.4354833923280239E-3</v>
      </c>
      <c r="CN364" s="67">
        <v>-6.422051228582859E-3</v>
      </c>
      <c r="CO364" s="67">
        <v>4.7722379676997662E-3</v>
      </c>
      <c r="CP364" s="67">
        <v>-1.2412247247993946E-2</v>
      </c>
      <c r="CQ364" s="67">
        <v>0.15336135029792786</v>
      </c>
      <c r="CR364" s="67">
        <v>0.18300095200538635</v>
      </c>
      <c r="CS364" s="67">
        <v>0.17397342622280121</v>
      </c>
      <c r="CT364" s="67">
        <v>0.17156688868999481</v>
      </c>
      <c r="CU364" s="67">
        <v>0.12336357682943344</v>
      </c>
      <c r="CV364" s="67">
        <v>3.0271625146269798E-3</v>
      </c>
      <c r="CW364" s="67">
        <v>-9.3142703175544739E-2</v>
      </c>
      <c r="CX364" s="67">
        <v>-9.1840855777263641E-2</v>
      </c>
      <c r="CY364" s="67">
        <v>-6.725127249956131E-2</v>
      </c>
      <c r="CZ364" s="67">
        <v>-1.9445184618234634E-2</v>
      </c>
      <c r="DA364" s="67">
        <v>9.7769446671009064E-2</v>
      </c>
      <c r="DB364" s="67">
        <v>8.4569856524467468E-2</v>
      </c>
      <c r="DC364" s="67">
        <v>0.10498204827308655</v>
      </c>
      <c r="DD364" s="67">
        <v>8.724202960729599E-2</v>
      </c>
      <c r="DE364" s="67">
        <v>7.1205437183380127E-2</v>
      </c>
      <c r="DF364" s="67">
        <v>9.6911303699016571E-2</v>
      </c>
      <c r="DG364" s="67">
        <v>7.6311446726322174E-2</v>
      </c>
      <c r="DH364" s="67">
        <v>0.13055115938186646</v>
      </c>
      <c r="DI364" s="67">
        <v>0.11382458359003067</v>
      </c>
      <c r="DJ364" s="67">
        <v>9.6297383308410645E-2</v>
      </c>
      <c r="DK364" s="67">
        <v>0.10674429684877396</v>
      </c>
      <c r="DL364" s="67">
        <v>0.11145166307687759</v>
      </c>
      <c r="DM364" s="67">
        <v>0.12639875710010529</v>
      </c>
      <c r="DN364" s="67">
        <v>0.11256977915763855</v>
      </c>
      <c r="DO364" s="67">
        <v>0.27906674146652222</v>
      </c>
      <c r="DP364" s="67">
        <v>0.31042090058326721</v>
      </c>
      <c r="DQ364" s="67">
        <v>0.30371478199958801</v>
      </c>
      <c r="DR364" s="67">
        <v>0.30471435189247131</v>
      </c>
      <c r="DS364" s="67">
        <v>0.25726786255836487</v>
      </c>
      <c r="DT364" s="67">
        <v>0.13740362226963043</v>
      </c>
      <c r="DU364" s="67">
        <v>3.7778418511152267E-2</v>
      </c>
      <c r="DV364" s="67">
        <v>3.4952081739902496E-2</v>
      </c>
      <c r="DW364" s="67">
        <v>5.1100794225931168E-2</v>
      </c>
      <c r="DX364" s="67">
        <v>8.8487841188907623E-2</v>
      </c>
      <c r="DY364" s="67">
        <v>0.23982764780521393</v>
      </c>
      <c r="DZ364" s="67">
        <v>0.21540586650371552</v>
      </c>
      <c r="EA364" s="67">
        <v>0.22748041152954102</v>
      </c>
      <c r="EB364" s="67">
        <v>0.20385146141052246</v>
      </c>
      <c r="EC364" s="67">
        <v>0.18532449007034302</v>
      </c>
      <c r="ED364" s="67">
        <v>0.21433195471763611</v>
      </c>
      <c r="EE364" s="67">
        <v>0.20473301410675049</v>
      </c>
      <c r="EF364" s="67">
        <v>0.26978209614753723</v>
      </c>
      <c r="EG364" s="67">
        <v>0.26318135857582092</v>
      </c>
      <c r="EH364" s="67">
        <v>0.25296279788017273</v>
      </c>
      <c r="EI364" s="67">
        <v>0.27160176634788513</v>
      </c>
      <c r="EJ364" s="67">
        <v>0.28164258599281311</v>
      </c>
      <c r="EK364" s="67">
        <v>0.30200815200805664</v>
      </c>
      <c r="EL364" s="67">
        <v>0.2930239737033844</v>
      </c>
      <c r="EM364" s="67">
        <v>0.46056535840034485</v>
      </c>
      <c r="EN364" s="67">
        <v>0.49439504742622375</v>
      </c>
      <c r="EO364" s="67">
        <v>0.49104070663452148</v>
      </c>
      <c r="EP364" s="67">
        <v>0.4969581663608551</v>
      </c>
      <c r="EQ364" s="67">
        <v>0.45060434937477112</v>
      </c>
      <c r="ER364" s="67">
        <v>0.33142188191413879</v>
      </c>
      <c r="ES364" s="67">
        <v>0.22680772840976715</v>
      </c>
      <c r="ET364" s="67">
        <v>0.21802094578742981</v>
      </c>
      <c r="EU364" s="67">
        <v>0.22198237478733063</v>
      </c>
      <c r="EV364" s="67">
        <v>0.24432598054409027</v>
      </c>
      <c r="EW364" s="67">
        <v>66.048759460449219</v>
      </c>
      <c r="EX364" s="67">
        <v>64.063072204589844</v>
      </c>
      <c r="EY364" s="67">
        <v>61.797451019287109</v>
      </c>
      <c r="EZ364" s="67">
        <v>61.305450439453125</v>
      </c>
      <c r="FA364" s="67">
        <v>60.300559997558594</v>
      </c>
      <c r="FB364" s="67">
        <v>58.470108032226563</v>
      </c>
      <c r="FC364" s="67">
        <v>57.212642669677734</v>
      </c>
      <c r="FD364" s="67">
        <v>59.223720550537109</v>
      </c>
      <c r="FE364" s="67">
        <v>66.201919555664063</v>
      </c>
      <c r="FF364" s="67">
        <v>70.592720031738281</v>
      </c>
      <c r="FG364" s="67">
        <v>76.800834655761719</v>
      </c>
      <c r="FH364" s="67">
        <v>83.597190856933594</v>
      </c>
      <c r="FI364" s="67">
        <v>89.095817565917969</v>
      </c>
      <c r="FJ364" s="67">
        <v>92.306907653808594</v>
      </c>
      <c r="FK364" s="67">
        <v>94.696983337402344</v>
      </c>
      <c r="FL364" s="67">
        <v>93.379501342773438</v>
      </c>
      <c r="FM364" s="67">
        <v>89.417091369628906</v>
      </c>
      <c r="FN364" s="67">
        <v>85.262504577636719</v>
      </c>
      <c r="FO364" s="67">
        <v>82.576858520507813</v>
      </c>
      <c r="FP364" s="67">
        <v>79.169593811035156</v>
      </c>
      <c r="FQ364" s="67">
        <v>75.42901611328125</v>
      </c>
      <c r="FR364" s="67">
        <v>75.684547424316406</v>
      </c>
      <c r="FS364" s="67">
        <v>75.179496765136719</v>
      </c>
      <c r="FT364" s="67">
        <v>71.914321899414063</v>
      </c>
      <c r="FU364" s="68">
        <v>0.16837781667709351</v>
      </c>
      <c r="FV364" s="40">
        <v>5.7800002098083496</v>
      </c>
      <c r="FW364" s="40">
        <v>1419.01</v>
      </c>
      <c r="FX364">
        <v>1</v>
      </c>
    </row>
    <row r="365" spans="1:180" x14ac:dyDescent="0.2">
      <c r="A365" t="s">
        <v>189</v>
      </c>
      <c r="B365" t="s">
        <v>207</v>
      </c>
      <c r="C365" t="s">
        <v>3</v>
      </c>
      <c r="D365" t="s">
        <v>185</v>
      </c>
      <c r="E365" t="s">
        <v>1</v>
      </c>
      <c r="F365" s="40" t="s">
        <v>193</v>
      </c>
      <c r="G365" s="69" t="s">
        <v>227</v>
      </c>
      <c r="H365" s="67">
        <v>1780.0000549554825</v>
      </c>
      <c r="I365" s="67">
        <v>1.1761523485183716</v>
      </c>
      <c r="J365" s="67">
        <v>1.0367864370346069</v>
      </c>
      <c r="K365" s="67">
        <v>0.96447581052780151</v>
      </c>
      <c r="L365" s="67">
        <v>0.9090532660484314</v>
      </c>
      <c r="M365" s="67">
        <v>0.89733386039733887</v>
      </c>
      <c r="N365" s="67">
        <v>0.96406382322311401</v>
      </c>
      <c r="O365" s="67">
        <v>1.1223485469818115</v>
      </c>
      <c r="P365" s="67">
        <v>1.2598420381546021</v>
      </c>
      <c r="Q365" s="67">
        <v>1.236900806427002</v>
      </c>
      <c r="R365" s="67">
        <v>1.278536319732666</v>
      </c>
      <c r="S365" s="67">
        <v>1.3791128396987915</v>
      </c>
      <c r="T365" s="67">
        <v>1.4528777599334717</v>
      </c>
      <c r="U365" s="67">
        <v>1.5386505126953125</v>
      </c>
      <c r="V365" s="67">
        <v>1.6756290197372437</v>
      </c>
      <c r="W365" s="67">
        <v>1.8400862216949463</v>
      </c>
      <c r="X365" s="67">
        <v>2.019052267074585</v>
      </c>
      <c r="Y365" s="67">
        <v>2.1464452743530273</v>
      </c>
      <c r="Z365" s="67">
        <v>2.220012903213501</v>
      </c>
      <c r="AA365" s="67">
        <v>2.1936616897583008</v>
      </c>
      <c r="AB365" s="67">
        <v>2.1280641555786133</v>
      </c>
      <c r="AC365" s="67">
        <v>2.1129493713378906</v>
      </c>
      <c r="AD365" s="67">
        <v>1.9935445785522461</v>
      </c>
      <c r="AE365" s="67">
        <v>1.7066290378570557</v>
      </c>
      <c r="AF365" s="67">
        <v>1.4407899379730225</v>
      </c>
      <c r="AG365" s="67">
        <v>-0.29900303483009338</v>
      </c>
      <c r="AH365" s="67">
        <v>-0.27081501483917236</v>
      </c>
      <c r="AI365" s="67">
        <v>-0.24071434140205383</v>
      </c>
      <c r="AJ365" s="67">
        <v>-0.2223813533782959</v>
      </c>
      <c r="AK365" s="67">
        <v>-0.21450342237949371</v>
      </c>
      <c r="AL365" s="67">
        <v>-0.20423060655593872</v>
      </c>
      <c r="AM365" s="67">
        <v>-0.2315727174282074</v>
      </c>
      <c r="AN365" s="67">
        <v>-0.26319864392280579</v>
      </c>
      <c r="AO365" s="67">
        <v>-0.29927507042884827</v>
      </c>
      <c r="AP365" s="67">
        <v>-0.33032289147377014</v>
      </c>
      <c r="AQ365" s="67">
        <v>-0.27793154120445251</v>
      </c>
      <c r="AR365" s="67">
        <v>-0.30329397320747375</v>
      </c>
      <c r="AS365" s="67">
        <v>-0.32486706972122192</v>
      </c>
      <c r="AT365" s="67">
        <v>-0.29992306232452393</v>
      </c>
      <c r="AU365" s="67">
        <v>-0.15542985498905182</v>
      </c>
      <c r="AV365" s="67">
        <v>-0.14605684578418732</v>
      </c>
      <c r="AW365" s="67">
        <v>-0.19058313965797424</v>
      </c>
      <c r="AX365" s="67">
        <v>-0.1547623872756958</v>
      </c>
      <c r="AY365" s="67">
        <v>-0.10579263418912888</v>
      </c>
      <c r="AZ365" s="67">
        <v>-0.30283480882644653</v>
      </c>
      <c r="BA365" s="67">
        <v>-0.3601880669593811</v>
      </c>
      <c r="BB365" s="67">
        <v>-0.35158950090408325</v>
      </c>
      <c r="BC365" s="67">
        <v>-0.35480895638465881</v>
      </c>
      <c r="BD365" s="67">
        <v>-0.27985817193984985</v>
      </c>
      <c r="BE365" s="67">
        <v>-0.15689335763454437</v>
      </c>
      <c r="BF365" s="67">
        <v>-0.13993185758590698</v>
      </c>
      <c r="BG365" s="67">
        <v>-0.1181725338101387</v>
      </c>
      <c r="BH365" s="67">
        <v>-0.10573046654462814</v>
      </c>
      <c r="BI365" s="67">
        <v>-0.10034471750259399</v>
      </c>
      <c r="BJ365" s="67">
        <v>-8.6768165230751038E-2</v>
      </c>
      <c r="BK365" s="67">
        <v>-0.10310352593660355</v>
      </c>
      <c r="BL365" s="67">
        <v>-0.1239163726568222</v>
      </c>
      <c r="BM365" s="67">
        <v>-0.14986602962017059</v>
      </c>
      <c r="BN365" s="67">
        <v>-0.17360131442546844</v>
      </c>
      <c r="BO365" s="67">
        <v>-0.11301528662443161</v>
      </c>
      <c r="BP365" s="67">
        <v>-0.13304157555103302</v>
      </c>
      <c r="BQ365" s="67">
        <v>-0.14919216930866241</v>
      </c>
      <c r="BR365" s="67">
        <v>-0.11939948052167892</v>
      </c>
      <c r="BS365" s="67">
        <v>2.6140080764889717E-2</v>
      </c>
      <c r="BT365" s="67">
        <v>3.7991654127836227E-2</v>
      </c>
      <c r="BU365" s="67">
        <v>-3.1804277095943689E-3</v>
      </c>
      <c r="BV365" s="67">
        <v>3.7558041512966156E-2</v>
      </c>
      <c r="BW365" s="67">
        <v>8.7619692087173462E-2</v>
      </c>
      <c r="BX365" s="67">
        <v>-0.10874148458242416</v>
      </c>
      <c r="BY365" s="67">
        <v>-0.17108485102653503</v>
      </c>
      <c r="BZ365" s="67">
        <v>-0.16845129430294037</v>
      </c>
      <c r="CA365" s="67">
        <v>-0.1838633120059967</v>
      </c>
      <c r="CB365" s="67">
        <v>-0.12396182119846344</v>
      </c>
      <c r="CC365" s="67">
        <v>-5.8468643575906754E-2</v>
      </c>
      <c r="CD365" s="67">
        <v>-4.928256943821907E-2</v>
      </c>
      <c r="CE365" s="67">
        <v>-3.3300451934337616E-2</v>
      </c>
      <c r="CF365" s="67">
        <v>-2.4938421323895454E-2</v>
      </c>
      <c r="CG365" s="67">
        <v>-2.1278746426105499E-2</v>
      </c>
      <c r="CH365" s="67">
        <v>-5.4140379652380943E-3</v>
      </c>
      <c r="CI365" s="67">
        <v>-1.4126154594123363E-2</v>
      </c>
      <c r="CJ365" s="67">
        <v>-2.7449885383248329E-2</v>
      </c>
      <c r="CK365" s="67">
        <v>-4.6385783702135086E-2</v>
      </c>
      <c r="CL365" s="67">
        <v>-6.5056435763835907E-2</v>
      </c>
      <c r="CM365" s="67">
        <v>1.2052088277414441E-3</v>
      </c>
      <c r="CN365" s="67">
        <v>-1.5125279314815998E-2</v>
      </c>
      <c r="CO365" s="67">
        <v>-2.7520259842276573E-2</v>
      </c>
      <c r="CP365" s="67">
        <v>5.6306049227714539E-3</v>
      </c>
      <c r="CQ365" s="67">
        <v>0.15189486742019653</v>
      </c>
      <c r="CR365" s="67">
        <v>0.16546308994293213</v>
      </c>
      <c r="CS365" s="67">
        <v>0.12661412358283997</v>
      </c>
      <c r="CT365" s="67">
        <v>0.17075859010219574</v>
      </c>
      <c r="CU365" s="67">
        <v>0.22157648205757141</v>
      </c>
      <c r="CV365" s="67">
        <v>2.5686968117952347E-2</v>
      </c>
      <c r="CW365" s="67">
        <v>-4.011254757642746E-2</v>
      </c>
      <c r="CX365" s="67">
        <v>-4.1610337793827057E-2</v>
      </c>
      <c r="CY365" s="67">
        <v>-6.5466880798339844E-2</v>
      </c>
      <c r="CZ365" s="67">
        <v>-1.5988487750291824E-2</v>
      </c>
      <c r="DA365" s="67">
        <v>3.9956074208021164E-2</v>
      </c>
      <c r="DB365" s="67">
        <v>4.1366714984178543E-2</v>
      </c>
      <c r="DC365" s="67">
        <v>5.1571633666753769E-2</v>
      </c>
      <c r="DD365" s="67">
        <v>5.5853623896837234E-2</v>
      </c>
      <c r="DE365" s="67">
        <v>5.7787224650382996E-2</v>
      </c>
      <c r="DF365" s="67">
        <v>7.59400874376297E-2</v>
      </c>
      <c r="DG365" s="67">
        <v>7.485121488571167E-2</v>
      </c>
      <c r="DH365" s="67">
        <v>6.9016598165035248E-2</v>
      </c>
      <c r="DI365" s="67">
        <v>5.709446594119072E-2</v>
      </c>
      <c r="DJ365" s="67">
        <v>4.3488446623086929E-2</v>
      </c>
      <c r="DK365" s="67">
        <v>0.115425705909729</v>
      </c>
      <c r="DL365" s="67">
        <v>0.10279101133346558</v>
      </c>
      <c r="DM365" s="67">
        <v>9.4151653349399567E-2</v>
      </c>
      <c r="DN365" s="67">
        <v>0.13066068291664124</v>
      </c>
      <c r="DO365" s="67">
        <v>0.2776496410369873</v>
      </c>
      <c r="DP365" s="67">
        <v>0.29293453693389893</v>
      </c>
      <c r="DQ365" s="67">
        <v>0.25640866160392761</v>
      </c>
      <c r="DR365" s="67">
        <v>0.30395913124084473</v>
      </c>
      <c r="DS365" s="67">
        <v>0.35553327202796936</v>
      </c>
      <c r="DT365" s="67">
        <v>0.16011542081832886</v>
      </c>
      <c r="DU365" s="67">
        <v>9.0859755873680115E-2</v>
      </c>
      <c r="DV365" s="67">
        <v>8.5230618715286255E-2</v>
      </c>
      <c r="DW365" s="67">
        <v>5.2929554134607315E-2</v>
      </c>
      <c r="DX365" s="67">
        <v>9.1984845697879791E-2</v>
      </c>
      <c r="DY365" s="67">
        <v>0.18206574022769928</v>
      </c>
      <c r="DZ365" s="67">
        <v>0.17224988341331482</v>
      </c>
      <c r="EA365" s="67">
        <v>0.1741134375333786</v>
      </c>
      <c r="EB365" s="67">
        <v>0.17250449955463409</v>
      </c>
      <c r="EC365" s="67">
        <v>0.17194592952728271</v>
      </c>
      <c r="ED365" s="67">
        <v>0.19340252876281738</v>
      </c>
      <c r="EE365" s="67">
        <v>0.20332041382789612</v>
      </c>
      <c r="EF365" s="67">
        <v>0.20829889178276062</v>
      </c>
      <c r="EG365" s="67">
        <v>0.20650351047515869</v>
      </c>
      <c r="EH365" s="67">
        <v>0.20021001994609833</v>
      </c>
      <c r="EI365" s="67">
        <v>0.28034195303916931</v>
      </c>
      <c r="EJ365" s="67">
        <v>0.2730434238910675</v>
      </c>
      <c r="EK365" s="67">
        <v>0.26982656121253967</v>
      </c>
      <c r="EL365" s="67">
        <v>0.31118425726890564</v>
      </c>
      <c r="EM365" s="67">
        <v>0.45921960473060608</v>
      </c>
      <c r="EN365" s="67">
        <v>0.47698304057121277</v>
      </c>
      <c r="EO365" s="67">
        <v>0.44381138682365417</v>
      </c>
      <c r="EP365" s="67">
        <v>0.49627956748008728</v>
      </c>
      <c r="EQ365" s="67">
        <v>0.54894560575485229</v>
      </c>
      <c r="ER365" s="67">
        <v>0.35420876741409302</v>
      </c>
      <c r="ES365" s="67">
        <v>0.27996295690536499</v>
      </c>
      <c r="ET365" s="67">
        <v>0.26836881041526794</v>
      </c>
      <c r="EU365" s="67">
        <v>0.22387519478797913</v>
      </c>
      <c r="EV365" s="67">
        <v>0.24788118898868561</v>
      </c>
      <c r="EW365" s="67">
        <v>68.512901306152344</v>
      </c>
      <c r="EX365" s="67">
        <v>66.604301452636719</v>
      </c>
      <c r="EY365" s="67">
        <v>65.189048767089844</v>
      </c>
      <c r="EZ365" s="67">
        <v>66.852645874023438</v>
      </c>
      <c r="FA365" s="67">
        <v>65.934577941894531</v>
      </c>
      <c r="FB365" s="67">
        <v>64.938369750976563</v>
      </c>
      <c r="FC365" s="67">
        <v>65.435104370117188</v>
      </c>
      <c r="FD365" s="67">
        <v>68.271400451660156</v>
      </c>
      <c r="FE365" s="67">
        <v>72.922843933105469</v>
      </c>
      <c r="FF365" s="67">
        <v>75.163459777832031</v>
      </c>
      <c r="FG365" s="67">
        <v>79.513679504394531</v>
      </c>
      <c r="FH365" s="67">
        <v>85.336723327636719</v>
      </c>
      <c r="FI365" s="67">
        <v>90.615997314453125</v>
      </c>
      <c r="FJ365" s="67">
        <v>94.669685363769531</v>
      </c>
      <c r="FK365" s="67">
        <v>96.220497131347656</v>
      </c>
      <c r="FL365" s="67">
        <v>93.534683227539063</v>
      </c>
      <c r="FM365" s="67">
        <v>90.76824951171875</v>
      </c>
      <c r="FN365" s="67">
        <v>83.496437072753906</v>
      </c>
      <c r="FO365" s="67">
        <v>78.509689331054688</v>
      </c>
      <c r="FP365" s="67">
        <v>74.055221557617188</v>
      </c>
      <c r="FQ365" s="67">
        <v>70.89544677734375</v>
      </c>
      <c r="FR365" s="67">
        <v>68.899284362792969</v>
      </c>
      <c r="FS365" s="67">
        <v>68.597702026367188</v>
      </c>
      <c r="FT365" s="67">
        <v>67.263923645019531</v>
      </c>
      <c r="FU365" s="68">
        <v>0.16844512522220612</v>
      </c>
      <c r="FV365" s="40">
        <v>5.4899997711181641</v>
      </c>
      <c r="FW365" s="40">
        <v>1507.78</v>
      </c>
      <c r="FX365">
        <v>1</v>
      </c>
    </row>
    <row r="366" spans="1:180" x14ac:dyDescent="0.2">
      <c r="A366" t="s">
        <v>189</v>
      </c>
      <c r="B366" t="s">
        <v>207</v>
      </c>
      <c r="C366" t="s">
        <v>3</v>
      </c>
      <c r="D366" t="s">
        <v>185</v>
      </c>
      <c r="E366" t="s">
        <v>1</v>
      </c>
      <c r="F366" s="40" t="s">
        <v>193</v>
      </c>
      <c r="G366" s="69" t="s">
        <v>228</v>
      </c>
      <c r="H366" s="67">
        <v>1787.9999384880066</v>
      </c>
      <c r="I366" s="67">
        <v>1.1855870485305786</v>
      </c>
      <c r="J366" s="67">
        <v>1.0578972101211548</v>
      </c>
      <c r="K366" s="67">
        <v>0.96627938747406006</v>
      </c>
      <c r="L366" s="67">
        <v>0.9265437126159668</v>
      </c>
      <c r="M366" s="67">
        <v>0.91128480434417725</v>
      </c>
      <c r="N366" s="67">
        <v>0.95944732427597046</v>
      </c>
      <c r="O366" s="67">
        <v>1.1276571750640869</v>
      </c>
      <c r="P366" s="67">
        <v>1.2566125392913818</v>
      </c>
      <c r="Q366" s="67">
        <v>1.2204838991165161</v>
      </c>
      <c r="R366" s="67">
        <v>1.2672176361083984</v>
      </c>
      <c r="S366" s="67">
        <v>1.3569979667663574</v>
      </c>
      <c r="T366" s="67">
        <v>1.4417383670806885</v>
      </c>
      <c r="U366" s="67">
        <v>1.5480656623840332</v>
      </c>
      <c r="V366" s="67">
        <v>1.6520649194717407</v>
      </c>
      <c r="W366" s="67">
        <v>1.8499610424041748</v>
      </c>
      <c r="X366" s="67">
        <v>2.0389134883880615</v>
      </c>
      <c r="Y366" s="67">
        <v>2.2579836845397949</v>
      </c>
      <c r="Z366" s="67">
        <v>2.425163745880127</v>
      </c>
      <c r="AA366" s="67">
        <v>2.5310993194580078</v>
      </c>
      <c r="AB366" s="67">
        <v>2.5732753276824951</v>
      </c>
      <c r="AC366" s="67">
        <v>2.5212469100952148</v>
      </c>
      <c r="AD366" s="67">
        <v>2.2962563037872314</v>
      </c>
      <c r="AE366" s="67">
        <v>1.886082649230957</v>
      </c>
      <c r="AF366" s="67">
        <v>1.5110461711883545</v>
      </c>
      <c r="AG366" s="67">
        <v>-0.34314033389091492</v>
      </c>
      <c r="AH366" s="67">
        <v>-0.2750723659992218</v>
      </c>
      <c r="AI366" s="67">
        <v>-0.25029835104942322</v>
      </c>
      <c r="AJ366" s="67">
        <v>-0.23630030453205109</v>
      </c>
      <c r="AK366" s="67">
        <v>-0.22071464359760284</v>
      </c>
      <c r="AL366" s="67">
        <v>-0.23274607956409454</v>
      </c>
      <c r="AM366" s="67">
        <v>-0.23586465418338776</v>
      </c>
      <c r="AN366" s="67">
        <v>-0.26656100153923035</v>
      </c>
      <c r="AO366" s="67">
        <v>-0.30683806538581848</v>
      </c>
      <c r="AP366" s="67">
        <v>-0.30551648139953613</v>
      </c>
      <c r="AQ366" s="67">
        <v>-0.31821942329406738</v>
      </c>
      <c r="AR366" s="67">
        <v>-0.28801700472831726</v>
      </c>
      <c r="AS366" s="67">
        <v>-0.36589804291725159</v>
      </c>
      <c r="AT366" s="67">
        <v>-0.44275081157684326</v>
      </c>
      <c r="AU366" s="67">
        <v>-0.19862939417362213</v>
      </c>
      <c r="AV366" s="67">
        <v>-0.14787726104259491</v>
      </c>
      <c r="AW366" s="67">
        <v>-0.15612654387950897</v>
      </c>
      <c r="AX366" s="67">
        <v>-0.17759931087493896</v>
      </c>
      <c r="AY366" s="67">
        <v>-0.19328209757804871</v>
      </c>
      <c r="AZ366" s="67">
        <v>-0.49526068568229675</v>
      </c>
      <c r="BA366" s="67">
        <v>-0.5821954607963562</v>
      </c>
      <c r="BB366" s="67">
        <v>-0.55375713109970093</v>
      </c>
      <c r="BC366" s="67">
        <v>-0.43547540903091431</v>
      </c>
      <c r="BD366" s="67">
        <v>-0.37359100580215454</v>
      </c>
      <c r="BE366" s="67">
        <v>-0.20048452913761139</v>
      </c>
      <c r="BF366" s="67">
        <v>-0.14368909597396851</v>
      </c>
      <c r="BG366" s="67">
        <v>-0.12729088962078094</v>
      </c>
      <c r="BH366" s="67">
        <v>-0.11921965330839157</v>
      </c>
      <c r="BI366" s="67">
        <v>-0.10612751543521881</v>
      </c>
      <c r="BJ366" s="67">
        <v>-0.11484656482934952</v>
      </c>
      <c r="BK366" s="67">
        <v>-0.10695605725049973</v>
      </c>
      <c r="BL366" s="67">
        <v>-0.12678967416286469</v>
      </c>
      <c r="BM366" s="67">
        <v>-0.15690043568611145</v>
      </c>
      <c r="BN366" s="67">
        <v>-0.14823970198631287</v>
      </c>
      <c r="BO366" s="67">
        <v>-0.15271124243736267</v>
      </c>
      <c r="BP366" s="67">
        <v>-0.11716926842927933</v>
      </c>
      <c r="BQ366" s="67">
        <v>-0.18960174918174744</v>
      </c>
      <c r="BR366" s="67">
        <v>-0.26160070300102234</v>
      </c>
      <c r="BS366" s="67">
        <v>-1.6422420740127563E-2</v>
      </c>
      <c r="BT366" s="67">
        <v>3.6810543388128281E-2</v>
      </c>
      <c r="BU366" s="67">
        <v>3.1928487122058868E-2</v>
      </c>
      <c r="BV366" s="67">
        <v>1.5379383228719234E-2</v>
      </c>
      <c r="BW366" s="67">
        <v>7.8912294702604413E-4</v>
      </c>
      <c r="BX366" s="67">
        <v>-0.30050337314605713</v>
      </c>
      <c r="BY366" s="67">
        <v>-0.39243227243423462</v>
      </c>
      <c r="BZ366" s="67">
        <v>-0.36997443437576294</v>
      </c>
      <c r="CA366" s="67">
        <v>-0.26391655206680298</v>
      </c>
      <c r="CB366" s="67">
        <v>-0.21711426973342896</v>
      </c>
      <c r="CC366" s="67">
        <v>-0.10168155282735825</v>
      </c>
      <c r="CD366" s="67">
        <v>-5.2693437784910202E-2</v>
      </c>
      <c r="CE366" s="67">
        <v>-4.2096294462680817E-2</v>
      </c>
      <c r="CF366" s="67">
        <v>-3.8129948079586029E-2</v>
      </c>
      <c r="CG366" s="67">
        <v>-2.6764817535877228E-2</v>
      </c>
      <c r="CH366" s="67">
        <v>-3.3189717680215836E-2</v>
      </c>
      <c r="CI366" s="67">
        <v>-1.7674356698989868E-2</v>
      </c>
      <c r="CJ366" s="67">
        <v>-2.9984479770064354E-2</v>
      </c>
      <c r="CK366" s="67">
        <v>-5.30540831387043E-2</v>
      </c>
      <c r="CL366" s="67">
        <v>-3.9310272783041E-2</v>
      </c>
      <c r="CM366" s="67">
        <v>-3.8080774247646332E-2</v>
      </c>
      <c r="CN366" s="67">
        <v>1.1593465460464358E-3</v>
      </c>
      <c r="CO366" s="67">
        <v>-6.7499466240406036E-2</v>
      </c>
      <c r="CP366" s="67">
        <v>-0.13613666594028473</v>
      </c>
      <c r="CQ366" s="67">
        <v>0.10977357625961304</v>
      </c>
      <c r="CR366" s="67">
        <v>0.16472475230693817</v>
      </c>
      <c r="CS366" s="67">
        <v>0.16217482089996338</v>
      </c>
      <c r="CT366" s="67">
        <v>0.14903584122657776</v>
      </c>
      <c r="CU366" s="67">
        <v>0.13520225882530212</v>
      </c>
      <c r="CV366" s="67">
        <v>-0.16561505198478699</v>
      </c>
      <c r="CW366" s="67">
        <v>-0.26100286841392517</v>
      </c>
      <c r="CX366" s="67">
        <v>-0.24268710613250732</v>
      </c>
      <c r="CY366" s="67">
        <v>-0.14509542286396027</v>
      </c>
      <c r="CZ366" s="67">
        <v>-0.10873895883560181</v>
      </c>
      <c r="DA366" s="67">
        <v>-2.8785807080566883E-3</v>
      </c>
      <c r="DB366" s="67">
        <v>3.8302220404148102E-2</v>
      </c>
      <c r="DC366" s="67">
        <v>4.309830442070961E-2</v>
      </c>
      <c r="DD366" s="67">
        <v>4.2959753423929214E-2</v>
      </c>
      <c r="DE366" s="67">
        <v>5.2597880363464355E-2</v>
      </c>
      <c r="DF366" s="67">
        <v>4.8467129468917847E-2</v>
      </c>
      <c r="DG366" s="67">
        <v>7.1607343852519989E-2</v>
      </c>
      <c r="DH366" s="67">
        <v>6.6820710897445679E-2</v>
      </c>
      <c r="DI366" s="67">
        <v>5.079226940870285E-2</v>
      </c>
      <c r="DJ366" s="67">
        <v>6.9619156420230865E-2</v>
      </c>
      <c r="DK366" s="67">
        <v>7.6549693942070007E-2</v>
      </c>
      <c r="DL366" s="67">
        <v>0.11948796361684799</v>
      </c>
      <c r="DM366" s="67">
        <v>5.4602809250354767E-2</v>
      </c>
      <c r="DN366" s="67">
        <v>-1.0672637261450291E-2</v>
      </c>
      <c r="DO366" s="67">
        <v>0.23596957325935364</v>
      </c>
      <c r="DP366" s="67">
        <v>0.29263895750045776</v>
      </c>
      <c r="DQ366" s="67">
        <v>0.29242116212844849</v>
      </c>
      <c r="DR366" s="67">
        <v>0.2826923131942749</v>
      </c>
      <c r="DS366" s="67">
        <v>0.26961538195610046</v>
      </c>
      <c r="DT366" s="67">
        <v>-3.0726736411452293E-2</v>
      </c>
      <c r="DU366" s="67">
        <v>-0.12957346439361572</v>
      </c>
      <c r="DV366" s="67">
        <v>-0.11539976298809052</v>
      </c>
      <c r="DW366" s="67">
        <v>-2.6274280622601509E-2</v>
      </c>
      <c r="DX366" s="67">
        <v>-3.6365169216878712E-4</v>
      </c>
      <c r="DY366" s="67">
        <v>0.13977721333503723</v>
      </c>
      <c r="DZ366" s="67">
        <v>0.16968549787998199</v>
      </c>
      <c r="EA366" s="67">
        <v>0.16610577702522278</v>
      </c>
      <c r="EB366" s="67">
        <v>0.16004040837287903</v>
      </c>
      <c r="EC366" s="67">
        <v>0.16718500852584839</v>
      </c>
      <c r="ED366" s="67">
        <v>0.16636665165424347</v>
      </c>
      <c r="EE366" s="67">
        <v>0.20051594078540802</v>
      </c>
      <c r="EF366" s="67">
        <v>0.20659203827381134</v>
      </c>
      <c r="EG366" s="67">
        <v>0.20072990655899048</v>
      </c>
      <c r="EH366" s="67">
        <v>0.22689594328403473</v>
      </c>
      <c r="EI366" s="67">
        <v>0.24205788969993591</v>
      </c>
      <c r="EJ366" s="67">
        <v>0.29033568501472473</v>
      </c>
      <c r="EK366" s="67">
        <v>0.23089909553527832</v>
      </c>
      <c r="EL366" s="67">
        <v>0.170477494597435</v>
      </c>
      <c r="EM366" s="67">
        <v>0.4181765615940094</v>
      </c>
      <c r="EN366" s="67">
        <v>0.47732678055763245</v>
      </c>
      <c r="EO366" s="67">
        <v>0.48047617077827454</v>
      </c>
      <c r="EP366" s="67">
        <v>0.47567099332809448</v>
      </c>
      <c r="EQ366" s="67">
        <v>0.46368661522865295</v>
      </c>
      <c r="ER366" s="67">
        <v>0.16403056681156158</v>
      </c>
      <c r="ES366" s="67">
        <v>6.0189716517925262E-2</v>
      </c>
      <c r="ET366" s="67">
        <v>6.838294118642807E-2</v>
      </c>
      <c r="EU366" s="67">
        <v>0.14528457820415497</v>
      </c>
      <c r="EV366" s="67">
        <v>0.15611307322978973</v>
      </c>
      <c r="EW366" s="67">
        <v>65.132774353027344</v>
      </c>
      <c r="EX366" s="67">
        <v>63.633331298828125</v>
      </c>
      <c r="EY366" s="67">
        <v>61.514152526855469</v>
      </c>
      <c r="EZ366" s="67">
        <v>60.222240447998047</v>
      </c>
      <c r="FA366" s="67">
        <v>59.000869750976563</v>
      </c>
      <c r="FB366" s="67">
        <v>57.594394683837891</v>
      </c>
      <c r="FC366" s="67">
        <v>56.591163635253906</v>
      </c>
      <c r="FD366" s="67">
        <v>59.998226165771484</v>
      </c>
      <c r="FE366" s="67">
        <v>68.303169250488281</v>
      </c>
      <c r="FF366" s="67">
        <v>74.028182983398438</v>
      </c>
      <c r="FG366" s="67">
        <v>81.017349243164063</v>
      </c>
      <c r="FH366" s="67">
        <v>86.805778503417969</v>
      </c>
      <c r="FI366" s="67">
        <v>91.866226196289063</v>
      </c>
      <c r="FJ366" s="67">
        <v>97.972587585449219</v>
      </c>
      <c r="FK366" s="67">
        <v>101.88376617431641</v>
      </c>
      <c r="FL366" s="67">
        <v>102.81370544433594</v>
      </c>
      <c r="FM366" s="67">
        <v>102.02938079833984</v>
      </c>
      <c r="FN366" s="67">
        <v>99.260475158691406</v>
      </c>
      <c r="FO366" s="67">
        <v>93.822097778320313</v>
      </c>
      <c r="FP366" s="67">
        <v>86.61114501953125</v>
      </c>
      <c r="FQ366" s="67">
        <v>81.797531127929688</v>
      </c>
      <c r="FR366" s="67">
        <v>76.815475463867188</v>
      </c>
      <c r="FS366" s="67">
        <v>71.846908569335938</v>
      </c>
      <c r="FT366" s="67">
        <v>69.291183471679688</v>
      </c>
      <c r="FU366" s="68">
        <v>0.16902706027030945</v>
      </c>
      <c r="FV366" s="40">
        <v>12.060000419616699</v>
      </c>
      <c r="FW366" s="40">
        <v>1637.71</v>
      </c>
      <c r="FX366">
        <v>1</v>
      </c>
    </row>
    <row r="367" spans="1:180" x14ac:dyDescent="0.2">
      <c r="A367" t="s">
        <v>189</v>
      </c>
      <c r="B367" t="s">
        <v>207</v>
      </c>
      <c r="C367" t="s">
        <v>3</v>
      </c>
      <c r="D367" t="s">
        <v>185</v>
      </c>
      <c r="E367" t="s">
        <v>1</v>
      </c>
      <c r="F367" s="40" t="s">
        <v>193</v>
      </c>
      <c r="G367" s="69" t="s">
        <v>229</v>
      </c>
      <c r="H367" s="67">
        <v>1785.9999513626099</v>
      </c>
      <c r="I367" s="67">
        <v>1.2397112846374512</v>
      </c>
      <c r="J367" s="67">
        <v>1.0757501125335693</v>
      </c>
      <c r="K367" s="67">
        <v>0.99521446228027344</v>
      </c>
      <c r="L367" s="67">
        <v>0.94832247495651245</v>
      </c>
      <c r="M367" s="67">
        <v>0.92578846216201782</v>
      </c>
      <c r="N367" s="67">
        <v>0.99242502450942993</v>
      </c>
      <c r="O367" s="67">
        <v>1.1543291807174683</v>
      </c>
      <c r="P367" s="67">
        <v>1.286615252494812</v>
      </c>
      <c r="Q367" s="67">
        <v>1.2323590517044067</v>
      </c>
      <c r="R367" s="67">
        <v>1.2814716100692749</v>
      </c>
      <c r="S367" s="67">
        <v>1.3606855869293213</v>
      </c>
      <c r="T367" s="67">
        <v>1.4303208589553833</v>
      </c>
      <c r="U367" s="67">
        <v>1.5541894435882568</v>
      </c>
      <c r="V367" s="67">
        <v>1.6637985706329346</v>
      </c>
      <c r="W367" s="67">
        <v>1.8154076337814331</v>
      </c>
      <c r="X367" s="67">
        <v>2.000732421875</v>
      </c>
      <c r="Y367" s="67">
        <v>2.2030529975891113</v>
      </c>
      <c r="Z367" s="67">
        <v>2.3548741340637207</v>
      </c>
      <c r="AA367" s="67">
        <v>2.4614319801330566</v>
      </c>
      <c r="AB367" s="67">
        <v>2.4957637786865234</v>
      </c>
      <c r="AC367" s="67">
        <v>2.4243555068969727</v>
      </c>
      <c r="AD367" s="67">
        <v>2.1953897476196289</v>
      </c>
      <c r="AE367" s="67">
        <v>1.8273829221725464</v>
      </c>
      <c r="AF367" s="67">
        <v>1.4963642358779907</v>
      </c>
      <c r="AG367" s="67">
        <v>-0.35685262084007263</v>
      </c>
      <c r="AH367" s="67">
        <v>-0.31585609912872314</v>
      </c>
      <c r="AI367" s="67">
        <v>-0.2764967679977417</v>
      </c>
      <c r="AJ367" s="67">
        <v>-0.24407871067523956</v>
      </c>
      <c r="AK367" s="67">
        <v>-0.23718154430389404</v>
      </c>
      <c r="AL367" s="67">
        <v>-0.24372625350952148</v>
      </c>
      <c r="AM367" s="67">
        <v>-0.24053341150283813</v>
      </c>
      <c r="AN367" s="67">
        <v>-0.24537290632724762</v>
      </c>
      <c r="AO367" s="67">
        <v>-0.31036317348480225</v>
      </c>
      <c r="AP367" s="67">
        <v>-0.33150380849838257</v>
      </c>
      <c r="AQ367" s="67">
        <v>-0.32103267312049866</v>
      </c>
      <c r="AR367" s="67">
        <v>-0.37828150391578674</v>
      </c>
      <c r="AS367" s="67">
        <v>-0.403565913438797</v>
      </c>
      <c r="AT367" s="67">
        <v>-0.45679983496665955</v>
      </c>
      <c r="AU367" s="67">
        <v>-0.26290464401245117</v>
      </c>
      <c r="AV367" s="67">
        <v>-0.25086712837219238</v>
      </c>
      <c r="AW367" s="67">
        <v>-0.29249042272567749</v>
      </c>
      <c r="AX367" s="67">
        <v>-0.31172880530357361</v>
      </c>
      <c r="AY367" s="67">
        <v>-0.29029804468154907</v>
      </c>
      <c r="AZ367" s="67">
        <v>-0.45481261610984802</v>
      </c>
      <c r="BA367" s="67">
        <v>-0.58416634798049927</v>
      </c>
      <c r="BB367" s="67">
        <v>-0.52924650907516479</v>
      </c>
      <c r="BC367" s="67">
        <v>-0.40567657351493835</v>
      </c>
      <c r="BD367" s="67">
        <v>-0.34078726172447205</v>
      </c>
      <c r="BE367" s="67">
        <v>-0.21426704525947571</v>
      </c>
      <c r="BF367" s="67">
        <v>-0.18453699350357056</v>
      </c>
      <c r="BG367" s="67">
        <v>-0.15354852378368378</v>
      </c>
      <c r="BH367" s="67">
        <v>-0.12705297768115997</v>
      </c>
      <c r="BI367" s="67">
        <v>-0.12264836579561234</v>
      </c>
      <c r="BJ367" s="67">
        <v>-0.12588301301002502</v>
      </c>
      <c r="BK367" s="67">
        <v>-0.11168377101421356</v>
      </c>
      <c r="BL367" s="67">
        <v>-0.10566632449626923</v>
      </c>
      <c r="BM367" s="67">
        <v>-0.16049344837665558</v>
      </c>
      <c r="BN367" s="67">
        <v>-0.17429913580417633</v>
      </c>
      <c r="BO367" s="67">
        <v>-0.15560068190097809</v>
      </c>
      <c r="BP367" s="67">
        <v>-0.20751181244850159</v>
      </c>
      <c r="BQ367" s="67">
        <v>-0.22735241055488586</v>
      </c>
      <c r="BR367" s="67">
        <v>-0.27573522925376892</v>
      </c>
      <c r="BS367" s="67">
        <v>-8.0785587430000305E-2</v>
      </c>
      <c r="BT367" s="67">
        <v>-6.6269464790821075E-2</v>
      </c>
      <c r="BU367" s="67">
        <v>-0.10452821850776672</v>
      </c>
      <c r="BV367" s="67">
        <v>-0.11884238570928574</v>
      </c>
      <c r="BW367" s="67">
        <v>-9.6318401396274567E-2</v>
      </c>
      <c r="BX367" s="67">
        <v>-0.26014679670333862</v>
      </c>
      <c r="BY367" s="67">
        <v>-0.39449405670166016</v>
      </c>
      <c r="BZ367" s="67">
        <v>-0.345550537109375</v>
      </c>
      <c r="CA367" s="67">
        <v>-0.23419953882694244</v>
      </c>
      <c r="CB367" s="67">
        <v>-0.18438713252544403</v>
      </c>
      <c r="CC367" s="67">
        <v>-0.11551270633935928</v>
      </c>
      <c r="CD367" s="67">
        <v>-9.3585796654224396E-2</v>
      </c>
      <c r="CE367" s="67">
        <v>-6.8394944071769714E-2</v>
      </c>
      <c r="CF367" s="67">
        <v>-4.6001303941011429E-2</v>
      </c>
      <c r="CG367" s="67">
        <v>-4.3323036283254623E-2</v>
      </c>
      <c r="CH367" s="67">
        <v>-4.4265136122703552E-2</v>
      </c>
      <c r="CI367" s="67">
        <v>-2.2442903369665146E-2</v>
      </c>
      <c r="CJ367" s="67">
        <v>-8.9059732854366302E-3</v>
      </c>
      <c r="CK367" s="67">
        <v>-5.6694116443395615E-2</v>
      </c>
      <c r="CL367" s="67">
        <v>-6.5419644117355347E-2</v>
      </c>
      <c r="CM367" s="67">
        <v>-4.1022997349500656E-2</v>
      </c>
      <c r="CN367" s="67">
        <v>-8.923725038766861E-2</v>
      </c>
      <c r="CO367" s="67">
        <v>-0.10530748218297958</v>
      </c>
      <c r="CP367" s="67">
        <v>-0.15033042430877686</v>
      </c>
      <c r="CQ367" s="67">
        <v>4.5349523425102234E-2</v>
      </c>
      <c r="CR367" s="67">
        <v>6.1582315713167191E-2</v>
      </c>
      <c r="CS367" s="67">
        <v>2.5653837248682976E-2</v>
      </c>
      <c r="CT367" s="67">
        <v>1.4750164933502674E-2</v>
      </c>
      <c r="CU367" s="67">
        <v>3.8031298667192459E-2</v>
      </c>
      <c r="CV367" s="67">
        <v>-0.12532186508178711</v>
      </c>
      <c r="CW367" s="67">
        <v>-0.26312759518623352</v>
      </c>
      <c r="CX367" s="67">
        <v>-0.21832329034805298</v>
      </c>
      <c r="CY367" s="67">
        <v>-0.11543506383895874</v>
      </c>
      <c r="CZ367" s="67">
        <v>-7.6064884662628174E-2</v>
      </c>
      <c r="DA367" s="67">
        <v>-1.6758369281888008E-2</v>
      </c>
      <c r="DB367" s="67">
        <v>-2.6345951482653618E-3</v>
      </c>
      <c r="DC367" s="67">
        <v>1.6758639365434647E-2</v>
      </c>
      <c r="DD367" s="67">
        <v>3.5050366073846817E-2</v>
      </c>
      <c r="DE367" s="67">
        <v>3.6002296954393387E-2</v>
      </c>
      <c r="DF367" s="67">
        <v>3.7352733314037323E-2</v>
      </c>
      <c r="DG367" s="67">
        <v>6.679796427488327E-2</v>
      </c>
      <c r="DH367" s="67">
        <v>8.7854377925395966E-2</v>
      </c>
      <c r="DI367" s="67">
        <v>4.7105208039283752E-2</v>
      </c>
      <c r="DJ367" s="67">
        <v>4.345984011888504E-2</v>
      </c>
      <c r="DK367" s="67">
        <v>7.3554687201976776E-2</v>
      </c>
      <c r="DL367" s="67">
        <v>2.9037313535809517E-2</v>
      </c>
      <c r="DM367" s="67">
        <v>1.6737446188926697E-2</v>
      </c>
      <c r="DN367" s="67">
        <v>-2.492561936378479E-2</v>
      </c>
      <c r="DO367" s="67">
        <v>0.17148463428020477</v>
      </c>
      <c r="DP367" s="67">
        <v>0.18943409621715546</v>
      </c>
      <c r="DQ367" s="67">
        <v>0.15583589673042297</v>
      </c>
      <c r="DR367" s="67">
        <v>0.14834271371364594</v>
      </c>
      <c r="DS367" s="67">
        <v>0.17238099873065948</v>
      </c>
      <c r="DT367" s="67">
        <v>9.5030777156352997E-3</v>
      </c>
      <c r="DU367" s="67">
        <v>-0.13176114857196808</v>
      </c>
      <c r="DV367" s="67">
        <v>-9.1096043586730957E-2</v>
      </c>
      <c r="DW367" s="67">
        <v>3.3294097520411015E-3</v>
      </c>
      <c r="DX367" s="67">
        <v>3.2257363200187683E-2</v>
      </c>
      <c r="DY367" s="67">
        <v>0.12582720816135406</v>
      </c>
      <c r="DZ367" s="67">
        <v>0.12868449091911316</v>
      </c>
      <c r="EA367" s="67">
        <v>0.13970689475536346</v>
      </c>
      <c r="EB367" s="67">
        <v>0.1520761102437973</v>
      </c>
      <c r="EC367" s="67">
        <v>0.15053547918796539</v>
      </c>
      <c r="ED367" s="67">
        <v>0.15519598126411438</v>
      </c>
      <c r="EE367" s="67">
        <v>0.19564759731292725</v>
      </c>
      <c r="EF367" s="67">
        <v>0.22756096720695496</v>
      </c>
      <c r="EG367" s="67">
        <v>0.19697494804859161</v>
      </c>
      <c r="EH367" s="67">
        <v>0.20066452026367188</v>
      </c>
      <c r="EI367" s="67">
        <v>0.23898667097091675</v>
      </c>
      <c r="EJ367" s="67">
        <v>0.19980700314044952</v>
      </c>
      <c r="EK367" s="67">
        <v>0.19295093417167664</v>
      </c>
      <c r="EL367" s="67">
        <v>0.15613900125026703</v>
      </c>
      <c r="EM367" s="67">
        <v>0.35360369086265564</v>
      </c>
      <c r="EN367" s="67">
        <v>0.37403175234794617</v>
      </c>
      <c r="EO367" s="67">
        <v>0.34379810094833374</v>
      </c>
      <c r="EP367" s="67">
        <v>0.3412291407585144</v>
      </c>
      <c r="EQ367" s="67">
        <v>0.36636063456535339</v>
      </c>
      <c r="ER367" s="67">
        <v>0.2041688859462738</v>
      </c>
      <c r="ES367" s="67">
        <v>5.7911146432161331E-2</v>
      </c>
      <c r="ET367" s="67">
        <v>9.2599906027317047E-2</v>
      </c>
      <c r="EU367" s="67">
        <v>0.17480644583702087</v>
      </c>
      <c r="EV367" s="67">
        <v>0.1886574923992157</v>
      </c>
      <c r="EW367" s="67">
        <v>68.059440612792969</v>
      </c>
      <c r="EX367" s="67">
        <v>66.128623962402344</v>
      </c>
      <c r="EY367" s="67">
        <v>64.077812194824219</v>
      </c>
      <c r="EZ367" s="67">
        <v>62.230453491210938</v>
      </c>
      <c r="FA367" s="67">
        <v>60.294696807861328</v>
      </c>
      <c r="FB367" s="67">
        <v>58.728511810302734</v>
      </c>
      <c r="FC367" s="67">
        <v>57.7333984375</v>
      </c>
      <c r="FD367" s="67">
        <v>60.389640808105469</v>
      </c>
      <c r="FE367" s="67">
        <v>66.374839782714844</v>
      </c>
      <c r="FF367" s="67">
        <v>72.1910400390625</v>
      </c>
      <c r="FG367" s="67">
        <v>78.777015686035156</v>
      </c>
      <c r="FH367" s="67">
        <v>83.637748718261719</v>
      </c>
      <c r="FI367" s="67">
        <v>92.404838562011719</v>
      </c>
      <c r="FJ367" s="67">
        <v>97.464691162109375</v>
      </c>
      <c r="FK367" s="67">
        <v>98.726432800292969</v>
      </c>
      <c r="FL367" s="67">
        <v>99.205368041992188</v>
      </c>
      <c r="FM367" s="67">
        <v>97.375946044921875</v>
      </c>
      <c r="FN367" s="67">
        <v>95.670341491699219</v>
      </c>
      <c r="FO367" s="67">
        <v>90.597976684570313</v>
      </c>
      <c r="FP367" s="67">
        <v>85.137733459472656</v>
      </c>
      <c r="FQ367" s="67">
        <v>81.53607177734375</v>
      </c>
      <c r="FR367" s="67">
        <v>74.388099670410156</v>
      </c>
      <c r="FS367" s="67">
        <v>69.526107788085938</v>
      </c>
      <c r="FT367" s="67">
        <v>67.482673645019531</v>
      </c>
      <c r="FU367" s="68">
        <v>0.16894550621509552</v>
      </c>
      <c r="FV367" s="40">
        <v>8.9899997711181641</v>
      </c>
      <c r="FW367" s="40">
        <v>1651.3</v>
      </c>
      <c r="FX367">
        <v>1</v>
      </c>
    </row>
    <row r="368" spans="1:180" x14ac:dyDescent="0.2">
      <c r="A368" t="s">
        <v>189</v>
      </c>
      <c r="B368" t="s">
        <v>207</v>
      </c>
      <c r="C368" t="s">
        <v>3</v>
      </c>
      <c r="D368" t="s">
        <v>185</v>
      </c>
      <c r="E368" t="s">
        <v>1</v>
      </c>
      <c r="F368" s="40" t="s">
        <v>193</v>
      </c>
      <c r="G368" s="69" t="s">
        <v>230</v>
      </c>
      <c r="H368" s="67">
        <v>1789.0000416040421</v>
      </c>
      <c r="I368" s="67">
        <v>1.2172194719314575</v>
      </c>
      <c r="J368" s="67">
        <v>1.0764596462249756</v>
      </c>
      <c r="K368" s="67">
        <v>0.99145418405532837</v>
      </c>
      <c r="L368" s="67">
        <v>0.93218713998794556</v>
      </c>
      <c r="M368" s="67">
        <v>0.90781062841415405</v>
      </c>
      <c r="N368" s="67">
        <v>0.97442072629928589</v>
      </c>
      <c r="O368" s="67">
        <v>1.148558497428894</v>
      </c>
      <c r="P368" s="67">
        <v>1.2723218202590942</v>
      </c>
      <c r="Q368" s="67">
        <v>1.2263820171356201</v>
      </c>
      <c r="R368" s="67">
        <v>1.2467788457870483</v>
      </c>
      <c r="S368" s="67">
        <v>1.32279372215271</v>
      </c>
      <c r="T368" s="67">
        <v>1.3566609621047974</v>
      </c>
      <c r="U368" s="67">
        <v>1.4066687822341919</v>
      </c>
      <c r="V368" s="67">
        <v>1.4842312335968018</v>
      </c>
      <c r="W368" s="67">
        <v>1.6210752725601196</v>
      </c>
      <c r="X368" s="67">
        <v>1.8284105062484741</v>
      </c>
      <c r="Y368" s="67">
        <v>2.0436406135559082</v>
      </c>
      <c r="Z368" s="67">
        <v>2.1842379570007324</v>
      </c>
      <c r="AA368" s="67">
        <v>2.2102358341217041</v>
      </c>
      <c r="AB368" s="67">
        <v>2.2007641792297363</v>
      </c>
      <c r="AC368" s="67">
        <v>2.1882660388946533</v>
      </c>
      <c r="AD368" s="67">
        <v>2.0000772476196289</v>
      </c>
      <c r="AE368" s="67">
        <v>1.7171231508255005</v>
      </c>
      <c r="AF368" s="67">
        <v>1.4599392414093018</v>
      </c>
      <c r="AG368" s="67">
        <v>-0.33967548608779907</v>
      </c>
      <c r="AH368" s="67">
        <v>-0.27338436245918274</v>
      </c>
      <c r="AI368" s="67">
        <v>-0.24025936424732208</v>
      </c>
      <c r="AJ368" s="67">
        <v>-0.22380661964416504</v>
      </c>
      <c r="AK368" s="67">
        <v>-0.22374509274959564</v>
      </c>
      <c r="AL368" s="67">
        <v>-0.21486879885196686</v>
      </c>
      <c r="AM368" s="67">
        <v>-0.20009705424308777</v>
      </c>
      <c r="AN368" s="67">
        <v>-0.22218938171863556</v>
      </c>
      <c r="AO368" s="67">
        <v>-0.31183326244354248</v>
      </c>
      <c r="AP368" s="67">
        <v>-0.32113215327262878</v>
      </c>
      <c r="AQ368" s="67">
        <v>-0.30861943960189819</v>
      </c>
      <c r="AR368" s="67">
        <v>-0.32688173651695251</v>
      </c>
      <c r="AS368" s="67">
        <v>-0.37793666124343872</v>
      </c>
      <c r="AT368" s="67">
        <v>-0.34538397192955017</v>
      </c>
      <c r="AU368" s="67">
        <v>-0.21582761406898499</v>
      </c>
      <c r="AV368" s="67">
        <v>-0.21638275682926178</v>
      </c>
      <c r="AW368" s="67">
        <v>-0.24694064259529114</v>
      </c>
      <c r="AX368" s="67">
        <v>-0.24599459767341614</v>
      </c>
      <c r="AY368" s="67">
        <v>-0.2315630316734314</v>
      </c>
      <c r="AZ368" s="67">
        <v>-0.4198225736618042</v>
      </c>
      <c r="BA368" s="67">
        <v>-0.40206044912338257</v>
      </c>
      <c r="BB368" s="67">
        <v>-0.35334163904190063</v>
      </c>
      <c r="BC368" s="67">
        <v>-0.31063136458396912</v>
      </c>
      <c r="BD368" s="67">
        <v>-0.24574308097362518</v>
      </c>
      <c r="BE368" s="67">
        <v>-0.19699861109256744</v>
      </c>
      <c r="BF368" s="67">
        <v>-0.1419813334941864</v>
      </c>
      <c r="BG368" s="67">
        <v>-0.11723314970731735</v>
      </c>
      <c r="BH368" s="67">
        <v>-0.10670597851276398</v>
      </c>
      <c r="BI368" s="67">
        <v>-0.10914000123739243</v>
      </c>
      <c r="BJ368" s="67">
        <v>-9.6951045095920563E-2</v>
      </c>
      <c r="BK368" s="67">
        <v>-7.1162626147270203E-2</v>
      </c>
      <c r="BL368" s="67">
        <v>-8.2391008734703064E-2</v>
      </c>
      <c r="BM368" s="67">
        <v>-0.16186872124671936</v>
      </c>
      <c r="BN368" s="67">
        <v>-0.16382616758346558</v>
      </c>
      <c r="BO368" s="67">
        <v>-0.14308096468448639</v>
      </c>
      <c r="BP368" s="67">
        <v>-0.1560014933347702</v>
      </c>
      <c r="BQ368" s="67">
        <v>-0.20160682499408722</v>
      </c>
      <c r="BR368" s="67">
        <v>-0.16419734060764313</v>
      </c>
      <c r="BS368" s="67">
        <v>-3.3584285527467728E-2</v>
      </c>
      <c r="BT368" s="67">
        <v>-3.1656812876462936E-2</v>
      </c>
      <c r="BU368" s="67">
        <v>-5.8846723288297653E-2</v>
      </c>
      <c r="BV368" s="67">
        <v>-5.2974861115217209E-2</v>
      </c>
      <c r="BW368" s="67">
        <v>-3.745085746049881E-2</v>
      </c>
      <c r="BX368" s="67">
        <v>-0.22502504289150238</v>
      </c>
      <c r="BY368" s="67">
        <v>-0.21225905418395996</v>
      </c>
      <c r="BZ368" s="67">
        <v>-0.16952316462993622</v>
      </c>
      <c r="CA368" s="67">
        <v>-0.13904125988483429</v>
      </c>
      <c r="CB368" s="67">
        <v>-8.9240647852420807E-2</v>
      </c>
      <c r="CC368" s="67">
        <v>-9.818103164434433E-2</v>
      </c>
      <c r="CD368" s="67">
        <v>-5.0971981137990952E-2</v>
      </c>
      <c r="CE368" s="67">
        <v>-3.2025560736656189E-2</v>
      </c>
      <c r="CF368" s="67">
        <v>-2.5602439418435097E-2</v>
      </c>
      <c r="CG368" s="67">
        <v>-2.9764872044324875E-2</v>
      </c>
      <c r="CH368" s="67">
        <v>-1.5281570143997669E-2</v>
      </c>
      <c r="CI368" s="67">
        <v>1.8136963248252869E-2</v>
      </c>
      <c r="CJ368" s="67">
        <v>1.4432920143008232E-2</v>
      </c>
      <c r="CK368" s="67">
        <v>-5.8003738522529602E-2</v>
      </c>
      <c r="CL368" s="67">
        <v>-5.4876528680324554E-2</v>
      </c>
      <c r="CM368" s="67">
        <v>-2.8429534286260605E-2</v>
      </c>
      <c r="CN368" s="67">
        <v>-3.7650357931852341E-2</v>
      </c>
      <c r="CO368" s="67">
        <v>-7.9481326043605804E-2</v>
      </c>
      <c r="CP368" s="67">
        <v>-3.8708023726940155E-2</v>
      </c>
      <c r="CQ368" s="67">
        <v>9.2636890709400177E-2</v>
      </c>
      <c r="CR368" s="67">
        <v>9.6283808350563049E-2</v>
      </c>
      <c r="CS368" s="67">
        <v>7.1426555514335632E-2</v>
      </c>
      <c r="CT368" s="67">
        <v>8.0710023641586304E-2</v>
      </c>
      <c r="CU368" s="67">
        <v>9.6990644931793213E-2</v>
      </c>
      <c r="CV368" s="67">
        <v>-9.0108878910541534E-2</v>
      </c>
      <c r="CW368" s="67">
        <v>-8.0803170800209045E-2</v>
      </c>
      <c r="CX368" s="67">
        <v>-4.2211059480905533E-2</v>
      </c>
      <c r="CY368" s="67">
        <v>-2.0198460668325424E-2</v>
      </c>
      <c r="CZ368" s="67">
        <v>1.9152462482452393E-2</v>
      </c>
      <c r="DA368" s="67">
        <v>6.3654512632638216E-4</v>
      </c>
      <c r="DB368" s="67">
        <v>4.00373674929142E-2</v>
      </c>
      <c r="DC368" s="67">
        <v>5.3182024508714676E-2</v>
      </c>
      <c r="DD368" s="67">
        <v>5.5501103401184082E-2</v>
      </c>
      <c r="DE368" s="67">
        <v>4.9610260874032974E-2</v>
      </c>
      <c r="DF368" s="67">
        <v>6.6387906670570374E-2</v>
      </c>
      <c r="DG368" s="67">
        <v>0.10743655264377594</v>
      </c>
      <c r="DH368" s="67">
        <v>0.11125685274600983</v>
      </c>
      <c r="DI368" s="67">
        <v>4.5861240476369858E-2</v>
      </c>
      <c r="DJ368" s="67">
        <v>5.4073113948106766E-2</v>
      </c>
      <c r="DK368" s="67">
        <v>8.6221903562545776E-2</v>
      </c>
      <c r="DL368" s="67">
        <v>8.0700777471065521E-2</v>
      </c>
      <c r="DM368" s="67">
        <v>4.264417290687561E-2</v>
      </c>
      <c r="DN368" s="67">
        <v>8.6781293153762817E-2</v>
      </c>
      <c r="DO368" s="67">
        <v>0.21885806322097778</v>
      </c>
      <c r="DP368" s="67">
        <v>0.22422443330287933</v>
      </c>
      <c r="DQ368" s="67">
        <v>0.20169983804225922</v>
      </c>
      <c r="DR368" s="67">
        <v>0.21439491212368011</v>
      </c>
      <c r="DS368" s="67">
        <v>0.23143213987350464</v>
      </c>
      <c r="DT368" s="67">
        <v>4.4807285070419312E-2</v>
      </c>
      <c r="DU368" s="67">
        <v>5.0652705132961273E-2</v>
      </c>
      <c r="DV368" s="67">
        <v>8.510105311870575E-2</v>
      </c>
      <c r="DW368" s="67">
        <v>9.8644331097602844E-2</v>
      </c>
      <c r="DX368" s="67">
        <v>0.127545565366745</v>
      </c>
      <c r="DY368" s="67">
        <v>0.14331343770027161</v>
      </c>
      <c r="DZ368" s="67">
        <v>0.17144040763378143</v>
      </c>
      <c r="EA368" s="67">
        <v>0.1762082427740097</v>
      </c>
      <c r="EB368" s="67">
        <v>0.17260172963142395</v>
      </c>
      <c r="EC368" s="67">
        <v>0.1642153412103653</v>
      </c>
      <c r="ED368" s="67">
        <v>0.18430565297603607</v>
      </c>
      <c r="EE368" s="67">
        <v>0.23637098073959351</v>
      </c>
      <c r="EF368" s="67">
        <v>0.25105524063110352</v>
      </c>
      <c r="EG368" s="67">
        <v>0.19582577049732208</v>
      </c>
      <c r="EH368" s="67">
        <v>0.21137909591197968</v>
      </c>
      <c r="EI368" s="67">
        <v>0.25176036357879639</v>
      </c>
      <c r="EJ368" s="67">
        <v>0.25158101320266724</v>
      </c>
      <c r="EK368" s="67">
        <v>0.21897399425506592</v>
      </c>
      <c r="EL368" s="67">
        <v>0.26796793937683105</v>
      </c>
      <c r="EM368" s="67">
        <v>0.40110141038894653</v>
      </c>
      <c r="EN368" s="67">
        <v>0.40895035862922668</v>
      </c>
      <c r="EO368" s="67">
        <v>0.3897937536239624</v>
      </c>
      <c r="EP368" s="67">
        <v>0.40741464495658875</v>
      </c>
      <c r="EQ368" s="67">
        <v>0.42554432153701782</v>
      </c>
      <c r="ER368" s="67">
        <v>0.23960480093955994</v>
      </c>
      <c r="ES368" s="67">
        <v>0.24045410752296448</v>
      </c>
      <c r="ET368" s="67">
        <v>0.26891952753067017</v>
      </c>
      <c r="EU368" s="67">
        <v>0.27023446559906006</v>
      </c>
      <c r="EV368" s="67">
        <v>0.28404799103736877</v>
      </c>
      <c r="EW368" s="67">
        <v>65.481025695800781</v>
      </c>
      <c r="EX368" s="67">
        <v>62.980007171630859</v>
      </c>
      <c r="EY368" s="67">
        <v>60.191192626953125</v>
      </c>
      <c r="EZ368" s="67">
        <v>58.33795166015625</v>
      </c>
      <c r="FA368" s="67">
        <v>57.183692932128906</v>
      </c>
      <c r="FB368" s="67">
        <v>56.747631072998047</v>
      </c>
      <c r="FC368" s="67">
        <v>56.178428649902344</v>
      </c>
      <c r="FD368" s="67">
        <v>58.086189270019531</v>
      </c>
      <c r="FE368" s="67">
        <v>61.26348876953125</v>
      </c>
      <c r="FF368" s="67">
        <v>65.768302917480469</v>
      </c>
      <c r="FG368" s="67">
        <v>72.34271240234375</v>
      </c>
      <c r="FH368" s="67">
        <v>79.172012329101563</v>
      </c>
      <c r="FI368" s="67">
        <v>84.621116638183594</v>
      </c>
      <c r="FJ368" s="67">
        <v>90.628242492675781</v>
      </c>
      <c r="FK368" s="67">
        <v>93.105621337890625</v>
      </c>
      <c r="FL368" s="67">
        <v>95.538887023925781</v>
      </c>
      <c r="FM368" s="67">
        <v>93.770889282226563</v>
      </c>
      <c r="FN368" s="67">
        <v>90.497566223144531</v>
      </c>
      <c r="FO368" s="67">
        <v>84.598220825195313</v>
      </c>
      <c r="FP368" s="67">
        <v>79.182159423828125</v>
      </c>
      <c r="FQ368" s="67">
        <v>76.618736267089844</v>
      </c>
      <c r="FR368" s="67">
        <v>73.170143127441406</v>
      </c>
      <c r="FS368" s="67">
        <v>68.104393005371094</v>
      </c>
      <c r="FT368" s="67">
        <v>65.197494506835938</v>
      </c>
      <c r="FU368" s="68">
        <v>0.16906222701072693</v>
      </c>
      <c r="FV368" s="40">
        <v>5.2199997901916504</v>
      </c>
      <c r="FW368" s="40">
        <v>1499</v>
      </c>
      <c r="FX368">
        <v>1</v>
      </c>
    </row>
    <row r="369" spans="1:180" x14ac:dyDescent="0.2">
      <c r="A369" t="s">
        <v>189</v>
      </c>
      <c r="B369" t="s">
        <v>207</v>
      </c>
      <c r="C369" t="s">
        <v>3</v>
      </c>
      <c r="D369" t="s">
        <v>185</v>
      </c>
      <c r="E369" t="s">
        <v>1</v>
      </c>
      <c r="F369" s="40" t="s">
        <v>193</v>
      </c>
      <c r="G369" s="69" t="s">
        <v>2</v>
      </c>
      <c r="H369" s="67">
        <v>1776.9999959627787</v>
      </c>
      <c r="I369" s="67">
        <v>1.1572449207305908</v>
      </c>
      <c r="J369" s="67">
        <v>1.0144633054733276</v>
      </c>
      <c r="K369" s="67">
        <v>0.93544125556945801</v>
      </c>
      <c r="L369" s="67">
        <v>0.89313507080078125</v>
      </c>
      <c r="M369" s="67">
        <v>0.87534904479980469</v>
      </c>
      <c r="N369" s="67">
        <v>0.93922919034957886</v>
      </c>
      <c r="O369" s="67">
        <v>1.0741639137268066</v>
      </c>
      <c r="P369" s="67">
        <v>1.2070691585540771</v>
      </c>
      <c r="Q369" s="67">
        <v>1.2261108160018921</v>
      </c>
      <c r="R369" s="67">
        <v>1.2756141424179077</v>
      </c>
      <c r="S369" s="67">
        <v>1.3579425811767578</v>
      </c>
      <c r="T369" s="67">
        <v>1.4280396699905396</v>
      </c>
      <c r="U369" s="67">
        <v>1.5037124156951904</v>
      </c>
      <c r="V369" s="67">
        <v>1.5750689506530762</v>
      </c>
      <c r="W369" s="67">
        <v>1.6824449300765991</v>
      </c>
      <c r="X369" s="67">
        <v>1.8282221555709839</v>
      </c>
      <c r="Y369" s="67">
        <v>1.995033860206604</v>
      </c>
      <c r="Z369" s="67">
        <v>2.1208028793334961</v>
      </c>
      <c r="AA369" s="67">
        <v>2.1788845062255859</v>
      </c>
      <c r="AB369" s="67">
        <v>2.1529078483581543</v>
      </c>
      <c r="AC369" s="67">
        <v>2.119081974029541</v>
      </c>
      <c r="AD369" s="67">
        <v>2.0427641868591309</v>
      </c>
      <c r="AE369" s="67">
        <v>1.7398420572280884</v>
      </c>
      <c r="AF369" s="67">
        <v>1.4329590797424316</v>
      </c>
      <c r="AG369" s="67">
        <v>-0.20136034488677979</v>
      </c>
      <c r="AH369" s="67">
        <v>-0.17205065488815308</v>
      </c>
      <c r="AI369" s="67">
        <v>-0.15053087472915649</v>
      </c>
      <c r="AJ369" s="67">
        <v>-0.13977761566638947</v>
      </c>
      <c r="AK369" s="67">
        <v>-0.13643725216388702</v>
      </c>
      <c r="AL369" s="67">
        <v>-0.13106919825077057</v>
      </c>
      <c r="AM369" s="67">
        <v>-0.1514659970998764</v>
      </c>
      <c r="AN369" s="67">
        <v>-0.152051642537117</v>
      </c>
      <c r="AO369" s="67">
        <v>-0.18328544497489929</v>
      </c>
      <c r="AP369" s="67">
        <v>-0.19955125451087952</v>
      </c>
      <c r="AQ369" s="67">
        <v>-0.19895118474960327</v>
      </c>
      <c r="AR369" s="67">
        <v>-0.19713538885116577</v>
      </c>
      <c r="AS369" s="67">
        <v>-0.21785786747932434</v>
      </c>
      <c r="AT369" s="67">
        <v>-0.2167748361825943</v>
      </c>
      <c r="AU369" s="67">
        <v>-5.6738249957561493E-2</v>
      </c>
      <c r="AV369" s="67">
        <v>-1.9282914698123932E-2</v>
      </c>
      <c r="AW369" s="67">
        <v>5.49691217020154E-3</v>
      </c>
      <c r="AX369" s="67">
        <v>5.195430014282465E-3</v>
      </c>
      <c r="AY369" s="67">
        <v>4.0919366292655468E-3</v>
      </c>
      <c r="AZ369" s="67">
        <v>-0.19228573143482208</v>
      </c>
      <c r="BA369" s="67">
        <v>-0.26709601283073425</v>
      </c>
      <c r="BB369" s="67">
        <v>-0.23408325016498566</v>
      </c>
      <c r="BC369" s="67">
        <v>-0.21013131737709045</v>
      </c>
      <c r="BD369" s="67">
        <v>-0.176523357629776</v>
      </c>
      <c r="BE369" s="67">
        <v>-0.11162649095058441</v>
      </c>
      <c r="BF369" s="67">
        <v>-8.9425809681415558E-2</v>
      </c>
      <c r="BG369" s="67">
        <v>-7.315787672996521E-2</v>
      </c>
      <c r="BH369" s="67">
        <v>-6.6097192466259003E-2</v>
      </c>
      <c r="BI369" s="67">
        <v>-6.4390026032924652E-2</v>
      </c>
      <c r="BJ369" s="67">
        <v>-5.7115092873573303E-2</v>
      </c>
      <c r="BK369" s="67">
        <v>-7.0657052099704742E-2</v>
      </c>
      <c r="BL369" s="67">
        <v>-6.4239993691444397E-2</v>
      </c>
      <c r="BM369" s="67">
        <v>-8.9289255440235138E-2</v>
      </c>
      <c r="BN369" s="67">
        <v>-0.10079547017812729</v>
      </c>
      <c r="BO369" s="67">
        <v>-9.4893522560596466E-2</v>
      </c>
      <c r="BP369" s="67">
        <v>-8.9969418942928314E-2</v>
      </c>
      <c r="BQ369" s="67">
        <v>-0.10710028558969498</v>
      </c>
      <c r="BR369" s="67">
        <v>-0.10304030030965805</v>
      </c>
      <c r="BS369" s="67">
        <v>5.777328833937645E-2</v>
      </c>
      <c r="BT369" s="67">
        <v>9.6754178404808044E-2</v>
      </c>
      <c r="BU369" s="67">
        <v>0.12369441986083984</v>
      </c>
      <c r="BV369" s="67">
        <v>0.12644132971763611</v>
      </c>
      <c r="BW369" s="67">
        <v>0.12593552470207214</v>
      </c>
      <c r="BX369" s="67">
        <v>-7.0063471794128418E-2</v>
      </c>
      <c r="BY369" s="67">
        <v>-0.14780150353908539</v>
      </c>
      <c r="BZ369" s="67">
        <v>-0.1186315044760704</v>
      </c>
      <c r="CA369" s="67">
        <v>-0.10240190476179123</v>
      </c>
      <c r="CB369" s="67">
        <v>-7.8188739717006683E-2</v>
      </c>
      <c r="CC369" s="67">
        <v>-4.9477096647024155E-2</v>
      </c>
      <c r="CD369" s="67">
        <v>-3.2200098037719727E-2</v>
      </c>
      <c r="CE369" s="67">
        <v>-1.9569573923945427E-2</v>
      </c>
      <c r="CF369" s="67">
        <v>-1.5066360123455524E-2</v>
      </c>
      <c r="CG369" s="67">
        <v>-1.4490340836346149E-2</v>
      </c>
      <c r="CH369" s="67">
        <v>-5.8947000652551651E-3</v>
      </c>
      <c r="CI369" s="67">
        <v>-1.4689026400446892E-2</v>
      </c>
      <c r="CJ369" s="67">
        <v>-3.4219184890389442E-3</v>
      </c>
      <c r="CK369" s="67">
        <v>-2.4187780916690826E-2</v>
      </c>
      <c r="CL369" s="67">
        <v>-3.2397516071796417E-2</v>
      </c>
      <c r="CM369" s="67">
        <v>-2.2823493927717209E-2</v>
      </c>
      <c r="CN369" s="67">
        <v>-1.5746584162116051E-2</v>
      </c>
      <c r="CO369" s="67">
        <v>-3.0389923602342606E-2</v>
      </c>
      <c r="CP369" s="67">
        <v>-2.4268113076686859E-2</v>
      </c>
      <c r="CQ369" s="67">
        <v>0.13708363473415375</v>
      </c>
      <c r="CR369" s="67">
        <v>0.1771211177110672</v>
      </c>
      <c r="CS369" s="67">
        <v>0.20555765926837921</v>
      </c>
      <c r="CT369" s="67">
        <v>0.21041586995124817</v>
      </c>
      <c r="CU369" s="67">
        <v>0.21032401919364929</v>
      </c>
      <c r="CV369" s="67">
        <v>1.4587295241653919E-2</v>
      </c>
      <c r="CW369" s="67">
        <v>-6.5178476274013519E-2</v>
      </c>
      <c r="CX369" s="67">
        <v>-3.8669973611831665E-2</v>
      </c>
      <c r="CY369" s="67">
        <v>-2.7788842096924782E-2</v>
      </c>
      <c r="CZ369" s="67">
        <v>-1.0082479566335678E-2</v>
      </c>
      <c r="DA369" s="67">
        <v>1.2672296725213528E-2</v>
      </c>
      <c r="DB369" s="67">
        <v>2.5025613605976105E-2</v>
      </c>
      <c r="DC369" s="67">
        <v>3.4018728882074356E-2</v>
      </c>
      <c r="DD369" s="67">
        <v>3.5964474081993103E-2</v>
      </c>
      <c r="DE369" s="67">
        <v>3.5409346222877502E-2</v>
      </c>
      <c r="DF369" s="67">
        <v>4.5325692743062973E-2</v>
      </c>
      <c r="DG369" s="67">
        <v>4.1279003024101257E-2</v>
      </c>
      <c r="DH369" s="67">
        <v>5.7396158576011658E-2</v>
      </c>
      <c r="DI369" s="67">
        <v>4.0913693606853485E-2</v>
      </c>
      <c r="DJ369" s="67">
        <v>3.6000441759824753E-2</v>
      </c>
      <c r="DK369" s="67">
        <v>4.924653097987175E-2</v>
      </c>
      <c r="DL369" s="67">
        <v>5.8476246893405914E-2</v>
      </c>
      <c r="DM369" s="67">
        <v>4.6320442110300064E-2</v>
      </c>
      <c r="DN369" s="67">
        <v>5.4504077881574631E-2</v>
      </c>
      <c r="DO369" s="67">
        <v>0.21639397740364075</v>
      </c>
      <c r="DP369" s="67">
        <v>0.25748804211616516</v>
      </c>
      <c r="DQ369" s="67">
        <v>0.28742089867591858</v>
      </c>
      <c r="DR369" s="67">
        <v>0.29439041018486023</v>
      </c>
      <c r="DS369" s="67">
        <v>0.29471251368522644</v>
      </c>
      <c r="DT369" s="67">
        <v>9.9238060414791107E-2</v>
      </c>
      <c r="DU369" s="67">
        <v>1.7444547265768051E-2</v>
      </c>
      <c r="DV369" s="67">
        <v>4.1291557252407074E-2</v>
      </c>
      <c r="DW369" s="67">
        <v>4.6824220567941666E-2</v>
      </c>
      <c r="DX369" s="67">
        <v>5.8023780584335327E-2</v>
      </c>
      <c r="DY369" s="67">
        <v>0.10240615159273148</v>
      </c>
      <c r="DZ369" s="67">
        <v>0.10765045136213303</v>
      </c>
      <c r="EA369" s="67">
        <v>0.11139172315597534</v>
      </c>
      <c r="EB369" s="67">
        <v>0.10964489728212357</v>
      </c>
      <c r="EC369" s="67">
        <v>0.10745656490325928</v>
      </c>
      <c r="ED369" s="67">
        <v>0.11927980184555054</v>
      </c>
      <c r="EE369" s="67">
        <v>0.12208794802427292</v>
      </c>
      <c r="EF369" s="67">
        <v>0.14520780742168427</v>
      </c>
      <c r="EG369" s="67">
        <v>0.13490988314151764</v>
      </c>
      <c r="EH369" s="67">
        <v>0.13475622236728668</v>
      </c>
      <c r="EI369" s="67">
        <v>0.15330420434474945</v>
      </c>
      <c r="EJ369" s="67">
        <v>0.16564223170280457</v>
      </c>
      <c r="EK369" s="67">
        <v>0.15707802772521973</v>
      </c>
      <c r="EL369" s="67">
        <v>0.16823861002922058</v>
      </c>
      <c r="EM369" s="67">
        <v>0.33090552687644958</v>
      </c>
      <c r="EN369" s="67">
        <v>0.37352514266967773</v>
      </c>
      <c r="EO369" s="67">
        <v>0.40561839938163757</v>
      </c>
      <c r="EP369" s="67">
        <v>0.41563630104064941</v>
      </c>
      <c r="EQ369" s="67">
        <v>0.41655609011650085</v>
      </c>
      <c r="ER369" s="67">
        <v>0.22146031260490417</v>
      </c>
      <c r="ES369" s="67">
        <v>0.13673907518386841</v>
      </c>
      <c r="ET369" s="67">
        <v>0.15674330294132233</v>
      </c>
      <c r="EU369" s="67">
        <v>0.15455363690853119</v>
      </c>
      <c r="EV369" s="67">
        <v>0.15635840594768524</v>
      </c>
      <c r="EW369" s="67">
        <v>64.203376770019531</v>
      </c>
      <c r="EX369" s="67">
        <v>62.539932250976563</v>
      </c>
      <c r="EY369" s="67">
        <v>60.740531921386719</v>
      </c>
      <c r="EZ369" s="67">
        <v>59.660202026367188</v>
      </c>
      <c r="FA369" s="67">
        <v>58.605564117431641</v>
      </c>
      <c r="FB369" s="67">
        <v>57.659095764160156</v>
      </c>
      <c r="FC369" s="67">
        <v>57.778141021728516</v>
      </c>
      <c r="FD369" s="67">
        <v>61.273983001708984</v>
      </c>
      <c r="FE369" s="67">
        <v>66.661140441894531</v>
      </c>
      <c r="FF369" s="67">
        <v>71.735671997070313</v>
      </c>
      <c r="FG369" s="67">
        <v>77.388870239257813</v>
      </c>
      <c r="FH369" s="67">
        <v>83.023384094238281</v>
      </c>
      <c r="FI369" s="67">
        <v>88.190093994140625</v>
      </c>
      <c r="FJ369" s="67">
        <v>91.789390563964844</v>
      </c>
      <c r="FK369" s="67">
        <v>93.76153564453125</v>
      </c>
      <c r="FL369" s="67">
        <v>94.146873474121094</v>
      </c>
      <c r="FM369" s="67">
        <v>92.708656311035156</v>
      </c>
      <c r="FN369" s="67">
        <v>89.937774658203125</v>
      </c>
      <c r="FO369" s="67">
        <v>86.137069702148438</v>
      </c>
      <c r="FP369" s="67">
        <v>80.728584289550781</v>
      </c>
      <c r="FQ369" s="67">
        <v>74.775733947753906</v>
      </c>
      <c r="FR369" s="67">
        <v>70.806419372558594</v>
      </c>
      <c r="FS369" s="67">
        <v>67.706283569335938</v>
      </c>
      <c r="FT369" s="67">
        <v>65.528999328613281</v>
      </c>
      <c r="FU369" s="68">
        <v>0.10621687769889832</v>
      </c>
      <c r="FV369" s="40">
        <v>5.9899997711181641</v>
      </c>
      <c r="FW369" s="40">
        <v>1464.44</v>
      </c>
      <c r="FX369">
        <v>1</v>
      </c>
    </row>
    <row r="370" spans="1:180" x14ac:dyDescent="0.2">
      <c r="A370" t="s">
        <v>189</v>
      </c>
      <c r="B370" t="s">
        <v>207</v>
      </c>
      <c r="C370" t="s">
        <v>3</v>
      </c>
      <c r="D370" t="s">
        <v>185</v>
      </c>
      <c r="E370" t="s">
        <v>1</v>
      </c>
      <c r="F370" s="40" t="s">
        <v>194</v>
      </c>
      <c r="G370" s="69" t="s">
        <v>216</v>
      </c>
      <c r="H370" s="67">
        <v>1082</v>
      </c>
      <c r="I370" s="67">
        <v>0.54996508359909058</v>
      </c>
      <c r="J370" s="67">
        <v>0.46942564845085144</v>
      </c>
      <c r="K370" s="67">
        <v>0.44990560412406921</v>
      </c>
      <c r="L370" s="67">
        <v>0.43461623787879944</v>
      </c>
      <c r="M370" s="67">
        <v>0.42416408658027649</v>
      </c>
      <c r="N370" s="67">
        <v>0.47466498613357544</v>
      </c>
      <c r="O370" s="67">
        <v>0.54465997219085693</v>
      </c>
      <c r="P370" s="67">
        <v>0.65574115514755249</v>
      </c>
      <c r="Q370" s="67">
        <v>0.68308120965957642</v>
      </c>
      <c r="R370" s="67">
        <v>0.67815268039703369</v>
      </c>
      <c r="S370" s="67">
        <v>0.72551989555358887</v>
      </c>
      <c r="T370" s="67">
        <v>0.80278640985488892</v>
      </c>
      <c r="U370" s="67">
        <v>0.9046938419342041</v>
      </c>
      <c r="V370" s="67">
        <v>0.95574855804443359</v>
      </c>
      <c r="W370" s="67">
        <v>1.0628145933151245</v>
      </c>
      <c r="X370" s="67">
        <v>1.2268924713134766</v>
      </c>
      <c r="Y370" s="67">
        <v>1.4165292978286743</v>
      </c>
      <c r="Z370" s="67">
        <v>1.5227377414703369</v>
      </c>
      <c r="AA370" s="67">
        <v>1.5395777225494385</v>
      </c>
      <c r="AB370" s="67">
        <v>1.4548996686935425</v>
      </c>
      <c r="AC370" s="67">
        <v>1.2758612632751465</v>
      </c>
      <c r="AD370" s="67">
        <v>1.1304768323898315</v>
      </c>
      <c r="AE370" s="67">
        <v>0.95760512351989746</v>
      </c>
      <c r="AF370" s="67">
        <v>0.75748735666275024</v>
      </c>
      <c r="AG370" s="67">
        <v>-0.23748289048671722</v>
      </c>
      <c r="AH370" s="67">
        <v>-0.21831850707530975</v>
      </c>
      <c r="AI370" s="67">
        <v>-0.18134079873561859</v>
      </c>
      <c r="AJ370" s="67">
        <v>-0.16934001445770264</v>
      </c>
      <c r="AK370" s="67">
        <v>-0.17419852316379547</v>
      </c>
      <c r="AL370" s="67">
        <v>-0.15981003642082214</v>
      </c>
      <c r="AM370" s="67">
        <v>-0.1767691969871521</v>
      </c>
      <c r="AN370" s="67">
        <v>-0.15253345668315887</v>
      </c>
      <c r="AO370" s="67">
        <v>-0.19011859595775604</v>
      </c>
      <c r="AP370" s="67">
        <v>-0.24136202037334442</v>
      </c>
      <c r="AQ370" s="67">
        <v>-0.21211028099060059</v>
      </c>
      <c r="AR370" s="67">
        <v>-0.17306157946586609</v>
      </c>
      <c r="AS370" s="67">
        <v>-0.12787352502346039</v>
      </c>
      <c r="AT370" s="67">
        <v>-0.18722563982009888</v>
      </c>
      <c r="AU370" s="67">
        <v>-5.2795756608247757E-2</v>
      </c>
      <c r="AV370" s="67">
        <v>3.4700915217399597E-2</v>
      </c>
      <c r="AW370" s="67">
        <v>0.11236103624105453</v>
      </c>
      <c r="AX370" s="67">
        <v>9.7424089908599854E-2</v>
      </c>
      <c r="AY370" s="67">
        <v>8.9034669101238251E-2</v>
      </c>
      <c r="AZ370" s="67">
        <v>-0.20946806669235229</v>
      </c>
      <c r="BA370" s="67">
        <v>-0.25641286373138428</v>
      </c>
      <c r="BB370" s="67">
        <v>-0.24573042988777161</v>
      </c>
      <c r="BC370" s="67">
        <v>-0.18556924164295197</v>
      </c>
      <c r="BD370" s="67">
        <v>-0.18229421973228455</v>
      </c>
      <c r="BE370" s="67">
        <v>-0.11304731667041779</v>
      </c>
      <c r="BF370" s="67">
        <v>-0.10428885370492935</v>
      </c>
      <c r="BG370" s="67">
        <v>-7.6797895133495331E-2</v>
      </c>
      <c r="BH370" s="67">
        <v>-7.1423932909965515E-2</v>
      </c>
      <c r="BI370" s="67">
        <v>-7.9985842108726501E-2</v>
      </c>
      <c r="BJ370" s="67">
        <v>-6.6445909440517426E-2</v>
      </c>
      <c r="BK370" s="67">
        <v>-7.5266972184181213E-2</v>
      </c>
      <c r="BL370" s="67">
        <v>-4.2907360941171646E-2</v>
      </c>
      <c r="BM370" s="67">
        <v>-7.1197614073753357E-2</v>
      </c>
      <c r="BN370" s="67">
        <v>-0.11282745748758316</v>
      </c>
      <c r="BO370" s="67">
        <v>-7.3385179042816162E-2</v>
      </c>
      <c r="BP370" s="67">
        <v>-2.3362860083580017E-2</v>
      </c>
      <c r="BQ370" s="67">
        <v>3.2802622765302658E-2</v>
      </c>
      <c r="BR370" s="67">
        <v>-1.5731938183307648E-2</v>
      </c>
      <c r="BS370" s="67">
        <v>0.11944667249917984</v>
      </c>
      <c r="BT370" s="67">
        <v>0.21267014741897583</v>
      </c>
      <c r="BU370" s="67">
        <v>0.2957710325717926</v>
      </c>
      <c r="BV370" s="67">
        <v>0.28243917226791382</v>
      </c>
      <c r="BW370" s="67">
        <v>0.27421939373016357</v>
      </c>
      <c r="BX370" s="67">
        <v>-2.1204300224781036E-2</v>
      </c>
      <c r="BY370" s="67">
        <v>-7.6116204261779785E-2</v>
      </c>
      <c r="BZ370" s="67">
        <v>-7.6456867158412933E-2</v>
      </c>
      <c r="CA370" s="67">
        <v>-3.259267657995224E-2</v>
      </c>
      <c r="CB370" s="67">
        <v>-4.5540120452642441E-2</v>
      </c>
      <c r="CC370" s="67">
        <v>-2.6863614097237587E-2</v>
      </c>
      <c r="CD370" s="67">
        <v>-2.5312263518571854E-2</v>
      </c>
      <c r="CE370" s="67">
        <v>-4.391808994114399E-3</v>
      </c>
      <c r="CF370" s="67">
        <v>-3.6075524985790253E-3</v>
      </c>
      <c r="CG370" s="67">
        <v>-1.4734426513314247E-2</v>
      </c>
      <c r="CH370" s="67">
        <v>-1.7822027439251542E-3</v>
      </c>
      <c r="CI370" s="67">
        <v>-4.9668429419398308E-3</v>
      </c>
      <c r="CJ370" s="67">
        <v>3.3019334077835083E-2</v>
      </c>
      <c r="CK370" s="67">
        <v>1.1166689917445183E-2</v>
      </c>
      <c r="CL370" s="67">
        <v>-2.3804809898138046E-2</v>
      </c>
      <c r="CM370" s="67">
        <v>2.2695403546094894E-2</v>
      </c>
      <c r="CN370" s="67">
        <v>8.0318018794059753E-2</v>
      </c>
      <c r="CO370" s="67">
        <v>0.14408643543720245</v>
      </c>
      <c r="CP370" s="67">
        <v>0.10304407775402069</v>
      </c>
      <c r="CQ370" s="67">
        <v>0.23874124884605408</v>
      </c>
      <c r="CR370" s="67">
        <v>0.33593109250068665</v>
      </c>
      <c r="CS370" s="67">
        <v>0.42280024290084839</v>
      </c>
      <c r="CT370" s="67">
        <v>0.41058003902435303</v>
      </c>
      <c r="CU370" s="67">
        <v>0.40247777104377747</v>
      </c>
      <c r="CV370" s="67">
        <v>0.10918660461902618</v>
      </c>
      <c r="CW370" s="67">
        <v>4.875672236084938E-2</v>
      </c>
      <c r="CX370" s="67">
        <v>4.0781479328870773E-2</v>
      </c>
      <c r="CY370" s="67">
        <v>7.3358431458473206E-2</v>
      </c>
      <c r="CZ370" s="67">
        <v>4.9175359308719635E-2</v>
      </c>
      <c r="DA370" s="67">
        <v>5.9320088475942612E-2</v>
      </c>
      <c r="DB370" s="67">
        <v>5.3664330393075943E-2</v>
      </c>
      <c r="DC370" s="67">
        <v>6.8014279007911682E-2</v>
      </c>
      <c r="DD370" s="67">
        <v>6.4208827912807465E-2</v>
      </c>
      <c r="DE370" s="67">
        <v>5.0516989082098007E-2</v>
      </c>
      <c r="DF370" s="67">
        <v>6.2881506979465485E-2</v>
      </c>
      <c r="DG370" s="67">
        <v>6.5333284437656403E-2</v>
      </c>
      <c r="DH370" s="67">
        <v>0.10894603282213211</v>
      </c>
      <c r="DI370" s="67">
        <v>9.3530997633934021E-2</v>
      </c>
      <c r="DJ370" s="67">
        <v>6.5217837691307068E-2</v>
      </c>
      <c r="DK370" s="67">
        <v>0.11877598613500595</v>
      </c>
      <c r="DL370" s="67">
        <v>0.18399889767169952</v>
      </c>
      <c r="DM370" s="67">
        <v>0.25537025928497314</v>
      </c>
      <c r="DN370" s="67">
        <v>0.22182008624076843</v>
      </c>
      <c r="DO370" s="67">
        <v>0.35803583264350891</v>
      </c>
      <c r="DP370" s="67">
        <v>0.45919203758239746</v>
      </c>
      <c r="DQ370" s="67">
        <v>0.54982942342758179</v>
      </c>
      <c r="DR370" s="67">
        <v>0.53872090578079224</v>
      </c>
      <c r="DS370" s="67">
        <v>0.53073614835739136</v>
      </c>
      <c r="DT370" s="67">
        <v>0.239577516913414</v>
      </c>
      <c r="DU370" s="67">
        <v>0.17362964153289795</v>
      </c>
      <c r="DV370" s="67">
        <v>0.15801982581615448</v>
      </c>
      <c r="DW370" s="67">
        <v>0.17930953204631805</v>
      </c>
      <c r="DX370" s="67">
        <v>0.14389084279537201</v>
      </c>
      <c r="DY370" s="67">
        <v>0.18375566601753235</v>
      </c>
      <c r="DZ370" s="67">
        <v>0.16769398748874664</v>
      </c>
      <c r="EA370" s="67">
        <v>0.17255717515945435</v>
      </c>
      <c r="EB370" s="67">
        <v>0.16212490200996399</v>
      </c>
      <c r="EC370" s="67">
        <v>0.14472965896129608</v>
      </c>
      <c r="ED370" s="67">
        <v>0.1562456339597702</v>
      </c>
      <c r="EE370" s="67">
        <v>0.16683551669120789</v>
      </c>
      <c r="EF370" s="67">
        <v>0.21857212483882904</v>
      </c>
      <c r="EG370" s="67">
        <v>0.21245196461677551</v>
      </c>
      <c r="EH370" s="67">
        <v>0.19375240802764893</v>
      </c>
      <c r="EI370" s="67">
        <v>0.25750109553337097</v>
      </c>
      <c r="EJ370" s="67">
        <v>0.3336976170539856</v>
      </c>
      <c r="EK370" s="67">
        <v>0.41604641079902649</v>
      </c>
      <c r="EL370" s="67">
        <v>0.39331379532814026</v>
      </c>
      <c r="EM370" s="67">
        <v>0.53027826547622681</v>
      </c>
      <c r="EN370" s="67">
        <v>0.6371612548828125</v>
      </c>
      <c r="EO370" s="67">
        <v>0.73323947191238403</v>
      </c>
      <c r="EP370" s="67">
        <v>0.7237359881401062</v>
      </c>
      <c r="EQ370" s="67">
        <v>0.71592086553573608</v>
      </c>
      <c r="ER370" s="67">
        <v>0.42784127593040466</v>
      </c>
      <c r="ES370" s="67">
        <v>0.35392633080482483</v>
      </c>
      <c r="ET370" s="67">
        <v>0.32729339599609375</v>
      </c>
      <c r="EU370" s="67">
        <v>0.33228611946105957</v>
      </c>
      <c r="EV370" s="67">
        <v>0.28064495325088501</v>
      </c>
      <c r="EW370" s="67">
        <v>59.434043884277344</v>
      </c>
      <c r="EX370" s="67">
        <v>58.507186889648438</v>
      </c>
      <c r="EY370" s="67">
        <v>57.199333190917969</v>
      </c>
      <c r="EZ370" s="67">
        <v>55.802787780761719</v>
      </c>
      <c r="FA370" s="67">
        <v>55.004928588867188</v>
      </c>
      <c r="FB370" s="67">
        <v>54.405166625976563</v>
      </c>
      <c r="FC370" s="67">
        <v>55.397998809814453</v>
      </c>
      <c r="FD370" s="67">
        <v>58.381683349609375</v>
      </c>
      <c r="FE370" s="67">
        <v>63.700839996337891</v>
      </c>
      <c r="FF370" s="67">
        <v>70.149124145507813</v>
      </c>
      <c r="FG370" s="67">
        <v>75.912086486816406</v>
      </c>
      <c r="FH370" s="67">
        <v>82.106903076171875</v>
      </c>
      <c r="FI370" s="67">
        <v>86.588157653808594</v>
      </c>
      <c r="FJ370" s="67">
        <v>87.980461120605469</v>
      </c>
      <c r="FK370" s="67">
        <v>91.174575805664063</v>
      </c>
      <c r="FL370" s="67">
        <v>91.448432922363281</v>
      </c>
      <c r="FM370" s="67">
        <v>91.269500732421875</v>
      </c>
      <c r="FN370" s="67">
        <v>89.177032470703125</v>
      </c>
      <c r="FO370" s="67">
        <v>84.462364196777344</v>
      </c>
      <c r="FP370" s="67">
        <v>80.027946472167969</v>
      </c>
      <c r="FQ370" s="67">
        <v>70.272804260253906</v>
      </c>
      <c r="FR370" s="67">
        <v>65.026206970214844</v>
      </c>
      <c r="FS370" s="67">
        <v>62.560611724853516</v>
      </c>
      <c r="FT370" s="67">
        <v>60.879024505615234</v>
      </c>
      <c r="FU370" s="68">
        <v>0.16214379668235779</v>
      </c>
      <c r="FV370" s="40">
        <v>4.0399999618530273</v>
      </c>
      <c r="FW370" s="40">
        <v>778.22</v>
      </c>
      <c r="FX370">
        <v>1</v>
      </c>
    </row>
    <row r="371" spans="1:180" x14ac:dyDescent="0.2">
      <c r="A371" t="s">
        <v>189</v>
      </c>
      <c r="B371" t="s">
        <v>207</v>
      </c>
      <c r="C371" t="s">
        <v>3</v>
      </c>
      <c r="D371" t="s">
        <v>185</v>
      </c>
      <c r="E371" t="s">
        <v>1</v>
      </c>
      <c r="F371" s="40" t="s">
        <v>194</v>
      </c>
      <c r="G371" s="69" t="s">
        <v>217</v>
      </c>
      <c r="H371" s="67">
        <v>965</v>
      </c>
      <c r="I371" s="67">
        <v>0.49953305721282959</v>
      </c>
      <c r="J371" s="67">
        <v>0.4317043125629425</v>
      </c>
      <c r="K371" s="67">
        <v>0.41148105263710022</v>
      </c>
      <c r="L371" s="67">
        <v>0.39960271120071411</v>
      </c>
      <c r="M371" s="67">
        <v>0.40287977457046509</v>
      </c>
      <c r="N371" s="67">
        <v>0.43411341309547424</v>
      </c>
      <c r="O371" s="67">
        <v>0.48628345131874084</v>
      </c>
      <c r="P371" s="67">
        <v>0.55057781934738159</v>
      </c>
      <c r="Q371" s="67">
        <v>0.59650963544845581</v>
      </c>
      <c r="R371" s="67">
        <v>0.58831179141998291</v>
      </c>
      <c r="S371" s="67">
        <v>0.62806397676467896</v>
      </c>
      <c r="T371" s="67">
        <v>0.7001953125</v>
      </c>
      <c r="U371" s="67">
        <v>0.79741322994232178</v>
      </c>
      <c r="V371" s="67">
        <v>0.89651459455490112</v>
      </c>
      <c r="W371" s="67">
        <v>1.0158300399780273</v>
      </c>
      <c r="X371" s="67">
        <v>1.1187542676925659</v>
      </c>
      <c r="Y371" s="67">
        <v>1.2802513837814331</v>
      </c>
      <c r="Z371" s="67">
        <v>1.4552322626113892</v>
      </c>
      <c r="AA371" s="67">
        <v>1.4492841958999634</v>
      </c>
      <c r="AB371" s="67">
        <v>1.3666373491287231</v>
      </c>
      <c r="AC371" s="67">
        <v>1.2408508062362671</v>
      </c>
      <c r="AD371" s="67">
        <v>1.1190385818481445</v>
      </c>
      <c r="AE371" s="67">
        <v>0.91451025009155273</v>
      </c>
      <c r="AF371" s="67">
        <v>0.71398007869720459</v>
      </c>
      <c r="AG371" s="67">
        <v>-0.19953946769237518</v>
      </c>
      <c r="AH371" s="67">
        <v>-0.19080621004104614</v>
      </c>
      <c r="AI371" s="67">
        <v>-0.16095788776874542</v>
      </c>
      <c r="AJ371" s="67">
        <v>-0.14894565939903259</v>
      </c>
      <c r="AK371" s="67">
        <v>-0.14190050959587097</v>
      </c>
      <c r="AL371" s="67">
        <v>-0.12826499342918396</v>
      </c>
      <c r="AM371" s="67">
        <v>-0.14924407005310059</v>
      </c>
      <c r="AN371" s="67">
        <v>-0.17430920898914337</v>
      </c>
      <c r="AO371" s="67">
        <v>-0.14726562798023224</v>
      </c>
      <c r="AP371" s="67">
        <v>-0.20494227111339569</v>
      </c>
      <c r="AQ371" s="67">
        <v>-0.20022985339164734</v>
      </c>
      <c r="AR371" s="67">
        <v>-0.22069095075130463</v>
      </c>
      <c r="AS371" s="67">
        <v>-0.20684519410133362</v>
      </c>
      <c r="AT371" s="67">
        <v>-0.14213459193706512</v>
      </c>
      <c r="AU371" s="67">
        <v>2.6084506884217262E-2</v>
      </c>
      <c r="AV371" s="67">
        <v>2.4466875940561295E-2</v>
      </c>
      <c r="AW371" s="67">
        <v>4.6659074723720551E-2</v>
      </c>
      <c r="AX371" s="67">
        <v>0.119497150182724</v>
      </c>
      <c r="AY371" s="67">
        <v>9.9521979689598083E-2</v>
      </c>
      <c r="AZ371" s="67">
        <v>-0.26974663138389587</v>
      </c>
      <c r="BA371" s="67">
        <v>-0.26011428236961365</v>
      </c>
      <c r="BB371" s="67">
        <v>-0.20703737437725067</v>
      </c>
      <c r="BC371" s="67">
        <v>-0.17140024900436401</v>
      </c>
      <c r="BD371" s="67">
        <v>-0.16761164367198944</v>
      </c>
      <c r="BE371" s="67">
        <v>-8.0999597907066345E-2</v>
      </c>
      <c r="BF371" s="67">
        <v>-8.2151740789413452E-2</v>
      </c>
      <c r="BG371" s="67">
        <v>-6.1350934207439423E-2</v>
      </c>
      <c r="BH371" s="67">
        <v>-5.5620688945055008E-2</v>
      </c>
      <c r="BI371" s="67">
        <v>-5.2092202007770538E-2</v>
      </c>
      <c r="BJ371" s="67">
        <v>-3.9286393672227859E-2</v>
      </c>
      <c r="BK371" s="67">
        <v>-5.2528835833072662E-2</v>
      </c>
      <c r="BL371" s="67">
        <v>-6.9877676665782928E-2</v>
      </c>
      <c r="BM371" s="67">
        <v>-3.4006025642156601E-2</v>
      </c>
      <c r="BN371" s="67">
        <v>-8.2489751279354095E-2</v>
      </c>
      <c r="BO371" s="67">
        <v>-6.8051688373088837E-2</v>
      </c>
      <c r="BP371" s="67">
        <v>-7.80525803565979E-2</v>
      </c>
      <c r="BQ371" s="67">
        <v>-5.3727202117443085E-2</v>
      </c>
      <c r="BR371" s="67">
        <v>2.1256932988762856E-2</v>
      </c>
      <c r="BS371" s="67">
        <v>0.19016139209270477</v>
      </c>
      <c r="BT371" s="67">
        <v>0.19397662580013275</v>
      </c>
      <c r="BU371" s="67">
        <v>0.22133690118789673</v>
      </c>
      <c r="BV371" s="67">
        <v>0.29567250609397888</v>
      </c>
      <c r="BW371" s="67">
        <v>0.27584624290466309</v>
      </c>
      <c r="BX371" s="67">
        <v>-9.0485759079456329E-2</v>
      </c>
      <c r="BY371" s="67">
        <v>-8.8410839438438416E-2</v>
      </c>
      <c r="BZ371" s="67">
        <v>-4.583020880818367E-2</v>
      </c>
      <c r="CA371" s="67">
        <v>-2.5697216391563416E-2</v>
      </c>
      <c r="CB371" s="67">
        <v>-3.7350684404373169E-2</v>
      </c>
      <c r="CC371" s="67">
        <v>1.1007622815668583E-3</v>
      </c>
      <c r="CD371" s="67">
        <v>-6.8979826755821705E-3</v>
      </c>
      <c r="CE371" s="67">
        <v>7.6365387067198753E-3</v>
      </c>
      <c r="CF371" s="67">
        <v>9.015900082886219E-3</v>
      </c>
      <c r="CG371" s="67">
        <v>1.0108762420713902E-2</v>
      </c>
      <c r="CH371" s="67">
        <v>2.2339915856719017E-2</v>
      </c>
      <c r="CI371" s="67">
        <v>1.4455839991569519E-2</v>
      </c>
      <c r="CJ371" s="67">
        <v>2.4512908421456814E-3</v>
      </c>
      <c r="CK371" s="67">
        <v>4.4437225908041E-2</v>
      </c>
      <c r="CL371" s="67">
        <v>2.3204938042908907E-3</v>
      </c>
      <c r="CM371" s="67">
        <v>2.3494498804211617E-2</v>
      </c>
      <c r="CN371" s="67">
        <v>2.0738329738378525E-2</v>
      </c>
      <c r="CO371" s="67">
        <v>5.232185497879982E-2</v>
      </c>
      <c r="CP371" s="67">
        <v>0.13442140817642212</v>
      </c>
      <c r="CQ371" s="67">
        <v>0.3038005530834198</v>
      </c>
      <c r="CR371" s="67">
        <v>0.31137856841087341</v>
      </c>
      <c r="CS371" s="67">
        <v>0.34231823682785034</v>
      </c>
      <c r="CT371" s="67">
        <v>0.41769102215766907</v>
      </c>
      <c r="CU371" s="67">
        <v>0.39796790480613708</v>
      </c>
      <c r="CV371" s="67">
        <v>3.3669766038656235E-2</v>
      </c>
      <c r="CW371" s="67">
        <v>3.0510446056723595E-2</v>
      </c>
      <c r="CX371" s="67">
        <v>6.5821386873722076E-2</v>
      </c>
      <c r="CY371" s="67">
        <v>7.521626353263855E-2</v>
      </c>
      <c r="CZ371" s="67">
        <v>5.2867665886878967E-2</v>
      </c>
      <c r="DA371" s="67">
        <v>8.3201117813587189E-2</v>
      </c>
      <c r="DB371" s="67">
        <v>6.8355776369571686E-2</v>
      </c>
      <c r="DC371" s="67">
        <v>7.6624013483524323E-2</v>
      </c>
      <c r="DD371" s="67">
        <v>7.3652490973472595E-2</v>
      </c>
      <c r="DE371" s="67">
        <v>7.2309724986553192E-2</v>
      </c>
      <c r="DF371" s="67">
        <v>8.3966225385665894E-2</v>
      </c>
      <c r="DG371" s="67">
        <v>8.14405158162117E-2</v>
      </c>
      <c r="DH371" s="67">
        <v>7.4780255556106567E-2</v>
      </c>
      <c r="DI371" s="67">
        <v>0.1228804811835289</v>
      </c>
      <c r="DJ371" s="67">
        <v>8.7130740284919739E-2</v>
      </c>
      <c r="DK371" s="67">
        <v>0.11504068970680237</v>
      </c>
      <c r="DL371" s="67">
        <v>0.11952923983335495</v>
      </c>
      <c r="DM371" s="67">
        <v>0.15837091207504272</v>
      </c>
      <c r="DN371" s="67">
        <v>0.24758587777614594</v>
      </c>
      <c r="DO371" s="67">
        <v>0.41743969917297363</v>
      </c>
      <c r="DP371" s="67">
        <v>0.42878049612045288</v>
      </c>
      <c r="DQ371" s="67">
        <v>0.46329957246780396</v>
      </c>
      <c r="DR371" s="67">
        <v>0.53970950841903687</v>
      </c>
      <c r="DS371" s="67">
        <v>0.52008956670761108</v>
      </c>
      <c r="DT371" s="67">
        <v>0.1578252911567688</v>
      </c>
      <c r="DU371" s="67">
        <v>0.1494317352771759</v>
      </c>
      <c r="DV371" s="67">
        <v>0.17747297883033752</v>
      </c>
      <c r="DW371" s="67">
        <v>0.17612974345684052</v>
      </c>
      <c r="DX371" s="67">
        <v>0.1430860161781311</v>
      </c>
      <c r="DY371" s="67">
        <v>0.20174099504947662</v>
      </c>
      <c r="DZ371" s="67">
        <v>0.17701023817062378</v>
      </c>
      <c r="EA371" s="67">
        <v>0.17623096704483032</v>
      </c>
      <c r="EB371" s="67">
        <v>0.16697746515274048</v>
      </c>
      <c r="EC371" s="67">
        <v>0.16211803257465363</v>
      </c>
      <c r="ED371" s="67">
        <v>0.17294482886791229</v>
      </c>
      <c r="EE371" s="67">
        <v>0.17815575003623962</v>
      </c>
      <c r="EF371" s="67">
        <v>0.17921179533004761</v>
      </c>
      <c r="EG371" s="67">
        <v>0.23614007234573364</v>
      </c>
      <c r="EH371" s="67">
        <v>0.20958325266838074</v>
      </c>
      <c r="EI371" s="67">
        <v>0.24721884727478027</v>
      </c>
      <c r="EJ371" s="67">
        <v>0.26216760277748108</v>
      </c>
      <c r="EK371" s="67">
        <v>0.31148889660835266</v>
      </c>
      <c r="EL371" s="67">
        <v>0.41097742319107056</v>
      </c>
      <c r="EM371" s="67">
        <v>0.58151662349700928</v>
      </c>
      <c r="EN371" s="67">
        <v>0.59829026460647583</v>
      </c>
      <c r="EO371" s="67">
        <v>0.63797742128372192</v>
      </c>
      <c r="EP371" s="67">
        <v>0.71588492393493652</v>
      </c>
      <c r="EQ371" s="67">
        <v>0.69641381502151489</v>
      </c>
      <c r="ER371" s="67">
        <v>0.33708617091178894</v>
      </c>
      <c r="ES371" s="67">
        <v>0.32113519310951233</v>
      </c>
      <c r="ET371" s="67">
        <v>0.33868014812469482</v>
      </c>
      <c r="EU371" s="67">
        <v>0.32183277606964111</v>
      </c>
      <c r="EV371" s="67">
        <v>0.27334699034690857</v>
      </c>
      <c r="EW371" s="67">
        <v>58.707992553710938</v>
      </c>
      <c r="EX371" s="67">
        <v>58.238368988037109</v>
      </c>
      <c r="EY371" s="67">
        <v>57.750396728515625</v>
      </c>
      <c r="EZ371" s="67">
        <v>56.763111114501953</v>
      </c>
      <c r="FA371" s="67">
        <v>56.673763275146484</v>
      </c>
      <c r="FB371" s="67">
        <v>56.176486968994141</v>
      </c>
      <c r="FC371" s="67">
        <v>56.791927337646484</v>
      </c>
      <c r="FD371" s="67">
        <v>61.680679321289063</v>
      </c>
      <c r="FE371" s="67">
        <v>67.879356384277344</v>
      </c>
      <c r="FF371" s="67">
        <v>74.250251770019531</v>
      </c>
      <c r="FG371" s="67">
        <v>79.284782409667969</v>
      </c>
      <c r="FH371" s="67">
        <v>83.43438720703125</v>
      </c>
      <c r="FI371" s="67">
        <v>88.427955627441406</v>
      </c>
      <c r="FJ371" s="67">
        <v>91.410720825195313</v>
      </c>
      <c r="FK371" s="67">
        <v>93.571311950683594</v>
      </c>
      <c r="FL371" s="67">
        <v>94.264167785644531</v>
      </c>
      <c r="FM371" s="67">
        <v>93.224029541015625</v>
      </c>
      <c r="FN371" s="67">
        <v>90.508377075195313</v>
      </c>
      <c r="FO371" s="67">
        <v>88.87225341796875</v>
      </c>
      <c r="FP371" s="67">
        <v>84.058280944824219</v>
      </c>
      <c r="FQ371" s="67">
        <v>75.686759948730469</v>
      </c>
      <c r="FR371" s="67">
        <v>70.781150817871094</v>
      </c>
      <c r="FS371" s="67">
        <v>69.188796997070313</v>
      </c>
      <c r="FT371" s="67">
        <v>66.440437316894531</v>
      </c>
      <c r="FU371" s="68">
        <v>0.15441513061523438</v>
      </c>
      <c r="FV371" s="40">
        <v>3.1700000762939453</v>
      </c>
      <c r="FW371" s="40">
        <v>713.68000000000006</v>
      </c>
      <c r="FX371">
        <v>1</v>
      </c>
    </row>
    <row r="372" spans="1:180" x14ac:dyDescent="0.2">
      <c r="A372" t="s">
        <v>189</v>
      </c>
      <c r="B372" t="s">
        <v>207</v>
      </c>
      <c r="C372" t="s">
        <v>3</v>
      </c>
      <c r="D372" t="s">
        <v>185</v>
      </c>
      <c r="E372" t="s">
        <v>1</v>
      </c>
      <c r="F372" s="40" t="s">
        <v>194</v>
      </c>
      <c r="G372" s="69" t="s">
        <v>218</v>
      </c>
      <c r="H372" s="67">
        <v>965</v>
      </c>
      <c r="I372" s="67">
        <v>0.56161952018737793</v>
      </c>
      <c r="J372" s="67">
        <v>0.48260506987571716</v>
      </c>
      <c r="K372" s="67">
        <v>0.4465579092502594</v>
      </c>
      <c r="L372" s="67">
        <v>0.42024484276771545</v>
      </c>
      <c r="M372" s="67">
        <v>0.41236245632171631</v>
      </c>
      <c r="N372" s="67">
        <v>0.44315862655639648</v>
      </c>
      <c r="O372" s="67">
        <v>0.50671792030334473</v>
      </c>
      <c r="P372" s="67">
        <v>0.55892157554626465</v>
      </c>
      <c r="Q372" s="67">
        <v>0.61805093288421631</v>
      </c>
      <c r="R372" s="67">
        <v>0.63112491369247437</v>
      </c>
      <c r="S372" s="67">
        <v>0.67972326278686523</v>
      </c>
      <c r="T372" s="67">
        <v>0.78466206789016724</v>
      </c>
      <c r="U372" s="67">
        <v>0.87183600664138794</v>
      </c>
      <c r="V372" s="67">
        <v>0.95656669139862061</v>
      </c>
      <c r="W372" s="67">
        <v>1.0351969003677368</v>
      </c>
      <c r="X372" s="67">
        <v>1.1408919095993042</v>
      </c>
      <c r="Y372" s="67">
        <v>1.2756762504577637</v>
      </c>
      <c r="Z372" s="67">
        <v>1.3146562576293945</v>
      </c>
      <c r="AA372" s="67">
        <v>1.2423586845397949</v>
      </c>
      <c r="AB372" s="67">
        <v>1.1580324172973633</v>
      </c>
      <c r="AC372" s="67">
        <v>1.0485316514968872</v>
      </c>
      <c r="AD372" s="67">
        <v>0.96676462888717651</v>
      </c>
      <c r="AE372" s="67">
        <v>0.84544938802719116</v>
      </c>
      <c r="AF372" s="67">
        <v>0.64385133981704712</v>
      </c>
      <c r="AG372" s="67">
        <v>-0.2019779235124588</v>
      </c>
      <c r="AH372" s="67">
        <v>-0.16691094636917114</v>
      </c>
      <c r="AI372" s="67">
        <v>-0.15260681509971619</v>
      </c>
      <c r="AJ372" s="67">
        <v>-0.14133800566196442</v>
      </c>
      <c r="AK372" s="67">
        <v>-0.14596462249755859</v>
      </c>
      <c r="AL372" s="67">
        <v>-0.14324788749217987</v>
      </c>
      <c r="AM372" s="67">
        <v>-0.14823222160339355</v>
      </c>
      <c r="AN372" s="67">
        <v>-0.17013351619243622</v>
      </c>
      <c r="AO372" s="67">
        <v>-0.15884499251842499</v>
      </c>
      <c r="AP372" s="67">
        <v>-0.19009105861186981</v>
      </c>
      <c r="AQ372" s="67">
        <v>-0.1792311817407608</v>
      </c>
      <c r="AR372" s="67">
        <v>-0.17211191356182098</v>
      </c>
      <c r="AS372" s="67">
        <v>-0.17143784463405609</v>
      </c>
      <c r="AT372" s="67">
        <v>-0.17811021208763123</v>
      </c>
      <c r="AU372" s="67">
        <v>-3.1004777178168297E-2</v>
      </c>
      <c r="AV372" s="67">
        <v>1.8991265445947647E-2</v>
      </c>
      <c r="AW372" s="67">
        <v>3.7866733968257904E-2</v>
      </c>
      <c r="AX372" s="67">
        <v>3.196871280670166E-2</v>
      </c>
      <c r="AY372" s="67">
        <v>-4.8810131847858429E-3</v>
      </c>
      <c r="AZ372" s="67">
        <v>-0.24208885431289673</v>
      </c>
      <c r="BA372" s="67">
        <v>-0.20883432030677795</v>
      </c>
      <c r="BB372" s="67">
        <v>-0.20300862193107605</v>
      </c>
      <c r="BC372" s="67">
        <v>-0.1422373354434967</v>
      </c>
      <c r="BD372" s="67">
        <v>-0.18890395760536194</v>
      </c>
      <c r="BE372" s="67">
        <v>-8.343803882598877E-2</v>
      </c>
      <c r="BF372" s="67">
        <v>-5.8256477117538452E-2</v>
      </c>
      <c r="BG372" s="67">
        <v>-5.2999857813119888E-2</v>
      </c>
      <c r="BH372" s="67">
        <v>-4.8013042658567429E-2</v>
      </c>
      <c r="BI372" s="67">
        <v>-5.6156311184167862E-2</v>
      </c>
      <c r="BJ372" s="67">
        <v>-5.4269284009933472E-2</v>
      </c>
      <c r="BK372" s="67">
        <v>-5.1516983658075333E-2</v>
      </c>
      <c r="BL372" s="67">
        <v>-6.5701976418495178E-2</v>
      </c>
      <c r="BM372" s="67">
        <v>-4.5585393905639648E-2</v>
      </c>
      <c r="BN372" s="67">
        <v>-6.7638538777828217E-2</v>
      </c>
      <c r="BO372" s="67">
        <v>-4.7053031623363495E-2</v>
      </c>
      <c r="BP372" s="67">
        <v>-2.9473535716533661E-2</v>
      </c>
      <c r="BQ372" s="67">
        <v>-1.8319843336939812E-2</v>
      </c>
      <c r="BR372" s="67">
        <v>-1.4718679711222649E-2</v>
      </c>
      <c r="BS372" s="67">
        <v>0.13307210803031921</v>
      </c>
      <c r="BT372" s="67">
        <v>0.1885010153055191</v>
      </c>
      <c r="BU372" s="67">
        <v>0.21254456043243408</v>
      </c>
      <c r="BV372" s="67">
        <v>0.20814406871795654</v>
      </c>
      <c r="BW372" s="67">
        <v>0.17144325375556946</v>
      </c>
      <c r="BX372" s="67">
        <v>-6.2827989459037781E-2</v>
      </c>
      <c r="BY372" s="67">
        <v>-3.7130862474441528E-2</v>
      </c>
      <c r="BZ372" s="67">
        <v>-4.1801448911428452E-2</v>
      </c>
      <c r="CA372" s="67">
        <v>3.4656974021345377E-3</v>
      </c>
      <c r="CB372" s="67">
        <v>-5.8642987161874771E-2</v>
      </c>
      <c r="CC372" s="67">
        <v>-1.3376831775531173E-3</v>
      </c>
      <c r="CD372" s="67">
        <v>1.6997277736663818E-2</v>
      </c>
      <c r="CE372" s="67">
        <v>1.5987614169716835E-2</v>
      </c>
      <c r="CF372" s="67">
        <v>1.6623549163341522E-2</v>
      </c>
      <c r="CG372" s="67">
        <v>6.0446513816714287E-3</v>
      </c>
      <c r="CH372" s="67">
        <v>7.357022725045681E-3</v>
      </c>
      <c r="CI372" s="67">
        <v>1.5467692166566849E-2</v>
      </c>
      <c r="CJ372" s="67">
        <v>6.6269892267882824E-3</v>
      </c>
      <c r="CK372" s="67">
        <v>3.2857857644557953E-2</v>
      </c>
      <c r="CL372" s="67">
        <v>1.7171701416373253E-2</v>
      </c>
      <c r="CM372" s="67">
        <v>4.4493157416582108E-2</v>
      </c>
      <c r="CN372" s="67">
        <v>6.9317370653152466E-2</v>
      </c>
      <c r="CO372" s="67">
        <v>8.7729215621948242E-2</v>
      </c>
      <c r="CP372" s="67">
        <v>9.8445795476436615E-2</v>
      </c>
      <c r="CQ372" s="67">
        <v>0.24671126902103424</v>
      </c>
      <c r="CR372" s="67">
        <v>0.30590295791625977</v>
      </c>
      <c r="CS372" s="67">
        <v>0.3335258960723877</v>
      </c>
      <c r="CT372" s="67">
        <v>0.33016258478164673</v>
      </c>
      <c r="CU372" s="67">
        <v>0.29356491565704346</v>
      </c>
      <c r="CV372" s="67">
        <v>6.1327539384365082E-2</v>
      </c>
      <c r="CW372" s="67">
        <v>8.1790424883365631E-2</v>
      </c>
      <c r="CX372" s="67">
        <v>6.9850146770477295E-2</v>
      </c>
      <c r="CY372" s="67">
        <v>0.10437917709350586</v>
      </c>
      <c r="CZ372" s="67">
        <v>3.1575363129377365E-2</v>
      </c>
      <c r="DA372" s="67">
        <v>8.0762676894664764E-2</v>
      </c>
      <c r="DB372" s="67">
        <v>9.2251032590866089E-2</v>
      </c>
      <c r="DC372" s="67">
        <v>8.4975086152553558E-2</v>
      </c>
      <c r="DD372" s="67">
        <v>8.1260137259960175E-2</v>
      </c>
      <c r="DE372" s="67">
        <v>6.824561208486557E-2</v>
      </c>
      <c r="DF372" s="67">
        <v>6.8983331322669983E-2</v>
      </c>
      <c r="DG372" s="67">
        <v>8.2452371716499329E-2</v>
      </c>
      <c r="DH372" s="67">
        <v>7.8955955803394318E-2</v>
      </c>
      <c r="DI372" s="67">
        <v>0.11130110919475555</v>
      </c>
      <c r="DJ372" s="67">
        <v>0.10198194533586502</v>
      </c>
      <c r="DK372" s="67">
        <v>0.13603934645652771</v>
      </c>
      <c r="DL372" s="67">
        <v>0.16810828447341919</v>
      </c>
      <c r="DM372" s="67">
        <v>0.19377827644348145</v>
      </c>
      <c r="DN372" s="67">
        <v>0.21161027252674103</v>
      </c>
      <c r="DO372" s="67">
        <v>0.36035043001174927</v>
      </c>
      <c r="DP372" s="67">
        <v>0.42330488562583923</v>
      </c>
      <c r="DQ372" s="67">
        <v>0.45450723171234131</v>
      </c>
      <c r="DR372" s="67">
        <v>0.45218110084533691</v>
      </c>
      <c r="DS372" s="67">
        <v>0.41568657755851746</v>
      </c>
      <c r="DT372" s="67">
        <v>0.18548306822776794</v>
      </c>
      <c r="DU372" s="67">
        <v>0.20071171224117279</v>
      </c>
      <c r="DV372" s="67">
        <v>0.18150174617767334</v>
      </c>
      <c r="DW372" s="67">
        <v>0.20529265701770782</v>
      </c>
      <c r="DX372" s="67">
        <v>0.1217937096953392</v>
      </c>
      <c r="DY372" s="67">
        <v>0.1993025541305542</v>
      </c>
      <c r="DZ372" s="67">
        <v>0.20090550184249878</v>
      </c>
      <c r="EA372" s="67">
        <v>0.18458203971385956</v>
      </c>
      <c r="EB372" s="67">
        <v>0.17458510398864746</v>
      </c>
      <c r="EC372" s="67">
        <v>0.158053919672966</v>
      </c>
      <c r="ED372" s="67">
        <v>0.15796193480491638</v>
      </c>
      <c r="EE372" s="67">
        <v>0.17916759848594666</v>
      </c>
      <c r="EF372" s="67">
        <v>0.18338748812675476</v>
      </c>
      <c r="EG372" s="67">
        <v>0.22456070780754089</v>
      </c>
      <c r="EH372" s="67">
        <v>0.22443446516990662</v>
      </c>
      <c r="EI372" s="67">
        <v>0.26821750402450562</v>
      </c>
      <c r="EJ372" s="67">
        <v>0.31074666976928711</v>
      </c>
      <c r="EK372" s="67">
        <v>0.34689626097679138</v>
      </c>
      <c r="EL372" s="67">
        <v>0.37500178813934326</v>
      </c>
      <c r="EM372" s="67">
        <v>0.52442729473114014</v>
      </c>
      <c r="EN372" s="67">
        <v>0.59281462430953979</v>
      </c>
      <c r="EO372" s="67">
        <v>0.62918508052825928</v>
      </c>
      <c r="EP372" s="67">
        <v>0.6283564567565918</v>
      </c>
      <c r="EQ372" s="67">
        <v>0.59201085567474365</v>
      </c>
      <c r="ER372" s="67">
        <v>0.3647439181804657</v>
      </c>
      <c r="ES372" s="67">
        <v>0.37241515517234802</v>
      </c>
      <c r="ET372" s="67">
        <v>0.34270891547203064</v>
      </c>
      <c r="EU372" s="67">
        <v>0.35099568963050842</v>
      </c>
      <c r="EV372" s="67">
        <v>0.25205469131469727</v>
      </c>
      <c r="EW372" s="67">
        <v>63.599029541015625</v>
      </c>
      <c r="EX372" s="67">
        <v>61.774375915527344</v>
      </c>
      <c r="EY372" s="67">
        <v>60.336036682128906</v>
      </c>
      <c r="EZ372" s="67">
        <v>59.230876922607422</v>
      </c>
      <c r="FA372" s="67">
        <v>58.252487182617188</v>
      </c>
      <c r="FB372" s="67">
        <v>56.953395843505859</v>
      </c>
      <c r="FC372" s="67">
        <v>58.301071166992188</v>
      </c>
      <c r="FD372" s="67">
        <v>63.76910400390625</v>
      </c>
      <c r="FE372" s="67">
        <v>70.164642333984375</v>
      </c>
      <c r="FF372" s="67">
        <v>76.031791687011719</v>
      </c>
      <c r="FG372" s="67">
        <v>79.176811218261719</v>
      </c>
      <c r="FH372" s="67">
        <v>81.995338439941406</v>
      </c>
      <c r="FI372" s="67">
        <v>86.4678955078125</v>
      </c>
      <c r="FJ372" s="67">
        <v>89.521835327148438</v>
      </c>
      <c r="FK372" s="67">
        <v>90.42950439453125</v>
      </c>
      <c r="FL372" s="67">
        <v>90.088470458984375</v>
      </c>
      <c r="FM372" s="67">
        <v>86.523361206054688</v>
      </c>
      <c r="FN372" s="67">
        <v>80.602706909179688</v>
      </c>
      <c r="FO372" s="67">
        <v>78.71331787109375</v>
      </c>
      <c r="FP372" s="67">
        <v>76.146308898925781</v>
      </c>
      <c r="FQ372" s="67">
        <v>69.507484436035156</v>
      </c>
      <c r="FR372" s="67">
        <v>65.321060180664063</v>
      </c>
      <c r="FS372" s="67">
        <v>63.031082153320313</v>
      </c>
      <c r="FT372" s="67">
        <v>61.125278472900391</v>
      </c>
      <c r="FU372" s="68">
        <v>0.15441513061523438</v>
      </c>
      <c r="FV372" s="40">
        <v>3.0199999809265137</v>
      </c>
      <c r="FW372" s="40">
        <v>698.04</v>
      </c>
      <c r="FX372">
        <v>1</v>
      </c>
    </row>
    <row r="373" spans="1:180" x14ac:dyDescent="0.2">
      <c r="A373" t="s">
        <v>189</v>
      </c>
      <c r="B373" t="s">
        <v>207</v>
      </c>
      <c r="C373" t="s">
        <v>3</v>
      </c>
      <c r="D373" t="s">
        <v>185</v>
      </c>
      <c r="E373" t="s">
        <v>1</v>
      </c>
      <c r="F373" s="40" t="s">
        <v>194</v>
      </c>
      <c r="G373" s="69" t="s">
        <v>219</v>
      </c>
      <c r="H373" s="67">
        <v>963</v>
      </c>
      <c r="I373" s="67">
        <v>0.52183157205581665</v>
      </c>
      <c r="J373" s="67">
        <v>0.44895896315574646</v>
      </c>
      <c r="K373" s="67">
        <v>0.42076107859611511</v>
      </c>
      <c r="L373" s="67">
        <v>0.40433543920516968</v>
      </c>
      <c r="M373" s="67">
        <v>0.3930695652961731</v>
      </c>
      <c r="N373" s="67">
        <v>0.42889577150344849</v>
      </c>
      <c r="O373" s="67">
        <v>0.48814234137535095</v>
      </c>
      <c r="P373" s="67">
        <v>0.56900322437286377</v>
      </c>
      <c r="Q373" s="67">
        <v>0.59010624885559082</v>
      </c>
      <c r="R373" s="67">
        <v>0.61268025636672974</v>
      </c>
      <c r="S373" s="67">
        <v>0.64445197582244873</v>
      </c>
      <c r="T373" s="67">
        <v>0.75706648826599121</v>
      </c>
      <c r="U373" s="67">
        <v>0.86025309562683105</v>
      </c>
      <c r="V373" s="67">
        <v>0.9900062084197998</v>
      </c>
      <c r="W373" s="67">
        <v>1.1672070026397705</v>
      </c>
      <c r="X373" s="67">
        <v>1.348792552947998</v>
      </c>
      <c r="Y373" s="67">
        <v>1.58919358253479</v>
      </c>
      <c r="Z373" s="67">
        <v>1.754086971282959</v>
      </c>
      <c r="AA373" s="67">
        <v>1.7923053503036499</v>
      </c>
      <c r="AB373" s="67">
        <v>1.7886579036712646</v>
      </c>
      <c r="AC373" s="67">
        <v>1.5805661678314209</v>
      </c>
      <c r="AD373" s="67">
        <v>1.402355432510376</v>
      </c>
      <c r="AE373" s="67">
        <v>1.1252943277359009</v>
      </c>
      <c r="AF373" s="67">
        <v>0.84000349044799805</v>
      </c>
      <c r="AG373" s="67">
        <v>-0.20375564694404602</v>
      </c>
      <c r="AH373" s="67">
        <v>-0.19014444947242737</v>
      </c>
      <c r="AI373" s="67">
        <v>-0.15969400107860565</v>
      </c>
      <c r="AJ373" s="67">
        <v>-0.14662286639213562</v>
      </c>
      <c r="AK373" s="67">
        <v>-0.15961137413978577</v>
      </c>
      <c r="AL373" s="67">
        <v>-0.14928203821182251</v>
      </c>
      <c r="AM373" s="67">
        <v>-0.17031195759773254</v>
      </c>
      <c r="AN373" s="67">
        <v>-0.17478519678115845</v>
      </c>
      <c r="AO373" s="67">
        <v>-0.21470609307289124</v>
      </c>
      <c r="AP373" s="67">
        <v>-0.2049824446439743</v>
      </c>
      <c r="AQ373" s="67">
        <v>-0.21688343584537506</v>
      </c>
      <c r="AR373" s="67">
        <v>-0.1961790919303894</v>
      </c>
      <c r="AS373" s="67">
        <v>-0.21933683753013611</v>
      </c>
      <c r="AT373" s="67">
        <v>-0.25761672854423523</v>
      </c>
      <c r="AU373" s="67">
        <v>-2.0248353481292725E-2</v>
      </c>
      <c r="AV373" s="67">
        <v>7.0623926818370819E-2</v>
      </c>
      <c r="AW373" s="67">
        <v>0.16287380456924438</v>
      </c>
      <c r="AX373" s="67">
        <v>0.2395484447479248</v>
      </c>
      <c r="AY373" s="67">
        <v>0.21544459462165833</v>
      </c>
      <c r="AZ373" s="67">
        <v>-0.37712803483009338</v>
      </c>
      <c r="BA373" s="67">
        <v>-0.47537359595298767</v>
      </c>
      <c r="BB373" s="67">
        <v>-0.365822434425354</v>
      </c>
      <c r="BC373" s="67">
        <v>-0.30557206273078918</v>
      </c>
      <c r="BD373" s="67">
        <v>-0.27351588010787964</v>
      </c>
      <c r="BE373" s="67">
        <v>-8.530879020690918E-2</v>
      </c>
      <c r="BF373" s="67">
        <v>-8.1573590636253357E-2</v>
      </c>
      <c r="BG373" s="67">
        <v>-6.0164175927639008E-2</v>
      </c>
      <c r="BH373" s="67">
        <v>-5.3368229418992996E-2</v>
      </c>
      <c r="BI373" s="67">
        <v>-6.9869950413703918E-2</v>
      </c>
      <c r="BJ373" s="67">
        <v>-6.0370966792106628E-2</v>
      </c>
      <c r="BK373" s="67">
        <v>-7.3671288788318634E-2</v>
      </c>
      <c r="BL373" s="67">
        <v>-7.0435643196105957E-2</v>
      </c>
      <c r="BM373" s="67">
        <v>-0.10153700411319733</v>
      </c>
      <c r="BN373" s="67">
        <v>-8.2625545561313629E-2</v>
      </c>
      <c r="BO373" s="67">
        <v>-8.4807455539703369E-2</v>
      </c>
      <c r="BP373" s="67">
        <v>-5.3650710731744766E-2</v>
      </c>
      <c r="BQ373" s="67">
        <v>-6.6335700452327728E-2</v>
      </c>
      <c r="BR373" s="67">
        <v>-9.435204416513443E-2</v>
      </c>
      <c r="BS373" s="67">
        <v>0.14369948208332062</v>
      </c>
      <c r="BT373" s="67">
        <v>0.23999899625778198</v>
      </c>
      <c r="BU373" s="67">
        <v>0.33741199970245361</v>
      </c>
      <c r="BV373" s="67">
        <v>0.41558107733726501</v>
      </c>
      <c r="BW373" s="67">
        <v>0.39162525534629822</v>
      </c>
      <c r="BX373" s="67">
        <v>-0.19801285862922668</v>
      </c>
      <c r="BY373" s="67">
        <v>-0.30380797386169434</v>
      </c>
      <c r="BZ373" s="67">
        <v>-0.20474457740783691</v>
      </c>
      <c r="CA373" s="67">
        <v>-0.15998490154743195</v>
      </c>
      <c r="CB373" s="67">
        <v>-0.14335799217224121</v>
      </c>
      <c r="CC373" s="67">
        <v>-3.2728575170040131E-3</v>
      </c>
      <c r="CD373" s="67">
        <v>-6.3777458854019642E-3</v>
      </c>
      <c r="CE373" s="67">
        <v>8.7698781862854958E-3</v>
      </c>
      <c r="CF373" s="67">
        <v>1.1219647713005543E-2</v>
      </c>
      <c r="CG373" s="67">
        <v>-7.7153202146291733E-3</v>
      </c>
      <c r="CH373" s="67">
        <v>1.2085689231753349E-3</v>
      </c>
      <c r="CI373" s="67">
        <v>-6.7382552661001682E-3</v>
      </c>
      <c r="CJ373" s="67">
        <v>1.836534240283072E-3</v>
      </c>
      <c r="CK373" s="67">
        <v>-2.3156434297561646E-2</v>
      </c>
      <c r="CL373" s="67">
        <v>2.1184624638408422E-3</v>
      </c>
      <c r="CM373" s="67">
        <v>6.6679706797003746E-3</v>
      </c>
      <c r="CN373" s="67">
        <v>4.5064017176628113E-2</v>
      </c>
      <c r="CO373" s="67">
        <v>3.9632420986890793E-2</v>
      </c>
      <c r="CP373" s="67">
        <v>1.8724584951996803E-2</v>
      </c>
      <c r="CQ373" s="67">
        <v>0.25724926590919495</v>
      </c>
      <c r="CR373" s="67">
        <v>0.35730764269828796</v>
      </c>
      <c r="CS373" s="67">
        <v>0.45829662680625916</v>
      </c>
      <c r="CT373" s="67">
        <v>0.53750073909759521</v>
      </c>
      <c r="CU373" s="67">
        <v>0.51364743709564209</v>
      </c>
      <c r="CV373" s="67">
        <v>-7.3958247900009155E-2</v>
      </c>
      <c r="CW373" s="67">
        <v>-0.18498215079307556</v>
      </c>
      <c r="CX373" s="67">
        <v>-9.318254142999649E-2</v>
      </c>
      <c r="CY373" s="67">
        <v>-5.9151683002710342E-2</v>
      </c>
      <c r="CZ373" s="67">
        <v>-5.3211018443107605E-2</v>
      </c>
      <c r="DA373" s="67">
        <v>7.8763075172901154E-2</v>
      </c>
      <c r="DB373" s="67">
        <v>6.8818099796772003E-2</v>
      </c>
      <c r="DC373" s="67">
        <v>7.770393043756485E-2</v>
      </c>
      <c r="DD373" s="67">
        <v>7.5807526707649231E-2</v>
      </c>
      <c r="DE373" s="67">
        <v>5.443931370973587E-2</v>
      </c>
      <c r="DF373" s="67">
        <v>6.2788106501102448E-2</v>
      </c>
      <c r="DG373" s="67">
        <v>6.0194779187440872E-2</v>
      </c>
      <c r="DH373" s="67">
        <v>7.4108712375164032E-2</v>
      </c>
      <c r="DI373" s="67">
        <v>5.5224131792783737E-2</v>
      </c>
      <c r="DJ373" s="67">
        <v>8.6862474679946899E-2</v>
      </c>
      <c r="DK373" s="67">
        <v>9.8143391311168671E-2</v>
      </c>
      <c r="DL373" s="67">
        <v>0.14377874135971069</v>
      </c>
      <c r="DM373" s="67">
        <v>0.14560054242610931</v>
      </c>
      <c r="DN373" s="67">
        <v>0.13180121779441833</v>
      </c>
      <c r="DO373" s="67">
        <v>0.37079903483390808</v>
      </c>
      <c r="DP373" s="67">
        <v>0.47461628913879395</v>
      </c>
      <c r="DQ373" s="67">
        <v>0.5791812539100647</v>
      </c>
      <c r="DR373" s="67">
        <v>0.6594204306602478</v>
      </c>
      <c r="DS373" s="67">
        <v>0.63566964864730835</v>
      </c>
      <c r="DT373" s="67">
        <v>5.0096370279788971E-2</v>
      </c>
      <c r="DU373" s="67">
        <v>-6.615632027387619E-2</v>
      </c>
      <c r="DV373" s="67">
        <v>1.8379496410489082E-2</v>
      </c>
      <c r="DW373" s="67">
        <v>4.1681535542011261E-2</v>
      </c>
      <c r="DX373" s="67">
        <v>3.6935947835445404E-2</v>
      </c>
      <c r="DY373" s="67">
        <v>0.1972099244594574</v>
      </c>
      <c r="DZ373" s="67">
        <v>0.17738895118236542</v>
      </c>
      <c r="EA373" s="67">
        <v>0.17723375558853149</v>
      </c>
      <c r="EB373" s="67">
        <v>0.16906216740608215</v>
      </c>
      <c r="EC373" s="67">
        <v>0.14418072998523712</v>
      </c>
      <c r="ED373" s="67">
        <v>0.15169917047023773</v>
      </c>
      <c r="EE373" s="67">
        <v>0.15683545172214508</v>
      </c>
      <c r="EF373" s="67">
        <v>0.17845825850963593</v>
      </c>
      <c r="EG373" s="67">
        <v>0.16839322447776794</v>
      </c>
      <c r="EH373" s="67">
        <v>0.20921936631202698</v>
      </c>
      <c r="EI373" s="67">
        <v>0.23021937906742096</v>
      </c>
      <c r="EJ373" s="67">
        <v>0.28630712628364563</v>
      </c>
      <c r="EK373" s="67">
        <v>0.29860168695449829</v>
      </c>
      <c r="EL373" s="67">
        <v>0.29506590962409973</v>
      </c>
      <c r="EM373" s="67">
        <v>0.53474688529968262</v>
      </c>
      <c r="EN373" s="67">
        <v>0.64399135112762451</v>
      </c>
      <c r="EO373" s="67">
        <v>0.75371944904327393</v>
      </c>
      <c r="EP373" s="67">
        <v>0.83545303344726563</v>
      </c>
      <c r="EQ373" s="67">
        <v>0.81185030937194824</v>
      </c>
      <c r="ER373" s="67">
        <v>0.22921153903007507</v>
      </c>
      <c r="ES373" s="67">
        <v>0.10540930926799774</v>
      </c>
      <c r="ET373" s="67">
        <v>0.17945736646652222</v>
      </c>
      <c r="EU373" s="67">
        <v>0.1872686892747879</v>
      </c>
      <c r="EV373" s="67">
        <v>0.16709384322166443</v>
      </c>
      <c r="EW373" s="67">
        <v>60.141780853271484</v>
      </c>
      <c r="EX373" s="67">
        <v>59.054149627685547</v>
      </c>
      <c r="EY373" s="67">
        <v>58.950969696044922</v>
      </c>
      <c r="EZ373" s="67">
        <v>58.449871063232422</v>
      </c>
      <c r="FA373" s="67">
        <v>57.006492614746094</v>
      </c>
      <c r="FB373" s="67">
        <v>56.157356262207031</v>
      </c>
      <c r="FC373" s="67">
        <v>56.559677124023438</v>
      </c>
      <c r="FD373" s="67">
        <v>61.056861877441406</v>
      </c>
      <c r="FE373" s="67">
        <v>66.37615966796875</v>
      </c>
      <c r="FF373" s="67">
        <v>72.36181640625</v>
      </c>
      <c r="FG373" s="67">
        <v>79.3748779296875</v>
      </c>
      <c r="FH373" s="67">
        <v>84.555778503417969</v>
      </c>
      <c r="FI373" s="67">
        <v>91.423408508300781</v>
      </c>
      <c r="FJ373" s="67">
        <v>95.082366943359375</v>
      </c>
      <c r="FK373" s="67">
        <v>98.521171569824219</v>
      </c>
      <c r="FL373" s="67">
        <v>100.38126373291016</v>
      </c>
      <c r="FM373" s="67">
        <v>96.669677734375</v>
      </c>
      <c r="FN373" s="67">
        <v>96.715599060058594</v>
      </c>
      <c r="FO373" s="67">
        <v>93.450294494628906</v>
      </c>
      <c r="FP373" s="67">
        <v>86.73291015625</v>
      </c>
      <c r="FQ373" s="67">
        <v>79.426307678222656</v>
      </c>
      <c r="FR373" s="67">
        <v>75.040718078613281</v>
      </c>
      <c r="FS373" s="67">
        <v>70.386924743652344</v>
      </c>
      <c r="FT373" s="67">
        <v>67.78668212890625</v>
      </c>
      <c r="FU373" s="68">
        <v>0.15429113805294037</v>
      </c>
      <c r="FV373" s="40">
        <v>3.6500000953674316</v>
      </c>
      <c r="FW373" s="40">
        <v>865.44</v>
      </c>
      <c r="FX373">
        <v>1</v>
      </c>
    </row>
    <row r="374" spans="1:180" x14ac:dyDescent="0.2">
      <c r="A374" t="s">
        <v>189</v>
      </c>
      <c r="B374" t="s">
        <v>207</v>
      </c>
      <c r="C374" t="s">
        <v>3</v>
      </c>
      <c r="D374" t="s">
        <v>185</v>
      </c>
      <c r="E374" t="s">
        <v>1</v>
      </c>
      <c r="F374" s="40" t="s">
        <v>194</v>
      </c>
      <c r="G374" s="69" t="s">
        <v>220</v>
      </c>
      <c r="H374" s="67">
        <v>962</v>
      </c>
      <c r="I374" s="67">
        <v>0.66074085235595703</v>
      </c>
      <c r="J374" s="67">
        <v>0.54675084352493286</v>
      </c>
      <c r="K374" s="67">
        <v>0.47494110465049744</v>
      </c>
      <c r="L374" s="67">
        <v>0.44960767030715942</v>
      </c>
      <c r="M374" s="67">
        <v>0.42742088437080383</v>
      </c>
      <c r="N374" s="67">
        <v>0.45277842879295349</v>
      </c>
      <c r="O374" s="67">
        <v>0.5084192156791687</v>
      </c>
      <c r="P374" s="67">
        <v>0.56654053926467896</v>
      </c>
      <c r="Q374" s="67">
        <v>0.622394859790802</v>
      </c>
      <c r="R374" s="67">
        <v>0.64539062976837158</v>
      </c>
      <c r="S374" s="67">
        <v>0.70910990238189697</v>
      </c>
      <c r="T374" s="67">
        <v>0.83698755502700806</v>
      </c>
      <c r="U374" s="67">
        <v>0.89305698871612549</v>
      </c>
      <c r="V374" s="67">
        <v>0.99021583795547485</v>
      </c>
      <c r="W374" s="67">
        <v>1.0564583539962769</v>
      </c>
      <c r="X374" s="67">
        <v>1.1335557699203491</v>
      </c>
      <c r="Y374" s="67">
        <v>1.2837008237838745</v>
      </c>
      <c r="Z374" s="67">
        <v>1.4284598827362061</v>
      </c>
      <c r="AA374" s="67">
        <v>1.4565322399139404</v>
      </c>
      <c r="AB374" s="67">
        <v>1.4966878890991211</v>
      </c>
      <c r="AC374" s="67">
        <v>1.3394845724105835</v>
      </c>
      <c r="AD374" s="67">
        <v>1.2372665405273438</v>
      </c>
      <c r="AE374" s="67">
        <v>1.0240849256515503</v>
      </c>
      <c r="AF374" s="67">
        <v>0.75518941879272461</v>
      </c>
      <c r="AG374" s="67">
        <v>-0.2406688928604126</v>
      </c>
      <c r="AH374" s="67">
        <v>-0.24169252812862396</v>
      </c>
      <c r="AI374" s="67">
        <v>-0.21959289908409119</v>
      </c>
      <c r="AJ374" s="67">
        <v>-0.18898053467273712</v>
      </c>
      <c r="AK374" s="67">
        <v>-0.18305195868015289</v>
      </c>
      <c r="AL374" s="67">
        <v>-0.17854255437850952</v>
      </c>
      <c r="AM374" s="67">
        <v>-0.17586514353752136</v>
      </c>
      <c r="AN374" s="67">
        <v>-0.19654476642608643</v>
      </c>
      <c r="AO374" s="67">
        <v>-0.18199992179870605</v>
      </c>
      <c r="AP374" s="67">
        <v>-0.21192798018455505</v>
      </c>
      <c r="AQ374" s="67">
        <v>-0.23507401347160339</v>
      </c>
      <c r="AR374" s="67">
        <v>-0.19893251359462738</v>
      </c>
      <c r="AS374" s="67">
        <v>-0.23998613655567169</v>
      </c>
      <c r="AT374" s="67">
        <v>-0.20963345468044281</v>
      </c>
      <c r="AU374" s="67">
        <v>-4.718833789229393E-2</v>
      </c>
      <c r="AV374" s="67">
        <v>-7.0310244336724281E-3</v>
      </c>
      <c r="AW374" s="67">
        <v>5.5370420217514038E-2</v>
      </c>
      <c r="AX374" s="67">
        <v>0.11072545498609543</v>
      </c>
      <c r="AY374" s="67">
        <v>7.7734686434268951E-2</v>
      </c>
      <c r="AZ374" s="67">
        <v>-0.2486969530582428</v>
      </c>
      <c r="BA374" s="67">
        <v>-0.37457707524299622</v>
      </c>
      <c r="BB374" s="67">
        <v>-0.28224238753318787</v>
      </c>
      <c r="BC374" s="67">
        <v>-0.19222870469093323</v>
      </c>
      <c r="BD374" s="67">
        <v>-0.21377937495708466</v>
      </c>
      <c r="BE374" s="67">
        <v>-0.12225738167762756</v>
      </c>
      <c r="BF374" s="67">
        <v>-0.13315342366695404</v>
      </c>
      <c r="BG374" s="67">
        <v>-0.12009236961603165</v>
      </c>
      <c r="BH374" s="67">
        <v>-9.5752611756324768E-2</v>
      </c>
      <c r="BI374" s="67">
        <v>-9.3335948884487152E-2</v>
      </c>
      <c r="BJ374" s="67">
        <v>-8.9657135307788849E-2</v>
      </c>
      <c r="BK374" s="67">
        <v>-7.925279438495636E-2</v>
      </c>
      <c r="BL374" s="67">
        <v>-9.2226363718509674E-2</v>
      </c>
      <c r="BM374" s="67">
        <v>-6.8865217268466949E-2</v>
      </c>
      <c r="BN374" s="67">
        <v>-8.9607402682304382E-2</v>
      </c>
      <c r="BO374" s="67">
        <v>-0.10303682833909988</v>
      </c>
      <c r="BP374" s="67">
        <v>-5.6445907801389694E-2</v>
      </c>
      <c r="BQ374" s="67">
        <v>-8.7029397487640381E-2</v>
      </c>
      <c r="BR374" s="67">
        <v>-4.6416923403739929E-2</v>
      </c>
      <c r="BS374" s="67">
        <v>0.11671048402786255</v>
      </c>
      <c r="BT374" s="67">
        <v>0.16229288280010223</v>
      </c>
      <c r="BU374" s="67">
        <v>0.22985556721687317</v>
      </c>
      <c r="BV374" s="67">
        <v>0.28670388460159302</v>
      </c>
      <c r="BW374" s="67">
        <v>0.25386080145835876</v>
      </c>
      <c r="BX374" s="67">
        <v>-6.9637134671211243E-2</v>
      </c>
      <c r="BY374" s="67">
        <v>-0.20306380093097687</v>
      </c>
      <c r="BZ374" s="67">
        <v>-0.1212136372923851</v>
      </c>
      <c r="CA374" s="67">
        <v>-4.6685580164194107E-2</v>
      </c>
      <c r="CB374" s="67">
        <v>-8.3660617470741272E-2</v>
      </c>
      <c r="CC374" s="67">
        <v>-4.024592787027359E-2</v>
      </c>
      <c r="CD374" s="67">
        <v>-5.7979561388492584E-2</v>
      </c>
      <c r="CE374" s="67">
        <v>-5.1178604364395142E-2</v>
      </c>
      <c r="CF374" s="67">
        <v>-3.1183231621980667E-2</v>
      </c>
      <c r="CG374" s="67">
        <v>-3.1198915094137192E-2</v>
      </c>
      <c r="CH374" s="67">
        <v>-2.8095366433262825E-2</v>
      </c>
      <c r="CI374" s="67">
        <v>-1.2339372187852859E-2</v>
      </c>
      <c r="CJ374" s="67">
        <v>-1.9975751638412476E-2</v>
      </c>
      <c r="CK374" s="67">
        <v>9.4915330410003662E-3</v>
      </c>
      <c r="CL374" s="67">
        <v>-4.8885461874306202E-3</v>
      </c>
      <c r="CM374" s="67">
        <v>-1.1588277295231819E-2</v>
      </c>
      <c r="CN374" s="67">
        <v>4.2239882051944733E-2</v>
      </c>
      <c r="CO374" s="67">
        <v>1.8907969817519188E-2</v>
      </c>
      <c r="CP374" s="67">
        <v>6.6626347601413727E-2</v>
      </c>
      <c r="CQ374" s="67">
        <v>0.2302263081073761</v>
      </c>
      <c r="CR374" s="67">
        <v>0.27956610918045044</v>
      </c>
      <c r="CS374" s="67">
        <v>0.35070344805717468</v>
      </c>
      <c r="CT374" s="67">
        <v>0.40858599543571472</v>
      </c>
      <c r="CU374" s="67">
        <v>0.37584522366523743</v>
      </c>
      <c r="CV374" s="67">
        <v>5.4379142820835114E-2</v>
      </c>
      <c r="CW374" s="67">
        <v>-8.4274232387542725E-2</v>
      </c>
      <c r="CX374" s="67">
        <v>-9.6856215968728065E-3</v>
      </c>
      <c r="CY374" s="67">
        <v>5.4117150604724884E-2</v>
      </c>
      <c r="CZ374" s="67">
        <v>6.4592324197292328E-3</v>
      </c>
      <c r="DA374" s="67">
        <v>4.1765525937080383E-2</v>
      </c>
      <c r="DB374" s="67">
        <v>1.7194293439388275E-2</v>
      </c>
      <c r="DC374" s="67">
        <v>1.7735157161951065E-2</v>
      </c>
      <c r="DD374" s="67">
        <v>3.3386144787073135E-2</v>
      </c>
      <c r="DE374" s="67">
        <v>3.0938120558857918E-2</v>
      </c>
      <c r="DF374" s="67">
        <v>3.3466406166553497E-2</v>
      </c>
      <c r="DG374" s="67">
        <v>5.4574046283960342E-2</v>
      </c>
      <c r="DH374" s="67">
        <v>5.2274860441684723E-2</v>
      </c>
      <c r="DI374" s="67">
        <v>8.7848283350467682E-2</v>
      </c>
      <c r="DJ374" s="67">
        <v>7.9830311238765717E-2</v>
      </c>
      <c r="DK374" s="67">
        <v>7.9860270023345947E-2</v>
      </c>
      <c r="DL374" s="67">
        <v>0.14092567563056946</v>
      </c>
      <c r="DM374" s="67">
        <v>0.12484534084796906</v>
      </c>
      <c r="DN374" s="67">
        <v>0.17966961860656738</v>
      </c>
      <c r="DO374" s="67">
        <v>0.34374213218688965</v>
      </c>
      <c r="DP374" s="67">
        <v>0.39683932065963745</v>
      </c>
      <c r="DQ374" s="67">
        <v>0.4715513288974762</v>
      </c>
      <c r="DR374" s="67">
        <v>0.53046810626983643</v>
      </c>
      <c r="DS374" s="67">
        <v>0.49782964587211609</v>
      </c>
      <c r="DT374" s="67">
        <v>0.17839542031288147</v>
      </c>
      <c r="DU374" s="67">
        <v>3.4515339881181717E-2</v>
      </c>
      <c r="DV374" s="67">
        <v>0.10184239596128464</v>
      </c>
      <c r="DW374" s="67">
        <v>0.15491987764835358</v>
      </c>
      <c r="DX374" s="67">
        <v>9.6579082310199738E-2</v>
      </c>
      <c r="DY374" s="67">
        <v>0.16017703711986542</v>
      </c>
      <c r="DZ374" s="67">
        <v>0.12573340535163879</v>
      </c>
      <c r="EA374" s="67">
        <v>0.11723568290472031</v>
      </c>
      <c r="EB374" s="67">
        <v>0.12661406397819519</v>
      </c>
      <c r="EC374" s="67">
        <v>0.12065412849187851</v>
      </c>
      <c r="ED374" s="67">
        <v>0.12235182523727417</v>
      </c>
      <c r="EE374" s="67">
        <v>0.15118639171123505</v>
      </c>
      <c r="EF374" s="67">
        <v>0.15659326314926147</v>
      </c>
      <c r="EG374" s="67">
        <v>0.20098298788070679</v>
      </c>
      <c r="EH374" s="67">
        <v>0.20215088129043579</v>
      </c>
      <c r="EI374" s="67">
        <v>0.21189746260643005</v>
      </c>
      <c r="EJ374" s="67">
        <v>0.28341227769851685</v>
      </c>
      <c r="EK374" s="67">
        <v>0.27780207991600037</v>
      </c>
      <c r="EL374" s="67">
        <v>0.34288614988327026</v>
      </c>
      <c r="EM374" s="67">
        <v>0.50764095783233643</v>
      </c>
      <c r="EN374" s="67">
        <v>0.56616324186325073</v>
      </c>
      <c r="EO374" s="67">
        <v>0.64603650569915771</v>
      </c>
      <c r="EP374" s="67">
        <v>0.70644652843475342</v>
      </c>
      <c r="EQ374" s="67">
        <v>0.67395573854446411</v>
      </c>
      <c r="ER374" s="67">
        <v>0.35745522379875183</v>
      </c>
      <c r="ES374" s="67">
        <v>0.20602861046791077</v>
      </c>
      <c r="ET374" s="67">
        <v>0.2628711462020874</v>
      </c>
      <c r="EU374" s="67">
        <v>0.30046302080154419</v>
      </c>
      <c r="EV374" s="67">
        <v>0.22669783234596252</v>
      </c>
      <c r="EW374" s="67">
        <v>65.338912963867188</v>
      </c>
      <c r="EX374" s="67">
        <v>63.260906219482422</v>
      </c>
      <c r="EY374" s="67">
        <v>61.654911041259766</v>
      </c>
      <c r="EZ374" s="67">
        <v>60.704193115234375</v>
      </c>
      <c r="FA374" s="67">
        <v>59.815982818603516</v>
      </c>
      <c r="FB374" s="67">
        <v>58.857955932617188</v>
      </c>
      <c r="FC374" s="67">
        <v>59.755771636962891</v>
      </c>
      <c r="FD374" s="67">
        <v>63.716163635253906</v>
      </c>
      <c r="FE374" s="67">
        <v>68.30181884765625</v>
      </c>
      <c r="FF374" s="67">
        <v>73.553237915039063</v>
      </c>
      <c r="FG374" s="67">
        <v>77.701751708984375</v>
      </c>
      <c r="FH374" s="67">
        <v>85.282119750976563</v>
      </c>
      <c r="FI374" s="67">
        <v>91.076156616210938</v>
      </c>
      <c r="FJ374" s="67">
        <v>93.139106750488281</v>
      </c>
      <c r="FK374" s="67">
        <v>91.661308288574219</v>
      </c>
      <c r="FL374" s="67">
        <v>93.412757873535156</v>
      </c>
      <c r="FM374" s="67">
        <v>92.384666442871094</v>
      </c>
      <c r="FN374" s="67">
        <v>89.832328796386719</v>
      </c>
      <c r="FO374" s="67">
        <v>87.90948486328125</v>
      </c>
      <c r="FP374" s="67">
        <v>84.0462646484375</v>
      </c>
      <c r="FQ374" s="67">
        <v>75.303199768066406</v>
      </c>
      <c r="FR374" s="67">
        <v>74.027755737304688</v>
      </c>
      <c r="FS374" s="67">
        <v>70.840789794921875</v>
      </c>
      <c r="FT374" s="67">
        <v>68.442115783691406</v>
      </c>
      <c r="FU374" s="68">
        <v>0.15424405038356781</v>
      </c>
      <c r="FV374" s="40">
        <v>4.559999942779541</v>
      </c>
      <c r="FW374" s="40">
        <v>811.72</v>
      </c>
      <c r="FX374">
        <v>1</v>
      </c>
    </row>
    <row r="375" spans="1:180" x14ac:dyDescent="0.2">
      <c r="A375" t="s">
        <v>189</v>
      </c>
      <c r="B375" t="s">
        <v>207</v>
      </c>
      <c r="C375" t="s">
        <v>3</v>
      </c>
      <c r="D375" t="s">
        <v>185</v>
      </c>
      <c r="E375" t="s">
        <v>1</v>
      </c>
      <c r="F375" s="40" t="s">
        <v>194</v>
      </c>
      <c r="G375" s="69" t="s">
        <v>221</v>
      </c>
      <c r="H375" s="67">
        <v>956</v>
      </c>
      <c r="I375" s="67">
        <v>0.56562846899032593</v>
      </c>
      <c r="J375" s="67">
        <v>0.48105320334434509</v>
      </c>
      <c r="K375" s="67">
        <v>0.43810704350471497</v>
      </c>
      <c r="L375" s="67">
        <v>0.42341303825378418</v>
      </c>
      <c r="M375" s="67">
        <v>0.39970159530639648</v>
      </c>
      <c r="N375" s="67">
        <v>0.4285835325717926</v>
      </c>
      <c r="O375" s="67">
        <v>0.48199823498725891</v>
      </c>
      <c r="P375" s="67">
        <v>0.54364854097366333</v>
      </c>
      <c r="Q375" s="67">
        <v>0.57643526792526245</v>
      </c>
      <c r="R375" s="67">
        <v>0.60061544179916382</v>
      </c>
      <c r="S375" s="67">
        <v>0.64960622787475586</v>
      </c>
      <c r="T375" s="67">
        <v>0.72753816843032837</v>
      </c>
      <c r="U375" s="67">
        <v>0.88131964206695557</v>
      </c>
      <c r="V375" s="67">
        <v>1.0201977491378784</v>
      </c>
      <c r="W375" s="67">
        <v>1.1442773342132568</v>
      </c>
      <c r="X375" s="67">
        <v>1.3476083278656006</v>
      </c>
      <c r="Y375" s="67">
        <v>1.5284854173660278</v>
      </c>
      <c r="Z375" s="67">
        <v>1.6462799310684204</v>
      </c>
      <c r="AA375" s="67">
        <v>1.7426438331604004</v>
      </c>
      <c r="AB375" s="67">
        <v>1.7220172882080078</v>
      </c>
      <c r="AC375" s="67">
        <v>1.6056917905807495</v>
      </c>
      <c r="AD375" s="67">
        <v>1.4317947626113892</v>
      </c>
      <c r="AE375" s="67">
        <v>1.0824041366577148</v>
      </c>
      <c r="AF375" s="67">
        <v>0.81888008117675781</v>
      </c>
      <c r="AG375" s="67">
        <v>-0.17775271832942963</v>
      </c>
      <c r="AH375" s="67">
        <v>-0.17666786909103394</v>
      </c>
      <c r="AI375" s="67">
        <v>-0.18100321292877197</v>
      </c>
      <c r="AJ375" s="67">
        <v>-0.15860360860824585</v>
      </c>
      <c r="AK375" s="67">
        <v>-0.1802629828453064</v>
      </c>
      <c r="AL375" s="67">
        <v>-0.15867583453655243</v>
      </c>
      <c r="AM375" s="67">
        <v>-0.16988743841648102</v>
      </c>
      <c r="AN375" s="67">
        <v>-0.18230478465557098</v>
      </c>
      <c r="AO375" s="67">
        <v>-0.196152463555336</v>
      </c>
      <c r="AP375" s="67">
        <v>-0.1933116614818573</v>
      </c>
      <c r="AQ375" s="67">
        <v>-0.23137766122817993</v>
      </c>
      <c r="AR375" s="67">
        <v>-0.26627430319786072</v>
      </c>
      <c r="AS375" s="67">
        <v>-0.27617055177688599</v>
      </c>
      <c r="AT375" s="67">
        <v>-0.27678710222244263</v>
      </c>
      <c r="AU375" s="67">
        <v>-6.6825881600379944E-2</v>
      </c>
      <c r="AV375" s="67">
        <v>3.7957668304443359E-2</v>
      </c>
      <c r="AW375" s="67">
        <v>9.5394007861614227E-2</v>
      </c>
      <c r="AX375" s="67">
        <v>0.13803267478942871</v>
      </c>
      <c r="AY375" s="67">
        <v>0.16664685308933258</v>
      </c>
      <c r="AZ375" s="67">
        <v>-0.44117641448974609</v>
      </c>
      <c r="BA375" s="67">
        <v>-0.44270187616348267</v>
      </c>
      <c r="BB375" s="67">
        <v>-0.32021844387054443</v>
      </c>
      <c r="BC375" s="67">
        <v>-0.27283763885498047</v>
      </c>
      <c r="BD375" s="67">
        <v>-0.25368860363960266</v>
      </c>
      <c r="BE375" s="67">
        <v>-5.9565931558609009E-2</v>
      </c>
      <c r="BF375" s="67">
        <v>-6.832827627658844E-2</v>
      </c>
      <c r="BG375" s="67">
        <v>-8.1687450408935547E-2</v>
      </c>
      <c r="BH375" s="67">
        <v>-6.5541252493858337E-2</v>
      </c>
      <c r="BI375" s="67">
        <v>-9.0703219175338745E-2</v>
      </c>
      <c r="BJ375" s="67">
        <v>-6.9950133562088013E-2</v>
      </c>
      <c r="BK375" s="67">
        <v>-7.3453217744827271E-2</v>
      </c>
      <c r="BL375" s="67">
        <v>-7.8184477984905243E-2</v>
      </c>
      <c r="BM375" s="67">
        <v>-8.3238840103149414E-2</v>
      </c>
      <c r="BN375" s="67">
        <v>-7.1221388876438141E-2</v>
      </c>
      <c r="BO375" s="67">
        <v>-9.9584989249706268E-2</v>
      </c>
      <c r="BP375" s="67">
        <v>-0.12405049055814743</v>
      </c>
      <c r="BQ375" s="67">
        <v>-0.12349121272563934</v>
      </c>
      <c r="BR375" s="67">
        <v>-0.1138748824596405</v>
      </c>
      <c r="BS375" s="67">
        <v>9.6760749816894531E-2</v>
      </c>
      <c r="BT375" s="67">
        <v>0.2069537490606308</v>
      </c>
      <c r="BU375" s="67">
        <v>0.26953798532485962</v>
      </c>
      <c r="BV375" s="67">
        <v>0.31365966796875</v>
      </c>
      <c r="BW375" s="67">
        <v>0.34241825342178345</v>
      </c>
      <c r="BX375" s="67">
        <v>-0.26247608661651611</v>
      </c>
      <c r="BY375" s="67">
        <v>-0.27152612805366516</v>
      </c>
      <c r="BZ375" s="67">
        <v>-0.15950624644756317</v>
      </c>
      <c r="CA375" s="67">
        <v>-0.12757678329944611</v>
      </c>
      <c r="CB375" s="67">
        <v>-0.12382005900144577</v>
      </c>
      <c r="CC375" s="67">
        <v>2.2289872169494629E-2</v>
      </c>
      <c r="CD375" s="67">
        <v>6.7074033431708813E-3</v>
      </c>
      <c r="CE375" s="67">
        <v>-1.2901656329631805E-2</v>
      </c>
      <c r="CF375" s="67">
        <v>-1.0865486692637205E-3</v>
      </c>
      <c r="CG375" s="67">
        <v>-2.8674395754933357E-2</v>
      </c>
      <c r="CH375" s="67">
        <v>-8.4989769384264946E-3</v>
      </c>
      <c r="CI375" s="67">
        <v>-6.663179025053978E-3</v>
      </c>
      <c r="CJ375" s="67">
        <v>-6.0710795223712921E-3</v>
      </c>
      <c r="CK375" s="67">
        <v>-5.035212729126215E-3</v>
      </c>
      <c r="CL375" s="67">
        <v>1.3337966986000538E-2</v>
      </c>
      <c r="CM375" s="67">
        <v>-8.305777795612812E-3</v>
      </c>
      <c r="CN375" s="67">
        <v>-2.5546705350279808E-2</v>
      </c>
      <c r="CO375" s="67">
        <v>-1.7745958641171455E-2</v>
      </c>
      <c r="CP375" s="67">
        <v>-1.04238570202142E-3</v>
      </c>
      <c r="CQ375" s="67">
        <v>0.21006035804748535</v>
      </c>
      <c r="CR375" s="67">
        <v>0.32399991154670715</v>
      </c>
      <c r="CS375" s="67">
        <v>0.39014959335327148</v>
      </c>
      <c r="CT375" s="67">
        <v>0.4352983832359314</v>
      </c>
      <c r="CU375" s="67">
        <v>0.46415698528289795</v>
      </c>
      <c r="CV375" s="67">
        <v>-0.13870877027511597</v>
      </c>
      <c r="CW375" s="67">
        <v>-0.15297034382820129</v>
      </c>
      <c r="CX375" s="67">
        <v>-4.8197474330663681E-2</v>
      </c>
      <c r="CY375" s="67">
        <v>-2.6969550177454948E-2</v>
      </c>
      <c r="CZ375" s="67">
        <v>-3.3873505890369415E-2</v>
      </c>
      <c r="DA375" s="67">
        <v>0.10414567589759827</v>
      </c>
      <c r="DB375" s="67">
        <v>8.1743083894252777E-2</v>
      </c>
      <c r="DC375" s="67">
        <v>5.5884141474962234E-2</v>
      </c>
      <c r="DD375" s="67">
        <v>6.3368156552314758E-2</v>
      </c>
      <c r="DE375" s="67">
        <v>3.3354423940181732E-2</v>
      </c>
      <c r="DF375" s="67">
        <v>5.2952177822589874E-2</v>
      </c>
      <c r="DG375" s="67">
        <v>6.0126863420009613E-2</v>
      </c>
      <c r="DH375" s="67">
        <v>6.6042318940162659E-2</v>
      </c>
      <c r="DI375" s="67">
        <v>7.3168419301509857E-2</v>
      </c>
      <c r="DJ375" s="67">
        <v>9.7897320985794067E-2</v>
      </c>
      <c r="DK375" s="67">
        <v>8.2973428070545197E-2</v>
      </c>
      <c r="DL375" s="67">
        <v>7.2957076132297516E-2</v>
      </c>
      <c r="DM375" s="67">
        <v>8.7999291718006134E-2</v>
      </c>
      <c r="DN375" s="67">
        <v>0.11179011315107346</v>
      </c>
      <c r="DO375" s="67">
        <v>0.32335996627807617</v>
      </c>
      <c r="DP375" s="67">
        <v>0.4410460889339447</v>
      </c>
      <c r="DQ375" s="67">
        <v>0.51076120138168335</v>
      </c>
      <c r="DR375" s="67">
        <v>0.55693709850311279</v>
      </c>
      <c r="DS375" s="67">
        <v>0.58589571714401245</v>
      </c>
      <c r="DT375" s="67">
        <v>-1.4941457659006119E-2</v>
      </c>
      <c r="DU375" s="67">
        <v>-3.4414548426866531E-2</v>
      </c>
      <c r="DV375" s="67">
        <v>6.3111297786235809E-2</v>
      </c>
      <c r="DW375" s="67">
        <v>7.3637679219245911E-2</v>
      </c>
      <c r="DX375" s="67">
        <v>5.6073050945997238E-2</v>
      </c>
      <c r="DY375" s="67">
        <v>0.22233246266841888</v>
      </c>
      <c r="DZ375" s="67">
        <v>0.19008268415927887</v>
      </c>
      <c r="EA375" s="67">
        <v>0.15519990026950836</v>
      </c>
      <c r="EB375" s="67">
        <v>0.15643051266670227</v>
      </c>
      <c r="EC375" s="67">
        <v>0.12291418761014938</v>
      </c>
      <c r="ED375" s="67">
        <v>0.14167788624763489</v>
      </c>
      <c r="EE375" s="67">
        <v>0.15656107664108276</v>
      </c>
      <c r="EF375" s="67">
        <v>0.1701626181602478</v>
      </c>
      <c r="EG375" s="67">
        <v>0.18608203530311584</v>
      </c>
      <c r="EH375" s="67">
        <v>0.21998760104179382</v>
      </c>
      <c r="EI375" s="67">
        <v>0.21476611495018005</v>
      </c>
      <c r="EJ375" s="67">
        <v>0.2151808887720108</v>
      </c>
      <c r="EK375" s="67">
        <v>0.24067863821983337</v>
      </c>
      <c r="EL375" s="67">
        <v>0.27470231056213379</v>
      </c>
      <c r="EM375" s="67">
        <v>0.48694661259651184</v>
      </c>
      <c r="EN375" s="67">
        <v>0.61004215478897095</v>
      </c>
      <c r="EO375" s="67">
        <v>0.68490517139434814</v>
      </c>
      <c r="EP375" s="67">
        <v>0.73256409168243408</v>
      </c>
      <c r="EQ375" s="67">
        <v>0.76166713237762451</v>
      </c>
      <c r="ER375" s="67">
        <v>0.16375888884067535</v>
      </c>
      <c r="ES375" s="67">
        <v>0.13676118850708008</v>
      </c>
      <c r="ET375" s="67">
        <v>0.22382348775863647</v>
      </c>
      <c r="EU375" s="67">
        <v>0.21889853477478027</v>
      </c>
      <c r="EV375" s="67">
        <v>0.18594159185886383</v>
      </c>
      <c r="EW375" s="67">
        <v>62.354549407958984</v>
      </c>
      <c r="EX375" s="67">
        <v>60.453907012939453</v>
      </c>
      <c r="EY375" s="67">
        <v>58.124073028564453</v>
      </c>
      <c r="EZ375" s="67">
        <v>56.629154205322266</v>
      </c>
      <c r="FA375" s="67">
        <v>55.625179290771484</v>
      </c>
      <c r="FB375" s="67">
        <v>55.118610382080078</v>
      </c>
      <c r="FC375" s="67">
        <v>55.619358062744141</v>
      </c>
      <c r="FD375" s="67">
        <v>62.329738616943359</v>
      </c>
      <c r="FE375" s="67">
        <v>68.765426635742188</v>
      </c>
      <c r="FF375" s="67">
        <v>75.289009094238281</v>
      </c>
      <c r="FG375" s="67">
        <v>82.694419860839844</v>
      </c>
      <c r="FH375" s="67">
        <v>90.284561157226563</v>
      </c>
      <c r="FI375" s="67">
        <v>94.485275268554688</v>
      </c>
      <c r="FJ375" s="67">
        <v>97.473991394042969</v>
      </c>
      <c r="FK375" s="67">
        <v>98.407722473144531</v>
      </c>
      <c r="FL375" s="67">
        <v>100.2030029296875</v>
      </c>
      <c r="FM375" s="67">
        <v>97.88812255859375</v>
      </c>
      <c r="FN375" s="67">
        <v>95.886054992675781</v>
      </c>
      <c r="FO375" s="67">
        <v>92.065902709960938</v>
      </c>
      <c r="FP375" s="67">
        <v>87.463294982910156</v>
      </c>
      <c r="FQ375" s="67">
        <v>82.779022216796875</v>
      </c>
      <c r="FR375" s="67">
        <v>77.23358154296875</v>
      </c>
      <c r="FS375" s="67">
        <v>72.353927612304688</v>
      </c>
      <c r="FT375" s="67">
        <v>70.315673828125</v>
      </c>
      <c r="FU375" s="68">
        <v>0.153940349817276</v>
      </c>
      <c r="FV375" s="40">
        <v>3.6400001049041748</v>
      </c>
      <c r="FW375" s="40">
        <v>872.68000000000006</v>
      </c>
      <c r="FX375">
        <v>1</v>
      </c>
    </row>
    <row r="376" spans="1:180" x14ac:dyDescent="0.2">
      <c r="A376" t="s">
        <v>189</v>
      </c>
      <c r="B376" t="s">
        <v>207</v>
      </c>
      <c r="C376" t="s">
        <v>3</v>
      </c>
      <c r="D376" t="s">
        <v>185</v>
      </c>
      <c r="E376" t="s">
        <v>1</v>
      </c>
      <c r="F376" s="40" t="s">
        <v>194</v>
      </c>
      <c r="G376" s="69" t="s">
        <v>222</v>
      </c>
      <c r="H376" s="67">
        <v>955</v>
      </c>
      <c r="I376" s="67">
        <v>0.64863157272338867</v>
      </c>
      <c r="J376" s="67">
        <v>0.56044000387191772</v>
      </c>
      <c r="K376" s="67">
        <v>0.48274987936019897</v>
      </c>
      <c r="L376" s="67">
        <v>0.45456188917160034</v>
      </c>
      <c r="M376" s="67">
        <v>0.43185910582542419</v>
      </c>
      <c r="N376" s="67">
        <v>0.45800295472145081</v>
      </c>
      <c r="O376" s="67">
        <v>0.51052159070968628</v>
      </c>
      <c r="P376" s="67">
        <v>0.56587404012680054</v>
      </c>
      <c r="Q376" s="67">
        <v>0.61998665332794189</v>
      </c>
      <c r="R376" s="67">
        <v>0.62877368927001953</v>
      </c>
      <c r="S376" s="67">
        <v>0.72925961017608643</v>
      </c>
      <c r="T376" s="67">
        <v>0.84631788730621338</v>
      </c>
      <c r="U376" s="67">
        <v>0.97099101543426514</v>
      </c>
      <c r="V376" s="67">
        <v>1.1185513734817505</v>
      </c>
      <c r="W376" s="67">
        <v>1.2792506217956543</v>
      </c>
      <c r="X376" s="67">
        <v>1.460221529006958</v>
      </c>
      <c r="Y376" s="67">
        <v>1.6180862188339233</v>
      </c>
      <c r="Z376" s="67">
        <v>1.6776772737503052</v>
      </c>
      <c r="AA376" s="67">
        <v>1.6022329330444336</v>
      </c>
      <c r="AB376" s="67">
        <v>1.462734580039978</v>
      </c>
      <c r="AC376" s="67">
        <v>1.2628315687179565</v>
      </c>
      <c r="AD376" s="67">
        <v>1.1327192783355713</v>
      </c>
      <c r="AE376" s="67">
        <v>0.94213467836380005</v>
      </c>
      <c r="AF376" s="67">
        <v>0.70240849256515503</v>
      </c>
      <c r="AG376" s="67">
        <v>-0.19276812672615051</v>
      </c>
      <c r="AH376" s="67">
        <v>-0.18576182425022125</v>
      </c>
      <c r="AI376" s="67">
        <v>-0.1925395131111145</v>
      </c>
      <c r="AJ376" s="67">
        <v>-0.17683148384094238</v>
      </c>
      <c r="AK376" s="67">
        <v>-0.16567252576351166</v>
      </c>
      <c r="AL376" s="67">
        <v>-0.16147221624851227</v>
      </c>
      <c r="AM376" s="67">
        <v>-0.1736791729927063</v>
      </c>
      <c r="AN376" s="67">
        <v>-0.17480930685997009</v>
      </c>
      <c r="AO376" s="67">
        <v>-0.17105734348297119</v>
      </c>
      <c r="AP376" s="67">
        <v>-0.2357012927532196</v>
      </c>
      <c r="AQ376" s="67">
        <v>-0.24112553894519806</v>
      </c>
      <c r="AR376" s="67">
        <v>-0.23167498409748077</v>
      </c>
      <c r="AS376" s="67">
        <v>-0.2670733630657196</v>
      </c>
      <c r="AT376" s="67">
        <v>-0.27316325902938843</v>
      </c>
      <c r="AU376" s="67">
        <v>-1.179188210517168E-2</v>
      </c>
      <c r="AV376" s="67">
        <v>0.11081089824438095</v>
      </c>
      <c r="AW376" s="67">
        <v>0.12311763316392899</v>
      </c>
      <c r="AX376" s="67">
        <v>9.8582901060581207E-2</v>
      </c>
      <c r="AY376" s="67">
        <v>-1.9687734544277191E-2</v>
      </c>
      <c r="AZ376" s="67">
        <v>-0.44796514511108398</v>
      </c>
      <c r="BA376" s="67">
        <v>-0.43313062191009521</v>
      </c>
      <c r="BB376" s="67">
        <v>-0.32391712069511414</v>
      </c>
      <c r="BC376" s="67">
        <v>-0.21826587617397308</v>
      </c>
      <c r="BD376" s="67">
        <v>-0.22103592753410339</v>
      </c>
      <c r="BE376" s="67">
        <v>-7.4626989662647247E-2</v>
      </c>
      <c r="BF376" s="67">
        <v>-7.7463239431381226E-2</v>
      </c>
      <c r="BG376" s="67">
        <v>-9.3261599540710449E-2</v>
      </c>
      <c r="BH376" s="67">
        <v>-8.3803631365299225E-2</v>
      </c>
      <c r="BI376" s="67">
        <v>-7.6145574450492859E-2</v>
      </c>
      <c r="BJ376" s="67">
        <v>-7.2779640555381775E-2</v>
      </c>
      <c r="BK376" s="67">
        <v>-7.7281534671783447E-2</v>
      </c>
      <c r="BL376" s="67">
        <v>-7.072923332452774E-2</v>
      </c>
      <c r="BM376" s="67">
        <v>-5.8188140392303467E-2</v>
      </c>
      <c r="BN376" s="67">
        <v>-0.11365794390439987</v>
      </c>
      <c r="BO376" s="67">
        <v>-0.1093829944729805</v>
      </c>
      <c r="BP376" s="67">
        <v>-8.9505128562450409E-2</v>
      </c>
      <c r="BQ376" s="67">
        <v>-0.11445134878158569</v>
      </c>
      <c r="BR376" s="67">
        <v>-0.11031327396631241</v>
      </c>
      <c r="BS376" s="67">
        <v>0.15173143148422241</v>
      </c>
      <c r="BT376" s="67">
        <v>0.27974086999893188</v>
      </c>
      <c r="BU376" s="67">
        <v>0.29719310998916626</v>
      </c>
      <c r="BV376" s="67">
        <v>0.27413985133171082</v>
      </c>
      <c r="BW376" s="67">
        <v>0.15601319074630737</v>
      </c>
      <c r="BX376" s="67">
        <v>-0.26933631300926208</v>
      </c>
      <c r="BY376" s="67">
        <v>-0.26202252507209778</v>
      </c>
      <c r="BZ376" s="67">
        <v>-0.16326840221881866</v>
      </c>
      <c r="CA376" s="67">
        <v>-7.3061883449554443E-2</v>
      </c>
      <c r="CB376" s="67">
        <v>-9.1217957437038422E-2</v>
      </c>
      <c r="CC376" s="67">
        <v>7.1971984580159187E-3</v>
      </c>
      <c r="CD376" s="67">
        <v>-2.4559746962040663E-3</v>
      </c>
      <c r="CE376" s="67">
        <v>-2.4502022191882133E-2</v>
      </c>
      <c r="CF376" s="67">
        <v>-1.937282457947731E-2</v>
      </c>
      <c r="CG376" s="67">
        <v>-1.4139479957520962E-2</v>
      </c>
      <c r="CH376" s="67">
        <v>-1.1351431719958782E-2</v>
      </c>
      <c r="CI376" s="67">
        <v>-1.051682885736227E-2</v>
      </c>
      <c r="CJ376" s="67">
        <v>1.3563134707510471E-3</v>
      </c>
      <c r="CK376" s="67">
        <v>1.998472586274147E-2</v>
      </c>
      <c r="CL376" s="67">
        <v>-2.91310865432024E-2</v>
      </c>
      <c r="CM376" s="67">
        <v>-1.813850924372673E-2</v>
      </c>
      <c r="CN376" s="67">
        <v>8.9612826704978943E-3</v>
      </c>
      <c r="CO376" s="67">
        <v>-8.7458118796348572E-3</v>
      </c>
      <c r="CP376" s="67">
        <v>2.4761194363236427E-3</v>
      </c>
      <c r="CQ376" s="67">
        <v>0.26498717069625854</v>
      </c>
      <c r="CR376" s="67">
        <v>0.39674127101898193</v>
      </c>
      <c r="CS376" s="67">
        <v>0.41775724291801453</v>
      </c>
      <c r="CT376" s="67">
        <v>0.39573004841804504</v>
      </c>
      <c r="CU376" s="67">
        <v>0.27770310640335083</v>
      </c>
      <c r="CV376" s="67">
        <v>-0.14561852812767029</v>
      </c>
      <c r="CW376" s="67">
        <v>-0.14351357519626617</v>
      </c>
      <c r="CX376" s="67">
        <v>-5.2003584802150726E-2</v>
      </c>
      <c r="CY376" s="67">
        <v>2.7505958452820778E-2</v>
      </c>
      <c r="CZ376" s="67">
        <v>-1.3064253143966198E-3</v>
      </c>
      <c r="DA376" s="67">
        <v>8.9021384716033936E-2</v>
      </c>
      <c r="DB376" s="67">
        <v>7.2551287710666656E-2</v>
      </c>
      <c r="DC376" s="67">
        <v>4.4257558882236481E-2</v>
      </c>
      <c r="DD376" s="67">
        <v>4.5057978481054306E-2</v>
      </c>
      <c r="DE376" s="67">
        <v>4.7866612672805786E-2</v>
      </c>
      <c r="DF376" s="67">
        <v>5.0076775252819061E-2</v>
      </c>
      <c r="DG376" s="67">
        <v>5.6247878819704056E-2</v>
      </c>
      <c r="DH376" s="67">
        <v>7.3441855609416962E-2</v>
      </c>
      <c r="DI376" s="67">
        <v>9.8157592117786407E-2</v>
      </c>
      <c r="DJ376" s="67">
        <v>5.5395767092704773E-2</v>
      </c>
      <c r="DK376" s="67">
        <v>7.3105975985527039E-2</v>
      </c>
      <c r="DL376" s="67">
        <v>0.1074276939034462</v>
      </c>
      <c r="DM376" s="67">
        <v>9.6959725022315979E-2</v>
      </c>
      <c r="DN376" s="67">
        <v>0.11526551097631454</v>
      </c>
      <c r="DO376" s="67">
        <v>0.37824290990829468</v>
      </c>
      <c r="DP376" s="67">
        <v>0.51374167203903198</v>
      </c>
      <c r="DQ376" s="67">
        <v>0.53832137584686279</v>
      </c>
      <c r="DR376" s="67">
        <v>0.51732027530670166</v>
      </c>
      <c r="DS376" s="67">
        <v>0.39939302206039429</v>
      </c>
      <c r="DT376" s="67">
        <v>-2.1900741383433342E-2</v>
      </c>
      <c r="DU376" s="67">
        <v>-2.500462532043457E-2</v>
      </c>
      <c r="DV376" s="67">
        <v>5.9261232614517212E-2</v>
      </c>
      <c r="DW376" s="67">
        <v>0.1280737966299057</v>
      </c>
      <c r="DX376" s="67">
        <v>8.8605105876922607E-2</v>
      </c>
      <c r="DY376" s="67">
        <v>0.2071625143289566</v>
      </c>
      <c r="DZ376" s="67">
        <v>0.18084986507892609</v>
      </c>
      <c r="EA376" s="67">
        <v>0.14353547990322113</v>
      </c>
      <c r="EB376" s="67">
        <v>0.13808582723140717</v>
      </c>
      <c r="EC376" s="67">
        <v>0.13739356398582458</v>
      </c>
      <c r="ED376" s="67">
        <v>0.13876934349536896</v>
      </c>
      <c r="EE376" s="67">
        <v>0.15264551341533661</v>
      </c>
      <c r="EF376" s="67">
        <v>0.17752192914485931</v>
      </c>
      <c r="EG376" s="67">
        <v>0.21102678775787354</v>
      </c>
      <c r="EH376" s="67">
        <v>0.1774391233921051</v>
      </c>
      <c r="EI376" s="67">
        <v>0.204848513007164</v>
      </c>
      <c r="EJ376" s="67">
        <v>0.24959754943847656</v>
      </c>
      <c r="EK376" s="67">
        <v>0.24958173930644989</v>
      </c>
      <c r="EL376" s="67">
        <v>0.27811548113822937</v>
      </c>
      <c r="EM376" s="67">
        <v>0.54176622629165649</v>
      </c>
      <c r="EN376" s="67">
        <v>0.68267166614532471</v>
      </c>
      <c r="EO376" s="67">
        <v>0.71239686012268066</v>
      </c>
      <c r="EP376" s="67">
        <v>0.69287717342376709</v>
      </c>
      <c r="EQ376" s="67">
        <v>0.57509392499923706</v>
      </c>
      <c r="ER376" s="67">
        <v>0.15672808885574341</v>
      </c>
      <c r="ES376" s="67">
        <v>0.14610347151756287</v>
      </c>
      <c r="ET376" s="67">
        <v>0.21990995109081268</v>
      </c>
      <c r="EU376" s="67">
        <v>0.27327778935432434</v>
      </c>
      <c r="EV376" s="67">
        <v>0.21842308342456818</v>
      </c>
      <c r="EW376" s="67">
        <v>67.402320861816406</v>
      </c>
      <c r="EX376" s="67">
        <v>65.345550537109375</v>
      </c>
      <c r="EY376" s="67">
        <v>62.613834381103516</v>
      </c>
      <c r="EZ376" s="67">
        <v>60.727893829345703</v>
      </c>
      <c r="FA376" s="67">
        <v>58.730213165283203</v>
      </c>
      <c r="FB376" s="67">
        <v>58.120708465576172</v>
      </c>
      <c r="FC376" s="67">
        <v>57.177814483642578</v>
      </c>
      <c r="FD376" s="67">
        <v>63.128898620605469</v>
      </c>
      <c r="FE376" s="67">
        <v>68.614547729492188</v>
      </c>
      <c r="FF376" s="67">
        <v>74.548423767089844</v>
      </c>
      <c r="FG376" s="67">
        <v>80.483818054199219</v>
      </c>
      <c r="FH376" s="67">
        <v>84.655006408691406</v>
      </c>
      <c r="FI376" s="67">
        <v>87.990226745605469</v>
      </c>
      <c r="FJ376" s="67">
        <v>91.939590454101563</v>
      </c>
      <c r="FK376" s="67">
        <v>92.451194763183594</v>
      </c>
      <c r="FL376" s="67">
        <v>90.929046630859375</v>
      </c>
      <c r="FM376" s="67">
        <v>90.853431701660156</v>
      </c>
      <c r="FN376" s="67">
        <v>91.091903686523438</v>
      </c>
      <c r="FO376" s="67">
        <v>87.276123046875</v>
      </c>
      <c r="FP376" s="67">
        <v>80.352012634277344</v>
      </c>
      <c r="FQ376" s="67">
        <v>70.952590942382813</v>
      </c>
      <c r="FR376" s="67">
        <v>67.09033203125</v>
      </c>
      <c r="FS376" s="67">
        <v>64.269493103027344</v>
      </c>
      <c r="FT376" s="67">
        <v>62.369880676269531</v>
      </c>
      <c r="FU376" s="68">
        <v>0.15387950837612152</v>
      </c>
      <c r="FV376" s="40">
        <v>3.75</v>
      </c>
      <c r="FW376" s="40">
        <v>867.80000000000007</v>
      </c>
      <c r="FX376">
        <v>1</v>
      </c>
    </row>
    <row r="377" spans="1:180" x14ac:dyDescent="0.2">
      <c r="A377" t="s">
        <v>189</v>
      </c>
      <c r="B377" t="s">
        <v>207</v>
      </c>
      <c r="C377" t="s">
        <v>3</v>
      </c>
      <c r="D377" t="s">
        <v>185</v>
      </c>
      <c r="E377" t="s">
        <v>1</v>
      </c>
      <c r="F377" s="40" t="s">
        <v>194</v>
      </c>
      <c r="G377" s="69" t="s">
        <v>223</v>
      </c>
      <c r="H377" s="67">
        <v>953</v>
      </c>
      <c r="I377" s="67">
        <v>0.55897706747055054</v>
      </c>
      <c r="J377" s="67">
        <v>0.46817716956138611</v>
      </c>
      <c r="K377" s="67">
        <v>0.44081118702888489</v>
      </c>
      <c r="L377" s="67">
        <v>0.41875150799751282</v>
      </c>
      <c r="M377" s="67">
        <v>0.41826501488685608</v>
      </c>
      <c r="N377" s="67">
        <v>0.43519213795661926</v>
      </c>
      <c r="O377" s="67">
        <v>0.47973957657814026</v>
      </c>
      <c r="P377" s="67">
        <v>0.54843294620513916</v>
      </c>
      <c r="Q377" s="67">
        <v>0.59334409236907959</v>
      </c>
      <c r="R377" s="67">
        <v>0.57082700729370117</v>
      </c>
      <c r="S377" s="67">
        <v>0.60275363922119141</v>
      </c>
      <c r="T377" s="67">
        <v>0.64084541797637939</v>
      </c>
      <c r="U377" s="67">
        <v>0.68959230184555054</v>
      </c>
      <c r="V377" s="67">
        <v>0.76293611526489258</v>
      </c>
      <c r="W377" s="67">
        <v>0.86074954271316528</v>
      </c>
      <c r="X377" s="67">
        <v>0.95632082223892212</v>
      </c>
      <c r="Y377" s="67">
        <v>1.0977418422698975</v>
      </c>
      <c r="Z377" s="67">
        <v>1.275149941444397</v>
      </c>
      <c r="AA377" s="67">
        <v>1.2966892719268799</v>
      </c>
      <c r="AB377" s="67">
        <v>1.1597269773483276</v>
      </c>
      <c r="AC377" s="67">
        <v>1.1116225719451904</v>
      </c>
      <c r="AD377" s="67">
        <v>1.0457000732421875</v>
      </c>
      <c r="AE377" s="67">
        <v>0.85928654670715332</v>
      </c>
      <c r="AF377" s="67">
        <v>0.64272582530975342</v>
      </c>
      <c r="AG377" s="67">
        <v>-0.2060781717300415</v>
      </c>
      <c r="AH377" s="67">
        <v>-0.21770560741424561</v>
      </c>
      <c r="AI377" s="67">
        <v>-0.17933666706085205</v>
      </c>
      <c r="AJ377" s="67">
        <v>-0.15967673063278198</v>
      </c>
      <c r="AK377" s="67">
        <v>-0.15213662385940552</v>
      </c>
      <c r="AL377" s="67">
        <v>-0.15139932930469513</v>
      </c>
      <c r="AM377" s="67">
        <v>-0.17052485048770905</v>
      </c>
      <c r="AN377" s="67">
        <v>-0.18433383107185364</v>
      </c>
      <c r="AO377" s="67">
        <v>-0.18372909724712372</v>
      </c>
      <c r="AP377" s="67">
        <v>-0.24925853312015533</v>
      </c>
      <c r="AQ377" s="67">
        <v>-0.25054648518562317</v>
      </c>
      <c r="AR377" s="67">
        <v>-0.26339700818061829</v>
      </c>
      <c r="AS377" s="67">
        <v>-0.29112526774406433</v>
      </c>
      <c r="AT377" s="67">
        <v>-0.295890212059021</v>
      </c>
      <c r="AU377" s="67">
        <v>-0.13559697568416595</v>
      </c>
      <c r="AV377" s="67">
        <v>-0.12819430232048035</v>
      </c>
      <c r="AW377" s="67">
        <v>-6.5374970436096191E-2</v>
      </c>
      <c r="AX377" s="67">
        <v>-5.5131828412413597E-3</v>
      </c>
      <c r="AY377" s="67">
        <v>-4.5846998691558838E-2</v>
      </c>
      <c r="AZ377" s="67">
        <v>-0.37580892443656921</v>
      </c>
      <c r="BA377" s="67">
        <v>-0.31243741512298584</v>
      </c>
      <c r="BB377" s="67">
        <v>-0.241313636302948</v>
      </c>
      <c r="BC377" s="67">
        <v>-0.23218965530395508</v>
      </c>
      <c r="BD377" s="67">
        <v>-0.24248996376991272</v>
      </c>
      <c r="BE377" s="67">
        <v>-8.8013418018817902E-2</v>
      </c>
      <c r="BF377" s="67">
        <v>-0.10947566479444504</v>
      </c>
      <c r="BG377" s="67">
        <v>-8.012206107378006E-2</v>
      </c>
      <c r="BH377" s="67">
        <v>-6.6706612706184387E-2</v>
      </c>
      <c r="BI377" s="67">
        <v>-6.2664568424224854E-2</v>
      </c>
      <c r="BJ377" s="67">
        <v>-6.2762193381786346E-2</v>
      </c>
      <c r="BK377" s="67">
        <v>-7.4188433587551117E-2</v>
      </c>
      <c r="BL377" s="67">
        <v>-8.0321073532104492E-2</v>
      </c>
      <c r="BM377" s="67">
        <v>-7.0934206247329712E-2</v>
      </c>
      <c r="BN377" s="67">
        <v>-0.12729367613792419</v>
      </c>
      <c r="BO377" s="67">
        <v>-0.11888782680034637</v>
      </c>
      <c r="BP377" s="67">
        <v>-0.12131743133068085</v>
      </c>
      <c r="BQ377" s="67">
        <v>-0.13859918713569641</v>
      </c>
      <c r="BR377" s="67">
        <v>-0.13314434885978699</v>
      </c>
      <c r="BS377" s="67">
        <v>2.7820389717817307E-2</v>
      </c>
      <c r="BT377" s="67">
        <v>4.0625106543302536E-2</v>
      </c>
      <c r="BU377" s="67">
        <v>0.10858586430549622</v>
      </c>
      <c r="BV377" s="67">
        <v>0.16992658376693726</v>
      </c>
      <c r="BW377" s="67">
        <v>0.12973600625991821</v>
      </c>
      <c r="BX377" s="67">
        <v>-0.19729971885681152</v>
      </c>
      <c r="BY377" s="67">
        <v>-0.14144246280193329</v>
      </c>
      <c r="BZ377" s="67">
        <v>-8.0771081149578094E-2</v>
      </c>
      <c r="CA377" s="67">
        <v>-8.7080813944339752E-2</v>
      </c>
      <c r="CB377" s="67">
        <v>-0.11275660246610641</v>
      </c>
      <c r="CC377" s="67">
        <v>-6.2421215698122978E-3</v>
      </c>
      <c r="CD377" s="67">
        <v>-3.4515932202339172E-2</v>
      </c>
      <c r="CE377" s="67">
        <v>-1.1406327597796917E-2</v>
      </c>
      <c r="CF377" s="67">
        <v>-2.3157894611358643E-3</v>
      </c>
      <c r="CG377" s="67">
        <v>-6.9649890065193176E-4</v>
      </c>
      <c r="CH377" s="67">
        <v>-1.3723763404414058E-3</v>
      </c>
      <c r="CI377" s="67">
        <v>-7.466114591807127E-3</v>
      </c>
      <c r="CJ377" s="67">
        <v>-8.2821454852819443E-3</v>
      </c>
      <c r="CK377" s="67">
        <v>7.1871881373226643E-3</v>
      </c>
      <c r="CL377" s="67">
        <v>-4.2821180075407028E-2</v>
      </c>
      <c r="CM377" s="67">
        <v>-2.770143561065197E-2</v>
      </c>
      <c r="CN377" s="67">
        <v>-2.2913554683327675E-2</v>
      </c>
      <c r="CO377" s="67">
        <v>-3.2960087060928345E-2</v>
      </c>
      <c r="CP377" s="67">
        <v>-2.0427055656909943E-2</v>
      </c>
      <c r="CQ377" s="67">
        <v>0.14100275933742523</v>
      </c>
      <c r="CR377" s="67">
        <v>0.15754891932010651</v>
      </c>
      <c r="CS377" s="67">
        <v>0.22907060384750366</v>
      </c>
      <c r="CT377" s="67">
        <v>0.29143562912940979</v>
      </c>
      <c r="CU377" s="67">
        <v>0.25134426355361938</v>
      </c>
      <c r="CV377" s="67">
        <v>-7.3664791882038116E-2</v>
      </c>
      <c r="CW377" s="67">
        <v>-2.3011879995465279E-2</v>
      </c>
      <c r="CX377" s="67">
        <v>3.0420206487178802E-2</v>
      </c>
      <c r="CY377" s="67">
        <v>1.3421135023236275E-2</v>
      </c>
      <c r="CZ377" s="67">
        <v>-2.2903675213456154E-2</v>
      </c>
      <c r="DA377" s="67">
        <v>7.5529173016548157E-2</v>
      </c>
      <c r="DB377" s="67">
        <v>4.0443800389766693E-2</v>
      </c>
      <c r="DC377" s="67">
        <v>5.7309407740831375E-2</v>
      </c>
      <c r="DD377" s="67">
        <v>6.2075033783912659E-2</v>
      </c>
      <c r="DE377" s="67">
        <v>6.127157062292099E-2</v>
      </c>
      <c r="DF377" s="67">
        <v>6.0017440468072891E-2</v>
      </c>
      <c r="DG377" s="67">
        <v>5.925619974732399E-2</v>
      </c>
      <c r="DH377" s="67">
        <v>6.3756778836250305E-2</v>
      </c>
      <c r="DI377" s="67">
        <v>8.5308581590652466E-2</v>
      </c>
      <c r="DJ377" s="67">
        <v>4.1651312261819839E-2</v>
      </c>
      <c r="DK377" s="67">
        <v>6.3484959304332733E-2</v>
      </c>
      <c r="DL377" s="67">
        <v>7.5490325689315796E-2</v>
      </c>
      <c r="DM377" s="67">
        <v>7.2679013013839722E-2</v>
      </c>
      <c r="DN377" s="67">
        <v>9.2290237545967102E-2</v>
      </c>
      <c r="DO377" s="67">
        <v>0.25418514013290405</v>
      </c>
      <c r="DP377" s="67">
        <v>0.27447274327278137</v>
      </c>
      <c r="DQ377" s="67">
        <v>0.34955534338951111</v>
      </c>
      <c r="DR377" s="67">
        <v>0.41294467449188232</v>
      </c>
      <c r="DS377" s="67">
        <v>0.37295252084732056</v>
      </c>
      <c r="DT377" s="67">
        <v>4.9970142543315887E-2</v>
      </c>
      <c r="DU377" s="67">
        <v>9.5418699085712433E-2</v>
      </c>
      <c r="DV377" s="67">
        <v>0.1416114866733551</v>
      </c>
      <c r="DW377" s="67">
        <v>0.113923080265522</v>
      </c>
      <c r="DX377" s="67">
        <v>6.6949248313903809E-2</v>
      </c>
      <c r="DY377" s="67">
        <v>0.19359393417835236</v>
      </c>
      <c r="DZ377" s="67">
        <v>0.14867374300956726</v>
      </c>
      <c r="EA377" s="67">
        <v>0.15652401745319366</v>
      </c>
      <c r="EB377" s="67">
        <v>0.15504515171051025</v>
      </c>
      <c r="EC377" s="67">
        <v>0.15074361860752106</v>
      </c>
      <c r="ED377" s="67">
        <v>0.14865458011627197</v>
      </c>
      <c r="EE377" s="67">
        <v>0.15559262037277222</v>
      </c>
      <c r="EF377" s="67">
        <v>0.16776955127716064</v>
      </c>
      <c r="EG377" s="67">
        <v>0.19810347259044647</v>
      </c>
      <c r="EH377" s="67">
        <v>0.16361616551876068</v>
      </c>
      <c r="EI377" s="67">
        <v>0.19514362514019012</v>
      </c>
      <c r="EJ377" s="67">
        <v>0.21756990253925323</v>
      </c>
      <c r="EK377" s="67">
        <v>0.22520510852336884</v>
      </c>
      <c r="EL377" s="67">
        <v>0.2550361156463623</v>
      </c>
      <c r="EM377" s="67">
        <v>0.41760250926017761</v>
      </c>
      <c r="EN377" s="67">
        <v>0.44329214096069336</v>
      </c>
      <c r="EO377" s="67">
        <v>0.52351617813110352</v>
      </c>
      <c r="EP377" s="67">
        <v>0.58838444948196411</v>
      </c>
      <c r="EQ377" s="67">
        <v>0.54853552579879761</v>
      </c>
      <c r="ER377" s="67">
        <v>0.22847934067249298</v>
      </c>
      <c r="ES377" s="67">
        <v>0.26641365885734558</v>
      </c>
      <c r="ET377" s="67">
        <v>0.3021540641784668</v>
      </c>
      <c r="EU377" s="67">
        <v>0.25903192162513733</v>
      </c>
      <c r="EV377" s="67">
        <v>0.19668260216712952</v>
      </c>
      <c r="EW377" s="67">
        <v>61.005825042724609</v>
      </c>
      <c r="EX377" s="67">
        <v>60.556564331054688</v>
      </c>
      <c r="EY377" s="67">
        <v>59.223873138427734</v>
      </c>
      <c r="EZ377" s="67">
        <v>58.913169860839844</v>
      </c>
      <c r="FA377" s="67">
        <v>58.434608459472656</v>
      </c>
      <c r="FB377" s="67">
        <v>57.550621032714844</v>
      </c>
      <c r="FC377" s="67">
        <v>57.937061309814453</v>
      </c>
      <c r="FD377" s="67">
        <v>60.222026824951172</v>
      </c>
      <c r="FE377" s="67">
        <v>64.326019287109375</v>
      </c>
      <c r="FF377" s="67">
        <v>67.127151489257813</v>
      </c>
      <c r="FG377" s="67">
        <v>70.483634948730469</v>
      </c>
      <c r="FH377" s="67">
        <v>76.043167114257813</v>
      </c>
      <c r="FI377" s="67">
        <v>80.486251831054688</v>
      </c>
      <c r="FJ377" s="67">
        <v>82.730575561523438</v>
      </c>
      <c r="FK377" s="67">
        <v>86.240142822265625</v>
      </c>
      <c r="FL377" s="67">
        <v>88.100296020507813</v>
      </c>
      <c r="FM377" s="67">
        <v>90.280731201171875</v>
      </c>
      <c r="FN377" s="67">
        <v>86.492019653320313</v>
      </c>
      <c r="FO377" s="67">
        <v>82.752227783203125</v>
      </c>
      <c r="FP377" s="67">
        <v>75.851661682128906</v>
      </c>
      <c r="FQ377" s="67">
        <v>70.006271362304688</v>
      </c>
      <c r="FR377" s="67">
        <v>67.110992431640625</v>
      </c>
      <c r="FS377" s="67">
        <v>65.234367370605469</v>
      </c>
      <c r="FT377" s="67">
        <v>63.833366394042969</v>
      </c>
      <c r="FU377" s="68">
        <v>0.15377770364284515</v>
      </c>
      <c r="FV377" s="40">
        <v>3.5699999332427979</v>
      </c>
      <c r="FW377" s="40">
        <v>714.65</v>
      </c>
      <c r="FX377">
        <v>1</v>
      </c>
    </row>
    <row r="378" spans="1:180" x14ac:dyDescent="0.2">
      <c r="A378" t="s">
        <v>189</v>
      </c>
      <c r="B378" t="s">
        <v>207</v>
      </c>
      <c r="C378" t="s">
        <v>3</v>
      </c>
      <c r="D378" t="s">
        <v>185</v>
      </c>
      <c r="E378" t="s">
        <v>1</v>
      </c>
      <c r="F378" s="40" t="s">
        <v>194</v>
      </c>
      <c r="G378" s="69" t="s">
        <v>224</v>
      </c>
      <c r="H378" s="67">
        <v>947</v>
      </c>
      <c r="I378" s="67">
        <v>0.76903414726257324</v>
      </c>
      <c r="J378" s="67">
        <v>0.64792311191558838</v>
      </c>
      <c r="K378" s="67">
        <v>0.58321404457092285</v>
      </c>
      <c r="L378" s="67">
        <v>0.53863084316253662</v>
      </c>
      <c r="M378" s="67">
        <v>0.5019916296005249</v>
      </c>
      <c r="N378" s="67">
        <v>0.49054217338562012</v>
      </c>
      <c r="O378" s="67">
        <v>0.55657917261123657</v>
      </c>
      <c r="P378" s="67">
        <v>0.6005670428276062</v>
      </c>
      <c r="Q378" s="67">
        <v>0.63050448894500732</v>
      </c>
      <c r="R378" s="67">
        <v>0.6527860164642334</v>
      </c>
      <c r="S378" s="67">
        <v>0.72643667459487915</v>
      </c>
      <c r="T378" s="67">
        <v>0.8186720609664917</v>
      </c>
      <c r="U378" s="67">
        <v>0.95981818437576294</v>
      </c>
      <c r="V378" s="67">
        <v>1.1695015430450439</v>
      </c>
      <c r="W378" s="67">
        <v>1.3237231969833374</v>
      </c>
      <c r="X378" s="67">
        <v>1.5078426599502563</v>
      </c>
      <c r="Y378" s="67">
        <v>1.6630953550338745</v>
      </c>
      <c r="Z378" s="67">
        <v>1.8007594347000122</v>
      </c>
      <c r="AA378" s="67">
        <v>1.7623854875564575</v>
      </c>
      <c r="AB378" s="67">
        <v>1.5699399709701538</v>
      </c>
      <c r="AC378" s="67">
        <v>1.2856076955795288</v>
      </c>
      <c r="AD378" s="67">
        <v>1.0958192348480225</v>
      </c>
      <c r="AE378" s="67">
        <v>0.87770915031433105</v>
      </c>
      <c r="AF378" s="67">
        <v>0.67296904325485229</v>
      </c>
      <c r="AG378" s="67">
        <v>-0.18397505581378937</v>
      </c>
      <c r="AH378" s="67">
        <v>-0.18667902052402496</v>
      </c>
      <c r="AI378" s="67">
        <v>-0.15648801624774933</v>
      </c>
      <c r="AJ378" s="67">
        <v>-0.14356145262718201</v>
      </c>
      <c r="AK378" s="67">
        <v>-0.14634092152118683</v>
      </c>
      <c r="AL378" s="67">
        <v>-0.1676483154296875</v>
      </c>
      <c r="AM378" s="67">
        <v>-0.16423335671424866</v>
      </c>
      <c r="AN378" s="67">
        <v>-0.2199275940656662</v>
      </c>
      <c r="AO378" s="67">
        <v>-0.21478237211704254</v>
      </c>
      <c r="AP378" s="67">
        <v>-0.24866777658462524</v>
      </c>
      <c r="AQ378" s="67">
        <v>-0.2525675892829895</v>
      </c>
      <c r="AR378" s="67">
        <v>-0.30605277419090271</v>
      </c>
      <c r="AS378" s="67">
        <v>-0.30236813426017761</v>
      </c>
      <c r="AT378" s="67">
        <v>-0.25102317333221436</v>
      </c>
      <c r="AU378" s="67">
        <v>-3.1525418162345886E-2</v>
      </c>
      <c r="AV378" s="67">
        <v>5.0287969410419464E-2</v>
      </c>
      <c r="AW378" s="67">
        <v>0.10258430242538452</v>
      </c>
      <c r="AX378" s="67">
        <v>0.15139283239841461</v>
      </c>
      <c r="AY378" s="67">
        <v>3.1115703750401735E-3</v>
      </c>
      <c r="AZ378" s="67">
        <v>-0.42353993654251099</v>
      </c>
      <c r="BA378" s="67">
        <v>-0.45278254151344299</v>
      </c>
      <c r="BB378" s="67">
        <v>-0.38766327500343323</v>
      </c>
      <c r="BC378" s="67">
        <v>-0.26929175853729248</v>
      </c>
      <c r="BD378" s="67">
        <v>-0.22352816164493561</v>
      </c>
      <c r="BE378" s="67">
        <v>-6.6142156720161438E-2</v>
      </c>
      <c r="BF378" s="67">
        <v>-7.8662551939487457E-2</v>
      </c>
      <c r="BG378" s="67">
        <v>-5.7468842715024948E-2</v>
      </c>
      <c r="BH378" s="67">
        <v>-5.0775520503520966E-2</v>
      </c>
      <c r="BI378" s="67">
        <v>-5.7046569883823395E-2</v>
      </c>
      <c r="BJ378" s="67">
        <v>-7.9186506569385529E-2</v>
      </c>
      <c r="BK378" s="67">
        <v>-6.8086877465248108E-2</v>
      </c>
      <c r="BL378" s="67">
        <v>-0.11611908674240112</v>
      </c>
      <c r="BM378" s="67">
        <v>-0.10220810025930405</v>
      </c>
      <c r="BN378" s="67">
        <v>-0.12694272398948669</v>
      </c>
      <c r="BO378" s="67">
        <v>-0.121168352663517</v>
      </c>
      <c r="BP378" s="67">
        <v>-0.16425333917140961</v>
      </c>
      <c r="BQ378" s="67">
        <v>-0.15014341473579407</v>
      </c>
      <c r="BR378" s="67">
        <v>-8.8597707450389862E-2</v>
      </c>
      <c r="BS378" s="67">
        <v>0.13157115876674652</v>
      </c>
      <c r="BT378" s="67">
        <v>0.21877674758434296</v>
      </c>
      <c r="BU378" s="67">
        <v>0.27620488405227661</v>
      </c>
      <c r="BV378" s="67">
        <v>0.32649052143096924</v>
      </c>
      <c r="BW378" s="67">
        <v>0.17835263907909393</v>
      </c>
      <c r="BX378" s="67">
        <v>-0.2453785240650177</v>
      </c>
      <c r="BY378" s="67">
        <v>-0.28212171792984009</v>
      </c>
      <c r="BZ378" s="67">
        <v>-0.22743445634841919</v>
      </c>
      <c r="CA378" s="67">
        <v>-0.12446703761816025</v>
      </c>
      <c r="CB378" s="67">
        <v>-9.4049118459224701E-2</v>
      </c>
      <c r="CC378" s="67">
        <v>1.5468547120690346E-2</v>
      </c>
      <c r="CD378" s="67">
        <v>-3.8506698329001665E-3</v>
      </c>
      <c r="CE378" s="67">
        <v>1.1111535131931305E-2</v>
      </c>
      <c r="CF378" s="67">
        <v>1.3487732969224453E-2</v>
      </c>
      <c r="CG378" s="67">
        <v>4.7984253615140915E-3</v>
      </c>
      <c r="CH378" s="67">
        <v>-1.7918137833476067E-2</v>
      </c>
      <c r="CI378" s="67">
        <v>-1.4961104607209563E-3</v>
      </c>
      <c r="CJ378" s="67">
        <v>-4.4221628457307816E-2</v>
      </c>
      <c r="CK378" s="67">
        <v>-2.4239502847194672E-2</v>
      </c>
      <c r="CL378" s="67">
        <v>-4.2636308819055557E-2</v>
      </c>
      <c r="CM378" s="67">
        <v>-3.0161628499627113E-2</v>
      </c>
      <c r="CN378" s="67">
        <v>-6.6043466329574585E-2</v>
      </c>
      <c r="CO378" s="67">
        <v>-4.4713038951158524E-2</v>
      </c>
      <c r="CP378" s="67">
        <v>2.3897677659988403E-2</v>
      </c>
      <c r="CQ378" s="67">
        <v>0.24453136324882507</v>
      </c>
      <c r="CR378" s="67">
        <v>0.33547157049179077</v>
      </c>
      <c r="CS378" s="67">
        <v>0.39645397663116455</v>
      </c>
      <c r="CT378" s="67">
        <v>0.44776263833045959</v>
      </c>
      <c r="CU378" s="67">
        <v>0.29972407221794128</v>
      </c>
      <c r="CV378" s="67">
        <v>-0.12198448181152344</v>
      </c>
      <c r="CW378" s="67">
        <v>-0.16392253339290619</v>
      </c>
      <c r="CX378" s="67">
        <v>-0.11646046489477158</v>
      </c>
      <c r="CY378" s="67">
        <v>-2.4161875247955322E-2</v>
      </c>
      <c r="CZ378" s="67">
        <v>-4.372328519821167E-3</v>
      </c>
      <c r="DA378" s="67">
        <v>9.7079254686832428E-2</v>
      </c>
      <c r="DB378" s="67">
        <v>7.0961207151412964E-2</v>
      </c>
      <c r="DC378" s="67">
        <v>7.9691916704177856E-2</v>
      </c>
      <c r="DD378" s="67">
        <v>7.7750988304615021E-2</v>
      </c>
      <c r="DE378" s="67">
        <v>6.6643424332141876E-2</v>
      </c>
      <c r="DF378" s="67">
        <v>4.3350234627723694E-2</v>
      </c>
      <c r="DG378" s="67">
        <v>6.5094649791717529E-2</v>
      </c>
      <c r="DH378" s="67">
        <v>2.7675827965140343E-2</v>
      </c>
      <c r="DI378" s="67">
        <v>5.3729094564914703E-2</v>
      </c>
      <c r="DJ378" s="67">
        <v>4.1670098900794983E-2</v>
      </c>
      <c r="DK378" s="67">
        <v>6.0845091938972473E-2</v>
      </c>
      <c r="DL378" s="67">
        <v>3.2166402786970139E-2</v>
      </c>
      <c r="DM378" s="67">
        <v>6.0717340558767319E-2</v>
      </c>
      <c r="DN378" s="67">
        <v>0.13639307022094727</v>
      </c>
      <c r="DO378" s="67">
        <v>0.35749155282974243</v>
      </c>
      <c r="DP378" s="67">
        <v>0.45216637849807739</v>
      </c>
      <c r="DQ378" s="67">
        <v>0.51670306921005249</v>
      </c>
      <c r="DR378" s="67">
        <v>0.56903475522994995</v>
      </c>
      <c r="DS378" s="67">
        <v>0.42109549045562744</v>
      </c>
      <c r="DT378" s="67">
        <v>1.4095633523538709E-3</v>
      </c>
      <c r="DU378" s="67">
        <v>-4.5723360031843185E-2</v>
      </c>
      <c r="DV378" s="67">
        <v>-5.4864753037691116E-3</v>
      </c>
      <c r="DW378" s="67">
        <v>7.6143287122249603E-2</v>
      </c>
      <c r="DX378" s="67">
        <v>8.5304461419582367E-2</v>
      </c>
      <c r="DY378" s="67">
        <v>0.21491214632987976</v>
      </c>
      <c r="DZ378" s="67">
        <v>0.17897768318653107</v>
      </c>
      <c r="EA378" s="67">
        <v>0.17871108651161194</v>
      </c>
      <c r="EB378" s="67">
        <v>0.17053692042827606</v>
      </c>
      <c r="EC378" s="67">
        <v>0.15593777596950531</v>
      </c>
      <c r="ED378" s="67">
        <v>0.13181203603744507</v>
      </c>
      <c r="EE378" s="67">
        <v>0.16124114394187927</v>
      </c>
      <c r="EF378" s="67">
        <v>0.13148434460163116</v>
      </c>
      <c r="EG378" s="67">
        <v>0.1663033664226532</v>
      </c>
      <c r="EH378" s="67">
        <v>0.16339516639709473</v>
      </c>
      <c r="EI378" s="67">
        <v>0.19224435091018677</v>
      </c>
      <c r="EJ378" s="67">
        <v>0.17396585643291473</v>
      </c>
      <c r="EK378" s="67">
        <v>0.21294206380844116</v>
      </c>
      <c r="EL378" s="67">
        <v>0.29881852865219116</v>
      </c>
      <c r="EM378" s="67">
        <v>0.52058815956115723</v>
      </c>
      <c r="EN378" s="67">
        <v>0.62065517902374268</v>
      </c>
      <c r="EO378" s="67">
        <v>0.69032365083694458</v>
      </c>
      <c r="EP378" s="67">
        <v>0.74413245916366577</v>
      </c>
      <c r="EQ378" s="67">
        <v>0.59633660316467285</v>
      </c>
      <c r="ER378" s="67">
        <v>0.17957097291946411</v>
      </c>
      <c r="ES378" s="67">
        <v>0.12493747472763062</v>
      </c>
      <c r="ET378" s="67">
        <v>0.15474234521389008</v>
      </c>
      <c r="EU378" s="67">
        <v>0.22096800804138184</v>
      </c>
      <c r="EV378" s="67">
        <v>0.21478350460529327</v>
      </c>
      <c r="EW378" s="67">
        <v>69.4549560546875</v>
      </c>
      <c r="EX378" s="67">
        <v>67.403060913085938</v>
      </c>
      <c r="EY378" s="67">
        <v>64.110130310058594</v>
      </c>
      <c r="EZ378" s="67">
        <v>62.104396820068359</v>
      </c>
      <c r="FA378" s="67">
        <v>60.602401733398438</v>
      </c>
      <c r="FB378" s="67">
        <v>59.220958709716797</v>
      </c>
      <c r="FC378" s="67">
        <v>58.218307495117188</v>
      </c>
      <c r="FD378" s="67">
        <v>61.013259887695313</v>
      </c>
      <c r="FE378" s="67">
        <v>67.68060302734375</v>
      </c>
      <c r="FF378" s="67">
        <v>72.359832763671875</v>
      </c>
      <c r="FG378" s="67">
        <v>79.275886535644531</v>
      </c>
      <c r="FH378" s="67">
        <v>85.309318542480469</v>
      </c>
      <c r="FI378" s="67">
        <v>88.137443542480469</v>
      </c>
      <c r="FJ378" s="67">
        <v>90.544601440429688</v>
      </c>
      <c r="FK378" s="67">
        <v>93.873527526855469</v>
      </c>
      <c r="FL378" s="67">
        <v>94.169532775878906</v>
      </c>
      <c r="FM378" s="67">
        <v>93.399810791015625</v>
      </c>
      <c r="FN378" s="67">
        <v>89.487571716308594</v>
      </c>
      <c r="FO378" s="67">
        <v>86.103744506835938</v>
      </c>
      <c r="FP378" s="67">
        <v>78.361305236816406</v>
      </c>
      <c r="FQ378" s="67">
        <v>71.043861389160156</v>
      </c>
      <c r="FR378" s="67">
        <v>65.8311767578125</v>
      </c>
      <c r="FS378" s="67">
        <v>62.117252349853516</v>
      </c>
      <c r="FT378" s="67">
        <v>60.370391845703125</v>
      </c>
      <c r="FU378" s="68">
        <v>0.1534772515296936</v>
      </c>
      <c r="FV378" s="40">
        <v>4.190000057220459</v>
      </c>
      <c r="FW378" s="40">
        <v>921.65</v>
      </c>
      <c r="FX378">
        <v>1</v>
      </c>
    </row>
    <row r="379" spans="1:180" x14ac:dyDescent="0.2">
      <c r="A379" t="s">
        <v>189</v>
      </c>
      <c r="B379" t="s">
        <v>207</v>
      </c>
      <c r="C379" t="s">
        <v>3</v>
      </c>
      <c r="D379" t="s">
        <v>185</v>
      </c>
      <c r="E379" t="s">
        <v>1</v>
      </c>
      <c r="F379" s="40" t="s">
        <v>194</v>
      </c>
      <c r="G379" s="69" t="s">
        <v>225</v>
      </c>
      <c r="H379" s="67">
        <v>946</v>
      </c>
      <c r="I379" s="67">
        <v>0.54369378089904785</v>
      </c>
      <c r="J379" s="67">
        <v>0.47050872445106506</v>
      </c>
      <c r="K379" s="67">
        <v>0.44385382533073425</v>
      </c>
      <c r="L379" s="67">
        <v>0.42085844278335571</v>
      </c>
      <c r="M379" s="67">
        <v>0.41017985343933105</v>
      </c>
      <c r="N379" s="67">
        <v>0.43954262137413025</v>
      </c>
      <c r="O379" s="67">
        <v>0.49134981632232666</v>
      </c>
      <c r="P379" s="67">
        <v>0.54653114080429077</v>
      </c>
      <c r="Q379" s="67">
        <v>0.59033924341201782</v>
      </c>
      <c r="R379" s="67">
        <v>0.57153224945068359</v>
      </c>
      <c r="S379" s="67">
        <v>0.5748029351234436</v>
      </c>
      <c r="T379" s="67">
        <v>0.59828346967697144</v>
      </c>
      <c r="U379" s="67">
        <v>0.65983331203460693</v>
      </c>
      <c r="V379" s="67">
        <v>0.69811594486236572</v>
      </c>
      <c r="W379" s="67">
        <v>0.74357223510742188</v>
      </c>
      <c r="X379" s="67">
        <v>0.78175109624862671</v>
      </c>
      <c r="Y379" s="67">
        <v>0.94485205411911011</v>
      </c>
      <c r="Z379" s="67">
        <v>1.0144978761672974</v>
      </c>
      <c r="AA379" s="67">
        <v>0.98985975980758667</v>
      </c>
      <c r="AB379" s="67">
        <v>0.95895665884017944</v>
      </c>
      <c r="AC379" s="67">
        <v>0.98832458257675171</v>
      </c>
      <c r="AD379" s="67">
        <v>0.93751776218414307</v>
      </c>
      <c r="AE379" s="67">
        <v>0.79108208417892456</v>
      </c>
      <c r="AF379" s="67">
        <v>0.59641522169113159</v>
      </c>
      <c r="AG379" s="67">
        <v>-0.18535807728767395</v>
      </c>
      <c r="AH379" s="67">
        <v>-0.17437833547592163</v>
      </c>
      <c r="AI379" s="67">
        <v>-0.15831133723258972</v>
      </c>
      <c r="AJ379" s="67">
        <v>-0.15198725461959839</v>
      </c>
      <c r="AK379" s="67">
        <v>-0.14755477011203766</v>
      </c>
      <c r="AL379" s="67">
        <v>-0.13561217486858368</v>
      </c>
      <c r="AM379" s="67">
        <v>-0.16190844774246216</v>
      </c>
      <c r="AN379" s="67">
        <v>-0.19356854259967804</v>
      </c>
      <c r="AO379" s="67">
        <v>-0.16821831464767456</v>
      </c>
      <c r="AP379" s="67">
        <v>-0.22829008102416992</v>
      </c>
      <c r="AQ379" s="67">
        <v>-0.26011994481086731</v>
      </c>
      <c r="AR379" s="67">
        <v>-0.27652817964553833</v>
      </c>
      <c r="AS379" s="67">
        <v>-0.24762281775474548</v>
      </c>
      <c r="AT379" s="67">
        <v>-0.22370302677154541</v>
      </c>
      <c r="AU379" s="67">
        <v>-0.15061129629611969</v>
      </c>
      <c r="AV379" s="67">
        <v>-0.13726991415023804</v>
      </c>
      <c r="AW379" s="67">
        <v>-7.2994522750377655E-2</v>
      </c>
      <c r="AX379" s="67">
        <v>-0.13021129369735718</v>
      </c>
      <c r="AY379" s="67">
        <v>-0.20874623954296112</v>
      </c>
      <c r="AZ379" s="67">
        <v>-0.29374575614929199</v>
      </c>
      <c r="BA379" s="67">
        <v>-0.26306998729705811</v>
      </c>
      <c r="BB379" s="67">
        <v>-0.23467840254306793</v>
      </c>
      <c r="BC379" s="67">
        <v>-0.17055405676364899</v>
      </c>
      <c r="BD379" s="67">
        <v>-0.17220184206962585</v>
      </c>
      <c r="BE379" s="67">
        <v>-6.7572295665740967E-2</v>
      </c>
      <c r="BF379" s="67">
        <v>-6.640421599149704E-2</v>
      </c>
      <c r="BG379" s="67">
        <v>-5.9331215918064117E-2</v>
      </c>
      <c r="BH379" s="67">
        <v>-5.9236932545900345E-2</v>
      </c>
      <c r="BI379" s="67">
        <v>-5.8294281363487244E-2</v>
      </c>
      <c r="BJ379" s="67">
        <v>-4.7184567898511887E-2</v>
      </c>
      <c r="BK379" s="67">
        <v>-6.5799705684185028E-2</v>
      </c>
      <c r="BL379" s="67">
        <v>-8.980155736207962E-2</v>
      </c>
      <c r="BM379" s="67">
        <v>-5.5689886212348938E-2</v>
      </c>
      <c r="BN379" s="67">
        <v>-0.10661344230175018</v>
      </c>
      <c r="BO379" s="67">
        <v>-0.12877243757247925</v>
      </c>
      <c r="BP379" s="67">
        <v>-0.13478441536426544</v>
      </c>
      <c r="BQ379" s="67">
        <v>-9.5457270741462708E-2</v>
      </c>
      <c r="BR379" s="67">
        <v>-6.1341773718595505E-2</v>
      </c>
      <c r="BS379" s="67">
        <v>1.2419929727911949E-2</v>
      </c>
      <c r="BT379" s="67">
        <v>3.1150650233030319E-2</v>
      </c>
      <c r="BU379" s="67">
        <v>0.10055534541606903</v>
      </c>
      <c r="BV379" s="67">
        <v>4.4814102351665497E-2</v>
      </c>
      <c r="BW379" s="67">
        <v>-3.3577911555767059E-2</v>
      </c>
      <c r="BX379" s="67">
        <v>-0.11565815657377243</v>
      </c>
      <c r="BY379" s="67">
        <v>-9.2478945851325989E-2</v>
      </c>
      <c r="BZ379" s="67">
        <v>-7.4515074491500854E-2</v>
      </c>
      <c r="CA379" s="67">
        <v>-2.578803151845932E-2</v>
      </c>
      <c r="CB379" s="67">
        <v>-4.2774993926286697E-2</v>
      </c>
      <c r="CC379" s="67">
        <v>1.4005775563418865E-2</v>
      </c>
      <c r="CD379" s="67">
        <v>8.3783390000462532E-3</v>
      </c>
      <c r="CE379" s="67">
        <v>9.222119115293026E-3</v>
      </c>
      <c r="CF379" s="67">
        <v>5.0016543827950954E-3</v>
      </c>
      <c r="CG379" s="67">
        <v>3.527254331856966E-3</v>
      </c>
      <c r="CH379" s="67">
        <v>1.4060122892260551E-2</v>
      </c>
      <c r="CI379" s="67">
        <v>7.6491216896101832E-4</v>
      </c>
      <c r="CJ379" s="67">
        <v>-1.7932852730154991E-2</v>
      </c>
      <c r="CK379" s="67">
        <v>2.2246958687901497E-2</v>
      </c>
      <c r="CL379" s="67">
        <v>-2.2340575233101845E-2</v>
      </c>
      <c r="CM379" s="67">
        <v>-3.7801545113325119E-2</v>
      </c>
      <c r="CN379" s="67">
        <v>-3.6613121628761292E-2</v>
      </c>
      <c r="CO379" s="67">
        <v>9.9321221932768822E-3</v>
      </c>
      <c r="CP379" s="67">
        <v>5.1109135150909424E-2</v>
      </c>
      <c r="CQ379" s="67">
        <v>0.12533485889434814</v>
      </c>
      <c r="CR379" s="67">
        <v>0.14779822528362274</v>
      </c>
      <c r="CS379" s="67">
        <v>0.22075545787811279</v>
      </c>
      <c r="CT379" s="67">
        <v>0.16603615880012512</v>
      </c>
      <c r="CU379" s="67">
        <v>8.7743140757083893E-2</v>
      </c>
      <c r="CV379" s="67">
        <v>7.6847742311656475E-3</v>
      </c>
      <c r="CW379" s="67">
        <v>2.5671880692243576E-2</v>
      </c>
      <c r="CX379" s="67">
        <v>3.641355037689209E-2</v>
      </c>
      <c r="CY379" s="67">
        <v>7.4476473033428192E-2</v>
      </c>
      <c r="CZ379" s="67">
        <v>4.6865645796060562E-2</v>
      </c>
      <c r="DA379" s="67">
        <v>9.5583848655223846E-2</v>
      </c>
      <c r="DB379" s="67">
        <v>8.3160892128944397E-2</v>
      </c>
      <c r="DC379" s="67">
        <v>7.7775456011295319E-2</v>
      </c>
      <c r="DD379" s="67">
        <v>6.924024224281311E-2</v>
      </c>
      <c r="DE379" s="67">
        <v>6.5348789095878601E-2</v>
      </c>
      <c r="DF379" s="67">
        <v>7.530481368303299E-2</v>
      </c>
      <c r="DG379" s="67">
        <v>6.7329533398151398E-2</v>
      </c>
      <c r="DH379" s="67">
        <v>5.393584817647934E-2</v>
      </c>
      <c r="DI379" s="67">
        <v>0.10018380731344223</v>
      </c>
      <c r="DJ379" s="67">
        <v>6.1932295560836792E-2</v>
      </c>
      <c r="DK379" s="67">
        <v>5.3169339895248413E-2</v>
      </c>
      <c r="DL379" s="67">
        <v>6.1558175832033157E-2</v>
      </c>
      <c r="DM379" s="67">
        <v>0.11532151699066162</v>
      </c>
      <c r="DN379" s="67">
        <v>0.16356004774570465</v>
      </c>
      <c r="DO379" s="67">
        <v>0.23824979364871979</v>
      </c>
      <c r="DP379" s="67">
        <v>0.26444581151008606</v>
      </c>
      <c r="DQ379" s="67">
        <v>0.34095555543899536</v>
      </c>
      <c r="DR379" s="67">
        <v>0.28725820779800415</v>
      </c>
      <c r="DS379" s="67">
        <v>0.20906420052051544</v>
      </c>
      <c r="DT379" s="67">
        <v>0.1310277134180069</v>
      </c>
      <c r="DU379" s="67">
        <v>0.14382269978523254</v>
      </c>
      <c r="DV379" s="67">
        <v>0.14734217524528503</v>
      </c>
      <c r="DW379" s="67">
        <v>0.17474097013473511</v>
      </c>
      <c r="DX379" s="67">
        <v>0.13650628924369812</v>
      </c>
      <c r="DY379" s="67">
        <v>0.21336962282657623</v>
      </c>
      <c r="DZ379" s="67">
        <v>0.19113501906394958</v>
      </c>
      <c r="EA379" s="67">
        <v>0.17675557732582092</v>
      </c>
      <c r="EB379" s="67">
        <v>0.16199055314064026</v>
      </c>
      <c r="EC379" s="67">
        <v>0.15460927784442902</v>
      </c>
      <c r="ED379" s="67">
        <v>0.16373242437839508</v>
      </c>
      <c r="EE379" s="67">
        <v>0.16343826055526733</v>
      </c>
      <c r="EF379" s="67">
        <v>0.15770283341407776</v>
      </c>
      <c r="EG379" s="67">
        <v>0.21271222829818726</v>
      </c>
      <c r="EH379" s="67">
        <v>0.18360893428325653</v>
      </c>
      <c r="EI379" s="67">
        <v>0.18451684713363647</v>
      </c>
      <c r="EJ379" s="67">
        <v>0.20330193638801575</v>
      </c>
      <c r="EK379" s="67">
        <v>0.2674870491027832</v>
      </c>
      <c r="EL379" s="67">
        <v>0.32592129707336426</v>
      </c>
      <c r="EM379" s="67">
        <v>0.40128099918365479</v>
      </c>
      <c r="EN379" s="67">
        <v>0.43286636471748352</v>
      </c>
      <c r="EO379" s="67">
        <v>0.51450544595718384</v>
      </c>
      <c r="EP379" s="67">
        <v>0.46228361129760742</v>
      </c>
      <c r="EQ379" s="67">
        <v>0.38423252105712891</v>
      </c>
      <c r="ER379" s="67">
        <v>0.30911532044410706</v>
      </c>
      <c r="ES379" s="67">
        <v>0.31441372632980347</v>
      </c>
      <c r="ET379" s="67">
        <v>0.30750548839569092</v>
      </c>
      <c r="EU379" s="67">
        <v>0.31950700283050537</v>
      </c>
      <c r="EV379" s="67">
        <v>0.26593312621116638</v>
      </c>
      <c r="EW379" s="67">
        <v>59.463981628417969</v>
      </c>
      <c r="EX379" s="67">
        <v>57.6549072265625</v>
      </c>
      <c r="EY379" s="67">
        <v>56.340415954589844</v>
      </c>
      <c r="EZ379" s="67">
        <v>55.007545471191406</v>
      </c>
      <c r="FA379" s="67">
        <v>54.567638397216797</v>
      </c>
      <c r="FB379" s="67">
        <v>54.093494415283203</v>
      </c>
      <c r="FC379" s="67">
        <v>56.767097473144531</v>
      </c>
      <c r="FD379" s="67">
        <v>58.569232940673828</v>
      </c>
      <c r="FE379" s="67">
        <v>60.447402954101563</v>
      </c>
      <c r="FF379" s="67">
        <v>63.704841613769531</v>
      </c>
      <c r="FG379" s="67">
        <v>68.798362731933594</v>
      </c>
      <c r="FH379" s="67">
        <v>72.735862731933594</v>
      </c>
      <c r="FI379" s="67">
        <v>78.189048767089844</v>
      </c>
      <c r="FJ379" s="67">
        <v>80.088363647460938</v>
      </c>
      <c r="FK379" s="67">
        <v>81.094497680664063</v>
      </c>
      <c r="FL379" s="67">
        <v>80.099273681640625</v>
      </c>
      <c r="FM379" s="67">
        <v>80.832435607910156</v>
      </c>
      <c r="FN379" s="67">
        <v>81.931182861328125</v>
      </c>
      <c r="FO379" s="67">
        <v>78.488945007324219</v>
      </c>
      <c r="FP379" s="67">
        <v>71.4310302734375</v>
      </c>
      <c r="FQ379" s="67">
        <v>65.210983276367188</v>
      </c>
      <c r="FR379" s="67">
        <v>62.364231109619141</v>
      </c>
      <c r="FS379" s="67">
        <v>61.005302429199219</v>
      </c>
      <c r="FT379" s="67">
        <v>59.149692535400391</v>
      </c>
      <c r="FU379" s="68">
        <v>0.15341445803642273</v>
      </c>
      <c r="FV379" s="40">
        <v>2.8599998950958252</v>
      </c>
      <c r="FW379" s="40">
        <v>635.16</v>
      </c>
      <c r="FX379">
        <v>1</v>
      </c>
    </row>
    <row r="380" spans="1:180" x14ac:dyDescent="0.2">
      <c r="A380" t="s">
        <v>189</v>
      </c>
      <c r="B380" t="s">
        <v>207</v>
      </c>
      <c r="C380" t="s">
        <v>3</v>
      </c>
      <c r="D380" t="s">
        <v>185</v>
      </c>
      <c r="E380" t="s">
        <v>1</v>
      </c>
      <c r="F380" s="40" t="s">
        <v>194</v>
      </c>
      <c r="G380" s="69" t="s">
        <v>226</v>
      </c>
      <c r="H380" s="67">
        <v>946</v>
      </c>
      <c r="I380" s="67">
        <v>0.49480032920837402</v>
      </c>
      <c r="J380" s="67">
        <v>0.43262788653373718</v>
      </c>
      <c r="K380" s="67">
        <v>0.4114081859588623</v>
      </c>
      <c r="L380" s="67">
        <v>0.39704257249832153</v>
      </c>
      <c r="M380" s="67">
        <v>0.39276081323623657</v>
      </c>
      <c r="N380" s="67">
        <v>0.43594950437545776</v>
      </c>
      <c r="O380" s="67">
        <v>0.50174927711486816</v>
      </c>
      <c r="P380" s="67">
        <v>0.57169359922409058</v>
      </c>
      <c r="Q380" s="67">
        <v>0.57221674919128418</v>
      </c>
      <c r="R380" s="67">
        <v>0.57876503467559814</v>
      </c>
      <c r="S380" s="67">
        <v>0.60510194301605225</v>
      </c>
      <c r="T380" s="67">
        <v>0.66384696960449219</v>
      </c>
      <c r="U380" s="67">
        <v>0.75656956434249878</v>
      </c>
      <c r="V380" s="67">
        <v>0.85993212461471558</v>
      </c>
      <c r="W380" s="67">
        <v>1.0201401710510254</v>
      </c>
      <c r="X380" s="67">
        <v>1.1505471467971802</v>
      </c>
      <c r="Y380" s="67">
        <v>1.3539386987686157</v>
      </c>
      <c r="Z380" s="67">
        <v>1.5540347099304199</v>
      </c>
      <c r="AA380" s="67">
        <v>1.5424985885620117</v>
      </c>
      <c r="AB380" s="67">
        <v>1.4847153425216675</v>
      </c>
      <c r="AC380" s="67">
        <v>1.3934715986251831</v>
      </c>
      <c r="AD380" s="67">
        <v>1.2112569808959961</v>
      </c>
      <c r="AE380" s="67">
        <v>0.97751069068908691</v>
      </c>
      <c r="AF380" s="67">
        <v>0.75737172365188599</v>
      </c>
      <c r="AG380" s="67">
        <v>-0.18102361261844635</v>
      </c>
      <c r="AH380" s="67">
        <v>-0.17614832520484924</v>
      </c>
      <c r="AI380" s="67">
        <v>-0.16921429336071014</v>
      </c>
      <c r="AJ380" s="67">
        <v>-0.15881814062595367</v>
      </c>
      <c r="AK380" s="67">
        <v>-0.15400636196136475</v>
      </c>
      <c r="AL380" s="67">
        <v>-0.14055323600769043</v>
      </c>
      <c r="AM380" s="67">
        <v>-0.15555660426616669</v>
      </c>
      <c r="AN380" s="67">
        <v>-0.16018834710121155</v>
      </c>
      <c r="AO380" s="67">
        <v>-0.16925963759422302</v>
      </c>
      <c r="AP380" s="67">
        <v>-0.19831201434135437</v>
      </c>
      <c r="AQ380" s="67">
        <v>-0.22449000179767609</v>
      </c>
      <c r="AR380" s="67">
        <v>-0.22748233377933502</v>
      </c>
      <c r="AS380" s="67">
        <v>-0.24439415335655212</v>
      </c>
      <c r="AT380" s="67">
        <v>-0.26334896683692932</v>
      </c>
      <c r="AU380" s="67">
        <v>-6.2096960842609406E-2</v>
      </c>
      <c r="AV380" s="67">
        <v>-6.8589799106121063E-2</v>
      </c>
      <c r="AW380" s="67">
        <v>-1.54805863276124E-2</v>
      </c>
      <c r="AX380" s="67">
        <v>9.4425372779369354E-2</v>
      </c>
      <c r="AY380" s="67">
        <v>-8.8063322007656097E-2</v>
      </c>
      <c r="AZ380" s="67">
        <v>-0.4058038592338562</v>
      </c>
      <c r="BA380" s="67">
        <v>-0.37035977840423584</v>
      </c>
      <c r="BB380" s="67">
        <v>-0.33986553549766541</v>
      </c>
      <c r="BC380" s="67">
        <v>-0.25182250142097473</v>
      </c>
      <c r="BD380" s="67">
        <v>-0.21132764220237732</v>
      </c>
      <c r="BE380" s="67">
        <v>-6.3238605856895447E-2</v>
      </c>
      <c r="BF380" s="67">
        <v>-6.8174891173839569E-2</v>
      </c>
      <c r="BG380" s="67">
        <v>-7.0234805345535278E-2</v>
      </c>
      <c r="BH380" s="67">
        <v>-6.6068403422832489E-2</v>
      </c>
      <c r="BI380" s="67">
        <v>-6.47464320063591E-2</v>
      </c>
      <c r="BJ380" s="67">
        <v>-5.2126187831163406E-2</v>
      </c>
      <c r="BK380" s="67">
        <v>-5.9448488056659698E-2</v>
      </c>
      <c r="BL380" s="67">
        <v>-5.6422028690576553E-2</v>
      </c>
      <c r="BM380" s="67">
        <v>-5.6731957942247391E-2</v>
      </c>
      <c r="BN380" s="67">
        <v>-7.6636172831058502E-2</v>
      </c>
      <c r="BO380" s="67">
        <v>-9.3143336474895477E-2</v>
      </c>
      <c r="BP380" s="67">
        <v>-8.5739485919475555E-2</v>
      </c>
      <c r="BQ380" s="67">
        <v>-9.2229574918746948E-2</v>
      </c>
      <c r="BR380" s="67">
        <v>-0.10098876059055328</v>
      </c>
      <c r="BS380" s="67">
        <v>0.10093320161104202</v>
      </c>
      <c r="BT380" s="67">
        <v>9.9829651415348053E-2</v>
      </c>
      <c r="BU380" s="67">
        <v>0.15806813538074493</v>
      </c>
      <c r="BV380" s="67">
        <v>0.26944959163665771</v>
      </c>
      <c r="BW380" s="67">
        <v>8.710382878780365E-2</v>
      </c>
      <c r="BX380" s="67">
        <v>-0.22771745920181274</v>
      </c>
      <c r="BY380" s="67">
        <v>-0.19976988434791565</v>
      </c>
      <c r="BZ380" s="67">
        <v>-0.17970326542854309</v>
      </c>
      <c r="CA380" s="67">
        <v>-0.10705743730068207</v>
      </c>
      <c r="CB380" s="67">
        <v>-8.1901639699935913E-2</v>
      </c>
      <c r="CC380" s="67">
        <v>1.8338939175009727E-2</v>
      </c>
      <c r="CD380" s="67">
        <v>6.6071879118680954E-3</v>
      </c>
      <c r="CE380" s="67">
        <v>-1.6819193260744214E-3</v>
      </c>
      <c r="CF380" s="67">
        <v>-1.8302142852917314E-3</v>
      </c>
      <c r="CG380" s="67">
        <v>-2.9252765234559774E-3</v>
      </c>
      <c r="CH380" s="67">
        <v>9.1181164607405663E-3</v>
      </c>
      <c r="CI380" s="67">
        <v>7.1157007478177547E-3</v>
      </c>
      <c r="CJ380" s="67">
        <v>1.5446201898157597E-2</v>
      </c>
      <c r="CK380" s="67">
        <v>2.1204372867941856E-2</v>
      </c>
      <c r="CL380" s="67">
        <v>7.6361526735126972E-3</v>
      </c>
      <c r="CM380" s="67">
        <v>-2.1730347070842981E-3</v>
      </c>
      <c r="CN380" s="67">
        <v>1.2431180104613304E-2</v>
      </c>
      <c r="CO380" s="67">
        <v>1.3159149326384068E-2</v>
      </c>
      <c r="CP380" s="67">
        <v>1.1461419053375721E-2</v>
      </c>
      <c r="CQ380" s="67">
        <v>0.21384739875793457</v>
      </c>
      <c r="CR380" s="67">
        <v>0.21647645533084869</v>
      </c>
      <c r="CS380" s="67">
        <v>0.27826744318008423</v>
      </c>
      <c r="CT380" s="67">
        <v>0.39067083597183228</v>
      </c>
      <c r="CU380" s="67">
        <v>0.20842406153678894</v>
      </c>
      <c r="CV380" s="67">
        <v>-0.10437535494565964</v>
      </c>
      <c r="CW380" s="67">
        <v>-8.1619851291179657E-2</v>
      </c>
      <c r="CX380" s="67">
        <v>-6.8775378167629242E-2</v>
      </c>
      <c r="CY380" s="67">
        <v>-6.7935874685645103E-3</v>
      </c>
      <c r="CZ380" s="67">
        <v>7.7384109608829021E-3</v>
      </c>
      <c r="DA380" s="67">
        <v>9.9916480481624603E-2</v>
      </c>
      <c r="DB380" s="67">
        <v>8.1389263272285461E-2</v>
      </c>
      <c r="DC380" s="67">
        <v>6.687096506357193E-2</v>
      </c>
      <c r="DD380" s="67">
        <v>6.2407974153757095E-2</v>
      </c>
      <c r="DE380" s="67">
        <v>5.8895882219076157E-2</v>
      </c>
      <c r="DF380" s="67">
        <v>7.036241888999939E-2</v>
      </c>
      <c r="DG380" s="67">
        <v>7.3679886758327484E-2</v>
      </c>
      <c r="DH380" s="67">
        <v>8.7314434349536896E-2</v>
      </c>
      <c r="DI380" s="67">
        <v>9.9140703678131104E-2</v>
      </c>
      <c r="DJ380" s="67">
        <v>9.1908477246761322E-2</v>
      </c>
      <c r="DK380" s="67">
        <v>8.879726380109787E-2</v>
      </c>
      <c r="DL380" s="67">
        <v>0.11060184240341187</v>
      </c>
      <c r="DM380" s="67">
        <v>0.11854787170886993</v>
      </c>
      <c r="DN380" s="67">
        <v>0.12391159683465958</v>
      </c>
      <c r="DO380" s="67">
        <v>0.32676160335540771</v>
      </c>
      <c r="DP380" s="67">
        <v>0.33312326669692993</v>
      </c>
      <c r="DQ380" s="67">
        <v>0.39846676588058472</v>
      </c>
      <c r="DR380" s="67">
        <v>0.51189208030700684</v>
      </c>
      <c r="DS380" s="67">
        <v>0.32974430918693542</v>
      </c>
      <c r="DT380" s="67">
        <v>1.8966749310493469E-2</v>
      </c>
      <c r="DU380" s="67">
        <v>3.6530185490846634E-2</v>
      </c>
      <c r="DV380" s="67">
        <v>4.2152516543865204E-2</v>
      </c>
      <c r="DW380" s="67">
        <v>9.3470260500907898E-2</v>
      </c>
      <c r="DX380" s="67">
        <v>9.7378462553024292E-2</v>
      </c>
      <c r="DY380" s="67">
        <v>0.2177014946937561</v>
      </c>
      <c r="DZ380" s="67">
        <v>0.18936270475387573</v>
      </c>
      <c r="EA380" s="67">
        <v>0.1658504456281662</v>
      </c>
      <c r="EB380" s="67">
        <v>0.15515771508216858</v>
      </c>
      <c r="EC380" s="67">
        <v>0.1481558233499527</v>
      </c>
      <c r="ED380" s="67">
        <v>0.15878947079181671</v>
      </c>
      <c r="EE380" s="67">
        <v>0.16978800296783447</v>
      </c>
      <c r="EF380" s="67">
        <v>0.19108074903488159</v>
      </c>
      <c r="EG380" s="67">
        <v>0.21166838705539703</v>
      </c>
      <c r="EH380" s="67">
        <v>0.21358431875705719</v>
      </c>
      <c r="EI380" s="67">
        <v>0.22014392912387848</v>
      </c>
      <c r="EJ380" s="67">
        <v>0.25234469771385193</v>
      </c>
      <c r="EK380" s="67">
        <v>0.27071243524551392</v>
      </c>
      <c r="EL380" s="67">
        <v>0.28627181053161621</v>
      </c>
      <c r="EM380" s="67">
        <v>0.48979175090789795</v>
      </c>
      <c r="EN380" s="67">
        <v>0.50154268741607666</v>
      </c>
      <c r="EO380" s="67">
        <v>0.57201546430587769</v>
      </c>
      <c r="EP380" s="67">
        <v>0.6869162917137146</v>
      </c>
      <c r="EQ380" s="67">
        <v>0.50491142272949219</v>
      </c>
      <c r="ER380" s="67">
        <v>0.19705316424369812</v>
      </c>
      <c r="ES380" s="67">
        <v>0.20712007582187653</v>
      </c>
      <c r="ET380" s="67">
        <v>0.20231477916240692</v>
      </c>
      <c r="EU380" s="67">
        <v>0.23823533952236176</v>
      </c>
      <c r="EV380" s="67">
        <v>0.2268044650554657</v>
      </c>
      <c r="EW380" s="67">
        <v>66.201675415039063</v>
      </c>
      <c r="EX380" s="67">
        <v>64.192665100097656</v>
      </c>
      <c r="EY380" s="67">
        <v>61.840686798095703</v>
      </c>
      <c r="EZ380" s="67">
        <v>61.341598510742188</v>
      </c>
      <c r="FA380" s="67">
        <v>60.346302032470703</v>
      </c>
      <c r="FB380" s="67">
        <v>58.467647552490234</v>
      </c>
      <c r="FC380" s="67">
        <v>57.106739044189453</v>
      </c>
      <c r="FD380" s="67">
        <v>59.142532348632813</v>
      </c>
      <c r="FE380" s="67">
        <v>66.2900390625</v>
      </c>
      <c r="FF380" s="67">
        <v>70.564567565917969</v>
      </c>
      <c r="FG380" s="67">
        <v>76.701347351074219</v>
      </c>
      <c r="FH380" s="67">
        <v>83.582557678222656</v>
      </c>
      <c r="FI380" s="67">
        <v>89.081512451171875</v>
      </c>
      <c r="FJ380" s="67">
        <v>92.225242614746094</v>
      </c>
      <c r="FK380" s="67">
        <v>94.650856018066406</v>
      </c>
      <c r="FL380" s="67">
        <v>93.288719177246094</v>
      </c>
      <c r="FM380" s="67">
        <v>89.148895263671875</v>
      </c>
      <c r="FN380" s="67">
        <v>84.913841247558594</v>
      </c>
      <c r="FO380" s="67">
        <v>82.224967956542969</v>
      </c>
      <c r="FP380" s="67">
        <v>78.760505676269531</v>
      </c>
      <c r="FQ380" s="67">
        <v>75.036712646484375</v>
      </c>
      <c r="FR380" s="67">
        <v>75.624420166015625</v>
      </c>
      <c r="FS380" s="67">
        <v>75.320938110351563</v>
      </c>
      <c r="FT380" s="67">
        <v>71.9481201171875</v>
      </c>
      <c r="FU380" s="68">
        <v>0.15341342985630035</v>
      </c>
      <c r="FV380" s="40">
        <v>4.7800002098083496</v>
      </c>
      <c r="FW380" s="40">
        <v>789.67000000000007</v>
      </c>
      <c r="FX380">
        <v>1</v>
      </c>
    </row>
    <row r="381" spans="1:180" x14ac:dyDescent="0.2">
      <c r="A381" t="s">
        <v>189</v>
      </c>
      <c r="B381" t="s">
        <v>207</v>
      </c>
      <c r="C381" t="s">
        <v>3</v>
      </c>
      <c r="D381" t="s">
        <v>185</v>
      </c>
      <c r="E381" t="s">
        <v>1</v>
      </c>
      <c r="F381" s="40" t="s">
        <v>194</v>
      </c>
      <c r="G381" s="69" t="s">
        <v>227</v>
      </c>
      <c r="H381" s="67">
        <v>946</v>
      </c>
      <c r="I381" s="67">
        <v>0.5962907075881958</v>
      </c>
      <c r="J381" s="67">
        <v>0.51513755321502686</v>
      </c>
      <c r="K381" s="67">
        <v>0.48146888613700867</v>
      </c>
      <c r="L381" s="67">
        <v>0.44279694557189941</v>
      </c>
      <c r="M381" s="67">
        <v>0.44002836942672729</v>
      </c>
      <c r="N381" s="67">
        <v>0.45372933149337769</v>
      </c>
      <c r="O381" s="67">
        <v>0.51056581735610962</v>
      </c>
      <c r="P381" s="67">
        <v>0.60051470994949341</v>
      </c>
      <c r="Q381" s="67">
        <v>0.61341071128845215</v>
      </c>
      <c r="R381" s="67">
        <v>0.59935927391052246</v>
      </c>
      <c r="S381" s="67">
        <v>0.69721627235412598</v>
      </c>
      <c r="T381" s="67">
        <v>0.80387395620346069</v>
      </c>
      <c r="U381" s="67">
        <v>0.91415673494338989</v>
      </c>
      <c r="V381" s="67">
        <v>1.116917610168457</v>
      </c>
      <c r="W381" s="67">
        <v>1.3478395938873291</v>
      </c>
      <c r="X381" s="67">
        <v>1.5099093914031982</v>
      </c>
      <c r="Y381" s="67">
        <v>1.6604834794998169</v>
      </c>
      <c r="Z381" s="67">
        <v>1.6799825429916382</v>
      </c>
      <c r="AA381" s="67">
        <v>1.5369088649749756</v>
      </c>
      <c r="AB381" s="67">
        <v>1.3382079601287842</v>
      </c>
      <c r="AC381" s="67">
        <v>1.2133612632751465</v>
      </c>
      <c r="AD381" s="67">
        <v>1.0927990674972534</v>
      </c>
      <c r="AE381" s="67">
        <v>0.94524288177490234</v>
      </c>
      <c r="AF381" s="67">
        <v>0.73189586400985718</v>
      </c>
      <c r="AG381" s="67">
        <v>-0.18772014975547791</v>
      </c>
      <c r="AH381" s="67">
        <v>-0.19161860644817352</v>
      </c>
      <c r="AI381" s="67">
        <v>-0.16919711232185364</v>
      </c>
      <c r="AJ381" s="67">
        <v>-0.17180711030960083</v>
      </c>
      <c r="AK381" s="67">
        <v>-0.16008512675762177</v>
      </c>
      <c r="AL381" s="67">
        <v>-0.16464604437351227</v>
      </c>
      <c r="AM381" s="67">
        <v>-0.19040399789810181</v>
      </c>
      <c r="AN381" s="67">
        <v>-0.1643405556678772</v>
      </c>
      <c r="AO381" s="67">
        <v>-0.19341228902339935</v>
      </c>
      <c r="AP381" s="67">
        <v>-0.2533128559589386</v>
      </c>
      <c r="AQ381" s="67">
        <v>-0.21285100281238556</v>
      </c>
      <c r="AR381" s="67">
        <v>-0.24199099838733673</v>
      </c>
      <c r="AS381" s="67">
        <v>-0.25813031196594238</v>
      </c>
      <c r="AT381" s="67">
        <v>-0.2088836133480072</v>
      </c>
      <c r="AU381" s="67">
        <v>9.7471229732036591E-2</v>
      </c>
      <c r="AV381" s="67">
        <v>0.11681865155696869</v>
      </c>
      <c r="AW381" s="67">
        <v>9.1476000845432281E-2</v>
      </c>
      <c r="AX381" s="67">
        <v>8.1847943365573883E-2</v>
      </c>
      <c r="AY381" s="67">
        <v>-7.7056430280208588E-2</v>
      </c>
      <c r="AZ381" s="67">
        <v>-0.4945208728313446</v>
      </c>
      <c r="BA381" s="67">
        <v>-0.49222287535667419</v>
      </c>
      <c r="BB381" s="67">
        <v>-0.34649902582168579</v>
      </c>
      <c r="BC381" s="67">
        <v>-0.18138758838176727</v>
      </c>
      <c r="BD381" s="67">
        <v>-0.19915162026882172</v>
      </c>
      <c r="BE381" s="67">
        <v>-6.9888681173324585E-2</v>
      </c>
      <c r="BF381" s="67">
        <v>-8.3600662648677826E-2</v>
      </c>
      <c r="BG381" s="67">
        <v>-7.0177391171455383E-2</v>
      </c>
      <c r="BH381" s="67">
        <v>-7.9017423093318939E-2</v>
      </c>
      <c r="BI381" s="67">
        <v>-7.0785842835903168E-2</v>
      </c>
      <c r="BJ381" s="67">
        <v>-7.6181463897228241E-2</v>
      </c>
      <c r="BK381" s="67">
        <v>-9.425642341375351E-2</v>
      </c>
      <c r="BL381" s="67">
        <v>-6.053335964679718E-2</v>
      </c>
      <c r="BM381" s="67">
        <v>-8.084212988615036E-2</v>
      </c>
      <c r="BN381" s="67">
        <v>-0.13158847391605377</v>
      </c>
      <c r="BO381" s="67">
        <v>-8.145073801279068E-2</v>
      </c>
      <c r="BP381" s="67">
        <v>-0.10018998384475708</v>
      </c>
      <c r="BQ381" s="67">
        <v>-0.10590191185474396</v>
      </c>
      <c r="BR381" s="67">
        <v>-4.6457752585411072E-2</v>
      </c>
      <c r="BS381" s="67">
        <v>0.26056534051895142</v>
      </c>
      <c r="BT381" s="67">
        <v>0.28530260920524597</v>
      </c>
      <c r="BU381" s="67">
        <v>0.26509019732475281</v>
      </c>
      <c r="BV381" s="67">
        <v>0.25693601369857788</v>
      </c>
      <c r="BW381" s="67">
        <v>9.8173715174198151E-2</v>
      </c>
      <c r="BX381" s="67">
        <v>-0.31637009978294373</v>
      </c>
      <c r="BY381" s="67">
        <v>-0.32156926393508911</v>
      </c>
      <c r="BZ381" s="67">
        <v>-0.18627685308456421</v>
      </c>
      <c r="CA381" s="67">
        <v>-3.6567233502864838E-2</v>
      </c>
      <c r="CB381" s="67">
        <v>-6.9675557315349579E-2</v>
      </c>
      <c r="CC381" s="67">
        <v>1.1721033602952957E-2</v>
      </c>
      <c r="CD381" s="67">
        <v>-8.7877595797181129E-3</v>
      </c>
      <c r="CE381" s="67">
        <v>-1.5966282226145267E-3</v>
      </c>
      <c r="CF381" s="67">
        <v>-1.475156657397747E-2</v>
      </c>
      <c r="CG381" s="67">
        <v>-8.9374221861362457E-3</v>
      </c>
      <c r="CH381" s="67">
        <v>-1.4911162666976452E-2</v>
      </c>
      <c r="CI381" s="67">
        <v>-2.7664907276630402E-2</v>
      </c>
      <c r="CJ381" s="67">
        <v>1.1363192461431026E-2</v>
      </c>
      <c r="CK381" s="67">
        <v>-2.8763781301677227E-3</v>
      </c>
      <c r="CL381" s="67">
        <v>-4.7282535582780838E-2</v>
      </c>
      <c r="CM381" s="67">
        <v>9.5566874369978905E-3</v>
      </c>
      <c r="CN381" s="67">
        <v>-1.9790383521467447E-3</v>
      </c>
      <c r="CO381" s="67">
        <v>-4.6897449647076428E-4</v>
      </c>
      <c r="CP381" s="67">
        <v>6.6037900745868683E-2</v>
      </c>
      <c r="CQ381" s="67">
        <v>0.37352383136749268</v>
      </c>
      <c r="CR381" s="67">
        <v>0.40199407935142517</v>
      </c>
      <c r="CS381" s="67">
        <v>0.38533484935760498</v>
      </c>
      <c r="CT381" s="67">
        <v>0.37820145487785339</v>
      </c>
      <c r="CU381" s="67">
        <v>0.21953758597373962</v>
      </c>
      <c r="CV381" s="67">
        <v>-0.19298338890075684</v>
      </c>
      <c r="CW381" s="67">
        <v>-0.20337511599063873</v>
      </c>
      <c r="CX381" s="67">
        <v>-7.5307458639144897E-2</v>
      </c>
      <c r="CY381" s="67">
        <v>6.3734903931617737E-2</v>
      </c>
      <c r="CZ381" s="67">
        <v>1.9999170675873756E-2</v>
      </c>
      <c r="DA381" s="67">
        <v>9.3330748379230499E-2</v>
      </c>
      <c r="DB381" s="67">
        <v>6.6025145351886749E-2</v>
      </c>
      <c r="DC381" s="67">
        <v>6.6984131932258606E-2</v>
      </c>
      <c r="DD381" s="67">
        <v>4.9514289945363998E-2</v>
      </c>
      <c r="DE381" s="67">
        <v>5.2910994738340378E-2</v>
      </c>
      <c r="DF381" s="67">
        <v>4.6359140425920486E-2</v>
      </c>
      <c r="DG381" s="67">
        <v>3.8926605135202408E-2</v>
      </c>
      <c r="DH381" s="67">
        <v>8.3259746432304382E-2</v>
      </c>
      <c r="DI381" s="67">
        <v>7.508937269449234E-2</v>
      </c>
      <c r="DJ381" s="67">
        <v>3.7023402750492096E-2</v>
      </c>
      <c r="DK381" s="67">
        <v>0.10056411474943161</v>
      </c>
      <c r="DL381" s="67">
        <v>9.6231907606124878E-2</v>
      </c>
      <c r="DM381" s="67">
        <v>0.10496395826339722</v>
      </c>
      <c r="DN381" s="67">
        <v>0.17853355407714844</v>
      </c>
      <c r="DO381" s="67">
        <v>0.48648232221603394</v>
      </c>
      <c r="DP381" s="67">
        <v>0.51868557929992676</v>
      </c>
      <c r="DQ381" s="67">
        <v>0.50557953119277954</v>
      </c>
      <c r="DR381" s="67">
        <v>0.49946689605712891</v>
      </c>
      <c r="DS381" s="67">
        <v>0.34090146422386169</v>
      </c>
      <c r="DT381" s="67">
        <v>-6.9596685469150543E-2</v>
      </c>
      <c r="DU381" s="67">
        <v>-8.5180960595607758E-2</v>
      </c>
      <c r="DV381" s="67">
        <v>3.5661928355693817E-2</v>
      </c>
      <c r="DW381" s="67">
        <v>0.16403704881668091</v>
      </c>
      <c r="DX381" s="67">
        <v>0.10967389494180679</v>
      </c>
      <c r="DY381" s="67">
        <v>0.21116220951080322</v>
      </c>
      <c r="DZ381" s="67">
        <v>0.17404308915138245</v>
      </c>
      <c r="EA381" s="67">
        <v>0.16600385308265686</v>
      </c>
      <c r="EB381" s="67">
        <v>0.14230397343635559</v>
      </c>
      <c r="EC381" s="67">
        <v>0.14221028983592987</v>
      </c>
      <c r="ED381" s="67">
        <v>0.13482372462749481</v>
      </c>
      <c r="EE381" s="67">
        <v>0.135074183344841</v>
      </c>
      <c r="EF381" s="67">
        <v>0.1870669424533844</v>
      </c>
      <c r="EG381" s="67">
        <v>0.18765953183174133</v>
      </c>
      <c r="EH381" s="67">
        <v>0.15874779224395752</v>
      </c>
      <c r="EI381" s="67">
        <v>0.23196437954902649</v>
      </c>
      <c r="EJ381" s="67">
        <v>0.23803292214870453</v>
      </c>
      <c r="EK381" s="67">
        <v>0.25719237327575684</v>
      </c>
      <c r="EL381" s="67">
        <v>0.34095939993858337</v>
      </c>
      <c r="EM381" s="67">
        <v>0.64957642555236816</v>
      </c>
      <c r="EN381" s="67">
        <v>0.68716949224472046</v>
      </c>
      <c r="EO381" s="67">
        <v>0.67919367551803589</v>
      </c>
      <c r="EP381" s="67">
        <v>0.67455494403839111</v>
      </c>
      <c r="EQ381" s="67">
        <v>0.51613157987594604</v>
      </c>
      <c r="ER381" s="67">
        <v>0.10855410993099213</v>
      </c>
      <c r="ES381" s="67">
        <v>8.5472628474235535E-2</v>
      </c>
      <c r="ET381" s="67">
        <v>0.1958840936422348</v>
      </c>
      <c r="EU381" s="67">
        <v>0.30885741114616394</v>
      </c>
      <c r="EV381" s="67">
        <v>0.23914995789527893</v>
      </c>
      <c r="EW381" s="67">
        <v>68.503952026367188</v>
      </c>
      <c r="EX381" s="67">
        <v>66.557540893554688</v>
      </c>
      <c r="EY381" s="67">
        <v>65.113990783691406</v>
      </c>
      <c r="EZ381" s="67">
        <v>66.896385192871094</v>
      </c>
      <c r="FA381" s="67">
        <v>65.953521728515625</v>
      </c>
      <c r="FB381" s="67">
        <v>64.957427978515625</v>
      </c>
      <c r="FC381" s="67">
        <v>65.458053588867188</v>
      </c>
      <c r="FD381" s="67">
        <v>68.353607177734375</v>
      </c>
      <c r="FE381" s="67">
        <v>73.089706420898438</v>
      </c>
      <c r="FF381" s="67">
        <v>75.297653198242188</v>
      </c>
      <c r="FG381" s="67">
        <v>79.505973815917969</v>
      </c>
      <c r="FH381" s="67">
        <v>85.393562316894531</v>
      </c>
      <c r="FI381" s="67">
        <v>90.712425231933594</v>
      </c>
      <c r="FJ381" s="67">
        <v>94.770248413085938</v>
      </c>
      <c r="FK381" s="67">
        <v>96.305503845214844</v>
      </c>
      <c r="FL381" s="67">
        <v>93.536483764648438</v>
      </c>
      <c r="FM381" s="67">
        <v>90.667793273925781</v>
      </c>
      <c r="FN381" s="67">
        <v>83.346397399902344</v>
      </c>
      <c r="FO381" s="67">
        <v>78.360595703125</v>
      </c>
      <c r="FP381" s="67">
        <v>74.046600341796875</v>
      </c>
      <c r="FQ381" s="67">
        <v>70.938919067382813</v>
      </c>
      <c r="FR381" s="67">
        <v>68.944038391113281</v>
      </c>
      <c r="FS381" s="67">
        <v>68.7674560546875</v>
      </c>
      <c r="FT381" s="67">
        <v>67.35687255859375</v>
      </c>
      <c r="FU381" s="68">
        <v>0.15347068011760712</v>
      </c>
      <c r="FV381" s="40">
        <v>4.8600001335144043</v>
      </c>
      <c r="FW381" s="40">
        <v>854.25</v>
      </c>
      <c r="FX381">
        <v>1</v>
      </c>
    </row>
    <row r="382" spans="1:180" x14ac:dyDescent="0.2">
      <c r="A382" t="s">
        <v>189</v>
      </c>
      <c r="B382" t="s">
        <v>207</v>
      </c>
      <c r="C382" t="s">
        <v>3</v>
      </c>
      <c r="D382" t="s">
        <v>185</v>
      </c>
      <c r="E382" t="s">
        <v>1</v>
      </c>
      <c r="F382" s="40" t="s">
        <v>194</v>
      </c>
      <c r="G382" s="69" t="s">
        <v>228</v>
      </c>
      <c r="H382" s="67">
        <v>942</v>
      </c>
      <c r="I382" s="67">
        <v>0.61742621660232544</v>
      </c>
      <c r="J382" s="67">
        <v>0.53621929883956909</v>
      </c>
      <c r="K382" s="67">
        <v>0.48886933922767639</v>
      </c>
      <c r="L382" s="67">
        <v>0.45446175336837769</v>
      </c>
      <c r="M382" s="67">
        <v>0.42744359374046326</v>
      </c>
      <c r="N382" s="67">
        <v>0.43802157044410706</v>
      </c>
      <c r="O382" s="67">
        <v>0.52538305521011353</v>
      </c>
      <c r="P382" s="67">
        <v>0.58379781246185303</v>
      </c>
      <c r="Q382" s="67">
        <v>0.59200721979141235</v>
      </c>
      <c r="R382" s="67">
        <v>0.60888248682022095</v>
      </c>
      <c r="S382" s="67">
        <v>0.67501050233840942</v>
      </c>
      <c r="T382" s="67">
        <v>0.77187591791152954</v>
      </c>
      <c r="U382" s="67">
        <v>0.90808558464050293</v>
      </c>
      <c r="V382" s="67">
        <v>1.1099441051483154</v>
      </c>
      <c r="W382" s="67">
        <v>1.3429036140441895</v>
      </c>
      <c r="X382" s="67">
        <v>1.5448856353759766</v>
      </c>
      <c r="Y382" s="67">
        <v>1.7492166757583618</v>
      </c>
      <c r="Z382" s="67">
        <v>1.8896410465240479</v>
      </c>
      <c r="AA382" s="67">
        <v>1.9867819547653198</v>
      </c>
      <c r="AB382" s="67">
        <v>1.8904365301132202</v>
      </c>
      <c r="AC382" s="67">
        <v>1.7040477991104126</v>
      </c>
      <c r="AD382" s="67">
        <v>1.4366905689239502</v>
      </c>
      <c r="AE382" s="67">
        <v>1.1265701055526733</v>
      </c>
      <c r="AF382" s="67">
        <v>0.81909799575805664</v>
      </c>
      <c r="AG382" s="67">
        <v>-0.20053686201572418</v>
      </c>
      <c r="AH382" s="67">
        <v>-0.19344262778759003</v>
      </c>
      <c r="AI382" s="67">
        <v>-0.17680764198303223</v>
      </c>
      <c r="AJ382" s="67">
        <v>-0.1613914966583252</v>
      </c>
      <c r="AK382" s="67">
        <v>-0.16888344287872314</v>
      </c>
      <c r="AL382" s="67">
        <v>-0.17084795236587524</v>
      </c>
      <c r="AM382" s="67">
        <v>-0.17498378455638885</v>
      </c>
      <c r="AN382" s="67">
        <v>-0.18081587553024292</v>
      </c>
      <c r="AO382" s="67">
        <v>-0.19083181023597717</v>
      </c>
      <c r="AP382" s="67">
        <v>-0.20725147426128387</v>
      </c>
      <c r="AQ382" s="67">
        <v>-0.22294159233570099</v>
      </c>
      <c r="AR382" s="67">
        <v>-0.27984079718589783</v>
      </c>
      <c r="AS382" s="67">
        <v>-0.33627569675445557</v>
      </c>
      <c r="AT382" s="67">
        <v>-0.32858264446258545</v>
      </c>
      <c r="AU382" s="67">
        <v>-1.2004699092358351E-3</v>
      </c>
      <c r="AV382" s="67">
        <v>0.10282875597476959</v>
      </c>
      <c r="AW382" s="67">
        <v>0.15666243433952332</v>
      </c>
      <c r="AX382" s="67">
        <v>0.18603886663913727</v>
      </c>
      <c r="AY382" s="67">
        <v>1.0481473058462143E-2</v>
      </c>
      <c r="AZ382" s="67">
        <v>-0.69005250930786133</v>
      </c>
      <c r="BA382" s="67">
        <v>-0.71206200122833252</v>
      </c>
      <c r="BB382" s="67">
        <v>-0.5575682520866394</v>
      </c>
      <c r="BC382" s="67">
        <v>-0.40665051341056824</v>
      </c>
      <c r="BD382" s="67">
        <v>-0.32656311988830566</v>
      </c>
      <c r="BE382" s="67">
        <v>-8.289569616317749E-2</v>
      </c>
      <c r="BF382" s="67">
        <v>-8.5599437355995178E-2</v>
      </c>
      <c r="BG382" s="67">
        <v>-7.7948026359081268E-2</v>
      </c>
      <c r="BH382" s="67">
        <v>-6.87522292137146E-2</v>
      </c>
      <c r="BI382" s="67">
        <v>-7.9729065299034119E-2</v>
      </c>
      <c r="BJ382" s="67">
        <v>-8.2526668906211853E-2</v>
      </c>
      <c r="BK382" s="67">
        <v>-7.899174839258194E-2</v>
      </c>
      <c r="BL382" s="67">
        <v>-7.7176317572593689E-2</v>
      </c>
      <c r="BM382" s="67">
        <v>-7.8443124890327454E-2</v>
      </c>
      <c r="BN382" s="67">
        <v>-8.5723757743835449E-2</v>
      </c>
      <c r="BO382" s="67">
        <v>-9.1753832995891571E-2</v>
      </c>
      <c r="BP382" s="67">
        <v>-0.13826915621757507</v>
      </c>
      <c r="BQ382" s="67">
        <v>-0.18429374694824219</v>
      </c>
      <c r="BR382" s="67">
        <v>-0.1664193719625473</v>
      </c>
      <c r="BS382" s="67">
        <v>0.16163031756877899</v>
      </c>
      <c r="BT382" s="67">
        <v>0.27104094624519348</v>
      </c>
      <c r="BU382" s="67">
        <v>0.3299967348575592</v>
      </c>
      <c r="BV382" s="67">
        <v>0.36084502935409546</v>
      </c>
      <c r="BW382" s="67">
        <v>0.18542966246604919</v>
      </c>
      <c r="BX382" s="67">
        <v>-0.51218843460083008</v>
      </c>
      <c r="BY382" s="67">
        <v>-0.5416833758354187</v>
      </c>
      <c r="BZ382" s="67">
        <v>-0.39760425686836243</v>
      </c>
      <c r="CA382" s="67">
        <v>-0.26206371188163757</v>
      </c>
      <c r="CB382" s="67">
        <v>-0.19729600846767426</v>
      </c>
      <c r="CC382" s="67">
        <v>-1.4177735429257154E-3</v>
      </c>
      <c r="CD382" s="67">
        <v>-1.0907578282058239E-2</v>
      </c>
      <c r="CE382" s="67">
        <v>-9.4781573861837387E-3</v>
      </c>
      <c r="CF382" s="67">
        <v>-4.5905476436018944E-3</v>
      </c>
      <c r="CG382" s="67">
        <v>-1.7981015145778656E-2</v>
      </c>
      <c r="CH382" s="67">
        <v>-2.1355625241994858E-2</v>
      </c>
      <c r="CI382" s="67">
        <v>-1.2507949024438858E-2</v>
      </c>
      <c r="CJ382" s="67">
        <v>-5.3958683274686337E-3</v>
      </c>
      <c r="CK382" s="67">
        <v>-6.0306512750685215E-4</v>
      </c>
      <c r="CL382" s="67">
        <v>-1.5540231252089143E-3</v>
      </c>
      <c r="CM382" s="67">
        <v>-8.9358940022066236E-4</v>
      </c>
      <c r="CN382" s="67">
        <v>-4.0217071771621704E-2</v>
      </c>
      <c r="CO382" s="67">
        <v>-7.9031527042388916E-2</v>
      </c>
      <c r="CP382" s="67">
        <v>-5.410558357834816E-2</v>
      </c>
      <c r="CQ382" s="67">
        <v>0.27440643310546875</v>
      </c>
      <c r="CR382" s="67">
        <v>0.387544184923172</v>
      </c>
      <c r="CS382" s="67">
        <v>0.45004755258560181</v>
      </c>
      <c r="CT382" s="67">
        <v>0.48191526532173157</v>
      </c>
      <c r="CU382" s="67">
        <v>0.3065982460975647</v>
      </c>
      <c r="CV382" s="67">
        <v>-0.3890002965927124</v>
      </c>
      <c r="CW382" s="67">
        <v>-0.42367967963218689</v>
      </c>
      <c r="CX382" s="67">
        <v>-0.28681370615959167</v>
      </c>
      <c r="CY382" s="67">
        <v>-0.16192334890365601</v>
      </c>
      <c r="CZ382" s="67">
        <v>-0.10776598006486893</v>
      </c>
      <c r="DA382" s="67">
        <v>8.0060146749019623E-2</v>
      </c>
      <c r="DB382" s="67">
        <v>6.3784286379814148E-2</v>
      </c>
      <c r="DC382" s="67">
        <v>5.8991711586713791E-2</v>
      </c>
      <c r="DD382" s="67">
        <v>5.9571132063865662E-2</v>
      </c>
      <c r="DE382" s="67">
        <v>4.3767038732767105E-2</v>
      </c>
      <c r="DF382" s="67">
        <v>3.9815422147512436E-2</v>
      </c>
      <c r="DG382" s="67">
        <v>5.3975846618413925E-2</v>
      </c>
      <c r="DH382" s="67">
        <v>6.6384576261043549E-2</v>
      </c>
      <c r="DI382" s="67">
        <v>7.7236995100975037E-2</v>
      </c>
      <c r="DJ382" s="67">
        <v>8.261571079492569E-2</v>
      </c>
      <c r="DK382" s="67">
        <v>8.9966654777526855E-2</v>
      </c>
      <c r="DL382" s="67">
        <v>5.7835012674331665E-2</v>
      </c>
      <c r="DM382" s="67">
        <v>2.6230698451399803E-2</v>
      </c>
      <c r="DN382" s="67">
        <v>5.8208201080560684E-2</v>
      </c>
      <c r="DO382" s="67">
        <v>0.38718253374099731</v>
      </c>
      <c r="DP382" s="67">
        <v>0.5040474534034729</v>
      </c>
      <c r="DQ382" s="67">
        <v>0.57009834051132202</v>
      </c>
      <c r="DR382" s="67">
        <v>0.60298550128936768</v>
      </c>
      <c r="DS382" s="67">
        <v>0.4277668297290802</v>
      </c>
      <c r="DT382" s="67">
        <v>-0.26581218838691711</v>
      </c>
      <c r="DU382" s="67">
        <v>-0.30567598342895508</v>
      </c>
      <c r="DV382" s="67">
        <v>-0.17602314054965973</v>
      </c>
      <c r="DW382" s="67">
        <v>-6.178298220038414E-2</v>
      </c>
      <c r="DX382" s="67">
        <v>-1.8235959112644196E-2</v>
      </c>
      <c r="DY382" s="67">
        <v>0.19770132005214691</v>
      </c>
      <c r="DZ382" s="67">
        <v>0.1716274619102478</v>
      </c>
      <c r="EA382" s="67">
        <v>0.15785132348537445</v>
      </c>
      <c r="EB382" s="67">
        <v>0.15221041440963745</v>
      </c>
      <c r="EC382" s="67">
        <v>0.13292141258716583</v>
      </c>
      <c r="ED382" s="67">
        <v>0.12813669443130493</v>
      </c>
      <c r="EE382" s="67">
        <v>0.14996789395809174</v>
      </c>
      <c r="EF382" s="67">
        <v>0.17002414166927338</v>
      </c>
      <c r="EG382" s="67">
        <v>0.18962568044662476</v>
      </c>
      <c r="EH382" s="67">
        <v>0.20414343476295471</v>
      </c>
      <c r="EI382" s="67">
        <v>0.22115442156791687</v>
      </c>
      <c r="EJ382" s="67">
        <v>0.19940665364265442</v>
      </c>
      <c r="EK382" s="67">
        <v>0.17821262776851654</v>
      </c>
      <c r="EL382" s="67">
        <v>0.22037146985530853</v>
      </c>
      <c r="EM382" s="67">
        <v>0.55001336336135864</v>
      </c>
      <c r="EN382" s="67">
        <v>0.6722596287727356</v>
      </c>
      <c r="EO382" s="67">
        <v>0.74343264102935791</v>
      </c>
      <c r="EP382" s="67">
        <v>0.77779167890548706</v>
      </c>
      <c r="EQ382" s="67">
        <v>0.60271501541137695</v>
      </c>
      <c r="ER382" s="67">
        <v>-8.794809877872467E-2</v>
      </c>
      <c r="ES382" s="67">
        <v>-0.13529737293720245</v>
      </c>
      <c r="ET382" s="67">
        <v>-1.6059175133705139E-2</v>
      </c>
      <c r="EU382" s="67">
        <v>8.2803808152675629E-2</v>
      </c>
      <c r="EV382" s="67">
        <v>0.111031174659729</v>
      </c>
      <c r="EW382" s="67">
        <v>65.068000793457031</v>
      </c>
      <c r="EX382" s="67">
        <v>63.586528778076172</v>
      </c>
      <c r="EY382" s="67">
        <v>61.530849456787109</v>
      </c>
      <c r="EZ382" s="67">
        <v>60.155158996582031</v>
      </c>
      <c r="FA382" s="67">
        <v>58.97747802734375</v>
      </c>
      <c r="FB382" s="67">
        <v>57.529594421386719</v>
      </c>
      <c r="FC382" s="67">
        <v>56.522468566894531</v>
      </c>
      <c r="FD382" s="67">
        <v>59.972854614257813</v>
      </c>
      <c r="FE382" s="67">
        <v>68.349205017089844</v>
      </c>
      <c r="FF382" s="67">
        <v>74.012031555175781</v>
      </c>
      <c r="FG382" s="67">
        <v>81.007774353027344</v>
      </c>
      <c r="FH382" s="67">
        <v>86.687995910644531</v>
      </c>
      <c r="FI382" s="67">
        <v>91.740913391113281</v>
      </c>
      <c r="FJ382" s="67">
        <v>97.981765747070313</v>
      </c>
      <c r="FK382" s="67">
        <v>101.90787506103516</v>
      </c>
      <c r="FL382" s="67">
        <v>102.84921264648438</v>
      </c>
      <c r="FM382" s="67">
        <v>102.01076507568359</v>
      </c>
      <c r="FN382" s="67">
        <v>99.174880981445313</v>
      </c>
      <c r="FO382" s="67">
        <v>93.714561462402344</v>
      </c>
      <c r="FP382" s="67">
        <v>86.559783935546875</v>
      </c>
      <c r="FQ382" s="67">
        <v>81.887657165527344</v>
      </c>
      <c r="FR382" s="67">
        <v>76.894866943359375</v>
      </c>
      <c r="FS382" s="67">
        <v>71.907508850097656</v>
      </c>
      <c r="FT382" s="67">
        <v>69.371383666992188</v>
      </c>
      <c r="FU382" s="68">
        <v>0.15322338044643402</v>
      </c>
      <c r="FV382" s="40">
        <v>3.5899999141693115</v>
      </c>
      <c r="FW382" s="40">
        <v>998.18000000000006</v>
      </c>
      <c r="FX382">
        <v>1</v>
      </c>
    </row>
    <row r="383" spans="1:180" x14ac:dyDescent="0.2">
      <c r="A383" t="s">
        <v>189</v>
      </c>
      <c r="B383" t="s">
        <v>207</v>
      </c>
      <c r="C383" t="s">
        <v>3</v>
      </c>
      <c r="D383" t="s">
        <v>185</v>
      </c>
      <c r="E383" t="s">
        <v>1</v>
      </c>
      <c r="F383" s="40" t="s">
        <v>194</v>
      </c>
      <c r="G383" s="69" t="s">
        <v>229</v>
      </c>
      <c r="H383" s="67">
        <v>940</v>
      </c>
      <c r="I383" s="67">
        <v>0.64978814125061035</v>
      </c>
      <c r="J383" s="67">
        <v>0.55587416887283325</v>
      </c>
      <c r="K383" s="67">
        <v>0.52028030157089233</v>
      </c>
      <c r="L383" s="67">
        <v>0.48493564128875732</v>
      </c>
      <c r="M383" s="67">
        <v>0.45665079355239868</v>
      </c>
      <c r="N383" s="67">
        <v>0.47482374310493469</v>
      </c>
      <c r="O383" s="67">
        <v>0.53702634572982788</v>
      </c>
      <c r="P383" s="67">
        <v>0.61074274778366089</v>
      </c>
      <c r="Q383" s="67">
        <v>0.61032140254974365</v>
      </c>
      <c r="R383" s="67">
        <v>0.61263924837112427</v>
      </c>
      <c r="S383" s="67">
        <v>0.65845048427581787</v>
      </c>
      <c r="T383" s="67">
        <v>0.76743137836456299</v>
      </c>
      <c r="U383" s="67">
        <v>0.92163217067718506</v>
      </c>
      <c r="V383" s="67">
        <v>1.1145490407943726</v>
      </c>
      <c r="W383" s="67">
        <v>1.2928880453109741</v>
      </c>
      <c r="X383" s="67">
        <v>1.5160540342330933</v>
      </c>
      <c r="Y383" s="67">
        <v>1.7436357736587524</v>
      </c>
      <c r="Z383" s="67">
        <v>1.8664025068283081</v>
      </c>
      <c r="AA383" s="67">
        <v>1.8213646411895752</v>
      </c>
      <c r="AB383" s="67">
        <v>1.7636100053787231</v>
      </c>
      <c r="AC383" s="67">
        <v>1.6093294620513916</v>
      </c>
      <c r="AD383" s="67">
        <v>1.3301810026168823</v>
      </c>
      <c r="AE383" s="67">
        <v>1.0181857347488403</v>
      </c>
      <c r="AF383" s="67">
        <v>0.75951385498046875</v>
      </c>
      <c r="AG383" s="67">
        <v>-0.28770601749420166</v>
      </c>
      <c r="AH383" s="67">
        <v>-0.25394430756568909</v>
      </c>
      <c r="AI383" s="67">
        <v>-0.19781979918479919</v>
      </c>
      <c r="AJ383" s="67">
        <v>-0.18740572035312653</v>
      </c>
      <c r="AK383" s="67">
        <v>-0.1800464540719986</v>
      </c>
      <c r="AL383" s="67">
        <v>-0.17009283602237701</v>
      </c>
      <c r="AM383" s="67">
        <v>-0.19447329640388489</v>
      </c>
      <c r="AN383" s="67">
        <v>-0.16793768107891083</v>
      </c>
      <c r="AO383" s="67">
        <v>-0.18766376376152039</v>
      </c>
      <c r="AP383" s="67">
        <v>-0.22932828962802887</v>
      </c>
      <c r="AQ383" s="67">
        <v>-0.23456081748008728</v>
      </c>
      <c r="AR383" s="67">
        <v>-0.25760346651077271</v>
      </c>
      <c r="AS383" s="67">
        <v>-0.30637818574905396</v>
      </c>
      <c r="AT383" s="67">
        <v>-0.32207930088043213</v>
      </c>
      <c r="AU383" s="67">
        <v>-7.8793659806251526E-2</v>
      </c>
      <c r="AV383" s="67">
        <v>6.2789551913738251E-2</v>
      </c>
      <c r="AW383" s="67">
        <v>0.12078022211790085</v>
      </c>
      <c r="AX383" s="67">
        <v>0.14274789392948151</v>
      </c>
      <c r="AY383" s="67">
        <v>-0.14006087183952332</v>
      </c>
      <c r="AZ383" s="67">
        <v>-0.67363661527633667</v>
      </c>
      <c r="BA383" s="67">
        <v>-0.6526300311088562</v>
      </c>
      <c r="BB383" s="67">
        <v>-0.48752117156982422</v>
      </c>
      <c r="BC383" s="67">
        <v>-0.38722088932991028</v>
      </c>
      <c r="BD383" s="67">
        <v>-0.30235409736633301</v>
      </c>
      <c r="BE383" s="67">
        <v>-0.1701623946428299</v>
      </c>
      <c r="BF383" s="67">
        <v>-0.14618878066539764</v>
      </c>
      <c r="BG383" s="67">
        <v>-9.9041052162647247E-2</v>
      </c>
      <c r="BH383" s="67">
        <v>-9.4840176403522491E-2</v>
      </c>
      <c r="BI383" s="67">
        <v>-9.096219390630722E-2</v>
      </c>
      <c r="BJ383" s="67">
        <v>-8.184235543012619E-2</v>
      </c>
      <c r="BK383" s="67">
        <v>-9.85594242811203E-2</v>
      </c>
      <c r="BL383" s="67">
        <v>-6.4384080469608307E-2</v>
      </c>
      <c r="BM383" s="67">
        <v>-7.5369998812675476E-2</v>
      </c>
      <c r="BN383" s="67">
        <v>-0.10790082812309265</v>
      </c>
      <c r="BO383" s="67">
        <v>-0.10348018258810043</v>
      </c>
      <c r="BP383" s="67">
        <v>-0.11614716053009033</v>
      </c>
      <c r="BQ383" s="67">
        <v>-0.15451876819133759</v>
      </c>
      <c r="BR383" s="67">
        <v>-0.16004900634288788</v>
      </c>
      <c r="BS383" s="67">
        <v>8.390180766582489E-2</v>
      </c>
      <c r="BT383" s="67">
        <v>0.23086050152778625</v>
      </c>
      <c r="BU383" s="67">
        <v>0.2939680814743042</v>
      </c>
      <c r="BV383" s="67">
        <v>0.31740438938140869</v>
      </c>
      <c r="BW383" s="67">
        <v>3.4736711531877518E-2</v>
      </c>
      <c r="BX383" s="67">
        <v>-0.49592533707618713</v>
      </c>
      <c r="BY383" s="67">
        <v>-0.48239597678184509</v>
      </c>
      <c r="BZ383" s="67">
        <v>-0.32769283652305603</v>
      </c>
      <c r="CA383" s="67">
        <v>-0.24275562167167664</v>
      </c>
      <c r="CB383" s="67">
        <v>-0.17319503426551819</v>
      </c>
      <c r="CC383" s="67">
        <v>-8.8752038776874542E-2</v>
      </c>
      <c r="CD383" s="67">
        <v>-7.1557633578777313E-2</v>
      </c>
      <c r="CE383" s="67">
        <v>-3.0627196654677391E-2</v>
      </c>
      <c r="CF383" s="67">
        <v>-3.0729558318853378E-2</v>
      </c>
      <c r="CG383" s="67">
        <v>-2.926269918680191E-2</v>
      </c>
      <c r="CH383" s="67">
        <v>-2.0720344036817551E-2</v>
      </c>
      <c r="CI383" s="67">
        <v>-3.2129772007465363E-2</v>
      </c>
      <c r="CJ383" s="67">
        <v>7.3368228040635586E-3</v>
      </c>
      <c r="CK383" s="67">
        <v>2.4043195880949497E-3</v>
      </c>
      <c r="CL383" s="67">
        <v>-2.3800542578101158E-2</v>
      </c>
      <c r="CM383" s="67">
        <v>-1.2694134376943111E-2</v>
      </c>
      <c r="CN383" s="67">
        <v>-1.8174942582845688E-2</v>
      </c>
      <c r="CO383" s="67">
        <v>-4.9341406673192978E-2</v>
      </c>
      <c r="CP383" s="67">
        <v>-4.782731831073761E-2</v>
      </c>
      <c r="CQ383" s="67">
        <v>0.19658419489860535</v>
      </c>
      <c r="CR383" s="67">
        <v>0.34726592898368835</v>
      </c>
      <c r="CS383" s="67">
        <v>0.41391748189926147</v>
      </c>
      <c r="CT383" s="67">
        <v>0.43837094306945801</v>
      </c>
      <c r="CU383" s="67">
        <v>0.15580098330974579</v>
      </c>
      <c r="CV383" s="67">
        <v>-0.37284305691719055</v>
      </c>
      <c r="CW383" s="67">
        <v>-0.36449238657951355</v>
      </c>
      <c r="CX383" s="67">
        <v>-0.21699619293212891</v>
      </c>
      <c r="CY383" s="67">
        <v>-0.14269942045211792</v>
      </c>
      <c r="CZ383" s="67">
        <v>-8.3739861845970154E-2</v>
      </c>
      <c r="DA383" s="67">
        <v>-7.3416810482740402E-3</v>
      </c>
      <c r="DB383" s="67">
        <v>3.0735195614397526E-3</v>
      </c>
      <c r="DC383" s="67">
        <v>3.7786662578582764E-2</v>
      </c>
      <c r="DD383" s="67">
        <v>3.3381056040525436E-2</v>
      </c>
      <c r="DE383" s="67">
        <v>3.2436791807413101E-2</v>
      </c>
      <c r="DF383" s="67">
        <v>4.0401667356491089E-2</v>
      </c>
      <c r="DG383" s="67">
        <v>3.4299880266189575E-2</v>
      </c>
      <c r="DH383" s="67">
        <v>7.90577232837677E-2</v>
      </c>
      <c r="DI383" s="67">
        <v>8.0178640782833099E-2</v>
      </c>
      <c r="DJ383" s="67">
        <v>6.0299742966890335E-2</v>
      </c>
      <c r="DK383" s="67">
        <v>7.8091911971569061E-2</v>
      </c>
      <c r="DL383" s="67">
        <v>7.9797275364398956E-2</v>
      </c>
      <c r="DM383" s="67">
        <v>5.583595484495163E-2</v>
      </c>
      <c r="DN383" s="67">
        <v>6.4394369721412659E-2</v>
      </c>
      <c r="DO383" s="67">
        <v>0.309266597032547</v>
      </c>
      <c r="DP383" s="67">
        <v>0.46367135643959045</v>
      </c>
      <c r="DQ383" s="67">
        <v>0.53386688232421875</v>
      </c>
      <c r="DR383" s="67">
        <v>0.55933749675750732</v>
      </c>
      <c r="DS383" s="67">
        <v>0.27686524391174316</v>
      </c>
      <c r="DT383" s="67">
        <v>-0.24976077675819397</v>
      </c>
      <c r="DU383" s="67">
        <v>-0.24658879637718201</v>
      </c>
      <c r="DV383" s="67">
        <v>-0.10629955679178238</v>
      </c>
      <c r="DW383" s="67">
        <v>-4.2643219232559204E-2</v>
      </c>
      <c r="DX383" s="67">
        <v>5.7153156958520412E-3</v>
      </c>
      <c r="DY383" s="67">
        <v>0.11020194739103317</v>
      </c>
      <c r="DZ383" s="67">
        <v>0.11082904785871506</v>
      </c>
      <c r="EA383" s="67">
        <v>0.13656540215015411</v>
      </c>
      <c r="EB383" s="67">
        <v>0.12594659626483917</v>
      </c>
      <c r="EC383" s="67">
        <v>0.12152106314897537</v>
      </c>
      <c r="ED383" s="67">
        <v>0.12865214049816132</v>
      </c>
      <c r="EE383" s="67">
        <v>0.13021375238895416</v>
      </c>
      <c r="EF383" s="67">
        <v>0.18261131644248962</v>
      </c>
      <c r="EG383" s="67">
        <v>0.19247239828109741</v>
      </c>
      <c r="EH383" s="67">
        <v>0.18172720074653625</v>
      </c>
      <c r="EI383" s="67">
        <v>0.20917254686355591</v>
      </c>
      <c r="EJ383" s="67">
        <v>0.22125358879566193</v>
      </c>
      <c r="EK383" s="67">
        <v>0.2076953649520874</v>
      </c>
      <c r="EL383" s="67">
        <v>0.22642466425895691</v>
      </c>
      <c r="EM383" s="67">
        <v>0.47196206450462341</v>
      </c>
      <c r="EN383" s="67">
        <v>0.63174229860305786</v>
      </c>
      <c r="EO383" s="67">
        <v>0.7070547342300415</v>
      </c>
      <c r="EP383" s="67">
        <v>0.7339940071105957</v>
      </c>
      <c r="EQ383" s="67">
        <v>0.45166283845901489</v>
      </c>
      <c r="ER383" s="67">
        <v>-7.2049506008625031E-2</v>
      </c>
      <c r="ES383" s="67">
        <v>-7.6354727149009705E-2</v>
      </c>
      <c r="ET383" s="67">
        <v>5.3528796881437302E-2</v>
      </c>
      <c r="EU383" s="67">
        <v>0.10182204842567444</v>
      </c>
      <c r="EV383" s="67">
        <v>0.13487438857555389</v>
      </c>
      <c r="EW383" s="67">
        <v>68.21875</v>
      </c>
      <c r="EX383" s="67">
        <v>66.262290954589844</v>
      </c>
      <c r="EY383" s="67">
        <v>64.195121765136719</v>
      </c>
      <c r="EZ383" s="67">
        <v>62.314254760742188</v>
      </c>
      <c r="FA383" s="67">
        <v>60.373554229736328</v>
      </c>
      <c r="FB383" s="67">
        <v>58.825313568115234</v>
      </c>
      <c r="FC383" s="67">
        <v>57.823741912841797</v>
      </c>
      <c r="FD383" s="67">
        <v>60.407112121582031</v>
      </c>
      <c r="FE383" s="67">
        <v>66.400947570800781</v>
      </c>
      <c r="FF383" s="67">
        <v>72.126449584960938</v>
      </c>
      <c r="FG383" s="67">
        <v>78.856552124023438</v>
      </c>
      <c r="FH383" s="67">
        <v>83.592124938964844</v>
      </c>
      <c r="FI383" s="67">
        <v>92.436187744140625</v>
      </c>
      <c r="FJ383" s="67">
        <v>97.47479248046875</v>
      </c>
      <c r="FK383" s="67">
        <v>98.649070739746094</v>
      </c>
      <c r="FL383" s="67">
        <v>99.149337768554688</v>
      </c>
      <c r="FM383" s="67">
        <v>97.267990112304688</v>
      </c>
      <c r="FN383" s="67">
        <v>95.612434387207031</v>
      </c>
      <c r="FO383" s="67">
        <v>90.564277648925781</v>
      </c>
      <c r="FP383" s="67">
        <v>85.278724670410156</v>
      </c>
      <c r="FQ383" s="67">
        <v>81.965911865234375</v>
      </c>
      <c r="FR383" s="67">
        <v>74.668312072753906</v>
      </c>
      <c r="FS383" s="67">
        <v>69.737907409667969</v>
      </c>
      <c r="FT383" s="67">
        <v>67.698135375976563</v>
      </c>
      <c r="FU383" s="68">
        <v>0.15309335291385651</v>
      </c>
      <c r="FV383" s="40">
        <v>4.0900001525878906</v>
      </c>
      <c r="FW383" s="40">
        <v>990.46</v>
      </c>
      <c r="FX383">
        <v>1</v>
      </c>
    </row>
    <row r="384" spans="1:180" x14ac:dyDescent="0.2">
      <c r="A384" t="s">
        <v>189</v>
      </c>
      <c r="B384" t="s">
        <v>207</v>
      </c>
      <c r="C384" t="s">
        <v>3</v>
      </c>
      <c r="D384" t="s">
        <v>185</v>
      </c>
      <c r="E384" t="s">
        <v>1</v>
      </c>
      <c r="F384" s="40" t="s">
        <v>194</v>
      </c>
      <c r="G384" s="69" t="s">
        <v>230</v>
      </c>
      <c r="H384" s="67">
        <v>937</v>
      </c>
      <c r="I384" s="67">
        <v>0.60510736703872681</v>
      </c>
      <c r="J384" s="67">
        <v>0.5350804328918457</v>
      </c>
      <c r="K384" s="67">
        <v>0.49790740013122559</v>
      </c>
      <c r="L384" s="67">
        <v>0.46475440263748169</v>
      </c>
      <c r="M384" s="67">
        <v>0.44052648544311523</v>
      </c>
      <c r="N384" s="67">
        <v>0.45423159003257751</v>
      </c>
      <c r="O384" s="67">
        <v>0.5245668888092041</v>
      </c>
      <c r="P384" s="67">
        <v>0.61592602729797363</v>
      </c>
      <c r="Q384" s="67">
        <v>0.60828447341918945</v>
      </c>
      <c r="R384" s="67">
        <v>0.59977734088897705</v>
      </c>
      <c r="S384" s="67">
        <v>0.62323081493377686</v>
      </c>
      <c r="T384" s="67">
        <v>0.69991755485534668</v>
      </c>
      <c r="U384" s="67">
        <v>0.73448789119720459</v>
      </c>
      <c r="V384" s="67">
        <v>0.85883903503417969</v>
      </c>
      <c r="W384" s="67">
        <v>1.0196100473403931</v>
      </c>
      <c r="X384" s="67">
        <v>1.2289668321609497</v>
      </c>
      <c r="Y384" s="67">
        <v>1.4505901336669922</v>
      </c>
      <c r="Z384" s="67">
        <v>1.6005325317382813</v>
      </c>
      <c r="AA384" s="67">
        <v>1.5850299596786499</v>
      </c>
      <c r="AB384" s="67">
        <v>1.4609392881393433</v>
      </c>
      <c r="AC384" s="67">
        <v>1.3156620264053345</v>
      </c>
      <c r="AD384" s="67">
        <v>1.0997178554534912</v>
      </c>
      <c r="AE384" s="67">
        <v>0.88818943500518799</v>
      </c>
      <c r="AF384" s="67">
        <v>0.69795966148376465</v>
      </c>
      <c r="AG384" s="67">
        <v>-0.25408712029457092</v>
      </c>
      <c r="AH384" s="67">
        <v>-0.19916628301143646</v>
      </c>
      <c r="AI384" s="67">
        <v>-0.16904139518737793</v>
      </c>
      <c r="AJ384" s="67">
        <v>-0.15103992819786072</v>
      </c>
      <c r="AK384" s="67">
        <v>-0.15741948783397675</v>
      </c>
      <c r="AL384" s="67">
        <v>-0.15142408013343811</v>
      </c>
      <c r="AM384" s="67">
        <v>-0.17810480296611786</v>
      </c>
      <c r="AN384" s="67">
        <v>-0.16453050076961517</v>
      </c>
      <c r="AO384" s="67">
        <v>-0.18286323547363281</v>
      </c>
      <c r="AP384" s="67">
        <v>-0.25538185238838196</v>
      </c>
      <c r="AQ384" s="67">
        <v>-0.23793573677539825</v>
      </c>
      <c r="AR384" s="67">
        <v>-0.24544315040111542</v>
      </c>
      <c r="AS384" s="67">
        <v>-0.35794079303741455</v>
      </c>
      <c r="AT384" s="67">
        <v>-0.40242725610733032</v>
      </c>
      <c r="AU384" s="67">
        <v>-0.16536723077297211</v>
      </c>
      <c r="AV384" s="67">
        <v>-7.3206491768360138E-2</v>
      </c>
      <c r="AW384" s="67">
        <v>-2.3969614878296852E-2</v>
      </c>
      <c r="AX384" s="67">
        <v>2.1587006747722626E-2</v>
      </c>
      <c r="AY384" s="67">
        <v>-0.13033865392208099</v>
      </c>
      <c r="AZ384" s="67">
        <v>-0.56612890958786011</v>
      </c>
      <c r="BA384" s="67">
        <v>-0.50497764348983765</v>
      </c>
      <c r="BB384" s="67">
        <v>-0.3969605565071106</v>
      </c>
      <c r="BC384" s="67">
        <v>-0.29428467154502869</v>
      </c>
      <c r="BD384" s="67">
        <v>-0.3093603253364563</v>
      </c>
      <c r="BE384" s="67">
        <v>-0.13669118285179138</v>
      </c>
      <c r="BF384" s="67">
        <v>-9.1543480753898621E-2</v>
      </c>
      <c r="BG384" s="67">
        <v>-7.0385068655014038E-2</v>
      </c>
      <c r="BH384" s="67">
        <v>-5.8586008846759796E-2</v>
      </c>
      <c r="BI384" s="67">
        <v>-6.8441383540630341E-2</v>
      </c>
      <c r="BJ384" s="67">
        <v>-6.3280791044235229E-2</v>
      </c>
      <c r="BK384" s="67">
        <v>-8.2309305667877197E-2</v>
      </c>
      <c r="BL384" s="67">
        <v>-6.1107061803340912E-2</v>
      </c>
      <c r="BM384" s="67">
        <v>-7.0713184773921967E-2</v>
      </c>
      <c r="BN384" s="67">
        <v>-0.13410618901252747</v>
      </c>
      <c r="BO384" s="67">
        <v>-0.10701728612184525</v>
      </c>
      <c r="BP384" s="67">
        <v>-0.10416142642498016</v>
      </c>
      <c r="BQ384" s="67">
        <v>-0.20626688003540039</v>
      </c>
      <c r="BR384" s="67">
        <v>-0.24059830605983734</v>
      </c>
      <c r="BS384" s="67">
        <v>-2.8766528703272343E-3</v>
      </c>
      <c r="BT384" s="67">
        <v>9.4650626182556152E-2</v>
      </c>
      <c r="BU384" s="67">
        <v>0.14899653196334839</v>
      </c>
      <c r="BV384" s="67">
        <v>0.19601687788963318</v>
      </c>
      <c r="BW384" s="67">
        <v>4.4230878353118896E-2</v>
      </c>
      <c r="BX384" s="67">
        <v>-0.38864898681640625</v>
      </c>
      <c r="BY384" s="67">
        <v>-0.33496245741844177</v>
      </c>
      <c r="BZ384" s="67">
        <v>-0.23733749985694885</v>
      </c>
      <c r="CA384" s="67">
        <v>-0.15000341832637787</v>
      </c>
      <c r="CB384" s="67">
        <v>-0.18036489188671112</v>
      </c>
      <c r="CC384" s="67">
        <v>-5.5383119732141495E-2</v>
      </c>
      <c r="CD384" s="67">
        <v>-1.7004257068037987E-2</v>
      </c>
      <c r="CE384" s="67">
        <v>-2.0560049451887608E-3</v>
      </c>
      <c r="CF384" s="67">
        <v>5.4472922347486019E-3</v>
      </c>
      <c r="CG384" s="67">
        <v>-6.8154158070683479E-3</v>
      </c>
      <c r="CH384" s="67">
        <v>-2.2330142091959715E-3</v>
      </c>
      <c r="CI384" s="67">
        <v>-1.5961635857820511E-2</v>
      </c>
      <c r="CJ384" s="67">
        <v>1.0523699223995209E-2</v>
      </c>
      <c r="CK384" s="67">
        <v>6.9616003893315792E-3</v>
      </c>
      <c r="CL384" s="67">
        <v>-5.0111047923564911E-2</v>
      </c>
      <c r="CM384" s="67">
        <v>-1.634356752038002E-2</v>
      </c>
      <c r="CN384" s="67">
        <v>-6.3101374544203281E-3</v>
      </c>
      <c r="CO384" s="67">
        <v>-0.10121799260377884</v>
      </c>
      <c r="CP384" s="67">
        <v>-0.1285160630941391</v>
      </c>
      <c r="CQ384" s="67">
        <v>0.10966382920742035</v>
      </c>
      <c r="CR384" s="67">
        <v>0.2109079509973526</v>
      </c>
      <c r="CS384" s="67">
        <v>0.26879236102104187</v>
      </c>
      <c r="CT384" s="67">
        <v>0.3168264627456665</v>
      </c>
      <c r="CU384" s="67">
        <v>0.16513720154762268</v>
      </c>
      <c r="CV384" s="67">
        <v>-0.26572695374488831</v>
      </c>
      <c r="CW384" s="67">
        <v>-0.21721042692661285</v>
      </c>
      <c r="CX384" s="67">
        <v>-0.12678307294845581</v>
      </c>
      <c r="CY384" s="67">
        <v>-5.0074651837348938E-2</v>
      </c>
      <c r="CZ384" s="67">
        <v>-9.1023050248622894E-2</v>
      </c>
      <c r="DA384" s="67">
        <v>2.5924950838088989E-2</v>
      </c>
      <c r="DB384" s="67">
        <v>5.7534970343112946E-2</v>
      </c>
      <c r="DC384" s="67">
        <v>6.627306342124939E-2</v>
      </c>
      <c r="DD384" s="67">
        <v>6.9480590522289276E-2</v>
      </c>
      <c r="DE384" s="67">
        <v>5.4810553789138794E-2</v>
      </c>
      <c r="DF384" s="67">
        <v>5.8814764022827148E-2</v>
      </c>
      <c r="DG384" s="67">
        <v>5.0386037677526474E-2</v>
      </c>
      <c r="DH384" s="67">
        <v>8.2154460251331329E-2</v>
      </c>
      <c r="DI384" s="67">
        <v>8.4636382758617401E-2</v>
      </c>
      <c r="DJ384" s="67">
        <v>3.3884096890687943E-2</v>
      </c>
      <c r="DK384" s="67">
        <v>7.4330151081085205E-2</v>
      </c>
      <c r="DL384" s="67">
        <v>9.154115617275238E-2</v>
      </c>
      <c r="DM384" s="67">
        <v>3.8308976218104362E-3</v>
      </c>
      <c r="DN384" s="67">
        <v>-1.6433820128440857E-2</v>
      </c>
      <c r="DO384" s="67">
        <v>0.22220431268215179</v>
      </c>
      <c r="DP384" s="67">
        <v>0.32716527581214905</v>
      </c>
      <c r="DQ384" s="67">
        <v>0.38858819007873535</v>
      </c>
      <c r="DR384" s="67">
        <v>0.43763604760169983</v>
      </c>
      <c r="DS384" s="67">
        <v>0.28604352474212646</v>
      </c>
      <c r="DT384" s="67">
        <v>-0.14280492067337036</v>
      </c>
      <c r="DU384" s="67">
        <v>-9.9458403885364532E-2</v>
      </c>
      <c r="DV384" s="67">
        <v>-1.622864231467247E-2</v>
      </c>
      <c r="DW384" s="67">
        <v>4.9854107201099396E-2</v>
      </c>
      <c r="DX384" s="67">
        <v>-1.681201858446002E-3</v>
      </c>
      <c r="DY384" s="67">
        <v>0.14332088828086853</v>
      </c>
      <c r="DZ384" s="67">
        <v>0.16515778005123138</v>
      </c>
      <c r="EA384" s="67">
        <v>0.16492937505245209</v>
      </c>
      <c r="EB384" s="67">
        <v>0.1619345098733902</v>
      </c>
      <c r="EC384" s="67">
        <v>0.1437886655330658</v>
      </c>
      <c r="ED384" s="67">
        <v>0.14695805311203003</v>
      </c>
      <c r="EE384" s="67">
        <v>0.14618153870105743</v>
      </c>
      <c r="EF384" s="67">
        <v>0.18557789921760559</v>
      </c>
      <c r="EG384" s="67">
        <v>0.19678643345832825</v>
      </c>
      <c r="EH384" s="67">
        <v>0.15515975654125214</v>
      </c>
      <c r="EI384" s="67">
        <v>0.20524860918521881</v>
      </c>
      <c r="EJ384" s="67">
        <v>0.23282288014888763</v>
      </c>
      <c r="EK384" s="67">
        <v>0.15550480782985687</v>
      </c>
      <c r="EL384" s="67">
        <v>0.14539514482021332</v>
      </c>
      <c r="EM384" s="67">
        <v>0.384694904088974</v>
      </c>
      <c r="EN384" s="67">
        <v>0.49502238631248474</v>
      </c>
      <c r="EO384" s="67">
        <v>0.56155431270599365</v>
      </c>
      <c r="EP384" s="67">
        <v>0.61206591129302979</v>
      </c>
      <c r="EQ384" s="67">
        <v>0.46061304211616516</v>
      </c>
      <c r="ER384" s="67">
        <v>3.4674983471632004E-2</v>
      </c>
      <c r="ES384" s="67">
        <v>7.0556811988353729E-2</v>
      </c>
      <c r="ET384" s="67">
        <v>0.14339439570903778</v>
      </c>
      <c r="EU384" s="67">
        <v>0.19413536787033081</v>
      </c>
      <c r="EV384" s="67">
        <v>0.1273142397403717</v>
      </c>
      <c r="EW384" s="67">
        <v>65.620010375976563</v>
      </c>
      <c r="EX384" s="67">
        <v>63.133525848388672</v>
      </c>
      <c r="EY384" s="67">
        <v>60.290073394775391</v>
      </c>
      <c r="EZ384" s="67">
        <v>58.369094848632813</v>
      </c>
      <c r="FA384" s="67">
        <v>57.290412902832031</v>
      </c>
      <c r="FB384" s="67">
        <v>56.832637786865234</v>
      </c>
      <c r="FC384" s="67">
        <v>56.303321838378906</v>
      </c>
      <c r="FD384" s="67">
        <v>58.476985931396484</v>
      </c>
      <c r="FE384" s="67">
        <v>61.566623687744141</v>
      </c>
      <c r="FF384" s="67">
        <v>66.059593200683594</v>
      </c>
      <c r="FG384" s="67">
        <v>72.630638122558594</v>
      </c>
      <c r="FH384" s="67">
        <v>79.319557189941406</v>
      </c>
      <c r="FI384" s="67">
        <v>84.578330993652344</v>
      </c>
      <c r="FJ384" s="67">
        <v>90.600204467773438</v>
      </c>
      <c r="FK384" s="67">
        <v>93.070610046386719</v>
      </c>
      <c r="FL384" s="67">
        <v>95.689506530761719</v>
      </c>
      <c r="FM384" s="67">
        <v>93.857986450195313</v>
      </c>
      <c r="FN384" s="67">
        <v>90.505867004394531</v>
      </c>
      <c r="FO384" s="67">
        <v>84.575630187988281</v>
      </c>
      <c r="FP384" s="67">
        <v>79.327682495117188</v>
      </c>
      <c r="FQ384" s="67">
        <v>77.002861022949219</v>
      </c>
      <c r="FR384" s="67">
        <v>73.765541076660156</v>
      </c>
      <c r="FS384" s="67">
        <v>68.512054443359375</v>
      </c>
      <c r="FT384" s="67">
        <v>65.57244873046875</v>
      </c>
      <c r="FU384" s="68">
        <v>0.15289647877216339</v>
      </c>
      <c r="FV384" s="40">
        <v>3.5999999046325684</v>
      </c>
      <c r="FW384" s="40">
        <v>861.18000000000006</v>
      </c>
      <c r="FX384">
        <v>1</v>
      </c>
    </row>
    <row r="385" spans="1:180" x14ac:dyDescent="0.2">
      <c r="A385" t="s">
        <v>189</v>
      </c>
      <c r="B385" t="s">
        <v>207</v>
      </c>
      <c r="C385" t="s">
        <v>3</v>
      </c>
      <c r="D385" t="s">
        <v>185</v>
      </c>
      <c r="E385" t="s">
        <v>1</v>
      </c>
      <c r="F385" s="40" t="s">
        <v>194</v>
      </c>
      <c r="G385" s="69" t="s">
        <v>2</v>
      </c>
      <c r="H385" s="67">
        <v>960.33333333333337</v>
      </c>
      <c r="I385" s="67">
        <v>0.5895378589630127</v>
      </c>
      <c r="J385" s="67">
        <v>0.50549912452697754</v>
      </c>
      <c r="K385" s="67">
        <v>0.46615445613861084</v>
      </c>
      <c r="L385" s="67">
        <v>0.44057425856590271</v>
      </c>
      <c r="M385" s="67">
        <v>0.42528694868087769</v>
      </c>
      <c r="N385" s="67">
        <v>0.4494820237159729</v>
      </c>
      <c r="O385" s="67">
        <v>0.51024681329727173</v>
      </c>
      <c r="P385" s="67">
        <v>0.57923418283462524</v>
      </c>
      <c r="Q385" s="67">
        <v>0.60779953002929688</v>
      </c>
      <c r="R385" s="67">
        <v>0.61197453737258911</v>
      </c>
      <c r="S385" s="67">
        <v>0.66191589832305908</v>
      </c>
      <c r="T385" s="67">
        <v>0.74802005290985107</v>
      </c>
      <c r="U385" s="67">
        <v>0.84824931621551514</v>
      </c>
      <c r="V385" s="67">
        <v>0.97456908226013184</v>
      </c>
      <c r="W385" s="67">
        <v>1.1141641139984131</v>
      </c>
      <c r="X385" s="67">
        <v>1.2648663520812988</v>
      </c>
      <c r="Y385" s="67">
        <v>1.4436984062194824</v>
      </c>
      <c r="Z385" s="67">
        <v>1.5653420686721802</v>
      </c>
      <c r="AA385" s="67">
        <v>1.5564302206039429</v>
      </c>
      <c r="AB385" s="67">
        <v>1.4717466831207275</v>
      </c>
      <c r="AC385" s="67">
        <v>1.3316830396652222</v>
      </c>
      <c r="AD385" s="67">
        <v>1.1780065298080444</v>
      </c>
      <c r="AE385" s="67">
        <v>0.95835065841674805</v>
      </c>
      <c r="AF385" s="67">
        <v>0.72731661796569824</v>
      </c>
      <c r="AG385" s="67">
        <v>-0.13680486381053925</v>
      </c>
      <c r="AH385" s="67">
        <v>-0.13105830550193787</v>
      </c>
      <c r="AI385" s="67">
        <v>-0.1139601469039917</v>
      </c>
      <c r="AJ385" s="67">
        <v>-0.10397855192422867</v>
      </c>
      <c r="AK385" s="67">
        <v>-0.10618378967046738</v>
      </c>
      <c r="AL385" s="67">
        <v>-0.10096697509288788</v>
      </c>
      <c r="AM385" s="67">
        <v>-0.11107309907674789</v>
      </c>
      <c r="AN385" s="67">
        <v>-0.11348558217287064</v>
      </c>
      <c r="AO385" s="67">
        <v>-0.11406434327363968</v>
      </c>
      <c r="AP385" s="67">
        <v>-0.14851248264312744</v>
      </c>
      <c r="AQ385" s="67">
        <v>-0.14655613899230957</v>
      </c>
      <c r="AR385" s="67">
        <v>-0.14985312521457672</v>
      </c>
      <c r="AS385" s="67">
        <v>-0.16318877041339874</v>
      </c>
      <c r="AT385" s="67">
        <v>-0.15475423634052277</v>
      </c>
      <c r="AU385" s="67">
        <v>5.1592573523521423E-2</v>
      </c>
      <c r="AV385" s="67">
        <v>0.11808214336633682</v>
      </c>
      <c r="AW385" s="67">
        <v>0.16872656345367432</v>
      </c>
      <c r="AX385" s="67">
        <v>0.19967976212501526</v>
      </c>
      <c r="AY385" s="67">
        <v>0.10433289408683777</v>
      </c>
      <c r="AZ385" s="67">
        <v>-0.301054447889328</v>
      </c>
      <c r="BA385" s="67">
        <v>-0.3092418909072876</v>
      </c>
      <c r="BB385" s="67">
        <v>-0.2307809591293335</v>
      </c>
      <c r="BC385" s="67">
        <v>-0.15632717311382294</v>
      </c>
      <c r="BD385" s="67">
        <v>-0.15282568335533142</v>
      </c>
      <c r="BE385" s="67">
        <v>-6.1233416199684143E-2</v>
      </c>
      <c r="BF385" s="67">
        <v>-6.1779461801052094E-2</v>
      </c>
      <c r="BG385" s="67">
        <v>-5.0455775111913681E-2</v>
      </c>
      <c r="BH385" s="67">
        <v>-4.4464237987995148E-2</v>
      </c>
      <c r="BI385" s="67">
        <v>-4.8908684402704239E-2</v>
      </c>
      <c r="BJ385" s="67">
        <v>-4.4235620647668839E-2</v>
      </c>
      <c r="BK385" s="67">
        <v>-4.9414407461881638E-2</v>
      </c>
      <c r="BL385" s="67">
        <v>-4.6906832605600357E-2</v>
      </c>
      <c r="BM385" s="67">
        <v>-4.1867710649967194E-2</v>
      </c>
      <c r="BN385" s="67">
        <v>-7.0450924336910248E-2</v>
      </c>
      <c r="BO385" s="67">
        <v>-6.2289241701364517E-2</v>
      </c>
      <c r="BP385" s="67">
        <v>-5.8905351907014847E-2</v>
      </c>
      <c r="BQ385" s="67">
        <v>-6.5533079206943512E-2</v>
      </c>
      <c r="BR385" s="67">
        <v>-5.0549879670143127E-2</v>
      </c>
      <c r="BS385" s="67">
        <v>0.15623579919338226</v>
      </c>
      <c r="BT385" s="67">
        <v>0.22618438303470612</v>
      </c>
      <c r="BU385" s="67">
        <v>0.28008571267127991</v>
      </c>
      <c r="BV385" s="67">
        <v>0.31199520826339722</v>
      </c>
      <c r="BW385" s="67">
        <v>0.21677075326442719</v>
      </c>
      <c r="BX385" s="67">
        <v>-0.18670548498630524</v>
      </c>
      <c r="BY385" s="67">
        <v>-0.19965463876724243</v>
      </c>
      <c r="BZ385" s="67">
        <v>-0.12794901430606842</v>
      </c>
      <c r="CA385" s="67">
        <v>-6.3399240374565125E-2</v>
      </c>
      <c r="CB385" s="67">
        <v>-6.9763168692588806E-2</v>
      </c>
      <c r="CC385" s="67">
        <v>-8.8928677141666412E-3</v>
      </c>
      <c r="CD385" s="67">
        <v>-1.379714347422123E-2</v>
      </c>
      <c r="CE385" s="67">
        <v>-6.4728427678346634E-3</v>
      </c>
      <c r="CF385" s="67">
        <v>-3.2448037527501583E-3</v>
      </c>
      <c r="CG385" s="67">
        <v>-9.2401178553700447E-3</v>
      </c>
      <c r="CH385" s="67">
        <v>-4.9436595290899277E-3</v>
      </c>
      <c r="CI385" s="67">
        <v>-6.7097879946231842E-3</v>
      </c>
      <c r="CJ385" s="67">
        <v>-7.9459673725068569E-4</v>
      </c>
      <c r="CK385" s="67">
        <v>8.1354584544897079E-3</v>
      </c>
      <c r="CL385" s="67">
        <v>-1.6385724768042564E-2</v>
      </c>
      <c r="CM385" s="67">
        <v>-3.9262520149350166E-3</v>
      </c>
      <c r="CN385" s="67">
        <v>4.0848031640052795E-3</v>
      </c>
      <c r="CO385" s="67">
        <v>2.1029578056186438E-3</v>
      </c>
      <c r="CP385" s="67">
        <v>2.1621737629175186E-2</v>
      </c>
      <c r="CQ385" s="67">
        <v>0.22871138155460358</v>
      </c>
      <c r="CR385" s="67">
        <v>0.3010556697845459</v>
      </c>
      <c r="CS385" s="67">
        <v>0.35721272230148315</v>
      </c>
      <c r="CT385" s="67">
        <v>0.3897845447063446</v>
      </c>
      <c r="CU385" s="67">
        <v>0.29464486241340637</v>
      </c>
      <c r="CV385" s="67">
        <v>-0.10750773549079895</v>
      </c>
      <c r="CW385" s="67">
        <v>-0.1237548440694809</v>
      </c>
      <c r="CX385" s="67">
        <v>-5.672791600227356E-2</v>
      </c>
      <c r="CY385" s="67">
        <v>9.6235773526132107E-4</v>
      </c>
      <c r="CZ385" s="67">
        <v>-1.2234332971274853E-2</v>
      </c>
      <c r="DA385" s="67">
        <v>4.3447680771350861E-2</v>
      </c>
      <c r="DB385" s="67">
        <v>3.4185174852609634E-2</v>
      </c>
      <c r="DC385" s="67">
        <v>3.7510089576244354E-2</v>
      </c>
      <c r="DD385" s="67">
        <v>3.7974629551172256E-2</v>
      </c>
      <c r="DE385" s="67">
        <v>3.0428448691964149E-2</v>
      </c>
      <c r="DF385" s="67">
        <v>3.4348301589488983E-2</v>
      </c>
      <c r="DG385" s="67">
        <v>3.5994831472635269E-2</v>
      </c>
      <c r="DH385" s="67">
        <v>4.5317642390727997E-2</v>
      </c>
      <c r="DI385" s="67">
        <v>5.8138627558946609E-2</v>
      </c>
      <c r="DJ385" s="67">
        <v>3.7679471075534821E-2</v>
      </c>
      <c r="DK385" s="67">
        <v>5.4436739534139633E-2</v>
      </c>
      <c r="DL385" s="67">
        <v>6.7074961960315704E-2</v>
      </c>
      <c r="DM385" s="67">
        <v>6.9738991558551788E-2</v>
      </c>
      <c r="DN385" s="67">
        <v>9.37933549284935E-2</v>
      </c>
      <c r="DO385" s="67">
        <v>0.3011869490146637</v>
      </c>
      <c r="DP385" s="67">
        <v>0.37592694163322449</v>
      </c>
      <c r="DQ385" s="67">
        <v>0.4343397319316864</v>
      </c>
      <c r="DR385" s="67">
        <v>0.46757388114929199</v>
      </c>
      <c r="DS385" s="67">
        <v>0.37251898646354675</v>
      </c>
      <c r="DT385" s="67">
        <v>-2.830999344587326E-2</v>
      </c>
      <c r="DU385" s="67">
        <v>-4.7855053097009659E-2</v>
      </c>
      <c r="DV385" s="67">
        <v>1.4493177644908428E-2</v>
      </c>
      <c r="DW385" s="67">
        <v>6.5323956310749054E-2</v>
      </c>
      <c r="DX385" s="67">
        <v>4.529450461268425E-2</v>
      </c>
      <c r="DY385" s="67">
        <v>0.11901912093162537</v>
      </c>
      <c r="DZ385" s="67">
        <v>0.10346402227878571</v>
      </c>
      <c r="EA385" s="67">
        <v>0.10101445764303207</v>
      </c>
      <c r="EB385" s="67">
        <v>9.7488947212696075E-2</v>
      </c>
      <c r="EC385" s="67">
        <v>8.7703555822372437E-2</v>
      </c>
      <c r="ED385" s="67">
        <v>9.1079652309417725E-2</v>
      </c>
      <c r="EE385" s="67">
        <v>9.7653523087501526E-2</v>
      </c>
      <c r="EF385" s="67">
        <v>0.11189638823270798</v>
      </c>
      <c r="EG385" s="67">
        <v>0.1303352564573288</v>
      </c>
      <c r="EH385" s="67">
        <v>0.11574102938175201</v>
      </c>
      <c r="EI385" s="67">
        <v>0.13870362937450409</v>
      </c>
      <c r="EJ385" s="67">
        <v>0.15802273154258728</v>
      </c>
      <c r="EK385" s="67">
        <v>0.16739468276500702</v>
      </c>
      <c r="EL385" s="67">
        <v>0.19799770414829254</v>
      </c>
      <c r="EM385" s="67">
        <v>0.40583020448684692</v>
      </c>
      <c r="EN385" s="67">
        <v>0.48402920365333557</v>
      </c>
      <c r="EO385" s="67">
        <v>0.54569888114929199</v>
      </c>
      <c r="EP385" s="67">
        <v>0.57988935708999634</v>
      </c>
      <c r="EQ385" s="67">
        <v>0.48495683073997498</v>
      </c>
      <c r="ER385" s="67">
        <v>8.6038969457149506E-2</v>
      </c>
      <c r="ES385" s="67">
        <v>6.1732195317745209E-2</v>
      </c>
      <c r="ET385" s="67">
        <v>0.11732512712478638</v>
      </c>
      <c r="EU385" s="67">
        <v>0.15825188159942627</v>
      </c>
      <c r="EV385" s="67">
        <v>0.12835700809955597</v>
      </c>
      <c r="EW385" s="67">
        <v>64.36181640625</v>
      </c>
      <c r="EX385" s="67">
        <v>62.688888549804688</v>
      </c>
      <c r="EY385" s="67">
        <v>60.809917449951172</v>
      </c>
      <c r="EZ385" s="67">
        <v>59.700572967529297</v>
      </c>
      <c r="FA385" s="67">
        <v>58.592357635498047</v>
      </c>
      <c r="FB385" s="67">
        <v>57.616313934326172</v>
      </c>
      <c r="FC385" s="67">
        <v>57.742603302001953</v>
      </c>
      <c r="FD385" s="67">
        <v>61.326679229736328</v>
      </c>
      <c r="FE385" s="67">
        <v>66.801773071289063</v>
      </c>
      <c r="FF385" s="67">
        <v>71.833244323730469</v>
      </c>
      <c r="FG385" s="67">
        <v>77.566864013671875</v>
      </c>
      <c r="FH385" s="67">
        <v>83.251136779785156</v>
      </c>
      <c r="FI385" s="67">
        <v>88.4822998046875</v>
      </c>
      <c r="FJ385" s="67">
        <v>92.138320922851563</v>
      </c>
      <c r="FK385" s="67">
        <v>94.079147338867188</v>
      </c>
      <c r="FL385" s="67">
        <v>94.488258361816406</v>
      </c>
      <c r="FM385" s="67">
        <v>92.973320007324219</v>
      </c>
      <c r="FN385" s="67">
        <v>90.16436767578125</v>
      </c>
      <c r="FO385" s="67">
        <v>86.46575927734375</v>
      </c>
      <c r="FP385" s="67">
        <v>81.350616455078125</v>
      </c>
      <c r="FQ385" s="67">
        <v>75.499603271484375</v>
      </c>
      <c r="FR385" s="67">
        <v>71.395637512207031</v>
      </c>
      <c r="FS385" s="67">
        <v>68.157684326171875</v>
      </c>
      <c r="FT385" s="67">
        <v>65.896659851074219</v>
      </c>
      <c r="FU385" s="68">
        <v>9.845336526632309E-2</v>
      </c>
      <c r="FV385" s="40">
        <v>3.8199999332427979</v>
      </c>
      <c r="FW385" s="40">
        <v>824.85</v>
      </c>
      <c r="FX385">
        <v>1</v>
      </c>
    </row>
    <row r="386" spans="1:180" x14ac:dyDescent="0.2">
      <c r="A386" t="s">
        <v>189</v>
      </c>
      <c r="B386" t="s">
        <v>207</v>
      </c>
      <c r="C386" t="s">
        <v>3</v>
      </c>
      <c r="D386" t="s">
        <v>186</v>
      </c>
      <c r="E386" t="s">
        <v>1</v>
      </c>
      <c r="F386" s="40" t="s">
        <v>1</v>
      </c>
      <c r="G386" s="69" t="s">
        <v>216</v>
      </c>
      <c r="H386" s="67">
        <v>25714.000059366226</v>
      </c>
      <c r="I386" s="67">
        <v>20.62542724609375</v>
      </c>
      <c r="J386" s="67">
        <v>17.965373992919922</v>
      </c>
      <c r="K386" s="67">
        <v>16.253517150878906</v>
      </c>
      <c r="L386" s="67">
        <v>15.307102203369141</v>
      </c>
      <c r="M386" s="67">
        <v>15.117981910705566</v>
      </c>
      <c r="N386" s="67">
        <v>16.037874221801758</v>
      </c>
      <c r="O386" s="67">
        <v>18.094465255737305</v>
      </c>
      <c r="P386" s="67">
        <v>20.16741943359375</v>
      </c>
      <c r="Q386" s="67">
        <v>21.318464279174805</v>
      </c>
      <c r="R386" s="67">
        <v>22.988365173339844</v>
      </c>
      <c r="S386" s="67">
        <v>25.326213836669922</v>
      </c>
      <c r="T386" s="67">
        <v>28.449403762817383</v>
      </c>
      <c r="U386" s="67">
        <v>32.473312377929688</v>
      </c>
      <c r="V386" s="67">
        <v>36.660308837890625</v>
      </c>
      <c r="W386" s="67">
        <v>40.746269226074219</v>
      </c>
      <c r="X386" s="67">
        <v>44.962974548339844</v>
      </c>
      <c r="Y386" s="67">
        <v>48.713909149169922</v>
      </c>
      <c r="Z386" s="67">
        <v>51.644622802734375</v>
      </c>
      <c r="AA386" s="67">
        <v>51.861183166503906</v>
      </c>
      <c r="AB386" s="67">
        <v>49.776943206787109</v>
      </c>
      <c r="AC386" s="67">
        <v>45.99493408203125</v>
      </c>
      <c r="AD386" s="67">
        <v>42.033733367919922</v>
      </c>
      <c r="AE386" s="67">
        <v>35.044692993164063</v>
      </c>
      <c r="AF386" s="67">
        <v>28.011373519897461</v>
      </c>
      <c r="AG386" s="67">
        <v>-0.62916761636734009</v>
      </c>
      <c r="AH386" s="67">
        <v>-0.51621532440185547</v>
      </c>
      <c r="AI386" s="67">
        <v>-0.67433017492294312</v>
      </c>
      <c r="AJ386" s="67">
        <v>-0.69623392820358276</v>
      </c>
      <c r="AK386" s="67">
        <v>-0.6768762469291687</v>
      </c>
      <c r="AL386" s="67">
        <v>-0.7040102481842041</v>
      </c>
      <c r="AM386" s="67">
        <v>-0.87864875793457031</v>
      </c>
      <c r="AN386" s="67">
        <v>-0.91605770587921143</v>
      </c>
      <c r="AO386" s="67">
        <v>-1.3026667833328247</v>
      </c>
      <c r="AP386" s="67">
        <v>-1.4687142372131348</v>
      </c>
      <c r="AQ386" s="67">
        <v>-1.3396091461181641</v>
      </c>
      <c r="AR386" s="67">
        <v>-1.3735567331314087</v>
      </c>
      <c r="AS386" s="67">
        <v>-1.6722298860549927</v>
      </c>
      <c r="AT386" s="67">
        <v>-0.62556695938110352</v>
      </c>
      <c r="AU386" s="67">
        <v>5.9251999855041504</v>
      </c>
      <c r="AV386" s="67">
        <v>7.8944778442382813</v>
      </c>
      <c r="AW386" s="67">
        <v>8.8596372604370117</v>
      </c>
      <c r="AX386" s="67">
        <v>9.570195198059082</v>
      </c>
      <c r="AY386" s="67">
        <v>8.9627981185913086</v>
      </c>
      <c r="AZ386" s="67">
        <v>-1.5578842163085938</v>
      </c>
      <c r="BA386" s="67">
        <v>-3.8445765972137451</v>
      </c>
      <c r="BB386" s="67">
        <v>-3.2594878673553467</v>
      </c>
      <c r="BC386" s="67">
        <v>-2.4044761657714844</v>
      </c>
      <c r="BD386" s="67">
        <v>-1.5314129590988159</v>
      </c>
      <c r="BE386" s="67">
        <v>-0.14469932019710541</v>
      </c>
      <c r="BF386" s="67">
        <v>-6.905151903629303E-2</v>
      </c>
      <c r="BG386" s="67">
        <v>-0.25633054971694946</v>
      </c>
      <c r="BH386" s="67">
        <v>-0.29683426022529602</v>
      </c>
      <c r="BI386" s="67">
        <v>-0.28735357522964478</v>
      </c>
      <c r="BJ386" s="67">
        <v>-0.30367478728294373</v>
      </c>
      <c r="BK386" s="67">
        <v>-0.44589856266975403</v>
      </c>
      <c r="BL386" s="67">
        <v>-0.45131862163543701</v>
      </c>
      <c r="BM386" s="67">
        <v>-0.80941647291183472</v>
      </c>
      <c r="BN386" s="67">
        <v>-0.94067776203155518</v>
      </c>
      <c r="BO386" s="67">
        <v>-0.77650755643844604</v>
      </c>
      <c r="BP386" s="67">
        <v>-0.77696150541305542</v>
      </c>
      <c r="BQ386" s="67">
        <v>-1.0446563959121704</v>
      </c>
      <c r="BR386" s="67">
        <v>2.5317491963505745E-2</v>
      </c>
      <c r="BS386" s="67">
        <v>6.5739541053771973</v>
      </c>
      <c r="BT386" s="67">
        <v>8.5523033142089844</v>
      </c>
      <c r="BU386" s="67">
        <v>9.5254993438720703</v>
      </c>
      <c r="BV386" s="67">
        <v>10.240165710449219</v>
      </c>
      <c r="BW386" s="67">
        <v>9.6328315734863281</v>
      </c>
      <c r="BX386" s="67">
        <v>-0.88128119707107544</v>
      </c>
      <c r="BY386" s="67">
        <v>-3.1825292110443115</v>
      </c>
      <c r="BZ386" s="67">
        <v>-2.623915433883667</v>
      </c>
      <c r="CA386" s="67">
        <v>-1.8117386102676392</v>
      </c>
      <c r="CB386" s="67">
        <v>-0.98805218935012817</v>
      </c>
      <c r="CC386" s="67">
        <v>0.19084195792675018</v>
      </c>
      <c r="CD386" s="67">
        <v>0.24065276980400085</v>
      </c>
      <c r="CE386" s="67">
        <v>3.3174730837345123E-2</v>
      </c>
      <c r="CF386" s="67">
        <v>-2.0211245864629745E-2</v>
      </c>
      <c r="CG386" s="67">
        <v>-1.7571393400430679E-2</v>
      </c>
      <c r="CH386" s="67">
        <v>-2.6403669267892838E-2</v>
      </c>
      <c r="CI386" s="67">
        <v>-0.14617709815502167</v>
      </c>
      <c r="CJ386" s="67">
        <v>-0.1294417530298233</v>
      </c>
      <c r="CK386" s="67">
        <v>-0.46779274940490723</v>
      </c>
      <c r="CL386" s="67">
        <v>-0.57496130466461182</v>
      </c>
      <c r="CM386" s="67">
        <v>-0.38650503754615784</v>
      </c>
      <c r="CN386" s="67">
        <v>-0.36376145482063293</v>
      </c>
      <c r="CO386" s="67">
        <v>-0.61000096797943115</v>
      </c>
      <c r="CP386" s="67">
        <v>0.47611808776855469</v>
      </c>
      <c r="CQ386" s="67">
        <v>7.0232791900634766</v>
      </c>
      <c r="CR386" s="67">
        <v>9.0079116821289063</v>
      </c>
      <c r="CS386" s="67">
        <v>9.9866733551025391</v>
      </c>
      <c r="CT386" s="67">
        <v>10.704185485839844</v>
      </c>
      <c r="CU386" s="67">
        <v>10.096895217895508</v>
      </c>
      <c r="CV386" s="67">
        <v>-0.41266807913780212</v>
      </c>
      <c r="CW386" s="67">
        <v>-2.7239971160888672</v>
      </c>
      <c r="CX386" s="67">
        <v>-2.1837198734283447</v>
      </c>
      <c r="CY386" s="67">
        <v>-1.4012103080749512</v>
      </c>
      <c r="CZ386" s="67">
        <v>-0.61172217130661011</v>
      </c>
      <c r="DA386" s="67">
        <v>0.52638322114944458</v>
      </c>
      <c r="DB386" s="67">
        <v>0.55035704374313354</v>
      </c>
      <c r="DC386" s="67">
        <v>0.32267999649047852</v>
      </c>
      <c r="DD386" s="67">
        <v>0.25641176104545593</v>
      </c>
      <c r="DE386" s="67">
        <v>0.25221079587936401</v>
      </c>
      <c r="DF386" s="67">
        <v>0.25086745619773865</v>
      </c>
      <c r="DG386" s="67">
        <v>0.15354436635971069</v>
      </c>
      <c r="DH386" s="67">
        <v>0.19243511557579041</v>
      </c>
      <c r="DI386" s="67">
        <v>-0.12616904079914093</v>
      </c>
      <c r="DJ386" s="67">
        <v>-0.20924483239650726</v>
      </c>
      <c r="DK386" s="67">
        <v>3.4974520094692707E-3</v>
      </c>
      <c r="DL386" s="67">
        <v>4.9438606947660446E-2</v>
      </c>
      <c r="DM386" s="67">
        <v>-0.17534549534320831</v>
      </c>
      <c r="DN386" s="67">
        <v>0.92691868543624878</v>
      </c>
      <c r="DO386" s="67">
        <v>7.4726042747497559</v>
      </c>
      <c r="DP386" s="67">
        <v>9.4635200500488281</v>
      </c>
      <c r="DQ386" s="67">
        <v>10.447847366333008</v>
      </c>
      <c r="DR386" s="67">
        <v>11.168205261230469</v>
      </c>
      <c r="DS386" s="67">
        <v>10.560958862304688</v>
      </c>
      <c r="DT386" s="67">
        <v>5.5945057421922684E-2</v>
      </c>
      <c r="DU386" s="67">
        <v>-2.2654650211334229</v>
      </c>
      <c r="DV386" s="67">
        <v>-1.7435243129730225</v>
      </c>
      <c r="DW386" s="67">
        <v>-0.99068200588226318</v>
      </c>
      <c r="DX386" s="67">
        <v>-0.23539218306541443</v>
      </c>
      <c r="DY386" s="67">
        <v>1.0108515024185181</v>
      </c>
      <c r="DZ386" s="67">
        <v>0.99752086400985718</v>
      </c>
      <c r="EA386" s="67">
        <v>0.74067962169647217</v>
      </c>
      <c r="EB386" s="67">
        <v>0.65581142902374268</v>
      </c>
      <c r="EC386" s="67">
        <v>0.64173346757888794</v>
      </c>
      <c r="ED386" s="67">
        <v>0.65120291709899902</v>
      </c>
      <c r="EE386" s="67">
        <v>0.58629453182220459</v>
      </c>
      <c r="EF386" s="67">
        <v>0.65717422962188721</v>
      </c>
      <c r="EG386" s="67">
        <v>0.36708131432533264</v>
      </c>
      <c r="EH386" s="67">
        <v>0.31879165768623352</v>
      </c>
      <c r="EI386" s="67">
        <v>0.56659913063049316</v>
      </c>
      <c r="EJ386" s="67">
        <v>0.6460338830947876</v>
      </c>
      <c r="EK386" s="67">
        <v>0.45222797989845276</v>
      </c>
      <c r="EL386" s="67">
        <v>1.5778031349182129</v>
      </c>
      <c r="EM386" s="67">
        <v>8.1213588714599609</v>
      </c>
      <c r="EN386" s="67">
        <v>10.121345520019531</v>
      </c>
      <c r="EO386" s="67">
        <v>11.113709449768066</v>
      </c>
      <c r="EP386" s="67">
        <v>11.838175773620605</v>
      </c>
      <c r="EQ386" s="67">
        <v>11.230992317199707</v>
      </c>
      <c r="ER386" s="67">
        <v>0.73254799842834473</v>
      </c>
      <c r="ES386" s="67">
        <v>-1.6034175157546997</v>
      </c>
      <c r="ET386" s="67">
        <v>-1.1079517602920532</v>
      </c>
      <c r="EU386" s="67">
        <v>-0.39794433116912842</v>
      </c>
      <c r="EV386" s="67">
        <v>0.30796855688095093</v>
      </c>
      <c r="EW386" s="67">
        <v>72.690879821777344</v>
      </c>
      <c r="EX386" s="67">
        <v>71.381546020507813</v>
      </c>
      <c r="EY386" s="67">
        <v>68.936454772949219</v>
      </c>
      <c r="EZ386" s="67">
        <v>67.434654235839844</v>
      </c>
      <c r="FA386" s="67">
        <v>66.497230529785156</v>
      </c>
      <c r="FB386" s="67">
        <v>65.667800903320313</v>
      </c>
      <c r="FC386" s="67">
        <v>65.889862060546875</v>
      </c>
      <c r="FD386" s="67">
        <v>69.004608154296875</v>
      </c>
      <c r="FE386" s="67">
        <v>73.106430053710938</v>
      </c>
      <c r="FF386" s="67">
        <v>77.588676452636719</v>
      </c>
      <c r="FG386" s="67">
        <v>81.6912841796875</v>
      </c>
      <c r="FH386" s="67">
        <v>85.474647521972656</v>
      </c>
      <c r="FI386" s="67">
        <v>89.742477416992188</v>
      </c>
      <c r="FJ386" s="67">
        <v>93.451217651367188</v>
      </c>
      <c r="FK386" s="67">
        <v>95.1800537109375</v>
      </c>
      <c r="FL386" s="67">
        <v>96.965614318847656</v>
      </c>
      <c r="FM386" s="67">
        <v>97.552253723144531</v>
      </c>
      <c r="FN386" s="67">
        <v>97.335517883300781</v>
      </c>
      <c r="FO386" s="67">
        <v>94.617958068847656</v>
      </c>
      <c r="FP386" s="67">
        <v>91.802650451660156</v>
      </c>
      <c r="FQ386" s="67">
        <v>86.183349609375</v>
      </c>
      <c r="FR386" s="67">
        <v>82.480293273925781</v>
      </c>
      <c r="FS386" s="67">
        <v>79.634246826171875</v>
      </c>
      <c r="FT386" s="67">
        <v>77.565101623535156</v>
      </c>
      <c r="FU386" s="68">
        <v>0.59312623739242554</v>
      </c>
      <c r="FV386" s="40">
        <v>9.7299995422363281</v>
      </c>
      <c r="FW386" s="40">
        <v>27257.47</v>
      </c>
      <c r="FX386">
        <v>1</v>
      </c>
    </row>
    <row r="387" spans="1:180" x14ac:dyDescent="0.2">
      <c r="A387" t="s">
        <v>189</v>
      </c>
      <c r="B387" t="s">
        <v>207</v>
      </c>
      <c r="C387" t="s">
        <v>3</v>
      </c>
      <c r="D387" t="s">
        <v>186</v>
      </c>
      <c r="E387" t="s">
        <v>1</v>
      </c>
      <c r="F387" s="40" t="s">
        <v>1</v>
      </c>
      <c r="G387" s="69" t="s">
        <v>217</v>
      </c>
      <c r="H387" s="67">
        <v>25593.999580144882</v>
      </c>
      <c r="I387" s="67">
        <v>20.620397567749023</v>
      </c>
      <c r="J387" s="67">
        <v>17.920051574707031</v>
      </c>
      <c r="K387" s="67">
        <v>16.263521194458008</v>
      </c>
      <c r="L387" s="67">
        <v>15.37352180480957</v>
      </c>
      <c r="M387" s="67">
        <v>15.109742164611816</v>
      </c>
      <c r="N387" s="67">
        <v>16.124601364135742</v>
      </c>
      <c r="O387" s="67">
        <v>18.007509231567383</v>
      </c>
      <c r="P387" s="67">
        <v>19.914278030395508</v>
      </c>
      <c r="Q387" s="67">
        <v>21.011665344238281</v>
      </c>
      <c r="R387" s="67">
        <v>22.828454971313477</v>
      </c>
      <c r="S387" s="67">
        <v>25.670852661132813</v>
      </c>
      <c r="T387" s="67">
        <v>29.187397003173828</v>
      </c>
      <c r="U387" s="67">
        <v>33.468299865722656</v>
      </c>
      <c r="V387" s="67">
        <v>37.726589202880859</v>
      </c>
      <c r="W387" s="67">
        <v>41.7520751953125</v>
      </c>
      <c r="X387" s="67">
        <v>45.850662231445313</v>
      </c>
      <c r="Y387" s="67">
        <v>49.579216003417969</v>
      </c>
      <c r="Z387" s="67">
        <v>52.500431060791016</v>
      </c>
      <c r="AA387" s="67">
        <v>52.834854125976563</v>
      </c>
      <c r="AB387" s="67">
        <v>50.420177459716797</v>
      </c>
      <c r="AC387" s="67">
        <v>46.741203308105469</v>
      </c>
      <c r="AD387" s="67">
        <v>43.262245178222656</v>
      </c>
      <c r="AE387" s="67">
        <v>35.733287811279297</v>
      </c>
      <c r="AF387" s="67">
        <v>28.317657470703125</v>
      </c>
      <c r="AG387" s="67">
        <v>-0.6688307523727417</v>
      </c>
      <c r="AH387" s="67">
        <v>-0.61221939325332642</v>
      </c>
      <c r="AI387" s="67">
        <v>-0.64983189105987549</v>
      </c>
      <c r="AJ387" s="67">
        <v>-0.73782050609588623</v>
      </c>
      <c r="AK387" s="67">
        <v>-0.77966541051864624</v>
      </c>
      <c r="AL387" s="67">
        <v>-0.73490375280380249</v>
      </c>
      <c r="AM387" s="67">
        <v>-0.91744542121887207</v>
      </c>
      <c r="AN387" s="67">
        <v>-1.2227782011032104</v>
      </c>
      <c r="AO387" s="67">
        <v>-1.47563636302948</v>
      </c>
      <c r="AP387" s="67">
        <v>-1.6437928676605225</v>
      </c>
      <c r="AQ387" s="67">
        <v>-1.5744156837463379</v>
      </c>
      <c r="AR387" s="67">
        <v>-1.731930136680603</v>
      </c>
      <c r="AS387" s="67">
        <v>-1.8278423547744751</v>
      </c>
      <c r="AT387" s="67">
        <v>-1.1280076503753662</v>
      </c>
      <c r="AU387" s="67">
        <v>6.1964054107666016</v>
      </c>
      <c r="AV387" s="67">
        <v>8.1333351135253906</v>
      </c>
      <c r="AW387" s="67">
        <v>9.2636632919311523</v>
      </c>
      <c r="AX387" s="67">
        <v>9.808222770690918</v>
      </c>
      <c r="AY387" s="67">
        <v>9.0494203567504883</v>
      </c>
      <c r="AZ387" s="67">
        <v>-2.6306788921356201</v>
      </c>
      <c r="BA387" s="67">
        <v>-5.1840496063232422</v>
      </c>
      <c r="BB387" s="67">
        <v>-4.2312402725219727</v>
      </c>
      <c r="BC387" s="67">
        <v>-3.2486739158630371</v>
      </c>
      <c r="BD387" s="67">
        <v>-2.244081974029541</v>
      </c>
      <c r="BE387" s="67">
        <v>-0.18620805442333221</v>
      </c>
      <c r="BF387" s="67">
        <v>-0.16675803065299988</v>
      </c>
      <c r="BG387" s="67">
        <v>-0.23341961205005646</v>
      </c>
      <c r="BH387" s="67">
        <v>-0.33993455767631531</v>
      </c>
      <c r="BI387" s="67">
        <v>-0.39161726832389832</v>
      </c>
      <c r="BJ387" s="67">
        <v>-0.33606955409049988</v>
      </c>
      <c r="BK387" s="67">
        <v>-0.48631766438484192</v>
      </c>
      <c r="BL387" s="67">
        <v>-0.7597808837890625</v>
      </c>
      <c r="BM387" s="67">
        <v>-0.98423582315444946</v>
      </c>
      <c r="BN387" s="67">
        <v>-1.1177465915679932</v>
      </c>
      <c r="BO387" s="67">
        <v>-1.0134475231170654</v>
      </c>
      <c r="BP387" s="67">
        <v>-1.1375993490219116</v>
      </c>
      <c r="BQ387" s="67">
        <v>-1.2026441097259521</v>
      </c>
      <c r="BR387" s="67">
        <v>-0.47957777976989746</v>
      </c>
      <c r="BS387" s="67">
        <v>6.8427081108093262</v>
      </c>
      <c r="BT387" s="67">
        <v>8.7886772155761719</v>
      </c>
      <c r="BU387" s="67">
        <v>9.9270153045654297</v>
      </c>
      <c r="BV387" s="67">
        <v>10.475672721862793</v>
      </c>
      <c r="BW387" s="67">
        <v>9.7169332504272461</v>
      </c>
      <c r="BX387" s="67">
        <v>-1.9566196203231812</v>
      </c>
      <c r="BY387" s="67">
        <v>-4.5244998931884766</v>
      </c>
      <c r="BZ387" s="67">
        <v>-3.5980708599090576</v>
      </c>
      <c r="CA387" s="67">
        <v>-2.658191442489624</v>
      </c>
      <c r="CB387" s="67">
        <v>-1.7027984857559204</v>
      </c>
      <c r="CC387" s="67">
        <v>0.14805494248867035</v>
      </c>
      <c r="CD387" s="67">
        <v>0.14176712930202484</v>
      </c>
      <c r="CE387" s="67">
        <v>5.4986268281936646E-2</v>
      </c>
      <c r="CF387" s="67">
        <v>-6.4359977841377258E-2</v>
      </c>
      <c r="CG387" s="67">
        <v>-0.12285633385181427</v>
      </c>
      <c r="CH387" s="67">
        <v>-5.9838227927684784E-2</v>
      </c>
      <c r="CI387" s="67">
        <v>-0.18771988153457642</v>
      </c>
      <c r="CJ387" s="67">
        <v>-0.43911030888557434</v>
      </c>
      <c r="CK387" s="67">
        <v>-0.64389336109161377</v>
      </c>
      <c r="CL387" s="67">
        <v>-0.75340843200683594</v>
      </c>
      <c r="CM387" s="67">
        <v>-0.62492257356643677</v>
      </c>
      <c r="CN387" s="67">
        <v>-0.7259676456451416</v>
      </c>
      <c r="CO387" s="67">
        <v>-0.76963365077972412</v>
      </c>
      <c r="CP387" s="67">
        <v>-3.0477212741971016E-2</v>
      </c>
      <c r="CQ387" s="67">
        <v>7.2903356552124023</v>
      </c>
      <c r="CR387" s="67">
        <v>9.2425651550292969</v>
      </c>
      <c r="CS387" s="67">
        <v>10.38645076751709</v>
      </c>
      <c r="CT387" s="67">
        <v>10.937947273254395</v>
      </c>
      <c r="CU387" s="67">
        <v>10.179250717163086</v>
      </c>
      <c r="CV387" s="67">
        <v>-1.489768385887146</v>
      </c>
      <c r="CW387" s="67">
        <v>-4.0676975250244141</v>
      </c>
      <c r="CX387" s="67">
        <v>-3.1595399379730225</v>
      </c>
      <c r="CY387" s="67">
        <v>-2.2492251396179199</v>
      </c>
      <c r="CZ387" s="67">
        <v>-1.3279072046279907</v>
      </c>
      <c r="DA387" s="67">
        <v>0.48231795430183411</v>
      </c>
      <c r="DB387" s="67">
        <v>0.45029228925704956</v>
      </c>
      <c r="DC387" s="67">
        <v>0.34339213371276855</v>
      </c>
      <c r="DD387" s="67">
        <v>0.21121461689472198</v>
      </c>
      <c r="DE387" s="67">
        <v>0.14590461552143097</v>
      </c>
      <c r="DF387" s="67">
        <v>0.21639309823513031</v>
      </c>
      <c r="DG387" s="67">
        <v>0.11087790131568909</v>
      </c>
      <c r="DH387" s="67">
        <v>-0.11843975633382797</v>
      </c>
      <c r="DI387" s="67">
        <v>-0.30355086922645569</v>
      </c>
      <c r="DJ387" s="67">
        <v>-0.38907033205032349</v>
      </c>
      <c r="DK387" s="67">
        <v>-0.23639768362045288</v>
      </c>
      <c r="DL387" s="67">
        <v>-0.31433594226837158</v>
      </c>
      <c r="DM387" s="67">
        <v>-0.33662322163581848</v>
      </c>
      <c r="DN387" s="67">
        <v>0.41862335801124573</v>
      </c>
      <c r="DO387" s="67">
        <v>7.7379631996154785</v>
      </c>
      <c r="DP387" s="67">
        <v>9.6964530944824219</v>
      </c>
      <c r="DQ387" s="67">
        <v>10.84588623046875</v>
      </c>
      <c r="DR387" s="67">
        <v>11.400221824645996</v>
      </c>
      <c r="DS387" s="67">
        <v>10.641568183898926</v>
      </c>
      <c r="DT387" s="67">
        <v>-1.0229171514511108</v>
      </c>
      <c r="DU387" s="67">
        <v>-3.6108953952789307</v>
      </c>
      <c r="DV387" s="67">
        <v>-2.7210090160369873</v>
      </c>
      <c r="DW387" s="67">
        <v>-1.8402587175369263</v>
      </c>
      <c r="DX387" s="67">
        <v>-0.95301598310470581</v>
      </c>
      <c r="DY387" s="67">
        <v>0.96494060754776001</v>
      </c>
      <c r="DZ387" s="67">
        <v>0.89575362205505371</v>
      </c>
      <c r="EA387" s="67">
        <v>0.75980442762374878</v>
      </c>
      <c r="EB387" s="67">
        <v>0.6091005802154541</v>
      </c>
      <c r="EC387" s="67">
        <v>0.53395271301269531</v>
      </c>
      <c r="ED387" s="67">
        <v>0.61522728204727173</v>
      </c>
      <c r="EE387" s="67">
        <v>0.54200565814971924</v>
      </c>
      <c r="EF387" s="67">
        <v>0.34455758333206177</v>
      </c>
      <c r="EG387" s="67">
        <v>0.18784962594509125</v>
      </c>
      <c r="EH387" s="67">
        <v>0.13697603344917297</v>
      </c>
      <c r="EI387" s="67">
        <v>0.32457056641578674</v>
      </c>
      <c r="EJ387" s="67">
        <v>0.27999484539031982</v>
      </c>
      <c r="EK387" s="67">
        <v>0.28857508301734924</v>
      </c>
      <c r="EL387" s="67">
        <v>1.0670533180236816</v>
      </c>
      <c r="EM387" s="67">
        <v>8.3842658996582031</v>
      </c>
      <c r="EN387" s="67">
        <v>10.351795196533203</v>
      </c>
      <c r="EO387" s="67">
        <v>11.509238243103027</v>
      </c>
      <c r="EP387" s="67">
        <v>12.067671775817871</v>
      </c>
      <c r="EQ387" s="67">
        <v>11.309081077575684</v>
      </c>
      <c r="ER387" s="67">
        <v>-0.34885796904563904</v>
      </c>
      <c r="ES387" s="67">
        <v>-2.9513454437255859</v>
      </c>
      <c r="ET387" s="67">
        <v>-2.0878398418426514</v>
      </c>
      <c r="EU387" s="67">
        <v>-1.2497762441635132</v>
      </c>
      <c r="EV387" s="67">
        <v>-0.41173252463340759</v>
      </c>
      <c r="EW387" s="67">
        <v>72.704925537109375</v>
      </c>
      <c r="EX387" s="67">
        <v>71.611808776855469</v>
      </c>
      <c r="EY387" s="67">
        <v>70.109306335449219</v>
      </c>
      <c r="EZ387" s="67">
        <v>68.526565551757813</v>
      </c>
      <c r="FA387" s="67">
        <v>67.42779541015625</v>
      </c>
      <c r="FB387" s="67">
        <v>66.4422607421875</v>
      </c>
      <c r="FC387" s="67">
        <v>66.314308166503906</v>
      </c>
      <c r="FD387" s="67">
        <v>69.692695617675781</v>
      </c>
      <c r="FE387" s="67">
        <v>74.7275390625</v>
      </c>
      <c r="FF387" s="67">
        <v>79.828994750976563</v>
      </c>
      <c r="FG387" s="67">
        <v>84.5477294921875</v>
      </c>
      <c r="FH387" s="67">
        <v>87.856224060058594</v>
      </c>
      <c r="FI387" s="67">
        <v>91.277114868164063</v>
      </c>
      <c r="FJ387" s="67">
        <v>94.307952880859375</v>
      </c>
      <c r="FK387" s="67">
        <v>95.848030090332031</v>
      </c>
      <c r="FL387" s="67">
        <v>97.021553039550781</v>
      </c>
      <c r="FM387" s="67">
        <v>97.415229797363281</v>
      </c>
      <c r="FN387" s="67">
        <v>96.82855224609375</v>
      </c>
      <c r="FO387" s="67">
        <v>94.565742492675781</v>
      </c>
      <c r="FP387" s="67">
        <v>91.814262390136719</v>
      </c>
      <c r="FQ387" s="67">
        <v>86.258995056152344</v>
      </c>
      <c r="FR387" s="67">
        <v>82.35205078125</v>
      </c>
      <c r="FS387" s="67">
        <v>79.574531555175781</v>
      </c>
      <c r="FT387" s="67">
        <v>77.969764709472656</v>
      </c>
      <c r="FU387" s="68">
        <v>0.59088987112045288</v>
      </c>
      <c r="FV387" s="40">
        <v>12.529999732971191</v>
      </c>
      <c r="FW387" s="40">
        <v>27903.670000000002</v>
      </c>
      <c r="FX387">
        <v>1</v>
      </c>
    </row>
    <row r="388" spans="1:180" x14ac:dyDescent="0.2">
      <c r="A388" t="s">
        <v>189</v>
      </c>
      <c r="B388" t="s">
        <v>207</v>
      </c>
      <c r="C388" t="s">
        <v>3</v>
      </c>
      <c r="D388" t="s">
        <v>186</v>
      </c>
      <c r="E388" t="s">
        <v>1</v>
      </c>
      <c r="F388" s="40" t="s">
        <v>1</v>
      </c>
      <c r="G388" s="69" t="s">
        <v>218</v>
      </c>
      <c r="H388" s="67">
        <v>25575.999760627747</v>
      </c>
      <c r="I388" s="67">
        <v>23.414882659912109</v>
      </c>
      <c r="J388" s="67">
        <v>20.171737670898438</v>
      </c>
      <c r="K388" s="67">
        <v>18.161691665649414</v>
      </c>
      <c r="L388" s="67">
        <v>16.89659309387207</v>
      </c>
      <c r="M388" s="67">
        <v>16.413213729858398</v>
      </c>
      <c r="N388" s="67">
        <v>17.143875122070313</v>
      </c>
      <c r="O388" s="67">
        <v>18.825075149536133</v>
      </c>
      <c r="P388" s="67">
        <v>21.006429672241211</v>
      </c>
      <c r="Q388" s="67">
        <v>22.7708740234375</v>
      </c>
      <c r="R388" s="67">
        <v>24.965896606445313</v>
      </c>
      <c r="S388" s="67">
        <v>27.810005187988281</v>
      </c>
      <c r="T388" s="67">
        <v>31.762607574462891</v>
      </c>
      <c r="U388" s="67">
        <v>36.148571014404297</v>
      </c>
      <c r="V388" s="67">
        <v>40.669410705566406</v>
      </c>
      <c r="W388" s="67">
        <v>44.798274993896484</v>
      </c>
      <c r="X388" s="67">
        <v>48.536800384521484</v>
      </c>
      <c r="Y388" s="67">
        <v>51.493804931640625</v>
      </c>
      <c r="Z388" s="67">
        <v>53.624755859375</v>
      </c>
      <c r="AA388" s="67">
        <v>52.892261505126953</v>
      </c>
      <c r="AB388" s="67">
        <v>49.635398864746094</v>
      </c>
      <c r="AC388" s="67">
        <v>45.676765441894531</v>
      </c>
      <c r="AD388" s="67">
        <v>42.112049102783203</v>
      </c>
      <c r="AE388" s="67">
        <v>35.608234405517578</v>
      </c>
      <c r="AF388" s="67">
        <v>28.84351921081543</v>
      </c>
      <c r="AG388" s="67">
        <v>-1.4214658737182617</v>
      </c>
      <c r="AH388" s="67">
        <v>-1.1213452816009521</v>
      </c>
      <c r="AI388" s="67">
        <v>-0.85959124565124512</v>
      </c>
      <c r="AJ388" s="67">
        <v>-0.71349835395812988</v>
      </c>
      <c r="AK388" s="67">
        <v>-0.57762235403060913</v>
      </c>
      <c r="AL388" s="67">
        <v>-0.79890900850296021</v>
      </c>
      <c r="AM388" s="67">
        <v>-0.97796893119812012</v>
      </c>
      <c r="AN388" s="67">
        <v>-1.3378468751907349</v>
      </c>
      <c r="AO388" s="67">
        <v>-1.3362447023391724</v>
      </c>
      <c r="AP388" s="67">
        <v>-1.6308798789978027</v>
      </c>
      <c r="AQ388" s="67">
        <v>-1.893156886100769</v>
      </c>
      <c r="AR388" s="67">
        <v>-1.7169809341430664</v>
      </c>
      <c r="AS388" s="67">
        <v>-1.8345497846603394</v>
      </c>
      <c r="AT388" s="67">
        <v>-0.80296421051025391</v>
      </c>
      <c r="AU388" s="67">
        <v>6.6023540496826172</v>
      </c>
      <c r="AV388" s="67">
        <v>8.4057121276855469</v>
      </c>
      <c r="AW388" s="67">
        <v>8.8012313842773438</v>
      </c>
      <c r="AX388" s="67">
        <v>8.9531259536743164</v>
      </c>
      <c r="AY388" s="67">
        <v>8.0241880416870117</v>
      </c>
      <c r="AZ388" s="67">
        <v>-3.1031885147094727</v>
      </c>
      <c r="BA388" s="67">
        <v>-4.9342069625854492</v>
      </c>
      <c r="BB388" s="67">
        <v>-3.784581184387207</v>
      </c>
      <c r="BC388" s="67">
        <v>-2.6571769714355469</v>
      </c>
      <c r="BD388" s="67">
        <v>-1.9957846403121948</v>
      </c>
      <c r="BE388" s="67">
        <v>-0.93908971548080444</v>
      </c>
      <c r="BF388" s="67">
        <v>-0.6761099100112915</v>
      </c>
      <c r="BG388" s="67">
        <v>-0.4433894157409668</v>
      </c>
      <c r="BH388" s="67">
        <v>-0.31581124663352966</v>
      </c>
      <c r="BI388" s="67">
        <v>-0.18976570665836334</v>
      </c>
      <c r="BJ388" s="67">
        <v>-0.40026861429214478</v>
      </c>
      <c r="BK388" s="67">
        <v>-0.54705053567886353</v>
      </c>
      <c r="BL388" s="67">
        <v>-0.87507617473602295</v>
      </c>
      <c r="BM388" s="67">
        <v>-0.84508663415908813</v>
      </c>
      <c r="BN388" s="67">
        <v>-1.1050951480865479</v>
      </c>
      <c r="BO388" s="67">
        <v>-1.3324699401855469</v>
      </c>
      <c r="BP388" s="67">
        <v>-1.122950553894043</v>
      </c>
      <c r="BQ388" s="67">
        <v>-1.2096673250198364</v>
      </c>
      <c r="BR388" s="67">
        <v>-0.15486191213130951</v>
      </c>
      <c r="BS388" s="67">
        <v>7.2483301162719727</v>
      </c>
      <c r="BT388" s="67">
        <v>9.0607213973999023</v>
      </c>
      <c r="BU388" s="67">
        <v>9.4642448425292969</v>
      </c>
      <c r="BV388" s="67">
        <v>9.620234489440918</v>
      </c>
      <c r="BW388" s="67">
        <v>8.6913585662841797</v>
      </c>
      <c r="BX388" s="67">
        <v>-2.4294784069061279</v>
      </c>
      <c r="BY388" s="67">
        <v>-4.2749991416931152</v>
      </c>
      <c r="BZ388" s="67">
        <v>-3.1517398357391357</v>
      </c>
      <c r="CA388" s="67">
        <v>-2.0669994354248047</v>
      </c>
      <c r="CB388" s="67">
        <v>-1.4547808170318604</v>
      </c>
      <c r="CC388" s="67">
        <v>-0.60499745607376099</v>
      </c>
      <c r="CD388" s="67">
        <v>-0.36774128675460815</v>
      </c>
      <c r="CE388" s="67">
        <v>-0.15512928366661072</v>
      </c>
      <c r="CF388" s="67">
        <v>-4.0374360978603363E-2</v>
      </c>
      <c r="CG388" s="67">
        <v>7.8862622380256653E-2</v>
      </c>
      <c r="CH388" s="67">
        <v>-0.12417149543762207</v>
      </c>
      <c r="CI388" s="67">
        <v>-0.24859778583049774</v>
      </c>
      <c r="CJ388" s="67">
        <v>-0.55456256866455078</v>
      </c>
      <c r="CK388" s="67">
        <v>-0.50491201877593994</v>
      </c>
      <c r="CL388" s="67">
        <v>-0.74093818664550781</v>
      </c>
      <c r="CM388" s="67">
        <v>-0.94413989782333374</v>
      </c>
      <c r="CN388" s="67">
        <v>-0.71152693033218384</v>
      </c>
      <c r="CO388" s="67">
        <v>-0.77687561511993408</v>
      </c>
      <c r="CP388" s="67">
        <v>0.29401177167892456</v>
      </c>
      <c r="CQ388" s="67">
        <v>7.6957311630249023</v>
      </c>
      <c r="CR388" s="67">
        <v>9.514378547668457</v>
      </c>
      <c r="CS388" s="67">
        <v>9.9234457015991211</v>
      </c>
      <c r="CT388" s="67">
        <v>10.082272529602051</v>
      </c>
      <c r="CU388" s="67">
        <v>9.1534385681152344</v>
      </c>
      <c r="CV388" s="67">
        <v>-1.9628688097000122</v>
      </c>
      <c r="CW388" s="67">
        <v>-3.8184337615966797</v>
      </c>
      <c r="CX388" s="67">
        <v>-2.7134358882904053</v>
      </c>
      <c r="CY388" s="67">
        <v>-1.658244252204895</v>
      </c>
      <c r="CZ388" s="67">
        <v>-1.0800831317901611</v>
      </c>
      <c r="DA388" s="67">
        <v>-0.27090522646903992</v>
      </c>
      <c r="DB388" s="67">
        <v>-5.9372656047344208E-2</v>
      </c>
      <c r="DC388" s="67">
        <v>0.13313084840774536</v>
      </c>
      <c r="DD388" s="67">
        <v>0.23506250977516174</v>
      </c>
      <c r="DE388" s="67">
        <v>0.34749093651771545</v>
      </c>
      <c r="DF388" s="67">
        <v>0.15192562341690063</v>
      </c>
      <c r="DG388" s="67">
        <v>4.985496774315834E-2</v>
      </c>
      <c r="DH388" s="67">
        <v>-0.23404896259307861</v>
      </c>
      <c r="DI388" s="67">
        <v>-0.16473740339279175</v>
      </c>
      <c r="DJ388" s="67">
        <v>-0.37678128480911255</v>
      </c>
      <c r="DK388" s="67">
        <v>-0.55580985546112061</v>
      </c>
      <c r="DL388" s="67">
        <v>-0.30010327696800232</v>
      </c>
      <c r="DM388" s="67">
        <v>-0.34408390522003174</v>
      </c>
      <c r="DN388" s="67">
        <v>0.74288547039031982</v>
      </c>
      <c r="DO388" s="67">
        <v>8.143132209777832</v>
      </c>
      <c r="DP388" s="67">
        <v>9.9680356979370117</v>
      </c>
      <c r="DQ388" s="67">
        <v>10.382646560668945</v>
      </c>
      <c r="DR388" s="67">
        <v>10.544310569763184</v>
      </c>
      <c r="DS388" s="67">
        <v>9.6155185699462891</v>
      </c>
      <c r="DT388" s="67">
        <v>-1.4962592124938965</v>
      </c>
      <c r="DU388" s="67">
        <v>-3.3618683815002441</v>
      </c>
      <c r="DV388" s="67">
        <v>-2.2751319408416748</v>
      </c>
      <c r="DW388" s="67">
        <v>-1.2494890689849854</v>
      </c>
      <c r="DX388" s="67">
        <v>-0.70538550615310669</v>
      </c>
      <c r="DY388" s="67">
        <v>0.21147093176841736</v>
      </c>
      <c r="DZ388" s="67">
        <v>0.38586267828941345</v>
      </c>
      <c r="EA388" s="67">
        <v>0.54933267831802368</v>
      </c>
      <c r="EB388" s="67">
        <v>0.63274961709976196</v>
      </c>
      <c r="EC388" s="67">
        <v>0.73534756898880005</v>
      </c>
      <c r="ED388" s="67">
        <v>0.55056601762771606</v>
      </c>
      <c r="EE388" s="67">
        <v>0.48077332973480225</v>
      </c>
      <c r="EF388" s="67">
        <v>0.22872179746627808</v>
      </c>
      <c r="EG388" s="67">
        <v>0.32642069458961487</v>
      </c>
      <c r="EH388" s="67">
        <v>0.14900347590446472</v>
      </c>
      <c r="EI388" s="67">
        <v>4.8770359717309475E-3</v>
      </c>
      <c r="EJ388" s="67">
        <v>0.29392713308334351</v>
      </c>
      <c r="EK388" s="67">
        <v>0.28079855442047119</v>
      </c>
      <c r="EL388" s="67">
        <v>1.390987753868103</v>
      </c>
      <c r="EM388" s="67">
        <v>8.7891082763671875</v>
      </c>
      <c r="EN388" s="67">
        <v>10.623044967651367</v>
      </c>
      <c r="EO388" s="67">
        <v>11.045660018920898</v>
      </c>
      <c r="EP388" s="67">
        <v>11.211419105529785</v>
      </c>
      <c r="EQ388" s="67">
        <v>10.282689094543457</v>
      </c>
      <c r="ER388" s="67">
        <v>-0.82254904508590698</v>
      </c>
      <c r="ES388" s="67">
        <v>-2.7026605606079102</v>
      </c>
      <c r="ET388" s="67">
        <v>-1.6422907114028931</v>
      </c>
      <c r="EU388" s="67">
        <v>-0.65931153297424316</v>
      </c>
      <c r="EV388" s="67">
        <v>-0.16438160836696625</v>
      </c>
      <c r="EW388" s="67">
        <v>76.483299255371094</v>
      </c>
      <c r="EX388" s="67">
        <v>73.653274536132813</v>
      </c>
      <c r="EY388" s="67">
        <v>71.383987426757813</v>
      </c>
      <c r="EZ388" s="67">
        <v>70.091461181640625</v>
      </c>
      <c r="FA388" s="67">
        <v>69.226509094238281</v>
      </c>
      <c r="FB388" s="67">
        <v>68.366615295410156</v>
      </c>
      <c r="FC388" s="67">
        <v>68.375244140625</v>
      </c>
      <c r="FD388" s="67">
        <v>70.731864929199219</v>
      </c>
      <c r="FE388" s="67">
        <v>74.735916137695313</v>
      </c>
      <c r="FF388" s="67">
        <v>79.482460021972656</v>
      </c>
      <c r="FG388" s="67">
        <v>83.808891296386719</v>
      </c>
      <c r="FH388" s="67">
        <v>87.760581970214844</v>
      </c>
      <c r="FI388" s="67">
        <v>91.273551940917969</v>
      </c>
      <c r="FJ388" s="67">
        <v>94.249343872070313</v>
      </c>
      <c r="FK388" s="67">
        <v>96.244010925292969</v>
      </c>
      <c r="FL388" s="67">
        <v>97.336341857910156</v>
      </c>
      <c r="FM388" s="67">
        <v>97.912178039550781</v>
      </c>
      <c r="FN388" s="67">
        <v>96.899887084960938</v>
      </c>
      <c r="FO388" s="67">
        <v>93.802200317382813</v>
      </c>
      <c r="FP388" s="67">
        <v>89.472373962402344</v>
      </c>
      <c r="FQ388" s="67">
        <v>84.915740966796875</v>
      </c>
      <c r="FR388" s="67">
        <v>81.017738342285156</v>
      </c>
      <c r="FS388" s="67">
        <v>78.370491027832031</v>
      </c>
      <c r="FT388" s="67">
        <v>76.970794677734375</v>
      </c>
      <c r="FU388" s="68">
        <v>0.59058839082717896</v>
      </c>
      <c r="FV388" s="40">
        <v>11.920000076293945</v>
      </c>
      <c r="FW388" s="40">
        <v>29247.22</v>
      </c>
      <c r="FX388">
        <v>1</v>
      </c>
    </row>
    <row r="389" spans="1:180" x14ac:dyDescent="0.2">
      <c r="A389" t="s">
        <v>189</v>
      </c>
      <c r="B389" t="s">
        <v>207</v>
      </c>
      <c r="C389" t="s">
        <v>3</v>
      </c>
      <c r="D389" t="s">
        <v>186</v>
      </c>
      <c r="E389" t="s">
        <v>1</v>
      </c>
      <c r="F389" s="40" t="s">
        <v>1</v>
      </c>
      <c r="G389" s="69" t="s">
        <v>219</v>
      </c>
      <c r="H389" s="67">
        <v>25511.000545501709</v>
      </c>
      <c r="I389" s="67">
        <v>21.817693710327148</v>
      </c>
      <c r="J389" s="67">
        <v>18.94775390625</v>
      </c>
      <c r="K389" s="67">
        <v>17.229148864746094</v>
      </c>
      <c r="L389" s="67">
        <v>16.193906784057617</v>
      </c>
      <c r="M389" s="67">
        <v>15.865647315979004</v>
      </c>
      <c r="N389" s="67">
        <v>16.792753219604492</v>
      </c>
      <c r="O389" s="67">
        <v>18.796308517456055</v>
      </c>
      <c r="P389" s="67">
        <v>20.844444274902344</v>
      </c>
      <c r="Q389" s="67">
        <v>21.996410369873047</v>
      </c>
      <c r="R389" s="67">
        <v>24.458385467529297</v>
      </c>
      <c r="S389" s="67">
        <v>27.92083740234375</v>
      </c>
      <c r="T389" s="67">
        <v>32.282630920410156</v>
      </c>
      <c r="U389" s="67">
        <v>37.830593109130859</v>
      </c>
      <c r="V389" s="67">
        <v>43.003406524658203</v>
      </c>
      <c r="W389" s="67">
        <v>47.275775909423828</v>
      </c>
      <c r="X389" s="67">
        <v>51.434539794921875</v>
      </c>
      <c r="Y389" s="67">
        <v>54.929080963134766</v>
      </c>
      <c r="Z389" s="67">
        <v>57.698925018310547</v>
      </c>
      <c r="AA389" s="67">
        <v>58.354362487792969</v>
      </c>
      <c r="AB389" s="67">
        <v>56.502204895019531</v>
      </c>
      <c r="AC389" s="67">
        <v>53.464138031005859</v>
      </c>
      <c r="AD389" s="67">
        <v>49.674396514892578</v>
      </c>
      <c r="AE389" s="67">
        <v>41.710926055908203</v>
      </c>
      <c r="AF389" s="67">
        <v>33.369823455810547</v>
      </c>
      <c r="AG389" s="67">
        <v>-0.64708858728408813</v>
      </c>
      <c r="AH389" s="67">
        <v>-0.61824285984039307</v>
      </c>
      <c r="AI389" s="67">
        <v>-0.57739138603210449</v>
      </c>
      <c r="AJ389" s="67">
        <v>-0.61814647912979126</v>
      </c>
      <c r="AK389" s="67">
        <v>-0.74555563926696777</v>
      </c>
      <c r="AL389" s="67">
        <v>-0.63505280017852783</v>
      </c>
      <c r="AM389" s="67">
        <v>-0.82708901166915894</v>
      </c>
      <c r="AN389" s="67">
        <v>-0.91498279571533203</v>
      </c>
      <c r="AO389" s="67">
        <v>-1.311510443687439</v>
      </c>
      <c r="AP389" s="67">
        <v>-1.2157435417175293</v>
      </c>
      <c r="AQ389" s="67">
        <v>-1.4224286079406738</v>
      </c>
      <c r="AR389" s="67">
        <v>-2.0443289279937744</v>
      </c>
      <c r="AS389" s="67">
        <v>-2.0051064491271973</v>
      </c>
      <c r="AT389" s="67">
        <v>-1.1352118253707886</v>
      </c>
      <c r="AU389" s="67">
        <v>7.0613021850585938</v>
      </c>
      <c r="AV389" s="67">
        <v>9.4223661422729492</v>
      </c>
      <c r="AW389" s="67">
        <v>10.012399673461914</v>
      </c>
      <c r="AX389" s="67">
        <v>10.10703182220459</v>
      </c>
      <c r="AY389" s="67">
        <v>9.6656427383422852</v>
      </c>
      <c r="AZ389" s="67">
        <v>-3.8197064399719238</v>
      </c>
      <c r="BA389" s="67">
        <v>-6.9954710006713867</v>
      </c>
      <c r="BB389" s="67">
        <v>-6.2180523872375488</v>
      </c>
      <c r="BC389" s="67">
        <v>-4.560030460357666</v>
      </c>
      <c r="BD389" s="67">
        <v>-3.3330357074737549</v>
      </c>
      <c r="BE389" s="67">
        <v>-0.16578859090805054</v>
      </c>
      <c r="BF389" s="67">
        <v>-0.17399948835372925</v>
      </c>
      <c r="BG389" s="67">
        <v>-0.16211290657520294</v>
      </c>
      <c r="BH389" s="67">
        <v>-0.22133815288543701</v>
      </c>
      <c r="BI389" s="67">
        <v>-0.35855069756507874</v>
      </c>
      <c r="BJ389" s="67">
        <v>-0.2372715175151825</v>
      </c>
      <c r="BK389" s="67">
        <v>-0.397093266248703</v>
      </c>
      <c r="BL389" s="67">
        <v>-0.4532000720500946</v>
      </c>
      <c r="BM389" s="67">
        <v>-0.82140374183654785</v>
      </c>
      <c r="BN389" s="67">
        <v>-0.69109636545181274</v>
      </c>
      <c r="BO389" s="67">
        <v>-0.86296665668487549</v>
      </c>
      <c r="BP389" s="67">
        <v>-1.4515993595123291</v>
      </c>
      <c r="BQ389" s="67">
        <v>-1.3815897703170776</v>
      </c>
      <c r="BR389" s="67">
        <v>-0.48851916193962097</v>
      </c>
      <c r="BS389" s="67">
        <v>7.705866813659668</v>
      </c>
      <c r="BT389" s="67">
        <v>10.075948715209961</v>
      </c>
      <c r="BU389" s="67">
        <v>10.673972129821777</v>
      </c>
      <c r="BV389" s="67">
        <v>10.772695541381836</v>
      </c>
      <c r="BW389" s="67">
        <v>10.331368446350098</v>
      </c>
      <c r="BX389" s="67">
        <v>-3.147451639175415</v>
      </c>
      <c r="BY389" s="67">
        <v>-6.3376932144165039</v>
      </c>
      <c r="BZ389" s="67">
        <v>-5.5865936279296875</v>
      </c>
      <c r="CA389" s="67">
        <v>-3.9711554050445557</v>
      </c>
      <c r="CB389" s="67">
        <v>-2.7932355403900146</v>
      </c>
      <c r="CC389" s="67">
        <v>0.16755831241607666</v>
      </c>
      <c r="CD389" s="67">
        <v>0.13368211686611176</v>
      </c>
      <c r="CE389" s="67">
        <v>0.12550771236419678</v>
      </c>
      <c r="CF389" s="67">
        <v>5.3490087389945984E-2</v>
      </c>
      <c r="CG389" s="67">
        <v>-9.051225334405899E-2</v>
      </c>
      <c r="CH389" s="67">
        <v>3.8230594247579575E-2</v>
      </c>
      <c r="CI389" s="67">
        <v>-9.9279515445232391E-2</v>
      </c>
      <c r="CJ389" s="67">
        <v>-0.13337075710296631</v>
      </c>
      <c r="CK389" s="67">
        <v>-0.48195734620094299</v>
      </c>
      <c r="CL389" s="67">
        <v>-0.32772731781005859</v>
      </c>
      <c r="CM389" s="67">
        <v>-0.47548505663871765</v>
      </c>
      <c r="CN389" s="67">
        <v>-1.04107666015625</v>
      </c>
      <c r="CO389" s="67">
        <v>-0.94974398612976074</v>
      </c>
      <c r="CP389" s="67">
        <v>-4.0621776133775711E-2</v>
      </c>
      <c r="CQ389" s="67">
        <v>8.1522903442382813</v>
      </c>
      <c r="CR389" s="67">
        <v>10.528617858886719</v>
      </c>
      <c r="CS389" s="67">
        <v>11.132174491882324</v>
      </c>
      <c r="CT389" s="67">
        <v>11.233732223510742</v>
      </c>
      <c r="CU389" s="67">
        <v>10.792447090148926</v>
      </c>
      <c r="CV389" s="67">
        <v>-2.6818499565124512</v>
      </c>
      <c r="CW389" s="67">
        <v>-5.8821187019348145</v>
      </c>
      <c r="CX389" s="67">
        <v>-5.1492476463317871</v>
      </c>
      <c r="CY389" s="67">
        <v>-3.5633025169372559</v>
      </c>
      <c r="CZ389" s="67">
        <v>-2.4193716049194336</v>
      </c>
      <c r="DA389" s="67">
        <v>0.50090521574020386</v>
      </c>
      <c r="DB389" s="67">
        <v>0.44136372208595276</v>
      </c>
      <c r="DC389" s="67">
        <v>0.4131283164024353</v>
      </c>
      <c r="DD389" s="67">
        <v>0.32831832766532898</v>
      </c>
      <c r="DE389" s="67">
        <v>0.17752619087696075</v>
      </c>
      <c r="DF389" s="67">
        <v>0.31373271346092224</v>
      </c>
      <c r="DG389" s="67">
        <v>0.19853422045707703</v>
      </c>
      <c r="DH389" s="67">
        <v>0.18645855784416199</v>
      </c>
      <c r="DI389" s="67">
        <v>-0.14251095056533813</v>
      </c>
      <c r="DJ389" s="67">
        <v>3.5641737282276154E-2</v>
      </c>
      <c r="DK389" s="67">
        <v>-8.8003449141979218E-2</v>
      </c>
      <c r="DL389" s="67">
        <v>-0.63055390119552612</v>
      </c>
      <c r="DM389" s="67">
        <v>-0.51789820194244385</v>
      </c>
      <c r="DN389" s="67">
        <v>0.40727561712265015</v>
      </c>
      <c r="DO389" s="67">
        <v>8.5987138748168945</v>
      </c>
      <c r="DP389" s="67">
        <v>10.981287002563477</v>
      </c>
      <c r="DQ389" s="67">
        <v>11.590376853942871</v>
      </c>
      <c r="DR389" s="67">
        <v>11.694768905639648</v>
      </c>
      <c r="DS389" s="67">
        <v>11.253525733947754</v>
      </c>
      <c r="DT389" s="67">
        <v>-2.2162482738494873</v>
      </c>
      <c r="DU389" s="67">
        <v>-5.426544189453125</v>
      </c>
      <c r="DV389" s="67">
        <v>-4.7119016647338867</v>
      </c>
      <c r="DW389" s="67">
        <v>-3.1554496288299561</v>
      </c>
      <c r="DX389" s="67">
        <v>-2.0455076694488525</v>
      </c>
      <c r="DY389" s="67">
        <v>0.98220521211624146</v>
      </c>
      <c r="DZ389" s="67">
        <v>0.88560712337493896</v>
      </c>
      <c r="EA389" s="67">
        <v>0.82840681076049805</v>
      </c>
      <c r="EB389" s="67">
        <v>0.72512668371200562</v>
      </c>
      <c r="EC389" s="67">
        <v>0.56453114748001099</v>
      </c>
      <c r="ED389" s="67">
        <v>0.71151399612426758</v>
      </c>
      <c r="EE389" s="67">
        <v>0.62852996587753296</v>
      </c>
      <c r="EF389" s="67">
        <v>0.64824128150939941</v>
      </c>
      <c r="EG389" s="67">
        <v>0.34759572148323059</v>
      </c>
      <c r="EH389" s="67">
        <v>0.56028896570205688</v>
      </c>
      <c r="EI389" s="67">
        <v>0.47145843505859375</v>
      </c>
      <c r="EJ389" s="67">
        <v>-3.7824295461177826E-2</v>
      </c>
      <c r="EK389" s="67">
        <v>0.10561858862638474</v>
      </c>
      <c r="EL389" s="67">
        <v>1.0539683103561401</v>
      </c>
      <c r="EM389" s="67">
        <v>9.2432785034179688</v>
      </c>
      <c r="EN389" s="67">
        <v>11.634869575500488</v>
      </c>
      <c r="EO389" s="67">
        <v>12.251949310302734</v>
      </c>
      <c r="EP389" s="67">
        <v>12.360432624816895</v>
      </c>
      <c r="EQ389" s="67">
        <v>11.919251441955566</v>
      </c>
      <c r="ER389" s="67">
        <v>-1.543993353843689</v>
      </c>
      <c r="ES389" s="67">
        <v>-4.7687664031982422</v>
      </c>
      <c r="ET389" s="67">
        <v>-4.0804429054260254</v>
      </c>
      <c r="EU389" s="67">
        <v>-2.5665748119354248</v>
      </c>
      <c r="EV389" s="67">
        <v>-1.5057075023651123</v>
      </c>
      <c r="EW389" s="67">
        <v>74.052665710449219</v>
      </c>
      <c r="EX389" s="67">
        <v>72.467353820800781</v>
      </c>
      <c r="EY389" s="67">
        <v>71.540565490722656</v>
      </c>
      <c r="EZ389" s="67">
        <v>70.460472106933594</v>
      </c>
      <c r="FA389" s="67">
        <v>69.219818115234375</v>
      </c>
      <c r="FB389" s="67">
        <v>68.275733947753906</v>
      </c>
      <c r="FC389" s="67">
        <v>68.944747924804688</v>
      </c>
      <c r="FD389" s="67">
        <v>72.489089965820313</v>
      </c>
      <c r="FE389" s="67">
        <v>77.386123657226563</v>
      </c>
      <c r="FF389" s="67">
        <v>82.145462036132813</v>
      </c>
      <c r="FG389" s="67">
        <v>86.802101135253906</v>
      </c>
      <c r="FH389" s="67">
        <v>91.220390319824219</v>
      </c>
      <c r="FI389" s="67">
        <v>95.01837158203125</v>
      </c>
      <c r="FJ389" s="67">
        <v>98.056251525878906</v>
      </c>
      <c r="FK389" s="67">
        <v>99.660423278808594</v>
      </c>
      <c r="FL389" s="67">
        <v>100.75581359863281</v>
      </c>
      <c r="FM389" s="67">
        <v>101.43339538574219</v>
      </c>
      <c r="FN389" s="67">
        <v>100.97354125976563</v>
      </c>
      <c r="FO389" s="67">
        <v>99.126884460449219</v>
      </c>
      <c r="FP389" s="67">
        <v>96.495872497558594</v>
      </c>
      <c r="FQ389" s="67">
        <v>91.731849670410156</v>
      </c>
      <c r="FR389" s="67">
        <v>87.48828125</v>
      </c>
      <c r="FS389" s="67">
        <v>85.075050354003906</v>
      </c>
      <c r="FT389" s="67">
        <v>82.914642333984375</v>
      </c>
      <c r="FU389" s="68">
        <v>0.58930337429046631</v>
      </c>
      <c r="FV389" s="40">
        <v>13.819999694824219</v>
      </c>
      <c r="FW389" s="40">
        <v>31129.24</v>
      </c>
      <c r="FX389">
        <v>1</v>
      </c>
    </row>
    <row r="390" spans="1:180" x14ac:dyDescent="0.2">
      <c r="A390" t="s">
        <v>189</v>
      </c>
      <c r="B390" t="s">
        <v>207</v>
      </c>
      <c r="C390" t="s">
        <v>3</v>
      </c>
      <c r="D390" t="s">
        <v>186</v>
      </c>
      <c r="E390" t="s">
        <v>1</v>
      </c>
      <c r="F390" s="40" t="s">
        <v>1</v>
      </c>
      <c r="G390" s="69" t="s">
        <v>220</v>
      </c>
      <c r="H390" s="67">
        <v>25469.000193119049</v>
      </c>
      <c r="I390" s="67">
        <v>27.544155120849609</v>
      </c>
      <c r="J390" s="67">
        <v>23.610530853271484</v>
      </c>
      <c r="K390" s="67">
        <v>21.168006896972656</v>
      </c>
      <c r="L390" s="67">
        <v>19.595424652099609</v>
      </c>
      <c r="M390" s="67">
        <v>18.764507293701172</v>
      </c>
      <c r="N390" s="67">
        <v>19.199071884155273</v>
      </c>
      <c r="O390" s="67">
        <v>20.948728561401367</v>
      </c>
      <c r="P390" s="67">
        <v>22.906147003173828</v>
      </c>
      <c r="Q390" s="67">
        <v>24.340127944946289</v>
      </c>
      <c r="R390" s="67">
        <v>26.430320739746094</v>
      </c>
      <c r="S390" s="67">
        <v>29.519973754882813</v>
      </c>
      <c r="T390" s="67">
        <v>32.835052490234375</v>
      </c>
      <c r="U390" s="67">
        <v>36.5853271484375</v>
      </c>
      <c r="V390" s="67">
        <v>39.569526672363281</v>
      </c>
      <c r="W390" s="67">
        <v>41.781589508056641</v>
      </c>
      <c r="X390" s="67">
        <v>44.201789855957031</v>
      </c>
      <c r="Y390" s="67">
        <v>46.266288757324219</v>
      </c>
      <c r="Z390" s="67">
        <v>48.661468505859375</v>
      </c>
      <c r="AA390" s="67">
        <v>49.407806396484375</v>
      </c>
      <c r="AB390" s="67">
        <v>48.080501556396484</v>
      </c>
      <c r="AC390" s="67">
        <v>46.098011016845703</v>
      </c>
      <c r="AD390" s="67">
        <v>43.303546905517578</v>
      </c>
      <c r="AE390" s="67">
        <v>36.408828735351563</v>
      </c>
      <c r="AF390" s="67">
        <v>29.288007736206055</v>
      </c>
      <c r="AG390" s="67">
        <v>-2.3203446865081787</v>
      </c>
      <c r="AH390" s="67">
        <v>-1.8172930479049683</v>
      </c>
      <c r="AI390" s="67">
        <v>-1.2624610662460327</v>
      </c>
      <c r="AJ390" s="67">
        <v>-0.9685056209564209</v>
      </c>
      <c r="AK390" s="67">
        <v>-0.82338380813598633</v>
      </c>
      <c r="AL390" s="67">
        <v>-0.95746326446533203</v>
      </c>
      <c r="AM390" s="67">
        <v>-1.3867835998535156</v>
      </c>
      <c r="AN390" s="67">
        <v>-1.7260200977325439</v>
      </c>
      <c r="AO390" s="67">
        <v>-2.0384159088134766</v>
      </c>
      <c r="AP390" s="67">
        <v>-2.2030749320983887</v>
      </c>
      <c r="AQ390" s="67">
        <v>-2.1838276386260986</v>
      </c>
      <c r="AR390" s="67">
        <v>-2.2822732925415039</v>
      </c>
      <c r="AS390" s="67">
        <v>-2.0973324775695801</v>
      </c>
      <c r="AT390" s="67">
        <v>-1.0374120473861694</v>
      </c>
      <c r="AU390" s="67">
        <v>5.5567378997802734</v>
      </c>
      <c r="AV390" s="67">
        <v>6.8970522880554199</v>
      </c>
      <c r="AW390" s="67">
        <v>7.4383459091186523</v>
      </c>
      <c r="AX390" s="67">
        <v>7.6456241607666016</v>
      </c>
      <c r="AY390" s="67">
        <v>7.061063289642334</v>
      </c>
      <c r="AZ390" s="67">
        <v>-3.873115062713623</v>
      </c>
      <c r="BA390" s="67">
        <v>-5.7415399551391602</v>
      </c>
      <c r="BB390" s="67">
        <v>-4.7120132446289063</v>
      </c>
      <c r="BC390" s="67">
        <v>-3.3533258438110352</v>
      </c>
      <c r="BD390" s="67">
        <v>-1.9993487596511841</v>
      </c>
      <c r="BE390" s="67">
        <v>-1.8395214080810547</v>
      </c>
      <c r="BF390" s="67">
        <v>-1.3734935522079468</v>
      </c>
      <c r="BG390" s="67">
        <v>-0.84759801626205444</v>
      </c>
      <c r="BH390" s="67">
        <v>-0.57209533452987671</v>
      </c>
      <c r="BI390" s="67">
        <v>-0.43676751852035522</v>
      </c>
      <c r="BJ390" s="67">
        <v>-0.56007933616638184</v>
      </c>
      <c r="BK390" s="67">
        <v>-0.95721554756164551</v>
      </c>
      <c r="BL390" s="67">
        <v>-1.2646937370300293</v>
      </c>
      <c r="BM390" s="67">
        <v>-1.548792839050293</v>
      </c>
      <c r="BN390" s="67">
        <v>-1.6789439916610718</v>
      </c>
      <c r="BO390" s="67">
        <v>-1.6249138116836548</v>
      </c>
      <c r="BP390" s="67">
        <v>-1.6901220083236694</v>
      </c>
      <c r="BQ390" s="67">
        <v>-1.4744174480438232</v>
      </c>
      <c r="BR390" s="67">
        <v>-0.39133575558662415</v>
      </c>
      <c r="BS390" s="67">
        <v>6.200681209564209</v>
      </c>
      <c r="BT390" s="67">
        <v>7.5500063896179199</v>
      </c>
      <c r="BU390" s="67">
        <v>8.0992841720581055</v>
      </c>
      <c r="BV390" s="67">
        <v>8.3106508255004883</v>
      </c>
      <c r="BW390" s="67">
        <v>7.7261519432067871</v>
      </c>
      <c r="BX390" s="67">
        <v>-3.2014913558959961</v>
      </c>
      <c r="BY390" s="67">
        <v>-5.0843873023986816</v>
      </c>
      <c r="BZ390" s="67">
        <v>-4.0811614990234375</v>
      </c>
      <c r="CA390" s="67">
        <v>-2.7650241851806641</v>
      </c>
      <c r="CB390" s="67">
        <v>-1.4600802659988403</v>
      </c>
      <c r="CC390" s="67">
        <v>-1.5065047740936279</v>
      </c>
      <c r="CD390" s="67">
        <v>-1.0661193132400513</v>
      </c>
      <c r="CE390" s="67">
        <v>-0.56026506423950195</v>
      </c>
      <c r="CF390" s="67">
        <v>-0.29754281044006348</v>
      </c>
      <c r="CG390" s="67">
        <v>-0.16899824142456055</v>
      </c>
      <c r="CH390" s="67">
        <v>-0.28485238552093506</v>
      </c>
      <c r="CI390" s="67">
        <v>-0.6596980094909668</v>
      </c>
      <c r="CJ390" s="67">
        <v>-0.94518059492111206</v>
      </c>
      <c r="CK390" s="67">
        <v>-1.209681510925293</v>
      </c>
      <c r="CL390" s="67">
        <v>-1.3159323930740356</v>
      </c>
      <c r="CM390" s="67">
        <v>-1.2378119230270386</v>
      </c>
      <c r="CN390" s="67">
        <v>-1.2799999713897705</v>
      </c>
      <c r="CO390" s="67">
        <v>-1.0429884195327759</v>
      </c>
      <c r="CP390" s="67">
        <v>5.6134726852178574E-2</v>
      </c>
      <c r="CQ390" s="67">
        <v>6.6466741561889648</v>
      </c>
      <c r="CR390" s="67">
        <v>8.0022401809692383</v>
      </c>
      <c r="CS390" s="67">
        <v>8.5570487976074219</v>
      </c>
      <c r="CT390" s="67">
        <v>8.7712469100952148</v>
      </c>
      <c r="CU390" s="67">
        <v>8.1867904663085938</v>
      </c>
      <c r="CV390" s="67">
        <v>-2.7363269329071045</v>
      </c>
      <c r="CW390" s="67">
        <v>-4.6292452812194824</v>
      </c>
      <c r="CX390" s="67">
        <v>-3.6442351341247559</v>
      </c>
      <c r="CY390" s="67">
        <v>-2.3575682640075684</v>
      </c>
      <c r="CZ390" s="67">
        <v>-1.0865845680236816</v>
      </c>
      <c r="DA390" s="67">
        <v>-1.1734881401062012</v>
      </c>
      <c r="DB390" s="67">
        <v>-0.75874513387680054</v>
      </c>
      <c r="DC390" s="67">
        <v>-0.27293214201927185</v>
      </c>
      <c r="DD390" s="67">
        <v>-2.2990278899669647E-2</v>
      </c>
      <c r="DE390" s="67">
        <v>9.8771020770072937E-2</v>
      </c>
      <c r="DF390" s="67">
        <v>-9.6254590898752213E-3</v>
      </c>
      <c r="DG390" s="67">
        <v>-0.36218050122261047</v>
      </c>
      <c r="DH390" s="67">
        <v>-0.62566739320755005</v>
      </c>
      <c r="DI390" s="67">
        <v>-0.87057018280029297</v>
      </c>
      <c r="DJ390" s="67">
        <v>-0.95292079448699951</v>
      </c>
      <c r="DK390" s="67">
        <v>-0.85070997476577759</v>
      </c>
      <c r="DL390" s="67">
        <v>-0.86987787485122681</v>
      </c>
      <c r="DM390" s="67">
        <v>-0.61155933141708374</v>
      </c>
      <c r="DN390" s="67">
        <v>0.5036051869392395</v>
      </c>
      <c r="DO390" s="67">
        <v>7.0926671028137207</v>
      </c>
      <c r="DP390" s="67">
        <v>8.4544744491577148</v>
      </c>
      <c r="DQ390" s="67">
        <v>9.0148134231567383</v>
      </c>
      <c r="DR390" s="67">
        <v>9.2318429946899414</v>
      </c>
      <c r="DS390" s="67">
        <v>8.6474285125732422</v>
      </c>
      <c r="DT390" s="67">
        <v>-2.2711625099182129</v>
      </c>
      <c r="DU390" s="67">
        <v>-4.1741032600402832</v>
      </c>
      <c r="DV390" s="67">
        <v>-3.2073090076446533</v>
      </c>
      <c r="DW390" s="67">
        <v>-1.9501123428344727</v>
      </c>
      <c r="DX390" s="67">
        <v>-0.71308881044387817</v>
      </c>
      <c r="DY390" s="67">
        <v>-0.69266492128372192</v>
      </c>
      <c r="DZ390" s="67">
        <v>-0.31494557857513428</v>
      </c>
      <c r="EA390" s="67">
        <v>0.14193098247051239</v>
      </c>
      <c r="EB390" s="67">
        <v>0.37341997027397156</v>
      </c>
      <c r="EC390" s="67">
        <v>0.48538732528686523</v>
      </c>
      <c r="ED390" s="67">
        <v>0.3877585232257843</v>
      </c>
      <c r="EE390" s="67">
        <v>6.738755851984024E-2</v>
      </c>
      <c r="EF390" s="67">
        <v>-0.16434113681316376</v>
      </c>
      <c r="EG390" s="67">
        <v>-0.38094723224639893</v>
      </c>
      <c r="EH390" s="67">
        <v>-0.42878976464271545</v>
      </c>
      <c r="EI390" s="67">
        <v>-0.29179629683494568</v>
      </c>
      <c r="EJ390" s="67">
        <v>-0.27772673964500427</v>
      </c>
      <c r="EK390" s="67">
        <v>1.1355694383382797E-2</v>
      </c>
      <c r="EL390" s="67">
        <v>1.1496814489364624</v>
      </c>
      <c r="EM390" s="67">
        <v>7.7366104125976563</v>
      </c>
      <c r="EN390" s="67">
        <v>9.1074275970458984</v>
      </c>
      <c r="EO390" s="67">
        <v>9.6757516860961914</v>
      </c>
      <c r="EP390" s="67">
        <v>9.8968696594238281</v>
      </c>
      <c r="EQ390" s="67">
        <v>9.3125181198120117</v>
      </c>
      <c r="ER390" s="67">
        <v>-1.5995388031005859</v>
      </c>
      <c r="ES390" s="67">
        <v>-3.5169503688812256</v>
      </c>
      <c r="ET390" s="67">
        <v>-2.5764570236206055</v>
      </c>
      <c r="EU390" s="67">
        <v>-1.3618106842041016</v>
      </c>
      <c r="EV390" s="67">
        <v>-0.17382033169269562</v>
      </c>
      <c r="EW390" s="67">
        <v>81.022911071777344</v>
      </c>
      <c r="EX390" s="67">
        <v>79.379188537597656</v>
      </c>
      <c r="EY390" s="67">
        <v>77.282913208007813</v>
      </c>
      <c r="EZ390" s="67">
        <v>75.280113220214844</v>
      </c>
      <c r="FA390" s="67">
        <v>74.166366577148438</v>
      </c>
      <c r="FB390" s="67">
        <v>72.410057067871094</v>
      </c>
      <c r="FC390" s="67">
        <v>72.145034790039063</v>
      </c>
      <c r="FD390" s="67">
        <v>74.052772521972656</v>
      </c>
      <c r="FE390" s="67">
        <v>78.085685729980469</v>
      </c>
      <c r="FF390" s="67">
        <v>82.642021179199219</v>
      </c>
      <c r="FG390" s="67">
        <v>86.64459228515625</v>
      </c>
      <c r="FH390" s="67">
        <v>89.332321166992188</v>
      </c>
      <c r="FI390" s="67">
        <v>91.805732727050781</v>
      </c>
      <c r="FJ390" s="67">
        <v>93.976776123046875</v>
      </c>
      <c r="FK390" s="67">
        <v>94.608322143554688</v>
      </c>
      <c r="FL390" s="67">
        <v>95.417793273925781</v>
      </c>
      <c r="FM390" s="67">
        <v>94.845474243164063</v>
      </c>
      <c r="FN390" s="67">
        <v>94.123817443847656</v>
      </c>
      <c r="FO390" s="67">
        <v>92.405868530273438</v>
      </c>
      <c r="FP390" s="67">
        <v>91.5888671875</v>
      </c>
      <c r="FQ390" s="67">
        <v>89.004631042480469</v>
      </c>
      <c r="FR390" s="67">
        <v>86.07940673828125</v>
      </c>
      <c r="FS390" s="67">
        <v>82.10906982421875</v>
      </c>
      <c r="FT390" s="67">
        <v>79.117622375488281</v>
      </c>
      <c r="FU390" s="68">
        <v>0.58873790502548218</v>
      </c>
      <c r="FV390" s="40">
        <v>10.420000076293945</v>
      </c>
      <c r="FW390" s="40">
        <v>30093.360000000001</v>
      </c>
      <c r="FX390">
        <v>1</v>
      </c>
    </row>
    <row r="391" spans="1:180" x14ac:dyDescent="0.2">
      <c r="A391" t="s">
        <v>189</v>
      </c>
      <c r="B391" t="s">
        <v>207</v>
      </c>
      <c r="C391" t="s">
        <v>3</v>
      </c>
      <c r="D391" t="s">
        <v>186</v>
      </c>
      <c r="E391" t="s">
        <v>1</v>
      </c>
      <c r="F391" s="40" t="s">
        <v>1</v>
      </c>
      <c r="G391" s="69" t="s">
        <v>221</v>
      </c>
      <c r="H391" s="67">
        <v>25601.999549150467</v>
      </c>
      <c r="I391" s="67">
        <v>19.697601318359375</v>
      </c>
      <c r="J391" s="67">
        <v>17.179689407348633</v>
      </c>
      <c r="K391" s="67">
        <v>15.806217193603516</v>
      </c>
      <c r="L391" s="67">
        <v>15.024135589599609</v>
      </c>
      <c r="M391" s="67">
        <v>14.901440620422363</v>
      </c>
      <c r="N391" s="67">
        <v>15.755485534667969</v>
      </c>
      <c r="O391" s="67">
        <v>17.46931266784668</v>
      </c>
      <c r="P391" s="67">
        <v>19.051799774169922</v>
      </c>
      <c r="Q391" s="67">
        <v>19.977025985717773</v>
      </c>
      <c r="R391" s="67">
        <v>21.176923751831055</v>
      </c>
      <c r="S391" s="67">
        <v>23.158218383789063</v>
      </c>
      <c r="T391" s="67">
        <v>26.405172348022461</v>
      </c>
      <c r="U391" s="67">
        <v>30.585020065307617</v>
      </c>
      <c r="V391" s="67">
        <v>34.937351226806641</v>
      </c>
      <c r="W391" s="67">
        <v>39.584217071533203</v>
      </c>
      <c r="X391" s="67">
        <v>44.299263000488281</v>
      </c>
      <c r="Y391" s="67">
        <v>48.5877685546875</v>
      </c>
      <c r="Z391" s="67">
        <v>51.966400146484375</v>
      </c>
      <c r="AA391" s="67">
        <v>52.896125793457031</v>
      </c>
      <c r="AB391" s="67">
        <v>50.669406890869141</v>
      </c>
      <c r="AC391" s="67">
        <v>47.031150817871094</v>
      </c>
      <c r="AD391" s="67">
        <v>42.50848388671875</v>
      </c>
      <c r="AE391" s="67">
        <v>34.568744659423828</v>
      </c>
      <c r="AF391" s="67">
        <v>27.20018196105957</v>
      </c>
      <c r="AG391" s="67">
        <v>-0.68825650215148926</v>
      </c>
      <c r="AH391" s="67">
        <v>-0.6513969898223877</v>
      </c>
      <c r="AI391" s="67">
        <v>-0.55223441123962402</v>
      </c>
      <c r="AJ391" s="67">
        <v>-0.54119133949279785</v>
      </c>
      <c r="AK391" s="67">
        <v>-0.50129598379135132</v>
      </c>
      <c r="AL391" s="67">
        <v>-0.51695036888122559</v>
      </c>
      <c r="AM391" s="67">
        <v>-0.78060805797576904</v>
      </c>
      <c r="AN391" s="67">
        <v>-0.9043918251991272</v>
      </c>
      <c r="AO391" s="67">
        <v>-0.92889094352722168</v>
      </c>
      <c r="AP391" s="67">
        <v>-1.1192593574523926</v>
      </c>
      <c r="AQ391" s="67">
        <v>-1.2918459177017212</v>
      </c>
      <c r="AR391" s="67">
        <v>-1.1584725379943848</v>
      </c>
      <c r="AS391" s="67">
        <v>-1.1996614933013916</v>
      </c>
      <c r="AT391" s="67">
        <v>-0.60546195507049561</v>
      </c>
      <c r="AU391" s="67">
        <v>6.0840811729431152</v>
      </c>
      <c r="AV391" s="67">
        <v>8.2439365386962891</v>
      </c>
      <c r="AW391" s="67">
        <v>9.4346513748168945</v>
      </c>
      <c r="AX391" s="67">
        <v>9.6948766708374023</v>
      </c>
      <c r="AY391" s="67">
        <v>9.0315008163452148</v>
      </c>
      <c r="AZ391" s="67">
        <v>-2.4842126369476318</v>
      </c>
      <c r="BA391" s="67">
        <v>-5.1182527542114258</v>
      </c>
      <c r="BB391" s="67">
        <v>-4.3278255462646484</v>
      </c>
      <c r="BC391" s="67">
        <v>-3.023712158203125</v>
      </c>
      <c r="BD391" s="67">
        <v>-2.2606029510498047</v>
      </c>
      <c r="BE391" s="67">
        <v>-0.21070903539657593</v>
      </c>
      <c r="BF391" s="67">
        <v>-0.21062493324279785</v>
      </c>
      <c r="BG391" s="67">
        <v>-0.14018990099430084</v>
      </c>
      <c r="BH391" s="67">
        <v>-0.14745651185512543</v>
      </c>
      <c r="BI391" s="67">
        <v>-0.11725788563489914</v>
      </c>
      <c r="BJ391" s="67">
        <v>-0.12218417227268219</v>
      </c>
      <c r="BK391" s="67">
        <v>-0.35382372140884399</v>
      </c>
      <c r="BL391" s="67">
        <v>-0.4460332989692688</v>
      </c>
      <c r="BM391" s="67">
        <v>-0.44244095683097839</v>
      </c>
      <c r="BN391" s="67">
        <v>-0.59857392311096191</v>
      </c>
      <c r="BO391" s="67">
        <v>-0.73665344715118408</v>
      </c>
      <c r="BP391" s="67">
        <v>-0.5703122615814209</v>
      </c>
      <c r="BQ391" s="67">
        <v>-0.58098357915878296</v>
      </c>
      <c r="BR391" s="67">
        <v>3.6202780902385712E-2</v>
      </c>
      <c r="BS391" s="67">
        <v>6.7235751152038574</v>
      </c>
      <c r="BT391" s="67">
        <v>8.8923892974853516</v>
      </c>
      <c r="BU391" s="67">
        <v>10.091059684753418</v>
      </c>
      <c r="BV391" s="67">
        <v>10.355382919311523</v>
      </c>
      <c r="BW391" s="67">
        <v>9.6921005249023438</v>
      </c>
      <c r="BX391" s="67">
        <v>-1.8170590400695801</v>
      </c>
      <c r="BY391" s="67">
        <v>-4.4654603004455566</v>
      </c>
      <c r="BZ391" s="67">
        <v>-3.7011716365814209</v>
      </c>
      <c r="CA391" s="67">
        <v>-2.4393575191497803</v>
      </c>
      <c r="CB391" s="67">
        <v>-1.7249915599822998</v>
      </c>
      <c r="CC391" s="67">
        <v>0.12003885954618454</v>
      </c>
      <c r="CD391" s="67">
        <v>9.4652473926544189E-2</v>
      </c>
      <c r="CE391" s="67">
        <v>0.14519086480140686</v>
      </c>
      <c r="CF391" s="67">
        <v>0.12524302303791046</v>
      </c>
      <c r="CG391" s="67">
        <v>0.14872574806213379</v>
      </c>
      <c r="CH391" s="67">
        <v>0.15122970938682556</v>
      </c>
      <c r="CI391" s="67">
        <v>-5.8234222233295441E-2</v>
      </c>
      <c r="CJ391" s="67">
        <v>-0.12857556343078613</v>
      </c>
      <c r="CK391" s="67">
        <v>-0.10552721470594406</v>
      </c>
      <c r="CL391" s="67">
        <v>-0.23794880509376526</v>
      </c>
      <c r="CM391" s="67">
        <v>-0.35212886333465576</v>
      </c>
      <c r="CN391" s="67">
        <v>-0.16295425593852997</v>
      </c>
      <c r="CO391" s="67">
        <v>-0.15248920023441315</v>
      </c>
      <c r="CP391" s="67">
        <v>0.48061782121658325</v>
      </c>
      <c r="CQ391" s="67">
        <v>7.1664867401123047</v>
      </c>
      <c r="CR391" s="67">
        <v>9.3415060043334961</v>
      </c>
      <c r="CS391" s="67">
        <v>10.545686721801758</v>
      </c>
      <c r="CT391" s="67">
        <v>10.812848091125488</v>
      </c>
      <c r="CU391" s="67">
        <v>10.149629592895508</v>
      </c>
      <c r="CV391" s="67">
        <v>-1.3549903631210327</v>
      </c>
      <c r="CW391" s="67">
        <v>-4.0133380889892578</v>
      </c>
      <c r="CX391" s="67">
        <v>-3.2671530246734619</v>
      </c>
      <c r="CY391" s="67">
        <v>-2.034635066986084</v>
      </c>
      <c r="CZ391" s="67">
        <v>-1.3540287017822266</v>
      </c>
      <c r="DA391" s="67">
        <v>0.4507867693901062</v>
      </c>
      <c r="DB391" s="67">
        <v>0.39992988109588623</v>
      </c>
      <c r="DC391" s="67">
        <v>0.43057161569595337</v>
      </c>
      <c r="DD391" s="67">
        <v>0.39794257283210754</v>
      </c>
      <c r="DE391" s="67">
        <v>0.41470938920974731</v>
      </c>
      <c r="DF391" s="67">
        <v>0.42464357614517212</v>
      </c>
      <c r="DG391" s="67">
        <v>0.23735529184341431</v>
      </c>
      <c r="DH391" s="67">
        <v>0.18888217210769653</v>
      </c>
      <c r="DI391" s="67">
        <v>0.23138654232025146</v>
      </c>
      <c r="DJ391" s="67">
        <v>0.12267632037401199</v>
      </c>
      <c r="DK391" s="67">
        <v>3.2395731657743454E-2</v>
      </c>
      <c r="DL391" s="67">
        <v>0.24440373480319977</v>
      </c>
      <c r="DM391" s="67">
        <v>0.27600520849227905</v>
      </c>
      <c r="DN391" s="67">
        <v>0.9250328540802002</v>
      </c>
      <c r="DO391" s="67">
        <v>7.609398365020752</v>
      </c>
      <c r="DP391" s="67">
        <v>9.7906227111816406</v>
      </c>
      <c r="DQ391" s="67">
        <v>11.000313758850098</v>
      </c>
      <c r="DR391" s="67">
        <v>11.270313262939453</v>
      </c>
      <c r="DS391" s="67">
        <v>10.607158660888672</v>
      </c>
      <c r="DT391" s="67">
        <v>-0.89292174577713013</v>
      </c>
      <c r="DU391" s="67">
        <v>-3.561215877532959</v>
      </c>
      <c r="DV391" s="67">
        <v>-2.8331344127655029</v>
      </c>
      <c r="DW391" s="67">
        <v>-1.6299127340316772</v>
      </c>
      <c r="DX391" s="67">
        <v>-0.98306584358215332</v>
      </c>
      <c r="DY391" s="67">
        <v>0.92833417654037476</v>
      </c>
      <c r="DZ391" s="67">
        <v>0.84070193767547607</v>
      </c>
      <c r="EA391" s="67">
        <v>0.84261614084243774</v>
      </c>
      <c r="EB391" s="67">
        <v>0.79167741537094116</v>
      </c>
      <c r="EC391" s="67">
        <v>0.7987474799156189</v>
      </c>
      <c r="ED391" s="67">
        <v>0.81940978765487671</v>
      </c>
      <c r="EE391" s="67">
        <v>0.66413962841033936</v>
      </c>
      <c r="EF391" s="67">
        <v>0.64724069833755493</v>
      </c>
      <c r="EG391" s="67">
        <v>0.71783649921417236</v>
      </c>
      <c r="EH391" s="67">
        <v>0.64336174726486206</v>
      </c>
      <c r="EI391" s="67">
        <v>0.58758819103240967</v>
      </c>
      <c r="EJ391" s="67">
        <v>0.83256399631500244</v>
      </c>
      <c r="EK391" s="67">
        <v>0.89468306303024292</v>
      </c>
      <c r="EL391" s="67">
        <v>1.5666975975036621</v>
      </c>
      <c r="EM391" s="67">
        <v>8.2488918304443359</v>
      </c>
      <c r="EN391" s="67">
        <v>10.439075469970703</v>
      </c>
      <c r="EO391" s="67">
        <v>11.656722068786621</v>
      </c>
      <c r="EP391" s="67">
        <v>11.930819511413574</v>
      </c>
      <c r="EQ391" s="67">
        <v>11.267758369445801</v>
      </c>
      <c r="ER391" s="67">
        <v>-0.22576799988746643</v>
      </c>
      <c r="ES391" s="67">
        <v>-2.9084234237670898</v>
      </c>
      <c r="ET391" s="67">
        <v>-2.2064802646636963</v>
      </c>
      <c r="EU391" s="67">
        <v>-1.045557975769043</v>
      </c>
      <c r="EV391" s="67">
        <v>-0.44745442271232605</v>
      </c>
      <c r="EW391" s="67">
        <v>71.777725219726563</v>
      </c>
      <c r="EX391" s="67">
        <v>70.013679504394531</v>
      </c>
      <c r="EY391" s="67">
        <v>67.94061279296875</v>
      </c>
      <c r="EZ391" s="67">
        <v>67.119857788085938</v>
      </c>
      <c r="FA391" s="67">
        <v>65.975601196289063</v>
      </c>
      <c r="FB391" s="67">
        <v>65.027549743652344</v>
      </c>
      <c r="FC391" s="67">
        <v>64.967643737792969</v>
      </c>
      <c r="FD391" s="67">
        <v>68.573135375976563</v>
      </c>
      <c r="FE391" s="67">
        <v>73.238258361816406</v>
      </c>
      <c r="FF391" s="67">
        <v>78.060432434082031</v>
      </c>
      <c r="FG391" s="67">
        <v>82.561180114746094</v>
      </c>
      <c r="FH391" s="67">
        <v>86.820449829101563</v>
      </c>
      <c r="FI391" s="67">
        <v>90.220252990722656</v>
      </c>
      <c r="FJ391" s="67">
        <v>93.406661987304688</v>
      </c>
      <c r="FK391" s="67">
        <v>95.626327514648438</v>
      </c>
      <c r="FL391" s="67">
        <v>96.836952209472656</v>
      </c>
      <c r="FM391" s="67">
        <v>97.412101745605469</v>
      </c>
      <c r="FN391" s="67">
        <v>97.29901123046875</v>
      </c>
      <c r="FO391" s="67">
        <v>96.402503967285156</v>
      </c>
      <c r="FP391" s="67">
        <v>93.938720703125</v>
      </c>
      <c r="FQ391" s="67">
        <v>88.846885681152344</v>
      </c>
      <c r="FR391" s="67">
        <v>83.827102661132813</v>
      </c>
      <c r="FS391" s="67">
        <v>80.210136413574219</v>
      </c>
      <c r="FT391" s="67">
        <v>77.570556640625</v>
      </c>
      <c r="FU391" s="68">
        <v>0.58471578359603882</v>
      </c>
      <c r="FV391" s="40">
        <v>9.4799995422363281</v>
      </c>
      <c r="FW391" s="40">
        <v>26737.600000000002</v>
      </c>
      <c r="FX391">
        <v>1</v>
      </c>
    </row>
    <row r="392" spans="1:180" x14ac:dyDescent="0.2">
      <c r="A392" t="s">
        <v>189</v>
      </c>
      <c r="B392" t="s">
        <v>207</v>
      </c>
      <c r="C392" t="s">
        <v>3</v>
      </c>
      <c r="D392" t="s">
        <v>186</v>
      </c>
      <c r="E392" t="s">
        <v>1</v>
      </c>
      <c r="F392" s="40" t="s">
        <v>1</v>
      </c>
      <c r="G392" s="69" t="s">
        <v>222</v>
      </c>
      <c r="H392" s="67">
        <v>25636.99939262867</v>
      </c>
      <c r="I392" s="67">
        <v>22.567110061645508</v>
      </c>
      <c r="J392" s="67">
        <v>19.533550262451172</v>
      </c>
      <c r="K392" s="67">
        <v>17.562713623046875</v>
      </c>
      <c r="L392" s="67">
        <v>16.492918014526367</v>
      </c>
      <c r="M392" s="67">
        <v>16.065237045288086</v>
      </c>
      <c r="N392" s="67">
        <v>16.797765731811523</v>
      </c>
      <c r="O392" s="67">
        <v>18.510494232177734</v>
      </c>
      <c r="P392" s="67">
        <v>20.251945495605469</v>
      </c>
      <c r="Q392" s="67">
        <v>21.407686233520508</v>
      </c>
      <c r="R392" s="67">
        <v>23.454559326171875</v>
      </c>
      <c r="S392" s="67">
        <v>26.485519409179688</v>
      </c>
      <c r="T392" s="67">
        <v>30.744115829467773</v>
      </c>
      <c r="U392" s="67">
        <v>35.776134490966797</v>
      </c>
      <c r="V392" s="67">
        <v>41.073982238769531</v>
      </c>
      <c r="W392" s="67">
        <v>45.834495544433594</v>
      </c>
      <c r="X392" s="67">
        <v>50.489761352539063</v>
      </c>
      <c r="Y392" s="67">
        <v>54.511760711669922</v>
      </c>
      <c r="Z392" s="67">
        <v>57.519123077392578</v>
      </c>
      <c r="AA392" s="67">
        <v>57.777248382568359</v>
      </c>
      <c r="AB392" s="67">
        <v>54.983158111572266</v>
      </c>
      <c r="AC392" s="67">
        <v>50.901615142822266</v>
      </c>
      <c r="AD392" s="67">
        <v>45.966621398925781</v>
      </c>
      <c r="AE392" s="67">
        <v>37.487319946289063</v>
      </c>
      <c r="AF392" s="67">
        <v>29.646251678466797</v>
      </c>
      <c r="AG392" s="67">
        <v>-1.3703262805938721</v>
      </c>
      <c r="AH392" s="67">
        <v>-1.0198701620101929</v>
      </c>
      <c r="AI392" s="67">
        <v>-0.92194133996963501</v>
      </c>
      <c r="AJ392" s="67">
        <v>-0.60608285665512085</v>
      </c>
      <c r="AK392" s="67">
        <v>-0.61793643236160278</v>
      </c>
      <c r="AL392" s="67">
        <v>-0.55518615245819092</v>
      </c>
      <c r="AM392" s="67">
        <v>-0.79218071699142456</v>
      </c>
      <c r="AN392" s="67">
        <v>-0.84148484468460083</v>
      </c>
      <c r="AO392" s="67">
        <v>-1.2923197746276855</v>
      </c>
      <c r="AP392" s="67">
        <v>-1.5159687995910645</v>
      </c>
      <c r="AQ392" s="67">
        <v>-1.5039949417114258</v>
      </c>
      <c r="AR392" s="67">
        <v>-1.6295851469039917</v>
      </c>
      <c r="AS392" s="67">
        <v>-1.4381757974624634</v>
      </c>
      <c r="AT392" s="67">
        <v>-0.51701319217681885</v>
      </c>
      <c r="AU392" s="67">
        <v>7.0713949203491211</v>
      </c>
      <c r="AV392" s="67">
        <v>9.3738069534301758</v>
      </c>
      <c r="AW392" s="67">
        <v>10.21629810333252</v>
      </c>
      <c r="AX392" s="67">
        <v>10.51069450378418</v>
      </c>
      <c r="AY392" s="67">
        <v>9.4175004959106445</v>
      </c>
      <c r="AZ392" s="67">
        <v>-3.2402291297912598</v>
      </c>
      <c r="BA392" s="67">
        <v>-6.3658719062805176</v>
      </c>
      <c r="BB392" s="67">
        <v>-5.4194135665893555</v>
      </c>
      <c r="BC392" s="67">
        <v>-3.9326484203338623</v>
      </c>
      <c r="BD392" s="67">
        <v>-2.5917680263519287</v>
      </c>
      <c r="BE392" s="67">
        <v>-0.89259207248687744</v>
      </c>
      <c r="BF392" s="67">
        <v>-0.5789223313331604</v>
      </c>
      <c r="BG392" s="67">
        <v>-0.50973236560821533</v>
      </c>
      <c r="BH392" s="67">
        <v>-0.21218883991241455</v>
      </c>
      <c r="BI392" s="67">
        <v>-0.23374137282371521</v>
      </c>
      <c r="BJ392" s="67">
        <v>-0.16026340425014496</v>
      </c>
      <c r="BK392" s="67">
        <v>-0.36522948741912842</v>
      </c>
      <c r="BL392" s="67">
        <v>-0.38295167684555054</v>
      </c>
      <c r="BM392" s="67">
        <v>-0.80568510293960571</v>
      </c>
      <c r="BN392" s="67">
        <v>-0.9950871467590332</v>
      </c>
      <c r="BO392" s="67">
        <v>-0.94859415292739868</v>
      </c>
      <c r="BP392" s="67">
        <v>-1.0412064790725708</v>
      </c>
      <c r="BQ392" s="67">
        <v>-0.81927204132080078</v>
      </c>
      <c r="BR392" s="67">
        <v>0.12487775832414627</v>
      </c>
      <c r="BS392" s="67">
        <v>7.711122989654541</v>
      </c>
      <c r="BT392" s="67">
        <v>10.022497177124023</v>
      </c>
      <c r="BU392" s="67">
        <v>10.872942924499512</v>
      </c>
      <c r="BV392" s="67">
        <v>11.17143726348877</v>
      </c>
      <c r="BW392" s="67">
        <v>10.078336715698242</v>
      </c>
      <c r="BX392" s="67">
        <v>-2.5728509426116943</v>
      </c>
      <c r="BY392" s="67">
        <v>-5.7128524780273438</v>
      </c>
      <c r="BZ392" s="67">
        <v>-4.7925357818603516</v>
      </c>
      <c r="CA392" s="67">
        <v>-3.3480744361877441</v>
      </c>
      <c r="CB392" s="67">
        <v>-2.0559489727020264</v>
      </c>
      <c r="CC392" s="67">
        <v>-0.56171488761901855</v>
      </c>
      <c r="CD392" s="67">
        <v>-0.27352321147918701</v>
      </c>
      <c r="CE392" s="67">
        <v>-0.22423771023750305</v>
      </c>
      <c r="CF392" s="67">
        <v>6.0620971024036407E-2</v>
      </c>
      <c r="CG392" s="67">
        <v>3.2350976020097733E-2</v>
      </c>
      <c r="CH392" s="67">
        <v>0.11325886845588684</v>
      </c>
      <c r="CI392" s="67">
        <v>-6.9524362683296204E-2</v>
      </c>
      <c r="CJ392" s="67">
        <v>-6.5372996032238007E-2</v>
      </c>
      <c r="CK392" s="67">
        <v>-0.46864339709281921</v>
      </c>
      <c r="CL392" s="67">
        <v>-0.63432610034942627</v>
      </c>
      <c r="CM392" s="67">
        <v>-0.56392520666122437</v>
      </c>
      <c r="CN392" s="67">
        <v>-0.63369709253311157</v>
      </c>
      <c r="CO392" s="67">
        <v>-0.39062118530273438</v>
      </c>
      <c r="CP392" s="67">
        <v>0.56944948434829712</v>
      </c>
      <c r="CQ392" s="67">
        <v>8.1541967391967773</v>
      </c>
      <c r="CR392" s="67">
        <v>10.47177791595459</v>
      </c>
      <c r="CS392" s="67">
        <v>11.327733039855957</v>
      </c>
      <c r="CT392" s="67">
        <v>11.629066467285156</v>
      </c>
      <c r="CU392" s="67">
        <v>10.536029815673828</v>
      </c>
      <c r="CV392" s="67">
        <v>-2.1106269359588623</v>
      </c>
      <c r="CW392" s="67">
        <v>-5.2605733871459961</v>
      </c>
      <c r="CX392" s="67">
        <v>-4.3583626747131348</v>
      </c>
      <c r="CY392" s="67">
        <v>-2.9432001113891602</v>
      </c>
      <c r="CZ392" s="67">
        <v>-1.6848422288894653</v>
      </c>
      <c r="DA392" s="67">
        <v>-0.23083767294883728</v>
      </c>
      <c r="DB392" s="67">
        <v>3.1875908374786377E-2</v>
      </c>
      <c r="DC392" s="67">
        <v>6.1256948858499527E-2</v>
      </c>
      <c r="DD392" s="67">
        <v>0.33343079686164856</v>
      </c>
      <c r="DE392" s="67">
        <v>0.29844331741333008</v>
      </c>
      <c r="DF392" s="67">
        <v>0.38678115606307983</v>
      </c>
      <c r="DG392" s="67">
        <v>0.2261807769536972</v>
      </c>
      <c r="DH392" s="67">
        <v>0.25220566987991333</v>
      </c>
      <c r="DI392" s="67">
        <v>-0.13160167634487152</v>
      </c>
      <c r="DJ392" s="67">
        <v>-0.27356508374214172</v>
      </c>
      <c r="DK392" s="67">
        <v>-0.17925626039505005</v>
      </c>
      <c r="DL392" s="67">
        <v>-0.22618775069713593</v>
      </c>
      <c r="DM392" s="67">
        <v>3.8029689341783524E-2</v>
      </c>
      <c r="DN392" s="67">
        <v>1.0140211582183838</v>
      </c>
      <c r="DO392" s="67">
        <v>8.5972700119018555</v>
      </c>
      <c r="DP392" s="67">
        <v>10.921058654785156</v>
      </c>
      <c r="DQ392" s="67">
        <v>11.782523155212402</v>
      </c>
      <c r="DR392" s="67">
        <v>12.086695671081543</v>
      </c>
      <c r="DS392" s="67">
        <v>10.993722915649414</v>
      </c>
      <c r="DT392" s="67">
        <v>-1.6484029293060303</v>
      </c>
      <c r="DU392" s="67">
        <v>-4.8082942962646484</v>
      </c>
      <c r="DV392" s="67">
        <v>-3.9241893291473389</v>
      </c>
      <c r="DW392" s="67">
        <v>-2.5383257865905762</v>
      </c>
      <c r="DX392" s="67">
        <v>-1.3137354850769043</v>
      </c>
      <c r="DY392" s="67">
        <v>0.24689646065235138</v>
      </c>
      <c r="DZ392" s="67">
        <v>0.47282373905181885</v>
      </c>
      <c r="EA392" s="67">
        <v>0.47346588969230652</v>
      </c>
      <c r="EB392" s="67">
        <v>0.72732484340667725</v>
      </c>
      <c r="EC392" s="67">
        <v>0.68263840675354004</v>
      </c>
      <c r="ED392" s="67">
        <v>0.7817038893699646</v>
      </c>
      <c r="EE392" s="67">
        <v>0.65313202142715454</v>
      </c>
      <c r="EF392" s="67">
        <v>0.71073883771896362</v>
      </c>
      <c r="EG392" s="67">
        <v>0.35503304004669189</v>
      </c>
      <c r="EH392" s="67">
        <v>0.24731655418872833</v>
      </c>
      <c r="EI392" s="67">
        <v>0.37614458799362183</v>
      </c>
      <c r="EJ392" s="67">
        <v>0.36219102144241333</v>
      </c>
      <c r="EK392" s="67">
        <v>0.6569334864616394</v>
      </c>
      <c r="EL392" s="67">
        <v>1.6559121608734131</v>
      </c>
      <c r="EM392" s="67">
        <v>9.2369985580444336</v>
      </c>
      <c r="EN392" s="67">
        <v>11.569748878479004</v>
      </c>
      <c r="EO392" s="67">
        <v>12.439167976379395</v>
      </c>
      <c r="EP392" s="67">
        <v>12.747438430786133</v>
      </c>
      <c r="EQ392" s="67">
        <v>11.654559135437012</v>
      </c>
      <c r="ER392" s="67">
        <v>-0.98102486133575439</v>
      </c>
      <c r="ES392" s="67">
        <v>-4.1552748680114746</v>
      </c>
      <c r="ET392" s="67">
        <v>-3.2973120212554932</v>
      </c>
      <c r="EU392" s="67">
        <v>-1.9537516832351685</v>
      </c>
      <c r="EV392" s="67">
        <v>-0.77791637182235718</v>
      </c>
      <c r="EW392" s="67">
        <v>74.789764404296875</v>
      </c>
      <c r="EX392" s="67">
        <v>73.520004272460938</v>
      </c>
      <c r="EY392" s="67">
        <v>71.583045959472656</v>
      </c>
      <c r="EZ392" s="67">
        <v>70.831108093261719</v>
      </c>
      <c r="FA392" s="67">
        <v>68.9508056640625</v>
      </c>
      <c r="FB392" s="67">
        <v>67.819473266601563</v>
      </c>
      <c r="FC392" s="67">
        <v>68.149948120117188</v>
      </c>
      <c r="FD392" s="67">
        <v>70.746315002441406</v>
      </c>
      <c r="FE392" s="67">
        <v>75.216293334960938</v>
      </c>
      <c r="FF392" s="67">
        <v>79.568801879882813</v>
      </c>
      <c r="FG392" s="67">
        <v>84.474502563476563</v>
      </c>
      <c r="FH392" s="67">
        <v>89.700172424316406</v>
      </c>
      <c r="FI392" s="67">
        <v>93.74884033203125</v>
      </c>
      <c r="FJ392" s="67">
        <v>96.741081237792969</v>
      </c>
      <c r="FK392" s="67">
        <v>98.990669250488281</v>
      </c>
      <c r="FL392" s="67">
        <v>99.832550048828125</v>
      </c>
      <c r="FM392" s="67">
        <v>100.86426544189453</v>
      </c>
      <c r="FN392" s="67">
        <v>100.51284027099609</v>
      </c>
      <c r="FO392" s="67">
        <v>99.346397399902344</v>
      </c>
      <c r="FP392" s="67">
        <v>96.796089172363281</v>
      </c>
      <c r="FQ392" s="67">
        <v>90.773399353027344</v>
      </c>
      <c r="FR392" s="67">
        <v>84.670127868652344</v>
      </c>
      <c r="FS392" s="67">
        <v>79.659103393554688</v>
      </c>
      <c r="FT392" s="67">
        <v>77.207191467285156</v>
      </c>
      <c r="FU392" s="68">
        <v>0.58492815494537354</v>
      </c>
      <c r="FV392" s="40">
        <v>9.4899997711181641</v>
      </c>
      <c r="FW392" s="40">
        <v>30005.040000000001</v>
      </c>
      <c r="FX392">
        <v>1</v>
      </c>
    </row>
    <row r="393" spans="1:180" x14ac:dyDescent="0.2">
      <c r="A393" t="s">
        <v>189</v>
      </c>
      <c r="B393" t="s">
        <v>207</v>
      </c>
      <c r="C393" t="s">
        <v>3</v>
      </c>
      <c r="D393" t="s">
        <v>186</v>
      </c>
      <c r="E393" t="s">
        <v>1</v>
      </c>
      <c r="F393" s="40" t="s">
        <v>1</v>
      </c>
      <c r="G393" s="69" t="s">
        <v>223</v>
      </c>
      <c r="H393" s="67">
        <v>25670.999290943146</v>
      </c>
      <c r="I393" s="67">
        <v>24.518321990966797</v>
      </c>
      <c r="J393" s="67">
        <v>21.056526184082031</v>
      </c>
      <c r="K393" s="67">
        <v>18.9091796875</v>
      </c>
      <c r="L393" s="67">
        <v>17.54759407043457</v>
      </c>
      <c r="M393" s="67">
        <v>17.010923385620117</v>
      </c>
      <c r="N393" s="67">
        <v>17.57927131652832</v>
      </c>
      <c r="O393" s="67">
        <v>19.232580184936523</v>
      </c>
      <c r="P393" s="67">
        <v>20.769939422607422</v>
      </c>
      <c r="Q393" s="67">
        <v>21.585235595703125</v>
      </c>
      <c r="R393" s="67">
        <v>23.285627365112305</v>
      </c>
      <c r="S393" s="67">
        <v>25.833507537841797</v>
      </c>
      <c r="T393" s="67">
        <v>29.422677993774414</v>
      </c>
      <c r="U393" s="67">
        <v>33.826930999755859</v>
      </c>
      <c r="V393" s="67">
        <v>38.556266784667969</v>
      </c>
      <c r="W393" s="67">
        <v>43.080253601074219</v>
      </c>
      <c r="X393" s="67">
        <v>47.517627716064453</v>
      </c>
      <c r="Y393" s="67">
        <v>51.087039947509766</v>
      </c>
      <c r="Z393" s="67">
        <v>53.941158294677734</v>
      </c>
      <c r="AA393" s="67">
        <v>53.972076416015625</v>
      </c>
      <c r="AB393" s="67">
        <v>51.700832366943359</v>
      </c>
      <c r="AC393" s="67">
        <v>48.675430297851563</v>
      </c>
      <c r="AD393" s="67">
        <v>44.629432678222656</v>
      </c>
      <c r="AE393" s="67">
        <v>36.952079772949219</v>
      </c>
      <c r="AF393" s="67">
        <v>29.785858154296875</v>
      </c>
      <c r="AG393" s="67">
        <v>-1.6131725311279297</v>
      </c>
      <c r="AH393" s="67">
        <v>-1.1856157779693604</v>
      </c>
      <c r="AI393" s="67">
        <v>-0.76013439893722534</v>
      </c>
      <c r="AJ393" s="67">
        <v>-0.70387119054794312</v>
      </c>
      <c r="AK393" s="67">
        <v>-0.57214498519897461</v>
      </c>
      <c r="AL393" s="67">
        <v>-0.42169478535652161</v>
      </c>
      <c r="AM393" s="67">
        <v>-0.62340092658996582</v>
      </c>
      <c r="AN393" s="67">
        <v>-1.1527559757232666</v>
      </c>
      <c r="AO393" s="67">
        <v>-1.5630369186401367</v>
      </c>
      <c r="AP393" s="67">
        <v>-1.6710811853408813</v>
      </c>
      <c r="AQ393" s="67">
        <v>-1.75737464427948</v>
      </c>
      <c r="AR393" s="67">
        <v>-2.1170620918273926</v>
      </c>
      <c r="AS393" s="67">
        <v>-2.001884937286377</v>
      </c>
      <c r="AT393" s="67">
        <v>-1.1674171686172485</v>
      </c>
      <c r="AU393" s="67">
        <v>5.8997550010681152</v>
      </c>
      <c r="AV393" s="67">
        <v>8.2815227508544922</v>
      </c>
      <c r="AW393" s="67">
        <v>8.9708652496337891</v>
      </c>
      <c r="AX393" s="67">
        <v>9.3148775100708008</v>
      </c>
      <c r="AY393" s="67">
        <v>8.4862356185913086</v>
      </c>
      <c r="AZ393" s="67">
        <v>-3.3154642581939697</v>
      </c>
      <c r="BA393" s="67">
        <v>-5.5290632247924805</v>
      </c>
      <c r="BB393" s="67">
        <v>-4.2204241752624512</v>
      </c>
      <c r="BC393" s="67">
        <v>-2.9830863475799561</v>
      </c>
      <c r="BD393" s="67">
        <v>-2.0820417404174805</v>
      </c>
      <c r="BE393" s="67">
        <v>-1.1352299451828003</v>
      </c>
      <c r="BF393" s="67">
        <v>-0.74447035789489746</v>
      </c>
      <c r="BG393" s="67">
        <v>-0.3477402925491333</v>
      </c>
      <c r="BH393" s="67">
        <v>-0.30979928374290466</v>
      </c>
      <c r="BI393" s="67">
        <v>-0.18777699768543243</v>
      </c>
      <c r="BJ393" s="67">
        <v>-2.6593644171953201E-2</v>
      </c>
      <c r="BK393" s="67">
        <v>-0.19626054167747498</v>
      </c>
      <c r="BL393" s="67">
        <v>-0.69402730464935303</v>
      </c>
      <c r="BM393" s="67">
        <v>-1.0761946439743042</v>
      </c>
      <c r="BN393" s="67">
        <v>-1.1499780416488647</v>
      </c>
      <c r="BO393" s="67">
        <v>-1.2017393112182617</v>
      </c>
      <c r="BP393" s="67">
        <v>-1.5284343957901001</v>
      </c>
      <c r="BQ393" s="67">
        <v>-1.3827184438705444</v>
      </c>
      <c r="BR393" s="67">
        <v>-0.52525496482849121</v>
      </c>
      <c r="BS393" s="67">
        <v>6.5397658348083496</v>
      </c>
      <c r="BT393" s="67">
        <v>8.9305000305175781</v>
      </c>
      <c r="BU393" s="67">
        <v>9.6277990341186523</v>
      </c>
      <c r="BV393" s="67">
        <v>9.9759101867675781</v>
      </c>
      <c r="BW393" s="67">
        <v>9.1473569869995117</v>
      </c>
      <c r="BX393" s="67">
        <v>-2.647815465927124</v>
      </c>
      <c r="BY393" s="67">
        <v>-4.8757786750793457</v>
      </c>
      <c r="BZ393" s="67">
        <v>-3.5932886600494385</v>
      </c>
      <c r="CA393" s="67">
        <v>-2.3982670307159424</v>
      </c>
      <c r="CB393" s="67">
        <v>-1.545992374420166</v>
      </c>
      <c r="CC393" s="67">
        <v>-0.80420845746994019</v>
      </c>
      <c r="CD393" s="67">
        <v>-0.43893438577651978</v>
      </c>
      <c r="CE393" s="67">
        <v>-6.2117390334606171E-2</v>
      </c>
      <c r="CF393" s="67">
        <v>-3.6866277456283569E-2</v>
      </c>
      <c r="CG393" s="67">
        <v>7.8435085713863373E-2</v>
      </c>
      <c r="CH393" s="67">
        <v>0.24705219268798828</v>
      </c>
      <c r="CI393" s="67">
        <v>9.957558661699295E-2</v>
      </c>
      <c r="CJ393" s="67">
        <v>-0.37631320953369141</v>
      </c>
      <c r="CK393" s="67">
        <v>-0.73900926113128662</v>
      </c>
      <c r="CL393" s="67">
        <v>-0.78906369209289551</v>
      </c>
      <c r="CM393" s="67">
        <v>-0.81690788269042969</v>
      </c>
      <c r="CN393" s="67">
        <v>-1.1207525730133057</v>
      </c>
      <c r="CO393" s="67">
        <v>-0.95388573408126831</v>
      </c>
      <c r="CP393" s="67">
        <v>-8.0495357513427734E-2</v>
      </c>
      <c r="CQ393" s="67">
        <v>6.9830350875854492</v>
      </c>
      <c r="CR393" s="67">
        <v>9.3799800872802734</v>
      </c>
      <c r="CS393" s="67">
        <v>10.082789421081543</v>
      </c>
      <c r="CT393" s="67">
        <v>10.43373966217041</v>
      </c>
      <c r="CU393" s="67">
        <v>9.6052474975585938</v>
      </c>
      <c r="CV393" s="67">
        <v>-2.1854038238525391</v>
      </c>
      <c r="CW393" s="67">
        <v>-4.4233155250549316</v>
      </c>
      <c r="CX393" s="67">
        <v>-3.1589365005493164</v>
      </c>
      <c r="CY393" s="67">
        <v>-1.9932229518890381</v>
      </c>
      <c r="CZ393" s="67">
        <v>-1.1747262477874756</v>
      </c>
      <c r="DA393" s="67">
        <v>-0.47318693995475769</v>
      </c>
      <c r="DB393" s="67">
        <v>-0.13339842855930328</v>
      </c>
      <c r="DC393" s="67">
        <v>0.22350551187992096</v>
      </c>
      <c r="DD393" s="67">
        <v>0.23606671392917633</v>
      </c>
      <c r="DE393" s="67">
        <v>0.34464716911315918</v>
      </c>
      <c r="DF393" s="67">
        <v>0.52069801092147827</v>
      </c>
      <c r="DG393" s="67">
        <v>0.39541172981262207</v>
      </c>
      <c r="DH393" s="67">
        <v>-5.859910324215889E-2</v>
      </c>
      <c r="DI393" s="67">
        <v>-0.40182381868362427</v>
      </c>
      <c r="DJ393" s="67">
        <v>-0.42814928293228149</v>
      </c>
      <c r="DK393" s="67">
        <v>-0.43207651376724243</v>
      </c>
      <c r="DL393" s="67">
        <v>-0.71307080984115601</v>
      </c>
      <c r="DM393" s="67">
        <v>-0.52505296468734741</v>
      </c>
      <c r="DN393" s="67">
        <v>0.36426424980163574</v>
      </c>
      <c r="DO393" s="67">
        <v>7.4263043403625488</v>
      </c>
      <c r="DP393" s="67">
        <v>9.8294601440429688</v>
      </c>
      <c r="DQ393" s="67">
        <v>10.537779808044434</v>
      </c>
      <c r="DR393" s="67">
        <v>10.891569137573242</v>
      </c>
      <c r="DS393" s="67">
        <v>10.063138008117676</v>
      </c>
      <c r="DT393" s="67">
        <v>-1.7229921817779541</v>
      </c>
      <c r="DU393" s="67">
        <v>-3.9708526134490967</v>
      </c>
      <c r="DV393" s="67">
        <v>-2.7245843410491943</v>
      </c>
      <c r="DW393" s="67">
        <v>-1.5881788730621338</v>
      </c>
      <c r="DX393" s="67">
        <v>-0.80346012115478516</v>
      </c>
      <c r="DY393" s="67">
        <v>4.755568690598011E-3</v>
      </c>
      <c r="DZ393" s="67">
        <v>0.30774697661399841</v>
      </c>
      <c r="EA393" s="67">
        <v>0.63589960336685181</v>
      </c>
      <c r="EB393" s="67">
        <v>0.63013863563537598</v>
      </c>
      <c r="EC393" s="67">
        <v>0.72901517152786255</v>
      </c>
      <c r="ED393" s="67">
        <v>0.91579914093017578</v>
      </c>
      <c r="EE393" s="67">
        <v>0.82255208492279053</v>
      </c>
      <c r="EF393" s="67">
        <v>0.40012961626052856</v>
      </c>
      <c r="EG393" s="67">
        <v>8.5018396377563477E-2</v>
      </c>
      <c r="EH393" s="67">
        <v>9.2953793704509735E-2</v>
      </c>
      <c r="EI393" s="67">
        <v>0.1235588863492012</v>
      </c>
      <c r="EJ393" s="67">
        <v>-0.12444304674863815</v>
      </c>
      <c r="EK393" s="67">
        <v>9.4113416969776154E-2</v>
      </c>
      <c r="EL393" s="67">
        <v>1.0064264535903931</v>
      </c>
      <c r="EM393" s="67">
        <v>8.066314697265625</v>
      </c>
      <c r="EN393" s="67">
        <v>10.478437423706055</v>
      </c>
      <c r="EO393" s="67">
        <v>11.194713592529297</v>
      </c>
      <c r="EP393" s="67">
        <v>11.55260181427002</v>
      </c>
      <c r="EQ393" s="67">
        <v>10.724259376525879</v>
      </c>
      <c r="ER393" s="67">
        <v>-1.0553433895111084</v>
      </c>
      <c r="ES393" s="67">
        <v>-3.3175678253173828</v>
      </c>
      <c r="ET393" s="67">
        <v>-2.0974490642547607</v>
      </c>
      <c r="EU393" s="67">
        <v>-1.0033594369888306</v>
      </c>
      <c r="EV393" s="67">
        <v>-0.26741081476211548</v>
      </c>
      <c r="EW393" s="67">
        <v>75.423782348632813</v>
      </c>
      <c r="EX393" s="67">
        <v>74.043441772460938</v>
      </c>
      <c r="EY393" s="67">
        <v>72.714073181152344</v>
      </c>
      <c r="EZ393" s="67">
        <v>70.878684997558594</v>
      </c>
      <c r="FA393" s="67">
        <v>69.937393188476563</v>
      </c>
      <c r="FB393" s="67">
        <v>68.889801025390625</v>
      </c>
      <c r="FC393" s="67">
        <v>68.372657775878906</v>
      </c>
      <c r="FD393" s="67">
        <v>70.028984069824219</v>
      </c>
      <c r="FE393" s="67">
        <v>72.757011413574219</v>
      </c>
      <c r="FF393" s="67">
        <v>76.429649353027344</v>
      </c>
      <c r="FG393" s="67">
        <v>80.911376953125</v>
      </c>
      <c r="FH393" s="67">
        <v>85.364738464355469</v>
      </c>
      <c r="FI393" s="67">
        <v>89.539527893066406</v>
      </c>
      <c r="FJ393" s="67">
        <v>93.134567260742188</v>
      </c>
      <c r="FK393" s="67">
        <v>95.045211791992188</v>
      </c>
      <c r="FL393" s="67">
        <v>96.361122131347656</v>
      </c>
      <c r="FM393" s="67">
        <v>96.557121276855469</v>
      </c>
      <c r="FN393" s="67">
        <v>95.721824645996094</v>
      </c>
      <c r="FO393" s="67">
        <v>93.84796142578125</v>
      </c>
      <c r="FP393" s="67">
        <v>90.291465759277344</v>
      </c>
      <c r="FQ393" s="67">
        <v>85.758934020996094</v>
      </c>
      <c r="FR393" s="67">
        <v>83.380073547363281</v>
      </c>
      <c r="FS393" s="67">
        <v>80.681991577148438</v>
      </c>
      <c r="FT393" s="67">
        <v>78.855087280273438</v>
      </c>
      <c r="FU393" s="68">
        <v>0.58518511056900024</v>
      </c>
      <c r="FV393" s="40">
        <v>9.869999885559082</v>
      </c>
      <c r="FW393" s="40">
        <v>29378.77</v>
      </c>
      <c r="FX393">
        <v>1</v>
      </c>
    </row>
    <row r="394" spans="1:180" x14ac:dyDescent="0.2">
      <c r="A394" t="s">
        <v>189</v>
      </c>
      <c r="B394" t="s">
        <v>207</v>
      </c>
      <c r="C394" t="s">
        <v>3</v>
      </c>
      <c r="D394" t="s">
        <v>186</v>
      </c>
      <c r="E394" t="s">
        <v>1</v>
      </c>
      <c r="F394" s="40" t="s">
        <v>1</v>
      </c>
      <c r="G394" s="69" t="s">
        <v>224</v>
      </c>
      <c r="H394" s="67">
        <v>26416.999381780624</v>
      </c>
      <c r="I394" s="67">
        <v>23.599786758422852</v>
      </c>
      <c r="J394" s="67">
        <v>20.565563201904297</v>
      </c>
      <c r="K394" s="67">
        <v>18.558269500732422</v>
      </c>
      <c r="L394" s="67">
        <v>17.386974334716797</v>
      </c>
      <c r="M394" s="67">
        <v>16.87556266784668</v>
      </c>
      <c r="N394" s="67">
        <v>17.705286026000977</v>
      </c>
      <c r="O394" s="67">
        <v>19.843429565429688</v>
      </c>
      <c r="P394" s="67">
        <v>21.261978149414063</v>
      </c>
      <c r="Q394" s="67">
        <v>21.431646347045898</v>
      </c>
      <c r="R394" s="67">
        <v>22.989038467407227</v>
      </c>
      <c r="S394" s="67">
        <v>25.626337051391602</v>
      </c>
      <c r="T394" s="67">
        <v>29.422935485839844</v>
      </c>
      <c r="U394" s="67">
        <v>34.454963684082031</v>
      </c>
      <c r="V394" s="67">
        <v>39.760440826416016</v>
      </c>
      <c r="W394" s="67">
        <v>44.908908843994141</v>
      </c>
      <c r="X394" s="67">
        <v>50.571743011474609</v>
      </c>
      <c r="Y394" s="67">
        <v>55.335605621337891</v>
      </c>
      <c r="Z394" s="67">
        <v>58.183902740478516</v>
      </c>
      <c r="AA394" s="67">
        <v>58.548011779785156</v>
      </c>
      <c r="AB394" s="67">
        <v>54.950206756591797</v>
      </c>
      <c r="AC394" s="67">
        <v>50.636280059814453</v>
      </c>
      <c r="AD394" s="67">
        <v>43.934913635253906</v>
      </c>
      <c r="AE394" s="67">
        <v>34.940803527832031</v>
      </c>
      <c r="AF394" s="67">
        <v>27.276365280151367</v>
      </c>
      <c r="AG394" s="67">
        <v>-0.96234309673309326</v>
      </c>
      <c r="AH394" s="67">
        <v>-0.74116140604019165</v>
      </c>
      <c r="AI394" s="67">
        <v>-0.66116148233413696</v>
      </c>
      <c r="AJ394" s="67">
        <v>-0.58893448114395142</v>
      </c>
      <c r="AK394" s="67">
        <v>-0.56809401512145996</v>
      </c>
      <c r="AL394" s="67">
        <v>-0.53270983695983887</v>
      </c>
      <c r="AM394" s="67">
        <v>-0.90094143152236938</v>
      </c>
      <c r="AN394" s="67">
        <v>-0.90768527984619141</v>
      </c>
      <c r="AO394" s="67">
        <v>-1.0243041515350342</v>
      </c>
      <c r="AP394" s="67">
        <v>-1.3612713813781738</v>
      </c>
      <c r="AQ394" s="67">
        <v>-1.6824541091918945</v>
      </c>
      <c r="AR394" s="67">
        <v>-1.6238325834274292</v>
      </c>
      <c r="AS394" s="67">
        <v>-1.7920408248901367</v>
      </c>
      <c r="AT394" s="67">
        <v>-1.7313054800033569</v>
      </c>
      <c r="AU394" s="67">
        <v>5.8704342842102051</v>
      </c>
      <c r="AV394" s="67">
        <v>8.706751823425293</v>
      </c>
      <c r="AW394" s="67">
        <v>9.8481111526489258</v>
      </c>
      <c r="AX394" s="67">
        <v>9.8262853622436523</v>
      </c>
      <c r="AY394" s="67">
        <v>7.5655698776245117</v>
      </c>
      <c r="AZ394" s="67">
        <v>-4.333655834197998</v>
      </c>
      <c r="BA394" s="67">
        <v>-5.7760787010192871</v>
      </c>
      <c r="BB394" s="67">
        <v>-4.6724309921264648</v>
      </c>
      <c r="BC394" s="67">
        <v>-2.6275935173034668</v>
      </c>
      <c r="BD394" s="67">
        <v>-1.8311971426010132</v>
      </c>
      <c r="BE394" s="67">
        <v>-0.47808617353439331</v>
      </c>
      <c r="BF394" s="67">
        <v>-0.29410958290100098</v>
      </c>
      <c r="BG394" s="67">
        <v>-0.24323627352714539</v>
      </c>
      <c r="BH394" s="67">
        <v>-0.18955793976783752</v>
      </c>
      <c r="BI394" s="67">
        <v>-0.17855852842330933</v>
      </c>
      <c r="BJ394" s="67">
        <v>-0.13234695792198181</v>
      </c>
      <c r="BK394" s="67">
        <v>-0.46817901730537415</v>
      </c>
      <c r="BL394" s="67">
        <v>-0.44302752614021301</v>
      </c>
      <c r="BM394" s="67">
        <v>-0.53116852045059204</v>
      </c>
      <c r="BN394" s="67">
        <v>-0.83342748880386353</v>
      </c>
      <c r="BO394" s="67">
        <v>-1.1196441650390625</v>
      </c>
      <c r="BP394" s="67">
        <v>-1.0276062488555908</v>
      </c>
      <c r="BQ394" s="67">
        <v>-1.1649433374404907</v>
      </c>
      <c r="BR394" s="67">
        <v>-1.0810112953186035</v>
      </c>
      <c r="BS394" s="67">
        <v>6.5187206268310547</v>
      </c>
      <c r="BT394" s="67">
        <v>9.3641042709350586</v>
      </c>
      <c r="BU394" s="67">
        <v>10.513449668884277</v>
      </c>
      <c r="BV394" s="67">
        <v>10.495734214782715</v>
      </c>
      <c r="BW394" s="67">
        <v>8.2350540161132813</v>
      </c>
      <c r="BX394" s="67">
        <v>-3.6578176021575928</v>
      </c>
      <c r="BY394" s="67">
        <v>-5.1146979331970215</v>
      </c>
      <c r="BZ394" s="67">
        <v>-4.0374116897583008</v>
      </c>
      <c r="CA394" s="67">
        <v>-2.0352749824523926</v>
      </c>
      <c r="CB394" s="67">
        <v>-1.2881381511688232</v>
      </c>
      <c r="CC394" s="67">
        <v>-0.14269131422042847</v>
      </c>
      <c r="CD394" s="67">
        <v>1.5517126768827438E-2</v>
      </c>
      <c r="CE394" s="67">
        <v>4.6217452734708786E-2</v>
      </c>
      <c r="CF394" s="67">
        <v>8.7049037218093872E-2</v>
      </c>
      <c r="CG394" s="67">
        <v>9.1232545673847198E-2</v>
      </c>
      <c r="CH394" s="67">
        <v>0.14494316279888153</v>
      </c>
      <c r="CI394" s="67">
        <v>-0.16844908893108368</v>
      </c>
      <c r="CJ394" s="67">
        <v>-0.12120696902275085</v>
      </c>
      <c r="CK394" s="67">
        <v>-0.18962423503398895</v>
      </c>
      <c r="CL394" s="67">
        <v>-0.4678443968296051</v>
      </c>
      <c r="CM394" s="67">
        <v>-0.7298436164855957</v>
      </c>
      <c r="CN394" s="67">
        <v>-0.61466175317764282</v>
      </c>
      <c r="CO394" s="67">
        <v>-0.7306174635887146</v>
      </c>
      <c r="CP394" s="67">
        <v>-0.6306195855140686</v>
      </c>
      <c r="CQ394" s="67">
        <v>6.9677214622497559</v>
      </c>
      <c r="CR394" s="67">
        <v>9.8193845748901367</v>
      </c>
      <c r="CS394" s="67">
        <v>10.974260330200195</v>
      </c>
      <c r="CT394" s="67">
        <v>10.959392547607422</v>
      </c>
      <c r="CU394" s="67">
        <v>8.6987371444702148</v>
      </c>
      <c r="CV394" s="67">
        <v>-3.1897342205047607</v>
      </c>
      <c r="CW394" s="67">
        <v>-4.6566276550292969</v>
      </c>
      <c r="CX394" s="67">
        <v>-3.5975995063781738</v>
      </c>
      <c r="CY394" s="67">
        <v>-1.6250369548797607</v>
      </c>
      <c r="CZ394" s="67">
        <v>-0.9120171070098877</v>
      </c>
      <c r="DA394" s="67">
        <v>0.19270355999469757</v>
      </c>
      <c r="DB394" s="67">
        <v>0.32514384388923645</v>
      </c>
      <c r="DC394" s="67">
        <v>0.33567118644714355</v>
      </c>
      <c r="DD394" s="67">
        <v>0.36365601420402527</v>
      </c>
      <c r="DE394" s="67">
        <v>0.36102360486984253</v>
      </c>
      <c r="DF394" s="67">
        <v>0.42223328351974487</v>
      </c>
      <c r="DG394" s="67">
        <v>0.13128083944320679</v>
      </c>
      <c r="DH394" s="67">
        <v>0.20061357319355011</v>
      </c>
      <c r="DI394" s="67">
        <v>0.15192005038261414</v>
      </c>
      <c r="DJ394" s="67">
        <v>-0.10226130485534668</v>
      </c>
      <c r="DK394" s="67">
        <v>-0.34004309773445129</v>
      </c>
      <c r="DL394" s="67">
        <v>-0.20171721279621124</v>
      </c>
      <c r="DM394" s="67">
        <v>-0.29629161953926086</v>
      </c>
      <c r="DN394" s="67">
        <v>-0.18022783100605011</v>
      </c>
      <c r="DO394" s="67">
        <v>7.416722297668457</v>
      </c>
      <c r="DP394" s="67">
        <v>10.274664878845215</v>
      </c>
      <c r="DQ394" s="67">
        <v>11.435070991516113</v>
      </c>
      <c r="DR394" s="67">
        <v>11.423050880432129</v>
      </c>
      <c r="DS394" s="67">
        <v>9.1624202728271484</v>
      </c>
      <c r="DT394" s="67">
        <v>-2.7216508388519287</v>
      </c>
      <c r="DU394" s="67">
        <v>-4.1985573768615723</v>
      </c>
      <c r="DV394" s="67">
        <v>-3.1577870845794678</v>
      </c>
      <c r="DW394" s="67">
        <v>-1.2147989273071289</v>
      </c>
      <c r="DX394" s="67">
        <v>-0.53589612245559692</v>
      </c>
      <c r="DY394" s="67">
        <v>0.67696046829223633</v>
      </c>
      <c r="DZ394" s="67">
        <v>0.77219563722610474</v>
      </c>
      <c r="EA394" s="67">
        <v>0.75359636545181274</v>
      </c>
      <c r="EB394" s="67">
        <v>0.76303255558013916</v>
      </c>
      <c r="EC394" s="67">
        <v>0.75055909156799316</v>
      </c>
      <c r="ED394" s="67">
        <v>0.82259619235992432</v>
      </c>
      <c r="EE394" s="67">
        <v>0.56404328346252441</v>
      </c>
      <c r="EF394" s="67">
        <v>0.6652713418006897</v>
      </c>
      <c r="EG394" s="67">
        <v>0.64505571126937866</v>
      </c>
      <c r="EH394" s="67">
        <v>0.42558261752128601</v>
      </c>
      <c r="EI394" s="67">
        <v>0.22276692092418671</v>
      </c>
      <c r="EJ394" s="67">
        <v>0.39450910687446594</v>
      </c>
      <c r="EK394" s="67">
        <v>0.33080592751502991</v>
      </c>
      <c r="EL394" s="67">
        <v>0.47006633877754211</v>
      </c>
      <c r="EM394" s="67">
        <v>8.0650081634521484</v>
      </c>
      <c r="EN394" s="67">
        <v>10.93201732635498</v>
      </c>
      <c r="EO394" s="67">
        <v>12.100409507751465</v>
      </c>
      <c r="EP394" s="67">
        <v>12.092499732971191</v>
      </c>
      <c r="EQ394" s="67">
        <v>9.831904411315918</v>
      </c>
      <c r="ER394" s="67">
        <v>-2.0458128452301025</v>
      </c>
      <c r="ES394" s="67">
        <v>-3.5371766090393066</v>
      </c>
      <c r="ET394" s="67">
        <v>-2.5227677822113037</v>
      </c>
      <c r="EU394" s="67">
        <v>-0.62248033285140991</v>
      </c>
      <c r="EV394" s="67">
        <v>7.1629071608185768E-3</v>
      </c>
      <c r="EW394" s="67">
        <v>75.901039123535156</v>
      </c>
      <c r="EX394" s="67">
        <v>73.232559204101563</v>
      </c>
      <c r="EY394" s="67">
        <v>71.585098266601563</v>
      </c>
      <c r="EZ394" s="67">
        <v>70.25592041015625</v>
      </c>
      <c r="FA394" s="67">
        <v>69.414901733398438</v>
      </c>
      <c r="FB394" s="67">
        <v>68.092353820800781</v>
      </c>
      <c r="FC394" s="67">
        <v>67.149169921875</v>
      </c>
      <c r="FD394" s="67">
        <v>70.031646728515625</v>
      </c>
      <c r="FE394" s="67">
        <v>74.741050720214844</v>
      </c>
      <c r="FF394" s="67">
        <v>79.601860046386719</v>
      </c>
      <c r="FG394" s="67">
        <v>84.499427795410156</v>
      </c>
      <c r="FH394" s="67">
        <v>88.929985046386719</v>
      </c>
      <c r="FI394" s="67">
        <v>92.414443969726563</v>
      </c>
      <c r="FJ394" s="67">
        <v>95.521034240722656</v>
      </c>
      <c r="FK394" s="67">
        <v>97.861885070800781</v>
      </c>
      <c r="FL394" s="67">
        <v>99.405960083007813</v>
      </c>
      <c r="FM394" s="67">
        <v>99.715003967285156</v>
      </c>
      <c r="FN394" s="67">
        <v>98.965866088867188</v>
      </c>
      <c r="FO394" s="67">
        <v>96.426109313964844</v>
      </c>
      <c r="FP394" s="67">
        <v>91.880844116210938</v>
      </c>
      <c r="FQ394" s="67">
        <v>86.244369506835938</v>
      </c>
      <c r="FR394" s="67">
        <v>82.404083251953125</v>
      </c>
      <c r="FS394" s="67">
        <v>78.486358642578125</v>
      </c>
      <c r="FT394" s="67">
        <v>75.773063659667969</v>
      </c>
      <c r="FU394" s="68">
        <v>0.59267663955688477</v>
      </c>
      <c r="FV394" s="40">
        <v>10.699999809265137</v>
      </c>
      <c r="FW394" s="40">
        <v>29974.04</v>
      </c>
      <c r="FX394">
        <v>1</v>
      </c>
    </row>
    <row r="395" spans="1:180" x14ac:dyDescent="0.2">
      <c r="A395" t="s">
        <v>189</v>
      </c>
      <c r="B395" t="s">
        <v>207</v>
      </c>
      <c r="C395" t="s">
        <v>3</v>
      </c>
      <c r="D395" t="s">
        <v>186</v>
      </c>
      <c r="E395" t="s">
        <v>1</v>
      </c>
      <c r="F395" s="40" t="s">
        <v>1</v>
      </c>
      <c r="G395" s="69" t="s">
        <v>225</v>
      </c>
      <c r="H395" s="67">
        <v>26467.999629497528</v>
      </c>
      <c r="I395" s="67">
        <v>22.522462844848633</v>
      </c>
      <c r="J395" s="67">
        <v>19.57183837890625</v>
      </c>
      <c r="K395" s="67">
        <v>17.759262084960938</v>
      </c>
      <c r="L395" s="67">
        <v>16.669469833374023</v>
      </c>
      <c r="M395" s="67">
        <v>16.265354156494141</v>
      </c>
      <c r="N395" s="67">
        <v>17.088603973388672</v>
      </c>
      <c r="O395" s="67">
        <v>19.202419281005859</v>
      </c>
      <c r="P395" s="67">
        <v>20.209968566894531</v>
      </c>
      <c r="Q395" s="67">
        <v>20.342830657958984</v>
      </c>
      <c r="R395" s="67">
        <v>21.136377334594727</v>
      </c>
      <c r="S395" s="67">
        <v>22.54783821105957</v>
      </c>
      <c r="T395" s="67">
        <v>25.139759063720703</v>
      </c>
      <c r="U395" s="67">
        <v>28.747343063354492</v>
      </c>
      <c r="V395" s="67">
        <v>32.957309722900391</v>
      </c>
      <c r="W395" s="67">
        <v>37.129104614257813</v>
      </c>
      <c r="X395" s="67">
        <v>42.279346466064453</v>
      </c>
      <c r="Y395" s="67">
        <v>46.831378936767578</v>
      </c>
      <c r="Z395" s="67">
        <v>49.859565734863281</v>
      </c>
      <c r="AA395" s="67">
        <v>49.641578674316406</v>
      </c>
      <c r="AB395" s="67">
        <v>46.373710632324219</v>
      </c>
      <c r="AC395" s="67">
        <v>43.15087890625</v>
      </c>
      <c r="AD395" s="67">
        <v>37.900840759277344</v>
      </c>
      <c r="AE395" s="67">
        <v>30.53935432434082</v>
      </c>
      <c r="AF395" s="67">
        <v>23.974002838134766</v>
      </c>
      <c r="AG395" s="67">
        <v>-1.2753205299377441</v>
      </c>
      <c r="AH395" s="67">
        <v>-0.94164019823074341</v>
      </c>
      <c r="AI395" s="67">
        <v>-0.75082534551620483</v>
      </c>
      <c r="AJ395" s="67">
        <v>-0.70139133930206299</v>
      </c>
      <c r="AK395" s="67">
        <v>-0.60254085063934326</v>
      </c>
      <c r="AL395" s="67">
        <v>-0.68332648277282715</v>
      </c>
      <c r="AM395" s="67">
        <v>-1.142742395401001</v>
      </c>
      <c r="AN395" s="67">
        <v>-1.3341423273086548</v>
      </c>
      <c r="AO395" s="67">
        <v>-1.1148514747619629</v>
      </c>
      <c r="AP395" s="67">
        <v>-1.3322175741195679</v>
      </c>
      <c r="AQ395" s="67">
        <v>-1.7123169898986816</v>
      </c>
      <c r="AR395" s="67">
        <v>-1.688746452331543</v>
      </c>
      <c r="AS395" s="67">
        <v>-1.5697919130325317</v>
      </c>
      <c r="AT395" s="67">
        <v>-0.87708580493927002</v>
      </c>
      <c r="AU395" s="67">
        <v>4.2917513847351074</v>
      </c>
      <c r="AV395" s="67">
        <v>6.4843525886535645</v>
      </c>
      <c r="AW395" s="67">
        <v>7.3745927810668945</v>
      </c>
      <c r="AX395" s="67">
        <v>7.6906819343566895</v>
      </c>
      <c r="AY395" s="67">
        <v>5.123924732208252</v>
      </c>
      <c r="AZ395" s="67">
        <v>-3.8105719089508057</v>
      </c>
      <c r="BA395" s="67">
        <v>-4.3224735260009766</v>
      </c>
      <c r="BB395" s="67">
        <v>-3.2636876106262207</v>
      </c>
      <c r="BC395" s="67">
        <v>-1.7955580949783325</v>
      </c>
      <c r="BD395" s="67">
        <v>-1.2593144178390503</v>
      </c>
      <c r="BE395" s="67">
        <v>-0.79069119691848755</v>
      </c>
      <c r="BF395" s="67">
        <v>-0.49424320459365845</v>
      </c>
      <c r="BG395" s="67">
        <v>-0.33257901668548584</v>
      </c>
      <c r="BH395" s="67">
        <v>-0.30171105265617371</v>
      </c>
      <c r="BI395" s="67">
        <v>-0.21271491050720215</v>
      </c>
      <c r="BJ395" s="67">
        <v>-0.28267690539360046</v>
      </c>
      <c r="BK395" s="67">
        <v>-0.70967596769332886</v>
      </c>
      <c r="BL395" s="67">
        <v>-0.86916518211364746</v>
      </c>
      <c r="BM395" s="67">
        <v>-0.62137323617935181</v>
      </c>
      <c r="BN395" s="67">
        <v>-0.80400127172470093</v>
      </c>
      <c r="BO395" s="67">
        <v>-1.1491031646728516</v>
      </c>
      <c r="BP395" s="67">
        <v>-1.0920860767364502</v>
      </c>
      <c r="BQ395" s="67">
        <v>-0.94223594665527344</v>
      </c>
      <c r="BR395" s="67">
        <v>-0.22632153332233429</v>
      </c>
      <c r="BS395" s="67">
        <v>4.9405198097229004</v>
      </c>
      <c r="BT395" s="67">
        <v>7.1421961784362793</v>
      </c>
      <c r="BU395" s="67">
        <v>8.0404243469238281</v>
      </c>
      <c r="BV395" s="67">
        <v>8.3606243133544922</v>
      </c>
      <c r="BW395" s="67">
        <v>5.7939004898071289</v>
      </c>
      <c r="BX395" s="67">
        <v>-3.1342563629150391</v>
      </c>
      <c r="BY395" s="67">
        <v>-3.6606204509735107</v>
      </c>
      <c r="BZ395" s="67">
        <v>-2.6282055377960205</v>
      </c>
      <c r="CA395" s="67">
        <v>-1.2027944326400757</v>
      </c>
      <c r="CB395" s="67">
        <v>-0.71583884954452515</v>
      </c>
      <c r="CC395" s="67">
        <v>-0.4550383985042572</v>
      </c>
      <c r="CD395" s="67">
        <v>-0.18437741696834564</v>
      </c>
      <c r="CE395" s="67">
        <v>-4.2902853339910507E-2</v>
      </c>
      <c r="CF395" s="67">
        <v>-2.4893680587410927E-2</v>
      </c>
      <c r="CG395" s="67">
        <v>5.7277332991361618E-2</v>
      </c>
      <c r="CH395" s="67">
        <v>-5.1882076077163219E-3</v>
      </c>
      <c r="CI395" s="67">
        <v>-0.40973553061485291</v>
      </c>
      <c r="CJ395" s="67">
        <v>-0.54712337255477905</v>
      </c>
      <c r="CK395" s="67">
        <v>-0.27959173917770386</v>
      </c>
      <c r="CL395" s="67">
        <v>-0.43816033005714417</v>
      </c>
      <c r="CM395" s="67">
        <v>-0.75902289152145386</v>
      </c>
      <c r="CN395" s="67">
        <v>-0.67884093523025513</v>
      </c>
      <c r="CO395" s="67">
        <v>-0.50759255886077881</v>
      </c>
      <c r="CP395" s="67">
        <v>0.22439582645893097</v>
      </c>
      <c r="CQ395" s="67">
        <v>5.3898544311523438</v>
      </c>
      <c r="CR395" s="67">
        <v>7.5978169441223145</v>
      </c>
      <c r="CS395" s="67">
        <v>8.5015764236450195</v>
      </c>
      <c r="CT395" s="67">
        <v>8.8246250152587891</v>
      </c>
      <c r="CU395" s="67">
        <v>6.2579236030578613</v>
      </c>
      <c r="CV395" s="67">
        <v>-2.6658420562744141</v>
      </c>
      <c r="CW395" s="67">
        <v>-3.2022228240966797</v>
      </c>
      <c r="CX395" s="67">
        <v>-2.188072681427002</v>
      </c>
      <c r="CY395" s="67">
        <v>-0.79224812984466553</v>
      </c>
      <c r="CZ395" s="67">
        <v>-0.3394293487071991</v>
      </c>
      <c r="DA395" s="67">
        <v>-0.11938560009002686</v>
      </c>
      <c r="DB395" s="67">
        <v>0.12548838555812836</v>
      </c>
      <c r="DC395" s="67">
        <v>0.24677330255508423</v>
      </c>
      <c r="DD395" s="67">
        <v>0.25192368030548096</v>
      </c>
      <c r="DE395" s="67">
        <v>0.32726958394050598</v>
      </c>
      <c r="DF395" s="67">
        <v>0.27230048179626465</v>
      </c>
      <c r="DG395" s="67">
        <v>-0.10979508608579636</v>
      </c>
      <c r="DH395" s="67">
        <v>-0.22508159279823303</v>
      </c>
      <c r="DI395" s="67">
        <v>6.2189780175685883E-2</v>
      </c>
      <c r="DJ395" s="67">
        <v>-7.2319366037845612E-2</v>
      </c>
      <c r="DK395" s="67">
        <v>-0.36894267797470093</v>
      </c>
      <c r="DL395" s="67">
        <v>-0.26559576392173767</v>
      </c>
      <c r="DM395" s="67">
        <v>-7.2949178516864777E-2</v>
      </c>
      <c r="DN395" s="67">
        <v>0.67511320114135742</v>
      </c>
      <c r="DO395" s="67">
        <v>5.8391890525817871</v>
      </c>
      <c r="DP395" s="67">
        <v>8.0534372329711914</v>
      </c>
      <c r="DQ395" s="67">
        <v>8.9627285003662109</v>
      </c>
      <c r="DR395" s="67">
        <v>9.2886257171630859</v>
      </c>
      <c r="DS395" s="67">
        <v>6.7219467163085938</v>
      </c>
      <c r="DT395" s="67">
        <v>-2.1974277496337891</v>
      </c>
      <c r="DU395" s="67">
        <v>-2.7438251972198486</v>
      </c>
      <c r="DV395" s="67">
        <v>-1.7479397058486938</v>
      </c>
      <c r="DW395" s="67">
        <v>-0.38170182704925537</v>
      </c>
      <c r="DX395" s="67">
        <v>3.6980163305997849E-2</v>
      </c>
      <c r="DY395" s="67">
        <v>0.36524373292922974</v>
      </c>
      <c r="DZ395" s="67">
        <v>0.57288539409637451</v>
      </c>
      <c r="EA395" s="67">
        <v>0.66501963138580322</v>
      </c>
      <c r="EB395" s="67">
        <v>0.65160399675369263</v>
      </c>
      <c r="EC395" s="67">
        <v>0.71709549427032471</v>
      </c>
      <c r="ED395" s="67">
        <v>0.67295008897781372</v>
      </c>
      <c r="EE395" s="67">
        <v>0.32327127456665039</v>
      </c>
      <c r="EF395" s="67">
        <v>0.23989559710025787</v>
      </c>
      <c r="EG395" s="67">
        <v>0.55566799640655518</v>
      </c>
      <c r="EH395" s="67">
        <v>0.45589688420295715</v>
      </c>
      <c r="EI395" s="67">
        <v>0.19427122175693512</v>
      </c>
      <c r="EJ395" s="67">
        <v>0.3310646116733551</v>
      </c>
      <c r="EK395" s="67">
        <v>0.5546068549156189</v>
      </c>
      <c r="EL395" s="67">
        <v>1.3258774280548096</v>
      </c>
      <c r="EM395" s="67">
        <v>6.4879574775695801</v>
      </c>
      <c r="EN395" s="67">
        <v>8.7112817764282227</v>
      </c>
      <c r="EO395" s="67">
        <v>9.6285600662231445</v>
      </c>
      <c r="EP395" s="67">
        <v>9.9585676193237305</v>
      </c>
      <c r="EQ395" s="67">
        <v>7.3919224739074707</v>
      </c>
      <c r="ER395" s="67">
        <v>-1.5211122035980225</v>
      </c>
      <c r="ES395" s="67">
        <v>-2.0819718837738037</v>
      </c>
      <c r="ET395" s="67">
        <v>-1.1124577522277832</v>
      </c>
      <c r="EU395" s="67">
        <v>0.21106183528900146</v>
      </c>
      <c r="EV395" s="67">
        <v>0.5804557204246521</v>
      </c>
      <c r="EW395" s="67">
        <v>73.294754028320313</v>
      </c>
      <c r="EX395" s="67">
        <v>71.326118469238281</v>
      </c>
      <c r="EY395" s="67">
        <v>69.407814025878906</v>
      </c>
      <c r="EZ395" s="67">
        <v>68.129226684570313</v>
      </c>
      <c r="FA395" s="67">
        <v>66.536285400390625</v>
      </c>
      <c r="FB395" s="67">
        <v>65.188026428222656</v>
      </c>
      <c r="FC395" s="67">
        <v>64.524787902832031</v>
      </c>
      <c r="FD395" s="67">
        <v>66.029953002929688</v>
      </c>
      <c r="FE395" s="67">
        <v>69.690177917480469</v>
      </c>
      <c r="FF395" s="67">
        <v>73.373527526855469</v>
      </c>
      <c r="FG395" s="67">
        <v>77.77349853515625</v>
      </c>
      <c r="FH395" s="67">
        <v>82.229721069335938</v>
      </c>
      <c r="FI395" s="67">
        <v>85.916107177734375</v>
      </c>
      <c r="FJ395" s="67">
        <v>89.230873107910156</v>
      </c>
      <c r="FK395" s="67">
        <v>91.604545593261719</v>
      </c>
      <c r="FL395" s="67">
        <v>93.809768676757813</v>
      </c>
      <c r="FM395" s="67">
        <v>93.841194152832031</v>
      </c>
      <c r="FN395" s="67">
        <v>92.596870422363281</v>
      </c>
      <c r="FO395" s="67">
        <v>89.80560302734375</v>
      </c>
      <c r="FP395" s="67">
        <v>85.055839538574219</v>
      </c>
      <c r="FQ395" s="67">
        <v>80.255058288574219</v>
      </c>
      <c r="FR395" s="67">
        <v>76.812385559082031</v>
      </c>
      <c r="FS395" s="67">
        <v>73.575721740722656</v>
      </c>
      <c r="FT395" s="67">
        <v>71.383163452148438</v>
      </c>
      <c r="FU395" s="68">
        <v>0.59311681985855103</v>
      </c>
      <c r="FV395" s="40">
        <v>9.8400001525878906</v>
      </c>
      <c r="FW395" s="40">
        <v>26378.12</v>
      </c>
      <c r="FX395">
        <v>1</v>
      </c>
    </row>
    <row r="396" spans="1:180" x14ac:dyDescent="0.2">
      <c r="A396" t="s">
        <v>189</v>
      </c>
      <c r="B396" t="s">
        <v>207</v>
      </c>
      <c r="C396" t="s">
        <v>3</v>
      </c>
      <c r="D396" t="s">
        <v>186</v>
      </c>
      <c r="E396" t="s">
        <v>1</v>
      </c>
      <c r="F396" s="40" t="s">
        <v>1</v>
      </c>
      <c r="G396" s="69" t="s">
        <v>226</v>
      </c>
      <c r="H396" s="67">
        <v>26976.999843358994</v>
      </c>
      <c r="I396" s="67">
        <v>20.744728088378906</v>
      </c>
      <c r="J396" s="67">
        <v>18.318685531616211</v>
      </c>
      <c r="K396" s="67">
        <v>16.886499404907227</v>
      </c>
      <c r="L396" s="67">
        <v>16.065925598144531</v>
      </c>
      <c r="M396" s="67">
        <v>15.930269241333008</v>
      </c>
      <c r="N396" s="67">
        <v>17.020662307739258</v>
      </c>
      <c r="O396" s="67">
        <v>19.623390197753906</v>
      </c>
      <c r="P396" s="67">
        <v>20.788898468017578</v>
      </c>
      <c r="Q396" s="67">
        <v>20.535188674926758</v>
      </c>
      <c r="R396" s="67">
        <v>21.278156280517578</v>
      </c>
      <c r="S396" s="67">
        <v>23.059471130371094</v>
      </c>
      <c r="T396" s="67">
        <v>26.327802658081055</v>
      </c>
      <c r="U396" s="67">
        <v>31.106100082397461</v>
      </c>
      <c r="V396" s="67">
        <v>36.173103332519531</v>
      </c>
      <c r="W396" s="67">
        <v>41.157493591308594</v>
      </c>
      <c r="X396" s="67">
        <v>46.830005645751953</v>
      </c>
      <c r="Y396" s="67">
        <v>51.634109497070313</v>
      </c>
      <c r="Z396" s="67">
        <v>54.816570281982422</v>
      </c>
      <c r="AA396" s="67">
        <v>54.960346221923828</v>
      </c>
      <c r="AB396" s="67">
        <v>51.989017486572266</v>
      </c>
      <c r="AC396" s="67">
        <v>49.284339904785156</v>
      </c>
      <c r="AD396" s="67">
        <v>43.439201354980469</v>
      </c>
      <c r="AE396" s="67">
        <v>35.271656036376953</v>
      </c>
      <c r="AF396" s="67">
        <v>27.987541198730469</v>
      </c>
      <c r="AG396" s="67">
        <v>-0.56056952476501465</v>
      </c>
      <c r="AH396" s="67">
        <v>-0.42695492506027222</v>
      </c>
      <c r="AI396" s="67">
        <v>-0.40841495990753174</v>
      </c>
      <c r="AJ396" s="67">
        <v>-0.4700542688369751</v>
      </c>
      <c r="AK396" s="67">
        <v>-0.56113457679748535</v>
      </c>
      <c r="AL396" s="67">
        <v>-0.57169586420059204</v>
      </c>
      <c r="AM396" s="67">
        <v>-0.8637998104095459</v>
      </c>
      <c r="AN396" s="67">
        <v>-0.95742595195770264</v>
      </c>
      <c r="AO396" s="67">
        <v>-0.9450182318687439</v>
      </c>
      <c r="AP396" s="67">
        <v>-1.0795009136199951</v>
      </c>
      <c r="AQ396" s="67">
        <v>-1.1315195560455322</v>
      </c>
      <c r="AR396" s="67">
        <v>-1.1571999788284302</v>
      </c>
      <c r="AS396" s="67">
        <v>-1.1038622856140137</v>
      </c>
      <c r="AT396" s="67">
        <v>-0.68345552682876587</v>
      </c>
      <c r="AU396" s="67">
        <v>5.4484958648681641</v>
      </c>
      <c r="AV396" s="67">
        <v>7.9087915420532227</v>
      </c>
      <c r="AW396" s="67">
        <v>8.7322187423706055</v>
      </c>
      <c r="AX396" s="67">
        <v>9.2701568603515625</v>
      </c>
      <c r="AY396" s="67">
        <v>7.1583342552185059</v>
      </c>
      <c r="AZ396" s="67">
        <v>-3.4092426300048828</v>
      </c>
      <c r="BA396" s="67">
        <v>-4.8649191856384277</v>
      </c>
      <c r="BB396" s="67">
        <v>-3.8467836380004883</v>
      </c>
      <c r="BC396" s="67">
        <v>-2.3616509437561035</v>
      </c>
      <c r="BD396" s="67">
        <v>-1.7527245283126831</v>
      </c>
      <c r="BE396" s="67">
        <v>-7.1240343153476715E-2</v>
      </c>
      <c r="BF396" s="67">
        <v>2.4828724563121796E-2</v>
      </c>
      <c r="BG396" s="67">
        <v>1.3944060541689396E-2</v>
      </c>
      <c r="BH396" s="67">
        <v>-6.6420316696166992E-2</v>
      </c>
      <c r="BI396" s="67">
        <v>-0.16744434833526611</v>
      </c>
      <c r="BJ396" s="67">
        <v>-0.16710294783115387</v>
      </c>
      <c r="BK396" s="67">
        <v>-0.42650750279426575</v>
      </c>
      <c r="BL396" s="67">
        <v>-0.48798286914825439</v>
      </c>
      <c r="BM396" s="67">
        <v>-0.4468047022819519</v>
      </c>
      <c r="BN396" s="67">
        <v>-0.54622715711593628</v>
      </c>
      <c r="BO396" s="67">
        <v>-0.56293714046478271</v>
      </c>
      <c r="BP396" s="67">
        <v>-0.55488002300262451</v>
      </c>
      <c r="BQ396" s="67">
        <v>-0.47041612863540649</v>
      </c>
      <c r="BR396" s="67">
        <v>-2.6658376678824425E-2</v>
      </c>
      <c r="BS396" s="67">
        <v>6.1033692359924316</v>
      </c>
      <c r="BT396" s="67">
        <v>8.5728092193603516</v>
      </c>
      <c r="BU396" s="67">
        <v>9.4042577743530273</v>
      </c>
      <c r="BV396" s="67">
        <v>9.9463262557983398</v>
      </c>
      <c r="BW396" s="67">
        <v>7.8345098495483398</v>
      </c>
      <c r="BX396" s="67">
        <v>-2.7268195152282715</v>
      </c>
      <c r="BY396" s="67">
        <v>-4.1970210075378418</v>
      </c>
      <c r="BZ396" s="67">
        <v>-3.2054078578948975</v>
      </c>
      <c r="CA396" s="67">
        <v>-1.7632961273193359</v>
      </c>
      <c r="CB396" s="67">
        <v>-1.2040411233901978</v>
      </c>
      <c r="CC396" s="67">
        <v>0.26766756176948547</v>
      </c>
      <c r="CD396" s="67">
        <v>0.3377327024936676</v>
      </c>
      <c r="CE396" s="67">
        <v>0.30646863579750061</v>
      </c>
      <c r="CF396" s="67">
        <v>0.21313531696796417</v>
      </c>
      <c r="CG396" s="67">
        <v>0.10522431135177612</v>
      </c>
      <c r="CH396" s="67">
        <v>0.11311686784029007</v>
      </c>
      <c r="CI396" s="67">
        <v>-0.12364017218351364</v>
      </c>
      <c r="CJ396" s="67">
        <v>-0.16284802556037903</v>
      </c>
      <c r="CK396" s="67">
        <v>-0.10174351185560226</v>
      </c>
      <c r="CL396" s="67">
        <v>-0.17688338458538055</v>
      </c>
      <c r="CM396" s="67">
        <v>-0.16913869976997375</v>
      </c>
      <c r="CN396" s="67">
        <v>-0.13771507143974304</v>
      </c>
      <c r="CO396" s="67">
        <v>-3.1693249940872192E-2</v>
      </c>
      <c r="CP396" s="67">
        <v>0.42823734879493713</v>
      </c>
      <c r="CQ396" s="67">
        <v>6.5569329261779785</v>
      </c>
      <c r="CR396" s="67">
        <v>9.0327062606811523</v>
      </c>
      <c r="CS396" s="67">
        <v>9.8697099685668945</v>
      </c>
      <c r="CT396" s="67">
        <v>10.414639472961426</v>
      </c>
      <c r="CU396" s="67">
        <v>8.3028268814086914</v>
      </c>
      <c r="CV396" s="67">
        <v>-2.2541751861572266</v>
      </c>
      <c r="CW396" s="67">
        <v>-3.7344369888305664</v>
      </c>
      <c r="CX396" s="67">
        <v>-2.761192798614502</v>
      </c>
      <c r="CY396" s="67">
        <v>-1.3488774299621582</v>
      </c>
      <c r="CZ396" s="67">
        <v>-0.82402461767196655</v>
      </c>
      <c r="DA396" s="67">
        <v>0.60657548904418945</v>
      </c>
      <c r="DB396" s="67">
        <v>0.65063667297363281</v>
      </c>
      <c r="DC396" s="67">
        <v>0.59899318218231201</v>
      </c>
      <c r="DD396" s="67">
        <v>0.49269095063209534</v>
      </c>
      <c r="DE396" s="67">
        <v>0.37789297103881836</v>
      </c>
      <c r="DF396" s="67">
        <v>0.39333668351173401</v>
      </c>
      <c r="DG396" s="67">
        <v>0.17922715842723846</v>
      </c>
      <c r="DH396" s="67">
        <v>0.16228683292865753</v>
      </c>
      <c r="DI396" s="67">
        <v>0.24331767857074738</v>
      </c>
      <c r="DJ396" s="67">
        <v>0.19246038794517517</v>
      </c>
      <c r="DK396" s="67">
        <v>0.22465972602367401</v>
      </c>
      <c r="DL396" s="67">
        <v>0.27944990992546082</v>
      </c>
      <c r="DM396" s="67">
        <v>0.40702962875366211</v>
      </c>
      <c r="DN396" s="67">
        <v>0.88313305377960205</v>
      </c>
      <c r="DO396" s="67">
        <v>7.0104966163635254</v>
      </c>
      <c r="DP396" s="67">
        <v>9.4926033020019531</v>
      </c>
      <c r="DQ396" s="67">
        <v>10.335162162780762</v>
      </c>
      <c r="DR396" s="67">
        <v>10.882952690124512</v>
      </c>
      <c r="DS396" s="67">
        <v>8.771143913269043</v>
      </c>
      <c r="DT396" s="67">
        <v>-1.7815309762954712</v>
      </c>
      <c r="DU396" s="67">
        <v>-3.2718527317047119</v>
      </c>
      <c r="DV396" s="67">
        <v>-2.3169777393341064</v>
      </c>
      <c r="DW396" s="67">
        <v>-0.93445879220962524</v>
      </c>
      <c r="DX396" s="67">
        <v>-0.44400814175605774</v>
      </c>
      <c r="DY396" s="67">
        <v>1.0959045886993408</v>
      </c>
      <c r="DZ396" s="67">
        <v>1.1024203300476074</v>
      </c>
      <c r="EA396" s="67">
        <v>1.0213522911071777</v>
      </c>
      <c r="EB396" s="67">
        <v>0.89632487297058105</v>
      </c>
      <c r="EC396" s="67">
        <v>0.7715831995010376</v>
      </c>
      <c r="ED396" s="67">
        <v>0.79792958498001099</v>
      </c>
      <c r="EE396" s="67">
        <v>0.61651945114135742</v>
      </c>
      <c r="EF396" s="67">
        <v>0.63172990083694458</v>
      </c>
      <c r="EG396" s="67">
        <v>0.74153125286102295</v>
      </c>
      <c r="EH396" s="67">
        <v>0.72573411464691162</v>
      </c>
      <c r="EI396" s="67">
        <v>0.79324209690093994</v>
      </c>
      <c r="EJ396" s="67">
        <v>0.88176989555358887</v>
      </c>
      <c r="EK396" s="67">
        <v>1.0404758453369141</v>
      </c>
      <c r="EL396" s="67">
        <v>1.5399302244186401</v>
      </c>
      <c r="EM396" s="67">
        <v>7.665369987487793</v>
      </c>
      <c r="EN396" s="67">
        <v>10.156620979309082</v>
      </c>
      <c r="EO396" s="67">
        <v>11.007201194763184</v>
      </c>
      <c r="EP396" s="67">
        <v>11.559122085571289</v>
      </c>
      <c r="EQ396" s="67">
        <v>9.4473199844360352</v>
      </c>
      <c r="ER396" s="67">
        <v>-1.0991077423095703</v>
      </c>
      <c r="ES396" s="67">
        <v>-2.6039547920227051</v>
      </c>
      <c r="ET396" s="67">
        <v>-1.6756019592285156</v>
      </c>
      <c r="EU396" s="67">
        <v>-0.33610403537750244</v>
      </c>
      <c r="EV396" s="67">
        <v>0.1046752855181694</v>
      </c>
      <c r="EW396" s="67">
        <v>73.47247314453125</v>
      </c>
      <c r="EX396" s="67">
        <v>71.834197998046875</v>
      </c>
      <c r="EY396" s="67">
        <v>70.646537780761719</v>
      </c>
      <c r="EZ396" s="67">
        <v>69.173873901367188</v>
      </c>
      <c r="FA396" s="67">
        <v>67.272018432617188</v>
      </c>
      <c r="FB396" s="67">
        <v>66.095947265625</v>
      </c>
      <c r="FC396" s="67">
        <v>66.146461486816406</v>
      </c>
      <c r="FD396" s="67">
        <v>69.448829650878906</v>
      </c>
      <c r="FE396" s="67">
        <v>74.250022888183594</v>
      </c>
      <c r="FF396" s="67">
        <v>79.123283386230469</v>
      </c>
      <c r="FG396" s="67">
        <v>83.520530700683594</v>
      </c>
      <c r="FH396" s="67">
        <v>88.115257263183594</v>
      </c>
      <c r="FI396" s="67">
        <v>92.146293640136719</v>
      </c>
      <c r="FJ396" s="67">
        <v>94.608665466308594</v>
      </c>
      <c r="FK396" s="67">
        <v>96.481735229492188</v>
      </c>
      <c r="FL396" s="67">
        <v>98.035720825195313</v>
      </c>
      <c r="FM396" s="67">
        <v>98.293342590332031</v>
      </c>
      <c r="FN396" s="67">
        <v>97.410316467285156</v>
      </c>
      <c r="FO396" s="67">
        <v>94.666542053222656</v>
      </c>
      <c r="FP396" s="67">
        <v>90.496749877929688</v>
      </c>
      <c r="FQ396" s="67">
        <v>86.804153442382813</v>
      </c>
      <c r="FR396" s="67">
        <v>83.299415588378906</v>
      </c>
      <c r="FS396" s="67">
        <v>80.040260314941406</v>
      </c>
      <c r="FT396" s="67">
        <v>77.154914855957031</v>
      </c>
      <c r="FU396" s="68">
        <v>0.5986555814743042</v>
      </c>
      <c r="FV396" s="40">
        <v>14.659999847412109</v>
      </c>
      <c r="FW396" s="40">
        <v>27937.98</v>
      </c>
      <c r="FX396">
        <v>1</v>
      </c>
    </row>
    <row r="397" spans="1:180" x14ac:dyDescent="0.2">
      <c r="A397" t="s">
        <v>189</v>
      </c>
      <c r="B397" t="s">
        <v>207</v>
      </c>
      <c r="C397" t="s">
        <v>3</v>
      </c>
      <c r="D397" t="s">
        <v>186</v>
      </c>
      <c r="E397" t="s">
        <v>1</v>
      </c>
      <c r="F397" s="40" t="s">
        <v>1</v>
      </c>
      <c r="G397" s="69" t="s">
        <v>227</v>
      </c>
      <c r="H397" s="67">
        <v>27017.000171542168</v>
      </c>
      <c r="I397" s="67">
        <v>23.400787353515625</v>
      </c>
      <c r="J397" s="67">
        <v>20.434663772583008</v>
      </c>
      <c r="K397" s="67">
        <v>18.590908050537109</v>
      </c>
      <c r="L397" s="67">
        <v>17.498022079467773</v>
      </c>
      <c r="M397" s="67">
        <v>17.099845886230469</v>
      </c>
      <c r="N397" s="67">
        <v>17.955345153808594</v>
      </c>
      <c r="O397" s="67">
        <v>20.342247009277344</v>
      </c>
      <c r="P397" s="67">
        <v>21.663370132446289</v>
      </c>
      <c r="Q397" s="67">
        <v>21.795389175415039</v>
      </c>
      <c r="R397" s="67">
        <v>23.227495193481445</v>
      </c>
      <c r="S397" s="67">
        <v>25.625591278076172</v>
      </c>
      <c r="T397" s="67">
        <v>29.599855422973633</v>
      </c>
      <c r="U397" s="67">
        <v>34.773075103759766</v>
      </c>
      <c r="V397" s="67">
        <v>40.007225036621094</v>
      </c>
      <c r="W397" s="67">
        <v>44.727535247802734</v>
      </c>
      <c r="X397" s="67">
        <v>49.701343536376953</v>
      </c>
      <c r="Y397" s="67">
        <v>52.994525909423828</v>
      </c>
      <c r="Z397" s="67">
        <v>53.788246154785156</v>
      </c>
      <c r="AA397" s="67">
        <v>52.091796875</v>
      </c>
      <c r="AB397" s="67">
        <v>48.503936767578125</v>
      </c>
      <c r="AC397" s="67">
        <v>45.742412567138672</v>
      </c>
      <c r="AD397" s="67">
        <v>40.991767883300781</v>
      </c>
      <c r="AE397" s="67">
        <v>34.795436859130859</v>
      </c>
      <c r="AF397" s="67">
        <v>28.614173889160156</v>
      </c>
      <c r="AG397" s="67">
        <v>-1.0063177347183228</v>
      </c>
      <c r="AH397" s="67">
        <v>-0.88120371103286743</v>
      </c>
      <c r="AI397" s="67">
        <v>-0.65576851367950439</v>
      </c>
      <c r="AJ397" s="67">
        <v>-0.56547224521636963</v>
      </c>
      <c r="AK397" s="67">
        <v>-0.61442548036575317</v>
      </c>
      <c r="AL397" s="67">
        <v>-0.72928982973098755</v>
      </c>
      <c r="AM397" s="67">
        <v>-1.0302162170410156</v>
      </c>
      <c r="AN397" s="67">
        <v>-1.1334214210510254</v>
      </c>
      <c r="AO397" s="67">
        <v>-1.2919163703918457</v>
      </c>
      <c r="AP397" s="67">
        <v>-1.4087852239608765</v>
      </c>
      <c r="AQ397" s="67">
        <v>-1.6224418878555298</v>
      </c>
      <c r="AR397" s="67">
        <v>-1.805606484413147</v>
      </c>
      <c r="AS397" s="67">
        <v>-1.6794314384460449</v>
      </c>
      <c r="AT397" s="67">
        <v>-1.2070248126983643</v>
      </c>
      <c r="AU397" s="67">
        <v>5.7490043640136719</v>
      </c>
      <c r="AV397" s="67">
        <v>7.5370564460754395</v>
      </c>
      <c r="AW397" s="67">
        <v>8.0377492904663086</v>
      </c>
      <c r="AX397" s="67">
        <v>7.824242115020752</v>
      </c>
      <c r="AY397" s="67">
        <v>5.3731927871704102</v>
      </c>
      <c r="AZ397" s="67">
        <v>-3.8155970573425293</v>
      </c>
      <c r="BA397" s="67">
        <v>-4.0030274391174316</v>
      </c>
      <c r="BB397" s="67">
        <v>-2.8127222061157227</v>
      </c>
      <c r="BC397" s="67">
        <v>-1.6061917543411255</v>
      </c>
      <c r="BD397" s="67">
        <v>-1.070115327835083</v>
      </c>
      <c r="BE397" s="67">
        <v>-0.5166327953338623</v>
      </c>
      <c r="BF397" s="67">
        <v>-0.42908850312232971</v>
      </c>
      <c r="BG397" s="67">
        <v>-0.23309838771820068</v>
      </c>
      <c r="BH397" s="67">
        <v>-0.16153882443904877</v>
      </c>
      <c r="BI397" s="67">
        <v>-0.22044195234775543</v>
      </c>
      <c r="BJ397" s="67">
        <v>-0.32439708709716797</v>
      </c>
      <c r="BK397" s="67">
        <v>-0.59259885549545288</v>
      </c>
      <c r="BL397" s="67">
        <v>-0.66363435983657837</v>
      </c>
      <c r="BM397" s="67">
        <v>-0.79334086179733276</v>
      </c>
      <c r="BN397" s="67">
        <v>-0.87512636184692383</v>
      </c>
      <c r="BO397" s="67">
        <v>-1.053452730178833</v>
      </c>
      <c r="BP397" s="67">
        <v>-1.2028595209121704</v>
      </c>
      <c r="BQ397" s="67">
        <v>-1.0455443859100342</v>
      </c>
      <c r="BR397" s="67">
        <v>-0.54977786540985107</v>
      </c>
      <c r="BS397" s="67">
        <v>6.4043316841125488</v>
      </c>
      <c r="BT397" s="67">
        <v>8.2015352249145508</v>
      </c>
      <c r="BU397" s="67">
        <v>8.7102537155151367</v>
      </c>
      <c r="BV397" s="67">
        <v>8.5008821487426758</v>
      </c>
      <c r="BW397" s="67">
        <v>6.049837589263916</v>
      </c>
      <c r="BX397" s="67">
        <v>-3.1327085494995117</v>
      </c>
      <c r="BY397" s="67">
        <v>-3.3346676826477051</v>
      </c>
      <c r="BZ397" s="67">
        <v>-2.1708953380584717</v>
      </c>
      <c r="CA397" s="67">
        <v>-1.0074093341827393</v>
      </c>
      <c r="CB397" s="67">
        <v>-0.52103585004806519</v>
      </c>
      <c r="CC397" s="67">
        <v>-0.17747853696346283</v>
      </c>
      <c r="CD397" s="67">
        <v>-0.11595489084720612</v>
      </c>
      <c r="CE397" s="67">
        <v>5.9641644358634949E-2</v>
      </c>
      <c r="CF397" s="67">
        <v>0.11822422593832016</v>
      </c>
      <c r="CG397" s="67">
        <v>5.2429843693971634E-2</v>
      </c>
      <c r="CH397" s="67">
        <v>-4.3969601392745972E-2</v>
      </c>
      <c r="CI397" s="67">
        <v>-0.28950634598731995</v>
      </c>
      <c r="CJ397" s="67">
        <v>-0.33826130628585815</v>
      </c>
      <c r="CK397" s="67">
        <v>-0.44802898168563843</v>
      </c>
      <c r="CL397" s="67">
        <v>-0.5055159330368042</v>
      </c>
      <c r="CM397" s="67">
        <v>-0.65937250852584839</v>
      </c>
      <c r="CN397" s="67">
        <v>-0.78539884090423584</v>
      </c>
      <c r="CO397" s="67">
        <v>-0.60651618242263794</v>
      </c>
      <c r="CP397" s="67">
        <v>-9.4570674002170563E-2</v>
      </c>
      <c r="CQ397" s="67">
        <v>6.8582091331481934</v>
      </c>
      <c r="CR397" s="67">
        <v>8.6617517471313477</v>
      </c>
      <c r="CS397" s="67">
        <v>9.1760282516479492</v>
      </c>
      <c r="CT397" s="67">
        <v>8.9695205688476563</v>
      </c>
      <c r="CU397" s="67">
        <v>6.5184798240661621</v>
      </c>
      <c r="CV397" s="67">
        <v>-2.6597421169281006</v>
      </c>
      <c r="CW397" s="67">
        <v>-2.8717637062072754</v>
      </c>
      <c r="CX397" s="67">
        <v>-1.7263680696487427</v>
      </c>
      <c r="CY397" s="67">
        <v>-0.59269440174102783</v>
      </c>
      <c r="CZ397" s="67">
        <v>-0.14074508845806122</v>
      </c>
      <c r="DA397" s="67">
        <v>0.16167573630809784</v>
      </c>
      <c r="DB397" s="67">
        <v>0.19717873632907867</v>
      </c>
      <c r="DC397" s="67">
        <v>0.35238167643547058</v>
      </c>
      <c r="DD397" s="67">
        <v>0.39798727631568909</v>
      </c>
      <c r="DE397" s="67">
        <v>0.3253016471862793</v>
      </c>
      <c r="DF397" s="67">
        <v>0.23645788431167603</v>
      </c>
      <c r="DG397" s="67">
        <v>1.3586152344942093E-2</v>
      </c>
      <c r="DH397" s="67">
        <v>-1.2888246215879917E-2</v>
      </c>
      <c r="DI397" s="67">
        <v>-0.1027170792222023</v>
      </c>
      <c r="DJ397" s="67">
        <v>-0.13590547442436218</v>
      </c>
      <c r="DK397" s="67">
        <v>-0.26529234647750854</v>
      </c>
      <c r="DL397" s="67">
        <v>-0.36793816089630127</v>
      </c>
      <c r="DM397" s="67">
        <v>-0.16748794913291931</v>
      </c>
      <c r="DN397" s="67">
        <v>0.36063653230667114</v>
      </c>
      <c r="DO397" s="67">
        <v>7.3120865821838379</v>
      </c>
      <c r="DP397" s="67">
        <v>9.1219682693481445</v>
      </c>
      <c r="DQ397" s="67">
        <v>9.6418027877807617</v>
      </c>
      <c r="DR397" s="67">
        <v>9.4381589889526367</v>
      </c>
      <c r="DS397" s="67">
        <v>6.9871220588684082</v>
      </c>
      <c r="DT397" s="67">
        <v>-2.1867756843566895</v>
      </c>
      <c r="DU397" s="67">
        <v>-2.4088597297668457</v>
      </c>
      <c r="DV397" s="67">
        <v>-1.2818406820297241</v>
      </c>
      <c r="DW397" s="67">
        <v>-0.1779794842004776</v>
      </c>
      <c r="DX397" s="67">
        <v>0.23954565823078156</v>
      </c>
      <c r="DY397" s="67">
        <v>0.65136063098907471</v>
      </c>
      <c r="DZ397" s="67">
        <v>0.64929395914077759</v>
      </c>
      <c r="EA397" s="67">
        <v>0.7750517725944519</v>
      </c>
      <c r="EB397" s="67">
        <v>0.80192071199417114</v>
      </c>
      <c r="EC397" s="67">
        <v>0.71928519010543823</v>
      </c>
      <c r="ED397" s="67">
        <v>0.64135062694549561</v>
      </c>
      <c r="EE397" s="67">
        <v>0.45120358467102051</v>
      </c>
      <c r="EF397" s="67">
        <v>0.45689877867698669</v>
      </c>
      <c r="EG397" s="67">
        <v>0.39585846662521362</v>
      </c>
      <c r="EH397" s="67">
        <v>0.39775332808494568</v>
      </c>
      <c r="EI397" s="67">
        <v>0.30369684100151062</v>
      </c>
      <c r="EJ397" s="67">
        <v>0.2348087877035141</v>
      </c>
      <c r="EK397" s="67">
        <v>0.46639907360076904</v>
      </c>
      <c r="EL397" s="67">
        <v>1.0178834199905396</v>
      </c>
      <c r="EM397" s="67">
        <v>7.9674139022827148</v>
      </c>
      <c r="EN397" s="67">
        <v>9.7864475250244141</v>
      </c>
      <c r="EO397" s="67">
        <v>10.31430721282959</v>
      </c>
      <c r="EP397" s="67">
        <v>10.114799499511719</v>
      </c>
      <c r="EQ397" s="67">
        <v>7.6637668609619141</v>
      </c>
      <c r="ER397" s="67">
        <v>-1.5038872957229614</v>
      </c>
      <c r="ES397" s="67">
        <v>-1.7405000925064087</v>
      </c>
      <c r="ET397" s="67">
        <v>-0.64001381397247314</v>
      </c>
      <c r="EU397" s="67">
        <v>0.42080298066139221</v>
      </c>
      <c r="EV397" s="67">
        <v>0.78862512111663818</v>
      </c>
      <c r="EW397" s="67">
        <v>75.209678649902344</v>
      </c>
      <c r="EX397" s="67">
        <v>73.884925842285156</v>
      </c>
      <c r="EY397" s="67">
        <v>71.851547241210938</v>
      </c>
      <c r="EZ397" s="67">
        <v>71.517234802246094</v>
      </c>
      <c r="FA397" s="67">
        <v>69.919502258300781</v>
      </c>
      <c r="FB397" s="67">
        <v>68.833419799804688</v>
      </c>
      <c r="FC397" s="67">
        <v>67.816795349121094</v>
      </c>
      <c r="FD397" s="67">
        <v>70.937911987304688</v>
      </c>
      <c r="FE397" s="67">
        <v>76.264045715332031</v>
      </c>
      <c r="FF397" s="67">
        <v>80.956260681152344</v>
      </c>
      <c r="FG397" s="67">
        <v>85.722755432128906</v>
      </c>
      <c r="FH397" s="67">
        <v>89.451553344726563</v>
      </c>
      <c r="FI397" s="67">
        <v>92.985588073730469</v>
      </c>
      <c r="FJ397" s="67">
        <v>95.314544677734375</v>
      </c>
      <c r="FK397" s="67">
        <v>96.773094177246094</v>
      </c>
      <c r="FL397" s="67">
        <v>98.500251770019531</v>
      </c>
      <c r="FM397" s="67">
        <v>97.590560913085938</v>
      </c>
      <c r="FN397" s="67">
        <v>95.342506408691406</v>
      </c>
      <c r="FO397" s="67">
        <v>91.391731262207031</v>
      </c>
      <c r="FP397" s="67">
        <v>87.431488037109375</v>
      </c>
      <c r="FQ397" s="67">
        <v>83.278739929199219</v>
      </c>
      <c r="FR397" s="67">
        <v>79.851631164550781</v>
      </c>
      <c r="FS397" s="67">
        <v>77.903327941894531</v>
      </c>
      <c r="FT397" s="67">
        <v>75.875358581542969</v>
      </c>
      <c r="FU397" s="68">
        <v>0.59907156229019165</v>
      </c>
      <c r="FV397" s="40">
        <v>14.609999656677246</v>
      </c>
      <c r="FW397" s="40">
        <v>29014.18</v>
      </c>
      <c r="FX397">
        <v>1</v>
      </c>
    </row>
    <row r="398" spans="1:180" x14ac:dyDescent="0.2">
      <c r="A398" t="s">
        <v>189</v>
      </c>
      <c r="B398" t="s">
        <v>207</v>
      </c>
      <c r="C398" t="s">
        <v>3</v>
      </c>
      <c r="D398" t="s">
        <v>186</v>
      </c>
      <c r="E398" t="s">
        <v>1</v>
      </c>
      <c r="F398" s="40" t="s">
        <v>1</v>
      </c>
      <c r="G398" s="69" t="s">
        <v>228</v>
      </c>
      <c r="H398" s="67">
        <v>27184.000021934509</v>
      </c>
      <c r="I398" s="67">
        <v>19.907304763793945</v>
      </c>
      <c r="J398" s="67">
        <v>17.660985946655273</v>
      </c>
      <c r="K398" s="67">
        <v>16.202959060668945</v>
      </c>
      <c r="L398" s="67">
        <v>15.612584114074707</v>
      </c>
      <c r="M398" s="67">
        <v>15.507375717163086</v>
      </c>
      <c r="N398" s="67">
        <v>16.716320037841797</v>
      </c>
      <c r="O398" s="67">
        <v>19.429571151733398</v>
      </c>
      <c r="P398" s="67">
        <v>20.747566223144531</v>
      </c>
      <c r="Q398" s="67">
        <v>20.17498779296875</v>
      </c>
      <c r="R398" s="67">
        <v>20.587438583374023</v>
      </c>
      <c r="S398" s="67">
        <v>22.171682357788086</v>
      </c>
      <c r="T398" s="67">
        <v>25.02998161315918</v>
      </c>
      <c r="U398" s="67">
        <v>29.495100021362305</v>
      </c>
      <c r="V398" s="67">
        <v>34.988113403320313</v>
      </c>
      <c r="W398" s="67">
        <v>41.077144622802734</v>
      </c>
      <c r="X398" s="67">
        <v>47.191730499267578</v>
      </c>
      <c r="Y398" s="67">
        <v>52.307456970214844</v>
      </c>
      <c r="Z398" s="67">
        <v>55.760746002197266</v>
      </c>
      <c r="AA398" s="67">
        <v>56.056846618652344</v>
      </c>
      <c r="AB398" s="67">
        <v>52.993755340576172</v>
      </c>
      <c r="AC398" s="67">
        <v>49.463905334472656</v>
      </c>
      <c r="AD398" s="67">
        <v>43.224922180175781</v>
      </c>
      <c r="AE398" s="67">
        <v>34.820308685302734</v>
      </c>
      <c r="AF398" s="67">
        <v>27.588239669799805</v>
      </c>
      <c r="AG398" s="67">
        <v>-0.757831871509552</v>
      </c>
      <c r="AH398" s="67">
        <v>-0.67333114147186279</v>
      </c>
      <c r="AI398" s="67">
        <v>-0.73802578449249268</v>
      </c>
      <c r="AJ398" s="67">
        <v>-0.70782577991485596</v>
      </c>
      <c r="AK398" s="67">
        <v>-0.75180315971374512</v>
      </c>
      <c r="AL398" s="67">
        <v>-0.75335395336151123</v>
      </c>
      <c r="AM398" s="67">
        <v>-0.91873383522033691</v>
      </c>
      <c r="AN398" s="67">
        <v>-0.89796960353851318</v>
      </c>
      <c r="AO398" s="67">
        <v>-1.079506516456604</v>
      </c>
      <c r="AP398" s="67">
        <v>-1.2802027463912964</v>
      </c>
      <c r="AQ398" s="67">
        <v>-1.2005536556243896</v>
      </c>
      <c r="AR398" s="67">
        <v>-1.2646758556365967</v>
      </c>
      <c r="AS398" s="67">
        <v>-1.3039445877075195</v>
      </c>
      <c r="AT398" s="67">
        <v>-0.67848187685012817</v>
      </c>
      <c r="AU398" s="67">
        <v>5.6626553535461426</v>
      </c>
      <c r="AV398" s="67">
        <v>8.061741828918457</v>
      </c>
      <c r="AW398" s="67">
        <v>9.4967403411865234</v>
      </c>
      <c r="AX398" s="67">
        <v>10.07267951965332</v>
      </c>
      <c r="AY398" s="67">
        <v>8.0333156585693359</v>
      </c>
      <c r="AZ398" s="67">
        <v>-3.2716834545135498</v>
      </c>
      <c r="BA398" s="67">
        <v>-5.0900115966796875</v>
      </c>
      <c r="BB398" s="67">
        <v>-3.9475517272949219</v>
      </c>
      <c r="BC398" s="67">
        <v>-2.4298653602600098</v>
      </c>
      <c r="BD398" s="67">
        <v>-1.6422144174575806</v>
      </c>
      <c r="BE398" s="67">
        <v>-0.26634228229522705</v>
      </c>
      <c r="BF398" s="67">
        <v>-0.21951155364513397</v>
      </c>
      <c r="BG398" s="67">
        <v>-0.31375336647033691</v>
      </c>
      <c r="BH398" s="67">
        <v>-0.3023436963558197</v>
      </c>
      <c r="BI398" s="67">
        <v>-0.35630115866661072</v>
      </c>
      <c r="BJ398" s="67">
        <v>-0.34689733386039734</v>
      </c>
      <c r="BK398" s="67">
        <v>-0.47943326830863953</v>
      </c>
      <c r="BL398" s="67">
        <v>-0.42640745639801025</v>
      </c>
      <c r="BM398" s="67">
        <v>-0.57906341552734375</v>
      </c>
      <c r="BN398" s="67">
        <v>-0.74457162618637085</v>
      </c>
      <c r="BO398" s="67">
        <v>-0.62949687242507935</v>
      </c>
      <c r="BP398" s="67">
        <v>-0.65976411104202271</v>
      </c>
      <c r="BQ398" s="67">
        <v>-0.66782814264297485</v>
      </c>
      <c r="BR398" s="67">
        <v>-1.8969180062413216E-2</v>
      </c>
      <c r="BS398" s="67">
        <v>6.3202991485595703</v>
      </c>
      <c r="BT398" s="67">
        <v>8.728571891784668</v>
      </c>
      <c r="BU398" s="67">
        <v>10.171607971191406</v>
      </c>
      <c r="BV398" s="67">
        <v>10.751703262329102</v>
      </c>
      <c r="BW398" s="67">
        <v>8.7123355865478516</v>
      </c>
      <c r="BX398" s="67">
        <v>-2.5864834785461426</v>
      </c>
      <c r="BY398" s="67">
        <v>-4.4193477630615234</v>
      </c>
      <c r="BZ398" s="67">
        <v>-3.3034787178039551</v>
      </c>
      <c r="CA398" s="67">
        <v>-1.8289448022842407</v>
      </c>
      <c r="CB398" s="67">
        <v>-1.0911378860473633</v>
      </c>
      <c r="CC398" s="67">
        <v>7.4061907827854156E-2</v>
      </c>
      <c r="CD398" s="67">
        <v>9.4802506268024445E-2</v>
      </c>
      <c r="CE398" s="67">
        <v>-1.9903600215911865E-2</v>
      </c>
      <c r="CF398" s="67">
        <v>-2.1508047357201576E-2</v>
      </c>
      <c r="CG398" s="67">
        <v>-8.2377664744853973E-2</v>
      </c>
      <c r="CH398" s="67">
        <v>-6.5386712551116943E-2</v>
      </c>
      <c r="CI398" s="67">
        <v>-0.17517505586147308</v>
      </c>
      <c r="CJ398" s="67">
        <v>-9.980495274066925E-2</v>
      </c>
      <c r="CK398" s="67">
        <v>-0.23245801031589508</v>
      </c>
      <c r="CL398" s="67">
        <v>-0.37359520792961121</v>
      </c>
      <c r="CM398" s="67">
        <v>-0.23398469388484955</v>
      </c>
      <c r="CN398" s="67">
        <v>-0.24080406129360199</v>
      </c>
      <c r="CO398" s="67">
        <v>-0.22725580632686615</v>
      </c>
      <c r="CP398" s="67">
        <v>0.43780729174613953</v>
      </c>
      <c r="CQ398" s="67">
        <v>6.7757811546325684</v>
      </c>
      <c r="CR398" s="67">
        <v>9.1904163360595703</v>
      </c>
      <c r="CS398" s="67">
        <v>10.639019966125488</v>
      </c>
      <c r="CT398" s="67">
        <v>11.221992492675781</v>
      </c>
      <c r="CU398" s="67">
        <v>9.1826229095458984</v>
      </c>
      <c r="CV398" s="67">
        <v>-2.1119163036346436</v>
      </c>
      <c r="CW398" s="67">
        <v>-3.9548482894897461</v>
      </c>
      <c r="CX398" s="67">
        <v>-2.8573956489562988</v>
      </c>
      <c r="CY398" s="67">
        <v>-1.4127490520477295</v>
      </c>
      <c r="CZ398" s="67">
        <v>-0.70946401357650757</v>
      </c>
      <c r="DA398" s="67">
        <v>0.41446611285209656</v>
      </c>
      <c r="DB398" s="67">
        <v>0.40911656618118286</v>
      </c>
      <c r="DC398" s="67">
        <v>0.27394616603851318</v>
      </c>
      <c r="DD398" s="67">
        <v>0.25932762026786804</v>
      </c>
      <c r="DE398" s="67">
        <v>0.19154582917690277</v>
      </c>
      <c r="DF398" s="67">
        <v>0.21612390875816345</v>
      </c>
      <c r="DG398" s="67">
        <v>0.12908315658569336</v>
      </c>
      <c r="DH398" s="67">
        <v>0.22679756581783295</v>
      </c>
      <c r="DI398" s="67">
        <v>0.11414738744497299</v>
      </c>
      <c r="DJ398" s="67">
        <v>-2.6187694165855646E-3</v>
      </c>
      <c r="DK398" s="67">
        <v>0.16152748465538025</v>
      </c>
      <c r="DL398" s="67">
        <v>0.17815598845481873</v>
      </c>
      <c r="DM398" s="67">
        <v>0.21331652998924255</v>
      </c>
      <c r="DN398" s="67">
        <v>0.89458376169204712</v>
      </c>
      <c r="DO398" s="67">
        <v>7.2312631607055664</v>
      </c>
      <c r="DP398" s="67">
        <v>9.6522607803344727</v>
      </c>
      <c r="DQ398" s="67">
        <v>11.10643196105957</v>
      </c>
      <c r="DR398" s="67">
        <v>11.692281723022461</v>
      </c>
      <c r="DS398" s="67">
        <v>9.6529102325439453</v>
      </c>
      <c r="DT398" s="67">
        <v>-1.637349009513855</v>
      </c>
      <c r="DU398" s="67">
        <v>-3.4903485774993896</v>
      </c>
      <c r="DV398" s="67">
        <v>-2.4113125801086426</v>
      </c>
      <c r="DW398" s="67">
        <v>-0.99655330181121826</v>
      </c>
      <c r="DX398" s="67">
        <v>-0.32779008150100708</v>
      </c>
      <c r="DY398" s="67">
        <v>0.90595567226409912</v>
      </c>
      <c r="DZ398" s="67">
        <v>0.86293613910675049</v>
      </c>
      <c r="EA398" s="67">
        <v>0.69821858406066895</v>
      </c>
      <c r="EB398" s="67">
        <v>0.6648097038269043</v>
      </c>
      <c r="EC398" s="67">
        <v>0.58704781532287598</v>
      </c>
      <c r="ED398" s="67">
        <v>0.62258052825927734</v>
      </c>
      <c r="EE398" s="67">
        <v>0.56838369369506836</v>
      </c>
      <c r="EF398" s="67">
        <v>0.69835972785949707</v>
      </c>
      <c r="EG398" s="67">
        <v>0.61459052562713623</v>
      </c>
      <c r="EH398" s="67">
        <v>0.5330122709274292</v>
      </c>
      <c r="EI398" s="67">
        <v>0.73258423805236816</v>
      </c>
      <c r="EJ398" s="67">
        <v>0.78306776285171509</v>
      </c>
      <c r="EK398" s="67">
        <v>0.84943300485610962</v>
      </c>
      <c r="EL398" s="67">
        <v>1.5540964603424072</v>
      </c>
      <c r="EM398" s="67">
        <v>7.8889069557189941</v>
      </c>
      <c r="EN398" s="67">
        <v>10.319090843200684</v>
      </c>
      <c r="EO398" s="67">
        <v>11.781299591064453</v>
      </c>
      <c r="EP398" s="67">
        <v>12.371305465698242</v>
      </c>
      <c r="EQ398" s="67">
        <v>10.331930160522461</v>
      </c>
      <c r="ER398" s="67">
        <v>-0.95214921236038208</v>
      </c>
      <c r="ES398" s="67">
        <v>-2.8196849822998047</v>
      </c>
      <c r="ET398" s="67">
        <v>-1.7672396898269653</v>
      </c>
      <c r="EU398" s="67">
        <v>-0.39563271403312683</v>
      </c>
      <c r="EV398" s="67">
        <v>0.22328643500804901</v>
      </c>
      <c r="EW398" s="67">
        <v>72.148948669433594</v>
      </c>
      <c r="EX398" s="67">
        <v>70.347572326660156</v>
      </c>
      <c r="EY398" s="67">
        <v>68.388336181640625</v>
      </c>
      <c r="EZ398" s="67">
        <v>67.39599609375</v>
      </c>
      <c r="FA398" s="67">
        <v>66.160614013671875</v>
      </c>
      <c r="FB398" s="67">
        <v>65.346633911132813</v>
      </c>
      <c r="FC398" s="67">
        <v>65.505302429199219</v>
      </c>
      <c r="FD398" s="67">
        <v>67.009506225585938</v>
      </c>
      <c r="FE398" s="67">
        <v>72.799453735351563</v>
      </c>
      <c r="FF398" s="67">
        <v>79.062355041503906</v>
      </c>
      <c r="FG398" s="67">
        <v>84.552543640136719</v>
      </c>
      <c r="FH398" s="67">
        <v>89.896125793457031</v>
      </c>
      <c r="FI398" s="67">
        <v>93.273323059082031</v>
      </c>
      <c r="FJ398" s="67">
        <v>96.445152282714844</v>
      </c>
      <c r="FK398" s="67">
        <v>98.197303771972656</v>
      </c>
      <c r="FL398" s="67">
        <v>99.837173461914063</v>
      </c>
      <c r="FM398" s="67">
        <v>99.993736267089844</v>
      </c>
      <c r="FN398" s="67">
        <v>98.6890869140625</v>
      </c>
      <c r="FO398" s="67">
        <v>96.185745239257813</v>
      </c>
      <c r="FP398" s="67">
        <v>91.467727661132813</v>
      </c>
      <c r="FQ398" s="67">
        <v>86.234405517578125</v>
      </c>
      <c r="FR398" s="67">
        <v>82.93292236328125</v>
      </c>
      <c r="FS398" s="67">
        <v>80.389442443847656</v>
      </c>
      <c r="FT398" s="67">
        <v>77.835594177246094</v>
      </c>
      <c r="FU398" s="68">
        <v>0.60118478536605835</v>
      </c>
      <c r="FV398" s="40">
        <v>14.590000152587891</v>
      </c>
      <c r="FW398" s="40">
        <v>27552.190000000002</v>
      </c>
      <c r="FX398">
        <v>1</v>
      </c>
    </row>
    <row r="399" spans="1:180" x14ac:dyDescent="0.2">
      <c r="A399" t="s">
        <v>189</v>
      </c>
      <c r="B399" t="s">
        <v>207</v>
      </c>
      <c r="C399" t="s">
        <v>3</v>
      </c>
      <c r="D399" t="s">
        <v>186</v>
      </c>
      <c r="E399" t="s">
        <v>1</v>
      </c>
      <c r="F399" s="40" t="s">
        <v>1</v>
      </c>
      <c r="G399" s="69" t="s">
        <v>229</v>
      </c>
      <c r="H399" s="67">
        <v>27205.000070571899</v>
      </c>
      <c r="I399" s="67">
        <v>22.998855590820313</v>
      </c>
      <c r="J399" s="67">
        <v>20.184158325195313</v>
      </c>
      <c r="K399" s="67">
        <v>18.443552017211914</v>
      </c>
      <c r="L399" s="67">
        <v>17.365303039550781</v>
      </c>
      <c r="M399" s="67">
        <v>16.980796813964844</v>
      </c>
      <c r="N399" s="67">
        <v>18.057483673095703</v>
      </c>
      <c r="O399" s="67">
        <v>20.777099609375</v>
      </c>
      <c r="P399" s="67">
        <v>21.989217758178711</v>
      </c>
      <c r="Q399" s="67">
        <v>21.553812026977539</v>
      </c>
      <c r="R399" s="67">
        <v>22.276838302612305</v>
      </c>
      <c r="S399" s="67">
        <v>24.528820037841797</v>
      </c>
      <c r="T399" s="67">
        <v>28.257844924926758</v>
      </c>
      <c r="U399" s="67">
        <v>33.848682403564453</v>
      </c>
      <c r="V399" s="67">
        <v>39.588863372802734</v>
      </c>
      <c r="W399" s="67">
        <v>45.338657379150391</v>
      </c>
      <c r="X399" s="67">
        <v>51.417343139648438</v>
      </c>
      <c r="Y399" s="67">
        <v>56.280250549316406</v>
      </c>
      <c r="Z399" s="67">
        <v>58.708080291748047</v>
      </c>
      <c r="AA399" s="67">
        <v>58.198657989501953</v>
      </c>
      <c r="AB399" s="67">
        <v>55.398639678955078</v>
      </c>
      <c r="AC399" s="67">
        <v>51.962100982666016</v>
      </c>
      <c r="AD399" s="67">
        <v>45.607364654541016</v>
      </c>
      <c r="AE399" s="67">
        <v>36.933490753173828</v>
      </c>
      <c r="AF399" s="67">
        <v>29.71333122253418</v>
      </c>
      <c r="AG399" s="67">
        <v>-1.1945046186447144</v>
      </c>
      <c r="AH399" s="67">
        <v>-0.99164015054702759</v>
      </c>
      <c r="AI399" s="67">
        <v>-0.83925622701644897</v>
      </c>
      <c r="AJ399" s="67">
        <v>-0.80820274353027344</v>
      </c>
      <c r="AK399" s="67">
        <v>-0.76656532287597656</v>
      </c>
      <c r="AL399" s="67">
        <v>-0.74062883853912354</v>
      </c>
      <c r="AM399" s="67">
        <v>-0.96050459146499634</v>
      </c>
      <c r="AN399" s="67">
        <v>-1.2151461839675903</v>
      </c>
      <c r="AO399" s="67">
        <v>-1.1385989189147949</v>
      </c>
      <c r="AP399" s="67">
        <v>-1.532285213470459</v>
      </c>
      <c r="AQ399" s="67">
        <v>-1.7078573703765869</v>
      </c>
      <c r="AR399" s="67">
        <v>-1.7173161506652832</v>
      </c>
      <c r="AS399" s="67">
        <v>-1.5276088714599609</v>
      </c>
      <c r="AT399" s="67">
        <v>-0.81125277280807495</v>
      </c>
      <c r="AU399" s="67">
        <v>6.4996657371520996</v>
      </c>
      <c r="AV399" s="67">
        <v>9.1685256958007813</v>
      </c>
      <c r="AW399" s="67">
        <v>10.375570297241211</v>
      </c>
      <c r="AX399" s="67">
        <v>10.390606880187988</v>
      </c>
      <c r="AY399" s="67">
        <v>7.4294471740722656</v>
      </c>
      <c r="AZ399" s="67">
        <v>-4.4108023643493652</v>
      </c>
      <c r="BA399" s="67">
        <v>-6.0424761772155762</v>
      </c>
      <c r="BB399" s="67">
        <v>-4.7302050590515137</v>
      </c>
      <c r="BC399" s="67">
        <v>-3.3898293972015381</v>
      </c>
      <c r="BD399" s="67">
        <v>-2.0656688213348389</v>
      </c>
      <c r="BE399" s="67">
        <v>-0.70277649164199829</v>
      </c>
      <c r="BF399" s="67">
        <v>-0.53759580850601196</v>
      </c>
      <c r="BG399" s="67">
        <v>-0.41477251052856445</v>
      </c>
      <c r="BH399" s="67">
        <v>-0.40251648426055908</v>
      </c>
      <c r="BI399" s="67">
        <v>-0.37086167931556702</v>
      </c>
      <c r="BJ399" s="67">
        <v>-0.33396190404891968</v>
      </c>
      <c r="BK399" s="67">
        <v>-0.52097654342651367</v>
      </c>
      <c r="BL399" s="67">
        <v>-0.74334526062011719</v>
      </c>
      <c r="BM399" s="67">
        <v>-0.63790470361709595</v>
      </c>
      <c r="BN399" s="67">
        <v>-0.99638962745666504</v>
      </c>
      <c r="BO399" s="67">
        <v>-1.1365232467651367</v>
      </c>
      <c r="BP399" s="67">
        <v>-1.1121135950088501</v>
      </c>
      <c r="BQ399" s="67">
        <v>-0.89118784666061401</v>
      </c>
      <c r="BR399" s="67">
        <v>-0.15142589807510376</v>
      </c>
      <c r="BS399" s="67">
        <v>7.1576294898986816</v>
      </c>
      <c r="BT399" s="67">
        <v>9.8356809616088867</v>
      </c>
      <c r="BU399" s="67">
        <v>11.05076789855957</v>
      </c>
      <c r="BV399" s="67">
        <v>11.069961547851563</v>
      </c>
      <c r="BW399" s="67">
        <v>8.1087980270385742</v>
      </c>
      <c r="BX399" s="67">
        <v>-3.7252802848815918</v>
      </c>
      <c r="BY399" s="67">
        <v>-5.3714957237243652</v>
      </c>
      <c r="BZ399" s="67">
        <v>-4.0858263969421387</v>
      </c>
      <c r="CA399" s="67">
        <v>-2.7886216640472412</v>
      </c>
      <c r="CB399" s="67">
        <v>-1.5143266916275024</v>
      </c>
      <c r="CC399" s="67">
        <v>-0.3622070848941803</v>
      </c>
      <c r="CD399" s="67">
        <v>-0.2231261134147644</v>
      </c>
      <c r="CE399" s="67">
        <v>-0.12077641487121582</v>
      </c>
      <c r="CF399" s="67">
        <v>-0.12153942883014679</v>
      </c>
      <c r="CG399" s="67">
        <v>-9.6798539161682129E-2</v>
      </c>
      <c r="CH399" s="67">
        <v>-5.230562761425972E-2</v>
      </c>
      <c r="CI399" s="67">
        <v>-0.21656070649623871</v>
      </c>
      <c r="CJ399" s="67">
        <v>-0.41657730937004089</v>
      </c>
      <c r="CK399" s="67">
        <v>-0.29112547636032104</v>
      </c>
      <c r="CL399" s="67">
        <v>-0.62522995471954346</v>
      </c>
      <c r="CM399" s="67">
        <v>-0.74081891775131226</v>
      </c>
      <c r="CN399" s="67">
        <v>-0.69295215606689453</v>
      </c>
      <c r="CO399" s="67">
        <v>-0.45040464401245117</v>
      </c>
      <c r="CP399" s="67">
        <v>0.30556818842887878</v>
      </c>
      <c r="CQ399" s="67">
        <v>7.6133327484130859</v>
      </c>
      <c r="CR399" s="67">
        <v>10.297751426696777</v>
      </c>
      <c r="CS399" s="67">
        <v>11.518407821655273</v>
      </c>
      <c r="CT399" s="67">
        <v>11.540481567382813</v>
      </c>
      <c r="CU399" s="67">
        <v>8.5793142318725586</v>
      </c>
      <c r="CV399" s="67">
        <v>-3.2504897117614746</v>
      </c>
      <c r="CW399" s="67">
        <v>-4.9067769050598145</v>
      </c>
      <c r="CX399" s="67">
        <v>-3.6395318508148193</v>
      </c>
      <c r="CY399" s="67">
        <v>-2.3722269535064697</v>
      </c>
      <c r="CZ399" s="67">
        <v>-1.1324689388275146</v>
      </c>
      <c r="DA399" s="67">
        <v>-2.1637670695781708E-2</v>
      </c>
      <c r="DB399" s="67">
        <v>9.1343604028224945E-2</v>
      </c>
      <c r="DC399" s="67">
        <v>0.17321969568729401</v>
      </c>
      <c r="DD399" s="67">
        <v>0.1594376415014267</v>
      </c>
      <c r="DE399" s="67">
        <v>0.17726460099220276</v>
      </c>
      <c r="DF399" s="67">
        <v>0.22935064136981964</v>
      </c>
      <c r="DG399" s="67">
        <v>8.7855108082294464E-2</v>
      </c>
      <c r="DH399" s="67">
        <v>-8.9809387922286987E-2</v>
      </c>
      <c r="DI399" s="67">
        <v>5.565376952290535E-2</v>
      </c>
      <c r="DJ399" s="67">
        <v>-0.25407028198242188</v>
      </c>
      <c r="DK399" s="67">
        <v>-0.34511461853981018</v>
      </c>
      <c r="DL399" s="67">
        <v>-0.27379071712493896</v>
      </c>
      <c r="DM399" s="67">
        <v>-9.6214152872562408E-3</v>
      </c>
      <c r="DN399" s="67">
        <v>0.76256227493286133</v>
      </c>
      <c r="DO399" s="67">
        <v>8.0690364837646484</v>
      </c>
      <c r="DP399" s="67">
        <v>10.759821891784668</v>
      </c>
      <c r="DQ399" s="67">
        <v>11.986047744750977</v>
      </c>
      <c r="DR399" s="67">
        <v>12.011001586914063</v>
      </c>
      <c r="DS399" s="67">
        <v>9.049830436706543</v>
      </c>
      <c r="DT399" s="67">
        <v>-2.7756991386413574</v>
      </c>
      <c r="DU399" s="67">
        <v>-4.4420580863952637</v>
      </c>
      <c r="DV399" s="67">
        <v>-3.1932373046875</v>
      </c>
      <c r="DW399" s="67">
        <v>-1.9558322429656982</v>
      </c>
      <c r="DX399" s="67">
        <v>-0.75061112642288208</v>
      </c>
      <c r="DY399" s="67">
        <v>0.47009047865867615</v>
      </c>
      <c r="DZ399" s="67">
        <v>0.54538792371749878</v>
      </c>
      <c r="EA399" s="67">
        <v>0.59770339727401733</v>
      </c>
      <c r="EB399" s="67">
        <v>0.56512391567230225</v>
      </c>
      <c r="EC399" s="67">
        <v>0.5729682445526123</v>
      </c>
      <c r="ED399" s="67">
        <v>0.6360175609588623</v>
      </c>
      <c r="EE399" s="67">
        <v>0.52738320827484131</v>
      </c>
      <c r="EF399" s="67">
        <v>0.38199159502983093</v>
      </c>
      <c r="EG399" s="67">
        <v>0.55634790658950806</v>
      </c>
      <c r="EH399" s="67">
        <v>0.28182530403137207</v>
      </c>
      <c r="EI399" s="67">
        <v>0.22621956467628479</v>
      </c>
      <c r="EJ399" s="67">
        <v>0.33141180872917175</v>
      </c>
      <c r="EK399" s="67">
        <v>0.62679958343505859</v>
      </c>
      <c r="EL399" s="67">
        <v>1.4223891496658325</v>
      </c>
      <c r="EM399" s="67">
        <v>8.7269992828369141</v>
      </c>
      <c r="EN399" s="67">
        <v>11.426977157592773</v>
      </c>
      <c r="EO399" s="67">
        <v>12.661245346069336</v>
      </c>
      <c r="EP399" s="67">
        <v>12.690356254577637</v>
      </c>
      <c r="EQ399" s="67">
        <v>9.7291812896728516</v>
      </c>
      <c r="ER399" s="67">
        <v>-2.090177059173584</v>
      </c>
      <c r="ES399" s="67">
        <v>-3.7710776329040527</v>
      </c>
      <c r="ET399" s="67">
        <v>-2.548858642578125</v>
      </c>
      <c r="EU399" s="67">
        <v>-1.3546243906021118</v>
      </c>
      <c r="EV399" s="67">
        <v>-0.19926911592483521</v>
      </c>
      <c r="EW399" s="67">
        <v>75.787933349609375</v>
      </c>
      <c r="EX399" s="67">
        <v>74.314109802246094</v>
      </c>
      <c r="EY399" s="67">
        <v>72.322998046875</v>
      </c>
      <c r="EZ399" s="67">
        <v>70.871719360351563</v>
      </c>
      <c r="FA399" s="67">
        <v>69.480377197265625</v>
      </c>
      <c r="FB399" s="67">
        <v>68.618492126464844</v>
      </c>
      <c r="FC399" s="67">
        <v>67.865486145019531</v>
      </c>
      <c r="FD399" s="67">
        <v>69.223663330078125</v>
      </c>
      <c r="FE399" s="67">
        <v>74.559425354003906</v>
      </c>
      <c r="FF399" s="67">
        <v>80.059181213378906</v>
      </c>
      <c r="FG399" s="67">
        <v>85.231674194335938</v>
      </c>
      <c r="FH399" s="67">
        <v>90.251564025878906</v>
      </c>
      <c r="FI399" s="67">
        <v>93.569313049316406</v>
      </c>
      <c r="FJ399" s="67">
        <v>97.152900695800781</v>
      </c>
      <c r="FK399" s="67">
        <v>99.456954956054688</v>
      </c>
      <c r="FL399" s="67">
        <v>100.67084503173828</v>
      </c>
      <c r="FM399" s="67">
        <v>100.96811676025391</v>
      </c>
      <c r="FN399" s="67">
        <v>99.509368896484375</v>
      </c>
      <c r="FO399" s="67">
        <v>96.872146606445313</v>
      </c>
      <c r="FP399" s="67">
        <v>91.479896545410156</v>
      </c>
      <c r="FQ399" s="67">
        <v>87.572883605957031</v>
      </c>
      <c r="FR399" s="67">
        <v>84.3878173828125</v>
      </c>
      <c r="FS399" s="67">
        <v>82.163505554199219</v>
      </c>
      <c r="FT399" s="67">
        <v>80.274421691894531</v>
      </c>
      <c r="FU399" s="68">
        <v>0.6014784574508667</v>
      </c>
      <c r="FV399" s="40">
        <v>14.869999885559082</v>
      </c>
      <c r="FW399" s="40">
        <v>30065.97</v>
      </c>
      <c r="FX399">
        <v>1</v>
      </c>
    </row>
    <row r="400" spans="1:180" x14ac:dyDescent="0.2">
      <c r="A400" t="s">
        <v>189</v>
      </c>
      <c r="B400" t="s">
        <v>207</v>
      </c>
      <c r="C400" t="s">
        <v>3</v>
      </c>
      <c r="D400" t="s">
        <v>186</v>
      </c>
      <c r="E400" t="s">
        <v>1</v>
      </c>
      <c r="F400" s="40" t="s">
        <v>1</v>
      </c>
      <c r="G400" s="69" t="s">
        <v>230</v>
      </c>
      <c r="H400" s="67">
        <v>27215.000340819359</v>
      </c>
      <c r="I400" s="67">
        <v>24.868820190429688</v>
      </c>
      <c r="J400" s="67">
        <v>21.760246276855469</v>
      </c>
      <c r="K400" s="67">
        <v>19.786594390869141</v>
      </c>
      <c r="L400" s="67">
        <v>18.650846481323242</v>
      </c>
      <c r="M400" s="67">
        <v>18.199674606323242</v>
      </c>
      <c r="N400" s="67">
        <v>19.021717071533203</v>
      </c>
      <c r="O400" s="67">
        <v>21.515052795410156</v>
      </c>
      <c r="P400" s="67">
        <v>22.9735107421875</v>
      </c>
      <c r="Q400" s="67">
        <v>22.307903289794922</v>
      </c>
      <c r="R400" s="67">
        <v>22.923622131347656</v>
      </c>
      <c r="S400" s="67">
        <v>24.720685958862305</v>
      </c>
      <c r="T400" s="67">
        <v>27.722898483276367</v>
      </c>
      <c r="U400" s="67">
        <v>32.322277069091797</v>
      </c>
      <c r="V400" s="67">
        <v>37.366943359375</v>
      </c>
      <c r="W400" s="67">
        <v>42.128345489501953</v>
      </c>
      <c r="X400" s="67">
        <v>47.26171875</v>
      </c>
      <c r="Y400" s="67">
        <v>51.112377166748047</v>
      </c>
      <c r="Z400" s="67">
        <v>52.529453277587891</v>
      </c>
      <c r="AA400" s="67">
        <v>51.289703369140625</v>
      </c>
      <c r="AB400" s="67">
        <v>48.413772583007813</v>
      </c>
      <c r="AC400" s="67">
        <v>44.770668029785156</v>
      </c>
      <c r="AD400" s="67">
        <v>39.757663726806641</v>
      </c>
      <c r="AE400" s="67">
        <v>33.403591156005859</v>
      </c>
      <c r="AF400" s="67">
        <v>27.371328353881836</v>
      </c>
      <c r="AG400" s="67">
        <v>-1.4047554731369019</v>
      </c>
      <c r="AH400" s="67">
        <v>-1.0766822099685669</v>
      </c>
      <c r="AI400" s="67">
        <v>-0.78204292058944702</v>
      </c>
      <c r="AJ400" s="67">
        <v>-0.58914417028427124</v>
      </c>
      <c r="AK400" s="67">
        <v>-0.51302838325500488</v>
      </c>
      <c r="AL400" s="67">
        <v>-0.61541920900344849</v>
      </c>
      <c r="AM400" s="67">
        <v>-0.99867433309555054</v>
      </c>
      <c r="AN400" s="67">
        <v>-1.1530247926712036</v>
      </c>
      <c r="AO400" s="67">
        <v>-1.3256493806838989</v>
      </c>
      <c r="AP400" s="67">
        <v>-1.5648272037506104</v>
      </c>
      <c r="AQ400" s="67">
        <v>-1.5662965774536133</v>
      </c>
      <c r="AR400" s="67">
        <v>-1.8505303859710693</v>
      </c>
      <c r="AS400" s="67">
        <v>-1.734256386756897</v>
      </c>
      <c r="AT400" s="67">
        <v>-0.85462337732315063</v>
      </c>
      <c r="AU400" s="67">
        <v>5.9252529144287109</v>
      </c>
      <c r="AV400" s="67">
        <v>7.8572516441345215</v>
      </c>
      <c r="AW400" s="67">
        <v>8.4120941162109375</v>
      </c>
      <c r="AX400" s="67">
        <v>7.9308304786682129</v>
      </c>
      <c r="AY400" s="67">
        <v>5.1827917098999023</v>
      </c>
      <c r="AZ400" s="67">
        <v>-3.855919361114502</v>
      </c>
      <c r="BA400" s="67">
        <v>-4.4528279304504395</v>
      </c>
      <c r="BB400" s="67">
        <v>-3.0658400058746338</v>
      </c>
      <c r="BC400" s="67">
        <v>-1.8861719369888306</v>
      </c>
      <c r="BD400" s="67">
        <v>-1.2684457302093506</v>
      </c>
      <c r="BE400" s="67">
        <v>-0.91294068098068237</v>
      </c>
      <c r="BF400" s="67">
        <v>-0.62255614995956421</v>
      </c>
      <c r="BG400" s="67">
        <v>-0.35748204588890076</v>
      </c>
      <c r="BH400" s="67">
        <v>-0.18338234722614288</v>
      </c>
      <c r="BI400" s="67">
        <v>-0.11725035309791565</v>
      </c>
      <c r="BJ400" s="67">
        <v>-0.208672896027565</v>
      </c>
      <c r="BK400" s="67">
        <v>-0.55906176567077637</v>
      </c>
      <c r="BL400" s="67">
        <v>-0.68113416433334351</v>
      </c>
      <c r="BM400" s="67">
        <v>-0.82486188411712646</v>
      </c>
      <c r="BN400" s="67">
        <v>-1.028834342956543</v>
      </c>
      <c r="BO400" s="67">
        <v>-0.99486255645751953</v>
      </c>
      <c r="BP400" s="67">
        <v>-1.2452232837677002</v>
      </c>
      <c r="BQ400" s="67">
        <v>-1.0977251529693604</v>
      </c>
      <c r="BR400" s="67">
        <v>-0.19468207657337189</v>
      </c>
      <c r="BS400" s="67">
        <v>6.5833344459533691</v>
      </c>
      <c r="BT400" s="67">
        <v>8.5245285034179688</v>
      </c>
      <c r="BU400" s="67">
        <v>9.0874137878417969</v>
      </c>
      <c r="BV400" s="67">
        <v>8.6103096008300781</v>
      </c>
      <c r="BW400" s="67">
        <v>5.8622651100158691</v>
      </c>
      <c r="BX400" s="67">
        <v>-3.1702802181243896</v>
      </c>
      <c r="BY400" s="67">
        <v>-3.781733512878418</v>
      </c>
      <c r="BZ400" s="67">
        <v>-2.4213521480560303</v>
      </c>
      <c r="CA400" s="67">
        <v>-1.2848608493804932</v>
      </c>
      <c r="CB400" s="67">
        <v>-0.71700948476791382</v>
      </c>
      <c r="CC400" s="67">
        <v>-0.57231122255325317</v>
      </c>
      <c r="CD400" s="67">
        <v>-0.30802986025810242</v>
      </c>
      <c r="CE400" s="67">
        <v>-6.3432455062866211E-2</v>
      </c>
      <c r="CF400" s="67">
        <v>9.7647048532962799E-2</v>
      </c>
      <c r="CG400" s="67">
        <v>0.15686430037021637</v>
      </c>
      <c r="CH400" s="67">
        <v>7.3038354516029358E-2</v>
      </c>
      <c r="CI400" s="67">
        <v>-0.25458744168281555</v>
      </c>
      <c r="CJ400" s="67">
        <v>-0.35430416464805603</v>
      </c>
      <c r="CK400" s="67">
        <v>-0.47801804542541504</v>
      </c>
      <c r="CL400" s="67">
        <v>-0.65760743618011475</v>
      </c>
      <c r="CM400" s="67">
        <v>-0.59908902645111084</v>
      </c>
      <c r="CN400" s="67">
        <v>-0.8259894847869873</v>
      </c>
      <c r="CO400" s="67">
        <v>-0.65686553716659546</v>
      </c>
      <c r="CP400" s="67">
        <v>0.26239123940467834</v>
      </c>
      <c r="CQ400" s="67">
        <v>7.0391197204589844</v>
      </c>
      <c r="CR400" s="67">
        <v>8.9866828918457031</v>
      </c>
      <c r="CS400" s="67">
        <v>9.5551385879516602</v>
      </c>
      <c r="CT400" s="67">
        <v>9.0809154510498047</v>
      </c>
      <c r="CU400" s="67">
        <v>6.3328661918640137</v>
      </c>
      <c r="CV400" s="67">
        <v>-2.695408821105957</v>
      </c>
      <c r="CW400" s="67">
        <v>-3.3169355392456055</v>
      </c>
      <c r="CX400" s="67">
        <v>-1.9749816656112671</v>
      </c>
      <c r="CY400" s="67">
        <v>-0.86839455366134644</v>
      </c>
      <c r="CZ400" s="67">
        <v>-0.33508643507957458</v>
      </c>
      <c r="DA400" s="67">
        <v>-0.23168176412582397</v>
      </c>
      <c r="DB400" s="67">
        <v>6.49643549695611E-3</v>
      </c>
      <c r="DC400" s="67">
        <v>0.23061713576316833</v>
      </c>
      <c r="DD400" s="67">
        <v>0.37867644429206848</v>
      </c>
      <c r="DE400" s="67">
        <v>0.43097895383834839</v>
      </c>
      <c r="DF400" s="67">
        <v>0.35474961996078491</v>
      </c>
      <c r="DG400" s="67">
        <v>4.9886886030435562E-2</v>
      </c>
      <c r="DH400" s="67">
        <v>-2.7474166825413704E-2</v>
      </c>
      <c r="DI400" s="67">
        <v>-0.13117419183254242</v>
      </c>
      <c r="DJ400" s="67">
        <v>-0.28638046979904175</v>
      </c>
      <c r="DK400" s="67">
        <v>-0.20331551134586334</v>
      </c>
      <c r="DL400" s="67">
        <v>-0.40675565600395203</v>
      </c>
      <c r="DM400" s="67">
        <v>-0.21600592136383057</v>
      </c>
      <c r="DN400" s="67">
        <v>0.71946454048156738</v>
      </c>
      <c r="DO400" s="67">
        <v>7.4949049949645996</v>
      </c>
      <c r="DP400" s="67">
        <v>9.4488372802734375</v>
      </c>
      <c r="DQ400" s="67">
        <v>10.022863388061523</v>
      </c>
      <c r="DR400" s="67">
        <v>9.5515213012695313</v>
      </c>
      <c r="DS400" s="67">
        <v>6.8034672737121582</v>
      </c>
      <c r="DT400" s="67">
        <v>-2.2205374240875244</v>
      </c>
      <c r="DU400" s="67">
        <v>-2.852137565612793</v>
      </c>
      <c r="DV400" s="67">
        <v>-1.5286113023757935</v>
      </c>
      <c r="DW400" s="67">
        <v>-0.45192828774452209</v>
      </c>
      <c r="DX400" s="67">
        <v>4.6836603432893753E-2</v>
      </c>
      <c r="DY400" s="67">
        <v>0.26013308763504028</v>
      </c>
      <c r="DZ400" s="67">
        <v>0.46062245965003967</v>
      </c>
      <c r="EA400" s="67">
        <v>0.6551780104637146</v>
      </c>
      <c r="EB400" s="67">
        <v>0.78443825244903564</v>
      </c>
      <c r="EC400" s="67">
        <v>0.82675701379776001</v>
      </c>
      <c r="ED400" s="67">
        <v>0.76149594783782959</v>
      </c>
      <c r="EE400" s="67">
        <v>0.48949944972991943</v>
      </c>
      <c r="EF400" s="67">
        <v>0.44441643357276917</v>
      </c>
      <c r="EG400" s="67">
        <v>0.36961326003074646</v>
      </c>
      <c r="EH400" s="67">
        <v>0.24961230158805847</v>
      </c>
      <c r="EI400" s="67">
        <v>0.36811858415603638</v>
      </c>
      <c r="EJ400" s="67">
        <v>0.19855140149593353</v>
      </c>
      <c r="EK400" s="67">
        <v>0.42052534222602844</v>
      </c>
      <c r="EL400" s="67">
        <v>1.3794058561325073</v>
      </c>
      <c r="EM400" s="67">
        <v>8.1529865264892578</v>
      </c>
      <c r="EN400" s="67">
        <v>10.116113662719727</v>
      </c>
      <c r="EO400" s="67">
        <v>10.698183059692383</v>
      </c>
      <c r="EP400" s="67">
        <v>10.231000900268555</v>
      </c>
      <c r="EQ400" s="67">
        <v>7.482940673828125</v>
      </c>
      <c r="ER400" s="67">
        <v>-1.5348982810974121</v>
      </c>
      <c r="ES400" s="67">
        <v>-2.1810431480407715</v>
      </c>
      <c r="ET400" s="67">
        <v>-0.88412332534790039</v>
      </c>
      <c r="EU400" s="67">
        <v>0.14938284456729889</v>
      </c>
      <c r="EV400" s="67">
        <v>0.59827280044555664</v>
      </c>
      <c r="EW400" s="67">
        <v>78.69342041015625</v>
      </c>
      <c r="EX400" s="67">
        <v>77.189041137695313</v>
      </c>
      <c r="EY400" s="67">
        <v>75.644569396972656</v>
      </c>
      <c r="EZ400" s="67">
        <v>74.058563232421875</v>
      </c>
      <c r="FA400" s="67">
        <v>72.325973510742188</v>
      </c>
      <c r="FB400" s="67">
        <v>71.698135375976563</v>
      </c>
      <c r="FC400" s="67">
        <v>70.769844055175781</v>
      </c>
      <c r="FD400" s="67">
        <v>70.257766723632813</v>
      </c>
      <c r="FE400" s="67">
        <v>73.114662170410156</v>
      </c>
      <c r="FF400" s="67">
        <v>77.012481689453125</v>
      </c>
      <c r="FG400" s="67">
        <v>81.842788696289063</v>
      </c>
      <c r="FH400" s="67">
        <v>86.615631103515625</v>
      </c>
      <c r="FI400" s="67">
        <v>90.382987976074219</v>
      </c>
      <c r="FJ400" s="67">
        <v>93.649681091308594</v>
      </c>
      <c r="FK400" s="67">
        <v>95.331329345703125</v>
      </c>
      <c r="FL400" s="67">
        <v>97.017936706542969</v>
      </c>
      <c r="FM400" s="67">
        <v>96.853294372558594</v>
      </c>
      <c r="FN400" s="67">
        <v>94.969642639160156</v>
      </c>
      <c r="FO400" s="67">
        <v>91.721206665039063</v>
      </c>
      <c r="FP400" s="67">
        <v>87.240043640136719</v>
      </c>
      <c r="FQ400" s="67">
        <v>83.051376342773438</v>
      </c>
      <c r="FR400" s="67">
        <v>80.330986022949219</v>
      </c>
      <c r="FS400" s="67">
        <v>77.6695556640625</v>
      </c>
      <c r="FT400" s="67">
        <v>76.077491760253906</v>
      </c>
      <c r="FU400" s="68">
        <v>0.60158729553222656</v>
      </c>
      <c r="FV400" s="40">
        <v>15.390000343322754</v>
      </c>
      <c r="FW400" s="40">
        <v>28445.53</v>
      </c>
      <c r="FX400">
        <v>1</v>
      </c>
    </row>
    <row r="401" spans="1:180" x14ac:dyDescent="0.2">
      <c r="A401" t="s">
        <v>189</v>
      </c>
      <c r="B401" t="s">
        <v>207</v>
      </c>
      <c r="C401" t="s">
        <v>3</v>
      </c>
      <c r="D401" t="s">
        <v>186</v>
      </c>
      <c r="E401" t="s">
        <v>1</v>
      </c>
      <c r="F401" s="40" t="s">
        <v>1</v>
      </c>
      <c r="G401" s="69" t="s">
        <v>2</v>
      </c>
      <c r="H401" s="67">
        <v>26217.133188732467</v>
      </c>
      <c r="I401" s="67">
        <v>22.589889526367188</v>
      </c>
      <c r="J401" s="67">
        <v>19.658756256103516</v>
      </c>
      <c r="K401" s="67">
        <v>17.838802337646484</v>
      </c>
      <c r="L401" s="67">
        <v>16.778688430786133</v>
      </c>
      <c r="M401" s="67">
        <v>16.407171249389648</v>
      </c>
      <c r="N401" s="67">
        <v>17.266407012939453</v>
      </c>
      <c r="O401" s="67">
        <v>19.37451171875</v>
      </c>
      <c r="P401" s="67">
        <v>20.969793319702148</v>
      </c>
      <c r="Q401" s="67">
        <v>21.50328254699707</v>
      </c>
      <c r="R401" s="67">
        <v>22.933834075927734</v>
      </c>
      <c r="S401" s="67">
        <v>25.333703994750977</v>
      </c>
      <c r="T401" s="67">
        <v>28.83934211730957</v>
      </c>
      <c r="U401" s="67">
        <v>33.429447174072266</v>
      </c>
      <c r="V401" s="67">
        <v>38.202590942382813</v>
      </c>
      <c r="W401" s="67">
        <v>42.754676818847656</v>
      </c>
      <c r="X401" s="67">
        <v>47.503108978271484</v>
      </c>
      <c r="Y401" s="67">
        <v>51.444305419921875</v>
      </c>
      <c r="Z401" s="67">
        <v>54.080230712890625</v>
      </c>
      <c r="AA401" s="67">
        <v>54.052192687988281</v>
      </c>
      <c r="AB401" s="67">
        <v>51.359443664550781</v>
      </c>
      <c r="AC401" s="67">
        <v>47.972923278808594</v>
      </c>
      <c r="AD401" s="67">
        <v>43.22314453125</v>
      </c>
      <c r="AE401" s="67">
        <v>35.614585876464844</v>
      </c>
      <c r="AF401" s="67">
        <v>28.465843200683594</v>
      </c>
      <c r="AG401" s="67">
        <v>-0.80124115943908691</v>
      </c>
      <c r="AH401" s="67">
        <v>-0.60788863897323608</v>
      </c>
      <c r="AI401" s="67">
        <v>-0.48050254583358765</v>
      </c>
      <c r="AJ401" s="67">
        <v>-0.42018547654151917</v>
      </c>
      <c r="AK401" s="67">
        <v>-0.40334975719451904</v>
      </c>
      <c r="AL401" s="67">
        <v>-0.4152427613735199</v>
      </c>
      <c r="AM401" s="67">
        <v>-0.66514062881469727</v>
      </c>
      <c r="AN401" s="67">
        <v>-0.81978726387023926</v>
      </c>
      <c r="AO401" s="67">
        <v>-0.97235751152038574</v>
      </c>
      <c r="AP401" s="67">
        <v>-1.1414494514465332</v>
      </c>
      <c r="AQ401" s="67">
        <v>-1.2239406108856201</v>
      </c>
      <c r="AR401" s="67">
        <v>-1.3080363273620605</v>
      </c>
      <c r="AS401" s="67">
        <v>-1.2639615535736084</v>
      </c>
      <c r="AT401" s="67">
        <v>-0.5212894082069397</v>
      </c>
      <c r="AU401" s="67">
        <v>6.3912878036499023</v>
      </c>
      <c r="AV401" s="67">
        <v>8.5656929016113281</v>
      </c>
      <c r="AW401" s="67">
        <v>9.4304342269897461</v>
      </c>
      <c r="AX401" s="67">
        <v>9.6553564071655273</v>
      </c>
      <c r="AY401" s="67">
        <v>8.118830680847168</v>
      </c>
      <c r="AZ401" s="67">
        <v>-2.9769606590270996</v>
      </c>
      <c r="BA401" s="67">
        <v>-4.8081216812133789</v>
      </c>
      <c r="BB401" s="67">
        <v>-3.7741966247558594</v>
      </c>
      <c r="BC401" s="67">
        <v>-2.450392484664917</v>
      </c>
      <c r="BD401" s="67">
        <v>-1.5919969081878662</v>
      </c>
      <c r="BE401" s="67">
        <v>-0.49403318762779236</v>
      </c>
      <c r="BF401" s="67">
        <v>-0.32432714104652405</v>
      </c>
      <c r="BG401" s="67">
        <v>-0.2154281884431839</v>
      </c>
      <c r="BH401" s="67">
        <v>-0.16689044237136841</v>
      </c>
      <c r="BI401" s="67">
        <v>-0.15629212558269501</v>
      </c>
      <c r="BJ401" s="67">
        <v>-0.16129787266254425</v>
      </c>
      <c r="BK401" s="67">
        <v>-0.3906196653842926</v>
      </c>
      <c r="BL401" s="67">
        <v>-0.52498364448547363</v>
      </c>
      <c r="BM401" s="67">
        <v>-0.65949094295501709</v>
      </c>
      <c r="BN401" s="67">
        <v>-0.80655580759048462</v>
      </c>
      <c r="BO401" s="67">
        <v>-0.86685574054718018</v>
      </c>
      <c r="BP401" s="67">
        <v>-0.92974400520324707</v>
      </c>
      <c r="BQ401" s="67">
        <v>-0.86606258153915405</v>
      </c>
      <c r="BR401" s="67">
        <v>-0.10861828923225403</v>
      </c>
      <c r="BS401" s="67">
        <v>6.8026347160339355</v>
      </c>
      <c r="BT401" s="67">
        <v>8.9828071594238281</v>
      </c>
      <c r="BU401" s="67">
        <v>9.8526506423950195</v>
      </c>
      <c r="BV401" s="67">
        <v>10.080197334289551</v>
      </c>
      <c r="BW401" s="67">
        <v>8.5438203811645508</v>
      </c>
      <c r="BX401" s="67">
        <v>-2.5479316711425781</v>
      </c>
      <c r="BY401" s="67">
        <v>-4.3882741928100586</v>
      </c>
      <c r="BZ401" s="67">
        <v>-3.3711402416229248</v>
      </c>
      <c r="CA401" s="67">
        <v>-2.0745182037353516</v>
      </c>
      <c r="CB401" s="67">
        <v>-1.2474591732025146</v>
      </c>
      <c r="CC401" s="67">
        <v>-0.28126189112663269</v>
      </c>
      <c r="CD401" s="67">
        <v>-0.1279333084821701</v>
      </c>
      <c r="CE401" s="67">
        <v>-3.1838499009609222E-2</v>
      </c>
      <c r="CF401" s="67">
        <v>8.5409246385097504E-3</v>
      </c>
      <c r="CG401" s="67">
        <v>1.4819222502410412E-2</v>
      </c>
      <c r="CH401" s="67">
        <v>1.4583587646484375E-2</v>
      </c>
      <c r="CI401" s="67">
        <v>-0.20048730075359344</v>
      </c>
      <c r="CJ401" s="67">
        <v>-0.32080358266830444</v>
      </c>
      <c r="CK401" s="67">
        <v>-0.44280046224594116</v>
      </c>
      <c r="CL401" s="67">
        <v>-0.57460951805114746</v>
      </c>
      <c r="CM401" s="67">
        <v>-0.61953979730606079</v>
      </c>
      <c r="CN401" s="67">
        <v>-0.66773992776870728</v>
      </c>
      <c r="CO401" s="67">
        <v>-0.59047895669937134</v>
      </c>
      <c r="CP401" s="67">
        <v>0.17719647288322449</v>
      </c>
      <c r="CQ401" s="67">
        <v>7.0875320434570313</v>
      </c>
      <c r="CR401" s="67">
        <v>9.2716989517211914</v>
      </c>
      <c r="CS401" s="67">
        <v>10.145075798034668</v>
      </c>
      <c r="CT401" s="67">
        <v>10.37444019317627</v>
      </c>
      <c r="CU401" s="67">
        <v>8.8381671905517578</v>
      </c>
      <c r="CV401" s="67">
        <v>-2.2507874965667725</v>
      </c>
      <c r="CW401" s="67">
        <v>-4.0974888801574707</v>
      </c>
      <c r="CX401" s="67">
        <v>-3.091984748840332</v>
      </c>
      <c r="CY401" s="67">
        <v>-1.814189076423645</v>
      </c>
      <c r="CZ401" s="67">
        <v>-1.0088334083557129</v>
      </c>
      <c r="DA401" s="67">
        <v>-6.8490602076053619E-2</v>
      </c>
      <c r="DB401" s="67">
        <v>6.8460516631603241E-2</v>
      </c>
      <c r="DC401" s="67">
        <v>0.15175119042396545</v>
      </c>
      <c r="DD401" s="67">
        <v>0.18397229909896851</v>
      </c>
      <c r="DE401" s="67">
        <v>0.18593057990074158</v>
      </c>
      <c r="DF401" s="67">
        <v>0.190465047955513</v>
      </c>
      <c r="DG401" s="67">
        <v>-1.035492867231369E-2</v>
      </c>
      <c r="DH401" s="67">
        <v>-0.11662350594997406</v>
      </c>
      <c r="DI401" s="67">
        <v>-0.22610999643802643</v>
      </c>
      <c r="DJ401" s="67">
        <v>-0.3426632285118103</v>
      </c>
      <c r="DK401" s="67">
        <v>-0.37222388386726379</v>
      </c>
      <c r="DL401" s="67">
        <v>-0.40573585033416748</v>
      </c>
      <c r="DM401" s="67">
        <v>-0.31489533185958862</v>
      </c>
      <c r="DN401" s="67">
        <v>0.463011234998703</v>
      </c>
      <c r="DO401" s="67">
        <v>7.372429370880127</v>
      </c>
      <c r="DP401" s="67">
        <v>9.5605907440185547</v>
      </c>
      <c r="DQ401" s="67">
        <v>10.437500953674316</v>
      </c>
      <c r="DR401" s="67">
        <v>10.668683052062988</v>
      </c>
      <c r="DS401" s="67">
        <v>9.1325139999389648</v>
      </c>
      <c r="DT401" s="67">
        <v>-1.9536433219909668</v>
      </c>
      <c r="DU401" s="67">
        <v>-3.8067035675048828</v>
      </c>
      <c r="DV401" s="67">
        <v>-2.8128292560577393</v>
      </c>
      <c r="DW401" s="67">
        <v>-1.5538598299026489</v>
      </c>
      <c r="DX401" s="67">
        <v>-0.77020764350891113</v>
      </c>
      <c r="DY401" s="67">
        <v>0.23871734738349915</v>
      </c>
      <c r="DZ401" s="67">
        <v>0.35202202200889587</v>
      </c>
      <c r="EA401" s="67">
        <v>0.41682553291320801</v>
      </c>
      <c r="EB401" s="67">
        <v>0.43726733326911926</v>
      </c>
      <c r="EC401" s="67">
        <v>0.43298819661140442</v>
      </c>
      <c r="ED401" s="67">
        <v>0.44440993666648865</v>
      </c>
      <c r="EE401" s="67">
        <v>0.26416602730751038</v>
      </c>
      <c r="EF401" s="67">
        <v>0.17818008363246918</v>
      </c>
      <c r="EG401" s="67">
        <v>8.6756609380245209E-2</v>
      </c>
      <c r="EH401" s="67">
        <v>-7.7696084044873714E-3</v>
      </c>
      <c r="EI401" s="67">
        <v>-1.5138963237404823E-2</v>
      </c>
      <c r="EJ401" s="67">
        <v>-2.7443546801805496E-2</v>
      </c>
      <c r="EK401" s="67">
        <v>8.3003662526607513E-2</v>
      </c>
      <c r="EL401" s="67">
        <v>0.87568235397338867</v>
      </c>
      <c r="EM401" s="67">
        <v>7.7837762832641602</v>
      </c>
      <c r="EN401" s="67">
        <v>9.9777050018310547</v>
      </c>
      <c r="EO401" s="67">
        <v>10.85971736907959</v>
      </c>
      <c r="EP401" s="67">
        <v>11.093523979187012</v>
      </c>
      <c r="EQ401" s="67">
        <v>9.5575037002563477</v>
      </c>
      <c r="ER401" s="67">
        <v>-1.5246143341064453</v>
      </c>
      <c r="ES401" s="67">
        <v>-3.3868558406829834</v>
      </c>
      <c r="ET401" s="67">
        <v>-2.4097728729248047</v>
      </c>
      <c r="EU401" s="67">
        <v>-1.1779857873916626</v>
      </c>
      <c r="EV401" s="67">
        <v>-0.42566993832588196</v>
      </c>
      <c r="EW401" s="67">
        <v>75.146919250488281</v>
      </c>
      <c r="EX401" s="67">
        <v>73.440559387207031</v>
      </c>
      <c r="EY401" s="67">
        <v>71.621719360351563</v>
      </c>
      <c r="EZ401" s="67">
        <v>70.29595947265625</v>
      </c>
      <c r="FA401" s="67">
        <v>68.971412658691406</v>
      </c>
      <c r="FB401" s="67">
        <v>67.896965026855469</v>
      </c>
      <c r="FC401" s="67">
        <v>67.608963012695313</v>
      </c>
      <c r="FD401" s="67">
        <v>69.938133239746094</v>
      </c>
      <c r="FE401" s="67">
        <v>74.387893676757813</v>
      </c>
      <c r="FF401" s="67">
        <v>79.084823608398438</v>
      </c>
      <c r="FG401" s="67">
        <v>83.738563537597656</v>
      </c>
      <c r="FH401" s="67">
        <v>88.020645141601563</v>
      </c>
      <c r="FI401" s="67">
        <v>91.648872375488281</v>
      </c>
      <c r="FJ401" s="67">
        <v>94.7149658203125</v>
      </c>
      <c r="FK401" s="67">
        <v>96.553237915039063</v>
      </c>
      <c r="FL401" s="67">
        <v>97.941452026367188</v>
      </c>
      <c r="FM401" s="67">
        <v>98.17584228515625</v>
      </c>
      <c r="FN401" s="67">
        <v>97.231109619140625</v>
      </c>
      <c r="FO401" s="67">
        <v>94.828163146972656</v>
      </c>
      <c r="FP401" s="67">
        <v>91.268775939941406</v>
      </c>
      <c r="FQ401" s="67">
        <v>86.613716125488281</v>
      </c>
      <c r="FR401" s="67">
        <v>82.921730041503906</v>
      </c>
      <c r="FS401" s="67">
        <v>79.878364562988281</v>
      </c>
      <c r="FT401" s="67">
        <v>77.679298400878906</v>
      </c>
      <c r="FU401" s="68">
        <v>0.37610647082328796</v>
      </c>
      <c r="FV401" s="40">
        <v>12.130000114440918</v>
      </c>
      <c r="FW401" s="40">
        <v>28741.360000000001</v>
      </c>
      <c r="FX401">
        <v>1</v>
      </c>
    </row>
    <row r="402" spans="1:180" x14ac:dyDescent="0.2">
      <c r="A402" t="s">
        <v>189</v>
      </c>
      <c r="B402" t="s">
        <v>207</v>
      </c>
      <c r="C402" t="s">
        <v>3</v>
      </c>
      <c r="D402" t="s">
        <v>186</v>
      </c>
      <c r="E402" t="s">
        <v>1</v>
      </c>
      <c r="F402" s="40" t="s">
        <v>193</v>
      </c>
      <c r="G402" s="69" t="s">
        <v>216</v>
      </c>
      <c r="H402" s="67">
        <v>17397.000090479851</v>
      </c>
      <c r="I402" s="67">
        <v>13.919278144836426</v>
      </c>
      <c r="J402" s="67">
        <v>12.178135871887207</v>
      </c>
      <c r="K402" s="67">
        <v>11.056157112121582</v>
      </c>
      <c r="L402" s="67">
        <v>10.445347785949707</v>
      </c>
      <c r="M402" s="67">
        <v>10.338452339172363</v>
      </c>
      <c r="N402" s="67">
        <v>10.959844589233398</v>
      </c>
      <c r="O402" s="67">
        <v>12.379743576049805</v>
      </c>
      <c r="P402" s="67">
        <v>13.794666290283203</v>
      </c>
      <c r="Q402" s="67">
        <v>14.571569442749023</v>
      </c>
      <c r="R402" s="67">
        <v>15.420694351196289</v>
      </c>
      <c r="S402" s="67">
        <v>16.763471603393555</v>
      </c>
      <c r="T402" s="67">
        <v>18.543550491333008</v>
      </c>
      <c r="U402" s="67">
        <v>20.833749771118164</v>
      </c>
      <c r="V402" s="67">
        <v>22.984704971313477</v>
      </c>
      <c r="W402" s="67">
        <v>25.381227493286133</v>
      </c>
      <c r="X402" s="67">
        <v>27.611772537231445</v>
      </c>
      <c r="Y402" s="67">
        <v>29.754179000854492</v>
      </c>
      <c r="Z402" s="67">
        <v>31.459781646728516</v>
      </c>
      <c r="AA402" s="67">
        <v>31.666860580444336</v>
      </c>
      <c r="AB402" s="67">
        <v>30.695819854736328</v>
      </c>
      <c r="AC402" s="67">
        <v>28.937889099121094</v>
      </c>
      <c r="AD402" s="67">
        <v>26.966157913208008</v>
      </c>
      <c r="AE402" s="67">
        <v>22.891372680664063</v>
      </c>
      <c r="AF402" s="67">
        <v>18.576988220214844</v>
      </c>
      <c r="AG402" s="67">
        <v>-0.61084830760955811</v>
      </c>
      <c r="AH402" s="67">
        <v>-0.55258023738861084</v>
      </c>
      <c r="AI402" s="67">
        <v>-0.64787709712982178</v>
      </c>
      <c r="AJ402" s="67">
        <v>-0.63172030448913574</v>
      </c>
      <c r="AK402" s="67">
        <v>-0.59954208135604858</v>
      </c>
      <c r="AL402" s="67">
        <v>-0.61782181262969971</v>
      </c>
      <c r="AM402" s="67">
        <v>-0.70551353693008423</v>
      </c>
      <c r="AN402" s="67">
        <v>-0.80931198596954346</v>
      </c>
      <c r="AO402" s="67">
        <v>-1.0290424823760986</v>
      </c>
      <c r="AP402" s="67">
        <v>-1.3166520595550537</v>
      </c>
      <c r="AQ402" s="67">
        <v>-1.1040940284729004</v>
      </c>
      <c r="AR402" s="67">
        <v>-1.0896315574645996</v>
      </c>
      <c r="AS402" s="67">
        <v>-1.3031666278839111</v>
      </c>
      <c r="AT402" s="67">
        <v>-0.88108867406845093</v>
      </c>
      <c r="AU402" s="67">
        <v>2.3179645538330078</v>
      </c>
      <c r="AV402" s="67">
        <v>3.115537166595459</v>
      </c>
      <c r="AW402" s="67">
        <v>3.6554670333862305</v>
      </c>
      <c r="AX402" s="67">
        <v>4.0303263664245605</v>
      </c>
      <c r="AY402" s="67">
        <v>3.5934317111968994</v>
      </c>
      <c r="AZ402" s="67">
        <v>-9.4942204654216766E-2</v>
      </c>
      <c r="BA402" s="67">
        <v>-1.3337616920471191</v>
      </c>
      <c r="BB402" s="67">
        <v>-1.5526211261749268</v>
      </c>
      <c r="BC402" s="67">
        <v>-1.4876857995986938</v>
      </c>
      <c r="BD402" s="67">
        <v>-1.0465704202651978</v>
      </c>
      <c r="BE402" s="67">
        <v>-0.23712983727455139</v>
      </c>
      <c r="BF402" s="67">
        <v>-0.20496845245361328</v>
      </c>
      <c r="BG402" s="67">
        <v>-0.32172831892967224</v>
      </c>
      <c r="BH402" s="67">
        <v>-0.31816887855529785</v>
      </c>
      <c r="BI402" s="67">
        <v>-0.29191705584526062</v>
      </c>
      <c r="BJ402" s="67">
        <v>-0.30027440190315247</v>
      </c>
      <c r="BK402" s="67">
        <v>-0.36249983310699463</v>
      </c>
      <c r="BL402" s="67">
        <v>-0.44302725791931152</v>
      </c>
      <c r="BM402" s="67">
        <v>-0.6413690447807312</v>
      </c>
      <c r="BN402" s="67">
        <v>-0.90509492158889771</v>
      </c>
      <c r="BO402" s="67">
        <v>-0.66915798187255859</v>
      </c>
      <c r="BP402" s="67">
        <v>-0.63205134868621826</v>
      </c>
      <c r="BQ402" s="67">
        <v>-0.82532805204391479</v>
      </c>
      <c r="BR402" s="67">
        <v>-0.38904228806495667</v>
      </c>
      <c r="BS402" s="67">
        <v>2.8114135265350342</v>
      </c>
      <c r="BT402" s="67">
        <v>3.6152429580688477</v>
      </c>
      <c r="BU402" s="67">
        <v>4.1603527069091797</v>
      </c>
      <c r="BV402" s="67">
        <v>4.5391716957092285</v>
      </c>
      <c r="BW402" s="67">
        <v>4.1021032333374023</v>
      </c>
      <c r="BX402" s="67">
        <v>0.4125569760799408</v>
      </c>
      <c r="BY402" s="67">
        <v>-0.83406752347946167</v>
      </c>
      <c r="BZ402" s="67">
        <v>-1.0701940059661865</v>
      </c>
      <c r="CA402" s="67">
        <v>-1.0354361534118652</v>
      </c>
      <c r="CB402" s="67">
        <v>-0.63000786304473877</v>
      </c>
      <c r="CC402" s="67">
        <v>2.1706428378820419E-2</v>
      </c>
      <c r="CD402" s="67">
        <v>3.5786420106887817E-2</v>
      </c>
      <c r="CE402" s="67">
        <v>-9.5838651061058044E-2</v>
      </c>
      <c r="CF402" s="67">
        <v>-0.10100411623716354</v>
      </c>
      <c r="CG402" s="67">
        <v>-7.8856885433197021E-2</v>
      </c>
      <c r="CH402" s="67">
        <v>-8.0342069268226624E-2</v>
      </c>
      <c r="CI402" s="67">
        <v>-0.12492956966161728</v>
      </c>
      <c r="CJ402" s="67">
        <v>-0.18933954834938049</v>
      </c>
      <c r="CK402" s="67">
        <v>-0.37286755442619324</v>
      </c>
      <c r="CL402" s="67">
        <v>-0.62005168199539185</v>
      </c>
      <c r="CM402" s="67">
        <v>-0.36792260408401489</v>
      </c>
      <c r="CN402" s="67">
        <v>-0.31513267755508423</v>
      </c>
      <c r="CO402" s="67">
        <v>-0.49437853693962097</v>
      </c>
      <c r="CP402" s="67">
        <v>-4.8252459615468979E-2</v>
      </c>
      <c r="CQ402" s="67">
        <v>3.153174877166748</v>
      </c>
      <c r="CR402" s="67">
        <v>3.9613378047943115</v>
      </c>
      <c r="CS402" s="67">
        <v>4.5100350379943848</v>
      </c>
      <c r="CT402" s="67">
        <v>4.8915963172912598</v>
      </c>
      <c r="CU402" s="67">
        <v>4.4544076919555664</v>
      </c>
      <c r="CV402" s="67">
        <v>0.76404935121536255</v>
      </c>
      <c r="CW402" s="67">
        <v>-0.48798084259033203</v>
      </c>
      <c r="CX402" s="67">
        <v>-0.73606646060943604</v>
      </c>
      <c r="CY402" s="67">
        <v>-0.7222093939781189</v>
      </c>
      <c r="CZ402" s="67">
        <v>-0.34149789810180664</v>
      </c>
      <c r="DA402" s="67">
        <v>0.28054270148277283</v>
      </c>
      <c r="DB402" s="67">
        <v>0.27654129266738892</v>
      </c>
      <c r="DC402" s="67">
        <v>0.13005100190639496</v>
      </c>
      <c r="DD402" s="67">
        <v>0.11616064608097076</v>
      </c>
      <c r="DE402" s="67">
        <v>0.13420328497886658</v>
      </c>
      <c r="DF402" s="67">
        <v>0.13959027826786041</v>
      </c>
      <c r="DG402" s="67">
        <v>0.11264068633317947</v>
      </c>
      <c r="DH402" s="67">
        <v>6.4348146319389343E-2</v>
      </c>
      <c r="DI402" s="67">
        <v>-0.10436607152223587</v>
      </c>
      <c r="DJ402" s="67">
        <v>-0.33500844240188599</v>
      </c>
      <c r="DK402" s="67">
        <v>-6.6687218844890594E-2</v>
      </c>
      <c r="DL402" s="67">
        <v>1.785975182428956E-3</v>
      </c>
      <c r="DM402" s="67">
        <v>-0.16342899203300476</v>
      </c>
      <c r="DN402" s="67">
        <v>0.2925373911857605</v>
      </c>
      <c r="DO402" s="67">
        <v>3.4949362277984619</v>
      </c>
      <c r="DP402" s="67">
        <v>4.3074326515197754</v>
      </c>
      <c r="DQ402" s="67">
        <v>4.8597173690795898</v>
      </c>
      <c r="DR402" s="67">
        <v>5.244020938873291</v>
      </c>
      <c r="DS402" s="67">
        <v>4.8067121505737305</v>
      </c>
      <c r="DT402" s="67">
        <v>1.1155416965484619</v>
      </c>
      <c r="DU402" s="67">
        <v>-0.1418941468000412</v>
      </c>
      <c r="DV402" s="67">
        <v>-0.40193891525268555</v>
      </c>
      <c r="DW402" s="67">
        <v>-0.40898266434669495</v>
      </c>
      <c r="DX402" s="67">
        <v>-5.2987933158874512E-2</v>
      </c>
      <c r="DY402" s="67">
        <v>0.65426117181777954</v>
      </c>
      <c r="DZ402" s="67">
        <v>0.62415307760238647</v>
      </c>
      <c r="EA402" s="67">
        <v>0.45619979500770569</v>
      </c>
      <c r="EB402" s="67">
        <v>0.42971208691596985</v>
      </c>
      <c r="EC402" s="67">
        <v>0.44182831048965454</v>
      </c>
      <c r="ED402" s="67">
        <v>0.45713764429092407</v>
      </c>
      <c r="EE402" s="67">
        <v>0.45565438270568848</v>
      </c>
      <c r="EF402" s="67">
        <v>0.43063288927078247</v>
      </c>
      <c r="EG402" s="67">
        <v>0.28330743312835693</v>
      </c>
      <c r="EH402" s="67">
        <v>7.6548755168914795E-2</v>
      </c>
      <c r="EI402" s="67">
        <v>0.36824882030487061</v>
      </c>
      <c r="EJ402" s="67">
        <v>0.45936617255210876</v>
      </c>
      <c r="EK402" s="67">
        <v>0.31440958380699158</v>
      </c>
      <c r="EL402" s="67">
        <v>0.78458374738693237</v>
      </c>
      <c r="EM402" s="67">
        <v>3.9883852005004883</v>
      </c>
      <c r="EN402" s="67">
        <v>4.8071384429931641</v>
      </c>
      <c r="EO402" s="67">
        <v>5.3646030426025391</v>
      </c>
      <c r="EP402" s="67">
        <v>5.752866268157959</v>
      </c>
      <c r="EQ402" s="67">
        <v>5.3153839111328125</v>
      </c>
      <c r="ER402" s="67">
        <v>1.6230409145355225</v>
      </c>
      <c r="ES402" s="67">
        <v>0.35780006647109985</v>
      </c>
      <c r="ET402" s="67">
        <v>8.0488160252571106E-2</v>
      </c>
      <c r="EU402" s="67">
        <v>4.3267000466585159E-2</v>
      </c>
      <c r="EV402" s="67">
        <v>0.36357462406158447</v>
      </c>
      <c r="EW402" s="67">
        <v>71.247673034667969</v>
      </c>
      <c r="EX402" s="67">
        <v>69.974952697753906</v>
      </c>
      <c r="EY402" s="67">
        <v>67.634857177734375</v>
      </c>
      <c r="EZ402" s="67">
        <v>66.185234069824219</v>
      </c>
      <c r="FA402" s="67">
        <v>65.133705139160156</v>
      </c>
      <c r="FB402" s="67">
        <v>64.330833435058594</v>
      </c>
      <c r="FC402" s="67">
        <v>64.409690856933594</v>
      </c>
      <c r="FD402" s="67">
        <v>67.341300964355469</v>
      </c>
      <c r="FE402" s="67">
        <v>71.277786254882813</v>
      </c>
      <c r="FF402" s="67">
        <v>75.786880493164063</v>
      </c>
      <c r="FG402" s="67">
        <v>79.926841735839844</v>
      </c>
      <c r="FH402" s="67">
        <v>83.734420776367188</v>
      </c>
      <c r="FI402" s="67">
        <v>87.878501892089844</v>
      </c>
      <c r="FJ402" s="67">
        <v>91.611793518066406</v>
      </c>
      <c r="FK402" s="67">
        <v>93.398544311523438</v>
      </c>
      <c r="FL402" s="67">
        <v>95.197479248046875</v>
      </c>
      <c r="FM402" s="67">
        <v>95.724533081054688</v>
      </c>
      <c r="FN402" s="67">
        <v>95.297279357910156</v>
      </c>
      <c r="FO402" s="67">
        <v>92.569664001464844</v>
      </c>
      <c r="FP402" s="67">
        <v>89.485641479492188</v>
      </c>
      <c r="FQ402" s="67">
        <v>83.801658630371094</v>
      </c>
      <c r="FR402" s="67">
        <v>80.266281127929688</v>
      </c>
      <c r="FS402" s="67">
        <v>77.699577331542969</v>
      </c>
      <c r="FT402" s="67">
        <v>75.894683837890625</v>
      </c>
      <c r="FU402" s="68">
        <v>0.45065823197364807</v>
      </c>
      <c r="FV402" s="40">
        <v>9.7299995422363281</v>
      </c>
      <c r="FW402" s="40">
        <v>18093.29</v>
      </c>
      <c r="FX402">
        <v>1</v>
      </c>
    </row>
    <row r="403" spans="1:180" x14ac:dyDescent="0.2">
      <c r="A403" t="s">
        <v>189</v>
      </c>
      <c r="B403" t="s">
        <v>207</v>
      </c>
      <c r="C403" t="s">
        <v>3</v>
      </c>
      <c r="D403" t="s">
        <v>186</v>
      </c>
      <c r="E403" t="s">
        <v>1</v>
      </c>
      <c r="F403" s="40" t="s">
        <v>193</v>
      </c>
      <c r="G403" s="69" t="s">
        <v>217</v>
      </c>
      <c r="H403" s="67">
        <v>17338.999785900116</v>
      </c>
      <c r="I403" s="67">
        <v>13.900554656982422</v>
      </c>
      <c r="J403" s="67">
        <v>12.135286331176758</v>
      </c>
      <c r="K403" s="67">
        <v>11.023058891296387</v>
      </c>
      <c r="L403" s="67">
        <v>10.478728294372559</v>
      </c>
      <c r="M403" s="67">
        <v>10.362841606140137</v>
      </c>
      <c r="N403" s="67">
        <v>11.074742317199707</v>
      </c>
      <c r="O403" s="67">
        <v>12.296110153198242</v>
      </c>
      <c r="P403" s="67">
        <v>13.575410842895508</v>
      </c>
      <c r="Q403" s="67">
        <v>14.21342945098877</v>
      </c>
      <c r="R403" s="67">
        <v>15.299168586730957</v>
      </c>
      <c r="S403" s="67">
        <v>16.899326324462891</v>
      </c>
      <c r="T403" s="67">
        <v>19.03497314453125</v>
      </c>
      <c r="U403" s="67">
        <v>21.44352912902832</v>
      </c>
      <c r="V403" s="67">
        <v>23.62440299987793</v>
      </c>
      <c r="W403" s="67">
        <v>25.895486831665039</v>
      </c>
      <c r="X403" s="67">
        <v>28.074554443359375</v>
      </c>
      <c r="Y403" s="67">
        <v>30.195613861083984</v>
      </c>
      <c r="Z403" s="67">
        <v>31.996391296386719</v>
      </c>
      <c r="AA403" s="67">
        <v>32.219440460205078</v>
      </c>
      <c r="AB403" s="67">
        <v>31.156549453735352</v>
      </c>
      <c r="AC403" s="67">
        <v>29.401058197021484</v>
      </c>
      <c r="AD403" s="67">
        <v>27.710332870483398</v>
      </c>
      <c r="AE403" s="67">
        <v>23.187938690185547</v>
      </c>
      <c r="AF403" s="67">
        <v>18.672578811645508</v>
      </c>
      <c r="AG403" s="67">
        <v>-0.72615492343902588</v>
      </c>
      <c r="AH403" s="67">
        <v>-0.60541504621505737</v>
      </c>
      <c r="AI403" s="67">
        <v>-0.63125485181808472</v>
      </c>
      <c r="AJ403" s="67">
        <v>-0.62446582317352295</v>
      </c>
      <c r="AK403" s="67">
        <v>-0.64190143346786499</v>
      </c>
      <c r="AL403" s="67">
        <v>-0.60207873582839966</v>
      </c>
      <c r="AM403" s="67">
        <v>-0.83940935134887695</v>
      </c>
      <c r="AN403" s="67">
        <v>-0.97712606191635132</v>
      </c>
      <c r="AO403" s="67">
        <v>-1.1188764572143555</v>
      </c>
      <c r="AP403" s="67">
        <v>-1.2167037725448608</v>
      </c>
      <c r="AQ403" s="67">
        <v>-1.1495178937911987</v>
      </c>
      <c r="AR403" s="67">
        <v>-1.1878606081008911</v>
      </c>
      <c r="AS403" s="67">
        <v>-1.2144323587417603</v>
      </c>
      <c r="AT403" s="67">
        <v>-0.96123909950256348</v>
      </c>
      <c r="AU403" s="67">
        <v>2.6162190437316895</v>
      </c>
      <c r="AV403" s="67">
        <v>3.3836417198181152</v>
      </c>
      <c r="AW403" s="67">
        <v>3.9499080181121826</v>
      </c>
      <c r="AX403" s="67">
        <v>4.1181244850158691</v>
      </c>
      <c r="AY403" s="67">
        <v>3.5698616504669189</v>
      </c>
      <c r="AZ403" s="67">
        <v>-0.44774958491325378</v>
      </c>
      <c r="BA403" s="67">
        <v>-1.8903379440307617</v>
      </c>
      <c r="BB403" s="67">
        <v>-2.0727269649505615</v>
      </c>
      <c r="BC403" s="67">
        <v>-1.876901388168335</v>
      </c>
      <c r="BD403" s="67">
        <v>-1.4053999185562134</v>
      </c>
      <c r="BE403" s="67">
        <v>-0.35396313667297363</v>
      </c>
      <c r="BF403" s="67">
        <v>-0.25921550393104553</v>
      </c>
      <c r="BG403" s="67">
        <v>-0.30642643570899963</v>
      </c>
      <c r="BH403" s="67">
        <v>-0.3121776282787323</v>
      </c>
      <c r="BI403" s="67">
        <v>-0.3355119526386261</v>
      </c>
      <c r="BJ403" s="67">
        <v>-0.28579345345497131</v>
      </c>
      <c r="BK403" s="67">
        <v>-0.49775755405426025</v>
      </c>
      <c r="BL403" s="67">
        <v>-0.61229169368743896</v>
      </c>
      <c r="BM403" s="67">
        <v>-0.7327415943145752</v>
      </c>
      <c r="BN403" s="67">
        <v>-0.80679571628570557</v>
      </c>
      <c r="BO403" s="67">
        <v>-0.71634173393249512</v>
      </c>
      <c r="BP403" s="67">
        <v>-0.73214501142501831</v>
      </c>
      <c r="BQ403" s="67">
        <v>-0.73855036497116089</v>
      </c>
      <c r="BR403" s="67">
        <v>-0.47121411561965942</v>
      </c>
      <c r="BS403" s="67">
        <v>3.1076383590698242</v>
      </c>
      <c r="BT403" s="67">
        <v>3.8812863826751709</v>
      </c>
      <c r="BU403" s="67">
        <v>4.4527120590209961</v>
      </c>
      <c r="BV403" s="67">
        <v>4.6248798370361328</v>
      </c>
      <c r="BW403" s="67">
        <v>4.0764474868774414</v>
      </c>
      <c r="BX403" s="67">
        <v>5.7666633278131485E-2</v>
      </c>
      <c r="BY403" s="67">
        <v>-1.39268958568573</v>
      </c>
      <c r="BZ403" s="67">
        <v>-1.5922738313674927</v>
      </c>
      <c r="CA403" s="67">
        <v>-1.4265090227127075</v>
      </c>
      <c r="CB403" s="67">
        <v>-0.99055129289627075</v>
      </c>
      <c r="CC403" s="67">
        <v>-9.6184238791465759E-2</v>
      </c>
      <c r="CD403" s="67">
        <v>-1.9438758492469788E-2</v>
      </c>
      <c r="CE403" s="67">
        <v>-8.1451237201690674E-2</v>
      </c>
      <c r="CF403" s="67">
        <v>-9.5887765288352966E-2</v>
      </c>
      <c r="CG403" s="67">
        <v>-0.12330755591392517</v>
      </c>
      <c r="CH403" s="67">
        <v>-6.6735215485095978E-2</v>
      </c>
      <c r="CI403" s="67">
        <v>-0.26113057136535645</v>
      </c>
      <c r="CJ403" s="67">
        <v>-0.35960856080055237</v>
      </c>
      <c r="CK403" s="67">
        <v>-0.46530577540397644</v>
      </c>
      <c r="CL403" s="67">
        <v>-0.52289468050003052</v>
      </c>
      <c r="CM403" s="67">
        <v>-0.41632521152496338</v>
      </c>
      <c r="CN403" s="67">
        <v>-0.41651776432991028</v>
      </c>
      <c r="CO403" s="67">
        <v>-0.40895593166351318</v>
      </c>
      <c r="CP403" s="67">
        <v>-0.13182428479194641</v>
      </c>
      <c r="CQ403" s="67">
        <v>3.4479939937591553</v>
      </c>
      <c r="CR403" s="67">
        <v>4.2259535789489746</v>
      </c>
      <c r="CS403" s="67">
        <v>4.8009529113769531</v>
      </c>
      <c r="CT403" s="67">
        <v>4.9758567810058594</v>
      </c>
      <c r="CU403" s="67">
        <v>4.4273076057434082</v>
      </c>
      <c r="CV403" s="67">
        <v>0.40771636366844177</v>
      </c>
      <c r="CW403" s="67">
        <v>-1.0480197668075562</v>
      </c>
      <c r="CX403" s="67">
        <v>-1.2595133781433105</v>
      </c>
      <c r="CY403" s="67">
        <v>-1.1145687103271484</v>
      </c>
      <c r="CZ403" s="67">
        <v>-0.7032284140586853</v>
      </c>
      <c r="DA403" s="67">
        <v>0.16159465909004211</v>
      </c>
      <c r="DB403" s="67">
        <v>0.22033800184726715</v>
      </c>
      <c r="DC403" s="67">
        <v>0.14352396130561829</v>
      </c>
      <c r="DD403" s="67">
        <v>0.12040209025144577</v>
      </c>
      <c r="DE403" s="67">
        <v>8.8896848261356354E-2</v>
      </c>
      <c r="DF403" s="67">
        <v>0.15232302248477936</v>
      </c>
      <c r="DG403" s="67">
        <v>-2.4503583088517189E-2</v>
      </c>
      <c r="DH403" s="67">
        <v>-0.10692540556192398</v>
      </c>
      <c r="DI403" s="67">
        <v>-0.19786995649337769</v>
      </c>
      <c r="DJ403" s="67">
        <v>-0.23899364471435547</v>
      </c>
      <c r="DK403" s="67">
        <v>-0.11630871891975403</v>
      </c>
      <c r="DL403" s="67">
        <v>-0.10089051723480225</v>
      </c>
      <c r="DM403" s="67">
        <v>-7.9361498355865479E-2</v>
      </c>
      <c r="DN403" s="67">
        <v>0.20756553113460541</v>
      </c>
      <c r="DO403" s="67">
        <v>3.7883496284484863</v>
      </c>
      <c r="DP403" s="67">
        <v>4.5706210136413574</v>
      </c>
      <c r="DQ403" s="67">
        <v>5.1491937637329102</v>
      </c>
      <c r="DR403" s="67">
        <v>5.3268337249755859</v>
      </c>
      <c r="DS403" s="67">
        <v>4.778167724609375</v>
      </c>
      <c r="DT403" s="67">
        <v>0.75776606798171997</v>
      </c>
      <c r="DU403" s="67">
        <v>-0.7033500075340271</v>
      </c>
      <c r="DV403" s="67">
        <v>-0.92675292491912842</v>
      </c>
      <c r="DW403" s="67">
        <v>-0.80262833833694458</v>
      </c>
      <c r="DX403" s="67">
        <v>-0.41590550541877747</v>
      </c>
      <c r="DY403" s="67">
        <v>0.53378647565841675</v>
      </c>
      <c r="DZ403" s="67">
        <v>0.56653755903244019</v>
      </c>
      <c r="EA403" s="67">
        <v>0.46835240721702576</v>
      </c>
      <c r="EB403" s="67">
        <v>0.43269029259681702</v>
      </c>
      <c r="EC403" s="67">
        <v>0.39528629183769226</v>
      </c>
      <c r="ED403" s="67">
        <v>0.4686083197593689</v>
      </c>
      <c r="EE403" s="67">
        <v>0.31714820861816406</v>
      </c>
      <c r="EF403" s="67">
        <v>0.25790894031524658</v>
      </c>
      <c r="EG403" s="67">
        <v>0.18826489150524139</v>
      </c>
      <c r="EH403" s="67">
        <v>0.17091436684131622</v>
      </c>
      <c r="EI403" s="67">
        <v>0.31686744093894958</v>
      </c>
      <c r="EJ403" s="67">
        <v>0.35482510924339294</v>
      </c>
      <c r="EK403" s="67">
        <v>0.39652052521705627</v>
      </c>
      <c r="EL403" s="67">
        <v>0.69759052991867065</v>
      </c>
      <c r="EM403" s="67">
        <v>4.2797689437866211</v>
      </c>
      <c r="EN403" s="67">
        <v>5.068265438079834</v>
      </c>
      <c r="EO403" s="67">
        <v>5.6519980430603027</v>
      </c>
      <c r="EP403" s="67">
        <v>5.8335890769958496</v>
      </c>
      <c r="EQ403" s="67">
        <v>5.2847533226013184</v>
      </c>
      <c r="ER403" s="67">
        <v>1.2631822824478149</v>
      </c>
      <c r="ES403" s="67">
        <v>-0.20570160448551178</v>
      </c>
      <c r="ET403" s="67">
        <v>-0.44629973173141479</v>
      </c>
      <c r="EU403" s="67">
        <v>-0.35223600268363953</v>
      </c>
      <c r="EV403" s="67">
        <v>-1.0568887228146195E-3</v>
      </c>
      <c r="EW403" s="67">
        <v>71.022041320800781</v>
      </c>
      <c r="EX403" s="67">
        <v>69.890487670898438</v>
      </c>
      <c r="EY403" s="67">
        <v>68.50689697265625</v>
      </c>
      <c r="EZ403" s="67">
        <v>66.977828979492188</v>
      </c>
      <c r="FA403" s="67">
        <v>65.932319641113281</v>
      </c>
      <c r="FB403" s="67">
        <v>65.0535888671875</v>
      </c>
      <c r="FC403" s="67">
        <v>64.879638671875</v>
      </c>
      <c r="FD403" s="67">
        <v>67.971824645996094</v>
      </c>
      <c r="FE403" s="67">
        <v>72.942153930664063</v>
      </c>
      <c r="FF403" s="67">
        <v>78.034736633300781</v>
      </c>
      <c r="FG403" s="67">
        <v>82.750755310058594</v>
      </c>
      <c r="FH403" s="67">
        <v>85.98553466796875</v>
      </c>
      <c r="FI403" s="67">
        <v>89.396385192871094</v>
      </c>
      <c r="FJ403" s="67">
        <v>92.426567077636719</v>
      </c>
      <c r="FK403" s="67">
        <v>93.964271545410156</v>
      </c>
      <c r="FL403" s="67">
        <v>95.168121337890625</v>
      </c>
      <c r="FM403" s="67">
        <v>95.49139404296875</v>
      </c>
      <c r="FN403" s="67">
        <v>94.774627685546875</v>
      </c>
      <c r="FO403" s="67">
        <v>92.476295471191406</v>
      </c>
      <c r="FP403" s="67">
        <v>89.430633544921875</v>
      </c>
      <c r="FQ403" s="67">
        <v>83.895957946777344</v>
      </c>
      <c r="FR403" s="67">
        <v>80.131614685058594</v>
      </c>
      <c r="FS403" s="67">
        <v>77.555374145507813</v>
      </c>
      <c r="FT403" s="67">
        <v>76.174301147460938</v>
      </c>
      <c r="FU403" s="68">
        <v>0.44880414009094238</v>
      </c>
      <c r="FV403" s="40">
        <v>12.529999732971191</v>
      </c>
      <c r="FW403" s="40">
        <v>18403.240000000002</v>
      </c>
      <c r="FX403">
        <v>1</v>
      </c>
    </row>
    <row r="404" spans="1:180" x14ac:dyDescent="0.2">
      <c r="A404" t="s">
        <v>189</v>
      </c>
      <c r="B404" t="s">
        <v>207</v>
      </c>
      <c r="C404" t="s">
        <v>3</v>
      </c>
      <c r="D404" t="s">
        <v>186</v>
      </c>
      <c r="E404" t="s">
        <v>1</v>
      </c>
      <c r="F404" s="40" t="s">
        <v>193</v>
      </c>
      <c r="G404" s="69" t="s">
        <v>218</v>
      </c>
      <c r="H404" s="67">
        <v>17334.999750614166</v>
      </c>
      <c r="I404" s="67">
        <v>15.594709396362305</v>
      </c>
      <c r="J404" s="67">
        <v>13.509939193725586</v>
      </c>
      <c r="K404" s="67">
        <v>12.174073219299316</v>
      </c>
      <c r="L404" s="67">
        <v>11.401986122131348</v>
      </c>
      <c r="M404" s="67">
        <v>11.140081405639648</v>
      </c>
      <c r="N404" s="67">
        <v>11.644309043884277</v>
      </c>
      <c r="O404" s="67">
        <v>12.767008781433105</v>
      </c>
      <c r="P404" s="67">
        <v>14.237231254577637</v>
      </c>
      <c r="Q404" s="67">
        <v>15.302918434143066</v>
      </c>
      <c r="R404" s="67">
        <v>16.524711608886719</v>
      </c>
      <c r="S404" s="67">
        <v>18.177219390869141</v>
      </c>
      <c r="T404" s="67">
        <v>20.443138122558594</v>
      </c>
      <c r="U404" s="67">
        <v>22.89716911315918</v>
      </c>
      <c r="V404" s="67">
        <v>25.349117279052734</v>
      </c>
      <c r="W404" s="67">
        <v>27.681171417236328</v>
      </c>
      <c r="X404" s="67">
        <v>29.68170166015625</v>
      </c>
      <c r="Y404" s="67">
        <v>31.2322998046875</v>
      </c>
      <c r="Z404" s="67">
        <v>32.599098205566406</v>
      </c>
      <c r="AA404" s="67">
        <v>32.232170104980469</v>
      </c>
      <c r="AB404" s="67">
        <v>30.603683471679688</v>
      </c>
      <c r="AC404" s="67">
        <v>28.81511116027832</v>
      </c>
      <c r="AD404" s="67">
        <v>27.107683181762695</v>
      </c>
      <c r="AE404" s="67">
        <v>23.220746994018555</v>
      </c>
      <c r="AF404" s="67">
        <v>19.069595336914063</v>
      </c>
      <c r="AG404" s="67">
        <v>-0.9310804009437561</v>
      </c>
      <c r="AH404" s="67">
        <v>-0.81202346086502075</v>
      </c>
      <c r="AI404" s="67">
        <v>-0.73519325256347656</v>
      </c>
      <c r="AJ404" s="67">
        <v>-0.65298527479171753</v>
      </c>
      <c r="AK404" s="67">
        <v>-0.58656150102615356</v>
      </c>
      <c r="AL404" s="67">
        <v>-0.71102809906005859</v>
      </c>
      <c r="AM404" s="67">
        <v>-0.81674093008041382</v>
      </c>
      <c r="AN404" s="67">
        <v>-0.98271727561950684</v>
      </c>
      <c r="AO404" s="67">
        <v>-1.104252815246582</v>
      </c>
      <c r="AP404" s="67">
        <v>-1.3276603221893311</v>
      </c>
      <c r="AQ404" s="67">
        <v>-1.3366036415100098</v>
      </c>
      <c r="AR404" s="67">
        <v>-1.3230491876602173</v>
      </c>
      <c r="AS404" s="67">
        <v>-1.2752875089645386</v>
      </c>
      <c r="AT404" s="67">
        <v>-0.3811011016368866</v>
      </c>
      <c r="AU404" s="67">
        <v>2.8710775375366211</v>
      </c>
      <c r="AV404" s="67">
        <v>3.5897068977355957</v>
      </c>
      <c r="AW404" s="67">
        <v>3.5521996021270752</v>
      </c>
      <c r="AX404" s="67">
        <v>3.5102348327636719</v>
      </c>
      <c r="AY404" s="67">
        <v>3.0006895065307617</v>
      </c>
      <c r="AZ404" s="67">
        <v>-0.81719130277633667</v>
      </c>
      <c r="BA404" s="67">
        <v>-1.652323842048645</v>
      </c>
      <c r="BB404" s="67">
        <v>-1.4826946258544922</v>
      </c>
      <c r="BC404" s="67">
        <v>-1.3879473209381104</v>
      </c>
      <c r="BD404" s="67">
        <v>-1.2173202037811279</v>
      </c>
      <c r="BE404" s="67">
        <v>-0.55906164646148682</v>
      </c>
      <c r="BF404" s="67">
        <v>-0.46598389744758606</v>
      </c>
      <c r="BG404" s="67">
        <v>-0.41051426529884338</v>
      </c>
      <c r="BH404" s="67">
        <v>-0.3408394455909729</v>
      </c>
      <c r="BI404" s="67">
        <v>-0.28030949831008911</v>
      </c>
      <c r="BJ404" s="67">
        <v>-0.39488199353218079</v>
      </c>
      <c r="BK404" s="67">
        <v>-0.47523844242095947</v>
      </c>
      <c r="BL404" s="67">
        <v>-0.61804264783859253</v>
      </c>
      <c r="BM404" s="67">
        <v>-0.71828794479370117</v>
      </c>
      <c r="BN404" s="67">
        <v>-0.91793471574783325</v>
      </c>
      <c r="BO404" s="67">
        <v>-0.9036223292350769</v>
      </c>
      <c r="BP404" s="67">
        <v>-0.86754041910171509</v>
      </c>
      <c r="BQ404" s="67">
        <v>-0.79962199926376343</v>
      </c>
      <c r="BR404" s="67">
        <v>0.10870126634836197</v>
      </c>
      <c r="BS404" s="67">
        <v>3.3622725009918213</v>
      </c>
      <c r="BT404" s="67">
        <v>4.0871238708496094</v>
      </c>
      <c r="BU404" s="67">
        <v>4.0547738075256348</v>
      </c>
      <c r="BV404" s="67">
        <v>4.0167579650878906</v>
      </c>
      <c r="BW404" s="67">
        <v>3.5070433616638184</v>
      </c>
      <c r="BX404" s="67">
        <v>-0.31200647354125977</v>
      </c>
      <c r="BY404" s="67">
        <v>-1.1549035310745239</v>
      </c>
      <c r="BZ404" s="67">
        <v>-1.0024628639221191</v>
      </c>
      <c r="CA404" s="67">
        <v>-0.93776404857635498</v>
      </c>
      <c r="CB404" s="67">
        <v>-0.80266451835632324</v>
      </c>
      <c r="CC404" s="67">
        <v>-0.30140262842178345</v>
      </c>
      <c r="CD404" s="67">
        <v>-0.22631798684597015</v>
      </c>
      <c r="CE404" s="67">
        <v>-0.18564257025718689</v>
      </c>
      <c r="CF404" s="67">
        <v>-0.12464819103479385</v>
      </c>
      <c r="CG404" s="67">
        <v>-6.8200290203094482E-2</v>
      </c>
      <c r="CH404" s="67">
        <v>-0.17592014372348785</v>
      </c>
      <c r="CI404" s="67">
        <v>-0.23871485888957977</v>
      </c>
      <c r="CJ404" s="67">
        <v>-0.36547014117240906</v>
      </c>
      <c r="CK404" s="67">
        <v>-0.45096978545188904</v>
      </c>
      <c r="CL404" s="67">
        <v>-0.63416004180908203</v>
      </c>
      <c r="CM404" s="67">
        <v>-0.60374075174331665</v>
      </c>
      <c r="CN404" s="67">
        <v>-0.55205643177032471</v>
      </c>
      <c r="CO404" s="67">
        <v>-0.47017759084701538</v>
      </c>
      <c r="CP404" s="67">
        <v>0.44793689250946045</v>
      </c>
      <c r="CQ404" s="67">
        <v>3.702472448348999</v>
      </c>
      <c r="CR404" s="67">
        <v>4.4316329956054688</v>
      </c>
      <c r="CS404" s="67">
        <v>4.4028549194335938</v>
      </c>
      <c r="CT404" s="67">
        <v>4.3675742149353027</v>
      </c>
      <c r="CU404" s="67">
        <v>3.8577425479888916</v>
      </c>
      <c r="CV404" s="67">
        <v>3.7883017212152481E-2</v>
      </c>
      <c r="CW404" s="67">
        <v>-0.81039172410964966</v>
      </c>
      <c r="CX404" s="67">
        <v>-0.66985577344894409</v>
      </c>
      <c r="CY404" s="67">
        <v>-0.62596851587295532</v>
      </c>
      <c r="CZ404" s="67">
        <v>-0.51547527313232422</v>
      </c>
      <c r="DA404" s="67">
        <v>-4.3743595480918884E-2</v>
      </c>
      <c r="DB404" s="67">
        <v>1.3347934931516647E-2</v>
      </c>
      <c r="DC404" s="67">
        <v>3.9229113608598709E-2</v>
      </c>
      <c r="DD404" s="67">
        <v>9.154307097196579E-2</v>
      </c>
      <c r="DE404" s="67">
        <v>0.14390890300273895</v>
      </c>
      <c r="DF404" s="67">
        <v>4.3041694909334183E-2</v>
      </c>
      <c r="DG404" s="67">
        <v>-2.1912835072726011E-3</v>
      </c>
      <c r="DH404" s="67">
        <v>-0.11289761960506439</v>
      </c>
      <c r="DI404" s="67">
        <v>-0.18365165591239929</v>
      </c>
      <c r="DJ404" s="67">
        <v>-0.35038533806800842</v>
      </c>
      <c r="DK404" s="67">
        <v>-0.30385920405387878</v>
      </c>
      <c r="DL404" s="67">
        <v>-0.23657245934009552</v>
      </c>
      <c r="DM404" s="67">
        <v>-0.14073315262794495</v>
      </c>
      <c r="DN404" s="67">
        <v>0.78717249631881714</v>
      </c>
      <c r="DO404" s="67">
        <v>4.0426726341247559</v>
      </c>
      <c r="DP404" s="67">
        <v>4.7761421203613281</v>
      </c>
      <c r="DQ404" s="67">
        <v>4.7509360313415527</v>
      </c>
      <c r="DR404" s="67">
        <v>4.7183904647827148</v>
      </c>
      <c r="DS404" s="67">
        <v>4.2084417343139648</v>
      </c>
      <c r="DT404" s="67">
        <v>0.38777250051498413</v>
      </c>
      <c r="DU404" s="67">
        <v>-0.46587994694709778</v>
      </c>
      <c r="DV404" s="67">
        <v>-0.33724868297576904</v>
      </c>
      <c r="DW404" s="67">
        <v>-0.31417295336723328</v>
      </c>
      <c r="DX404" s="67">
        <v>-0.2282860279083252</v>
      </c>
      <c r="DY404" s="67">
        <v>0.32827511429786682</v>
      </c>
      <c r="DZ404" s="67">
        <v>0.35938745737075806</v>
      </c>
      <c r="EA404" s="67">
        <v>0.36390811204910278</v>
      </c>
      <c r="EB404" s="67">
        <v>0.40368890762329102</v>
      </c>
      <c r="EC404" s="67">
        <v>0.45016089081764221</v>
      </c>
      <c r="ED404" s="67">
        <v>0.35918781161308289</v>
      </c>
      <c r="EE404" s="67">
        <v>0.33931118249893188</v>
      </c>
      <c r="EF404" s="67">
        <v>0.25177699327468872</v>
      </c>
      <c r="EG404" s="67">
        <v>0.20231327414512634</v>
      </c>
      <c r="EH404" s="67">
        <v>5.9340249747037888E-2</v>
      </c>
      <c r="EI404" s="67">
        <v>0.12912215292453766</v>
      </c>
      <c r="EJ404" s="67">
        <v>0.21893627941608429</v>
      </c>
      <c r="EK404" s="67">
        <v>0.33493226766586304</v>
      </c>
      <c r="EL404" s="67">
        <v>1.2769749164581299</v>
      </c>
      <c r="EM404" s="67">
        <v>4.533867359161377</v>
      </c>
      <c r="EN404" s="67">
        <v>5.2735590934753418</v>
      </c>
      <c r="EO404" s="67">
        <v>5.2535104751586914</v>
      </c>
      <c r="EP404" s="67">
        <v>5.2249135971069336</v>
      </c>
      <c r="EQ404" s="67">
        <v>4.7147955894470215</v>
      </c>
      <c r="ER404" s="67">
        <v>0.89295732975006104</v>
      </c>
      <c r="ES404" s="67">
        <v>3.1540378928184509E-2</v>
      </c>
      <c r="ET404" s="67">
        <v>0.14298310875892639</v>
      </c>
      <c r="EU404" s="67">
        <v>0.13601028919219971</v>
      </c>
      <c r="EV404" s="67">
        <v>0.1863696277141571</v>
      </c>
      <c r="EW404" s="67">
        <v>74.775047302246094</v>
      </c>
      <c r="EX404" s="67">
        <v>72.1177978515625</v>
      </c>
      <c r="EY404" s="67">
        <v>69.923423767089844</v>
      </c>
      <c r="EZ404" s="67">
        <v>68.685493469238281</v>
      </c>
      <c r="FA404" s="67">
        <v>67.813629150390625</v>
      </c>
      <c r="FB404" s="67">
        <v>66.860908508300781</v>
      </c>
      <c r="FC404" s="67">
        <v>66.658256530761719</v>
      </c>
      <c r="FD404" s="67">
        <v>68.885566711425781</v>
      </c>
      <c r="FE404" s="67">
        <v>72.687889099121094</v>
      </c>
      <c r="FF404" s="67">
        <v>77.412895202636719</v>
      </c>
      <c r="FG404" s="67">
        <v>81.870315551757813</v>
      </c>
      <c r="FH404" s="67">
        <v>85.8680419921875</v>
      </c>
      <c r="FI404" s="67">
        <v>89.337684631347656</v>
      </c>
      <c r="FJ404" s="67">
        <v>92.261825561523438</v>
      </c>
      <c r="FK404" s="67">
        <v>94.333183288574219</v>
      </c>
      <c r="FL404" s="67">
        <v>95.417594909667969</v>
      </c>
      <c r="FM404" s="67">
        <v>95.933517456054688</v>
      </c>
      <c r="FN404" s="67">
        <v>94.748390197753906</v>
      </c>
      <c r="FO404" s="67">
        <v>91.781463623046875</v>
      </c>
      <c r="FP404" s="67">
        <v>87.456855773925781</v>
      </c>
      <c r="FQ404" s="67">
        <v>82.915817260742188</v>
      </c>
      <c r="FR404" s="67">
        <v>79.167205810546875</v>
      </c>
      <c r="FS404" s="67">
        <v>76.825477600097656</v>
      </c>
      <c r="FT404" s="67">
        <v>75.642715454101563</v>
      </c>
      <c r="FU404" s="68">
        <v>0.44859853386878967</v>
      </c>
      <c r="FV404" s="40">
        <v>11.920000076293945</v>
      </c>
      <c r="FW404" s="40">
        <v>19186.23</v>
      </c>
      <c r="FX404">
        <v>1</v>
      </c>
    </row>
    <row r="405" spans="1:180" x14ac:dyDescent="0.2">
      <c r="A405" t="s">
        <v>189</v>
      </c>
      <c r="B405" t="s">
        <v>207</v>
      </c>
      <c r="C405" t="s">
        <v>3</v>
      </c>
      <c r="D405" t="s">
        <v>186</v>
      </c>
      <c r="E405" t="s">
        <v>1</v>
      </c>
      <c r="F405" s="40" t="s">
        <v>193</v>
      </c>
      <c r="G405" s="69" t="s">
        <v>219</v>
      </c>
      <c r="H405" s="67">
        <v>17306.000277638435</v>
      </c>
      <c r="I405" s="67">
        <v>14.616621017456055</v>
      </c>
      <c r="J405" s="67">
        <v>12.789766311645508</v>
      </c>
      <c r="K405" s="67">
        <v>11.671980857849121</v>
      </c>
      <c r="L405" s="67">
        <v>11.021632194519043</v>
      </c>
      <c r="M405" s="67">
        <v>10.842000961303711</v>
      </c>
      <c r="N405" s="67">
        <v>11.5174560546875</v>
      </c>
      <c r="O405" s="67">
        <v>12.820613861083984</v>
      </c>
      <c r="P405" s="67">
        <v>14.204474449157715</v>
      </c>
      <c r="Q405" s="67">
        <v>14.894543647766113</v>
      </c>
      <c r="R405" s="67">
        <v>16.333671569824219</v>
      </c>
      <c r="S405" s="67">
        <v>18.280448913574219</v>
      </c>
      <c r="T405" s="67">
        <v>20.837015151977539</v>
      </c>
      <c r="U405" s="67">
        <v>24.106643676757813</v>
      </c>
      <c r="V405" s="67">
        <v>26.806617736816406</v>
      </c>
      <c r="W405" s="67">
        <v>29.154973983764648</v>
      </c>
      <c r="X405" s="67">
        <v>31.400211334228516</v>
      </c>
      <c r="Y405" s="67">
        <v>33.316825866699219</v>
      </c>
      <c r="Z405" s="67">
        <v>35.117145538330078</v>
      </c>
      <c r="AA405" s="67">
        <v>35.551528930664063</v>
      </c>
      <c r="AB405" s="67">
        <v>34.58502197265625</v>
      </c>
      <c r="AC405" s="67">
        <v>33.223663330078125</v>
      </c>
      <c r="AD405" s="67">
        <v>31.435937881469727</v>
      </c>
      <c r="AE405" s="67">
        <v>26.657499313354492</v>
      </c>
      <c r="AF405" s="67">
        <v>21.633012771606445</v>
      </c>
      <c r="AG405" s="67">
        <v>-0.59281414747238159</v>
      </c>
      <c r="AH405" s="67">
        <v>-0.55214381217956543</v>
      </c>
      <c r="AI405" s="67">
        <v>-0.55306714773178101</v>
      </c>
      <c r="AJ405" s="67">
        <v>-0.54151755571365356</v>
      </c>
      <c r="AK405" s="67">
        <v>-0.61673694849014282</v>
      </c>
      <c r="AL405" s="67">
        <v>-0.52581042051315308</v>
      </c>
      <c r="AM405" s="67">
        <v>-0.62526482343673706</v>
      </c>
      <c r="AN405" s="67">
        <v>-0.62439906597137451</v>
      </c>
      <c r="AO405" s="67">
        <v>-0.85618507862091064</v>
      </c>
      <c r="AP405" s="67">
        <v>-0.75218081474304199</v>
      </c>
      <c r="AQ405" s="67">
        <v>-0.79930353164672852</v>
      </c>
      <c r="AR405" s="67">
        <v>-0.96389269828796387</v>
      </c>
      <c r="AS405" s="67">
        <v>-0.96516138315200806</v>
      </c>
      <c r="AT405" s="67">
        <v>-0.47449472546577454</v>
      </c>
      <c r="AU405" s="67">
        <v>3.2360610961914063</v>
      </c>
      <c r="AV405" s="67">
        <v>4.1390767097473145</v>
      </c>
      <c r="AW405" s="67">
        <v>4.2332453727722168</v>
      </c>
      <c r="AX405" s="67">
        <v>4.2242331504821777</v>
      </c>
      <c r="AY405" s="67">
        <v>3.9129242897033691</v>
      </c>
      <c r="AZ405" s="67">
        <v>-0.96732181310653687</v>
      </c>
      <c r="BA405" s="67">
        <v>-2.289954662322998</v>
      </c>
      <c r="BB405" s="67">
        <v>-2.2861013412475586</v>
      </c>
      <c r="BC405" s="67">
        <v>-2.0334527492523193</v>
      </c>
      <c r="BD405" s="67">
        <v>-1.6356192827224731</v>
      </c>
      <c r="BE405" s="67">
        <v>-0.22169461846351624</v>
      </c>
      <c r="BF405" s="67">
        <v>-0.20693373680114746</v>
      </c>
      <c r="BG405" s="67">
        <v>-0.22916129231452942</v>
      </c>
      <c r="BH405" s="67">
        <v>-0.23010870814323425</v>
      </c>
      <c r="BI405" s="67">
        <v>-0.31119862198829651</v>
      </c>
      <c r="BJ405" s="67">
        <v>-0.2103840708732605</v>
      </c>
      <c r="BK405" s="67">
        <v>-0.28453066945075989</v>
      </c>
      <c r="BL405" s="67">
        <v>-0.26054146885871887</v>
      </c>
      <c r="BM405" s="67">
        <v>-0.47109279036521912</v>
      </c>
      <c r="BN405" s="67">
        <v>-0.34339821338653564</v>
      </c>
      <c r="BO405" s="67">
        <v>-0.36733719706535339</v>
      </c>
      <c r="BP405" s="67">
        <v>-0.50946307182312012</v>
      </c>
      <c r="BQ405" s="67">
        <v>-0.49063041806221008</v>
      </c>
      <c r="BR405" s="67">
        <v>1.4137117192149162E-2</v>
      </c>
      <c r="BS405" s="67">
        <v>3.7260768413543701</v>
      </c>
      <c r="BT405" s="67">
        <v>4.6352992057800293</v>
      </c>
      <c r="BU405" s="67">
        <v>4.7346148490905762</v>
      </c>
      <c r="BV405" s="67">
        <v>4.7295503616333008</v>
      </c>
      <c r="BW405" s="67">
        <v>4.4180769920349121</v>
      </c>
      <c r="BX405" s="67">
        <v>-0.46333292126655579</v>
      </c>
      <c r="BY405" s="67">
        <v>-1.7937115430831909</v>
      </c>
      <c r="BZ405" s="67">
        <v>-1.8070135116577148</v>
      </c>
      <c r="CA405" s="67">
        <v>-1.5843507051467896</v>
      </c>
      <c r="CB405" s="67">
        <v>-1.2219655513763428</v>
      </c>
      <c r="CC405" s="67">
        <v>3.5341642796993256E-2</v>
      </c>
      <c r="CD405" s="67">
        <v>3.2157681882381439E-2</v>
      </c>
      <c r="CE405" s="67">
        <v>-4.8250677064061165E-3</v>
      </c>
      <c r="CF405" s="67">
        <v>-1.4427904970943928E-2</v>
      </c>
      <c r="CG405" s="67">
        <v>-9.9583715200424194E-2</v>
      </c>
      <c r="CH405" s="67">
        <v>8.0792400985956192E-3</v>
      </c>
      <c r="CI405" s="67">
        <v>-4.8539247363805771E-2</v>
      </c>
      <c r="CJ405" s="67">
        <v>-8.5348254069685936E-3</v>
      </c>
      <c r="CK405" s="67">
        <v>-0.20437906682491302</v>
      </c>
      <c r="CL405" s="67">
        <v>-6.0276612639427185E-2</v>
      </c>
      <c r="CM405" s="67">
        <v>-6.8158626556396484E-2</v>
      </c>
      <c r="CN405" s="67">
        <v>-0.19472648203372955</v>
      </c>
      <c r="CO405" s="67">
        <v>-0.16197171807289124</v>
      </c>
      <c r="CP405" s="67">
        <v>0.35256204009056091</v>
      </c>
      <c r="CQ405" s="67">
        <v>4.065460205078125</v>
      </c>
      <c r="CR405" s="67">
        <v>4.9789814949035645</v>
      </c>
      <c r="CS405" s="67">
        <v>5.0818619728088379</v>
      </c>
      <c r="CT405" s="67">
        <v>5.0795316696166992</v>
      </c>
      <c r="CU405" s="67">
        <v>4.7679443359375</v>
      </c>
      <c r="CV405" s="67">
        <v>-0.11427175998687744</v>
      </c>
      <c r="CW405" s="67">
        <v>-1.4500151872634888</v>
      </c>
      <c r="CX405" s="67">
        <v>-1.4751987457275391</v>
      </c>
      <c r="CY405" s="67">
        <v>-1.2733039855957031</v>
      </c>
      <c r="CZ405" s="67">
        <v>-0.9354703426361084</v>
      </c>
      <c r="DA405" s="67">
        <v>0.29237788915634155</v>
      </c>
      <c r="DB405" s="67">
        <v>0.27124911546707153</v>
      </c>
      <c r="DC405" s="67">
        <v>0.21951115131378174</v>
      </c>
      <c r="DD405" s="67">
        <v>0.20125290751457214</v>
      </c>
      <c r="DE405" s="67">
        <v>0.11203118413686752</v>
      </c>
      <c r="DF405" s="67">
        <v>0.22654254734516144</v>
      </c>
      <c r="DG405" s="67">
        <v>0.18745218217372894</v>
      </c>
      <c r="DH405" s="67">
        <v>0.24347181618213654</v>
      </c>
      <c r="DI405" s="67">
        <v>6.2334656715393066E-2</v>
      </c>
      <c r="DJ405" s="67">
        <v>0.22284497320652008</v>
      </c>
      <c r="DK405" s="67">
        <v>0.23101994395256042</v>
      </c>
      <c r="DL405" s="67">
        <v>0.12001010775566101</v>
      </c>
      <c r="DM405" s="67">
        <v>0.16668698191642761</v>
      </c>
      <c r="DN405" s="67">
        <v>0.6909869909286499</v>
      </c>
      <c r="DO405" s="67">
        <v>4.404843807220459</v>
      </c>
      <c r="DP405" s="67">
        <v>5.3226637840270996</v>
      </c>
      <c r="DQ405" s="67">
        <v>5.4291090965270996</v>
      </c>
      <c r="DR405" s="67">
        <v>5.4295129776000977</v>
      </c>
      <c r="DS405" s="67">
        <v>5.1178116798400879</v>
      </c>
      <c r="DT405" s="67">
        <v>0.2347894161939621</v>
      </c>
      <c r="DU405" s="67">
        <v>-1.1063188314437866</v>
      </c>
      <c r="DV405" s="67">
        <v>-1.1433839797973633</v>
      </c>
      <c r="DW405" s="67">
        <v>-0.9622572660446167</v>
      </c>
      <c r="DX405" s="67">
        <v>-0.64897507429122925</v>
      </c>
      <c r="DY405" s="67">
        <v>0.6634974479675293</v>
      </c>
      <c r="DZ405" s="67">
        <v>0.61645913124084473</v>
      </c>
      <c r="EA405" s="67">
        <v>0.54341703653335571</v>
      </c>
      <c r="EB405" s="67">
        <v>0.51266175508499146</v>
      </c>
      <c r="EC405" s="67">
        <v>0.41756948828697205</v>
      </c>
      <c r="ED405" s="67">
        <v>0.54196888208389282</v>
      </c>
      <c r="EE405" s="67">
        <v>0.52818632125854492</v>
      </c>
      <c r="EF405" s="67">
        <v>0.60732936859130859</v>
      </c>
      <c r="EG405" s="67">
        <v>0.44742691516876221</v>
      </c>
      <c r="EH405" s="67">
        <v>0.63162755966186523</v>
      </c>
      <c r="EI405" s="67">
        <v>0.66298627853393555</v>
      </c>
      <c r="EJ405" s="67">
        <v>0.57443976402282715</v>
      </c>
      <c r="EK405" s="67">
        <v>0.64121794700622559</v>
      </c>
      <c r="EL405" s="67">
        <v>1.1796188354492188</v>
      </c>
      <c r="EM405" s="67">
        <v>4.8948593139648438</v>
      </c>
      <c r="EN405" s="67">
        <v>5.8188862800598145</v>
      </c>
      <c r="EO405" s="67">
        <v>5.930478572845459</v>
      </c>
      <c r="EP405" s="67">
        <v>5.9348301887512207</v>
      </c>
      <c r="EQ405" s="67">
        <v>5.6229643821716309</v>
      </c>
      <c r="ER405" s="67">
        <v>0.73877829313278198</v>
      </c>
      <c r="ES405" s="67">
        <v>-0.61007577180862427</v>
      </c>
      <c r="ET405" s="67">
        <v>-0.66429603099822998</v>
      </c>
      <c r="EU405" s="67">
        <v>-0.51315522193908691</v>
      </c>
      <c r="EV405" s="67">
        <v>-0.23532144725322723</v>
      </c>
      <c r="EW405" s="67">
        <v>72.438575744628906</v>
      </c>
      <c r="EX405" s="67">
        <v>70.907096862792969</v>
      </c>
      <c r="EY405" s="67">
        <v>70.051597595214844</v>
      </c>
      <c r="EZ405" s="67">
        <v>68.953163146972656</v>
      </c>
      <c r="FA405" s="67">
        <v>67.826148986816406</v>
      </c>
      <c r="FB405" s="67">
        <v>66.89068603515625</v>
      </c>
      <c r="FC405" s="67">
        <v>67.40313720703125</v>
      </c>
      <c r="FD405" s="67">
        <v>70.857398986816406</v>
      </c>
      <c r="FE405" s="67">
        <v>75.75225830078125</v>
      </c>
      <c r="FF405" s="67">
        <v>80.511260986328125</v>
      </c>
      <c r="FG405" s="67">
        <v>85.265304565429688</v>
      </c>
      <c r="FH405" s="67">
        <v>89.712989807128906</v>
      </c>
      <c r="FI405" s="67">
        <v>93.506607055664063</v>
      </c>
      <c r="FJ405" s="67">
        <v>96.490524291992188</v>
      </c>
      <c r="FK405" s="67">
        <v>98.099853515625</v>
      </c>
      <c r="FL405" s="67">
        <v>99.172607421875</v>
      </c>
      <c r="FM405" s="67">
        <v>99.642845153808594</v>
      </c>
      <c r="FN405" s="67">
        <v>98.950515747070313</v>
      </c>
      <c r="FO405" s="67">
        <v>96.832778930664063</v>
      </c>
      <c r="FP405" s="67">
        <v>93.61492919921875</v>
      </c>
      <c r="FQ405" s="67">
        <v>88.745574951171875</v>
      </c>
      <c r="FR405" s="67">
        <v>84.710662841796875</v>
      </c>
      <c r="FS405" s="67">
        <v>82.6519775390625</v>
      </c>
      <c r="FT405" s="67">
        <v>80.888343811035156</v>
      </c>
      <c r="FU405" s="68">
        <v>0.44752562046051025</v>
      </c>
      <c r="FV405" s="40">
        <v>13.819999694824219</v>
      </c>
      <c r="FW405" s="40">
        <v>20177.47</v>
      </c>
      <c r="FX405">
        <v>1</v>
      </c>
    </row>
    <row r="406" spans="1:180" x14ac:dyDescent="0.2">
      <c r="A406" t="s">
        <v>189</v>
      </c>
      <c r="B406" t="s">
        <v>207</v>
      </c>
      <c r="C406" t="s">
        <v>3</v>
      </c>
      <c r="D406" t="s">
        <v>186</v>
      </c>
      <c r="E406" t="s">
        <v>1</v>
      </c>
      <c r="F406" s="40" t="s">
        <v>193</v>
      </c>
      <c r="G406" s="69" t="s">
        <v>220</v>
      </c>
      <c r="H406" s="67">
        <v>17271.999946594238</v>
      </c>
      <c r="I406" s="67">
        <v>17.961641311645508</v>
      </c>
      <c r="J406" s="67">
        <v>15.52326774597168</v>
      </c>
      <c r="K406" s="67">
        <v>13.942707061767578</v>
      </c>
      <c r="L406" s="67">
        <v>12.986149787902832</v>
      </c>
      <c r="M406" s="67">
        <v>12.509444236755371</v>
      </c>
      <c r="N406" s="67">
        <v>12.850589752197266</v>
      </c>
      <c r="O406" s="67">
        <v>13.946490287780762</v>
      </c>
      <c r="P406" s="67">
        <v>15.297467231750488</v>
      </c>
      <c r="Q406" s="67">
        <v>16.188901901245117</v>
      </c>
      <c r="R406" s="67">
        <v>17.325117111206055</v>
      </c>
      <c r="S406" s="67">
        <v>19.127632141113281</v>
      </c>
      <c r="T406" s="67">
        <v>21.067703247070313</v>
      </c>
      <c r="U406" s="67">
        <v>23.208444595336914</v>
      </c>
      <c r="V406" s="67">
        <v>24.80682373046875</v>
      </c>
      <c r="W406" s="67">
        <v>26.04118537902832</v>
      </c>
      <c r="X406" s="67">
        <v>27.328441619873047</v>
      </c>
      <c r="Y406" s="67">
        <v>28.508041381835938</v>
      </c>
      <c r="Z406" s="67">
        <v>29.987756729125977</v>
      </c>
      <c r="AA406" s="67">
        <v>30.576635360717773</v>
      </c>
      <c r="AB406" s="67">
        <v>29.982929229736328</v>
      </c>
      <c r="AC406" s="67">
        <v>29.16716194152832</v>
      </c>
      <c r="AD406" s="67">
        <v>27.762100219726563</v>
      </c>
      <c r="AE406" s="67">
        <v>23.596046447753906</v>
      </c>
      <c r="AF406" s="67">
        <v>19.1785888671875</v>
      </c>
      <c r="AG406" s="67">
        <v>-1.3179216384887695</v>
      </c>
      <c r="AH406" s="67">
        <v>-1.1769827604293823</v>
      </c>
      <c r="AI406" s="67">
        <v>-0.88823908567428589</v>
      </c>
      <c r="AJ406" s="67">
        <v>-0.79039275646209717</v>
      </c>
      <c r="AK406" s="67">
        <v>-0.7412676215171814</v>
      </c>
      <c r="AL406" s="67">
        <v>-0.80602365732192993</v>
      </c>
      <c r="AM406" s="67">
        <v>-1.0523897409439087</v>
      </c>
      <c r="AN406" s="67">
        <v>-1.0810316801071167</v>
      </c>
      <c r="AO406" s="67">
        <v>-1.2604820728302002</v>
      </c>
      <c r="AP406" s="67">
        <v>-1.4664962291717529</v>
      </c>
      <c r="AQ406" s="67">
        <v>-1.2890115976333618</v>
      </c>
      <c r="AR406" s="67">
        <v>-1.3923680782318115</v>
      </c>
      <c r="AS406" s="67">
        <v>-1.207708477973938</v>
      </c>
      <c r="AT406" s="67">
        <v>-0.52587348222732544</v>
      </c>
      <c r="AU406" s="67">
        <v>2.3890039920806885</v>
      </c>
      <c r="AV406" s="67">
        <v>3.0308690071105957</v>
      </c>
      <c r="AW406" s="67">
        <v>3.1709628105163574</v>
      </c>
      <c r="AX406" s="67">
        <v>3.2257730960845947</v>
      </c>
      <c r="AY406" s="67">
        <v>2.974144458770752</v>
      </c>
      <c r="AZ406" s="67">
        <v>-1.0586044788360596</v>
      </c>
      <c r="BA406" s="67">
        <v>-2.2949907779693604</v>
      </c>
      <c r="BB406" s="67">
        <v>-2.3756732940673828</v>
      </c>
      <c r="BC406" s="67">
        <v>-1.9177752733230591</v>
      </c>
      <c r="BD406" s="67">
        <v>-1.2675942182540894</v>
      </c>
      <c r="BE406" s="67">
        <v>-0.94735217094421387</v>
      </c>
      <c r="BF406" s="67">
        <v>-0.8322824239730835</v>
      </c>
      <c r="BG406" s="67">
        <v>-0.56480967998504639</v>
      </c>
      <c r="BH406" s="67">
        <v>-0.47943928837776184</v>
      </c>
      <c r="BI406" s="67">
        <v>-0.43617269396781921</v>
      </c>
      <c r="BJ406" s="67">
        <v>-0.49105125665664673</v>
      </c>
      <c r="BK406" s="67">
        <v>-0.71214431524276733</v>
      </c>
      <c r="BL406" s="67">
        <v>-0.71769541501998901</v>
      </c>
      <c r="BM406" s="67">
        <v>-0.87594306468963623</v>
      </c>
      <c r="BN406" s="67">
        <v>-1.0583062171936035</v>
      </c>
      <c r="BO406" s="67">
        <v>-0.85767674446105957</v>
      </c>
      <c r="BP406" s="67">
        <v>-0.93860816955566406</v>
      </c>
      <c r="BQ406" s="67">
        <v>-0.73388087749481201</v>
      </c>
      <c r="BR406" s="67">
        <v>-3.7968777120113373E-2</v>
      </c>
      <c r="BS406" s="67">
        <v>2.8782877922058105</v>
      </c>
      <c r="BT406" s="67">
        <v>3.5263476371765137</v>
      </c>
      <c r="BU406" s="67">
        <v>3.6715810298919678</v>
      </c>
      <c r="BV406" s="67">
        <v>3.7303347587585449</v>
      </c>
      <c r="BW406" s="67">
        <v>3.4785435199737549</v>
      </c>
      <c r="BX406" s="67">
        <v>-0.55536717176437378</v>
      </c>
      <c r="BY406" s="67">
        <v>-1.7994852066040039</v>
      </c>
      <c r="BZ406" s="67">
        <v>-1.8972964286804199</v>
      </c>
      <c r="CA406" s="67">
        <v>-1.4693411588668823</v>
      </c>
      <c r="CB406" s="67">
        <v>-0.8545563817024231</v>
      </c>
      <c r="CC406" s="67">
        <v>-0.69069689512252808</v>
      </c>
      <c r="CD406" s="67">
        <v>-0.59354400634765625</v>
      </c>
      <c r="CE406" s="67">
        <v>-0.34080347418785095</v>
      </c>
      <c r="CF406" s="67">
        <v>-0.26407387852668762</v>
      </c>
      <c r="CG406" s="67">
        <v>-0.22486488521099091</v>
      </c>
      <c r="CH406" s="67">
        <v>-0.27290236949920654</v>
      </c>
      <c r="CI406" s="67">
        <v>-0.47649136185646057</v>
      </c>
      <c r="CJ406" s="67">
        <v>-0.46604982018470764</v>
      </c>
      <c r="CK406" s="67">
        <v>-0.60961246490478516</v>
      </c>
      <c r="CL406" s="67">
        <v>-0.77559500932693481</v>
      </c>
      <c r="CM406" s="67">
        <v>-0.55893558263778687</v>
      </c>
      <c r="CN406" s="67">
        <v>-0.62433546781539917</v>
      </c>
      <c r="CO406" s="67">
        <v>-0.40570932626724243</v>
      </c>
      <c r="CP406" s="67">
        <v>0.29995253682136536</v>
      </c>
      <c r="CQ406" s="67">
        <v>3.2171640396118164</v>
      </c>
      <c r="CR406" s="67">
        <v>3.8695147037506104</v>
      </c>
      <c r="CS406" s="67">
        <v>4.0183076858520508</v>
      </c>
      <c r="CT406" s="67">
        <v>4.0797924995422363</v>
      </c>
      <c r="CU406" s="67">
        <v>3.8278887271881104</v>
      </c>
      <c r="CV406" s="67">
        <v>-0.20682649314403534</v>
      </c>
      <c r="CW406" s="67">
        <v>-1.4562995433807373</v>
      </c>
      <c r="CX406" s="67">
        <v>-1.5659741163253784</v>
      </c>
      <c r="CY406" s="67">
        <v>-1.1587570905685425</v>
      </c>
      <c r="CZ406" s="67">
        <v>-0.56848764419555664</v>
      </c>
      <c r="DA406" s="67">
        <v>-0.43404161930084229</v>
      </c>
      <c r="DB406" s="67">
        <v>-0.354805588722229</v>
      </c>
      <c r="DC406" s="67">
        <v>-0.11679725348949432</v>
      </c>
      <c r="DD406" s="67">
        <v>-4.8708468675613403E-2</v>
      </c>
      <c r="DE406" s="67">
        <v>-1.3557079248130322E-2</v>
      </c>
      <c r="DF406" s="67">
        <v>-5.4753471165895462E-2</v>
      </c>
      <c r="DG406" s="67">
        <v>-0.24083839356899261</v>
      </c>
      <c r="DH406" s="67">
        <v>-0.21440425515174866</v>
      </c>
      <c r="DI406" s="67">
        <v>-0.34328189492225647</v>
      </c>
      <c r="DJ406" s="67">
        <v>-0.4928838312625885</v>
      </c>
      <c r="DK406" s="67">
        <v>-0.26019439101219177</v>
      </c>
      <c r="DL406" s="67">
        <v>-0.31006276607513428</v>
      </c>
      <c r="DM406" s="67">
        <v>-7.7537789940834045E-2</v>
      </c>
      <c r="DN406" s="67">
        <v>0.63787382841110229</v>
      </c>
      <c r="DO406" s="67">
        <v>3.5560402870178223</v>
      </c>
      <c r="DP406" s="67">
        <v>4.212681770324707</v>
      </c>
      <c r="DQ406" s="67">
        <v>4.3650341033935547</v>
      </c>
      <c r="DR406" s="67">
        <v>4.4292502403259277</v>
      </c>
      <c r="DS406" s="67">
        <v>4.1772341728210449</v>
      </c>
      <c r="DT406" s="67">
        <v>0.14171415567398071</v>
      </c>
      <c r="DU406" s="67">
        <v>-1.1131138801574707</v>
      </c>
      <c r="DV406" s="67">
        <v>-1.2346518039703369</v>
      </c>
      <c r="DW406" s="67">
        <v>-0.84817302227020264</v>
      </c>
      <c r="DX406" s="67">
        <v>-0.28241893649101257</v>
      </c>
      <c r="DY406" s="67">
        <v>-6.3472181558609009E-2</v>
      </c>
      <c r="DZ406" s="67">
        <v>-1.0105249471962452E-2</v>
      </c>
      <c r="EA406" s="67">
        <v>0.20663213729858398</v>
      </c>
      <c r="EB406" s="67">
        <v>0.26224496960639954</v>
      </c>
      <c r="EC406" s="67">
        <v>0.2915378212928772</v>
      </c>
      <c r="ED406" s="67">
        <v>0.26021888852119446</v>
      </c>
      <c r="EE406" s="67">
        <v>9.940706193447113E-2</v>
      </c>
      <c r="EF406" s="67">
        <v>0.14893198013305664</v>
      </c>
      <c r="EG406" s="67">
        <v>4.1257172822952271E-2</v>
      </c>
      <c r="EH406" s="67">
        <v>-8.4693767130374908E-2</v>
      </c>
      <c r="EI406" s="67">
        <v>0.17114043235778809</v>
      </c>
      <c r="EJ406" s="67">
        <v>0.14369712769985199</v>
      </c>
      <c r="EK406" s="67">
        <v>0.39628979563713074</v>
      </c>
      <c r="EL406" s="67">
        <v>1.1257785558700562</v>
      </c>
      <c r="EM406" s="67">
        <v>4.0453238487243652</v>
      </c>
      <c r="EN406" s="67">
        <v>4.708160400390625</v>
      </c>
      <c r="EO406" s="67">
        <v>4.8656525611877441</v>
      </c>
      <c r="EP406" s="67">
        <v>4.9338116645812988</v>
      </c>
      <c r="EQ406" s="67">
        <v>4.6816329956054688</v>
      </c>
      <c r="ER406" s="67">
        <v>0.64495152235031128</v>
      </c>
      <c r="ES406" s="67">
        <v>-0.61760830879211426</v>
      </c>
      <c r="ET406" s="67">
        <v>-0.75627493858337402</v>
      </c>
      <c r="EU406" s="67">
        <v>-0.39973893761634827</v>
      </c>
      <c r="EV406" s="67">
        <v>0.1306188702583313</v>
      </c>
      <c r="EW406" s="67">
        <v>79.091835021972656</v>
      </c>
      <c r="EX406" s="67">
        <v>77.453300476074219</v>
      </c>
      <c r="EY406" s="67">
        <v>75.414939880371094</v>
      </c>
      <c r="EZ406" s="67">
        <v>73.442581176757813</v>
      </c>
      <c r="FA406" s="67">
        <v>72.440269470214844</v>
      </c>
      <c r="FB406" s="67">
        <v>70.741477966308594</v>
      </c>
      <c r="FC406" s="67">
        <v>70.403953552246094</v>
      </c>
      <c r="FD406" s="67">
        <v>72.210273742675781</v>
      </c>
      <c r="FE406" s="67">
        <v>76.313339233398438</v>
      </c>
      <c r="FF406" s="67">
        <v>80.996070861816406</v>
      </c>
      <c r="FG406" s="67">
        <v>85.109710693359375</v>
      </c>
      <c r="FH406" s="67">
        <v>87.989631652832031</v>
      </c>
      <c r="FI406" s="67">
        <v>90.376747131347656</v>
      </c>
      <c r="FJ406" s="67">
        <v>92.428268432617188</v>
      </c>
      <c r="FK406" s="67">
        <v>92.910324096679688</v>
      </c>
      <c r="FL406" s="67">
        <v>93.628585815429688</v>
      </c>
      <c r="FM406" s="67">
        <v>92.923439025878906</v>
      </c>
      <c r="FN406" s="67">
        <v>92.07952880859375</v>
      </c>
      <c r="FO406" s="67">
        <v>90.099197387695313</v>
      </c>
      <c r="FP406" s="67">
        <v>88.863304138183594</v>
      </c>
      <c r="FQ406" s="67">
        <v>86.181427001953125</v>
      </c>
      <c r="FR406" s="67">
        <v>83.540374755859375</v>
      </c>
      <c r="FS406" s="67">
        <v>80.017539978027344</v>
      </c>
      <c r="FT406" s="67">
        <v>77.420684814453125</v>
      </c>
      <c r="FU406" s="68">
        <v>0.44685626029968262</v>
      </c>
      <c r="FV406" s="40">
        <v>10.420000076293945</v>
      </c>
      <c r="FW406" s="40">
        <v>19643.61</v>
      </c>
      <c r="FX406">
        <v>1</v>
      </c>
    </row>
    <row r="407" spans="1:180" x14ac:dyDescent="0.2">
      <c r="A407" t="s">
        <v>189</v>
      </c>
      <c r="B407" t="s">
        <v>207</v>
      </c>
      <c r="C407" t="s">
        <v>3</v>
      </c>
      <c r="D407" t="s">
        <v>186</v>
      </c>
      <c r="E407" t="s">
        <v>1</v>
      </c>
      <c r="F407" s="40" t="s">
        <v>193</v>
      </c>
      <c r="G407" s="69" t="s">
        <v>221</v>
      </c>
      <c r="H407" s="67">
        <v>17483.999537229538</v>
      </c>
      <c r="I407" s="67">
        <v>13.55402660369873</v>
      </c>
      <c r="J407" s="67">
        <v>11.91481876373291</v>
      </c>
      <c r="K407" s="67">
        <v>10.947792053222656</v>
      </c>
      <c r="L407" s="67">
        <v>10.427044868469238</v>
      </c>
      <c r="M407" s="67">
        <v>10.380797386169434</v>
      </c>
      <c r="N407" s="67">
        <v>10.969799995422363</v>
      </c>
      <c r="O407" s="67">
        <v>12.07847785949707</v>
      </c>
      <c r="P407" s="67">
        <v>13.149003982543945</v>
      </c>
      <c r="Q407" s="67">
        <v>13.744999885559082</v>
      </c>
      <c r="R407" s="67">
        <v>14.475502967834473</v>
      </c>
      <c r="S407" s="67">
        <v>15.574743270874023</v>
      </c>
      <c r="T407" s="67">
        <v>17.537622451782227</v>
      </c>
      <c r="U407" s="67">
        <v>19.955120086669922</v>
      </c>
      <c r="V407" s="67">
        <v>22.363862991333008</v>
      </c>
      <c r="W407" s="67">
        <v>24.989309310913086</v>
      </c>
      <c r="X407" s="67">
        <v>27.594791412353516</v>
      </c>
      <c r="Y407" s="67">
        <v>30.112693786621094</v>
      </c>
      <c r="Z407" s="67">
        <v>32.314186096191406</v>
      </c>
      <c r="AA407" s="67">
        <v>32.847248077392578</v>
      </c>
      <c r="AB407" s="67">
        <v>31.690757751464844</v>
      </c>
      <c r="AC407" s="67">
        <v>29.978660583496094</v>
      </c>
      <c r="AD407" s="67">
        <v>27.619373321533203</v>
      </c>
      <c r="AE407" s="67">
        <v>22.795978546142578</v>
      </c>
      <c r="AF407" s="67">
        <v>18.200899124145508</v>
      </c>
      <c r="AG407" s="67">
        <v>-0.50425982475280762</v>
      </c>
      <c r="AH407" s="67">
        <v>-0.49179878830909729</v>
      </c>
      <c r="AI407" s="67">
        <v>-0.45612731575965881</v>
      </c>
      <c r="AJ407" s="67">
        <v>-0.41690656542778015</v>
      </c>
      <c r="AK407" s="67">
        <v>-0.37656813859939575</v>
      </c>
      <c r="AL407" s="67">
        <v>-0.38457414507865906</v>
      </c>
      <c r="AM407" s="67">
        <v>-0.61339008808135986</v>
      </c>
      <c r="AN407" s="67">
        <v>-0.69865047931671143</v>
      </c>
      <c r="AO407" s="67">
        <v>-0.68075460195541382</v>
      </c>
      <c r="AP407" s="67">
        <v>-0.84783971309661865</v>
      </c>
      <c r="AQ407" s="67">
        <v>-0.98379737138748169</v>
      </c>
      <c r="AR407" s="67">
        <v>-0.85418260097503662</v>
      </c>
      <c r="AS407" s="67">
        <v>-0.85847502946853638</v>
      </c>
      <c r="AT407" s="67">
        <v>-0.48690029978752136</v>
      </c>
      <c r="AU407" s="67">
        <v>2.6592724323272705</v>
      </c>
      <c r="AV407" s="67">
        <v>3.6617696285247803</v>
      </c>
      <c r="AW407" s="67">
        <v>4.1390895843505859</v>
      </c>
      <c r="AX407" s="67">
        <v>4.3428521156311035</v>
      </c>
      <c r="AY407" s="67">
        <v>3.8313732147216797</v>
      </c>
      <c r="AZ407" s="67">
        <v>-0.44317522644996643</v>
      </c>
      <c r="BA407" s="67">
        <v>-1.8172073364257813</v>
      </c>
      <c r="BB407" s="67">
        <v>-1.8780192136764526</v>
      </c>
      <c r="BC407" s="67">
        <v>-1.5453726053237915</v>
      </c>
      <c r="BD407" s="67">
        <v>-1.259626030921936</v>
      </c>
      <c r="BE407" s="67">
        <v>-0.13684913516044617</v>
      </c>
      <c r="BF407" s="67">
        <v>-0.15002100169658661</v>
      </c>
      <c r="BG407" s="67">
        <v>-0.13541406393051147</v>
      </c>
      <c r="BH407" s="67">
        <v>-0.10852719098329544</v>
      </c>
      <c r="BI407" s="67">
        <v>-7.3942795395851135E-2</v>
      </c>
      <c r="BJ407" s="67">
        <v>-7.21001997590065E-2</v>
      </c>
      <c r="BK407" s="67">
        <v>-0.27578786015510559</v>
      </c>
      <c r="BL407" s="67">
        <v>-0.33812731504440308</v>
      </c>
      <c r="BM407" s="67">
        <v>-0.29923033714294434</v>
      </c>
      <c r="BN407" s="67">
        <v>-0.44293573498725891</v>
      </c>
      <c r="BO407" s="67">
        <v>-0.55602586269378662</v>
      </c>
      <c r="BP407" s="67">
        <v>-0.40425997972488403</v>
      </c>
      <c r="BQ407" s="67">
        <v>-0.38873264193534851</v>
      </c>
      <c r="BR407" s="67">
        <v>-3.2533886842429638E-3</v>
      </c>
      <c r="BS407" s="67">
        <v>3.1442415714263916</v>
      </c>
      <c r="BT407" s="67">
        <v>4.1528835296630859</v>
      </c>
      <c r="BU407" s="67">
        <v>4.6353216171264648</v>
      </c>
      <c r="BV407" s="67">
        <v>4.8430490493774414</v>
      </c>
      <c r="BW407" s="67">
        <v>4.3314471244812012</v>
      </c>
      <c r="BX407" s="67">
        <v>5.5774472653865814E-2</v>
      </c>
      <c r="BY407" s="67">
        <v>-1.3258816003799438</v>
      </c>
      <c r="BZ407" s="67">
        <v>-1.4036635160446167</v>
      </c>
      <c r="CA407" s="67">
        <v>-1.1007295846939087</v>
      </c>
      <c r="CB407" s="67">
        <v>-0.85011404752731323</v>
      </c>
      <c r="CC407" s="67">
        <v>0.1176183670759201</v>
      </c>
      <c r="CD407" s="67">
        <v>8.6693234741687775E-2</v>
      </c>
      <c r="CE407" s="67">
        <v>8.6710959672927856E-2</v>
      </c>
      <c r="CF407" s="67">
        <v>0.10505542904138565</v>
      </c>
      <c r="CG407" s="67">
        <v>0.13565459847450256</v>
      </c>
      <c r="CH407" s="67">
        <v>0.14431831240653992</v>
      </c>
      <c r="CI407" s="67">
        <v>-4.196557030081749E-2</v>
      </c>
      <c r="CJ407" s="67">
        <v>-8.8430069386959076E-2</v>
      </c>
      <c r="CK407" s="67">
        <v>-3.4987758845090866E-2</v>
      </c>
      <c r="CL407" s="67">
        <v>-0.16250048577785492</v>
      </c>
      <c r="CM407" s="67">
        <v>-0.25975260138511658</v>
      </c>
      <c r="CN407" s="67">
        <v>-9.2644944787025452E-2</v>
      </c>
      <c r="CO407" s="67">
        <v>-6.339050829410553E-2</v>
      </c>
      <c r="CP407" s="67">
        <v>0.33171898126602173</v>
      </c>
      <c r="CQ407" s="67">
        <v>3.4801297187805176</v>
      </c>
      <c r="CR407" s="67">
        <v>4.4930272102355957</v>
      </c>
      <c r="CS407" s="67">
        <v>4.9790105819702148</v>
      </c>
      <c r="CT407" s="67">
        <v>5.189483642578125</v>
      </c>
      <c r="CU407" s="67">
        <v>4.6777968406677246</v>
      </c>
      <c r="CV407" s="67">
        <v>0.40134552121162415</v>
      </c>
      <c r="CW407" s="67">
        <v>-0.98559093475341797</v>
      </c>
      <c r="CX407" s="67">
        <v>-1.0751261711120605</v>
      </c>
      <c r="CY407" s="67">
        <v>-0.79277122020721436</v>
      </c>
      <c r="CZ407" s="67">
        <v>-0.56648737192153931</v>
      </c>
      <c r="DA407" s="67">
        <v>0.37208586931228638</v>
      </c>
      <c r="DB407" s="67">
        <v>0.32340747117996216</v>
      </c>
      <c r="DC407" s="67">
        <v>0.30883598327636719</v>
      </c>
      <c r="DD407" s="67">
        <v>0.31863805651664734</v>
      </c>
      <c r="DE407" s="67">
        <v>0.34525197744369507</v>
      </c>
      <c r="DF407" s="67">
        <v>0.36073681712150574</v>
      </c>
      <c r="DG407" s="67">
        <v>0.19185672700405121</v>
      </c>
      <c r="DH407" s="67">
        <v>0.16126717627048492</v>
      </c>
      <c r="DI407" s="67">
        <v>0.22925481200218201</v>
      </c>
      <c r="DJ407" s="67">
        <v>0.11793477833271027</v>
      </c>
      <c r="DK407" s="67">
        <v>3.652065247297287E-2</v>
      </c>
      <c r="DL407" s="67">
        <v>0.21897010505199432</v>
      </c>
      <c r="DM407" s="67">
        <v>0.26195162534713745</v>
      </c>
      <c r="DN407" s="67">
        <v>0.6666913628578186</v>
      </c>
      <c r="DO407" s="67">
        <v>3.8160178661346436</v>
      </c>
      <c r="DP407" s="67">
        <v>4.8331708908081055</v>
      </c>
      <c r="DQ407" s="67">
        <v>5.3226995468139648</v>
      </c>
      <c r="DR407" s="67">
        <v>5.5359182357788086</v>
      </c>
      <c r="DS407" s="67">
        <v>5.024146556854248</v>
      </c>
      <c r="DT407" s="67">
        <v>0.74691659212112427</v>
      </c>
      <c r="DU407" s="67">
        <v>-0.64530026912689209</v>
      </c>
      <c r="DV407" s="67">
        <v>-0.74658882617950439</v>
      </c>
      <c r="DW407" s="67">
        <v>-0.48481282591819763</v>
      </c>
      <c r="DX407" s="67">
        <v>-0.28286066651344299</v>
      </c>
      <c r="DY407" s="67">
        <v>0.73949652910232544</v>
      </c>
      <c r="DZ407" s="67">
        <v>0.66518527269363403</v>
      </c>
      <c r="EA407" s="67">
        <v>0.62954920530319214</v>
      </c>
      <c r="EB407" s="67">
        <v>0.62701743841171265</v>
      </c>
      <c r="EC407" s="67">
        <v>0.64787733554840088</v>
      </c>
      <c r="ED407" s="67">
        <v>0.67321079969406128</v>
      </c>
      <c r="EE407" s="67">
        <v>0.52945899963378906</v>
      </c>
      <c r="EF407" s="67">
        <v>0.52179032564163208</v>
      </c>
      <c r="EG407" s="67">
        <v>0.61077910661697388</v>
      </c>
      <c r="EH407" s="67">
        <v>0.5228387713432312</v>
      </c>
      <c r="EI407" s="67">
        <v>0.46429216861724854</v>
      </c>
      <c r="EJ407" s="67">
        <v>0.66889274120330811</v>
      </c>
      <c r="EK407" s="67">
        <v>0.73169404268264771</v>
      </c>
      <c r="EL407" s="67">
        <v>1.1503382921218872</v>
      </c>
      <c r="EM407" s="67">
        <v>4.3009867668151855</v>
      </c>
      <c r="EN407" s="67">
        <v>5.324284553527832</v>
      </c>
      <c r="EO407" s="67">
        <v>5.8189315795898438</v>
      </c>
      <c r="EP407" s="67">
        <v>6.0361151695251465</v>
      </c>
      <c r="EQ407" s="67">
        <v>5.5242204666137695</v>
      </c>
      <c r="ER407" s="67">
        <v>1.2458662986755371</v>
      </c>
      <c r="ES407" s="67">
        <v>-0.15397459268569946</v>
      </c>
      <c r="ET407" s="67">
        <v>-0.27223309874534607</v>
      </c>
      <c r="EU407" s="67">
        <v>-4.0169835090637207E-2</v>
      </c>
      <c r="EV407" s="67">
        <v>0.12665122747421265</v>
      </c>
      <c r="EW407" s="67">
        <v>70.528053283691406</v>
      </c>
      <c r="EX407" s="67">
        <v>68.888862609863281</v>
      </c>
      <c r="EY407" s="67">
        <v>67.00225830078125</v>
      </c>
      <c r="EZ407" s="67">
        <v>66.178024291992188</v>
      </c>
      <c r="FA407" s="67">
        <v>64.983955383300781</v>
      </c>
      <c r="FB407" s="67">
        <v>64.056442260742188</v>
      </c>
      <c r="FC407" s="67">
        <v>63.897483825683594</v>
      </c>
      <c r="FD407" s="67">
        <v>67.310073852539063</v>
      </c>
      <c r="FE407" s="67">
        <v>71.793434143066406</v>
      </c>
      <c r="FF407" s="67">
        <v>76.771339416503906</v>
      </c>
      <c r="FG407" s="67">
        <v>81.369964599609375</v>
      </c>
      <c r="FH407" s="67">
        <v>85.43505859375</v>
      </c>
      <c r="FI407" s="67">
        <v>88.764617919921875</v>
      </c>
      <c r="FJ407" s="67">
        <v>91.889297485351563</v>
      </c>
      <c r="FK407" s="67">
        <v>94.115867614746094</v>
      </c>
      <c r="FL407" s="67">
        <v>95.295860290527344</v>
      </c>
      <c r="FM407" s="67">
        <v>95.8709716796875</v>
      </c>
      <c r="FN407" s="67">
        <v>95.576507568359375</v>
      </c>
      <c r="FO407" s="67">
        <v>94.450531005859375</v>
      </c>
      <c r="FP407" s="67">
        <v>91.501960754394531</v>
      </c>
      <c r="FQ407" s="67">
        <v>86.265731811523438</v>
      </c>
      <c r="FR407" s="67">
        <v>81.614479064941406</v>
      </c>
      <c r="FS407" s="67">
        <v>78.351531982421875</v>
      </c>
      <c r="FT407" s="67">
        <v>76.001655578613281</v>
      </c>
      <c r="FU407" s="68">
        <v>0.44296684861183167</v>
      </c>
      <c r="FV407" s="40">
        <v>9.4799995422363281</v>
      </c>
      <c r="FW407" s="40">
        <v>17857.400000000001</v>
      </c>
      <c r="FX407">
        <v>1</v>
      </c>
    </row>
    <row r="408" spans="1:180" x14ac:dyDescent="0.2">
      <c r="A408" t="s">
        <v>189</v>
      </c>
      <c r="B408" t="s">
        <v>207</v>
      </c>
      <c r="C408" t="s">
        <v>3</v>
      </c>
      <c r="D408" t="s">
        <v>186</v>
      </c>
      <c r="E408" t="s">
        <v>1</v>
      </c>
      <c r="F408" s="40" t="s">
        <v>193</v>
      </c>
      <c r="G408" s="69" t="s">
        <v>222</v>
      </c>
      <c r="H408" s="67">
        <v>17529.999456644058</v>
      </c>
      <c r="I408" s="67">
        <v>15.222456932067871</v>
      </c>
      <c r="J408" s="67">
        <v>13.290524482727051</v>
      </c>
      <c r="K408" s="67">
        <v>11.9874267578125</v>
      </c>
      <c r="L408" s="67">
        <v>11.35384464263916</v>
      </c>
      <c r="M408" s="67">
        <v>11.102599143981934</v>
      </c>
      <c r="N408" s="67">
        <v>11.621955871582031</v>
      </c>
      <c r="O408" s="67">
        <v>12.73524284362793</v>
      </c>
      <c r="P408" s="67">
        <v>13.956918716430664</v>
      </c>
      <c r="Q408" s="67">
        <v>14.662454605102539</v>
      </c>
      <c r="R408" s="67">
        <v>15.817946434020996</v>
      </c>
      <c r="S408" s="67">
        <v>17.525754928588867</v>
      </c>
      <c r="T408" s="67">
        <v>20.025018692016602</v>
      </c>
      <c r="U408" s="67">
        <v>22.898565292358398</v>
      </c>
      <c r="V408" s="67">
        <v>25.862520217895508</v>
      </c>
      <c r="W408" s="67">
        <v>28.575281143188477</v>
      </c>
      <c r="X408" s="67">
        <v>31.113533020019531</v>
      </c>
      <c r="Y408" s="67">
        <v>33.370243072509766</v>
      </c>
      <c r="Z408" s="67">
        <v>35.272335052490234</v>
      </c>
      <c r="AA408" s="67">
        <v>35.613872528076172</v>
      </c>
      <c r="AB408" s="67">
        <v>34.175083160400391</v>
      </c>
      <c r="AC408" s="67">
        <v>32.174854278564453</v>
      </c>
      <c r="AD408" s="67">
        <v>29.698480606079102</v>
      </c>
      <c r="AE408" s="67">
        <v>24.639408111572266</v>
      </c>
      <c r="AF408" s="67">
        <v>19.751703262329102</v>
      </c>
      <c r="AG408" s="67">
        <v>-0.86011987924575806</v>
      </c>
      <c r="AH408" s="67">
        <v>-0.67127078771591187</v>
      </c>
      <c r="AI408" s="67">
        <v>-0.69047850370407104</v>
      </c>
      <c r="AJ408" s="67">
        <v>-0.45887660980224609</v>
      </c>
      <c r="AK408" s="67">
        <v>-0.41243356466293335</v>
      </c>
      <c r="AL408" s="67">
        <v>-0.38079419732093811</v>
      </c>
      <c r="AM408" s="67">
        <v>-0.59899681806564331</v>
      </c>
      <c r="AN408" s="67">
        <v>-0.56237053871154785</v>
      </c>
      <c r="AO408" s="67">
        <v>-0.87739276885986328</v>
      </c>
      <c r="AP408" s="67">
        <v>-1.0283384323120117</v>
      </c>
      <c r="AQ408" s="67">
        <v>-1.022493839263916</v>
      </c>
      <c r="AR408" s="67">
        <v>-1.0069959163665771</v>
      </c>
      <c r="AS408" s="67">
        <v>-0.90239095687866211</v>
      </c>
      <c r="AT408" s="67">
        <v>-0.21678914129734039</v>
      </c>
      <c r="AU408" s="67">
        <v>3.1321401596069336</v>
      </c>
      <c r="AV408" s="67">
        <v>4.0530252456665039</v>
      </c>
      <c r="AW408" s="67">
        <v>4.2659087181091309</v>
      </c>
      <c r="AX408" s="67">
        <v>4.462916374206543</v>
      </c>
      <c r="AY408" s="67">
        <v>3.8786861896514893</v>
      </c>
      <c r="AZ408" s="67">
        <v>-0.72845619916915894</v>
      </c>
      <c r="BA408" s="67">
        <v>-2.2942848205566406</v>
      </c>
      <c r="BB408" s="67">
        <v>-2.2148995399475098</v>
      </c>
      <c r="BC408" s="67">
        <v>-1.9342854022979736</v>
      </c>
      <c r="BD408" s="67">
        <v>-1.5348739624023438</v>
      </c>
      <c r="BE408" s="67">
        <v>-0.49232834577560425</v>
      </c>
      <c r="BF408" s="67">
        <v>-0.32914379239082336</v>
      </c>
      <c r="BG408" s="67">
        <v>-0.3694404661655426</v>
      </c>
      <c r="BH408" s="67">
        <v>-0.15018916130065918</v>
      </c>
      <c r="BI408" s="67">
        <v>-0.10950889438390732</v>
      </c>
      <c r="BJ408" s="67">
        <v>-6.802135705947876E-2</v>
      </c>
      <c r="BK408" s="67">
        <v>-0.26107358932495117</v>
      </c>
      <c r="BL408" s="67">
        <v>-0.20150518417358398</v>
      </c>
      <c r="BM408" s="67">
        <v>-0.49550259113311768</v>
      </c>
      <c r="BN408" s="67">
        <v>-0.62303751707077026</v>
      </c>
      <c r="BO408" s="67">
        <v>-0.59429216384887695</v>
      </c>
      <c r="BP408" s="67">
        <v>-0.55661320686340332</v>
      </c>
      <c r="BQ408" s="67">
        <v>-0.43216186761856079</v>
      </c>
      <c r="BR408" s="67">
        <v>0.26736041903495789</v>
      </c>
      <c r="BS408" s="67">
        <v>3.6176145076751709</v>
      </c>
      <c r="BT408" s="67">
        <v>4.544651985168457</v>
      </c>
      <c r="BU408" s="67">
        <v>4.7626581192016602</v>
      </c>
      <c r="BV408" s="67">
        <v>4.9636297225952148</v>
      </c>
      <c r="BW408" s="67">
        <v>4.3792762756347656</v>
      </c>
      <c r="BX408" s="67">
        <v>-0.22899122536182404</v>
      </c>
      <c r="BY408" s="67">
        <v>-1.802452564239502</v>
      </c>
      <c r="BZ408" s="67">
        <v>-1.7400538921356201</v>
      </c>
      <c r="CA408" s="67">
        <v>-1.4891771078109741</v>
      </c>
      <c r="CB408" s="67">
        <v>-1.1249310970306396</v>
      </c>
      <c r="CC408" s="67">
        <v>-0.23759704828262329</v>
      </c>
      <c r="CD408" s="67">
        <v>-9.2187657952308655E-2</v>
      </c>
      <c r="CE408" s="67">
        <v>-0.14709049463272095</v>
      </c>
      <c r="CF408" s="67">
        <v>6.3606821000576019E-2</v>
      </c>
      <c r="CG408" s="67">
        <v>0.10029580444097519</v>
      </c>
      <c r="CH408" s="67">
        <v>0.14860415458679199</v>
      </c>
      <c r="CI408" s="67">
        <v>-2.7029022574424744E-2</v>
      </c>
      <c r="CJ408" s="67">
        <v>4.8429049551486969E-2</v>
      </c>
      <c r="CK408" s="67">
        <v>-0.23100663721561432</v>
      </c>
      <c r="CL408" s="67">
        <v>-0.34232732653617859</v>
      </c>
      <c r="CM408" s="67">
        <v>-0.29772102832794189</v>
      </c>
      <c r="CN408" s="67">
        <v>-0.24467945098876953</v>
      </c>
      <c r="CO408" s="67">
        <v>-0.1064826101064682</v>
      </c>
      <c r="CP408" s="67">
        <v>0.60268092155456543</v>
      </c>
      <c r="CQ408" s="67">
        <v>3.9538524150848389</v>
      </c>
      <c r="CR408" s="67">
        <v>4.8851509094238281</v>
      </c>
      <c r="CS408" s="67">
        <v>5.1067047119140625</v>
      </c>
      <c r="CT408" s="67">
        <v>5.310422420501709</v>
      </c>
      <c r="CU408" s="67">
        <v>4.7259836196899414</v>
      </c>
      <c r="CV408" s="67">
        <v>0.11693668365478516</v>
      </c>
      <c r="CW408" s="67">
        <v>-1.4618110656738281</v>
      </c>
      <c r="CX408" s="67">
        <v>-1.4111772775650024</v>
      </c>
      <c r="CY408" s="67">
        <v>-1.180896520614624</v>
      </c>
      <c r="CZ408" s="67">
        <v>-0.84100592136383057</v>
      </c>
      <c r="DA408" s="67">
        <v>1.7134245485067368E-2</v>
      </c>
      <c r="DB408" s="67">
        <v>0.14476846158504486</v>
      </c>
      <c r="DC408" s="67">
        <v>7.5259476900100708E-2</v>
      </c>
      <c r="DD408" s="67">
        <v>0.27740278840065002</v>
      </c>
      <c r="DE408" s="67">
        <v>0.3101004958152771</v>
      </c>
      <c r="DF408" s="67">
        <v>0.36522966623306274</v>
      </c>
      <c r="DG408" s="67">
        <v>0.20701555907726288</v>
      </c>
      <c r="DH408" s="67">
        <v>0.29836329817771912</v>
      </c>
      <c r="DI408" s="67">
        <v>3.3489331603050232E-2</v>
      </c>
      <c r="DJ408" s="67">
        <v>-6.1617162078619003E-2</v>
      </c>
      <c r="DK408" s="67">
        <v>-1.1498662643134594E-3</v>
      </c>
      <c r="DL408" s="67">
        <v>6.7254289984703064E-2</v>
      </c>
      <c r="DM408" s="67">
        <v>0.21919664740562439</v>
      </c>
      <c r="DN408" s="67">
        <v>0.93800145387649536</v>
      </c>
      <c r="DO408" s="67">
        <v>4.2900905609130859</v>
      </c>
      <c r="DP408" s="67">
        <v>5.2256498336791992</v>
      </c>
      <c r="DQ408" s="67">
        <v>5.4507513046264648</v>
      </c>
      <c r="DR408" s="67">
        <v>5.6572151184082031</v>
      </c>
      <c r="DS408" s="67">
        <v>5.0726909637451172</v>
      </c>
      <c r="DT408" s="67">
        <v>0.46286457777023315</v>
      </c>
      <c r="DU408" s="67">
        <v>-1.1211695671081543</v>
      </c>
      <c r="DV408" s="67">
        <v>-1.0823006629943848</v>
      </c>
      <c r="DW408" s="67">
        <v>-0.87261593341827393</v>
      </c>
      <c r="DX408" s="67">
        <v>-0.55708074569702148</v>
      </c>
      <c r="DY408" s="67">
        <v>0.38492578268051147</v>
      </c>
      <c r="DZ408" s="67">
        <v>0.48689547181129456</v>
      </c>
      <c r="EA408" s="67">
        <v>0.39629751443862915</v>
      </c>
      <c r="EB408" s="67">
        <v>0.58609026670455933</v>
      </c>
      <c r="EC408" s="67">
        <v>0.61302518844604492</v>
      </c>
      <c r="ED408" s="67">
        <v>0.67800247669219971</v>
      </c>
      <c r="EE408" s="67">
        <v>0.54493874311447144</v>
      </c>
      <c r="EF408" s="67">
        <v>0.6592286229133606</v>
      </c>
      <c r="EG408" s="67">
        <v>0.41537949442863464</v>
      </c>
      <c r="EH408" s="67">
        <v>0.34368371963500977</v>
      </c>
      <c r="EI408" s="67">
        <v>0.42705178260803223</v>
      </c>
      <c r="EJ408" s="67">
        <v>0.51763707399368286</v>
      </c>
      <c r="EK408" s="67">
        <v>0.6894257664680481</v>
      </c>
      <c r="EL408" s="67">
        <v>1.4221509695053101</v>
      </c>
      <c r="EM408" s="67">
        <v>4.7755646705627441</v>
      </c>
      <c r="EN408" s="67">
        <v>5.7172765731811523</v>
      </c>
      <c r="EO408" s="67">
        <v>5.9475007057189941</v>
      </c>
      <c r="EP408" s="67">
        <v>6.157928466796875</v>
      </c>
      <c r="EQ408" s="67">
        <v>5.5732808113098145</v>
      </c>
      <c r="ER408" s="67">
        <v>0.96232956647872925</v>
      </c>
      <c r="ES408" s="67">
        <v>-0.62933719158172607</v>
      </c>
      <c r="ET408" s="67">
        <v>-0.60745495557785034</v>
      </c>
      <c r="EU408" s="67">
        <v>-0.4275076687335968</v>
      </c>
      <c r="EV408" s="67">
        <v>-0.14713791012763977</v>
      </c>
      <c r="EW408" s="67">
        <v>73.465576171875</v>
      </c>
      <c r="EX408" s="67">
        <v>72.245506286621094</v>
      </c>
      <c r="EY408" s="67">
        <v>70.439178466796875</v>
      </c>
      <c r="EZ408" s="67">
        <v>69.547294616699219</v>
      </c>
      <c r="FA408" s="67">
        <v>67.913368225097656</v>
      </c>
      <c r="FB408" s="67">
        <v>66.86383056640625</v>
      </c>
      <c r="FC408" s="67">
        <v>66.945213317871094</v>
      </c>
      <c r="FD408" s="67">
        <v>69.291976928710938</v>
      </c>
      <c r="FE408" s="67">
        <v>73.465896606445313</v>
      </c>
      <c r="FF408" s="67">
        <v>77.593849182128906</v>
      </c>
      <c r="FG408" s="67">
        <v>82.564018249511719</v>
      </c>
      <c r="FH408" s="67">
        <v>87.811882019042969</v>
      </c>
      <c r="FI408" s="67">
        <v>91.816307067871094</v>
      </c>
      <c r="FJ408" s="67">
        <v>94.832267761230469</v>
      </c>
      <c r="FK408" s="67">
        <v>97.1585693359375</v>
      </c>
      <c r="FL408" s="67">
        <v>98.070579528808594</v>
      </c>
      <c r="FM408" s="67">
        <v>99.018074035644531</v>
      </c>
      <c r="FN408" s="67">
        <v>98.522705078125</v>
      </c>
      <c r="FO408" s="67">
        <v>97.251625061035156</v>
      </c>
      <c r="FP408" s="67">
        <v>94.281570434570313</v>
      </c>
      <c r="FQ408" s="67">
        <v>88.32940673828125</v>
      </c>
      <c r="FR408" s="67">
        <v>82.692420959472656</v>
      </c>
      <c r="FS408" s="67">
        <v>78.151412963867188</v>
      </c>
      <c r="FT408" s="67">
        <v>75.969497680664063</v>
      </c>
      <c r="FU408" s="68">
        <v>0.4434274435043335</v>
      </c>
      <c r="FV408" s="40">
        <v>9.4899997711181641</v>
      </c>
      <c r="FW408" s="40">
        <v>19787.650000000001</v>
      </c>
      <c r="FX408">
        <v>1</v>
      </c>
    </row>
    <row r="409" spans="1:180" x14ac:dyDescent="0.2">
      <c r="A409" t="s">
        <v>189</v>
      </c>
      <c r="B409" t="s">
        <v>207</v>
      </c>
      <c r="C409" t="s">
        <v>3</v>
      </c>
      <c r="D409" t="s">
        <v>186</v>
      </c>
      <c r="E409" t="s">
        <v>1</v>
      </c>
      <c r="F409" s="40" t="s">
        <v>193</v>
      </c>
      <c r="G409" s="69" t="s">
        <v>223</v>
      </c>
      <c r="H409" s="67">
        <v>17573.999298095703</v>
      </c>
      <c r="I409" s="67">
        <v>16.512569427490234</v>
      </c>
      <c r="J409" s="67">
        <v>14.246991157531738</v>
      </c>
      <c r="K409" s="67">
        <v>12.876178741455078</v>
      </c>
      <c r="L409" s="67">
        <v>11.981135368347168</v>
      </c>
      <c r="M409" s="67">
        <v>11.693440437316895</v>
      </c>
      <c r="N409" s="67">
        <v>12.08251953125</v>
      </c>
      <c r="O409" s="67">
        <v>13.234740257263184</v>
      </c>
      <c r="P409" s="67">
        <v>14.261930465698242</v>
      </c>
      <c r="Q409" s="67">
        <v>14.747937202453613</v>
      </c>
      <c r="R409" s="67">
        <v>15.688182830810547</v>
      </c>
      <c r="S409" s="67">
        <v>17.148204803466797</v>
      </c>
      <c r="T409" s="67">
        <v>19.302431106567383</v>
      </c>
      <c r="U409" s="67">
        <v>21.95695686340332</v>
      </c>
      <c r="V409" s="67">
        <v>24.55683708190918</v>
      </c>
      <c r="W409" s="67">
        <v>27.178142547607422</v>
      </c>
      <c r="X409" s="67">
        <v>29.698457717895508</v>
      </c>
      <c r="Y409" s="67">
        <v>31.80506706237793</v>
      </c>
      <c r="Z409" s="67">
        <v>33.498275756835938</v>
      </c>
      <c r="AA409" s="67">
        <v>33.660953521728516</v>
      </c>
      <c r="AB409" s="67">
        <v>32.565006256103516</v>
      </c>
      <c r="AC409" s="67">
        <v>31.312366485595703</v>
      </c>
      <c r="AD409" s="67">
        <v>29.101694107055664</v>
      </c>
      <c r="AE409" s="67">
        <v>24.453901290893555</v>
      </c>
      <c r="AF409" s="67">
        <v>19.871906280517578</v>
      </c>
      <c r="AG409" s="67">
        <v>-0.99352008104324341</v>
      </c>
      <c r="AH409" s="67">
        <v>-0.90192145109176636</v>
      </c>
      <c r="AI409" s="67">
        <v>-0.54873937368392944</v>
      </c>
      <c r="AJ409" s="67">
        <v>-0.60382348299026489</v>
      </c>
      <c r="AK409" s="67">
        <v>-0.48297765851020813</v>
      </c>
      <c r="AL409" s="67">
        <v>-0.36605003476142883</v>
      </c>
      <c r="AM409" s="67">
        <v>-0.49755975604057312</v>
      </c>
      <c r="AN409" s="67">
        <v>-0.76431602239608765</v>
      </c>
      <c r="AO409" s="67">
        <v>-1.0650306940078735</v>
      </c>
      <c r="AP409" s="67">
        <v>-1.1487506628036499</v>
      </c>
      <c r="AQ409" s="67">
        <v>-1.206557035446167</v>
      </c>
      <c r="AR409" s="67">
        <v>-1.2550507783889771</v>
      </c>
      <c r="AS409" s="67">
        <v>-0.96063238382339478</v>
      </c>
      <c r="AT409" s="67">
        <v>-0.39658316969871521</v>
      </c>
      <c r="AU409" s="67">
        <v>2.7281782627105713</v>
      </c>
      <c r="AV409" s="67">
        <v>3.8847534656524658</v>
      </c>
      <c r="AW409" s="67">
        <v>4.0613985061645508</v>
      </c>
      <c r="AX409" s="67">
        <v>4.112973690032959</v>
      </c>
      <c r="AY409" s="67">
        <v>3.6772637367248535</v>
      </c>
      <c r="AZ409" s="67">
        <v>-0.5049288272857666</v>
      </c>
      <c r="BA409" s="67">
        <v>-1.7278848886489868</v>
      </c>
      <c r="BB409" s="67">
        <v>-1.7247070074081421</v>
      </c>
      <c r="BC409" s="67">
        <v>-1.4012308120727539</v>
      </c>
      <c r="BD409" s="67">
        <v>-1.2190803289413452</v>
      </c>
      <c r="BE409" s="67">
        <v>-0.62535405158996582</v>
      </c>
      <c r="BF409" s="67">
        <v>-0.55944722890853882</v>
      </c>
      <c r="BG409" s="67">
        <v>-0.22737893462181091</v>
      </c>
      <c r="BH409" s="67">
        <v>-0.29483082890510559</v>
      </c>
      <c r="BI409" s="67">
        <v>-0.17976094782352448</v>
      </c>
      <c r="BJ409" s="67">
        <v>-5.2979897707700729E-2</v>
      </c>
      <c r="BK409" s="67">
        <v>-0.15932023525238037</v>
      </c>
      <c r="BL409" s="67">
        <v>-0.40311551094055176</v>
      </c>
      <c r="BM409" s="67">
        <v>-0.68278259038925171</v>
      </c>
      <c r="BN409" s="67">
        <v>-0.7430606484413147</v>
      </c>
      <c r="BO409" s="67">
        <v>-0.77793425321578979</v>
      </c>
      <c r="BP409" s="67">
        <v>-0.80421441793441772</v>
      </c>
      <c r="BQ409" s="67">
        <v>-0.4899199903011322</v>
      </c>
      <c r="BR409" s="67">
        <v>8.8071919977664948E-2</v>
      </c>
      <c r="BS409" s="67">
        <v>3.2141664028167725</v>
      </c>
      <c r="BT409" s="67">
        <v>4.3769040107727051</v>
      </c>
      <c r="BU409" s="67">
        <v>4.5586767196655273</v>
      </c>
      <c r="BV409" s="67">
        <v>4.6142163276672363</v>
      </c>
      <c r="BW409" s="67">
        <v>4.178377628326416</v>
      </c>
      <c r="BX409" s="67">
        <v>-4.946006927639246E-3</v>
      </c>
      <c r="BY409" s="67">
        <v>-1.2355489730834961</v>
      </c>
      <c r="BZ409" s="67">
        <v>-1.2493776082992554</v>
      </c>
      <c r="CA409" s="67">
        <v>-0.95566880702972412</v>
      </c>
      <c r="CB409" s="67">
        <v>-0.80871784687042236</v>
      </c>
      <c r="CC409" s="67">
        <v>-0.37036341428756714</v>
      </c>
      <c r="CD409" s="67">
        <v>-0.32225066423416138</v>
      </c>
      <c r="CE409" s="67">
        <v>-4.8056747764348984E-3</v>
      </c>
      <c r="CF409" s="67">
        <v>-8.0823414027690887E-2</v>
      </c>
      <c r="CG409" s="67">
        <v>3.0246010050177574E-2</v>
      </c>
      <c r="CH409" s="67">
        <v>0.16385151445865631</v>
      </c>
      <c r="CI409" s="67">
        <v>7.4943430721759796E-2</v>
      </c>
      <c r="CJ409" s="67">
        <v>-0.15294913947582245</v>
      </c>
      <c r="CK409" s="67">
        <v>-0.41803866624832153</v>
      </c>
      <c r="CL409" s="67">
        <v>-0.46208104491233826</v>
      </c>
      <c r="CM409" s="67">
        <v>-0.48107138276100159</v>
      </c>
      <c r="CN409" s="67">
        <v>-0.49196654558181763</v>
      </c>
      <c r="CO409" s="67">
        <v>-0.16390602290630341</v>
      </c>
      <c r="CP409" s="67">
        <v>0.42374256253242493</v>
      </c>
      <c r="CQ409" s="67">
        <v>3.5507602691650391</v>
      </c>
      <c r="CR409" s="67">
        <v>4.717766284942627</v>
      </c>
      <c r="CS409" s="67">
        <v>4.9030900001525879</v>
      </c>
      <c r="CT409" s="67">
        <v>4.9613752365112305</v>
      </c>
      <c r="CU409" s="67">
        <v>4.5254473686218262</v>
      </c>
      <c r="CV409" s="67">
        <v>0.341340571641922</v>
      </c>
      <c r="CW409" s="67">
        <v>-0.8945586085319519</v>
      </c>
      <c r="CX409" s="67">
        <v>-0.920166015625</v>
      </c>
      <c r="CY409" s="67">
        <v>-0.64707392454147339</v>
      </c>
      <c r="CZ409" s="67">
        <v>-0.52450203895568848</v>
      </c>
      <c r="DA409" s="67">
        <v>-0.11537276953458786</v>
      </c>
      <c r="DB409" s="67">
        <v>-8.5054084658622742E-2</v>
      </c>
      <c r="DC409" s="67">
        <v>0.21776758134365082</v>
      </c>
      <c r="DD409" s="67">
        <v>0.13318398594856262</v>
      </c>
      <c r="DE409" s="67">
        <v>0.24025297164916992</v>
      </c>
      <c r="DF409" s="67">
        <v>0.38068291544914246</v>
      </c>
      <c r="DG409" s="67">
        <v>0.30920711159706116</v>
      </c>
      <c r="DH409" s="67">
        <v>9.7217224538326263E-2</v>
      </c>
      <c r="DI409" s="67">
        <v>-0.15329477190971375</v>
      </c>
      <c r="DJ409" s="67">
        <v>-0.18110141158103943</v>
      </c>
      <c r="DK409" s="67">
        <v>-0.18420852720737457</v>
      </c>
      <c r="DL409" s="67">
        <v>-0.17971864342689514</v>
      </c>
      <c r="DM409" s="67">
        <v>0.16210795938968658</v>
      </c>
      <c r="DN409" s="67">
        <v>0.75941318273544312</v>
      </c>
      <c r="DO409" s="67">
        <v>3.8873541355133057</v>
      </c>
      <c r="DP409" s="67">
        <v>5.0586285591125488</v>
      </c>
      <c r="DQ409" s="67">
        <v>5.2475032806396484</v>
      </c>
      <c r="DR409" s="67">
        <v>5.3085341453552246</v>
      </c>
      <c r="DS409" s="67">
        <v>4.8725171089172363</v>
      </c>
      <c r="DT409" s="67">
        <v>0.68762713670730591</v>
      </c>
      <c r="DU409" s="67">
        <v>-0.55356824398040771</v>
      </c>
      <c r="DV409" s="67">
        <v>-0.59095436334609985</v>
      </c>
      <c r="DW409" s="67">
        <v>-0.33847907185554504</v>
      </c>
      <c r="DX409" s="67">
        <v>-0.2402862161397934</v>
      </c>
      <c r="DY409" s="67">
        <v>0.25279322266578674</v>
      </c>
      <c r="DZ409" s="67">
        <v>0.25742009282112122</v>
      </c>
      <c r="EA409" s="67">
        <v>0.53912800550460815</v>
      </c>
      <c r="EB409" s="67">
        <v>0.44217666983604431</v>
      </c>
      <c r="EC409" s="67">
        <v>0.54346966743469238</v>
      </c>
      <c r="ED409" s="67">
        <v>0.69375306367874146</v>
      </c>
      <c r="EE409" s="67">
        <v>0.64744663238525391</v>
      </c>
      <c r="EF409" s="67">
        <v>0.45841771364212036</v>
      </c>
      <c r="EG409" s="67">
        <v>0.22895336151123047</v>
      </c>
      <c r="EH409" s="67">
        <v>0.224588543176651</v>
      </c>
      <c r="EI409" s="67">
        <v>0.24441426992416382</v>
      </c>
      <c r="EJ409" s="67">
        <v>0.27111771702766418</v>
      </c>
      <c r="EK409" s="67">
        <v>0.63282036781311035</v>
      </c>
      <c r="EL409" s="67">
        <v>1.2440682649612427</v>
      </c>
      <c r="EM409" s="67">
        <v>4.3733425140380859</v>
      </c>
      <c r="EN409" s="67">
        <v>5.5507793426513672</v>
      </c>
      <c r="EO409" s="67">
        <v>5.744781494140625</v>
      </c>
      <c r="EP409" s="67">
        <v>5.809776782989502</v>
      </c>
      <c r="EQ409" s="67">
        <v>5.3736310005187988</v>
      </c>
      <c r="ER409" s="67">
        <v>1.1876100301742554</v>
      </c>
      <c r="ES409" s="67">
        <v>-6.1232354491949081E-2</v>
      </c>
      <c r="ET409" s="67">
        <v>-0.11562506854534149</v>
      </c>
      <c r="EU409" s="67">
        <v>0.10708291828632355</v>
      </c>
      <c r="EV409" s="67">
        <v>0.17007629573345184</v>
      </c>
      <c r="EW409" s="67">
        <v>74.386566162109375</v>
      </c>
      <c r="EX409" s="67">
        <v>73.100852966308594</v>
      </c>
      <c r="EY409" s="67">
        <v>71.773872375488281</v>
      </c>
      <c r="EZ409" s="67">
        <v>70.047904968261719</v>
      </c>
      <c r="FA409" s="67">
        <v>69.15667724609375</v>
      </c>
      <c r="FB409" s="67">
        <v>68.121315002441406</v>
      </c>
      <c r="FC409" s="67">
        <v>67.598976135253906</v>
      </c>
      <c r="FD409" s="67">
        <v>69.105056762695313</v>
      </c>
      <c r="FE409" s="67">
        <v>71.555328369140625</v>
      </c>
      <c r="FF409" s="67">
        <v>75.074020385742188</v>
      </c>
      <c r="FG409" s="67">
        <v>79.5712890625</v>
      </c>
      <c r="FH409" s="67">
        <v>83.948875427246094</v>
      </c>
      <c r="FI409" s="67">
        <v>88.060691833496094</v>
      </c>
      <c r="FJ409" s="67">
        <v>91.635452270507813</v>
      </c>
      <c r="FK409" s="67">
        <v>93.586524963378906</v>
      </c>
      <c r="FL409" s="67">
        <v>95.000358581542969</v>
      </c>
      <c r="FM409" s="67">
        <v>95.131393432617188</v>
      </c>
      <c r="FN409" s="67">
        <v>94.28900146484375</v>
      </c>
      <c r="FO409" s="67">
        <v>92.400459289550781</v>
      </c>
      <c r="FP409" s="67">
        <v>88.768623352050781</v>
      </c>
      <c r="FQ409" s="67">
        <v>84.115219116210938</v>
      </c>
      <c r="FR409" s="67">
        <v>81.758003234863281</v>
      </c>
      <c r="FS409" s="67">
        <v>79.285743713378906</v>
      </c>
      <c r="FT409" s="67">
        <v>77.658592224121094</v>
      </c>
      <c r="FU409" s="68">
        <v>0.44389644265174866</v>
      </c>
      <c r="FV409" s="40">
        <v>9.869999885559082</v>
      </c>
      <c r="FW409" s="40">
        <v>19455.12</v>
      </c>
      <c r="FX409">
        <v>1</v>
      </c>
    </row>
    <row r="410" spans="1:180" x14ac:dyDescent="0.2">
      <c r="A410" t="s">
        <v>189</v>
      </c>
      <c r="B410" t="s">
        <v>207</v>
      </c>
      <c r="C410" t="s">
        <v>3</v>
      </c>
      <c r="D410" t="s">
        <v>186</v>
      </c>
      <c r="E410" t="s">
        <v>1</v>
      </c>
      <c r="F410" s="40" t="s">
        <v>193</v>
      </c>
      <c r="G410" s="69" t="s">
        <v>224</v>
      </c>
      <c r="H410" s="67">
        <v>18376.999365329742</v>
      </c>
      <c r="I410" s="67">
        <v>16.348594665527344</v>
      </c>
      <c r="J410" s="67">
        <v>14.290779113769531</v>
      </c>
      <c r="K410" s="67">
        <v>12.951525688171387</v>
      </c>
      <c r="L410" s="67">
        <v>12.194666862487793</v>
      </c>
      <c r="M410" s="67">
        <v>11.90135383605957</v>
      </c>
      <c r="N410" s="67">
        <v>12.437986373901367</v>
      </c>
      <c r="O410" s="67">
        <v>13.889424324035645</v>
      </c>
      <c r="P410" s="67">
        <v>14.95521068572998</v>
      </c>
      <c r="Q410" s="67">
        <v>15.002932548522949</v>
      </c>
      <c r="R410" s="67">
        <v>16.034442901611328</v>
      </c>
      <c r="S410" s="67">
        <v>17.615999221801758</v>
      </c>
      <c r="T410" s="67">
        <v>19.910577774047852</v>
      </c>
      <c r="U410" s="67">
        <v>22.996480941772461</v>
      </c>
      <c r="V410" s="67">
        <v>26.007944107055664</v>
      </c>
      <c r="W410" s="67">
        <v>29.019199371337891</v>
      </c>
      <c r="X410" s="67">
        <v>32.340442657470703</v>
      </c>
      <c r="Y410" s="67">
        <v>35.179084777832031</v>
      </c>
      <c r="Z410" s="67">
        <v>37.071357727050781</v>
      </c>
      <c r="AA410" s="67">
        <v>37.449882507324219</v>
      </c>
      <c r="AB410" s="67">
        <v>35.568729400634766</v>
      </c>
      <c r="AC410" s="67">
        <v>33.390518188476563</v>
      </c>
      <c r="AD410" s="67">
        <v>29.306818008422852</v>
      </c>
      <c r="AE410" s="67">
        <v>23.623865127563477</v>
      </c>
      <c r="AF410" s="67">
        <v>18.687686920166016</v>
      </c>
      <c r="AG410" s="67">
        <v>-0.60263919830322266</v>
      </c>
      <c r="AH410" s="67">
        <v>-0.48938441276550293</v>
      </c>
      <c r="AI410" s="67">
        <v>-0.49889001250267029</v>
      </c>
      <c r="AJ410" s="67">
        <v>-0.42934980988502502</v>
      </c>
      <c r="AK410" s="67">
        <v>-0.41471797227859497</v>
      </c>
      <c r="AL410" s="67">
        <v>-0.47030732035636902</v>
      </c>
      <c r="AM410" s="67">
        <v>-0.78267461061477661</v>
      </c>
      <c r="AN410" s="67">
        <v>-0.66139525175094604</v>
      </c>
      <c r="AO410" s="67">
        <v>-0.66289693117141724</v>
      </c>
      <c r="AP410" s="67">
        <v>-0.79788565635681152</v>
      </c>
      <c r="AQ410" s="67">
        <v>-0.94775772094726563</v>
      </c>
      <c r="AR410" s="67">
        <v>-0.73953288793563843</v>
      </c>
      <c r="AS410" s="67">
        <v>-0.8069184422492981</v>
      </c>
      <c r="AT410" s="67">
        <v>-0.82742887735366821</v>
      </c>
      <c r="AU410" s="67">
        <v>2.9346508979797363</v>
      </c>
      <c r="AV410" s="67">
        <v>4.268190860748291</v>
      </c>
      <c r="AW410" s="67">
        <v>4.7302384376525879</v>
      </c>
      <c r="AX410" s="67">
        <v>4.5464434623718262</v>
      </c>
      <c r="AY410" s="67">
        <v>4.1100583076477051</v>
      </c>
      <c r="AZ410" s="67">
        <v>-0.82859319448471069</v>
      </c>
      <c r="BA410" s="67">
        <v>-2.3603060245513916</v>
      </c>
      <c r="BB410" s="67">
        <v>-2.2318015098571777</v>
      </c>
      <c r="BC410" s="67">
        <v>-1.5259898900985718</v>
      </c>
      <c r="BD410" s="67">
        <v>-1.2023324966430664</v>
      </c>
      <c r="BE410" s="67">
        <v>-0.22569549083709717</v>
      </c>
      <c r="BF410" s="67">
        <v>-0.13878427445888519</v>
      </c>
      <c r="BG410" s="67">
        <v>-0.16995371878147125</v>
      </c>
      <c r="BH410" s="67">
        <v>-0.11314645409584045</v>
      </c>
      <c r="BI410" s="67">
        <v>-0.10452697426080704</v>
      </c>
      <c r="BJ410" s="67">
        <v>-0.15016625821590424</v>
      </c>
      <c r="BK410" s="67">
        <v>-0.43686899542808533</v>
      </c>
      <c r="BL410" s="67">
        <v>-0.29215502738952637</v>
      </c>
      <c r="BM410" s="67">
        <v>-0.27208775281906128</v>
      </c>
      <c r="BN410" s="67">
        <v>-0.38293248414993286</v>
      </c>
      <c r="BO410" s="67">
        <v>-0.50916731357574463</v>
      </c>
      <c r="BP410" s="67">
        <v>-0.27804872393608093</v>
      </c>
      <c r="BQ410" s="67">
        <v>-0.32497850060462952</v>
      </c>
      <c r="BR410" s="67">
        <v>-0.33114352822303772</v>
      </c>
      <c r="BS410" s="67">
        <v>3.4323704242706299</v>
      </c>
      <c r="BT410" s="67">
        <v>4.7722387313842773</v>
      </c>
      <c r="BU410" s="67">
        <v>5.2394919395446777</v>
      </c>
      <c r="BV410" s="67">
        <v>5.0596585273742676</v>
      </c>
      <c r="BW410" s="67">
        <v>4.6230788230895996</v>
      </c>
      <c r="BX410" s="67">
        <v>-0.31675523519515991</v>
      </c>
      <c r="BY410" s="67">
        <v>-1.8563544750213623</v>
      </c>
      <c r="BZ410" s="67">
        <v>-1.7452529668807983</v>
      </c>
      <c r="CA410" s="67">
        <v>-1.0698412656784058</v>
      </c>
      <c r="CB410" s="67">
        <v>-0.78214961290359497</v>
      </c>
      <c r="CC410" s="67">
        <v>3.5374589264392853E-2</v>
      </c>
      <c r="CD410" s="67">
        <v>0.10404030233621597</v>
      </c>
      <c r="CE410" s="67">
        <v>5.7866558432579041E-2</v>
      </c>
      <c r="CF410" s="67">
        <v>0.10585503280162811</v>
      </c>
      <c r="CG410" s="67">
        <v>0.11031036823987961</v>
      </c>
      <c r="CH410" s="67">
        <v>7.1562469005584717E-2</v>
      </c>
      <c r="CI410" s="67">
        <v>-0.19736506044864655</v>
      </c>
      <c r="CJ410" s="67">
        <v>-3.6420334130525589E-2</v>
      </c>
      <c r="CK410" s="67">
        <v>-1.4145199675112963E-3</v>
      </c>
      <c r="CL410" s="67">
        <v>-9.5537200570106506E-2</v>
      </c>
      <c r="CM410" s="67">
        <v>-0.20540092885494232</v>
      </c>
      <c r="CN410" s="67">
        <v>4.1573822498321533E-2</v>
      </c>
      <c r="CO410" s="67">
        <v>8.8116582483053207E-3</v>
      </c>
      <c r="CP410" s="67">
        <v>1.2582183815538883E-2</v>
      </c>
      <c r="CQ410" s="67">
        <v>3.7770893573760986</v>
      </c>
      <c r="CR410" s="67">
        <v>5.121340274810791</v>
      </c>
      <c r="CS410" s="67">
        <v>5.5921993255615234</v>
      </c>
      <c r="CT410" s="67">
        <v>5.4151096343994141</v>
      </c>
      <c r="CU410" s="67">
        <v>4.9783954620361328</v>
      </c>
      <c r="CV410" s="67">
        <v>3.774217888712883E-2</v>
      </c>
      <c r="CW410" s="67">
        <v>-1.5073193311691284</v>
      </c>
      <c r="CX410" s="67">
        <v>-1.4082709550857544</v>
      </c>
      <c r="CY410" s="67">
        <v>-0.75391411781311035</v>
      </c>
      <c r="CZ410" s="67">
        <v>-0.49113219976425171</v>
      </c>
      <c r="DA410" s="67">
        <v>0.29644465446472168</v>
      </c>
      <c r="DB410" s="67">
        <v>0.34686487913131714</v>
      </c>
      <c r="DC410" s="67">
        <v>0.28568682074546814</v>
      </c>
      <c r="DD410" s="67">
        <v>0.32485651969909668</v>
      </c>
      <c r="DE410" s="67">
        <v>0.32514771819114685</v>
      </c>
      <c r="DF410" s="67">
        <v>0.29329121112823486</v>
      </c>
      <c r="DG410" s="67">
        <v>4.2138874530792236E-2</v>
      </c>
      <c r="DH410" s="67">
        <v>0.21931435167789459</v>
      </c>
      <c r="DI410" s="67">
        <v>0.26925870776176453</v>
      </c>
      <c r="DJ410" s="67">
        <v>0.19185808300971985</v>
      </c>
      <c r="DK410" s="67">
        <v>9.8365463316440582E-2</v>
      </c>
      <c r="DL410" s="67">
        <v>0.361196368932724</v>
      </c>
      <c r="DM410" s="67">
        <v>0.34260180592536926</v>
      </c>
      <c r="DN410" s="67">
        <v>0.35630789399147034</v>
      </c>
      <c r="DO410" s="67">
        <v>4.1218085289001465</v>
      </c>
      <c r="DP410" s="67">
        <v>5.4704418182373047</v>
      </c>
      <c r="DQ410" s="67">
        <v>5.9449067115783691</v>
      </c>
      <c r="DR410" s="67">
        <v>5.7705607414245605</v>
      </c>
      <c r="DS410" s="67">
        <v>5.333712100982666</v>
      </c>
      <c r="DT410" s="67">
        <v>0.39223957061767578</v>
      </c>
      <c r="DU410" s="67">
        <v>-1.1582841873168945</v>
      </c>
      <c r="DV410" s="67">
        <v>-1.0712889432907104</v>
      </c>
      <c r="DW410" s="67">
        <v>-0.43798696994781494</v>
      </c>
      <c r="DX410" s="67">
        <v>-0.20011478662490845</v>
      </c>
      <c r="DY410" s="67">
        <v>0.67338836193084717</v>
      </c>
      <c r="DZ410" s="67">
        <v>0.69746500253677368</v>
      </c>
      <c r="EA410" s="67">
        <v>0.61462312936782837</v>
      </c>
      <c r="EB410" s="67">
        <v>0.64105987548828125</v>
      </c>
      <c r="EC410" s="67">
        <v>0.63533872365951538</v>
      </c>
      <c r="ED410" s="67">
        <v>0.61343228816986084</v>
      </c>
      <c r="EE410" s="67">
        <v>0.38794451951980591</v>
      </c>
      <c r="EF410" s="67">
        <v>0.58855462074279785</v>
      </c>
      <c r="EG410" s="67">
        <v>0.6600678563117981</v>
      </c>
      <c r="EH410" s="67">
        <v>0.60681122541427612</v>
      </c>
      <c r="EI410" s="67">
        <v>0.53695589303970337</v>
      </c>
      <c r="EJ410" s="67">
        <v>0.82268053293228149</v>
      </c>
      <c r="EK410" s="67">
        <v>0.82454174757003784</v>
      </c>
      <c r="EL410" s="67">
        <v>0.85259324312210083</v>
      </c>
      <c r="EM410" s="67">
        <v>4.6195278167724609</v>
      </c>
      <c r="EN410" s="67">
        <v>5.974489688873291</v>
      </c>
      <c r="EO410" s="67">
        <v>6.454160213470459</v>
      </c>
      <c r="EP410" s="67">
        <v>6.283775806427002</v>
      </c>
      <c r="EQ410" s="67">
        <v>5.8467326164245605</v>
      </c>
      <c r="ER410" s="67">
        <v>0.90407752990722656</v>
      </c>
      <c r="ES410" s="67">
        <v>-0.65433275699615479</v>
      </c>
      <c r="ET410" s="67">
        <v>-0.58474034070968628</v>
      </c>
      <c r="EU410" s="67">
        <v>1.8161680549383163E-2</v>
      </c>
      <c r="EV410" s="67">
        <v>0.22006812691688538</v>
      </c>
      <c r="EW410" s="67">
        <v>74.572677612304688</v>
      </c>
      <c r="EX410" s="67">
        <v>72.144866943359375</v>
      </c>
      <c r="EY410" s="67">
        <v>70.545455932617188</v>
      </c>
      <c r="EZ410" s="67">
        <v>69.2994384765625</v>
      </c>
      <c r="FA410" s="67">
        <v>68.557830810546875</v>
      </c>
      <c r="FB410" s="67">
        <v>67.25970458984375</v>
      </c>
      <c r="FC410" s="67">
        <v>66.302154541015625</v>
      </c>
      <c r="FD410" s="67">
        <v>68.753067016601563</v>
      </c>
      <c r="FE410" s="67">
        <v>73.071975708007813</v>
      </c>
      <c r="FF410" s="67">
        <v>77.890800476074219</v>
      </c>
      <c r="FG410" s="67">
        <v>82.802169799804688</v>
      </c>
      <c r="FH410" s="67">
        <v>87.190773010253906</v>
      </c>
      <c r="FI410" s="67">
        <v>90.699287414550781</v>
      </c>
      <c r="FJ410" s="67">
        <v>93.896759033203125</v>
      </c>
      <c r="FK410" s="67">
        <v>96.227195739746094</v>
      </c>
      <c r="FL410" s="67">
        <v>97.772697448730469</v>
      </c>
      <c r="FM410" s="67">
        <v>98.072013854980469</v>
      </c>
      <c r="FN410" s="67">
        <v>97.200454711914063</v>
      </c>
      <c r="FO410" s="67">
        <v>94.349525451660156</v>
      </c>
      <c r="FP410" s="67">
        <v>89.60968017578125</v>
      </c>
      <c r="FQ410" s="67">
        <v>84.161827087402344</v>
      </c>
      <c r="FR410" s="67">
        <v>80.552726745605469</v>
      </c>
      <c r="FS410" s="67">
        <v>77.067718505859375</v>
      </c>
      <c r="FT410" s="67">
        <v>74.648895263671875</v>
      </c>
      <c r="FU410" s="68">
        <v>0.45454227924346924</v>
      </c>
      <c r="FV410" s="40">
        <v>10.699999809265137</v>
      </c>
      <c r="FW410" s="40">
        <v>20272.560000000001</v>
      </c>
      <c r="FX410">
        <v>1</v>
      </c>
    </row>
    <row r="411" spans="1:180" x14ac:dyDescent="0.2">
      <c r="A411" t="s">
        <v>189</v>
      </c>
      <c r="B411" t="s">
        <v>207</v>
      </c>
      <c r="C411" t="s">
        <v>3</v>
      </c>
      <c r="D411" t="s">
        <v>186</v>
      </c>
      <c r="E411" t="s">
        <v>1</v>
      </c>
      <c r="F411" s="40" t="s">
        <v>193</v>
      </c>
      <c r="G411" s="69" t="s">
        <v>225</v>
      </c>
      <c r="H411" s="67">
        <v>18434.999627590179</v>
      </c>
      <c r="I411" s="67">
        <v>15.591912269592285</v>
      </c>
      <c r="J411" s="67">
        <v>13.626727104187012</v>
      </c>
      <c r="K411" s="67">
        <v>12.392316818237305</v>
      </c>
      <c r="L411" s="67">
        <v>11.655941009521484</v>
      </c>
      <c r="M411" s="67">
        <v>11.433749198913574</v>
      </c>
      <c r="N411" s="67">
        <v>12.043999671936035</v>
      </c>
      <c r="O411" s="67">
        <v>13.484393119812012</v>
      </c>
      <c r="P411" s="67">
        <v>14.329651832580566</v>
      </c>
      <c r="Q411" s="67">
        <v>14.355829238891602</v>
      </c>
      <c r="R411" s="67">
        <v>14.815940856933594</v>
      </c>
      <c r="S411" s="67">
        <v>15.647404670715332</v>
      </c>
      <c r="T411" s="67">
        <v>17.312484741210938</v>
      </c>
      <c r="U411" s="67">
        <v>19.540777206420898</v>
      </c>
      <c r="V411" s="67">
        <v>22.034687042236328</v>
      </c>
      <c r="W411" s="67">
        <v>24.596755981445313</v>
      </c>
      <c r="X411" s="67">
        <v>27.584833145141602</v>
      </c>
      <c r="Y411" s="67">
        <v>30.296327590942383</v>
      </c>
      <c r="Z411" s="67">
        <v>32.287490844726563</v>
      </c>
      <c r="AA411" s="67">
        <v>32.322254180908203</v>
      </c>
      <c r="AB411" s="67">
        <v>30.510589599609375</v>
      </c>
      <c r="AC411" s="67">
        <v>28.987834930419922</v>
      </c>
      <c r="AD411" s="67">
        <v>25.792882919311523</v>
      </c>
      <c r="AE411" s="67">
        <v>21.10255241394043</v>
      </c>
      <c r="AF411" s="67">
        <v>16.774816513061523</v>
      </c>
      <c r="AG411" s="67">
        <v>-0.79675209522247314</v>
      </c>
      <c r="AH411" s="67">
        <v>-0.59685969352722168</v>
      </c>
      <c r="AI411" s="67">
        <v>-0.5005415678024292</v>
      </c>
      <c r="AJ411" s="67">
        <v>-0.53016239404678345</v>
      </c>
      <c r="AK411" s="67">
        <v>-0.42812177538871765</v>
      </c>
      <c r="AL411" s="67">
        <v>-0.54560625553131104</v>
      </c>
      <c r="AM411" s="67">
        <v>-0.92259371280670166</v>
      </c>
      <c r="AN411" s="67">
        <v>-0.93461215496063232</v>
      </c>
      <c r="AO411" s="67">
        <v>-0.76853936910629272</v>
      </c>
      <c r="AP411" s="67">
        <v>-0.86169290542602539</v>
      </c>
      <c r="AQ411" s="67">
        <v>-1.1521468162536621</v>
      </c>
      <c r="AR411" s="67">
        <v>-1.0421797037124634</v>
      </c>
      <c r="AS411" s="67">
        <v>-0.81121712923049927</v>
      </c>
      <c r="AT411" s="67">
        <v>-0.40121391415596008</v>
      </c>
      <c r="AU411" s="67">
        <v>2.2111837863922119</v>
      </c>
      <c r="AV411" s="67">
        <v>3.2485816478729248</v>
      </c>
      <c r="AW411" s="67">
        <v>3.6033728122711182</v>
      </c>
      <c r="AX411" s="67">
        <v>3.6630640029907227</v>
      </c>
      <c r="AY411" s="67">
        <v>2.9128098487854004</v>
      </c>
      <c r="AZ411" s="67">
        <v>-1.4397916793823242</v>
      </c>
      <c r="BA411" s="67">
        <v>-2.4306604862213135</v>
      </c>
      <c r="BB411" s="67">
        <v>-2.0389211177825928</v>
      </c>
      <c r="BC411" s="67">
        <v>-1.1475728750228882</v>
      </c>
      <c r="BD411" s="67">
        <v>-0.91377276182174683</v>
      </c>
      <c r="BE411" s="67">
        <v>-0.41927063465118408</v>
      </c>
      <c r="BF411" s="67">
        <v>-0.24576593935489655</v>
      </c>
      <c r="BG411" s="67">
        <v>-0.17114827036857605</v>
      </c>
      <c r="BH411" s="67">
        <v>-0.21352973580360413</v>
      </c>
      <c r="BI411" s="67">
        <v>-0.11752272397279739</v>
      </c>
      <c r="BJ411" s="67">
        <v>-0.225063756108284</v>
      </c>
      <c r="BK411" s="67">
        <v>-0.57636117935180664</v>
      </c>
      <c r="BL411" s="67">
        <v>-0.56491810083389282</v>
      </c>
      <c r="BM411" s="67">
        <v>-0.3772425651550293</v>
      </c>
      <c r="BN411" s="67">
        <v>-0.44620439410209656</v>
      </c>
      <c r="BO411" s="67">
        <v>-0.71296954154968262</v>
      </c>
      <c r="BP411" s="67">
        <v>-0.58006048202514648</v>
      </c>
      <c r="BQ411" s="67">
        <v>-0.32860219478607178</v>
      </c>
      <c r="BR411" s="67">
        <v>9.5769144594669342E-2</v>
      </c>
      <c r="BS411" s="67">
        <v>2.7096104621887207</v>
      </c>
      <c r="BT411" s="67">
        <v>3.7533495426177979</v>
      </c>
      <c r="BU411" s="67">
        <v>4.1133508682250977</v>
      </c>
      <c r="BV411" s="67">
        <v>4.1770033836364746</v>
      </c>
      <c r="BW411" s="67">
        <v>3.4265522956848145</v>
      </c>
      <c r="BX411" s="67">
        <v>-0.92723727226257324</v>
      </c>
      <c r="BY411" s="67">
        <v>-1.9260053634643555</v>
      </c>
      <c r="BZ411" s="67">
        <v>-1.5516887903213501</v>
      </c>
      <c r="CA411" s="67">
        <v>-0.69077199697494507</v>
      </c>
      <c r="CB411" s="67">
        <v>-0.49298363924026489</v>
      </c>
      <c r="CC411" s="67">
        <v>-0.15782809257507324</v>
      </c>
      <c r="CD411" s="67">
        <v>-2.5994873140007257E-3</v>
      </c>
      <c r="CE411" s="67">
        <v>5.6988537311553955E-2</v>
      </c>
      <c r="CF411" s="67">
        <v>5.7690679095685482E-3</v>
      </c>
      <c r="CG411" s="67">
        <v>9.7597226500511169E-2</v>
      </c>
      <c r="CH411" s="67">
        <v>-3.0570128001272678E-3</v>
      </c>
      <c r="CI411" s="67">
        <v>-0.33656162023544312</v>
      </c>
      <c r="CJ411" s="67">
        <v>-0.3088691234588623</v>
      </c>
      <c r="CK411" s="67">
        <v>-0.10623157024383545</v>
      </c>
      <c r="CL411" s="67">
        <v>-0.1584383100271225</v>
      </c>
      <c r="CM411" s="67">
        <v>-0.40879669785499573</v>
      </c>
      <c r="CN411" s="67">
        <v>-0.25999817252159119</v>
      </c>
      <c r="CO411" s="67">
        <v>5.6554651819169521E-3</v>
      </c>
      <c r="CP411" s="67">
        <v>0.43997809290885925</v>
      </c>
      <c r="CQ411" s="67">
        <v>3.0548193454742432</v>
      </c>
      <c r="CR411" s="67">
        <v>4.1029500961303711</v>
      </c>
      <c r="CS411" s="67">
        <v>4.466559886932373</v>
      </c>
      <c r="CT411" s="67">
        <v>4.532956600189209</v>
      </c>
      <c r="CU411" s="67">
        <v>3.7823688983917236</v>
      </c>
      <c r="CV411" s="67">
        <v>-0.57224369049072266</v>
      </c>
      <c r="CW411" s="67">
        <v>-1.5764827728271484</v>
      </c>
      <c r="CX411" s="67">
        <v>-1.2142331600189209</v>
      </c>
      <c r="CY411" s="67">
        <v>-0.37439310550689697</v>
      </c>
      <c r="CZ411" s="67">
        <v>-0.20154635608196259</v>
      </c>
      <c r="DA411" s="67">
        <v>0.103614442050457</v>
      </c>
      <c r="DB411" s="67">
        <v>0.24056696891784668</v>
      </c>
      <c r="DC411" s="67">
        <v>0.28512534499168396</v>
      </c>
      <c r="DD411" s="67">
        <v>0.2250678688287735</v>
      </c>
      <c r="DE411" s="67">
        <v>0.31271716952323914</v>
      </c>
      <c r="DF411" s="67">
        <v>0.21894973516464233</v>
      </c>
      <c r="DG411" s="67">
        <v>-9.6762046217918396E-2</v>
      </c>
      <c r="DH411" s="67">
        <v>-5.282013863325119E-2</v>
      </c>
      <c r="DI411" s="67">
        <v>0.1647794246673584</v>
      </c>
      <c r="DJ411" s="67">
        <v>0.12932777404785156</v>
      </c>
      <c r="DK411" s="67">
        <v>-0.10462383925914764</v>
      </c>
      <c r="DL411" s="67">
        <v>6.0064155608415604E-2</v>
      </c>
      <c r="DM411" s="67">
        <v>0.33991312980651855</v>
      </c>
      <c r="DN411" s="67">
        <v>0.78418701887130737</v>
      </c>
      <c r="DO411" s="67">
        <v>3.4000282287597656</v>
      </c>
      <c r="DP411" s="67">
        <v>4.4525508880615234</v>
      </c>
      <c r="DQ411" s="67">
        <v>4.8197689056396484</v>
      </c>
      <c r="DR411" s="67">
        <v>4.8889098167419434</v>
      </c>
      <c r="DS411" s="67">
        <v>4.1381855010986328</v>
      </c>
      <c r="DT411" s="67">
        <v>-0.21725009381771088</v>
      </c>
      <c r="DU411" s="67">
        <v>-1.2269601821899414</v>
      </c>
      <c r="DV411" s="67">
        <v>-0.8767775297164917</v>
      </c>
      <c r="DW411" s="67">
        <v>-5.8014225214719772E-2</v>
      </c>
      <c r="DX411" s="67">
        <v>8.9890919625759125E-2</v>
      </c>
      <c r="DY411" s="67">
        <v>0.48109593987464905</v>
      </c>
      <c r="DZ411" s="67">
        <v>0.59166067838668823</v>
      </c>
      <c r="EA411" s="67">
        <v>0.61451864242553711</v>
      </c>
      <c r="EB411" s="67">
        <v>0.54170048236846924</v>
      </c>
      <c r="EC411" s="67">
        <v>0.62331622838973999</v>
      </c>
      <c r="ED411" s="67">
        <v>0.53949218988418579</v>
      </c>
      <c r="EE411" s="67">
        <v>0.24947045743465424</v>
      </c>
      <c r="EF411" s="67">
        <v>0.3168739378452301</v>
      </c>
      <c r="EG411" s="67">
        <v>0.55607622861862183</v>
      </c>
      <c r="EH411" s="67">
        <v>0.54481631517410278</v>
      </c>
      <c r="EI411" s="67">
        <v>0.33455345034599304</v>
      </c>
      <c r="EJ411" s="67">
        <v>0.52218329906463623</v>
      </c>
      <c r="EK411" s="67">
        <v>0.82252806425094604</v>
      </c>
      <c r="EL411" s="67">
        <v>1.281170129776001</v>
      </c>
      <c r="EM411" s="67">
        <v>3.8984549045562744</v>
      </c>
      <c r="EN411" s="67">
        <v>4.9573183059692383</v>
      </c>
      <c r="EO411" s="67">
        <v>5.3297467231750488</v>
      </c>
      <c r="EP411" s="67">
        <v>5.4028491973876953</v>
      </c>
      <c r="EQ411" s="67">
        <v>4.6519279479980469</v>
      </c>
      <c r="ER411" s="67">
        <v>0.29530429840087891</v>
      </c>
      <c r="ES411" s="67">
        <v>-0.7223050594329834</v>
      </c>
      <c r="ET411" s="67">
        <v>-0.38954514265060425</v>
      </c>
      <c r="EU411" s="67">
        <v>0.39878663420677185</v>
      </c>
      <c r="EV411" s="67">
        <v>0.51068007946014404</v>
      </c>
      <c r="EW411" s="67">
        <v>72.306915283203125</v>
      </c>
      <c r="EX411" s="67">
        <v>70.50946044921875</v>
      </c>
      <c r="EY411" s="67">
        <v>68.722076416015625</v>
      </c>
      <c r="EZ411" s="67">
        <v>67.485794067382813</v>
      </c>
      <c r="FA411" s="67">
        <v>66.042762756347656</v>
      </c>
      <c r="FB411" s="67">
        <v>64.870086669921875</v>
      </c>
      <c r="FC411" s="67">
        <v>64.186080932617188</v>
      </c>
      <c r="FD411" s="67">
        <v>65.612762451171875</v>
      </c>
      <c r="FE411" s="67">
        <v>68.972236633300781</v>
      </c>
      <c r="FF411" s="67">
        <v>72.47955322265625</v>
      </c>
      <c r="FG411" s="67">
        <v>76.695106506347656</v>
      </c>
      <c r="FH411" s="67">
        <v>81.144371032714844</v>
      </c>
      <c r="FI411" s="67">
        <v>84.77142333984375</v>
      </c>
      <c r="FJ411" s="67">
        <v>88.059310913085938</v>
      </c>
      <c r="FK411" s="67">
        <v>90.402969360351563</v>
      </c>
      <c r="FL411" s="67">
        <v>92.548599243164063</v>
      </c>
      <c r="FM411" s="67">
        <v>92.601158142089844</v>
      </c>
      <c r="FN411" s="67">
        <v>91.315521240234375</v>
      </c>
      <c r="FO411" s="67">
        <v>88.355209350585938</v>
      </c>
      <c r="FP411" s="67">
        <v>83.554458618164063</v>
      </c>
      <c r="FQ411" s="67">
        <v>78.959617614746094</v>
      </c>
      <c r="FR411" s="67">
        <v>75.814064025878906</v>
      </c>
      <c r="FS411" s="67">
        <v>72.81011962890625</v>
      </c>
      <c r="FT411" s="67">
        <v>70.900093078613281</v>
      </c>
      <c r="FU411" s="68">
        <v>0.45518779754638672</v>
      </c>
      <c r="FV411" s="40">
        <v>9.8400001525878906</v>
      </c>
      <c r="FW411" s="40">
        <v>18170.87</v>
      </c>
      <c r="FX411">
        <v>1</v>
      </c>
    </row>
    <row r="412" spans="1:180" x14ac:dyDescent="0.2">
      <c r="A412" t="s">
        <v>189</v>
      </c>
      <c r="B412" t="s">
        <v>207</v>
      </c>
      <c r="C412" t="s">
        <v>3</v>
      </c>
      <c r="D412" t="s">
        <v>186</v>
      </c>
      <c r="E412" t="s">
        <v>1</v>
      </c>
      <c r="F412" s="40" t="s">
        <v>193</v>
      </c>
      <c r="G412" s="69" t="s">
        <v>226</v>
      </c>
      <c r="H412" s="67">
        <v>18957.999711751938</v>
      </c>
      <c r="I412" s="67">
        <v>14.757621765136719</v>
      </c>
      <c r="J412" s="67">
        <v>13.048764228820801</v>
      </c>
      <c r="K412" s="67">
        <v>12.010786056518555</v>
      </c>
      <c r="L412" s="67">
        <v>11.483800888061523</v>
      </c>
      <c r="M412" s="67">
        <v>11.371200561523438</v>
      </c>
      <c r="N412" s="67">
        <v>12.146387100219727</v>
      </c>
      <c r="O412" s="67">
        <v>13.985535621643066</v>
      </c>
      <c r="P412" s="67">
        <v>14.864016532897949</v>
      </c>
      <c r="Q412" s="67">
        <v>14.600512504577637</v>
      </c>
      <c r="R412" s="67">
        <v>14.993151664733887</v>
      </c>
      <c r="S412" s="67">
        <v>16.111888885498047</v>
      </c>
      <c r="T412" s="67">
        <v>18.217002868652344</v>
      </c>
      <c r="U412" s="67">
        <v>21.148067474365234</v>
      </c>
      <c r="V412" s="67">
        <v>24.25407600402832</v>
      </c>
      <c r="W412" s="67">
        <v>27.275007247924805</v>
      </c>
      <c r="X412" s="67">
        <v>30.680885314941406</v>
      </c>
      <c r="Y412" s="67">
        <v>33.647445678710938</v>
      </c>
      <c r="Z412" s="67">
        <v>35.713848114013672</v>
      </c>
      <c r="AA412" s="67">
        <v>35.783981323242188</v>
      </c>
      <c r="AB412" s="67">
        <v>34.250221252441406</v>
      </c>
      <c r="AC412" s="67">
        <v>33.148593902587891</v>
      </c>
      <c r="AD412" s="67">
        <v>29.547561645507813</v>
      </c>
      <c r="AE412" s="67">
        <v>24.239810943603516</v>
      </c>
      <c r="AF412" s="67">
        <v>19.510339736938477</v>
      </c>
      <c r="AG412" s="67">
        <v>-0.36694371700286865</v>
      </c>
      <c r="AH412" s="67">
        <v>-0.35857886075973511</v>
      </c>
      <c r="AI412" s="67">
        <v>-0.36967220902442932</v>
      </c>
      <c r="AJ412" s="67">
        <v>-0.34613397717475891</v>
      </c>
      <c r="AK412" s="67">
        <v>-0.44627642631530762</v>
      </c>
      <c r="AL412" s="67">
        <v>-0.48710015416145325</v>
      </c>
      <c r="AM412" s="67">
        <v>-0.70152270793914795</v>
      </c>
      <c r="AN412" s="67">
        <v>-0.72268462181091309</v>
      </c>
      <c r="AO412" s="67">
        <v>-0.68655049800872803</v>
      </c>
      <c r="AP412" s="67">
        <v>-0.80534094572067261</v>
      </c>
      <c r="AQ412" s="67">
        <v>-0.84141623973846436</v>
      </c>
      <c r="AR412" s="67">
        <v>-0.73892027139663696</v>
      </c>
      <c r="AS412" s="67">
        <v>-0.6196250319480896</v>
      </c>
      <c r="AT412" s="67">
        <v>-0.1580241322517395</v>
      </c>
      <c r="AU412" s="67">
        <v>2.7271459102630615</v>
      </c>
      <c r="AV412" s="67">
        <v>3.9500868320465088</v>
      </c>
      <c r="AW412" s="67">
        <v>4.2382059097290039</v>
      </c>
      <c r="AX412" s="67">
        <v>4.509727954864502</v>
      </c>
      <c r="AY412" s="67">
        <v>4.0253200531005859</v>
      </c>
      <c r="AZ412" s="67">
        <v>-0.7823830246925354</v>
      </c>
      <c r="BA412" s="67">
        <v>-2.1917815208435059</v>
      </c>
      <c r="BB412" s="67">
        <v>-1.9861432313919067</v>
      </c>
      <c r="BC412" s="67">
        <v>-1.3524848222732544</v>
      </c>
      <c r="BD412" s="67">
        <v>-1.0630172491073608</v>
      </c>
      <c r="BE412" s="67">
        <v>1.6586499288678169E-2</v>
      </c>
      <c r="BF412" s="67">
        <v>-1.8824111903086305E-3</v>
      </c>
      <c r="BG412" s="67">
        <v>-3.5044800490140915E-2</v>
      </c>
      <c r="BH412" s="67">
        <v>-2.449999563395977E-2</v>
      </c>
      <c r="BI412" s="67">
        <v>-0.13081701099872589</v>
      </c>
      <c r="BJ412" s="67">
        <v>-0.1616179496049881</v>
      </c>
      <c r="BK412" s="67">
        <v>-0.34999164938926697</v>
      </c>
      <c r="BL412" s="67">
        <v>-0.34736022353172302</v>
      </c>
      <c r="BM412" s="67">
        <v>-0.28926786780357361</v>
      </c>
      <c r="BN412" s="67">
        <v>-0.38340765237808228</v>
      </c>
      <c r="BO412" s="67">
        <v>-0.39533862471580505</v>
      </c>
      <c r="BP412" s="67">
        <v>-0.26947677135467529</v>
      </c>
      <c r="BQ412" s="67">
        <v>-0.12933056056499481</v>
      </c>
      <c r="BR412" s="67">
        <v>0.34688302874565125</v>
      </c>
      <c r="BS412" s="67">
        <v>3.233543872833252</v>
      </c>
      <c r="BT412" s="67">
        <v>4.462928295135498</v>
      </c>
      <c r="BU412" s="67">
        <v>4.7563190460205078</v>
      </c>
      <c r="BV412" s="67">
        <v>5.0318160057067871</v>
      </c>
      <c r="BW412" s="67">
        <v>4.54718017578125</v>
      </c>
      <c r="BX412" s="67">
        <v>-0.26173427700996399</v>
      </c>
      <c r="BY412" s="67">
        <v>-1.6791667938232422</v>
      </c>
      <c r="BZ412" s="67">
        <v>-1.4911961555480957</v>
      </c>
      <c r="CA412" s="67">
        <v>-0.88840639591217041</v>
      </c>
      <c r="CB412" s="67">
        <v>-0.6354835033416748</v>
      </c>
      <c r="CC412" s="67">
        <v>0.28221836686134338</v>
      </c>
      <c r="CD412" s="67">
        <v>0.24516446888446808</v>
      </c>
      <c r="CE412" s="67">
        <v>0.19671712815761566</v>
      </c>
      <c r="CF412" s="67">
        <v>0.19826272130012512</v>
      </c>
      <c r="CG412" s="67">
        <v>8.7669208645820618E-2</v>
      </c>
      <c r="CH412" s="67">
        <v>6.3810043036937714E-2</v>
      </c>
      <c r="CI412" s="67">
        <v>-0.10652231425046921</v>
      </c>
      <c r="CJ412" s="67">
        <v>-8.7411664426326752E-2</v>
      </c>
      <c r="CK412" s="67">
        <v>-1.4111118391156197E-2</v>
      </c>
      <c r="CL412" s="67">
        <v>-9.1177955269813538E-2</v>
      </c>
      <c r="CM412" s="67">
        <v>-8.6386613547801971E-2</v>
      </c>
      <c r="CN412" s="67">
        <v>5.5658362805843353E-2</v>
      </c>
      <c r="CO412" s="67">
        <v>0.21024589240550995</v>
      </c>
      <c r="CP412" s="67">
        <v>0.69658017158508301</v>
      </c>
      <c r="CQ412" s="67">
        <v>3.5842735767364502</v>
      </c>
      <c r="CR412" s="67">
        <v>4.8181204795837402</v>
      </c>
      <c r="CS412" s="67">
        <v>5.1151623725891113</v>
      </c>
      <c r="CT412" s="67">
        <v>5.3934130668640137</v>
      </c>
      <c r="CU412" s="67">
        <v>4.9086189270019531</v>
      </c>
      <c r="CV412" s="67">
        <v>9.8865427076816559E-2</v>
      </c>
      <c r="CW412" s="67">
        <v>-1.3241313695907593</v>
      </c>
      <c r="CX412" s="67">
        <v>-1.1483974456787109</v>
      </c>
      <c r="CY412" s="67">
        <v>-0.56698709726333618</v>
      </c>
      <c r="CZ412" s="67">
        <v>-0.33937492966651917</v>
      </c>
      <c r="DA412" s="67">
        <v>0.54785025119781494</v>
      </c>
      <c r="DB412" s="67">
        <v>0.49221134185791016</v>
      </c>
      <c r="DC412" s="67">
        <v>0.42847904562950134</v>
      </c>
      <c r="DD412" s="67">
        <v>0.42102542519569397</v>
      </c>
      <c r="DE412" s="67">
        <v>0.30615544319152832</v>
      </c>
      <c r="DF412" s="67">
        <v>0.28923803567886353</v>
      </c>
      <c r="DG412" s="67">
        <v>0.13694703578948975</v>
      </c>
      <c r="DH412" s="67">
        <v>0.17253689467906952</v>
      </c>
      <c r="DI412" s="67">
        <v>0.26104563474655151</v>
      </c>
      <c r="DJ412" s="67">
        <v>0.2010517418384552</v>
      </c>
      <c r="DK412" s="67">
        <v>0.22256539762020111</v>
      </c>
      <c r="DL412" s="67">
        <v>0.38079351186752319</v>
      </c>
      <c r="DM412" s="67">
        <v>0.54982233047485352</v>
      </c>
      <c r="DN412" s="67">
        <v>1.0462772846221924</v>
      </c>
      <c r="DO412" s="67">
        <v>3.9350032806396484</v>
      </c>
      <c r="DP412" s="67">
        <v>5.1733126640319824</v>
      </c>
      <c r="DQ412" s="67">
        <v>5.4740056991577148</v>
      </c>
      <c r="DR412" s="67">
        <v>5.7550101280212402</v>
      </c>
      <c r="DS412" s="67">
        <v>5.2700576782226563</v>
      </c>
      <c r="DT412" s="67">
        <v>0.4594651460647583</v>
      </c>
      <c r="DU412" s="67">
        <v>-0.96909588575363159</v>
      </c>
      <c r="DV412" s="67">
        <v>-0.8055986762046814</v>
      </c>
      <c r="DW412" s="67">
        <v>-0.24556779861450195</v>
      </c>
      <c r="DX412" s="67">
        <v>-4.3266367167234421E-2</v>
      </c>
      <c r="DY412" s="67">
        <v>0.93138045072555542</v>
      </c>
      <c r="DZ412" s="67">
        <v>0.84890782833099365</v>
      </c>
      <c r="EA412" s="67">
        <v>0.76310646533966064</v>
      </c>
      <c r="EB412" s="67">
        <v>0.74265944957733154</v>
      </c>
      <c r="EC412" s="67">
        <v>0.62161481380462646</v>
      </c>
      <c r="ED412" s="67">
        <v>0.61472022533416748</v>
      </c>
      <c r="EE412" s="67">
        <v>0.48847809433937073</v>
      </c>
      <c r="EF412" s="67">
        <v>0.54786133766174316</v>
      </c>
      <c r="EG412" s="67">
        <v>0.65832829475402832</v>
      </c>
      <c r="EH412" s="67">
        <v>0.62298500537872314</v>
      </c>
      <c r="EI412" s="67">
        <v>0.66864299774169922</v>
      </c>
      <c r="EJ412" s="67">
        <v>0.85023701190948486</v>
      </c>
      <c r="EK412" s="67">
        <v>1.0401167869567871</v>
      </c>
      <c r="EL412" s="67">
        <v>1.5511845350265503</v>
      </c>
      <c r="EM412" s="67">
        <v>4.441401481628418</v>
      </c>
      <c r="EN412" s="67">
        <v>5.6861543655395508</v>
      </c>
      <c r="EO412" s="67">
        <v>5.9921188354492188</v>
      </c>
      <c r="EP412" s="67">
        <v>6.2770981788635254</v>
      </c>
      <c r="EQ412" s="67">
        <v>5.7919178009033203</v>
      </c>
      <c r="ER412" s="67">
        <v>0.98011386394500732</v>
      </c>
      <c r="ES412" s="67">
        <v>-0.45648109912872314</v>
      </c>
      <c r="ET412" s="67">
        <v>-0.31065168976783752</v>
      </c>
      <c r="EU412" s="67">
        <v>0.21851064264774323</v>
      </c>
      <c r="EV412" s="67">
        <v>0.38426735997200012</v>
      </c>
      <c r="EW412" s="67">
        <v>72.572906494140625</v>
      </c>
      <c r="EX412" s="67">
        <v>71.002365112304688</v>
      </c>
      <c r="EY412" s="67">
        <v>69.715225219726563</v>
      </c>
      <c r="EZ412" s="67">
        <v>68.288063049316406</v>
      </c>
      <c r="FA412" s="67">
        <v>66.610610961914063</v>
      </c>
      <c r="FB412" s="67">
        <v>65.426826477050781</v>
      </c>
      <c r="FC412" s="67">
        <v>65.282745361328125</v>
      </c>
      <c r="FD412" s="67">
        <v>68.504409790039063</v>
      </c>
      <c r="FE412" s="67">
        <v>73.540023803710938</v>
      </c>
      <c r="FF412" s="67">
        <v>78.504264831542969</v>
      </c>
      <c r="FG412" s="67">
        <v>82.937484741210938</v>
      </c>
      <c r="FH412" s="67">
        <v>87.626853942871094</v>
      </c>
      <c r="FI412" s="67">
        <v>91.604591369628906</v>
      </c>
      <c r="FJ412" s="67">
        <v>93.839546203613281</v>
      </c>
      <c r="FK412" s="67">
        <v>95.60498046875</v>
      </c>
      <c r="FL412" s="67">
        <v>97.116744995117188</v>
      </c>
      <c r="FM412" s="67">
        <v>97.342071533203125</v>
      </c>
      <c r="FN412" s="67">
        <v>96.32623291015625</v>
      </c>
      <c r="FO412" s="67">
        <v>93.436820983886719</v>
      </c>
      <c r="FP412" s="67">
        <v>89.209701538085938</v>
      </c>
      <c r="FQ412" s="67">
        <v>85.582542419433594</v>
      </c>
      <c r="FR412" s="67">
        <v>82.209877014160156</v>
      </c>
      <c r="FS412" s="67">
        <v>78.971099853515625</v>
      </c>
      <c r="FT412" s="67">
        <v>76.288185119628906</v>
      </c>
      <c r="FU412" s="68">
        <v>0.46243122220039368</v>
      </c>
      <c r="FV412" s="40">
        <v>14.659999847412109</v>
      </c>
      <c r="FW412" s="40">
        <v>19309.41</v>
      </c>
      <c r="FX412">
        <v>1</v>
      </c>
    </row>
    <row r="413" spans="1:180" x14ac:dyDescent="0.2">
      <c r="A413" t="s">
        <v>189</v>
      </c>
      <c r="B413" t="s">
        <v>207</v>
      </c>
      <c r="C413" t="s">
        <v>3</v>
      </c>
      <c r="D413" t="s">
        <v>186</v>
      </c>
      <c r="E413" t="s">
        <v>1</v>
      </c>
      <c r="F413" s="40" t="s">
        <v>193</v>
      </c>
      <c r="G413" s="69" t="s">
        <v>227</v>
      </c>
      <c r="H413" s="67">
        <v>18999.000104546547</v>
      </c>
      <c r="I413" s="67">
        <v>16.460477828979492</v>
      </c>
      <c r="J413" s="67">
        <v>14.44399356842041</v>
      </c>
      <c r="K413" s="67">
        <v>13.16927433013916</v>
      </c>
      <c r="L413" s="67">
        <v>12.41538143157959</v>
      </c>
      <c r="M413" s="67">
        <v>12.193530082702637</v>
      </c>
      <c r="N413" s="67">
        <v>12.792622566223145</v>
      </c>
      <c r="O413" s="67">
        <v>14.464862823486328</v>
      </c>
      <c r="P413" s="67">
        <v>15.380464553833008</v>
      </c>
      <c r="Q413" s="67">
        <v>15.398735046386719</v>
      </c>
      <c r="R413" s="67">
        <v>16.241670608520508</v>
      </c>
      <c r="S413" s="67">
        <v>17.664161682128906</v>
      </c>
      <c r="T413" s="67">
        <v>20.285713195800781</v>
      </c>
      <c r="U413" s="67">
        <v>23.482860565185547</v>
      </c>
      <c r="V413" s="67">
        <v>26.562019348144531</v>
      </c>
      <c r="W413" s="67">
        <v>29.421142578125</v>
      </c>
      <c r="X413" s="67">
        <v>32.449253082275391</v>
      </c>
      <c r="Y413" s="67">
        <v>34.505439758300781</v>
      </c>
      <c r="Z413" s="67">
        <v>35.088077545166016</v>
      </c>
      <c r="AA413" s="67">
        <v>34.283641815185547</v>
      </c>
      <c r="AB413" s="67">
        <v>32.352485656738281</v>
      </c>
      <c r="AC413" s="67">
        <v>31.095813751220703</v>
      </c>
      <c r="AD413" s="67">
        <v>28.168046951293945</v>
      </c>
      <c r="AE413" s="67">
        <v>24.099054336547852</v>
      </c>
      <c r="AF413" s="67">
        <v>20.035078048706055</v>
      </c>
      <c r="AG413" s="67">
        <v>-0.63907742500305176</v>
      </c>
      <c r="AH413" s="67">
        <v>-0.58661651611328125</v>
      </c>
      <c r="AI413" s="67">
        <v>-0.41835179924964905</v>
      </c>
      <c r="AJ413" s="67">
        <v>-0.40187168121337891</v>
      </c>
      <c r="AK413" s="67">
        <v>-0.42179885506629944</v>
      </c>
      <c r="AL413" s="67">
        <v>-0.52572226524353027</v>
      </c>
      <c r="AM413" s="67">
        <v>-0.73221069574356079</v>
      </c>
      <c r="AN413" s="67">
        <v>-0.80766099691390991</v>
      </c>
      <c r="AO413" s="67">
        <v>-0.95641285181045532</v>
      </c>
      <c r="AP413" s="67">
        <v>-1.0660234689712524</v>
      </c>
      <c r="AQ413" s="67">
        <v>-1.1470985412597656</v>
      </c>
      <c r="AR413" s="67">
        <v>-1.0948764085769653</v>
      </c>
      <c r="AS413" s="67">
        <v>-1.0073419809341431</v>
      </c>
      <c r="AT413" s="67">
        <v>-0.56964892148971558</v>
      </c>
      <c r="AU413" s="67">
        <v>2.8047900199890137</v>
      </c>
      <c r="AV413" s="67">
        <v>3.6655828952789307</v>
      </c>
      <c r="AW413" s="67">
        <v>3.785926342010498</v>
      </c>
      <c r="AX413" s="67">
        <v>3.6586616039276123</v>
      </c>
      <c r="AY413" s="67">
        <v>3.2967627048492432</v>
      </c>
      <c r="AZ413" s="67">
        <v>-0.84468185901641846</v>
      </c>
      <c r="BA413" s="67">
        <v>-1.4718971252441406</v>
      </c>
      <c r="BB413" s="67">
        <v>-1.2912214994430542</v>
      </c>
      <c r="BC413" s="67">
        <v>-0.87295061349868774</v>
      </c>
      <c r="BD413" s="67">
        <v>-0.68747240304946899</v>
      </c>
      <c r="BE413" s="67">
        <v>-0.25511443614959717</v>
      </c>
      <c r="BF413" s="67">
        <v>-0.22951920330524445</v>
      </c>
      <c r="BG413" s="67">
        <v>-8.3349071443080902E-2</v>
      </c>
      <c r="BH413" s="67">
        <v>-7.9878315329551697E-2</v>
      </c>
      <c r="BI413" s="67">
        <v>-0.10598868876695633</v>
      </c>
      <c r="BJ413" s="67">
        <v>-0.19988226890563965</v>
      </c>
      <c r="BK413" s="67">
        <v>-0.38029083609580994</v>
      </c>
      <c r="BL413" s="67">
        <v>-0.43192407488822937</v>
      </c>
      <c r="BM413" s="67">
        <v>-0.55869501829147339</v>
      </c>
      <c r="BN413" s="67">
        <v>-0.64362472295761108</v>
      </c>
      <c r="BO413" s="67">
        <v>-0.70052635669708252</v>
      </c>
      <c r="BP413" s="67">
        <v>-0.62491112947463989</v>
      </c>
      <c r="BQ413" s="67">
        <v>-0.51650524139404297</v>
      </c>
      <c r="BR413" s="67">
        <v>-6.4184516668319702E-2</v>
      </c>
      <c r="BS413" s="67">
        <v>3.3117475509643555</v>
      </c>
      <c r="BT413" s="67">
        <v>4.1789956092834473</v>
      </c>
      <c r="BU413" s="67">
        <v>4.3046178817749023</v>
      </c>
      <c r="BV413" s="67">
        <v>4.1813340187072754</v>
      </c>
      <c r="BW413" s="67">
        <v>3.8192062377929688</v>
      </c>
      <c r="BX413" s="67">
        <v>-0.32344904541969299</v>
      </c>
      <c r="BY413" s="67">
        <v>-0.95870637893676758</v>
      </c>
      <c r="BZ413" s="67">
        <v>-0.79571533203125</v>
      </c>
      <c r="CA413" s="67">
        <v>-0.40834546089172363</v>
      </c>
      <c r="CB413" s="67">
        <v>-0.25945344567298889</v>
      </c>
      <c r="CC413" s="67">
        <v>1.081716176122427E-2</v>
      </c>
      <c r="CD413" s="67">
        <v>1.7805296927690506E-2</v>
      </c>
      <c r="CE413" s="67">
        <v>0.14867278933525085</v>
      </c>
      <c r="CF413" s="67">
        <v>0.14313331246376038</v>
      </c>
      <c r="CG413" s="67">
        <v>0.11274047195911407</v>
      </c>
      <c r="CH413" s="67">
        <v>2.579353004693985E-2</v>
      </c>
      <c r="CI413" s="67">
        <v>-0.13655222952365875</v>
      </c>
      <c r="CJ413" s="67">
        <v>-0.17168982326984406</v>
      </c>
      <c r="CK413" s="67">
        <v>-0.28323686122894287</v>
      </c>
      <c r="CL413" s="67">
        <v>-0.35107263922691345</v>
      </c>
      <c r="CM413" s="67">
        <v>-0.39123183488845825</v>
      </c>
      <c r="CN413" s="67">
        <v>-0.29941463470458984</v>
      </c>
      <c r="CO413" s="67">
        <v>-0.17655321955680847</v>
      </c>
      <c r="CP413" s="67">
        <v>0.2858985960483551</v>
      </c>
      <c r="CQ413" s="67">
        <v>3.6628649234771729</v>
      </c>
      <c r="CR413" s="67">
        <v>4.534583568572998</v>
      </c>
      <c r="CS413" s="67">
        <v>4.6638617515563965</v>
      </c>
      <c r="CT413" s="67">
        <v>4.5433349609375</v>
      </c>
      <c r="CU413" s="67">
        <v>4.1810488700866699</v>
      </c>
      <c r="CV413" s="67">
        <v>3.7555184215307236E-2</v>
      </c>
      <c r="CW413" s="67">
        <v>-0.60327208042144775</v>
      </c>
      <c r="CX413" s="67">
        <v>-0.45252928137779236</v>
      </c>
      <c r="CY413" s="67">
        <v>-8.6561322212219238E-2</v>
      </c>
      <c r="CZ413" s="67">
        <v>3.6991175264120102E-2</v>
      </c>
      <c r="DA413" s="67">
        <v>0.27674874663352966</v>
      </c>
      <c r="DB413" s="67">
        <v>0.26512980461120605</v>
      </c>
      <c r="DC413" s="67">
        <v>0.38069465756416321</v>
      </c>
      <c r="DD413" s="67">
        <v>0.36614495515823364</v>
      </c>
      <c r="DE413" s="67">
        <v>0.33146962523460388</v>
      </c>
      <c r="DF413" s="67">
        <v>0.25146931409835815</v>
      </c>
      <c r="DG413" s="67">
        <v>0.10718637704849243</v>
      </c>
      <c r="DH413" s="67">
        <v>8.8544420897960663E-2</v>
      </c>
      <c r="DI413" s="67">
        <v>-7.7786976471543312E-3</v>
      </c>
      <c r="DJ413" s="67">
        <v>-5.8520559221506119E-2</v>
      </c>
      <c r="DK413" s="67">
        <v>-8.1937320530414581E-2</v>
      </c>
      <c r="DL413" s="67">
        <v>2.6081858202815056E-2</v>
      </c>
      <c r="DM413" s="67">
        <v>0.16339881718158722</v>
      </c>
      <c r="DN413" s="67">
        <v>0.63598167896270752</v>
      </c>
      <c r="DO413" s="67">
        <v>4.0139822959899902</v>
      </c>
      <c r="DP413" s="67">
        <v>4.8901715278625488</v>
      </c>
      <c r="DQ413" s="67">
        <v>5.0231056213378906</v>
      </c>
      <c r="DR413" s="67">
        <v>4.9053359031677246</v>
      </c>
      <c r="DS413" s="67">
        <v>4.5428915023803711</v>
      </c>
      <c r="DT413" s="67">
        <v>0.39855942130088806</v>
      </c>
      <c r="DU413" s="67">
        <v>-0.24783775210380554</v>
      </c>
      <c r="DV413" s="67">
        <v>-0.10934324562549591</v>
      </c>
      <c r="DW413" s="67">
        <v>0.23522281646728516</v>
      </c>
      <c r="DX413" s="67">
        <v>0.33343580365180969</v>
      </c>
      <c r="DY413" s="67">
        <v>0.66071170568466187</v>
      </c>
      <c r="DZ413" s="67">
        <v>0.62222707271575928</v>
      </c>
      <c r="EA413" s="67">
        <v>0.71569734811782837</v>
      </c>
      <c r="EB413" s="67">
        <v>0.68813830614089966</v>
      </c>
      <c r="EC413" s="67">
        <v>0.64727979898452759</v>
      </c>
      <c r="ED413" s="67">
        <v>0.57730931043624878</v>
      </c>
      <c r="EE413" s="67">
        <v>0.4591062068939209</v>
      </c>
      <c r="EF413" s="67">
        <v>0.46428132057189941</v>
      </c>
      <c r="EG413" s="67">
        <v>0.38993912935256958</v>
      </c>
      <c r="EH413" s="67">
        <v>0.36387819051742554</v>
      </c>
      <c r="EI413" s="67">
        <v>0.36463484168052673</v>
      </c>
      <c r="EJ413" s="67">
        <v>0.49604710936546326</v>
      </c>
      <c r="EK413" s="67">
        <v>0.65423554182052612</v>
      </c>
      <c r="EL413" s="67">
        <v>1.1414461135864258</v>
      </c>
      <c r="EM413" s="67">
        <v>4.520939826965332</v>
      </c>
      <c r="EN413" s="67">
        <v>5.4035844802856445</v>
      </c>
      <c r="EO413" s="67">
        <v>5.5417971611022949</v>
      </c>
      <c r="EP413" s="67">
        <v>5.4280080795288086</v>
      </c>
      <c r="EQ413" s="67">
        <v>5.0653347969055176</v>
      </c>
      <c r="ER413" s="67">
        <v>0.91979217529296875</v>
      </c>
      <c r="ES413" s="67">
        <v>0.26535296440124512</v>
      </c>
      <c r="ET413" s="67">
        <v>0.38616287708282471</v>
      </c>
      <c r="EU413" s="67">
        <v>0.69982796907424927</v>
      </c>
      <c r="EV413" s="67">
        <v>0.76145476102828979</v>
      </c>
      <c r="EW413" s="67">
        <v>74.444442749023438</v>
      </c>
      <c r="EX413" s="67">
        <v>73.050834655761719</v>
      </c>
      <c r="EY413" s="67">
        <v>70.950080871582031</v>
      </c>
      <c r="EZ413" s="67">
        <v>70.542800903320313</v>
      </c>
      <c r="FA413" s="67">
        <v>69.115997314453125</v>
      </c>
      <c r="FB413" s="67">
        <v>68.129493713378906</v>
      </c>
      <c r="FC413" s="67">
        <v>67.088294982910156</v>
      </c>
      <c r="FD413" s="67">
        <v>70.243400573730469</v>
      </c>
      <c r="FE413" s="67">
        <v>75.580879211425781</v>
      </c>
      <c r="FF413" s="67">
        <v>80.453094482421875</v>
      </c>
      <c r="FG413" s="67">
        <v>85.419944763183594</v>
      </c>
      <c r="FH413" s="67">
        <v>88.869857788085938</v>
      </c>
      <c r="FI413" s="67">
        <v>92.212806701660156</v>
      </c>
      <c r="FJ413" s="67">
        <v>94.5067138671875</v>
      </c>
      <c r="FK413" s="67">
        <v>95.947555541992188</v>
      </c>
      <c r="FL413" s="67">
        <v>97.663871765136719</v>
      </c>
      <c r="FM413" s="67">
        <v>96.634902954101563</v>
      </c>
      <c r="FN413" s="67">
        <v>94.075958251953125</v>
      </c>
      <c r="FO413" s="67">
        <v>89.908683776855469</v>
      </c>
      <c r="FP413" s="67">
        <v>85.764007568359375</v>
      </c>
      <c r="FQ413" s="67">
        <v>81.746673583984375</v>
      </c>
      <c r="FR413" s="67">
        <v>78.574417114257813</v>
      </c>
      <c r="FS413" s="67">
        <v>76.828559875488281</v>
      </c>
      <c r="FT413" s="67">
        <v>74.967033386230469</v>
      </c>
      <c r="FU413" s="68">
        <v>0.46294701099395752</v>
      </c>
      <c r="FV413" s="40">
        <v>14.609999656677246</v>
      </c>
      <c r="FW413" s="40">
        <v>20008.580000000002</v>
      </c>
      <c r="FX413">
        <v>1</v>
      </c>
    </row>
    <row r="414" spans="1:180" x14ac:dyDescent="0.2">
      <c r="A414" t="s">
        <v>189</v>
      </c>
      <c r="B414" t="s">
        <v>207</v>
      </c>
      <c r="C414" t="s">
        <v>3</v>
      </c>
      <c r="D414" t="s">
        <v>186</v>
      </c>
      <c r="E414" t="s">
        <v>1</v>
      </c>
      <c r="F414" s="40" t="s">
        <v>193</v>
      </c>
      <c r="G414" s="69" t="s">
        <v>228</v>
      </c>
      <c r="H414" s="67">
        <v>19204.000222206116</v>
      </c>
      <c r="I414" s="67">
        <v>14.29060173034668</v>
      </c>
      <c r="J414" s="67">
        <v>12.734104156494141</v>
      </c>
      <c r="K414" s="67">
        <v>11.6871337890625</v>
      </c>
      <c r="L414" s="67">
        <v>11.242034912109375</v>
      </c>
      <c r="M414" s="67">
        <v>11.183657646179199</v>
      </c>
      <c r="N414" s="67">
        <v>12.037642478942871</v>
      </c>
      <c r="O414" s="67">
        <v>13.967006683349609</v>
      </c>
      <c r="P414" s="67">
        <v>14.886989593505859</v>
      </c>
      <c r="Q414" s="67">
        <v>14.436528205871582</v>
      </c>
      <c r="R414" s="67">
        <v>14.713281631469727</v>
      </c>
      <c r="S414" s="67">
        <v>15.738299369812012</v>
      </c>
      <c r="T414" s="67">
        <v>17.592172622680664</v>
      </c>
      <c r="U414" s="67">
        <v>20.496637344360352</v>
      </c>
      <c r="V414" s="67">
        <v>23.889936447143555</v>
      </c>
      <c r="W414" s="67">
        <v>27.595453262329102</v>
      </c>
      <c r="X414" s="67">
        <v>31.207006454467773</v>
      </c>
      <c r="Y414" s="67">
        <v>34.367111206054688</v>
      </c>
      <c r="Z414" s="67">
        <v>36.545207977294922</v>
      </c>
      <c r="AA414" s="67">
        <v>36.80743408203125</v>
      </c>
      <c r="AB414" s="67">
        <v>35.380359649658203</v>
      </c>
      <c r="AC414" s="67">
        <v>33.573589324951172</v>
      </c>
      <c r="AD414" s="67">
        <v>29.742780685424805</v>
      </c>
      <c r="AE414" s="67">
        <v>24.228925704956055</v>
      </c>
      <c r="AF414" s="67">
        <v>19.421762466430664</v>
      </c>
      <c r="AG414" s="67">
        <v>-0.57972651720046997</v>
      </c>
      <c r="AH414" s="67">
        <v>-0.51796066761016846</v>
      </c>
      <c r="AI414" s="67">
        <v>-0.56201905012130737</v>
      </c>
      <c r="AJ414" s="67">
        <v>-0.58240789175033569</v>
      </c>
      <c r="AK414" s="67">
        <v>-0.5803491473197937</v>
      </c>
      <c r="AL414" s="67">
        <v>-0.63109880685806274</v>
      </c>
      <c r="AM414" s="67">
        <v>-0.79432088136672974</v>
      </c>
      <c r="AN414" s="67">
        <v>-0.7374839186668396</v>
      </c>
      <c r="AO414" s="67">
        <v>-0.78274202346801758</v>
      </c>
      <c r="AP414" s="67">
        <v>-0.8646666407585144</v>
      </c>
      <c r="AQ414" s="67">
        <v>-0.73733431100845337</v>
      </c>
      <c r="AR414" s="67">
        <v>-0.69323289394378662</v>
      </c>
      <c r="AS414" s="67">
        <v>-0.68342775106430054</v>
      </c>
      <c r="AT414" s="67">
        <v>-0.24852085113525391</v>
      </c>
      <c r="AU414" s="67">
        <v>2.9975636005401611</v>
      </c>
      <c r="AV414" s="67">
        <v>4.0814571380615234</v>
      </c>
      <c r="AW414" s="67">
        <v>4.6497650146484375</v>
      </c>
      <c r="AX414" s="67">
        <v>4.8090167045593262</v>
      </c>
      <c r="AY414" s="67">
        <v>4.4336485862731934</v>
      </c>
      <c r="AZ414" s="67">
        <v>-0.62215614318847656</v>
      </c>
      <c r="BA414" s="67">
        <v>-2.4119064807891846</v>
      </c>
      <c r="BB414" s="67">
        <v>-1.9978103637695313</v>
      </c>
      <c r="BC414" s="67">
        <v>-1.2850929498672485</v>
      </c>
      <c r="BD414" s="67">
        <v>-0.89342564344406128</v>
      </c>
      <c r="BE414" s="67">
        <v>-0.19294418394565582</v>
      </c>
      <c r="BF414" s="67">
        <v>-0.15824462473392487</v>
      </c>
      <c r="BG414" s="67">
        <v>-0.22456693649291992</v>
      </c>
      <c r="BH414" s="67">
        <v>-0.25807234644889832</v>
      </c>
      <c r="BI414" s="67">
        <v>-0.26225915551185608</v>
      </c>
      <c r="BJ414" s="67">
        <v>-0.30291825532913208</v>
      </c>
      <c r="BK414" s="67">
        <v>-0.43987727165222168</v>
      </c>
      <c r="BL414" s="67">
        <v>-0.35906136035919189</v>
      </c>
      <c r="BM414" s="67">
        <v>-0.38218054175376892</v>
      </c>
      <c r="BN414" s="67">
        <v>-0.43922153115272522</v>
      </c>
      <c r="BO414" s="67">
        <v>-0.28751876950263977</v>
      </c>
      <c r="BP414" s="67">
        <v>-0.21982640027999878</v>
      </c>
      <c r="BQ414" s="67">
        <v>-0.1889805793762207</v>
      </c>
      <c r="BR414" s="67">
        <v>0.26067948341369629</v>
      </c>
      <c r="BS414" s="67">
        <v>3.5082840919494629</v>
      </c>
      <c r="BT414" s="67">
        <v>4.598696231842041</v>
      </c>
      <c r="BU414" s="67">
        <v>5.1723194122314453</v>
      </c>
      <c r="BV414" s="67">
        <v>5.3355722427368164</v>
      </c>
      <c r="BW414" s="67">
        <v>4.9599614143371582</v>
      </c>
      <c r="BX414" s="67">
        <v>-9.7065158188343048E-2</v>
      </c>
      <c r="BY414" s="67">
        <v>-1.8949341773986816</v>
      </c>
      <c r="BZ414" s="67">
        <v>-1.4986599683761597</v>
      </c>
      <c r="CA414" s="67">
        <v>-0.81706732511520386</v>
      </c>
      <c r="CB414" s="67">
        <v>-0.4622509777545929</v>
      </c>
      <c r="CC414" s="67">
        <v>7.494007796049118E-2</v>
      </c>
      <c r="CD414" s="67">
        <v>9.0893611311912537E-2</v>
      </c>
      <c r="CE414" s="67">
        <v>9.1513795778155327E-3</v>
      </c>
      <c r="CF414" s="67">
        <v>-3.3438529819250107E-2</v>
      </c>
      <c r="CG414" s="67">
        <v>-4.1950993239879608E-2</v>
      </c>
      <c r="CH414" s="67">
        <v>-7.5621418654918671E-2</v>
      </c>
      <c r="CI414" s="67">
        <v>-0.19439072906970978</v>
      </c>
      <c r="CJ414" s="67">
        <v>-9.6967056393623352E-2</v>
      </c>
      <c r="CK414" s="67">
        <v>-0.10475285351276398</v>
      </c>
      <c r="CL414" s="67">
        <v>-0.14455956220626831</v>
      </c>
      <c r="CM414" s="67">
        <v>2.402210421860218E-2</v>
      </c>
      <c r="CN414" s="67">
        <v>0.10805351287126541</v>
      </c>
      <c r="CO414" s="67">
        <v>0.15347202122211456</v>
      </c>
      <c r="CP414" s="67">
        <v>0.61335009336471558</v>
      </c>
      <c r="CQ414" s="67">
        <v>3.8620076179504395</v>
      </c>
      <c r="CR414" s="67">
        <v>4.9569344520568848</v>
      </c>
      <c r="CS414" s="67">
        <v>5.5342392921447754</v>
      </c>
      <c r="CT414" s="67">
        <v>5.700263500213623</v>
      </c>
      <c r="CU414" s="67">
        <v>5.3244843482971191</v>
      </c>
      <c r="CV414" s="67">
        <v>0.266611248254776</v>
      </c>
      <c r="CW414" s="67">
        <v>-1.5368807315826416</v>
      </c>
      <c r="CX414" s="67">
        <v>-1.1529499292373657</v>
      </c>
      <c r="CY414" s="67">
        <v>-0.49291419982910156</v>
      </c>
      <c r="CZ414" s="67">
        <v>-0.1636207103729248</v>
      </c>
      <c r="DA414" s="67">
        <v>0.34282433986663818</v>
      </c>
      <c r="DB414" s="67">
        <v>0.34003183245658875</v>
      </c>
      <c r="DC414" s="67">
        <v>0.24286969006061554</v>
      </c>
      <c r="DD414" s="67">
        <v>0.1911952793598175</v>
      </c>
      <c r="DE414" s="67">
        <v>0.17835716903209686</v>
      </c>
      <c r="DF414" s="67">
        <v>0.15167543292045593</v>
      </c>
      <c r="DG414" s="67">
        <v>5.1095817238092422E-2</v>
      </c>
      <c r="DH414" s="67">
        <v>0.165127232670784</v>
      </c>
      <c r="DI414" s="67">
        <v>0.17267481982707977</v>
      </c>
      <c r="DJ414" s="67">
        <v>0.1501024067401886</v>
      </c>
      <c r="DK414" s="67">
        <v>0.33556297421455383</v>
      </c>
      <c r="DL414" s="67">
        <v>0.43593341112136841</v>
      </c>
      <c r="DM414" s="67">
        <v>0.49592462182044983</v>
      </c>
      <c r="DN414" s="67">
        <v>0.96602070331573486</v>
      </c>
      <c r="DO414" s="67">
        <v>4.215731143951416</v>
      </c>
      <c r="DP414" s="67">
        <v>5.3151726722717285</v>
      </c>
      <c r="DQ414" s="67">
        <v>5.8961591720581055</v>
      </c>
      <c r="DR414" s="67">
        <v>6.0649547576904297</v>
      </c>
      <c r="DS414" s="67">
        <v>5.6890072822570801</v>
      </c>
      <c r="DT414" s="67">
        <v>0.63028764724731445</v>
      </c>
      <c r="DU414" s="67">
        <v>-1.1788272857666016</v>
      </c>
      <c r="DV414" s="67">
        <v>-0.80723989009857178</v>
      </c>
      <c r="DW414" s="67">
        <v>-0.16876108944416046</v>
      </c>
      <c r="DX414" s="67">
        <v>0.13500955700874329</v>
      </c>
      <c r="DY414" s="67">
        <v>0.72960662841796875</v>
      </c>
      <c r="DZ414" s="67">
        <v>0.69974786043167114</v>
      </c>
      <c r="EA414" s="67">
        <v>0.58032184839248657</v>
      </c>
      <c r="EB414" s="67">
        <v>0.51553082466125488</v>
      </c>
      <c r="EC414" s="67">
        <v>0.49644714593887329</v>
      </c>
      <c r="ED414" s="67">
        <v>0.4798559844493866</v>
      </c>
      <c r="EE414" s="67">
        <v>0.40553939342498779</v>
      </c>
      <c r="EF414" s="67">
        <v>0.54354977607727051</v>
      </c>
      <c r="EG414" s="67">
        <v>0.57323634624481201</v>
      </c>
      <c r="EH414" s="67">
        <v>0.57554751634597778</v>
      </c>
      <c r="EI414" s="67">
        <v>0.78537851572036743</v>
      </c>
      <c r="EJ414" s="67">
        <v>0.90933996438980103</v>
      </c>
      <c r="EK414" s="67">
        <v>0.99037176370620728</v>
      </c>
      <c r="EL414" s="67">
        <v>1.4752210378646851</v>
      </c>
      <c r="EM414" s="67">
        <v>4.7264513969421387</v>
      </c>
      <c r="EN414" s="67">
        <v>5.8324117660522461</v>
      </c>
      <c r="EO414" s="67">
        <v>6.4187135696411133</v>
      </c>
      <c r="EP414" s="67">
        <v>6.5915102958679199</v>
      </c>
      <c r="EQ414" s="67">
        <v>6.2153201103210449</v>
      </c>
      <c r="ER414" s="67">
        <v>1.1553785800933838</v>
      </c>
      <c r="ES414" s="67">
        <v>-0.66185498237609863</v>
      </c>
      <c r="ET414" s="67">
        <v>-0.30808955430984497</v>
      </c>
      <c r="EU414" s="67">
        <v>0.29926452040672302</v>
      </c>
      <c r="EV414" s="67">
        <v>0.56618422269821167</v>
      </c>
      <c r="EW414" s="67">
        <v>71.235557556152344</v>
      </c>
      <c r="EX414" s="67">
        <v>69.512138366699219</v>
      </c>
      <c r="EY414" s="67">
        <v>67.633705139160156</v>
      </c>
      <c r="EZ414" s="67">
        <v>66.593986511230469</v>
      </c>
      <c r="FA414" s="67">
        <v>65.372291564941406</v>
      </c>
      <c r="FB414" s="67">
        <v>64.608055114746094</v>
      </c>
      <c r="FC414" s="67">
        <v>64.781410217285156</v>
      </c>
      <c r="FD414" s="67">
        <v>66.364158630371094</v>
      </c>
      <c r="FE414" s="67">
        <v>72.434219360351563</v>
      </c>
      <c r="FF414" s="67">
        <v>78.769683837890625</v>
      </c>
      <c r="FG414" s="67">
        <v>84.325729370117188</v>
      </c>
      <c r="FH414" s="67">
        <v>89.516265869140625</v>
      </c>
      <c r="FI414" s="67">
        <v>92.6788330078125</v>
      </c>
      <c r="FJ414" s="67">
        <v>95.720726013183594</v>
      </c>
      <c r="FK414" s="67">
        <v>97.285202026367188</v>
      </c>
      <c r="FL414" s="67">
        <v>98.863235473632813</v>
      </c>
      <c r="FM414" s="67">
        <v>98.8677978515625</v>
      </c>
      <c r="FN414" s="67">
        <v>97.34332275390625</v>
      </c>
      <c r="FO414" s="67">
        <v>94.443145751953125</v>
      </c>
      <c r="FP414" s="67">
        <v>89.356056213378906</v>
      </c>
      <c r="FQ414" s="67">
        <v>84.282966613769531</v>
      </c>
      <c r="FR414" s="67">
        <v>81.0982666015625</v>
      </c>
      <c r="FS414" s="67">
        <v>78.767478942871094</v>
      </c>
      <c r="FT414" s="67">
        <v>76.4874267578125</v>
      </c>
      <c r="FU414" s="68">
        <v>0.46638524532318115</v>
      </c>
      <c r="FV414" s="40">
        <v>14.590000152587891</v>
      </c>
      <c r="FW414" s="40">
        <v>19212.62</v>
      </c>
      <c r="FX414">
        <v>1</v>
      </c>
    </row>
    <row r="415" spans="1:180" x14ac:dyDescent="0.2">
      <c r="A415" t="s">
        <v>189</v>
      </c>
      <c r="B415" t="s">
        <v>207</v>
      </c>
      <c r="C415" t="s">
        <v>3</v>
      </c>
      <c r="D415" t="s">
        <v>186</v>
      </c>
      <c r="E415" t="s">
        <v>1</v>
      </c>
      <c r="F415" s="40" t="s">
        <v>193</v>
      </c>
      <c r="G415" s="69" t="s">
        <v>229</v>
      </c>
      <c r="H415" s="67">
        <v>19231.000322341919</v>
      </c>
      <c r="I415" s="67">
        <v>16.306684494018555</v>
      </c>
      <c r="J415" s="67">
        <v>14.346908569335938</v>
      </c>
      <c r="K415" s="67">
        <v>13.128094673156738</v>
      </c>
      <c r="L415" s="67">
        <v>12.392244338989258</v>
      </c>
      <c r="M415" s="67">
        <v>12.16499137878418</v>
      </c>
      <c r="N415" s="67">
        <v>12.940481185913086</v>
      </c>
      <c r="O415" s="67">
        <v>14.924912452697754</v>
      </c>
      <c r="P415" s="67">
        <v>15.723766326904297</v>
      </c>
      <c r="Q415" s="67">
        <v>15.355890274047852</v>
      </c>
      <c r="R415" s="67">
        <v>15.804732322692871</v>
      </c>
      <c r="S415" s="67">
        <v>17.193056106567383</v>
      </c>
      <c r="T415" s="67">
        <v>19.597410202026367</v>
      </c>
      <c r="U415" s="67">
        <v>23.13340950012207</v>
      </c>
      <c r="V415" s="67">
        <v>26.523923873901367</v>
      </c>
      <c r="W415" s="67">
        <v>30.072500228881836</v>
      </c>
      <c r="X415" s="67">
        <v>33.669071197509766</v>
      </c>
      <c r="Y415" s="67">
        <v>36.704967498779297</v>
      </c>
      <c r="Z415" s="67">
        <v>38.361370086669922</v>
      </c>
      <c r="AA415" s="67">
        <v>38.233417510986328</v>
      </c>
      <c r="AB415" s="67">
        <v>36.911430358886719</v>
      </c>
      <c r="AC415" s="67">
        <v>35.072109222412109</v>
      </c>
      <c r="AD415" s="67">
        <v>31.166460037231445</v>
      </c>
      <c r="AE415" s="67">
        <v>25.552633285522461</v>
      </c>
      <c r="AF415" s="67">
        <v>20.795997619628906</v>
      </c>
      <c r="AG415" s="67">
        <v>-0.59988200664520264</v>
      </c>
      <c r="AH415" s="67">
        <v>-0.62864905595779419</v>
      </c>
      <c r="AI415" s="67">
        <v>-0.57262915372848511</v>
      </c>
      <c r="AJ415" s="67">
        <v>-0.61975514888763428</v>
      </c>
      <c r="AK415" s="67">
        <v>-0.54845947027206421</v>
      </c>
      <c r="AL415" s="67">
        <v>-0.55549424886703491</v>
      </c>
      <c r="AM415" s="67">
        <v>-0.64223569631576538</v>
      </c>
      <c r="AN415" s="67">
        <v>-0.80496639013290405</v>
      </c>
      <c r="AO415" s="67">
        <v>-0.63636147975921631</v>
      </c>
      <c r="AP415" s="67">
        <v>-0.82054877281188965</v>
      </c>
      <c r="AQ415" s="67">
        <v>-0.82420814037322998</v>
      </c>
      <c r="AR415" s="67">
        <v>-0.78317731618881226</v>
      </c>
      <c r="AS415" s="67">
        <v>-0.57901155948638916</v>
      </c>
      <c r="AT415" s="67">
        <v>-0.26604312658309937</v>
      </c>
      <c r="AU415" s="67">
        <v>3.4592275619506836</v>
      </c>
      <c r="AV415" s="67">
        <v>4.5664196014404297</v>
      </c>
      <c r="AW415" s="67">
        <v>5.0517969131469727</v>
      </c>
      <c r="AX415" s="67">
        <v>5.0117325782775879</v>
      </c>
      <c r="AY415" s="67">
        <v>4.1351251602172852</v>
      </c>
      <c r="AZ415" s="67">
        <v>-1.1539241075515747</v>
      </c>
      <c r="BA415" s="67">
        <v>-2.9264702796936035</v>
      </c>
      <c r="BB415" s="67">
        <v>-2.5037493705749512</v>
      </c>
      <c r="BC415" s="67">
        <v>-1.971266508102417</v>
      </c>
      <c r="BD415" s="67">
        <v>-1.2340008020401001</v>
      </c>
      <c r="BE415" s="67">
        <v>-0.21276868879795074</v>
      </c>
      <c r="BF415" s="67">
        <v>-0.26862484216690063</v>
      </c>
      <c r="BG415" s="67">
        <v>-0.23488888144493103</v>
      </c>
      <c r="BH415" s="67">
        <v>-0.295143723487854</v>
      </c>
      <c r="BI415" s="67">
        <v>-0.23009981215000153</v>
      </c>
      <c r="BJ415" s="67">
        <v>-0.22703438997268677</v>
      </c>
      <c r="BK415" s="67">
        <v>-0.28748998045921326</v>
      </c>
      <c r="BL415" s="67">
        <v>-0.42622300982475281</v>
      </c>
      <c r="BM415" s="67">
        <v>-0.2354603111743927</v>
      </c>
      <c r="BN415" s="67">
        <v>-0.39474174380302429</v>
      </c>
      <c r="BO415" s="67">
        <v>-0.37400767207145691</v>
      </c>
      <c r="BP415" s="67">
        <v>-0.30936285853385925</v>
      </c>
      <c r="BQ415" s="67">
        <v>-8.4134355187416077E-2</v>
      </c>
      <c r="BR415" s="67">
        <v>0.24360427260398865</v>
      </c>
      <c r="BS415" s="67">
        <v>3.9703984260559082</v>
      </c>
      <c r="BT415" s="67">
        <v>5.0841174125671387</v>
      </c>
      <c r="BU415" s="67">
        <v>5.5748167037963867</v>
      </c>
      <c r="BV415" s="67">
        <v>5.5387558937072754</v>
      </c>
      <c r="BW415" s="67">
        <v>4.6619038581848145</v>
      </c>
      <c r="BX415" s="67">
        <v>-0.62837052345275879</v>
      </c>
      <c r="BY415" s="67">
        <v>-2.409045934677124</v>
      </c>
      <c r="BZ415" s="67">
        <v>-2.0041654109954834</v>
      </c>
      <c r="CA415" s="67">
        <v>-1.5028359889984131</v>
      </c>
      <c r="CB415" s="67">
        <v>-0.80245411396026611</v>
      </c>
      <c r="CC415" s="67">
        <v>5.5344805121421814E-2</v>
      </c>
      <c r="CD415" s="67">
        <v>-1.9273180514574051E-2</v>
      </c>
      <c r="CE415" s="67">
        <v>-9.7099726554006338E-4</v>
      </c>
      <c r="CF415" s="67">
        <v>-7.0318825542926788E-2</v>
      </c>
      <c r="CG415" s="67">
        <v>-9.6048945561051369E-3</v>
      </c>
      <c r="CH415" s="67">
        <v>4.5588426291942596E-4</v>
      </c>
      <c r="CI415" s="67">
        <v>-4.1794180870056152E-2</v>
      </c>
      <c r="CJ415" s="67">
        <v>-0.16390646994113922</v>
      </c>
      <c r="CK415" s="67">
        <v>4.2202610522508621E-2</v>
      </c>
      <c r="CL415" s="67">
        <v>-9.9829047918319702E-2</v>
      </c>
      <c r="CM415" s="67">
        <v>-6.2200218439102173E-2</v>
      </c>
      <c r="CN415" s="67">
        <v>1.8799591809511185E-2</v>
      </c>
      <c r="CO415" s="67">
        <v>0.25861608982086182</v>
      </c>
      <c r="CP415" s="67">
        <v>0.5965844988822937</v>
      </c>
      <c r="CQ415" s="67">
        <v>4.3244338035583496</v>
      </c>
      <c r="CR415" s="67">
        <v>5.4426736831665039</v>
      </c>
      <c r="CS415" s="67">
        <v>5.9370584487915039</v>
      </c>
      <c r="CT415" s="67">
        <v>5.903770923614502</v>
      </c>
      <c r="CU415" s="67">
        <v>5.0267491340637207</v>
      </c>
      <c r="CV415" s="67">
        <v>-0.26437374949455261</v>
      </c>
      <c r="CW415" s="67">
        <v>-2.0506792068481445</v>
      </c>
      <c r="CX415" s="67">
        <v>-1.6581549644470215</v>
      </c>
      <c r="CY415" s="67">
        <v>-1.1784025430679321</v>
      </c>
      <c r="CZ415" s="67">
        <v>-0.50356614589691162</v>
      </c>
      <c r="DA415" s="67">
        <v>0.32345828413963318</v>
      </c>
      <c r="DB415" s="67">
        <v>0.23007848858833313</v>
      </c>
      <c r="DC415" s="67">
        <v>0.23294688761234283</v>
      </c>
      <c r="DD415" s="67">
        <v>0.15450607240200043</v>
      </c>
      <c r="DE415" s="67">
        <v>0.2108900249004364</v>
      </c>
      <c r="DF415" s="67">
        <v>0.22794616222381592</v>
      </c>
      <c r="DG415" s="67">
        <v>0.20390161871910095</v>
      </c>
      <c r="DH415" s="67">
        <v>9.8410062491893768E-2</v>
      </c>
      <c r="DI415" s="67">
        <v>0.31986552476882935</v>
      </c>
      <c r="DJ415" s="67">
        <v>0.19508363306522369</v>
      </c>
      <c r="DK415" s="67">
        <v>0.24960725009441376</v>
      </c>
      <c r="DL415" s="67">
        <v>0.34696203470230103</v>
      </c>
      <c r="DM415" s="67">
        <v>0.60136651992797852</v>
      </c>
      <c r="DN415" s="67">
        <v>0.94956475496292114</v>
      </c>
      <c r="DO415" s="67">
        <v>4.678469181060791</v>
      </c>
      <c r="DP415" s="67">
        <v>5.8012299537658691</v>
      </c>
      <c r="DQ415" s="67">
        <v>6.2993001937866211</v>
      </c>
      <c r="DR415" s="67">
        <v>6.2687859535217285</v>
      </c>
      <c r="DS415" s="67">
        <v>5.391594409942627</v>
      </c>
      <c r="DT415" s="67">
        <v>9.9623031914234161E-2</v>
      </c>
      <c r="DU415" s="67">
        <v>-1.6923125982284546</v>
      </c>
      <c r="DV415" s="67">
        <v>-1.3121446371078491</v>
      </c>
      <c r="DW415" s="67">
        <v>-0.8539690375328064</v>
      </c>
      <c r="DX415" s="67">
        <v>-0.20467820763587952</v>
      </c>
      <c r="DY415" s="67">
        <v>0.71057158708572388</v>
      </c>
      <c r="DZ415" s="67">
        <v>0.5901026725769043</v>
      </c>
      <c r="EA415" s="67">
        <v>0.57068717479705811</v>
      </c>
      <c r="EB415" s="67">
        <v>0.47911751270294189</v>
      </c>
      <c r="EC415" s="67">
        <v>0.52924966812133789</v>
      </c>
      <c r="ED415" s="67">
        <v>0.55640602111816406</v>
      </c>
      <c r="EE415" s="67">
        <v>0.55864733457565308</v>
      </c>
      <c r="EF415" s="67">
        <v>0.477153480052948</v>
      </c>
      <c r="EG415" s="67">
        <v>0.72076666355133057</v>
      </c>
      <c r="EH415" s="67">
        <v>0.62089067697525024</v>
      </c>
      <c r="EI415" s="67">
        <v>0.69980770349502563</v>
      </c>
      <c r="EJ415" s="67">
        <v>0.82077646255493164</v>
      </c>
      <c r="EK415" s="67">
        <v>1.0962437391281128</v>
      </c>
      <c r="EL415" s="67">
        <v>1.4592121839523315</v>
      </c>
      <c r="EM415" s="67">
        <v>5.1896400451660156</v>
      </c>
      <c r="EN415" s="67">
        <v>6.3189277648925781</v>
      </c>
      <c r="EO415" s="67">
        <v>6.8223199844360352</v>
      </c>
      <c r="EP415" s="67">
        <v>6.795809268951416</v>
      </c>
      <c r="EQ415" s="67">
        <v>5.9183731079101563</v>
      </c>
      <c r="ER415" s="67">
        <v>0.62517660856246948</v>
      </c>
      <c r="ES415" s="67">
        <v>-1.174888014793396</v>
      </c>
      <c r="ET415" s="67">
        <v>-0.81256061792373657</v>
      </c>
      <c r="EU415" s="67">
        <v>-0.38553863763809204</v>
      </c>
      <c r="EV415" s="67">
        <v>0.22686851024627686</v>
      </c>
      <c r="EW415" s="67">
        <v>74.569992065429688</v>
      </c>
      <c r="EX415" s="67">
        <v>73.119873046875</v>
      </c>
      <c r="EY415" s="67">
        <v>71.26141357421875</v>
      </c>
      <c r="EZ415" s="67">
        <v>69.864204406738281</v>
      </c>
      <c r="FA415" s="67">
        <v>68.50103759765625</v>
      </c>
      <c r="FB415" s="67">
        <v>67.600944519042969</v>
      </c>
      <c r="FC415" s="67">
        <v>66.822128295898438</v>
      </c>
      <c r="FD415" s="67">
        <v>68.215621948242188</v>
      </c>
      <c r="FE415" s="67">
        <v>73.713142395019531</v>
      </c>
      <c r="FF415" s="67">
        <v>79.254135131835938</v>
      </c>
      <c r="FG415" s="67">
        <v>84.538818359375</v>
      </c>
      <c r="FH415" s="67">
        <v>89.762138366699219</v>
      </c>
      <c r="FI415" s="67">
        <v>92.827041625976563</v>
      </c>
      <c r="FJ415" s="67">
        <v>96.072624206542969</v>
      </c>
      <c r="FK415" s="67">
        <v>98.299461364746094</v>
      </c>
      <c r="FL415" s="67">
        <v>99.487754821777344</v>
      </c>
      <c r="FM415" s="67">
        <v>99.694160461425781</v>
      </c>
      <c r="FN415" s="67">
        <v>98.123237609863281</v>
      </c>
      <c r="FO415" s="67">
        <v>95.22271728515625</v>
      </c>
      <c r="FP415" s="67">
        <v>89.732742309570313</v>
      </c>
      <c r="FQ415" s="67">
        <v>85.953285217285156</v>
      </c>
      <c r="FR415" s="67">
        <v>83.007087707519531</v>
      </c>
      <c r="FS415" s="67">
        <v>80.97412109375</v>
      </c>
      <c r="FT415" s="67">
        <v>79.159553527832031</v>
      </c>
      <c r="FU415" s="68">
        <v>0.46679878234863281</v>
      </c>
      <c r="FV415" s="40">
        <v>14.869999885559082</v>
      </c>
      <c r="FW415" s="40">
        <v>20734.72</v>
      </c>
      <c r="FX415">
        <v>1</v>
      </c>
    </row>
    <row r="416" spans="1:180" x14ac:dyDescent="0.2">
      <c r="A416" t="s">
        <v>189</v>
      </c>
      <c r="B416" t="s">
        <v>207</v>
      </c>
      <c r="C416" t="s">
        <v>3</v>
      </c>
      <c r="D416" t="s">
        <v>186</v>
      </c>
      <c r="E416" t="s">
        <v>1</v>
      </c>
      <c r="F416" s="40" t="s">
        <v>193</v>
      </c>
      <c r="G416" s="69" t="s">
        <v>230</v>
      </c>
      <c r="H416" s="67">
        <v>19247.00051677227</v>
      </c>
      <c r="I416" s="67">
        <v>17.537527084350586</v>
      </c>
      <c r="J416" s="67">
        <v>15.45721435546875</v>
      </c>
      <c r="K416" s="67">
        <v>14.056432723999023</v>
      </c>
      <c r="L416" s="67">
        <v>13.338089942932129</v>
      </c>
      <c r="M416" s="67">
        <v>13.026979446411133</v>
      </c>
      <c r="N416" s="67">
        <v>13.60372257232666</v>
      </c>
      <c r="O416" s="67">
        <v>15.370497703552246</v>
      </c>
      <c r="P416" s="67">
        <v>16.353836059570313</v>
      </c>
      <c r="Q416" s="67">
        <v>15.918089866638184</v>
      </c>
      <c r="R416" s="67">
        <v>16.270954132080078</v>
      </c>
      <c r="S416" s="67">
        <v>17.342048645019531</v>
      </c>
      <c r="T416" s="67">
        <v>19.224788665771484</v>
      </c>
      <c r="U416" s="67">
        <v>22.252891540527344</v>
      </c>
      <c r="V416" s="67">
        <v>25.298824310302734</v>
      </c>
      <c r="W416" s="67">
        <v>28.075117111206055</v>
      </c>
      <c r="X416" s="67">
        <v>31.194112777709961</v>
      </c>
      <c r="Y416" s="67">
        <v>33.559566497802734</v>
      </c>
      <c r="Z416" s="67">
        <v>34.628757476806641</v>
      </c>
      <c r="AA416" s="67">
        <v>34.187252044677734</v>
      </c>
      <c r="AB416" s="67">
        <v>32.734828948974609</v>
      </c>
      <c r="AC416" s="67">
        <v>30.724859237670898</v>
      </c>
      <c r="AD416" s="67">
        <v>27.653858184814453</v>
      </c>
      <c r="AE416" s="67">
        <v>23.371522903442383</v>
      </c>
      <c r="AF416" s="67">
        <v>19.406131744384766</v>
      </c>
      <c r="AG416" s="67">
        <v>-0.85170894861221313</v>
      </c>
      <c r="AH416" s="67">
        <v>-0.66935110092163086</v>
      </c>
      <c r="AI416" s="67">
        <v>-0.57279765605926514</v>
      </c>
      <c r="AJ416" s="67">
        <v>-0.42137768864631653</v>
      </c>
      <c r="AK416" s="67">
        <v>-0.34479731321334839</v>
      </c>
      <c r="AL416" s="67">
        <v>-0.44822227954864502</v>
      </c>
      <c r="AM416" s="67">
        <v>-0.70722198486328125</v>
      </c>
      <c r="AN416" s="67">
        <v>-0.90302032232284546</v>
      </c>
      <c r="AO416" s="67">
        <v>-0.82686960697174072</v>
      </c>
      <c r="AP416" s="67">
        <v>-0.97466027736663818</v>
      </c>
      <c r="AQ416" s="67">
        <v>-0.92350727319717407</v>
      </c>
      <c r="AR416" s="67">
        <v>-1.1250230073928833</v>
      </c>
      <c r="AS416" s="67">
        <v>-0.79904842376708984</v>
      </c>
      <c r="AT416" s="67">
        <v>-0.25214853882789612</v>
      </c>
      <c r="AU416" s="67">
        <v>2.9150540828704834</v>
      </c>
      <c r="AV416" s="67">
        <v>3.8831977844238281</v>
      </c>
      <c r="AW416" s="67">
        <v>3.9941072463989258</v>
      </c>
      <c r="AX416" s="67">
        <v>3.7738878726959229</v>
      </c>
      <c r="AY416" s="67">
        <v>3.3062443733215332</v>
      </c>
      <c r="AZ416" s="67">
        <v>-1.0142439603805542</v>
      </c>
      <c r="BA416" s="67">
        <v>-1.9866138696670532</v>
      </c>
      <c r="BB416" s="67">
        <v>-1.4103986024856567</v>
      </c>
      <c r="BC416" s="67">
        <v>-1.1235044002532959</v>
      </c>
      <c r="BD416" s="67">
        <v>-0.74638670682907104</v>
      </c>
      <c r="BE416" s="67">
        <v>-0.46444231271743774</v>
      </c>
      <c r="BF416" s="67">
        <v>-0.30918505787849426</v>
      </c>
      <c r="BG416" s="67">
        <v>-0.23492452502250671</v>
      </c>
      <c r="BH416" s="67">
        <v>-9.6639096736907959E-2</v>
      </c>
      <c r="BI416" s="67">
        <v>-2.6313280686736107E-2</v>
      </c>
      <c r="BJ416" s="67">
        <v>-0.11963249742984772</v>
      </c>
      <c r="BK416" s="67">
        <v>-0.35233604907989502</v>
      </c>
      <c r="BL416" s="67">
        <v>-0.52412545680999756</v>
      </c>
      <c r="BM416" s="67">
        <v>-0.42580825090408325</v>
      </c>
      <c r="BN416" s="67">
        <v>-0.5486830472946167</v>
      </c>
      <c r="BO416" s="67">
        <v>-0.47312751412391663</v>
      </c>
      <c r="BP416" s="67">
        <v>-0.65101855993270874</v>
      </c>
      <c r="BQ416" s="67">
        <v>-0.3039708137512207</v>
      </c>
      <c r="BR416" s="67">
        <v>0.2577076256275177</v>
      </c>
      <c r="BS416" s="67">
        <v>3.4264357089996338</v>
      </c>
      <c r="BT416" s="67">
        <v>4.4011111259460449</v>
      </c>
      <c r="BU416" s="67">
        <v>4.5173454284667969</v>
      </c>
      <c r="BV416" s="67">
        <v>4.3011326789855957</v>
      </c>
      <c r="BW416" s="67">
        <v>3.8332440853118896</v>
      </c>
      <c r="BX416" s="67">
        <v>-0.48846948146820068</v>
      </c>
      <c r="BY416" s="67">
        <v>-1.4689744710922241</v>
      </c>
      <c r="BZ416" s="67">
        <v>-0.91061043739318848</v>
      </c>
      <c r="CA416" s="67">
        <v>-0.65488451719284058</v>
      </c>
      <c r="CB416" s="67">
        <v>-0.31466737389564514</v>
      </c>
      <c r="CC416" s="67">
        <v>-0.19622261822223663</v>
      </c>
      <c r="CD416" s="67">
        <v>-5.9735167771577835E-2</v>
      </c>
      <c r="CE416" s="67">
        <v>-9.1464875731617212E-4</v>
      </c>
      <c r="CF416" s="67">
        <v>0.1282738596200943</v>
      </c>
      <c r="CG416" s="67">
        <v>0.19426777958869934</v>
      </c>
      <c r="CH416" s="67">
        <v>0.10794778168201447</v>
      </c>
      <c r="CI416" s="67">
        <v>-0.1065431535243988</v>
      </c>
      <c r="CJ416" s="67">
        <v>-0.26170405745506287</v>
      </c>
      <c r="CK416" s="67">
        <v>-0.14803437888622284</v>
      </c>
      <c r="CL416" s="67">
        <v>-0.25365248322486877</v>
      </c>
      <c r="CM416" s="67">
        <v>-0.16119585931301117</v>
      </c>
      <c r="CN416" s="67">
        <v>-0.32272449135780334</v>
      </c>
      <c r="CO416" s="67">
        <v>3.8918446749448776E-2</v>
      </c>
      <c r="CP416" s="67">
        <v>0.61083245277404785</v>
      </c>
      <c r="CQ416" s="67">
        <v>3.7806172370910645</v>
      </c>
      <c r="CR416" s="67">
        <v>4.7598166465759277</v>
      </c>
      <c r="CS416" s="67">
        <v>4.8797388076782227</v>
      </c>
      <c r="CT416" s="67">
        <v>4.6663012504577637</v>
      </c>
      <c r="CU416" s="67">
        <v>4.1982426643371582</v>
      </c>
      <c r="CV416" s="67">
        <v>-0.12431968748569489</v>
      </c>
      <c r="CW416" s="67">
        <v>-1.1104589700698853</v>
      </c>
      <c r="CX416" s="67">
        <v>-0.56445866823196411</v>
      </c>
      <c r="CY416" s="67">
        <v>-0.33031979203224182</v>
      </c>
      <c r="CZ416" s="67">
        <v>-1.5659870579838753E-2</v>
      </c>
      <c r="DA416" s="67">
        <v>7.1997083723545074E-2</v>
      </c>
      <c r="DB416" s="67">
        <v>0.18971472978591919</v>
      </c>
      <c r="DC416" s="67">
        <v>0.23309522867202759</v>
      </c>
      <c r="DD416" s="67">
        <v>0.35318681597709656</v>
      </c>
      <c r="DE416" s="67">
        <v>0.41484883427619934</v>
      </c>
      <c r="DF416" s="67">
        <v>0.33552807569503784</v>
      </c>
      <c r="DG416" s="67">
        <v>0.13924975693225861</v>
      </c>
      <c r="DH416" s="67">
        <v>7.1737135294824839E-4</v>
      </c>
      <c r="DI416" s="67">
        <v>0.12973949313163757</v>
      </c>
      <c r="DJ416" s="67">
        <v>4.1378065943717957E-2</v>
      </c>
      <c r="DK416" s="67">
        <v>0.15073578059673309</v>
      </c>
      <c r="DL416" s="67">
        <v>5.5695706978440285E-3</v>
      </c>
      <c r="DM416" s="67">
        <v>0.38180771470069885</v>
      </c>
      <c r="DN416" s="67">
        <v>0.96395730972290039</v>
      </c>
      <c r="DO416" s="67">
        <v>4.134798526763916</v>
      </c>
      <c r="DP416" s="67">
        <v>5.1185221672058105</v>
      </c>
      <c r="DQ416" s="67">
        <v>5.2421321868896484</v>
      </c>
      <c r="DR416" s="67">
        <v>5.0314698219299316</v>
      </c>
      <c r="DS416" s="67">
        <v>4.5632410049438477</v>
      </c>
      <c r="DT416" s="67">
        <v>0.23983009159564972</v>
      </c>
      <c r="DU416" s="67">
        <v>-0.75194346904754639</v>
      </c>
      <c r="DV416" s="67">
        <v>-0.21830689907073975</v>
      </c>
      <c r="DW416" s="67">
        <v>-5.7550924830138683E-3</v>
      </c>
      <c r="DX416" s="67">
        <v>0.28334763646125793</v>
      </c>
      <c r="DY416" s="67">
        <v>0.45926374197006226</v>
      </c>
      <c r="DZ416" s="67">
        <v>0.5498807430267334</v>
      </c>
      <c r="EA416" s="67">
        <v>0.57096832990646362</v>
      </c>
      <c r="EB416" s="67">
        <v>0.67792540788650513</v>
      </c>
      <c r="EC416" s="67">
        <v>0.73333287239074707</v>
      </c>
      <c r="ED416" s="67">
        <v>0.66411787271499634</v>
      </c>
      <c r="EE416" s="67">
        <v>0.49413567781448364</v>
      </c>
      <c r="EF416" s="67">
        <v>0.37961223721504211</v>
      </c>
      <c r="EG416" s="67">
        <v>0.53080087900161743</v>
      </c>
      <c r="EH416" s="67">
        <v>0.46735531091690063</v>
      </c>
      <c r="EI416" s="67">
        <v>0.60111552476882935</v>
      </c>
      <c r="EJ416" s="67">
        <v>0.479574054479599</v>
      </c>
      <c r="EK416" s="67">
        <v>0.87688535451889038</v>
      </c>
      <c r="EL416" s="67">
        <v>1.4738134145736694</v>
      </c>
      <c r="EM416" s="67">
        <v>4.6461806297302246</v>
      </c>
      <c r="EN416" s="67">
        <v>5.6364355087280273</v>
      </c>
      <c r="EO416" s="67">
        <v>5.7653703689575195</v>
      </c>
      <c r="EP416" s="67">
        <v>5.5587148666381836</v>
      </c>
      <c r="EQ416" s="67">
        <v>5.0902409553527832</v>
      </c>
      <c r="ER416" s="67">
        <v>0.76560455560684204</v>
      </c>
      <c r="ES416" s="67">
        <v>-0.23430407047271729</v>
      </c>
      <c r="ET416" s="67">
        <v>0.28148126602172852</v>
      </c>
      <c r="EU416" s="67">
        <v>0.46286478638648987</v>
      </c>
      <c r="EV416" s="67">
        <v>0.71506696939468384</v>
      </c>
      <c r="EW416" s="67">
        <v>77.521270751953125</v>
      </c>
      <c r="EX416" s="67">
        <v>76.039222717285156</v>
      </c>
      <c r="EY416" s="67">
        <v>74.544662475585938</v>
      </c>
      <c r="EZ416" s="67">
        <v>73.045814514160156</v>
      </c>
      <c r="FA416" s="67">
        <v>71.430244445800781</v>
      </c>
      <c r="FB416" s="67">
        <v>70.767898559570313</v>
      </c>
      <c r="FC416" s="67">
        <v>69.810493469238281</v>
      </c>
      <c r="FD416" s="67">
        <v>69.34381103515625</v>
      </c>
      <c r="FE416" s="67">
        <v>72.038337707519531</v>
      </c>
      <c r="FF416" s="67">
        <v>76.203643798828125</v>
      </c>
      <c r="FG416" s="67">
        <v>81.167755126953125</v>
      </c>
      <c r="FH416" s="67">
        <v>85.936981201171875</v>
      </c>
      <c r="FI416" s="67">
        <v>89.583229064941406</v>
      </c>
      <c r="FJ416" s="67">
        <v>92.851089477539063</v>
      </c>
      <c r="FK416" s="67">
        <v>94.441749572753906</v>
      </c>
      <c r="FL416" s="67">
        <v>95.968719482421875</v>
      </c>
      <c r="FM416" s="67">
        <v>95.724609375</v>
      </c>
      <c r="FN416" s="67">
        <v>93.704017639160156</v>
      </c>
      <c r="FO416" s="67">
        <v>90.104141235351563</v>
      </c>
      <c r="FP416" s="67">
        <v>85.482711791992188</v>
      </c>
      <c r="FQ416" s="67">
        <v>81.338554382324219</v>
      </c>
      <c r="FR416" s="67">
        <v>78.804115295410156</v>
      </c>
      <c r="FS416" s="67">
        <v>76.2960205078125</v>
      </c>
      <c r="FT416" s="67">
        <v>74.810829162597656</v>
      </c>
      <c r="FU416" s="68">
        <v>0.4669933021068573</v>
      </c>
      <c r="FV416" s="40">
        <v>15.390000343322754</v>
      </c>
      <c r="FW416" s="40">
        <v>19782.68</v>
      </c>
      <c r="FX416">
        <v>1</v>
      </c>
    </row>
    <row r="417" spans="1:180" x14ac:dyDescent="0.2">
      <c r="A417" t="s">
        <v>189</v>
      </c>
      <c r="B417" t="s">
        <v>207</v>
      </c>
      <c r="C417" t="s">
        <v>3</v>
      </c>
      <c r="D417" t="s">
        <v>186</v>
      </c>
      <c r="E417" t="s">
        <v>1</v>
      </c>
      <c r="F417" s="40" t="s">
        <v>193</v>
      </c>
      <c r="G417" s="69" t="s">
        <v>2</v>
      </c>
      <c r="H417" s="67">
        <v>18112.533200915655</v>
      </c>
      <c r="I417" s="67">
        <v>15.50501823425293</v>
      </c>
      <c r="J417" s="67">
        <v>13.569148063659668</v>
      </c>
      <c r="K417" s="67">
        <v>12.338329315185547</v>
      </c>
      <c r="L417" s="67">
        <v>11.654535293579102</v>
      </c>
      <c r="M417" s="67">
        <v>11.443008422851563</v>
      </c>
      <c r="N417" s="67">
        <v>12.048270225524902</v>
      </c>
      <c r="O417" s="67">
        <v>13.489670753479004</v>
      </c>
      <c r="P417" s="67">
        <v>14.598069190979004</v>
      </c>
      <c r="Q417" s="67">
        <v>14.893017768859863</v>
      </c>
      <c r="R417" s="67">
        <v>15.717277526855469</v>
      </c>
      <c r="S417" s="67">
        <v>17.120643615722656</v>
      </c>
      <c r="T417" s="67">
        <v>19.262105941772461</v>
      </c>
      <c r="U417" s="67">
        <v>22.023420333862305</v>
      </c>
      <c r="V417" s="67">
        <v>24.728420257568359</v>
      </c>
      <c r="W417" s="67">
        <v>27.396797180175781</v>
      </c>
      <c r="X417" s="67">
        <v>30.108604431152344</v>
      </c>
      <c r="Y417" s="67">
        <v>32.436992645263672</v>
      </c>
      <c r="Z417" s="67">
        <v>34.129405975341797</v>
      </c>
      <c r="AA417" s="67">
        <v>34.229103088378906</v>
      </c>
      <c r="AB417" s="67">
        <v>32.877567291259766</v>
      </c>
      <c r="AC417" s="67">
        <v>31.266939163208008</v>
      </c>
      <c r="AD417" s="67">
        <v>28.585344314575195</v>
      </c>
      <c r="AE417" s="67">
        <v>23.844083786010742</v>
      </c>
      <c r="AF417" s="67">
        <v>19.305805206298828</v>
      </c>
      <c r="AG417" s="67">
        <v>-0.49623894691467285</v>
      </c>
      <c r="AH417" s="67">
        <v>-0.42191758751869202</v>
      </c>
      <c r="AI417" s="67">
        <v>-0.37108394503593445</v>
      </c>
      <c r="AJ417" s="67">
        <v>-0.33945298194885254</v>
      </c>
      <c r="AK417" s="67">
        <v>-0.31597456336021423</v>
      </c>
      <c r="AL417" s="67">
        <v>-0.33751636743545532</v>
      </c>
      <c r="AM417" s="67">
        <v>-0.51983630657196045</v>
      </c>
      <c r="AN417" s="67">
        <v>-0.57455074787139893</v>
      </c>
      <c r="AO417" s="67">
        <v>-0.64377641677856445</v>
      </c>
      <c r="AP417" s="67">
        <v>-0.76083952188491821</v>
      </c>
      <c r="AQ417" s="67">
        <v>-0.75729286670684814</v>
      </c>
      <c r="AR417" s="67">
        <v>-0.73127168416976929</v>
      </c>
      <c r="AS417" s="67">
        <v>-0.63203287124633789</v>
      </c>
      <c r="AT417" s="67">
        <v>-0.15992264449596405</v>
      </c>
      <c r="AU417" s="67">
        <v>3.1107711791992188</v>
      </c>
      <c r="AV417" s="67">
        <v>4.0828895568847656</v>
      </c>
      <c r="AW417" s="67">
        <v>4.3900980949401855</v>
      </c>
      <c r="AX417" s="67">
        <v>4.4537453651428223</v>
      </c>
      <c r="AY417" s="67">
        <v>3.964144229888916</v>
      </c>
      <c r="AZ417" s="67">
        <v>-0.46368542313575745</v>
      </c>
      <c r="BA417" s="67">
        <v>-1.7574669122695923</v>
      </c>
      <c r="BB417" s="67">
        <v>-1.6328016519546509</v>
      </c>
      <c r="BC417" s="67">
        <v>-1.239483118057251</v>
      </c>
      <c r="BD417" s="67">
        <v>-0.89276653528213501</v>
      </c>
      <c r="BE417" s="67">
        <v>-0.25886601209640503</v>
      </c>
      <c r="BF417" s="67">
        <v>-0.20111455023288727</v>
      </c>
      <c r="BG417" s="67">
        <v>-0.1639062911272049</v>
      </c>
      <c r="BH417" s="67">
        <v>-0.14026682078838348</v>
      </c>
      <c r="BI417" s="67">
        <v>-0.1205340251326561</v>
      </c>
      <c r="BJ417" s="67">
        <v>-0.13575185835361481</v>
      </c>
      <c r="BK417" s="67">
        <v>-0.30186912417411804</v>
      </c>
      <c r="BL417" s="67">
        <v>-0.34179836511611938</v>
      </c>
      <c r="BM417" s="67">
        <v>-0.39745277166366577</v>
      </c>
      <c r="BN417" s="67">
        <v>-0.49936997890472412</v>
      </c>
      <c r="BO417" s="67">
        <v>-0.48100835084915161</v>
      </c>
      <c r="BP417" s="67">
        <v>-0.44063493609428406</v>
      </c>
      <c r="BQ417" s="67">
        <v>-0.32856675982475281</v>
      </c>
      <c r="BR417" s="67">
        <v>0.15254250168800354</v>
      </c>
      <c r="BS417" s="67">
        <v>3.4241180419921875</v>
      </c>
      <c r="BT417" s="67">
        <v>4.4002103805541992</v>
      </c>
      <c r="BU417" s="67">
        <v>4.710716724395752</v>
      </c>
      <c r="BV417" s="67">
        <v>4.7769017219543457</v>
      </c>
      <c r="BW417" s="67">
        <v>4.2872085571289063</v>
      </c>
      <c r="BX417" s="67">
        <v>-0.14136843383312225</v>
      </c>
      <c r="BY417" s="67">
        <v>-1.4400804042816162</v>
      </c>
      <c r="BZ417" s="67">
        <v>-1.3263710737228394</v>
      </c>
      <c r="CA417" s="67">
        <v>-0.95222413539886475</v>
      </c>
      <c r="CB417" s="67">
        <v>-0.62818557024002075</v>
      </c>
      <c r="CC417" s="67">
        <v>-9.4462230801582336E-2</v>
      </c>
      <c r="CD417" s="67">
        <v>-4.8187058418989182E-2</v>
      </c>
      <c r="CE417" s="67">
        <v>-2.0415697246789932E-2</v>
      </c>
      <c r="CF417" s="67">
        <v>-2.3110916372388601E-3</v>
      </c>
      <c r="CG417" s="67">
        <v>1.4827483333647251E-2</v>
      </c>
      <c r="CH417" s="67">
        <v>3.9896466769278049E-3</v>
      </c>
      <c r="CI417" s="67">
        <v>-0.15090572834014893</v>
      </c>
      <c r="CJ417" s="67">
        <v>-0.18059477210044861</v>
      </c>
      <c r="CK417" s="67">
        <v>-0.226849764585495</v>
      </c>
      <c r="CL417" s="67">
        <v>-0.31827694177627563</v>
      </c>
      <c r="CM417" s="67">
        <v>-0.28965452313423157</v>
      </c>
      <c r="CN417" s="67">
        <v>-0.23934078216552734</v>
      </c>
      <c r="CO417" s="67">
        <v>-0.11838705837726593</v>
      </c>
      <c r="CP417" s="67">
        <v>0.36895489692687988</v>
      </c>
      <c r="CQ417" s="67">
        <v>3.6411409378051758</v>
      </c>
      <c r="CR417" s="67">
        <v>4.6199855804443359</v>
      </c>
      <c r="CS417" s="67">
        <v>4.9327759742736816</v>
      </c>
      <c r="CT417" s="67">
        <v>5.0007190704345703</v>
      </c>
      <c r="CU417" s="67">
        <v>4.5109615325927734</v>
      </c>
      <c r="CV417" s="67">
        <v>8.1867344677448273E-2</v>
      </c>
      <c r="CW417" s="67">
        <v>-1.220259428024292</v>
      </c>
      <c r="CX417" s="67">
        <v>-1.114138126373291</v>
      </c>
      <c r="CY417" s="67">
        <v>-0.75326943397521973</v>
      </c>
      <c r="CZ417" s="67">
        <v>-0.44493758678436279</v>
      </c>
      <c r="DA417" s="67">
        <v>6.994154304265976E-2</v>
      </c>
      <c r="DB417" s="67">
        <v>0.1047404408454895</v>
      </c>
      <c r="DC417" s="67">
        <v>0.12307490408420563</v>
      </c>
      <c r="DD417" s="67">
        <v>0.13564462959766388</v>
      </c>
      <c r="DE417" s="67">
        <v>0.15018899738788605</v>
      </c>
      <c r="DF417" s="67">
        <v>0.14373114705085754</v>
      </c>
      <c r="DG417" s="67">
        <v>5.76772254134994E-5</v>
      </c>
      <c r="DH417" s="67">
        <v>-1.939118467271328E-2</v>
      </c>
      <c r="DI417" s="67">
        <v>-5.624675378203392E-2</v>
      </c>
      <c r="DJ417" s="67">
        <v>-0.13718391954898834</v>
      </c>
      <c r="DK417" s="67">
        <v>-9.830070286989212E-2</v>
      </c>
      <c r="DL417" s="67">
        <v>-3.8046639412641525E-2</v>
      </c>
      <c r="DM417" s="67">
        <v>9.1792643070220947E-2</v>
      </c>
      <c r="DN417" s="67">
        <v>0.58536732196807861</v>
      </c>
      <c r="DO417" s="67">
        <v>3.8581638336181641</v>
      </c>
      <c r="DP417" s="67">
        <v>4.8397607803344727</v>
      </c>
      <c r="DQ417" s="67">
        <v>5.1548352241516113</v>
      </c>
      <c r="DR417" s="67">
        <v>5.2245364189147949</v>
      </c>
      <c r="DS417" s="67">
        <v>4.7347145080566406</v>
      </c>
      <c r="DT417" s="67">
        <v>0.3051031231880188</v>
      </c>
      <c r="DU417" s="67">
        <v>-1.0004384517669678</v>
      </c>
      <c r="DV417" s="67">
        <v>-0.90190523862838745</v>
      </c>
      <c r="DW417" s="67">
        <v>-0.55431473255157471</v>
      </c>
      <c r="DX417" s="67">
        <v>-0.26168960332870483</v>
      </c>
      <c r="DY417" s="67">
        <v>0.30731448531150818</v>
      </c>
      <c r="DZ417" s="67">
        <v>0.32554346323013306</v>
      </c>
      <c r="EA417" s="67">
        <v>0.33025252819061279</v>
      </c>
      <c r="EB417" s="67">
        <v>0.33483079075813293</v>
      </c>
      <c r="EC417" s="67">
        <v>0.34562951326370239</v>
      </c>
      <c r="ED417" s="67">
        <v>0.34549567103385925</v>
      </c>
      <c r="EE417" s="67">
        <v>0.21802486479282379</v>
      </c>
      <c r="EF417" s="67">
        <v>0.21336118876934052</v>
      </c>
      <c r="EG417" s="67">
        <v>0.19007690250873566</v>
      </c>
      <c r="EH417" s="67">
        <v>0.12428565323352814</v>
      </c>
      <c r="EI417" s="67">
        <v>0.17798382043838501</v>
      </c>
      <c r="EJ417" s="67">
        <v>0.2525901198387146</v>
      </c>
      <c r="EK417" s="67">
        <v>0.39525875449180603</v>
      </c>
      <c r="EL417" s="67">
        <v>0.89783245325088501</v>
      </c>
      <c r="EM417" s="67">
        <v>4.1715106964111328</v>
      </c>
      <c r="EN417" s="67">
        <v>5.1570816040039063</v>
      </c>
      <c r="EO417" s="67">
        <v>5.4754538536071777</v>
      </c>
      <c r="EP417" s="67">
        <v>5.5476927757263184</v>
      </c>
      <c r="EQ417" s="67">
        <v>5.0577788352966309</v>
      </c>
      <c r="ER417" s="67">
        <v>0.62742012739181519</v>
      </c>
      <c r="ES417" s="67">
        <v>-0.68305188417434692</v>
      </c>
      <c r="ET417" s="67">
        <v>-0.59547466039657593</v>
      </c>
      <c r="EU417" s="67">
        <v>-0.2670556902885437</v>
      </c>
      <c r="EV417" s="67">
        <v>2.8913549613207579E-3</v>
      </c>
      <c r="EW417" s="67">
        <v>73.820289611816406</v>
      </c>
      <c r="EX417" s="67">
        <v>72.192390441894531</v>
      </c>
      <c r="EY417" s="67">
        <v>70.446395874023438</v>
      </c>
      <c r="EZ417" s="67">
        <v>69.156181335449219</v>
      </c>
      <c r="FA417" s="67">
        <v>67.915214538574219</v>
      </c>
      <c r="FB417" s="67">
        <v>66.876007080078125</v>
      </c>
      <c r="FC417" s="67">
        <v>66.502403259277344</v>
      </c>
      <c r="FD417" s="67">
        <v>68.699623107910156</v>
      </c>
      <c r="FE417" s="67">
        <v>73.055351257324219</v>
      </c>
      <c r="FF417" s="67">
        <v>77.767822265625</v>
      </c>
      <c r="FG417" s="67">
        <v>82.479728698730469</v>
      </c>
      <c r="FH417" s="67">
        <v>86.7606201171875</v>
      </c>
      <c r="FI417" s="67">
        <v>90.313217163085938</v>
      </c>
      <c r="FJ417" s="67">
        <v>93.32440185546875</v>
      </c>
      <c r="FK417" s="67">
        <v>95.146751403808594</v>
      </c>
      <c r="FL417" s="67">
        <v>96.531097412109375</v>
      </c>
      <c r="FM417" s="67">
        <v>96.687774658203125</v>
      </c>
      <c r="FN417" s="67">
        <v>95.578598022460938</v>
      </c>
      <c r="FO417" s="67">
        <v>92.996322631835938</v>
      </c>
      <c r="FP417" s="67">
        <v>89.135154724121094</v>
      </c>
      <c r="FQ417" s="67">
        <v>84.496925354003906</v>
      </c>
      <c r="FR417" s="67">
        <v>81.031761169433594</v>
      </c>
      <c r="FS417" s="67">
        <v>78.265884399414063</v>
      </c>
      <c r="FT417" s="67">
        <v>76.311607360839844</v>
      </c>
      <c r="FU417" s="68">
        <v>0.28619474172592163</v>
      </c>
      <c r="FV417" s="40">
        <v>12.130000114440918</v>
      </c>
      <c r="FW417" s="40">
        <v>19339.7</v>
      </c>
      <c r="FX417">
        <v>1</v>
      </c>
    </row>
    <row r="418" spans="1:180" x14ac:dyDescent="0.2">
      <c r="A418" t="s">
        <v>189</v>
      </c>
      <c r="B418" t="s">
        <v>207</v>
      </c>
      <c r="C418" t="s">
        <v>3</v>
      </c>
      <c r="D418" t="s">
        <v>186</v>
      </c>
      <c r="E418" t="s">
        <v>1</v>
      </c>
      <c r="F418" s="40" t="s">
        <v>194</v>
      </c>
      <c r="G418" s="69" t="s">
        <v>216</v>
      </c>
      <c r="H418" s="67">
        <v>8316.9999688863754</v>
      </c>
      <c r="I418" s="67">
        <v>6.7061491012573242</v>
      </c>
      <c r="J418" s="67">
        <v>5.7872371673583984</v>
      </c>
      <c r="K418" s="67">
        <v>5.1973605155944824</v>
      </c>
      <c r="L418" s="67">
        <v>4.8617548942565918</v>
      </c>
      <c r="M418" s="67">
        <v>4.7795300483703613</v>
      </c>
      <c r="N418" s="67">
        <v>5.0780301094055176</v>
      </c>
      <c r="O418" s="67">
        <v>5.7147212028503418</v>
      </c>
      <c r="P418" s="67">
        <v>6.3727521896362305</v>
      </c>
      <c r="Q418" s="67">
        <v>6.7468953132629395</v>
      </c>
      <c r="R418" s="67">
        <v>7.5676722526550293</v>
      </c>
      <c r="S418" s="67">
        <v>8.5627431869506836</v>
      </c>
      <c r="T418" s="67">
        <v>9.9058542251586914</v>
      </c>
      <c r="U418" s="67">
        <v>11.639560699462891</v>
      </c>
      <c r="V418" s="67">
        <v>13.675604820251465</v>
      </c>
      <c r="W418" s="67">
        <v>15.36504077911377</v>
      </c>
      <c r="X418" s="67">
        <v>17.351202011108398</v>
      </c>
      <c r="Y418" s="67">
        <v>18.95973014831543</v>
      </c>
      <c r="Z418" s="67">
        <v>20.184843063354492</v>
      </c>
      <c r="AA418" s="67">
        <v>20.194324493408203</v>
      </c>
      <c r="AB418" s="67">
        <v>19.081123352050781</v>
      </c>
      <c r="AC418" s="67">
        <v>17.057043075561523</v>
      </c>
      <c r="AD418" s="67">
        <v>15.067573547363281</v>
      </c>
      <c r="AE418" s="67">
        <v>12.153322219848633</v>
      </c>
      <c r="AF418" s="67">
        <v>9.4343862533569336</v>
      </c>
      <c r="AG418" s="67">
        <v>-0.35267889499664307</v>
      </c>
      <c r="AH418" s="67">
        <v>-0.27123647928237915</v>
      </c>
      <c r="AI418" s="67">
        <v>-0.31349852681159973</v>
      </c>
      <c r="AJ418" s="67">
        <v>-0.33795171976089478</v>
      </c>
      <c r="AK418" s="67">
        <v>-0.34315213561058044</v>
      </c>
      <c r="AL418" s="67">
        <v>-0.35869485139846802</v>
      </c>
      <c r="AM418" s="67">
        <v>-0.46783125400543213</v>
      </c>
      <c r="AN418" s="67">
        <v>-0.42424970865249634</v>
      </c>
      <c r="AO418" s="67">
        <v>-0.61111229658126831</v>
      </c>
      <c r="AP418" s="67">
        <v>-0.51485806703567505</v>
      </c>
      <c r="AQ418" s="67">
        <v>-0.62394112348556519</v>
      </c>
      <c r="AR418" s="67">
        <v>-0.69657796621322632</v>
      </c>
      <c r="AS418" s="67">
        <v>-0.80423855781555176</v>
      </c>
      <c r="AT418" s="67">
        <v>-0.19680461287498474</v>
      </c>
      <c r="AU418" s="67">
        <v>3.1572215557098389</v>
      </c>
      <c r="AV418" s="67">
        <v>4.3224492073059082</v>
      </c>
      <c r="AW418" s="67">
        <v>4.7418432235717773</v>
      </c>
      <c r="AX418" s="67">
        <v>5.0749258995056152</v>
      </c>
      <c r="AY418" s="67">
        <v>4.9043159484863281</v>
      </c>
      <c r="AZ418" s="67">
        <v>-1.9341164827346802</v>
      </c>
      <c r="BA418" s="67">
        <v>-2.9711034297943115</v>
      </c>
      <c r="BB418" s="67">
        <v>-2.1480214595794678</v>
      </c>
      <c r="BC418" s="67">
        <v>-1.3275289535522461</v>
      </c>
      <c r="BD418" s="67">
        <v>-0.86073565483093262</v>
      </c>
      <c r="BE418" s="67">
        <v>-4.4386707246303558E-2</v>
      </c>
      <c r="BF418" s="67">
        <v>1.0048925876617432E-2</v>
      </c>
      <c r="BG418" s="67">
        <v>-5.2058912813663483E-2</v>
      </c>
      <c r="BH418" s="67">
        <v>-9.0554013848304749E-2</v>
      </c>
      <c r="BI418" s="67">
        <v>-0.1042071059346199</v>
      </c>
      <c r="BJ418" s="67">
        <v>-0.11490777879953384</v>
      </c>
      <c r="BK418" s="67">
        <v>-0.20398595929145813</v>
      </c>
      <c r="BL418" s="67">
        <v>-0.1382114440202713</v>
      </c>
      <c r="BM418" s="67">
        <v>-0.30614477396011353</v>
      </c>
      <c r="BN418" s="67">
        <v>-0.18403598666191101</v>
      </c>
      <c r="BO418" s="67">
        <v>-0.26629027724266052</v>
      </c>
      <c r="BP418" s="67">
        <v>-0.31376433372497559</v>
      </c>
      <c r="BQ418" s="67">
        <v>-0.39739853143692017</v>
      </c>
      <c r="BR418" s="67">
        <v>0.22927151620388031</v>
      </c>
      <c r="BS418" s="67">
        <v>3.5783984661102295</v>
      </c>
      <c r="BT418" s="67">
        <v>4.7502679824829102</v>
      </c>
      <c r="BU418" s="67">
        <v>5.1759662628173828</v>
      </c>
      <c r="BV418" s="67">
        <v>5.5107436180114746</v>
      </c>
      <c r="BW418" s="67">
        <v>5.3404335975646973</v>
      </c>
      <c r="BX418" s="67">
        <v>-1.4866389036178589</v>
      </c>
      <c r="BY418" s="67">
        <v>-2.5368080139160156</v>
      </c>
      <c r="BZ418" s="67">
        <v>-1.7342383861541748</v>
      </c>
      <c r="CA418" s="67">
        <v>-0.94437336921691895</v>
      </c>
      <c r="CB418" s="67">
        <v>-0.51185673475265503</v>
      </c>
      <c r="CC418" s="67">
        <v>0.16913552582263947</v>
      </c>
      <c r="CD418" s="67">
        <v>0.20486634969711304</v>
      </c>
      <c r="CE418" s="67">
        <v>0.12901337444782257</v>
      </c>
      <c r="CF418" s="67">
        <v>8.0792874097824097E-2</v>
      </c>
      <c r="CG418" s="67">
        <v>6.1285492032766342E-2</v>
      </c>
      <c r="CH418" s="67">
        <v>5.3938400000333786E-2</v>
      </c>
      <c r="CI418" s="67">
        <v>-2.1247522905468941E-2</v>
      </c>
      <c r="CJ418" s="67">
        <v>5.989779531955719E-2</v>
      </c>
      <c r="CK418" s="67">
        <v>-9.4925194978713989E-2</v>
      </c>
      <c r="CL418" s="67">
        <v>4.5090358704328537E-2</v>
      </c>
      <c r="CM418" s="67">
        <v>-1.8582409247756004E-2</v>
      </c>
      <c r="CN418" s="67">
        <v>-4.8628780990839005E-2</v>
      </c>
      <c r="CO418" s="67">
        <v>-0.11562240123748779</v>
      </c>
      <c r="CP418" s="67">
        <v>0.52437055110931396</v>
      </c>
      <c r="CQ418" s="67">
        <v>3.8701043128967285</v>
      </c>
      <c r="CR418" s="67">
        <v>5.0465736389160156</v>
      </c>
      <c r="CS418" s="67">
        <v>5.4766383171081543</v>
      </c>
      <c r="CT418" s="67">
        <v>5.8125896453857422</v>
      </c>
      <c r="CU418" s="67">
        <v>5.6424875259399414</v>
      </c>
      <c r="CV418" s="67">
        <v>-1.1767174005508423</v>
      </c>
      <c r="CW418" s="67">
        <v>-2.2360162734985352</v>
      </c>
      <c r="CX418" s="67">
        <v>-1.4476534128189087</v>
      </c>
      <c r="CY418" s="67">
        <v>-0.67900097370147705</v>
      </c>
      <c r="CZ418" s="67">
        <v>-0.27022424340248108</v>
      </c>
      <c r="DA418" s="67">
        <v>0.38265776634216309</v>
      </c>
      <c r="DB418" s="67">
        <v>0.39968377351760864</v>
      </c>
      <c r="DC418" s="67">
        <v>0.31008565425872803</v>
      </c>
      <c r="DD418" s="67">
        <v>0.25213977694511414</v>
      </c>
      <c r="DE418" s="67">
        <v>0.22677809000015259</v>
      </c>
      <c r="DF418" s="67">
        <v>0.22278457880020142</v>
      </c>
      <c r="DG418" s="67">
        <v>0.16149091720581055</v>
      </c>
      <c r="DH418" s="67">
        <v>0.25800704956054688</v>
      </c>
      <c r="DI418" s="67">
        <v>0.11629437655210495</v>
      </c>
      <c r="DJ418" s="67">
        <v>0.27421671152114868</v>
      </c>
      <c r="DK418" s="67">
        <v>0.22912546992301941</v>
      </c>
      <c r="DL418" s="67">
        <v>0.21650676429271698</v>
      </c>
      <c r="DM418" s="67">
        <v>0.16615374386310577</v>
      </c>
      <c r="DN418" s="67">
        <v>0.81946957111358643</v>
      </c>
      <c r="DO418" s="67">
        <v>4.1618099212646484</v>
      </c>
      <c r="DP418" s="67">
        <v>5.3428792953491211</v>
      </c>
      <c r="DQ418" s="67">
        <v>5.7773103713989258</v>
      </c>
      <c r="DR418" s="67">
        <v>6.1144356727600098</v>
      </c>
      <c r="DS418" s="67">
        <v>5.9445414543151855</v>
      </c>
      <c r="DT418" s="67">
        <v>-0.86679583787918091</v>
      </c>
      <c r="DU418" s="67">
        <v>-1.9352245330810547</v>
      </c>
      <c r="DV418" s="67">
        <v>-1.1610684394836426</v>
      </c>
      <c r="DW418" s="67">
        <v>-0.41362860798835754</v>
      </c>
      <c r="DX418" s="67">
        <v>-2.8591759502887726E-2</v>
      </c>
      <c r="DY418" s="67">
        <v>0.69094997644424438</v>
      </c>
      <c r="DZ418" s="67">
        <v>0.68096917867660522</v>
      </c>
      <c r="EA418" s="67">
        <v>0.57152527570724487</v>
      </c>
      <c r="EB418" s="67">
        <v>0.49953746795654297</v>
      </c>
      <c r="EC418" s="67">
        <v>0.46572312712669373</v>
      </c>
      <c r="ED418" s="67">
        <v>0.46657165884971619</v>
      </c>
      <c r="EE418" s="67">
        <v>0.42533621191978455</v>
      </c>
      <c r="EF418" s="67">
        <v>0.54404532909393311</v>
      </c>
      <c r="EG418" s="67">
        <v>0.42126187682151794</v>
      </c>
      <c r="EH418" s="67">
        <v>0.60503876209259033</v>
      </c>
      <c r="EI418" s="67">
        <v>0.58677631616592407</v>
      </c>
      <c r="EJ418" s="67">
        <v>0.59932035207748413</v>
      </c>
      <c r="EK418" s="67">
        <v>0.57299375534057617</v>
      </c>
      <c r="EL418" s="67">
        <v>1.2455457448959351</v>
      </c>
      <c r="EM418" s="67">
        <v>4.5829868316650391</v>
      </c>
      <c r="EN418" s="67">
        <v>5.770698070526123</v>
      </c>
      <c r="EO418" s="67">
        <v>6.2114334106445313</v>
      </c>
      <c r="EP418" s="67">
        <v>6.5502533912658691</v>
      </c>
      <c r="EQ418" s="67">
        <v>6.3806591033935547</v>
      </c>
      <c r="ER418" s="67">
        <v>-0.41931834816932678</v>
      </c>
      <c r="ES418" s="67">
        <v>-1.5009291172027588</v>
      </c>
      <c r="ET418" s="67">
        <v>-0.74728536605834961</v>
      </c>
      <c r="EU418" s="67">
        <v>-3.0473038554191589E-2</v>
      </c>
      <c r="EV418" s="67">
        <v>0.32028716802597046</v>
      </c>
      <c r="EW418" s="67">
        <v>75.759109497070313</v>
      </c>
      <c r="EX418" s="67">
        <v>74.441078186035156</v>
      </c>
      <c r="EY418" s="67">
        <v>71.800399780273438</v>
      </c>
      <c r="EZ418" s="67">
        <v>70.190765380859375</v>
      </c>
      <c r="FA418" s="67">
        <v>69.507736206054688</v>
      </c>
      <c r="FB418" s="67">
        <v>68.605720520019531</v>
      </c>
      <c r="FC418" s="67">
        <v>69.11669921875</v>
      </c>
      <c r="FD418" s="67">
        <v>72.689109802246094</v>
      </c>
      <c r="FE418" s="67">
        <v>77.100692749023438</v>
      </c>
      <c r="FF418" s="67">
        <v>81.43072509765625</v>
      </c>
      <c r="FG418" s="67">
        <v>85.2137451171875</v>
      </c>
      <c r="FH418" s="67">
        <v>88.771484375</v>
      </c>
      <c r="FI418" s="67">
        <v>93.124397277832031</v>
      </c>
      <c r="FJ418" s="67">
        <v>96.672760009765625</v>
      </c>
      <c r="FK418" s="67">
        <v>98.625007629394531</v>
      </c>
      <c r="FL418" s="67">
        <v>100.36408996582031</v>
      </c>
      <c r="FM418" s="67">
        <v>100.97426605224609</v>
      </c>
      <c r="FN418" s="67">
        <v>101.10336303710938</v>
      </c>
      <c r="FO418" s="67">
        <v>98.448356628417969</v>
      </c>
      <c r="FP418" s="67">
        <v>95.226119995117188</v>
      </c>
      <c r="FQ418" s="67">
        <v>89.815910339355469</v>
      </c>
      <c r="FR418" s="67">
        <v>86.194015502929688</v>
      </c>
      <c r="FS418" s="67">
        <v>83.194351196289063</v>
      </c>
      <c r="FT418" s="67">
        <v>80.821464538574219</v>
      </c>
      <c r="FU418" s="68">
        <v>0.38562402129173279</v>
      </c>
      <c r="FV418" s="40">
        <v>5.869999885559082</v>
      </c>
      <c r="FW418" s="40">
        <v>9164.17</v>
      </c>
      <c r="FX418">
        <v>1</v>
      </c>
    </row>
    <row r="419" spans="1:180" x14ac:dyDescent="0.2">
      <c r="A419" t="s">
        <v>189</v>
      </c>
      <c r="B419" t="s">
        <v>207</v>
      </c>
      <c r="C419" t="s">
        <v>3</v>
      </c>
      <c r="D419" t="s">
        <v>186</v>
      </c>
      <c r="E419" t="s">
        <v>1</v>
      </c>
      <c r="F419" s="40" t="s">
        <v>194</v>
      </c>
      <c r="G419" s="69" t="s">
        <v>217</v>
      </c>
      <c r="H419" s="67">
        <v>8254.9997942447662</v>
      </c>
      <c r="I419" s="67">
        <v>6.7198433876037598</v>
      </c>
      <c r="J419" s="67">
        <v>5.7847652435302734</v>
      </c>
      <c r="K419" s="67">
        <v>5.2404627799987793</v>
      </c>
      <c r="L419" s="67">
        <v>4.8947935104370117</v>
      </c>
      <c r="M419" s="67">
        <v>4.7469010353088379</v>
      </c>
      <c r="N419" s="67">
        <v>5.049858570098877</v>
      </c>
      <c r="O419" s="67">
        <v>5.7113986015319824</v>
      </c>
      <c r="P419" s="67">
        <v>6.3388667106628418</v>
      </c>
      <c r="Q419" s="67">
        <v>6.7982358932495117</v>
      </c>
      <c r="R419" s="67">
        <v>7.5292854309082031</v>
      </c>
      <c r="S419" s="67">
        <v>8.7715263366699219</v>
      </c>
      <c r="T419" s="67">
        <v>10.152424812316895</v>
      </c>
      <c r="U419" s="67">
        <v>12.024771690368652</v>
      </c>
      <c r="V419" s="67">
        <v>14.102185249328613</v>
      </c>
      <c r="W419" s="67">
        <v>15.856590270996094</v>
      </c>
      <c r="X419" s="67">
        <v>17.776107788085938</v>
      </c>
      <c r="Y419" s="67">
        <v>19.383604049682617</v>
      </c>
      <c r="Z419" s="67">
        <v>20.504037857055664</v>
      </c>
      <c r="AA419" s="67">
        <v>20.615413665771484</v>
      </c>
      <c r="AB419" s="67">
        <v>19.263629913330078</v>
      </c>
      <c r="AC419" s="67">
        <v>17.340145111083984</v>
      </c>
      <c r="AD419" s="67">
        <v>15.551913261413574</v>
      </c>
      <c r="AE419" s="67">
        <v>12.54534912109375</v>
      </c>
      <c r="AF419" s="67">
        <v>9.6450777053833008</v>
      </c>
      <c r="AG419" s="67">
        <v>-0.27579841017723083</v>
      </c>
      <c r="AH419" s="67">
        <v>-0.31327003240585327</v>
      </c>
      <c r="AI419" s="67">
        <v>-0.30456653237342834</v>
      </c>
      <c r="AJ419" s="67">
        <v>-0.38579019904136658</v>
      </c>
      <c r="AK419" s="67">
        <v>-0.40261030197143555</v>
      </c>
      <c r="AL419" s="67">
        <v>-0.40434592962265015</v>
      </c>
      <c r="AM419" s="67">
        <v>-0.37166580557823181</v>
      </c>
      <c r="AN419" s="67">
        <v>-0.56200301647186279</v>
      </c>
      <c r="AO419" s="67">
        <v>-0.69302105903625488</v>
      </c>
      <c r="AP419" s="67">
        <v>-0.78855806589126587</v>
      </c>
      <c r="AQ419" s="67">
        <v>-0.8118930459022522</v>
      </c>
      <c r="AR419" s="67">
        <v>-0.95519798994064331</v>
      </c>
      <c r="AS419" s="67">
        <v>-1.0469818115234375</v>
      </c>
      <c r="AT419" s="67">
        <v>-0.61743271350860596</v>
      </c>
      <c r="AU419" s="67">
        <v>3.1318249702453613</v>
      </c>
      <c r="AV419" s="67">
        <v>4.2948765754699707</v>
      </c>
      <c r="AW419" s="67">
        <v>4.8531222343444824</v>
      </c>
      <c r="AX419" s="67">
        <v>5.2268538475036621</v>
      </c>
      <c r="AY419" s="67">
        <v>5.0162105560302734</v>
      </c>
      <c r="AZ419" s="67">
        <v>-2.652371883392334</v>
      </c>
      <c r="BA419" s="67">
        <v>-3.7523043155670166</v>
      </c>
      <c r="BB419" s="67">
        <v>-2.598041296005249</v>
      </c>
      <c r="BC419" s="67">
        <v>-1.7809897661209106</v>
      </c>
      <c r="BD419" s="67">
        <v>-1.2131778001785278</v>
      </c>
      <c r="BE419" s="67">
        <v>3.1444009393453598E-2</v>
      </c>
      <c r="BF419" s="67">
        <v>-3.2945815473794937E-2</v>
      </c>
      <c r="BG419" s="67">
        <v>-4.4017773121595383E-2</v>
      </c>
      <c r="BH419" s="67">
        <v>-0.13923534750938416</v>
      </c>
      <c r="BI419" s="67">
        <v>-0.16447828710079193</v>
      </c>
      <c r="BJ419" s="67">
        <v>-0.16138027608394623</v>
      </c>
      <c r="BK419" s="67">
        <v>-0.10871101170778275</v>
      </c>
      <c r="BL419" s="67">
        <v>-0.27693736553192139</v>
      </c>
      <c r="BM419" s="67">
        <v>-0.38908958435058594</v>
      </c>
      <c r="BN419" s="67">
        <v>-0.45886096358299255</v>
      </c>
      <c r="BO419" s="67">
        <v>-0.4554610550403595</v>
      </c>
      <c r="BP419" s="67">
        <v>-0.57368475198745728</v>
      </c>
      <c r="BQ419" s="67">
        <v>-0.64150780439376831</v>
      </c>
      <c r="BR419" s="67">
        <v>-0.1927717924118042</v>
      </c>
      <c r="BS419" s="67">
        <v>3.5516040325164795</v>
      </c>
      <c r="BT419" s="67">
        <v>4.7212839126586914</v>
      </c>
      <c r="BU419" s="67">
        <v>5.2858161926269531</v>
      </c>
      <c r="BV419" s="67">
        <v>5.6612377166748047</v>
      </c>
      <c r="BW419" s="67">
        <v>5.4508872032165527</v>
      </c>
      <c r="BX419" s="67">
        <v>-2.2063784599304199</v>
      </c>
      <c r="BY419" s="67">
        <v>-3.3194625377655029</v>
      </c>
      <c r="BZ419" s="67">
        <v>-2.1856484413146973</v>
      </c>
      <c r="CA419" s="67">
        <v>-1.3991308212280273</v>
      </c>
      <c r="CB419" s="67">
        <v>-0.86548781394958496</v>
      </c>
      <c r="CC419" s="67">
        <v>0.24423918128013611</v>
      </c>
      <c r="CD419" s="67">
        <v>0.16120588779449463</v>
      </c>
      <c r="CE419" s="67">
        <v>0.13643750548362732</v>
      </c>
      <c r="CF419" s="67">
        <v>3.1527787446975708E-2</v>
      </c>
      <c r="CG419" s="67">
        <v>4.5122252777218819E-4</v>
      </c>
      <c r="CH419" s="67">
        <v>6.8969829007983208E-3</v>
      </c>
      <c r="CI419" s="67">
        <v>7.3410689830780029E-2</v>
      </c>
      <c r="CJ419" s="67">
        <v>-7.9501740634441376E-2</v>
      </c>
      <c r="CK419" s="67">
        <v>-0.17858757078647614</v>
      </c>
      <c r="CL419" s="67">
        <v>-0.23051376640796661</v>
      </c>
      <c r="CM419" s="67">
        <v>-0.208597332239151</v>
      </c>
      <c r="CN419" s="67">
        <v>-0.30944985151290894</v>
      </c>
      <c r="CO419" s="67">
        <v>-0.36067771911621094</v>
      </c>
      <c r="CP419" s="67">
        <v>0.10134706646203995</v>
      </c>
      <c r="CQ419" s="67">
        <v>3.8423416614532471</v>
      </c>
      <c r="CR419" s="67">
        <v>5.0166120529174805</v>
      </c>
      <c r="CS419" s="67">
        <v>5.5854983329772949</v>
      </c>
      <c r="CT419" s="67">
        <v>5.9620904922485352</v>
      </c>
      <c r="CU419" s="67">
        <v>5.7519431114196777</v>
      </c>
      <c r="CV419" s="67">
        <v>-1.8974847793579102</v>
      </c>
      <c r="CW419" s="67">
        <v>-3.0196776390075684</v>
      </c>
      <c r="CX419" s="67">
        <v>-1.9000265598297119</v>
      </c>
      <c r="CY419" s="67">
        <v>-1.1346564292907715</v>
      </c>
      <c r="CZ419" s="67">
        <v>-0.62467879056930542</v>
      </c>
      <c r="DA419" s="67">
        <v>0.45703434944152832</v>
      </c>
      <c r="DB419" s="67">
        <v>0.3553575873374939</v>
      </c>
      <c r="DC419" s="67">
        <v>0.31689277291297913</v>
      </c>
      <c r="DD419" s="67">
        <v>0.20229092240333557</v>
      </c>
      <c r="DE419" s="67">
        <v>0.16538073122501373</v>
      </c>
      <c r="DF419" s="67">
        <v>0.17517425119876862</v>
      </c>
      <c r="DG419" s="67">
        <v>0.25553238391876221</v>
      </c>
      <c r="DH419" s="67">
        <v>0.11793386936187744</v>
      </c>
      <c r="DI419" s="67">
        <v>3.1914439052343369E-2</v>
      </c>
      <c r="DJ419" s="67">
        <v>-2.1665545646101236E-3</v>
      </c>
      <c r="DK419" s="67">
        <v>3.8266383111476898E-2</v>
      </c>
      <c r="DL419" s="67">
        <v>-4.52149398624897E-2</v>
      </c>
      <c r="DM419" s="67">
        <v>-7.9847656190395355E-2</v>
      </c>
      <c r="DN419" s="67">
        <v>0.3954659104347229</v>
      </c>
      <c r="DO419" s="67">
        <v>4.1330795288085938</v>
      </c>
      <c r="DP419" s="67">
        <v>5.3119401931762695</v>
      </c>
      <c r="DQ419" s="67">
        <v>5.8851804733276367</v>
      </c>
      <c r="DR419" s="67">
        <v>6.2629432678222656</v>
      </c>
      <c r="DS419" s="67">
        <v>6.0529990196228027</v>
      </c>
      <c r="DT419" s="67">
        <v>-1.5885910987854004</v>
      </c>
      <c r="DU419" s="67">
        <v>-2.7198927402496338</v>
      </c>
      <c r="DV419" s="67">
        <v>-1.614404559135437</v>
      </c>
      <c r="DW419" s="67">
        <v>-0.87018203735351563</v>
      </c>
      <c r="DX419" s="67">
        <v>-0.38386976718902588</v>
      </c>
      <c r="DY419" s="67">
        <v>0.76427680253982544</v>
      </c>
      <c r="DZ419" s="67">
        <v>0.63568180799484253</v>
      </c>
      <c r="EA419" s="67">
        <v>0.57744157314300537</v>
      </c>
      <c r="EB419" s="67">
        <v>0.44884577393531799</v>
      </c>
      <c r="EC419" s="67">
        <v>0.40351274609565735</v>
      </c>
      <c r="ED419" s="67">
        <v>0.41813987493515015</v>
      </c>
      <c r="EE419" s="67">
        <v>0.51848721504211426</v>
      </c>
      <c r="EF419" s="67">
        <v>0.40299952030181885</v>
      </c>
      <c r="EG419" s="67">
        <v>0.33584591746330261</v>
      </c>
      <c r="EH419" s="67">
        <v>0.32753056287765503</v>
      </c>
      <c r="EI419" s="67">
        <v>0.3946983814239502</v>
      </c>
      <c r="EJ419" s="67">
        <v>0.33629831671714783</v>
      </c>
      <c r="EK419" s="67">
        <v>0.32562637329101563</v>
      </c>
      <c r="EL419" s="67">
        <v>0.82012683153152466</v>
      </c>
      <c r="EM419" s="67">
        <v>4.5528583526611328</v>
      </c>
      <c r="EN419" s="67">
        <v>5.7383475303649902</v>
      </c>
      <c r="EO419" s="67">
        <v>6.3178744316101074</v>
      </c>
      <c r="EP419" s="67">
        <v>6.6973271369934082</v>
      </c>
      <c r="EQ419" s="67">
        <v>6.487675666809082</v>
      </c>
      <c r="ER419" s="67">
        <v>-1.1425977945327759</v>
      </c>
      <c r="ES419" s="67">
        <v>-2.2870509624481201</v>
      </c>
      <c r="ET419" s="67">
        <v>-1.2020117044448853</v>
      </c>
      <c r="EU419" s="67">
        <v>-0.48832306265830994</v>
      </c>
      <c r="EV419" s="67">
        <v>-3.6179777234792709E-2</v>
      </c>
      <c r="EW419" s="67">
        <v>76.342422485351563</v>
      </c>
      <c r="EX419" s="67">
        <v>75.332252502441406</v>
      </c>
      <c r="EY419" s="67">
        <v>73.5955810546875</v>
      </c>
      <c r="EZ419" s="67">
        <v>71.894126892089844</v>
      </c>
      <c r="FA419" s="67">
        <v>70.731697082519531</v>
      </c>
      <c r="FB419" s="67">
        <v>69.510276794433594</v>
      </c>
      <c r="FC419" s="67">
        <v>69.509681701660156</v>
      </c>
      <c r="FD419" s="67">
        <v>73.42889404296875</v>
      </c>
      <c r="FE419" s="67">
        <v>78.483879089355469</v>
      </c>
      <c r="FF419" s="67">
        <v>83.487442016601563</v>
      </c>
      <c r="FG419" s="67">
        <v>88.0126953125</v>
      </c>
      <c r="FH419" s="67">
        <v>91.334342956542969</v>
      </c>
      <c r="FI419" s="67">
        <v>94.595420837402344</v>
      </c>
      <c r="FJ419" s="67">
        <v>97.500236511230469</v>
      </c>
      <c r="FK419" s="67">
        <v>99.367652893066406</v>
      </c>
      <c r="FL419" s="67">
        <v>100.48577880859375</v>
      </c>
      <c r="FM419" s="67">
        <v>100.9559326171875</v>
      </c>
      <c r="FN419" s="67">
        <v>100.64498138427734</v>
      </c>
      <c r="FO419" s="67">
        <v>98.472648620605469</v>
      </c>
      <c r="FP419" s="67">
        <v>95.277862548828125</v>
      </c>
      <c r="FQ419" s="67">
        <v>89.79302978515625</v>
      </c>
      <c r="FR419" s="67">
        <v>86.037918090820313</v>
      </c>
      <c r="FS419" s="67">
        <v>83.16156005859375</v>
      </c>
      <c r="FT419" s="67">
        <v>81.357231140136719</v>
      </c>
      <c r="FU419" s="68">
        <v>0.38435104489326477</v>
      </c>
      <c r="FV419" s="40">
        <v>6.619999885559082</v>
      </c>
      <c r="FW419" s="40">
        <v>9500.43</v>
      </c>
      <c r="FX419">
        <v>1</v>
      </c>
    </row>
    <row r="420" spans="1:180" x14ac:dyDescent="0.2">
      <c r="A420" t="s">
        <v>189</v>
      </c>
      <c r="B420" t="s">
        <v>207</v>
      </c>
      <c r="C420" t="s">
        <v>3</v>
      </c>
      <c r="D420" t="s">
        <v>186</v>
      </c>
      <c r="E420" t="s">
        <v>1</v>
      </c>
      <c r="F420" s="40" t="s">
        <v>194</v>
      </c>
      <c r="G420" s="69" t="s">
        <v>218</v>
      </c>
      <c r="H420" s="67">
        <v>8241.0000100135803</v>
      </c>
      <c r="I420" s="67">
        <v>7.8201742172241211</v>
      </c>
      <c r="J420" s="67">
        <v>6.6617984771728516</v>
      </c>
      <c r="K420" s="67">
        <v>5.9876194000244141</v>
      </c>
      <c r="L420" s="67">
        <v>5.4946069717407227</v>
      </c>
      <c r="M420" s="67">
        <v>5.2731328010559082</v>
      </c>
      <c r="N420" s="67">
        <v>5.4995660781860352</v>
      </c>
      <c r="O420" s="67">
        <v>6.0580663681030273</v>
      </c>
      <c r="P420" s="67">
        <v>6.7691993713378906</v>
      </c>
      <c r="Q420" s="67">
        <v>7.4679555892944336</v>
      </c>
      <c r="R420" s="67">
        <v>8.4411859512329102</v>
      </c>
      <c r="S420" s="67">
        <v>9.6327857971191406</v>
      </c>
      <c r="T420" s="67">
        <v>11.319469451904297</v>
      </c>
      <c r="U420" s="67">
        <v>13.251400947570801</v>
      </c>
      <c r="V420" s="67">
        <v>15.320293426513672</v>
      </c>
      <c r="W420" s="67">
        <v>17.117105484008789</v>
      </c>
      <c r="X420" s="67">
        <v>18.855096817016602</v>
      </c>
      <c r="Y420" s="67">
        <v>20.261507034301758</v>
      </c>
      <c r="Z420" s="67">
        <v>21.025657653808594</v>
      </c>
      <c r="AA420" s="67">
        <v>20.660089492797852</v>
      </c>
      <c r="AB420" s="67">
        <v>19.031717300415039</v>
      </c>
      <c r="AC420" s="67">
        <v>16.861656188964844</v>
      </c>
      <c r="AD420" s="67">
        <v>15.004366874694824</v>
      </c>
      <c r="AE420" s="67">
        <v>12.387487411499023</v>
      </c>
      <c r="AF420" s="67">
        <v>9.7739229202270508</v>
      </c>
      <c r="AG420" s="67">
        <v>-0.82333189249038696</v>
      </c>
      <c r="AH420" s="67">
        <v>-0.61562579870223999</v>
      </c>
      <c r="AI420" s="67">
        <v>-0.41023683547973633</v>
      </c>
      <c r="AJ420" s="67">
        <v>-0.3328062891960144</v>
      </c>
      <c r="AK420" s="67">
        <v>-0.25576972961425781</v>
      </c>
      <c r="AL420" s="67">
        <v>-0.35926252603530884</v>
      </c>
      <c r="AM420" s="67">
        <v>-0.45470660924911499</v>
      </c>
      <c r="AN420" s="67">
        <v>-0.67131686210632324</v>
      </c>
      <c r="AO420" s="67">
        <v>-0.5680776834487915</v>
      </c>
      <c r="AP420" s="67">
        <v>-0.66449987888336182</v>
      </c>
      <c r="AQ420" s="67">
        <v>-0.94334620237350464</v>
      </c>
      <c r="AR420" s="67">
        <v>-0.80484485626220703</v>
      </c>
      <c r="AS420" s="67">
        <v>-0.99260824918746948</v>
      </c>
      <c r="AT420" s="67">
        <v>-0.87229293584823608</v>
      </c>
      <c r="AU420" s="67">
        <v>3.2831487655639648</v>
      </c>
      <c r="AV420" s="67">
        <v>4.3614263534545898</v>
      </c>
      <c r="AW420" s="67">
        <v>4.7886404991149902</v>
      </c>
      <c r="AX420" s="67">
        <v>4.9798903465270996</v>
      </c>
      <c r="AY420" s="67">
        <v>4.5603947639465332</v>
      </c>
      <c r="AZ420" s="67">
        <v>-2.7551901340484619</v>
      </c>
      <c r="BA420" s="67">
        <v>-3.7402305603027344</v>
      </c>
      <c r="BB420" s="67">
        <v>-2.7411794662475586</v>
      </c>
      <c r="BC420" s="67">
        <v>-1.6782283782958984</v>
      </c>
      <c r="BD420" s="67">
        <v>-1.1527601480484009</v>
      </c>
      <c r="BE420" s="67">
        <v>-0.51626706123352051</v>
      </c>
      <c r="BF420" s="67">
        <v>-0.33546313643455505</v>
      </c>
      <c r="BG420" s="67">
        <v>-0.14983808994293213</v>
      </c>
      <c r="BH420" s="67">
        <v>-8.6391977965831757E-2</v>
      </c>
      <c r="BI420" s="67">
        <v>-1.7772939056158066E-2</v>
      </c>
      <c r="BJ420" s="67">
        <v>-0.11643379181623459</v>
      </c>
      <c r="BK420" s="67">
        <v>-0.19190116226673126</v>
      </c>
      <c r="BL420" s="67">
        <v>-0.38641473650932312</v>
      </c>
      <c r="BM420" s="67">
        <v>-0.26432228088378906</v>
      </c>
      <c r="BN420" s="67">
        <v>-0.33499333262443542</v>
      </c>
      <c r="BO420" s="67">
        <v>-0.5871201753616333</v>
      </c>
      <c r="BP420" s="67">
        <v>-0.42355248332023621</v>
      </c>
      <c r="BQ420" s="67">
        <v>-0.58736693859100342</v>
      </c>
      <c r="BR420" s="67">
        <v>-0.44787538051605225</v>
      </c>
      <c r="BS420" s="67">
        <v>3.7026872634887695</v>
      </c>
      <c r="BT420" s="67">
        <v>4.7875876426696777</v>
      </c>
      <c r="BU420" s="67">
        <v>5.2210826873779297</v>
      </c>
      <c r="BV420" s="67">
        <v>5.4140205383300781</v>
      </c>
      <c r="BW420" s="67">
        <v>4.994816780090332</v>
      </c>
      <c r="BX420" s="67">
        <v>-2.3094618320465088</v>
      </c>
      <c r="BY420" s="67">
        <v>-3.3076474666595459</v>
      </c>
      <c r="BZ420" s="67">
        <v>-2.3290321826934814</v>
      </c>
      <c r="CA420" s="67">
        <v>-1.2965942621231079</v>
      </c>
      <c r="CB420" s="67">
        <v>-0.80527502298355103</v>
      </c>
      <c r="CC420" s="67">
        <v>-0.30359485745429993</v>
      </c>
      <c r="CD420" s="67">
        <v>-0.14142331480979919</v>
      </c>
      <c r="CE420" s="67">
        <v>3.0513288453221321E-2</v>
      </c>
      <c r="CF420" s="67">
        <v>8.4273830056190491E-2</v>
      </c>
      <c r="CG420" s="67">
        <v>0.14706291258335114</v>
      </c>
      <c r="CH420" s="67">
        <v>5.1748652011156082E-2</v>
      </c>
      <c r="CI420" s="67">
        <v>-9.882928803563118E-3</v>
      </c>
      <c r="CJ420" s="67">
        <v>-0.18909241259098053</v>
      </c>
      <c r="CK420" s="67">
        <v>-5.394219234585762E-2</v>
      </c>
      <c r="CL420" s="67">
        <v>-0.10677812248468399</v>
      </c>
      <c r="CM420" s="67">
        <v>-0.3403991162776947</v>
      </c>
      <c r="CN420" s="67">
        <v>-0.15947052836418152</v>
      </c>
      <c r="CO420" s="67">
        <v>-0.3066980242729187</v>
      </c>
      <c r="CP420" s="67">
        <v>-0.15392510592937469</v>
      </c>
      <c r="CQ420" s="67">
        <v>3.9932584762573242</v>
      </c>
      <c r="CR420" s="67">
        <v>5.0827455520629883</v>
      </c>
      <c r="CS420" s="67">
        <v>5.5205907821655273</v>
      </c>
      <c r="CT420" s="67">
        <v>5.7146978378295898</v>
      </c>
      <c r="CU420" s="67">
        <v>5.2956957817077637</v>
      </c>
      <c r="CV420" s="67">
        <v>-2.0007517337799072</v>
      </c>
      <c r="CW420" s="67">
        <v>-3.0080418586730957</v>
      </c>
      <c r="CX420" s="67">
        <v>-2.0435800552368164</v>
      </c>
      <c r="CY420" s="67">
        <v>-1.0322756767272949</v>
      </c>
      <c r="CZ420" s="67">
        <v>-0.56460785865783691</v>
      </c>
      <c r="DA420" s="67">
        <v>-9.0922683477401733E-2</v>
      </c>
      <c r="DB420" s="67">
        <v>5.2616503089666367E-2</v>
      </c>
      <c r="DC420" s="67">
        <v>0.21086467802524567</v>
      </c>
      <c r="DD420" s="67">
        <v>0.25493964552879333</v>
      </c>
      <c r="DE420" s="67">
        <v>0.31189876794815063</v>
      </c>
      <c r="DF420" s="67">
        <v>0.21993109583854675</v>
      </c>
      <c r="DG420" s="67">
        <v>0.17213530838489532</v>
      </c>
      <c r="DH420" s="67">
        <v>8.2299234345555305E-3</v>
      </c>
      <c r="DI420" s="67">
        <v>0.15643788874149323</v>
      </c>
      <c r="DJ420" s="67">
        <v>0.12143709510564804</v>
      </c>
      <c r="DK420" s="67">
        <v>-9.3678057193756104E-2</v>
      </c>
      <c r="DL420" s="67">
        <v>0.10461141169071198</v>
      </c>
      <c r="DM420" s="67">
        <v>-2.6029117405414581E-2</v>
      </c>
      <c r="DN420" s="67">
        <v>0.14002518355846405</v>
      </c>
      <c r="DO420" s="67">
        <v>4.2838296890258789</v>
      </c>
      <c r="DP420" s="67">
        <v>5.3779034614562988</v>
      </c>
      <c r="DQ420" s="67">
        <v>5.820098876953125</v>
      </c>
      <c r="DR420" s="67">
        <v>6.0153751373291016</v>
      </c>
      <c r="DS420" s="67">
        <v>5.5965747833251953</v>
      </c>
      <c r="DT420" s="67">
        <v>-1.6920416355133057</v>
      </c>
      <c r="DU420" s="67">
        <v>-2.7084362506866455</v>
      </c>
      <c r="DV420" s="67">
        <v>-1.7581280469894409</v>
      </c>
      <c r="DW420" s="67">
        <v>-0.76795709133148193</v>
      </c>
      <c r="DX420" s="67">
        <v>-0.3239406943321228</v>
      </c>
      <c r="DY420" s="67">
        <v>0.21614216268062592</v>
      </c>
      <c r="DZ420" s="67">
        <v>0.33277919888496399</v>
      </c>
      <c r="EA420" s="67">
        <v>0.47126343846321106</v>
      </c>
      <c r="EB420" s="67">
        <v>0.50135397911071777</v>
      </c>
      <c r="EC420" s="67">
        <v>0.5498955249786377</v>
      </c>
      <c r="ED420" s="67">
        <v>0.46275982260704041</v>
      </c>
      <c r="EE420" s="67">
        <v>0.43494075536727905</v>
      </c>
      <c r="EF420" s="67">
        <v>0.29313203692436218</v>
      </c>
      <c r="EG420" s="67">
        <v>0.46019330620765686</v>
      </c>
      <c r="EH420" s="67">
        <v>0.45094361901283264</v>
      </c>
      <c r="EI420" s="67">
        <v>0.26254796981811523</v>
      </c>
      <c r="EJ420" s="67">
        <v>0.48590379953384399</v>
      </c>
      <c r="EK420" s="67">
        <v>0.37921220064163208</v>
      </c>
      <c r="EL420" s="67">
        <v>0.56444269418716431</v>
      </c>
      <c r="EM420" s="67">
        <v>4.7033681869506836</v>
      </c>
      <c r="EN420" s="67">
        <v>5.8040647506713867</v>
      </c>
      <c r="EO420" s="67">
        <v>6.2525410652160645</v>
      </c>
      <c r="EP420" s="67">
        <v>6.4495053291320801</v>
      </c>
      <c r="EQ420" s="67">
        <v>6.0309967994689941</v>
      </c>
      <c r="ER420" s="67">
        <v>-1.2463134527206421</v>
      </c>
      <c r="ES420" s="67">
        <v>-2.275853157043457</v>
      </c>
      <c r="ET420" s="67">
        <v>-1.3459805250167847</v>
      </c>
      <c r="EU420" s="67">
        <v>-0.38632303476333618</v>
      </c>
      <c r="EV420" s="67">
        <v>2.3544436320662498E-2</v>
      </c>
      <c r="EW420" s="67">
        <v>79.825904846191406</v>
      </c>
      <c r="EX420" s="67">
        <v>76.753524780273438</v>
      </c>
      <c r="EY420" s="67">
        <v>74.414360046386719</v>
      </c>
      <c r="EZ420" s="67">
        <v>73.086860656738281</v>
      </c>
      <c r="FA420" s="67">
        <v>72.3157958984375</v>
      </c>
      <c r="FB420" s="67">
        <v>71.633575439453125</v>
      </c>
      <c r="FC420" s="67">
        <v>72.055335998535156</v>
      </c>
      <c r="FD420" s="67">
        <v>74.606521606445313</v>
      </c>
      <c r="FE420" s="67">
        <v>79.025306701660156</v>
      </c>
      <c r="FF420" s="67">
        <v>83.636833190917969</v>
      </c>
      <c r="FG420" s="67">
        <v>87.459495544433594</v>
      </c>
      <c r="FH420" s="67">
        <v>91.222068786621094</v>
      </c>
      <c r="FI420" s="67">
        <v>94.610015869140625</v>
      </c>
      <c r="FJ420" s="67">
        <v>97.447662353515625</v>
      </c>
      <c r="FK420" s="67">
        <v>99.735298156738281</v>
      </c>
      <c r="FL420" s="67">
        <v>100.85415649414063</v>
      </c>
      <c r="FM420" s="67">
        <v>101.51347351074219</v>
      </c>
      <c r="FN420" s="67">
        <v>100.86696624755859</v>
      </c>
      <c r="FO420" s="67">
        <v>97.534034729003906</v>
      </c>
      <c r="FP420" s="67">
        <v>92.401473999023438</v>
      </c>
      <c r="FQ420" s="67">
        <v>87.897613525390625</v>
      </c>
      <c r="FR420" s="67">
        <v>84.032951354980469</v>
      </c>
      <c r="FS420" s="67">
        <v>81.115943908691406</v>
      </c>
      <c r="FT420" s="67">
        <v>79.486671447753906</v>
      </c>
      <c r="FU420" s="68">
        <v>0.38412755727767944</v>
      </c>
      <c r="FV420" s="40">
        <v>7.3400001525878906</v>
      </c>
      <c r="FW420" s="40">
        <v>10060.98</v>
      </c>
      <c r="FX420">
        <v>1</v>
      </c>
    </row>
    <row r="421" spans="1:180" x14ac:dyDescent="0.2">
      <c r="A421" t="s">
        <v>189</v>
      </c>
      <c r="B421" t="s">
        <v>207</v>
      </c>
      <c r="C421" t="s">
        <v>3</v>
      </c>
      <c r="D421" t="s">
        <v>186</v>
      </c>
      <c r="E421" t="s">
        <v>1</v>
      </c>
      <c r="F421" s="40" t="s">
        <v>194</v>
      </c>
      <c r="G421" s="69" t="s">
        <v>219</v>
      </c>
      <c r="H421" s="67">
        <v>8205.0002678632736</v>
      </c>
      <c r="I421" s="67">
        <v>7.2010717391967773</v>
      </c>
      <c r="J421" s="67">
        <v>6.1579861640930176</v>
      </c>
      <c r="K421" s="67">
        <v>5.5571675300598145</v>
      </c>
      <c r="L421" s="67">
        <v>5.1722750663757324</v>
      </c>
      <c r="M421" s="67">
        <v>5.0236468315124512</v>
      </c>
      <c r="N421" s="67">
        <v>5.2752981185913086</v>
      </c>
      <c r="O421" s="67">
        <v>5.9756951332092285</v>
      </c>
      <c r="P421" s="67">
        <v>6.6399688720703125</v>
      </c>
      <c r="Q421" s="67">
        <v>7.10186767578125</v>
      </c>
      <c r="R421" s="67">
        <v>8.1247138977050781</v>
      </c>
      <c r="S421" s="67">
        <v>9.6403884887695313</v>
      </c>
      <c r="T421" s="67">
        <v>11.445615768432617</v>
      </c>
      <c r="U421" s="67">
        <v>13.723950386047363</v>
      </c>
      <c r="V421" s="67">
        <v>16.196788787841797</v>
      </c>
      <c r="W421" s="67">
        <v>18.12080192565918</v>
      </c>
      <c r="X421" s="67">
        <v>20.034328460693359</v>
      </c>
      <c r="Y421" s="67">
        <v>21.612255096435547</v>
      </c>
      <c r="Z421" s="67">
        <v>22.581779479980469</v>
      </c>
      <c r="AA421" s="67">
        <v>22.802833557128906</v>
      </c>
      <c r="AB421" s="67">
        <v>21.917181015014648</v>
      </c>
      <c r="AC421" s="67">
        <v>20.240470886230469</v>
      </c>
      <c r="AD421" s="67">
        <v>18.238458633422852</v>
      </c>
      <c r="AE421" s="67">
        <v>15.053425788879395</v>
      </c>
      <c r="AF421" s="67">
        <v>11.736809730529785</v>
      </c>
      <c r="AG421" s="67">
        <v>-0.38650274276733398</v>
      </c>
      <c r="AH421" s="67">
        <v>-0.37174400687217712</v>
      </c>
      <c r="AI421" s="67">
        <v>-0.30955100059509277</v>
      </c>
      <c r="AJ421" s="67">
        <v>-0.34834185242652893</v>
      </c>
      <c r="AK421" s="67">
        <v>-0.39296638965606689</v>
      </c>
      <c r="AL421" s="67">
        <v>-0.38005882501602173</v>
      </c>
      <c r="AM421" s="67">
        <v>-0.49469324946403503</v>
      </c>
      <c r="AN421" s="67">
        <v>-0.60611402988433838</v>
      </c>
      <c r="AO421" s="67">
        <v>-0.79071295261383057</v>
      </c>
      <c r="AP421" s="67">
        <v>-0.82408469915390015</v>
      </c>
      <c r="AQ421" s="67">
        <v>-1.0090980529785156</v>
      </c>
      <c r="AR421" s="67">
        <v>-1.4904763698577881</v>
      </c>
      <c r="AS421" s="67">
        <v>-1.4723716974258423</v>
      </c>
      <c r="AT421" s="67">
        <v>-1.1101946830749512</v>
      </c>
      <c r="AU421" s="67">
        <v>3.3780622482299805</v>
      </c>
      <c r="AV421" s="67">
        <v>4.8296694755554199</v>
      </c>
      <c r="AW421" s="67">
        <v>5.3197340965270996</v>
      </c>
      <c r="AX421" s="67">
        <v>5.4207706451416016</v>
      </c>
      <c r="AY421" s="67">
        <v>5.2905898094177246</v>
      </c>
      <c r="AZ421" s="67">
        <v>-3.3205876350402832</v>
      </c>
      <c r="BA421" s="67">
        <v>-5.1628942489624023</v>
      </c>
      <c r="BB421" s="67">
        <v>-4.3703103065490723</v>
      </c>
      <c r="BC421" s="67">
        <v>-2.9347002506256104</v>
      </c>
      <c r="BD421" s="67">
        <v>-2.0709052085876465</v>
      </c>
      <c r="BE421" s="67">
        <v>-8.0039113759994507E-2</v>
      </c>
      <c r="BF421" s="67">
        <v>-9.2133179306983948E-2</v>
      </c>
      <c r="BG421" s="67">
        <v>-4.9664102494716644E-2</v>
      </c>
      <c r="BH421" s="67">
        <v>-0.1024121567606926</v>
      </c>
      <c r="BI421" s="67">
        <v>-0.15543916821479797</v>
      </c>
      <c r="BJ421" s="67">
        <v>-0.13770332932472229</v>
      </c>
      <c r="BK421" s="67">
        <v>-0.23240223526954651</v>
      </c>
      <c r="BL421" s="67">
        <v>-0.32177102565765381</v>
      </c>
      <c r="BM421" s="67">
        <v>-0.487548828125</v>
      </c>
      <c r="BN421" s="67">
        <v>-0.4952208399772644</v>
      </c>
      <c r="BO421" s="67">
        <v>-0.65356647968292236</v>
      </c>
      <c r="BP421" s="67">
        <v>-1.1099213361740112</v>
      </c>
      <c r="BQ421" s="67">
        <v>-1.0679048299789429</v>
      </c>
      <c r="BR421" s="67">
        <v>-0.68657881021499634</v>
      </c>
      <c r="BS421" s="67">
        <v>3.7968080043792725</v>
      </c>
      <c r="BT421" s="67">
        <v>5.2550315856933594</v>
      </c>
      <c r="BU421" s="67">
        <v>5.7513656616210938</v>
      </c>
      <c r="BV421" s="67">
        <v>5.8540863990783691</v>
      </c>
      <c r="BW421" s="67">
        <v>5.7241916656494141</v>
      </c>
      <c r="BX421" s="67">
        <v>-2.8757035732269287</v>
      </c>
      <c r="BY421" s="67">
        <v>-4.7311372756958008</v>
      </c>
      <c r="BZ421" s="67">
        <v>-3.9589531421661377</v>
      </c>
      <c r="CA421" s="67">
        <v>-2.5538051128387451</v>
      </c>
      <c r="CB421" s="67">
        <v>-1.7240985631942749</v>
      </c>
      <c r="CC421" s="67">
        <v>0.13221666216850281</v>
      </c>
      <c r="CD421" s="67">
        <v>0.10152443498373032</v>
      </c>
      <c r="CE421" s="67">
        <v>0.13033276796340942</v>
      </c>
      <c r="CF421" s="67">
        <v>6.7917995154857635E-2</v>
      </c>
      <c r="CG421" s="67">
        <v>9.0714581310749054E-3</v>
      </c>
      <c r="CH421" s="67">
        <v>3.0151356011629105E-2</v>
      </c>
      <c r="CI421" s="67">
        <v>-5.074026808142662E-2</v>
      </c>
      <c r="CJ421" s="67">
        <v>-0.12483593821525574</v>
      </c>
      <c r="CK421" s="67">
        <v>-0.27757826447486877</v>
      </c>
      <c r="CL421" s="67">
        <v>-0.2674507200717926</v>
      </c>
      <c r="CM421" s="67">
        <v>-0.40732643008232117</v>
      </c>
      <c r="CN421" s="67">
        <v>-0.84635013341903687</v>
      </c>
      <c r="CO421" s="67">
        <v>-0.78777223825454712</v>
      </c>
      <c r="CP421" s="67">
        <v>-0.39318382740020752</v>
      </c>
      <c r="CQ421" s="67">
        <v>4.0868301391601563</v>
      </c>
      <c r="CR421" s="67">
        <v>5.5496363639831543</v>
      </c>
      <c r="CS421" s="67">
        <v>6.0503125190734863</v>
      </c>
      <c r="CT421" s="67">
        <v>6.1542000770568848</v>
      </c>
      <c r="CU421" s="67">
        <v>6.0245027542114258</v>
      </c>
      <c r="CV421" s="67">
        <v>-2.5675783157348633</v>
      </c>
      <c r="CW421" s="67">
        <v>-4.4321036338806152</v>
      </c>
      <c r="CX421" s="67">
        <v>-3.6740486621856689</v>
      </c>
      <c r="CY421" s="67">
        <v>-2.2899985313415527</v>
      </c>
      <c r="CZ421" s="67">
        <v>-1.4839013814926147</v>
      </c>
      <c r="DA421" s="67">
        <v>0.34447243809700012</v>
      </c>
      <c r="DB421" s="67">
        <v>0.29518204927444458</v>
      </c>
      <c r="DC421" s="67">
        <v>0.31032964587211609</v>
      </c>
      <c r="DD421" s="67">
        <v>0.23824815452098846</v>
      </c>
      <c r="DE421" s="67">
        <v>0.17358207702636719</v>
      </c>
      <c r="DF421" s="67">
        <v>0.1980060487985611</v>
      </c>
      <c r="DG421" s="67">
        <v>0.13092169165611267</v>
      </c>
      <c r="DH421" s="67">
        <v>7.2099156677722931E-2</v>
      </c>
      <c r="DI421" s="67">
        <v>-6.7607700824737549E-2</v>
      </c>
      <c r="DJ421" s="67">
        <v>-3.9680600166320801E-2</v>
      </c>
      <c r="DK421" s="67">
        <v>-0.16108636558055878</v>
      </c>
      <c r="DL421" s="67">
        <v>-0.58277887105941772</v>
      </c>
      <c r="DM421" s="67">
        <v>-0.50763964653015137</v>
      </c>
      <c r="DN421" s="67">
        <v>-9.9788814783096313E-2</v>
      </c>
      <c r="DO421" s="67">
        <v>4.3768520355224609</v>
      </c>
      <c r="DP421" s="67">
        <v>5.8442411422729492</v>
      </c>
      <c r="DQ421" s="67">
        <v>6.3492593765258789</v>
      </c>
      <c r="DR421" s="67">
        <v>6.4543137550354004</v>
      </c>
      <c r="DS421" s="67">
        <v>6.3248138427734375</v>
      </c>
      <c r="DT421" s="67">
        <v>-2.2594530582427979</v>
      </c>
      <c r="DU421" s="67">
        <v>-4.1330699920654297</v>
      </c>
      <c r="DV421" s="67">
        <v>-3.3891441822052002</v>
      </c>
      <c r="DW421" s="67">
        <v>-2.0261919498443604</v>
      </c>
      <c r="DX421" s="67">
        <v>-1.2437041997909546</v>
      </c>
      <c r="DY421" s="67">
        <v>0.6509360671043396</v>
      </c>
      <c r="DZ421" s="67">
        <v>0.57479286193847656</v>
      </c>
      <c r="EA421" s="67">
        <v>0.57021653652191162</v>
      </c>
      <c r="EB421" s="67">
        <v>0.48417782783508301</v>
      </c>
      <c r="EC421" s="67">
        <v>0.41110929846763611</v>
      </c>
      <c r="ED421" s="67">
        <v>0.44036155939102173</v>
      </c>
      <c r="EE421" s="67">
        <v>0.3932127058506012</v>
      </c>
      <c r="EF421" s="67">
        <v>0.3564421534538269</v>
      </c>
      <c r="EG421" s="67">
        <v>0.23555645346641541</v>
      </c>
      <c r="EH421" s="67">
        <v>0.28918328881263733</v>
      </c>
      <c r="EI421" s="67">
        <v>0.1944451779127121</v>
      </c>
      <c r="EJ421" s="67">
        <v>-0.20222388207912445</v>
      </c>
      <c r="EK421" s="67">
        <v>-0.10317271947860718</v>
      </c>
      <c r="EL421" s="67">
        <v>0.32382696866989136</v>
      </c>
      <c r="EM421" s="67">
        <v>4.795598030090332</v>
      </c>
      <c r="EN421" s="67">
        <v>6.2696032524108887</v>
      </c>
      <c r="EO421" s="67">
        <v>6.780890941619873</v>
      </c>
      <c r="EP421" s="67">
        <v>6.887629508972168</v>
      </c>
      <c r="EQ421" s="67">
        <v>6.758415699005127</v>
      </c>
      <c r="ER421" s="67">
        <v>-1.8145689964294434</v>
      </c>
      <c r="ES421" s="67">
        <v>-3.7013130187988281</v>
      </c>
      <c r="ET421" s="67">
        <v>-2.9777872562408447</v>
      </c>
      <c r="EU421" s="67">
        <v>-1.6452968120574951</v>
      </c>
      <c r="EV421" s="67">
        <v>-0.89689755439758301</v>
      </c>
      <c r="EW421" s="67">
        <v>77.38214111328125</v>
      </c>
      <c r="EX421" s="67">
        <v>75.753952026367188</v>
      </c>
      <c r="EY421" s="67">
        <v>74.744346618652344</v>
      </c>
      <c r="EZ421" s="67">
        <v>73.719390869140625</v>
      </c>
      <c r="FA421" s="67">
        <v>72.2607421875</v>
      </c>
      <c r="FB421" s="67">
        <v>71.314926147460938</v>
      </c>
      <c r="FC421" s="67">
        <v>72.236793518066406</v>
      </c>
      <c r="FD421" s="67">
        <v>75.917304992675781</v>
      </c>
      <c r="FE421" s="67">
        <v>80.729148864746094</v>
      </c>
      <c r="FF421" s="67">
        <v>85.337852478027344</v>
      </c>
      <c r="FG421" s="67">
        <v>89.6085205078125</v>
      </c>
      <c r="FH421" s="67">
        <v>93.799568176269531</v>
      </c>
      <c r="FI421" s="67">
        <v>97.546554565429688</v>
      </c>
      <c r="FJ421" s="67">
        <v>100.55292510986328</v>
      </c>
      <c r="FK421" s="67">
        <v>102.45035552978516</v>
      </c>
      <c r="FL421" s="67">
        <v>103.64370727539063</v>
      </c>
      <c r="FM421" s="67">
        <v>104.68210601806641</v>
      </c>
      <c r="FN421" s="67">
        <v>104.67261505126953</v>
      </c>
      <c r="FO421" s="67">
        <v>103.33592224121094</v>
      </c>
      <c r="FP421" s="67">
        <v>100.57868957519531</v>
      </c>
      <c r="FQ421" s="67">
        <v>95.928627014160156</v>
      </c>
      <c r="FR421" s="67">
        <v>91.660087585449219</v>
      </c>
      <c r="FS421" s="67">
        <v>88.977302551269531</v>
      </c>
      <c r="FT421" s="67">
        <v>86.373649597167969</v>
      </c>
      <c r="FU421" s="68">
        <v>0.38340482115745544</v>
      </c>
      <c r="FV421" s="40">
        <v>6.0199999809265137</v>
      </c>
      <c r="FW421" s="40">
        <v>10951.77</v>
      </c>
      <c r="FX421">
        <v>1</v>
      </c>
    </row>
    <row r="422" spans="1:180" x14ac:dyDescent="0.2">
      <c r="A422" t="s">
        <v>189</v>
      </c>
      <c r="B422" t="s">
        <v>207</v>
      </c>
      <c r="C422" t="s">
        <v>3</v>
      </c>
      <c r="D422" t="s">
        <v>186</v>
      </c>
      <c r="E422" t="s">
        <v>1</v>
      </c>
      <c r="F422" s="40" t="s">
        <v>194</v>
      </c>
      <c r="G422" s="69" t="s">
        <v>220</v>
      </c>
      <c r="H422" s="67">
        <v>8197.0002465248108</v>
      </c>
      <c r="I422" s="67">
        <v>9.5825128555297852</v>
      </c>
      <c r="J422" s="67">
        <v>8.0872631072998047</v>
      </c>
      <c r="K422" s="67">
        <v>7.2252998352050781</v>
      </c>
      <c r="L422" s="67">
        <v>6.6092758178710938</v>
      </c>
      <c r="M422" s="67">
        <v>6.255063533782959</v>
      </c>
      <c r="N422" s="67">
        <v>6.3484830856323242</v>
      </c>
      <c r="O422" s="67">
        <v>7.0022377967834473</v>
      </c>
      <c r="P422" s="67">
        <v>7.6086797714233398</v>
      </c>
      <c r="Q422" s="67">
        <v>8.1512269973754883</v>
      </c>
      <c r="R422" s="67">
        <v>9.1052026748657227</v>
      </c>
      <c r="S422" s="67">
        <v>10.392341613769531</v>
      </c>
      <c r="T422" s="67">
        <v>11.767349243164063</v>
      </c>
      <c r="U422" s="67">
        <v>13.376883506774902</v>
      </c>
      <c r="V422" s="67">
        <v>14.762701988220215</v>
      </c>
      <c r="W422" s="67">
        <v>15.740403175354004</v>
      </c>
      <c r="X422" s="67">
        <v>16.873348236083984</v>
      </c>
      <c r="Y422" s="67">
        <v>17.758247375488281</v>
      </c>
      <c r="Z422" s="67">
        <v>18.673711776733398</v>
      </c>
      <c r="AA422" s="67">
        <v>18.831169128417969</v>
      </c>
      <c r="AB422" s="67">
        <v>18.097574234008789</v>
      </c>
      <c r="AC422" s="67">
        <v>16.93084716796875</v>
      </c>
      <c r="AD422" s="67">
        <v>15.541445732116699</v>
      </c>
      <c r="AE422" s="67">
        <v>12.812784194946289</v>
      </c>
      <c r="AF422" s="67">
        <v>10.109418869018555</v>
      </c>
      <c r="AG422" s="67">
        <v>-1.3343870639801025</v>
      </c>
      <c r="AH422" s="67">
        <v>-0.94571495056152344</v>
      </c>
      <c r="AI422" s="67">
        <v>-0.65922689437866211</v>
      </c>
      <c r="AJ422" s="67">
        <v>-0.44961738586425781</v>
      </c>
      <c r="AK422" s="67">
        <v>-0.34606447815895081</v>
      </c>
      <c r="AL422" s="67">
        <v>-0.42205625772476196</v>
      </c>
      <c r="AM422" s="67">
        <v>-0.62704724073410034</v>
      </c>
      <c r="AN422" s="67">
        <v>-0.96028316020965576</v>
      </c>
      <c r="AO422" s="67">
        <v>-1.1130692958831787</v>
      </c>
      <c r="AP422" s="67">
        <v>-1.096824049949646</v>
      </c>
      <c r="AQ422" s="67">
        <v>-1.2804864645004272</v>
      </c>
      <c r="AR422" s="67">
        <v>-1.2996190786361694</v>
      </c>
      <c r="AS422" s="67">
        <v>-1.3217051029205322</v>
      </c>
      <c r="AT422" s="67">
        <v>-0.96065539121627808</v>
      </c>
      <c r="AU422" s="67">
        <v>2.7209117412567139</v>
      </c>
      <c r="AV422" s="67">
        <v>3.4129250049591064</v>
      </c>
      <c r="AW422" s="67">
        <v>3.8083286285400391</v>
      </c>
      <c r="AX422" s="67">
        <v>3.9581897258758545</v>
      </c>
      <c r="AY422" s="67">
        <v>3.6251564025878906</v>
      </c>
      <c r="AZ422" s="67">
        <v>-3.2823362350463867</v>
      </c>
      <c r="BA422" s="67">
        <v>-3.9035599231719971</v>
      </c>
      <c r="BB422" s="67">
        <v>-2.7743480205535889</v>
      </c>
      <c r="BC422" s="67">
        <v>-1.8433455228805542</v>
      </c>
      <c r="BD422" s="67">
        <v>-1.1049432754516602</v>
      </c>
      <c r="BE422" s="67">
        <v>-1.0280061960220337</v>
      </c>
      <c r="BF422" s="67">
        <v>-0.66618019342422485</v>
      </c>
      <c r="BG422" s="67">
        <v>-0.39941000938415527</v>
      </c>
      <c r="BH422" s="67">
        <v>-0.2037535160779953</v>
      </c>
      <c r="BI422" s="67">
        <v>-0.10860031098127365</v>
      </c>
      <c r="BJ422" s="67">
        <v>-0.17976215481758118</v>
      </c>
      <c r="BK422" s="67">
        <v>-0.3648226261138916</v>
      </c>
      <c r="BL422" s="67">
        <v>-0.67601442337036133</v>
      </c>
      <c r="BM422" s="67">
        <v>-0.80998462438583374</v>
      </c>
      <c r="BN422" s="67">
        <v>-0.76804721355438232</v>
      </c>
      <c r="BO422" s="67">
        <v>-0.92505031824111938</v>
      </c>
      <c r="BP422" s="67">
        <v>-0.91916549205780029</v>
      </c>
      <c r="BQ422" s="67">
        <v>-0.91734069585800171</v>
      </c>
      <c r="BR422" s="67">
        <v>-0.53714191913604736</v>
      </c>
      <c r="BS422" s="67">
        <v>3.1395573616027832</v>
      </c>
      <c r="BT422" s="67">
        <v>3.8381891250610352</v>
      </c>
      <c r="BU422" s="67">
        <v>4.2398624420166016</v>
      </c>
      <c r="BV422" s="67">
        <v>4.3914084434509277</v>
      </c>
      <c r="BW422" s="67">
        <v>4.0586590766906738</v>
      </c>
      <c r="BX422" s="67">
        <v>-2.8375546932220459</v>
      </c>
      <c r="BY422" s="67">
        <v>-3.4719071388244629</v>
      </c>
      <c r="BZ422" s="67">
        <v>-2.3630940914154053</v>
      </c>
      <c r="CA422" s="67">
        <v>-1.4625494480133057</v>
      </c>
      <c r="CB422" s="67">
        <v>-0.75822973251342773</v>
      </c>
      <c r="CC422" s="67">
        <v>-0.81580781936645508</v>
      </c>
      <c r="CD422" s="67">
        <v>-0.47257530689239502</v>
      </c>
      <c r="CE422" s="67">
        <v>-0.21946160495281219</v>
      </c>
      <c r="CF422" s="67">
        <v>-3.3468946814537048E-2</v>
      </c>
      <c r="CG422" s="67">
        <v>5.5866647511720657E-2</v>
      </c>
      <c r="CH422" s="67">
        <v>-1.1950015090405941E-2</v>
      </c>
      <c r="CI422" s="67">
        <v>-0.18320664763450623</v>
      </c>
      <c r="CJ422" s="67">
        <v>-0.47913077473640442</v>
      </c>
      <c r="CK422" s="67">
        <v>-0.60006904602050781</v>
      </c>
      <c r="CL422" s="67">
        <v>-0.54033738374710083</v>
      </c>
      <c r="CM422" s="67">
        <v>-0.67887639999389648</v>
      </c>
      <c r="CN422" s="67">
        <v>-0.65566450357437134</v>
      </c>
      <c r="CO422" s="67">
        <v>-0.63727915287017822</v>
      </c>
      <c r="CP422" s="67">
        <v>-0.24381780624389648</v>
      </c>
      <c r="CQ422" s="67">
        <v>3.4295101165771484</v>
      </c>
      <c r="CR422" s="67">
        <v>4.132725715637207</v>
      </c>
      <c r="CS422" s="67">
        <v>4.5387415885925293</v>
      </c>
      <c r="CT422" s="67">
        <v>4.6914544105529785</v>
      </c>
      <c r="CU422" s="67">
        <v>4.3589019775390625</v>
      </c>
      <c r="CV422" s="67">
        <v>-2.5295004844665527</v>
      </c>
      <c r="CW422" s="67">
        <v>-3.1729457378387451</v>
      </c>
      <c r="CX422" s="67">
        <v>-2.0782608985900879</v>
      </c>
      <c r="CY422" s="67">
        <v>-1.1988111734390259</v>
      </c>
      <c r="CZ422" s="67">
        <v>-0.518096923828125</v>
      </c>
      <c r="DA422" s="67">
        <v>-0.60360938310623169</v>
      </c>
      <c r="DB422" s="67">
        <v>-0.2789703905582428</v>
      </c>
      <c r="DC422" s="67">
        <v>-3.951321542263031E-2</v>
      </c>
      <c r="DD422" s="67">
        <v>0.1368156224489212</v>
      </c>
      <c r="DE422" s="67">
        <v>0.22033360600471497</v>
      </c>
      <c r="DF422" s="67">
        <v>0.15586213767528534</v>
      </c>
      <c r="DG422" s="67">
        <v>-1.590681029483676E-3</v>
      </c>
      <c r="DH422" s="67">
        <v>-0.28224709630012512</v>
      </c>
      <c r="DI422" s="67">
        <v>-0.39015349745750427</v>
      </c>
      <c r="DJ422" s="67">
        <v>-0.31262752413749695</v>
      </c>
      <c r="DK422" s="67">
        <v>-0.4327024519443512</v>
      </c>
      <c r="DL422" s="67">
        <v>-0.39216348528862</v>
      </c>
      <c r="DM422" s="67">
        <v>-0.35721760988235474</v>
      </c>
      <c r="DN422" s="67">
        <v>4.9506314098834991E-2</v>
      </c>
      <c r="DO422" s="67">
        <v>3.7194628715515137</v>
      </c>
      <c r="DP422" s="67">
        <v>4.4272623062133789</v>
      </c>
      <c r="DQ422" s="67">
        <v>4.837620735168457</v>
      </c>
      <c r="DR422" s="67">
        <v>4.9915003776550293</v>
      </c>
      <c r="DS422" s="67">
        <v>4.6591448783874512</v>
      </c>
      <c r="DT422" s="67">
        <v>-2.2214462757110596</v>
      </c>
      <c r="DU422" s="67">
        <v>-2.8739843368530273</v>
      </c>
      <c r="DV422" s="67">
        <v>-1.7934277057647705</v>
      </c>
      <c r="DW422" s="67">
        <v>-0.93507295846939087</v>
      </c>
      <c r="DX422" s="67">
        <v>-0.27796414494514465</v>
      </c>
      <c r="DY422" s="67">
        <v>-0.29722854495048523</v>
      </c>
      <c r="DZ422" s="67">
        <v>5.643534823320806E-4</v>
      </c>
      <c r="EA422" s="67">
        <v>0.22030368447303772</v>
      </c>
      <c r="EB422" s="67">
        <v>0.38267949223518372</v>
      </c>
      <c r="EC422" s="67">
        <v>0.45779776573181152</v>
      </c>
      <c r="ED422" s="67">
        <v>0.39815622568130493</v>
      </c>
      <c r="EE422" s="67">
        <v>0.2606339156627655</v>
      </c>
      <c r="EF422" s="67">
        <v>2.0216307602822781E-3</v>
      </c>
      <c r="EG422" s="67">
        <v>-8.7068773806095123E-2</v>
      </c>
      <c r="EH422" s="67">
        <v>1.6149338334798813E-2</v>
      </c>
      <c r="EI422" s="67">
        <v>-7.7266380190849304E-2</v>
      </c>
      <c r="EJ422" s="67">
        <v>-1.1709899641573429E-2</v>
      </c>
      <c r="EK422" s="67">
        <v>4.7146812081336975E-2</v>
      </c>
      <c r="EL422" s="67">
        <v>0.47301974892616272</v>
      </c>
      <c r="EM422" s="67">
        <v>4.1381087303161621</v>
      </c>
      <c r="EN422" s="67">
        <v>4.8525266647338867</v>
      </c>
      <c r="EO422" s="67">
        <v>5.2691545486450195</v>
      </c>
      <c r="EP422" s="67">
        <v>5.4247193336486816</v>
      </c>
      <c r="EQ422" s="67">
        <v>5.0926475524902344</v>
      </c>
      <c r="ER422" s="67">
        <v>-1.7766648530960083</v>
      </c>
      <c r="ES422" s="67">
        <v>-2.4423315525054932</v>
      </c>
      <c r="ET422" s="67">
        <v>-1.3821737766265869</v>
      </c>
      <c r="EU422" s="67">
        <v>-0.55427682399749756</v>
      </c>
      <c r="EV422" s="67">
        <v>6.8749472498893738E-2</v>
      </c>
      <c r="EW422" s="67">
        <v>84.486831665039063</v>
      </c>
      <c r="EX422" s="67">
        <v>83.005340576171875</v>
      </c>
      <c r="EY422" s="67">
        <v>80.866806030273438</v>
      </c>
      <c r="EZ422" s="67">
        <v>78.945419311523438</v>
      </c>
      <c r="FA422" s="67">
        <v>77.712081909179688</v>
      </c>
      <c r="FB422" s="67">
        <v>75.852821350097656</v>
      </c>
      <c r="FC422" s="67">
        <v>75.639808654785156</v>
      </c>
      <c r="FD422" s="67">
        <v>77.643890380859375</v>
      </c>
      <c r="FE422" s="67">
        <v>81.487785339355469</v>
      </c>
      <c r="FF422" s="67">
        <v>85.730812072753906</v>
      </c>
      <c r="FG422" s="67">
        <v>89.373878479003906</v>
      </c>
      <c r="FH422" s="67">
        <v>91.676811218261719</v>
      </c>
      <c r="FI422" s="67">
        <v>94.213615417480469</v>
      </c>
      <c r="FJ422" s="67">
        <v>96.505607604980469</v>
      </c>
      <c r="FK422" s="67">
        <v>97.756362915039063</v>
      </c>
      <c r="FL422" s="67">
        <v>98.712203979492188</v>
      </c>
      <c r="FM422" s="67">
        <v>98.406143188476563</v>
      </c>
      <c r="FN422" s="67">
        <v>97.911720275878906</v>
      </c>
      <c r="FO422" s="67">
        <v>96.669235229492188</v>
      </c>
      <c r="FP422" s="67">
        <v>95.577995300292969</v>
      </c>
      <c r="FQ422" s="67">
        <v>93.305122375488281</v>
      </c>
      <c r="FR422" s="67">
        <v>90.305633544921875</v>
      </c>
      <c r="FS422" s="67">
        <v>85.80426025390625</v>
      </c>
      <c r="FT422" s="67">
        <v>82.270706176757813</v>
      </c>
      <c r="FU422" s="68">
        <v>0.38331681489944458</v>
      </c>
      <c r="FV422" s="40">
        <v>6.3400001525878906</v>
      </c>
      <c r="FW422" s="40">
        <v>10449.76</v>
      </c>
      <c r="FX422">
        <v>1</v>
      </c>
    </row>
    <row r="423" spans="1:180" x14ac:dyDescent="0.2">
      <c r="A423" t="s">
        <v>189</v>
      </c>
      <c r="B423" t="s">
        <v>207</v>
      </c>
      <c r="C423" t="s">
        <v>3</v>
      </c>
      <c r="D423" t="s">
        <v>186</v>
      </c>
      <c r="E423" t="s">
        <v>1</v>
      </c>
      <c r="F423" s="40" t="s">
        <v>194</v>
      </c>
      <c r="G423" s="69" t="s">
        <v>221</v>
      </c>
      <c r="H423" s="67">
        <v>8118.000011920929</v>
      </c>
      <c r="I423" s="67">
        <v>6.1435751914978027</v>
      </c>
      <c r="J423" s="67">
        <v>5.2648696899414063</v>
      </c>
      <c r="K423" s="67">
        <v>4.8584251403808594</v>
      </c>
      <c r="L423" s="67">
        <v>4.5970911979675293</v>
      </c>
      <c r="M423" s="67">
        <v>4.5206432342529297</v>
      </c>
      <c r="N423" s="67">
        <v>4.7856860160827637</v>
      </c>
      <c r="O423" s="67">
        <v>5.3908352851867676</v>
      </c>
      <c r="P423" s="67">
        <v>5.9027962684631348</v>
      </c>
      <c r="Q423" s="67">
        <v>6.2320256233215332</v>
      </c>
      <c r="R423" s="67">
        <v>6.7014212608337402</v>
      </c>
      <c r="S423" s="67">
        <v>7.5834751129150391</v>
      </c>
      <c r="T423" s="67">
        <v>8.8675498962402344</v>
      </c>
      <c r="U423" s="67">
        <v>10.629898071289063</v>
      </c>
      <c r="V423" s="67">
        <v>12.573490142822266</v>
      </c>
      <c r="W423" s="67">
        <v>14.59490966796875</v>
      </c>
      <c r="X423" s="67">
        <v>16.704471588134766</v>
      </c>
      <c r="Y423" s="67">
        <v>18.475074768066406</v>
      </c>
      <c r="Z423" s="67">
        <v>19.652210235595703</v>
      </c>
      <c r="AA423" s="67">
        <v>20.048879623413086</v>
      </c>
      <c r="AB423" s="67">
        <v>18.978649139404297</v>
      </c>
      <c r="AC423" s="67">
        <v>17.052488327026367</v>
      </c>
      <c r="AD423" s="67">
        <v>14.889111518859863</v>
      </c>
      <c r="AE423" s="67">
        <v>11.772765159606934</v>
      </c>
      <c r="AF423" s="67">
        <v>8.9992828369140625</v>
      </c>
      <c r="AG423" s="67">
        <v>-0.51392132043838501</v>
      </c>
      <c r="AH423" s="67">
        <v>-0.46314254403114319</v>
      </c>
      <c r="AI423" s="67">
        <v>-0.37938830256462097</v>
      </c>
      <c r="AJ423" s="67">
        <v>-0.39416778087615967</v>
      </c>
      <c r="AK423" s="67">
        <v>-0.38712403178215027</v>
      </c>
      <c r="AL423" s="67">
        <v>-0.40142351388931274</v>
      </c>
      <c r="AM423" s="67">
        <v>-0.45819386839866638</v>
      </c>
      <c r="AN423" s="67">
        <v>-0.51923000812530518</v>
      </c>
      <c r="AO423" s="67">
        <v>-0.58133578300476074</v>
      </c>
      <c r="AP423" s="67">
        <v>-0.62954062223434448</v>
      </c>
      <c r="AQ423" s="67">
        <v>-0.69139820337295532</v>
      </c>
      <c r="AR423" s="67">
        <v>-0.71149337291717529</v>
      </c>
      <c r="AS423" s="67">
        <v>-0.77057528495788574</v>
      </c>
      <c r="AT423" s="67">
        <v>-0.5648459792137146</v>
      </c>
      <c r="AU423" s="67">
        <v>2.9808113574981689</v>
      </c>
      <c r="AV423" s="67">
        <v>4.1317710876464844</v>
      </c>
      <c r="AW423" s="67">
        <v>4.8393988609313965</v>
      </c>
      <c r="AX423" s="67">
        <v>4.8932442665100098</v>
      </c>
      <c r="AY423" s="67">
        <v>4.7412309646606445</v>
      </c>
      <c r="AZ423" s="67">
        <v>-2.5059542655944824</v>
      </c>
      <c r="BA423" s="67">
        <v>-3.7552430629730225</v>
      </c>
      <c r="BB423" s="67">
        <v>-2.8851280212402344</v>
      </c>
      <c r="BC423" s="67">
        <v>-1.883630633354187</v>
      </c>
      <c r="BD423" s="67">
        <v>-1.3718663454055786</v>
      </c>
      <c r="BE423" s="67">
        <v>-0.20886237919330597</v>
      </c>
      <c r="BF423" s="67">
        <v>-0.1848118007183075</v>
      </c>
      <c r="BG423" s="67">
        <v>-0.12069221585988998</v>
      </c>
      <c r="BH423" s="67">
        <v>-0.14936327934265137</v>
      </c>
      <c r="BI423" s="67">
        <v>-0.15068547427654266</v>
      </c>
      <c r="BJ423" s="67">
        <v>-0.16017594933509827</v>
      </c>
      <c r="BK423" s="67">
        <v>-0.19710087776184082</v>
      </c>
      <c r="BL423" s="67">
        <v>-0.23618298768997192</v>
      </c>
      <c r="BM423" s="67">
        <v>-0.27955317497253418</v>
      </c>
      <c r="BN423" s="67">
        <v>-0.30217841267585754</v>
      </c>
      <c r="BO423" s="67">
        <v>-0.33749118447303772</v>
      </c>
      <c r="BP423" s="67">
        <v>-0.33267664909362793</v>
      </c>
      <c r="BQ423" s="67">
        <v>-0.36795338988304138</v>
      </c>
      <c r="BR423" s="67">
        <v>-0.14315976202487946</v>
      </c>
      <c r="BS423" s="67">
        <v>3.3976535797119141</v>
      </c>
      <c r="BT423" s="67">
        <v>4.5552077293395996</v>
      </c>
      <c r="BU423" s="67">
        <v>5.2690801620483398</v>
      </c>
      <c r="BV423" s="67">
        <v>5.3246049880981445</v>
      </c>
      <c r="BW423" s="67">
        <v>5.1728768348693848</v>
      </c>
      <c r="BX423" s="67">
        <v>-2.0630736351013184</v>
      </c>
      <c r="BY423" s="67">
        <v>-3.3254325389862061</v>
      </c>
      <c r="BZ423" s="67">
        <v>-2.4756381511688232</v>
      </c>
      <c r="CA423" s="67">
        <v>-1.504469633102417</v>
      </c>
      <c r="CB423" s="67">
        <v>-1.0266423225402832</v>
      </c>
      <c r="CC423" s="67">
        <v>2.420495729893446E-3</v>
      </c>
      <c r="CD423" s="67">
        <v>7.9592354595661163E-3</v>
      </c>
      <c r="CE423" s="67">
        <v>5.8479901403188705E-2</v>
      </c>
      <c r="CF423" s="67">
        <v>2.0187586545944214E-2</v>
      </c>
      <c r="CG423" s="67">
        <v>1.3071143999695778E-2</v>
      </c>
      <c r="CH423" s="67">
        <v>6.9113830104470253E-3</v>
      </c>
      <c r="CI423" s="67">
        <v>-1.62686537951231E-2</v>
      </c>
      <c r="CJ423" s="67">
        <v>-4.014548659324646E-2</v>
      </c>
      <c r="CK423" s="67">
        <v>-7.0539459586143494E-2</v>
      </c>
      <c r="CL423" s="67">
        <v>-7.5448326766490936E-2</v>
      </c>
      <c r="CM423" s="67">
        <v>-9.2376269400119781E-2</v>
      </c>
      <c r="CN423" s="67">
        <v>-7.0309318602085114E-2</v>
      </c>
      <c r="CO423" s="67">
        <v>-8.909868448972702E-2</v>
      </c>
      <c r="CP423" s="67">
        <v>0.14889883995056152</v>
      </c>
      <c r="CQ423" s="67">
        <v>3.6863572597503662</v>
      </c>
      <c r="CR423" s="67">
        <v>4.8484787940979004</v>
      </c>
      <c r="CS423" s="67">
        <v>5.5666756629943848</v>
      </c>
      <c r="CT423" s="67">
        <v>5.6233639717102051</v>
      </c>
      <c r="CU423" s="67">
        <v>5.4718332290649414</v>
      </c>
      <c r="CV423" s="67">
        <v>-1.7563358545303345</v>
      </c>
      <c r="CW423" s="67">
        <v>-3.0277471542358398</v>
      </c>
      <c r="CX423" s="67">
        <v>-2.1920268535614014</v>
      </c>
      <c r="CY423" s="67">
        <v>-1.2418638467788696</v>
      </c>
      <c r="CZ423" s="67">
        <v>-0.78754127025604248</v>
      </c>
      <c r="DA423" s="67">
        <v>0.21370337903499603</v>
      </c>
      <c r="DB423" s="67">
        <v>0.20073026418685913</v>
      </c>
      <c r="DC423" s="67">
        <v>0.2376520186662674</v>
      </c>
      <c r="DD423" s="67">
        <v>0.18973845243453979</v>
      </c>
      <c r="DE423" s="67">
        <v>0.17682775855064392</v>
      </c>
      <c r="DF423" s="67">
        <v>0.17399871349334717</v>
      </c>
      <c r="DG423" s="67">
        <v>0.16456356644630432</v>
      </c>
      <c r="DH423" s="67">
        <v>0.155892014503479</v>
      </c>
      <c r="DI423" s="67">
        <v>0.138474240899086</v>
      </c>
      <c r="DJ423" s="67">
        <v>0.15128175914287567</v>
      </c>
      <c r="DK423" s="67">
        <v>0.15273864567279816</v>
      </c>
      <c r="DL423" s="67">
        <v>0.1920580118894577</v>
      </c>
      <c r="DM423" s="67">
        <v>0.18975602090358734</v>
      </c>
      <c r="DN423" s="67">
        <v>0.44095742702484131</v>
      </c>
      <c r="DO423" s="67">
        <v>3.9750609397888184</v>
      </c>
      <c r="DP423" s="67">
        <v>5.1417498588562012</v>
      </c>
      <c r="DQ423" s="67">
        <v>5.8642711639404297</v>
      </c>
      <c r="DR423" s="67">
        <v>5.9221229553222656</v>
      </c>
      <c r="DS423" s="67">
        <v>5.770789623260498</v>
      </c>
      <c r="DT423" s="67">
        <v>-1.4495980739593506</v>
      </c>
      <c r="DU423" s="67">
        <v>-2.7300617694854736</v>
      </c>
      <c r="DV423" s="67">
        <v>-1.9084155559539795</v>
      </c>
      <c r="DW423" s="67">
        <v>-0.97925806045532227</v>
      </c>
      <c r="DX423" s="67">
        <v>-0.54844021797180176</v>
      </c>
      <c r="DY423" s="67">
        <v>0.51876229047775269</v>
      </c>
      <c r="DZ423" s="67">
        <v>0.47906100749969482</v>
      </c>
      <c r="EA423" s="67">
        <v>0.49634808301925659</v>
      </c>
      <c r="EB423" s="67">
        <v>0.4345429539680481</v>
      </c>
      <c r="EC423" s="67">
        <v>0.41326630115509033</v>
      </c>
      <c r="ED423" s="67">
        <v>0.41524627804756165</v>
      </c>
      <c r="EE423" s="67">
        <v>0.42565658688545227</v>
      </c>
      <c r="EF423" s="67">
        <v>0.43893903493881226</v>
      </c>
      <c r="EG423" s="67">
        <v>0.44025683403015137</v>
      </c>
      <c r="EH423" s="67">
        <v>0.4786439836025238</v>
      </c>
      <c r="EI423" s="67">
        <v>0.50664567947387695</v>
      </c>
      <c r="EJ423" s="67">
        <v>0.57087475061416626</v>
      </c>
      <c r="EK423" s="67">
        <v>0.59237790107727051</v>
      </c>
      <c r="EL423" s="67">
        <v>0.86264365911483765</v>
      </c>
      <c r="EM423" s="67">
        <v>4.3919034004211426</v>
      </c>
      <c r="EN423" s="67">
        <v>5.5651865005493164</v>
      </c>
      <c r="EO423" s="67">
        <v>6.293952465057373</v>
      </c>
      <c r="EP423" s="67">
        <v>6.3534836769104004</v>
      </c>
      <c r="EQ423" s="67">
        <v>6.2024354934692383</v>
      </c>
      <c r="ER423" s="67">
        <v>-1.0067174434661865</v>
      </c>
      <c r="ES423" s="67">
        <v>-2.3002512454986572</v>
      </c>
      <c r="ET423" s="67">
        <v>-1.4989258050918579</v>
      </c>
      <c r="EU423" s="67">
        <v>-0.60009700059890747</v>
      </c>
      <c r="EV423" s="67">
        <v>-0.20321619510650635</v>
      </c>
      <c r="EW423" s="67">
        <v>74.511917114257813</v>
      </c>
      <c r="EX423" s="67">
        <v>72.544548034667969</v>
      </c>
      <c r="EY423" s="67">
        <v>70.063880920410156</v>
      </c>
      <c r="EZ423" s="67">
        <v>69.243911743164063</v>
      </c>
      <c r="FA423" s="67">
        <v>68.229484558105469</v>
      </c>
      <c r="FB423" s="67">
        <v>67.2274169921875</v>
      </c>
      <c r="FC423" s="67">
        <v>67.366493225097656</v>
      </c>
      <c r="FD423" s="67">
        <v>71.386489868164063</v>
      </c>
      <c r="FE423" s="67">
        <v>76.397224426269531</v>
      </c>
      <c r="FF423" s="67">
        <v>80.844863891601563</v>
      </c>
      <c r="FG423" s="67">
        <v>85.018547058105469</v>
      </c>
      <c r="FH423" s="67">
        <v>89.553192138671875</v>
      </c>
      <c r="FI423" s="67">
        <v>92.938743591308594</v>
      </c>
      <c r="FJ423" s="67">
        <v>96.097366333007813</v>
      </c>
      <c r="FK423" s="67">
        <v>98.604606628417969</v>
      </c>
      <c r="FL423" s="67">
        <v>99.839813232421875</v>
      </c>
      <c r="FM423" s="67">
        <v>100.41281890869141</v>
      </c>
      <c r="FN423" s="67">
        <v>100.62946319580078</v>
      </c>
      <c r="FO423" s="67">
        <v>100.17458343505859</v>
      </c>
      <c r="FP423" s="67">
        <v>97.615821838378906</v>
      </c>
      <c r="FQ423" s="67">
        <v>92.827102661132813</v>
      </c>
      <c r="FR423" s="67">
        <v>87.544082641601563</v>
      </c>
      <c r="FS423" s="67">
        <v>83.578811645507813</v>
      </c>
      <c r="FT423" s="67">
        <v>80.579109191894531</v>
      </c>
      <c r="FU423" s="68">
        <v>0.38167119026184082</v>
      </c>
      <c r="FV423" s="40">
        <v>5.4000000953674316</v>
      </c>
      <c r="FW423" s="40">
        <v>8880.2000000000007</v>
      </c>
      <c r="FX423">
        <v>1</v>
      </c>
    </row>
    <row r="424" spans="1:180" x14ac:dyDescent="0.2">
      <c r="A424" t="s">
        <v>189</v>
      </c>
      <c r="B424" t="s">
        <v>207</v>
      </c>
      <c r="C424" t="s">
        <v>3</v>
      </c>
      <c r="D424" t="s">
        <v>186</v>
      </c>
      <c r="E424" t="s">
        <v>1</v>
      </c>
      <c r="F424" s="40" t="s">
        <v>194</v>
      </c>
      <c r="G424" s="69" t="s">
        <v>222</v>
      </c>
      <c r="H424" s="67">
        <v>8106.9999359846115</v>
      </c>
      <c r="I424" s="67">
        <v>7.3446526527404785</v>
      </c>
      <c r="J424" s="67">
        <v>6.2430262565612793</v>
      </c>
      <c r="K424" s="67">
        <v>5.5752863883972168</v>
      </c>
      <c r="L424" s="67">
        <v>5.1390728950500488</v>
      </c>
      <c r="M424" s="67">
        <v>4.9626379013061523</v>
      </c>
      <c r="N424" s="67">
        <v>5.1758103370666504</v>
      </c>
      <c r="O424" s="67">
        <v>5.7752518653869629</v>
      </c>
      <c r="P424" s="67">
        <v>6.2950263023376465</v>
      </c>
      <c r="Q424" s="67">
        <v>6.745232105255127</v>
      </c>
      <c r="R424" s="67">
        <v>7.6366128921508789</v>
      </c>
      <c r="S424" s="67">
        <v>8.9597644805908203</v>
      </c>
      <c r="T424" s="67">
        <v>10.719096183776855</v>
      </c>
      <c r="U424" s="67">
        <v>12.877570152282715</v>
      </c>
      <c r="V424" s="67">
        <v>15.211462020874023</v>
      </c>
      <c r="W424" s="67">
        <v>17.259212493896484</v>
      </c>
      <c r="X424" s="67">
        <v>19.376228332519531</v>
      </c>
      <c r="Y424" s="67">
        <v>21.141521453857422</v>
      </c>
      <c r="Z424" s="67">
        <v>22.246788024902344</v>
      </c>
      <c r="AA424" s="67">
        <v>22.163373947143555</v>
      </c>
      <c r="AB424" s="67">
        <v>20.808074951171875</v>
      </c>
      <c r="AC424" s="67">
        <v>18.726760864257813</v>
      </c>
      <c r="AD424" s="67">
        <v>16.268138885498047</v>
      </c>
      <c r="AE424" s="67">
        <v>12.847911834716797</v>
      </c>
      <c r="AF424" s="67">
        <v>9.8945493698120117</v>
      </c>
      <c r="AG424" s="67">
        <v>-0.84017753601074219</v>
      </c>
      <c r="AH424" s="67">
        <v>-0.65218204259872437</v>
      </c>
      <c r="AI424" s="67">
        <v>-0.51477694511413574</v>
      </c>
      <c r="AJ424" s="67">
        <v>-0.41711759567260742</v>
      </c>
      <c r="AK424" s="67">
        <v>-0.46792271733283997</v>
      </c>
      <c r="AL424" s="67">
        <v>-0.44345816969871521</v>
      </c>
      <c r="AM424" s="67">
        <v>-0.48417976498603821</v>
      </c>
      <c r="AN424" s="67">
        <v>-0.59262704849243164</v>
      </c>
      <c r="AO424" s="67">
        <v>-0.74815398454666138</v>
      </c>
      <c r="AP424" s="67">
        <v>-0.84578806161880493</v>
      </c>
      <c r="AQ424" s="67">
        <v>-0.86489909887313843</v>
      </c>
      <c r="AR424" s="67">
        <v>-1.0298503637313843</v>
      </c>
      <c r="AS424" s="67">
        <v>-0.96524113416671753</v>
      </c>
      <c r="AT424" s="67">
        <v>-0.74658268690109253</v>
      </c>
      <c r="AU424" s="67">
        <v>3.4951858520507813</v>
      </c>
      <c r="AV424" s="67">
        <v>4.8703122138977051</v>
      </c>
      <c r="AW424" s="67">
        <v>5.4941511154174805</v>
      </c>
      <c r="AX424" s="67">
        <v>5.5889253616333008</v>
      </c>
      <c r="AY424" s="67">
        <v>5.0798444747924805</v>
      </c>
      <c r="AZ424" s="67">
        <v>-2.9767711162567139</v>
      </c>
      <c r="BA424" s="67">
        <v>-4.5258603096008301</v>
      </c>
      <c r="BB424" s="67">
        <v>-3.6399037837982178</v>
      </c>
      <c r="BC424" s="67">
        <v>-2.4037187099456787</v>
      </c>
      <c r="BD424" s="67">
        <v>-1.4278413057327271</v>
      </c>
      <c r="BE424" s="67">
        <v>-0.53528529405593872</v>
      </c>
      <c r="BF424" s="67">
        <v>-0.3740021288394928</v>
      </c>
      <c r="BG424" s="67">
        <v>-0.25622174143791199</v>
      </c>
      <c r="BH424" s="67">
        <v>-0.17244520783424377</v>
      </c>
      <c r="BI424" s="67">
        <v>-0.23161253333091736</v>
      </c>
      <c r="BJ424" s="67">
        <v>-0.20234176516532898</v>
      </c>
      <c r="BK424" s="67">
        <v>-0.22322902083396912</v>
      </c>
      <c r="BL424" s="67">
        <v>-0.30973336100578308</v>
      </c>
      <c r="BM424" s="67">
        <v>-0.44653627276420593</v>
      </c>
      <c r="BN424" s="67">
        <v>-0.51860487461090088</v>
      </c>
      <c r="BO424" s="67">
        <v>-0.51118528842926025</v>
      </c>
      <c r="BP424" s="67">
        <v>-0.6512412428855896</v>
      </c>
      <c r="BQ424" s="67">
        <v>-0.56284022331237793</v>
      </c>
      <c r="BR424" s="67">
        <v>-0.32512897253036499</v>
      </c>
      <c r="BS424" s="67">
        <v>3.911799430847168</v>
      </c>
      <c r="BT424" s="67">
        <v>5.2935166358947754</v>
      </c>
      <c r="BU424" s="67">
        <v>5.9235959053039551</v>
      </c>
      <c r="BV424" s="67">
        <v>6.0200490951538086</v>
      </c>
      <c r="BW424" s="67">
        <v>5.5112533569335938</v>
      </c>
      <c r="BX424" s="67">
        <v>-2.5341331958770752</v>
      </c>
      <c r="BY424" s="67">
        <v>-4.0962848663330078</v>
      </c>
      <c r="BZ424" s="67">
        <v>-3.230640172958374</v>
      </c>
      <c r="CA424" s="67">
        <v>-2.0247654914855957</v>
      </c>
      <c r="CB424" s="67">
        <v>-1.0828064680099487</v>
      </c>
      <c r="CC424" s="67">
        <v>-0.32411780953407288</v>
      </c>
      <c r="CD424" s="67">
        <v>-0.18133556842803955</v>
      </c>
      <c r="CE424" s="67">
        <v>-7.7147208154201508E-2</v>
      </c>
      <c r="CF424" s="67">
        <v>-2.9858516063541174E-3</v>
      </c>
      <c r="CG424" s="67">
        <v>-6.7944824695587158E-2</v>
      </c>
      <c r="CH424" s="67">
        <v>-3.5345282405614853E-2</v>
      </c>
      <c r="CI424" s="67">
        <v>-4.2495343834161758E-2</v>
      </c>
      <c r="CJ424" s="67">
        <v>-0.11380204558372498</v>
      </c>
      <c r="CK424" s="67">
        <v>-0.2376367598772049</v>
      </c>
      <c r="CL424" s="67">
        <v>-0.29199874401092529</v>
      </c>
      <c r="CM424" s="67">
        <v>-0.26620420813560486</v>
      </c>
      <c r="CN424" s="67">
        <v>-0.38901764154434204</v>
      </c>
      <c r="CO424" s="67">
        <v>-0.28413859009742737</v>
      </c>
      <c r="CP424" s="67">
        <v>-3.3231452107429504E-2</v>
      </c>
      <c r="CQ424" s="67">
        <v>4.2003445625305176</v>
      </c>
      <c r="CR424" s="67">
        <v>5.5866270065307617</v>
      </c>
      <c r="CS424" s="67">
        <v>6.2210283279418945</v>
      </c>
      <c r="CT424" s="67">
        <v>6.3186440467834473</v>
      </c>
      <c r="CU424" s="67">
        <v>5.8100461959838867</v>
      </c>
      <c r="CV424" s="67">
        <v>-2.2275636196136475</v>
      </c>
      <c r="CW424" s="67">
        <v>-3.798762321472168</v>
      </c>
      <c r="CX424" s="67">
        <v>-2.9471852779388428</v>
      </c>
      <c r="CY424" s="67">
        <v>-1.7623034715652466</v>
      </c>
      <c r="CZ424" s="67">
        <v>-0.84383636713027954</v>
      </c>
      <c r="DA424" s="67">
        <v>-0.11295034736394882</v>
      </c>
      <c r="DB424" s="67">
        <v>1.1331003159284592E-2</v>
      </c>
      <c r="DC424" s="67">
        <v>0.10192734003067017</v>
      </c>
      <c r="DD424" s="67">
        <v>0.16647350788116455</v>
      </c>
      <c r="DE424" s="67">
        <v>9.5722883939743042E-2</v>
      </c>
      <c r="DF424" s="67">
        <v>0.13165120780467987</v>
      </c>
      <c r="DG424" s="67">
        <v>0.1382383406162262</v>
      </c>
      <c r="DH424" s="67">
        <v>8.2129277288913727E-2</v>
      </c>
      <c r="DI424" s="67">
        <v>-2.8737252578139305E-2</v>
      </c>
      <c r="DJ424" s="67">
        <v>-6.5392643213272095E-2</v>
      </c>
      <c r="DK424" s="67">
        <v>-2.1223114803433418E-2</v>
      </c>
      <c r="DL424" s="67">
        <v>-0.12679407000541687</v>
      </c>
      <c r="DM424" s="67">
        <v>-5.4369494318962097E-3</v>
      </c>
      <c r="DN424" s="67">
        <v>0.25866606831550598</v>
      </c>
      <c r="DO424" s="67">
        <v>4.4888896942138672</v>
      </c>
      <c r="DP424" s="67">
        <v>5.879737377166748</v>
      </c>
      <c r="DQ424" s="67">
        <v>6.518460750579834</v>
      </c>
      <c r="DR424" s="67">
        <v>6.6172389984130859</v>
      </c>
      <c r="DS424" s="67">
        <v>6.1088390350341797</v>
      </c>
      <c r="DT424" s="67">
        <v>-1.9209940433502197</v>
      </c>
      <c r="DU424" s="67">
        <v>-3.5012397766113281</v>
      </c>
      <c r="DV424" s="67">
        <v>-2.6637303829193115</v>
      </c>
      <c r="DW424" s="67">
        <v>-1.499841570854187</v>
      </c>
      <c r="DX424" s="67">
        <v>-0.60486632585525513</v>
      </c>
      <c r="DY424" s="67">
        <v>0.19194193184375763</v>
      </c>
      <c r="DZ424" s="67">
        <v>0.28951093554496765</v>
      </c>
      <c r="EA424" s="67">
        <v>0.36048254370689392</v>
      </c>
      <c r="EB424" s="67">
        <v>0.4111458957195282</v>
      </c>
      <c r="EC424" s="67">
        <v>0.33203306794166565</v>
      </c>
      <c r="ED424" s="67">
        <v>0.37276759743690491</v>
      </c>
      <c r="EE424" s="67">
        <v>0.39918908476829529</v>
      </c>
      <c r="EF424" s="67">
        <v>0.36502298712730408</v>
      </c>
      <c r="EG424" s="67">
        <v>0.27288046479225159</v>
      </c>
      <c r="EH424" s="67">
        <v>0.26179057359695435</v>
      </c>
      <c r="EI424" s="67">
        <v>0.33249068260192871</v>
      </c>
      <c r="EJ424" s="67">
        <v>0.25181514024734497</v>
      </c>
      <c r="EK424" s="67">
        <v>0.39696395397186279</v>
      </c>
      <c r="EL424" s="67">
        <v>0.68011975288391113</v>
      </c>
      <c r="EM424" s="67">
        <v>4.9055032730102539</v>
      </c>
      <c r="EN424" s="67">
        <v>6.3029417991638184</v>
      </c>
      <c r="EO424" s="67">
        <v>6.9479055404663086</v>
      </c>
      <c r="EP424" s="67">
        <v>7.0483627319335938</v>
      </c>
      <c r="EQ424" s="67">
        <v>6.540247917175293</v>
      </c>
      <c r="ER424" s="67">
        <v>-1.4783562421798706</v>
      </c>
      <c r="ES424" s="67">
        <v>-3.0716643333435059</v>
      </c>
      <c r="ET424" s="67">
        <v>-2.2544667720794678</v>
      </c>
      <c r="EU424" s="67">
        <v>-1.1208882331848145</v>
      </c>
      <c r="EV424" s="67">
        <v>-0.25983145833015442</v>
      </c>
      <c r="EW424" s="67">
        <v>77.459297180175781</v>
      </c>
      <c r="EX424" s="67">
        <v>76.1749267578125</v>
      </c>
      <c r="EY424" s="67">
        <v>74.038688659667969</v>
      </c>
      <c r="EZ424" s="67">
        <v>73.649940490722656</v>
      </c>
      <c r="FA424" s="67">
        <v>71.219757080078125</v>
      </c>
      <c r="FB424" s="67">
        <v>69.923515319824219</v>
      </c>
      <c r="FC424" s="67">
        <v>70.792747497558594</v>
      </c>
      <c r="FD424" s="67">
        <v>73.902542114257813</v>
      </c>
      <c r="FE424" s="67">
        <v>78.949638366699219</v>
      </c>
      <c r="FF424" s="67">
        <v>83.594200134277344</v>
      </c>
      <c r="FG424" s="67">
        <v>88.165321350097656</v>
      </c>
      <c r="FH424" s="67">
        <v>93.1458740234375</v>
      </c>
      <c r="FI424" s="67">
        <v>97.126670837402344</v>
      </c>
      <c r="FJ424" s="67">
        <v>99.903907775878906</v>
      </c>
      <c r="FK424" s="67">
        <v>102.4449462890625</v>
      </c>
      <c r="FL424" s="67">
        <v>103.18388366699219</v>
      </c>
      <c r="FM424" s="67">
        <v>104.3614501953125</v>
      </c>
      <c r="FN424" s="67">
        <v>104.25643157958984</v>
      </c>
      <c r="FO424" s="67">
        <v>103.30297088623047</v>
      </c>
      <c r="FP424" s="67">
        <v>100.5137939453125</v>
      </c>
      <c r="FQ424" s="67">
        <v>94.422935485839844</v>
      </c>
      <c r="FR424" s="67">
        <v>87.872039794921875</v>
      </c>
      <c r="FS424" s="67">
        <v>82.323616027832031</v>
      </c>
      <c r="FT424" s="67">
        <v>79.580673217773438</v>
      </c>
      <c r="FU424" s="68">
        <v>0.3814617395401001</v>
      </c>
      <c r="FV424" s="40">
        <v>6.0100002288818359</v>
      </c>
      <c r="FW424" s="40">
        <v>10217.39</v>
      </c>
      <c r="FX424">
        <v>1</v>
      </c>
    </row>
    <row r="425" spans="1:180" x14ac:dyDescent="0.2">
      <c r="A425" t="s">
        <v>189</v>
      </c>
      <c r="B425" t="s">
        <v>207</v>
      </c>
      <c r="C425" t="s">
        <v>3</v>
      </c>
      <c r="D425" t="s">
        <v>186</v>
      </c>
      <c r="E425" t="s">
        <v>1</v>
      </c>
      <c r="F425" s="40" t="s">
        <v>194</v>
      </c>
      <c r="G425" s="69" t="s">
        <v>223</v>
      </c>
      <c r="H425" s="67">
        <v>8096.9999928474426</v>
      </c>
      <c r="I425" s="67">
        <v>8.0057535171508789</v>
      </c>
      <c r="J425" s="67">
        <v>6.8095340728759766</v>
      </c>
      <c r="K425" s="67">
        <v>6.0330004692077637</v>
      </c>
      <c r="L425" s="67">
        <v>5.5664587020874023</v>
      </c>
      <c r="M425" s="67">
        <v>5.3174819946289063</v>
      </c>
      <c r="N425" s="67">
        <v>5.4967513084411621</v>
      </c>
      <c r="O425" s="67">
        <v>5.9978408813476563</v>
      </c>
      <c r="P425" s="67">
        <v>6.5080094337463379</v>
      </c>
      <c r="Q425" s="67">
        <v>6.8372983932495117</v>
      </c>
      <c r="R425" s="67">
        <v>7.5974435806274414</v>
      </c>
      <c r="S425" s="67">
        <v>8.685302734375</v>
      </c>
      <c r="T425" s="67">
        <v>10.120246887207031</v>
      </c>
      <c r="U425" s="67">
        <v>11.869973182678223</v>
      </c>
      <c r="V425" s="67">
        <v>13.999430656433105</v>
      </c>
      <c r="W425" s="67">
        <v>15.90211009979248</v>
      </c>
      <c r="X425" s="67">
        <v>17.819169998168945</v>
      </c>
      <c r="Y425" s="67">
        <v>19.281972885131836</v>
      </c>
      <c r="Z425" s="67">
        <v>20.442880630493164</v>
      </c>
      <c r="AA425" s="67">
        <v>20.311124801635742</v>
      </c>
      <c r="AB425" s="67">
        <v>19.135826110839844</v>
      </c>
      <c r="AC425" s="67">
        <v>17.363061904907227</v>
      </c>
      <c r="AD425" s="67">
        <v>15.527738571166992</v>
      </c>
      <c r="AE425" s="67">
        <v>12.498178482055664</v>
      </c>
      <c r="AF425" s="67">
        <v>9.9139528274536133</v>
      </c>
      <c r="AG425" s="67">
        <v>-0.94969254732131958</v>
      </c>
      <c r="AH425" s="67">
        <v>-0.58733731508255005</v>
      </c>
      <c r="AI425" s="67">
        <v>-0.49476334452629089</v>
      </c>
      <c r="AJ425" s="67">
        <v>-0.37000718712806702</v>
      </c>
      <c r="AK425" s="67">
        <v>-0.35163071751594543</v>
      </c>
      <c r="AL425" s="67">
        <v>-0.32475385069847107</v>
      </c>
      <c r="AM425" s="67">
        <v>-0.41688242554664612</v>
      </c>
      <c r="AN425" s="67">
        <v>-0.70200175046920776</v>
      </c>
      <c r="AO425" s="67">
        <v>-0.83128702640533447</v>
      </c>
      <c r="AP425" s="67">
        <v>-0.88055258989334106</v>
      </c>
      <c r="AQ425" s="67">
        <v>-0.93429136276245117</v>
      </c>
      <c r="AR425" s="67">
        <v>-1.2693600654602051</v>
      </c>
      <c r="AS425" s="67">
        <v>-1.4708095788955688</v>
      </c>
      <c r="AT425" s="67">
        <v>-1.2173051834106445</v>
      </c>
      <c r="AU425" s="67">
        <v>2.7273964881896973</v>
      </c>
      <c r="AV425" s="67">
        <v>3.9461839199066162</v>
      </c>
      <c r="AW425" s="67">
        <v>4.4531106948852539</v>
      </c>
      <c r="AX425" s="67">
        <v>4.7429342269897461</v>
      </c>
      <c r="AY425" s="67">
        <v>4.3498873710632324</v>
      </c>
      <c r="AZ425" s="67">
        <v>-3.2756533622741699</v>
      </c>
      <c r="BA425" s="67">
        <v>-4.255561351776123</v>
      </c>
      <c r="BB425" s="67">
        <v>-2.9312078952789307</v>
      </c>
      <c r="BC425" s="67">
        <v>-1.9873020648956299</v>
      </c>
      <c r="BD425" s="67">
        <v>-1.2339898347854614</v>
      </c>
      <c r="BE425" s="67">
        <v>-0.64492565393447876</v>
      </c>
      <c r="BF425" s="67">
        <v>-0.30927133560180664</v>
      </c>
      <c r="BG425" s="67">
        <v>-0.23631337285041809</v>
      </c>
      <c r="BH425" s="67">
        <v>-0.12543371319770813</v>
      </c>
      <c r="BI425" s="67">
        <v>-0.11541394889354706</v>
      </c>
      <c r="BJ425" s="67">
        <v>-8.3731003105640411E-2</v>
      </c>
      <c r="BK425" s="67">
        <v>-0.1560320258140564</v>
      </c>
      <c r="BL425" s="67">
        <v>-0.4192187488079071</v>
      </c>
      <c r="BM425" s="67">
        <v>-0.52978795766830444</v>
      </c>
      <c r="BN425" s="67">
        <v>-0.55349898338317871</v>
      </c>
      <c r="BO425" s="67">
        <v>-0.58071935176849365</v>
      </c>
      <c r="BP425" s="67">
        <v>-0.89090371131896973</v>
      </c>
      <c r="BQ425" s="67">
        <v>-1.0685697793960571</v>
      </c>
      <c r="BR425" s="67">
        <v>-0.79601925611495972</v>
      </c>
      <c r="BS425" s="67">
        <v>3.1438443660736084</v>
      </c>
      <c r="BT425" s="67">
        <v>4.3692202568054199</v>
      </c>
      <c r="BU425" s="67">
        <v>4.88238525390625</v>
      </c>
      <c r="BV425" s="67">
        <v>5.1738872528076172</v>
      </c>
      <c r="BW425" s="67">
        <v>4.7811260223388672</v>
      </c>
      <c r="BX425" s="67">
        <v>-2.8331918716430664</v>
      </c>
      <c r="BY425" s="67">
        <v>-3.8261594772338867</v>
      </c>
      <c r="BZ425" s="67">
        <v>-2.5221102237701416</v>
      </c>
      <c r="CA425" s="67">
        <v>-1.6085035800933838</v>
      </c>
      <c r="CB425" s="67">
        <v>-0.88909637928009033</v>
      </c>
      <c r="CC425" s="67">
        <v>-0.43384504318237305</v>
      </c>
      <c r="CD425" s="67">
        <v>-0.1166837140917778</v>
      </c>
      <c r="CE425" s="67">
        <v>-5.7311717420816422E-2</v>
      </c>
      <c r="CF425" s="67">
        <v>4.3957136571407318E-2</v>
      </c>
      <c r="CG425" s="67">
        <v>4.8189077526330948E-2</v>
      </c>
      <c r="CH425" s="67">
        <v>8.3200685679912567E-2</v>
      </c>
      <c r="CI425" s="67">
        <v>2.4632152169942856E-2</v>
      </c>
      <c r="CJ425" s="67">
        <v>-0.22336408495903015</v>
      </c>
      <c r="CK425" s="67">
        <v>-0.3209705650806427</v>
      </c>
      <c r="CL425" s="67">
        <v>-0.32698264718055725</v>
      </c>
      <c r="CM425" s="67">
        <v>-0.33583647012710571</v>
      </c>
      <c r="CN425" s="67">
        <v>-0.62878602743148804</v>
      </c>
      <c r="CO425" s="67">
        <v>-0.78997969627380371</v>
      </c>
      <c r="CP425" s="67">
        <v>-0.50423794984817505</v>
      </c>
      <c r="CQ425" s="67">
        <v>3.4322750568389893</v>
      </c>
      <c r="CR425" s="67">
        <v>4.6622138023376465</v>
      </c>
      <c r="CS425" s="67">
        <v>5.1796994209289551</v>
      </c>
      <c r="CT425" s="67">
        <v>5.4723639488220215</v>
      </c>
      <c r="CU425" s="67">
        <v>5.0798001289367676</v>
      </c>
      <c r="CV425" s="67">
        <v>-2.5267443656921387</v>
      </c>
      <c r="CW425" s="67">
        <v>-3.528756856918335</v>
      </c>
      <c r="CX425" s="67">
        <v>-2.2387704849243164</v>
      </c>
      <c r="CY425" s="67">
        <v>-1.3461489677429199</v>
      </c>
      <c r="CZ425" s="67">
        <v>-0.65022420883178711</v>
      </c>
      <c r="DA425" s="67">
        <v>-0.22276443243026733</v>
      </c>
      <c r="DB425" s="67">
        <v>7.5903922319412231E-2</v>
      </c>
      <c r="DC425" s="67">
        <v>0.12168993800878525</v>
      </c>
      <c r="DD425" s="67">
        <v>0.21334798634052277</v>
      </c>
      <c r="DE425" s="67">
        <v>0.21179209649562836</v>
      </c>
      <c r="DF425" s="67">
        <v>0.25013238191604614</v>
      </c>
      <c r="DG425" s="67">
        <v>0.20529633760452271</v>
      </c>
      <c r="DH425" s="67">
        <v>-2.7509422972798347E-2</v>
      </c>
      <c r="DI425" s="67">
        <v>-0.11215320229530334</v>
      </c>
      <c r="DJ425" s="67">
        <v>-0.10046631097793579</v>
      </c>
      <c r="DK425" s="67">
        <v>-9.095357358455658E-2</v>
      </c>
      <c r="DL425" s="67">
        <v>-0.36666834354400635</v>
      </c>
      <c r="DM425" s="67">
        <v>-0.51138961315155029</v>
      </c>
      <c r="DN425" s="67">
        <v>-0.21245662868022919</v>
      </c>
      <c r="DO425" s="67">
        <v>3.7207057476043701</v>
      </c>
      <c r="DP425" s="67">
        <v>4.955207347869873</v>
      </c>
      <c r="DQ425" s="67">
        <v>5.4770135879516602</v>
      </c>
      <c r="DR425" s="67">
        <v>5.7708406448364258</v>
      </c>
      <c r="DS425" s="67">
        <v>5.378474235534668</v>
      </c>
      <c r="DT425" s="67">
        <v>-2.2202968597412109</v>
      </c>
      <c r="DU425" s="67">
        <v>-3.2313542366027832</v>
      </c>
      <c r="DV425" s="67">
        <v>-1.9554307460784912</v>
      </c>
      <c r="DW425" s="67">
        <v>-1.0837943553924561</v>
      </c>
      <c r="DX425" s="67">
        <v>-0.41135203838348389</v>
      </c>
      <c r="DY425" s="67">
        <v>8.2002460956573486E-2</v>
      </c>
      <c r="DZ425" s="67">
        <v>0.35396987199783325</v>
      </c>
      <c r="EA425" s="67">
        <v>0.38013988733291626</v>
      </c>
      <c r="EB425" s="67">
        <v>0.45792144536972046</v>
      </c>
      <c r="EC425" s="67">
        <v>0.44800889492034912</v>
      </c>
      <c r="ED425" s="67">
        <v>0.4911552369594574</v>
      </c>
      <c r="EE425" s="67">
        <v>0.46614673733711243</v>
      </c>
      <c r="EF425" s="67">
        <v>0.25527361035346985</v>
      </c>
      <c r="EG425" s="67">
        <v>0.18934591114521027</v>
      </c>
      <c r="EH425" s="67">
        <v>0.22658729553222656</v>
      </c>
      <c r="EI425" s="67">
        <v>0.26261845231056213</v>
      </c>
      <c r="EJ425" s="67">
        <v>1.1787980794906616E-2</v>
      </c>
      <c r="EK425" s="67">
        <v>-0.10914985090494156</v>
      </c>
      <c r="EL425" s="67">
        <v>0.20882925391197205</v>
      </c>
      <c r="EM425" s="67">
        <v>4.1371536254882813</v>
      </c>
      <c r="EN425" s="67">
        <v>5.3782439231872559</v>
      </c>
      <c r="EO425" s="67">
        <v>5.9062881469726563</v>
      </c>
      <c r="EP425" s="67">
        <v>6.2017936706542969</v>
      </c>
      <c r="EQ425" s="67">
        <v>5.8097128868103027</v>
      </c>
      <c r="ER425" s="67">
        <v>-1.7778352499008179</v>
      </c>
      <c r="ES425" s="67">
        <v>-2.8019521236419678</v>
      </c>
      <c r="ET425" s="67">
        <v>-1.5463330745697021</v>
      </c>
      <c r="EU425" s="67">
        <v>-0.70499593019485474</v>
      </c>
      <c r="EV425" s="67">
        <v>-6.6458597779273987E-2</v>
      </c>
      <c r="EW425" s="67">
        <v>77.498687744140625</v>
      </c>
      <c r="EX425" s="67">
        <v>76.026168823242188</v>
      </c>
      <c r="EY425" s="67">
        <v>74.702606201171875</v>
      </c>
      <c r="EZ425" s="67">
        <v>72.693229675292969</v>
      </c>
      <c r="FA425" s="67">
        <v>71.665458679199219</v>
      </c>
      <c r="FB425" s="67">
        <v>70.581741333007813</v>
      </c>
      <c r="FC425" s="67">
        <v>70.077194213867188</v>
      </c>
      <c r="FD425" s="67">
        <v>72.007530212402344</v>
      </c>
      <c r="FE425" s="67">
        <v>75.302978515625</v>
      </c>
      <c r="FF425" s="67">
        <v>79.192474365234375</v>
      </c>
      <c r="FG425" s="67">
        <v>83.530197143554688</v>
      </c>
      <c r="FH425" s="67">
        <v>87.972053527832031</v>
      </c>
      <c r="FI425" s="67">
        <v>92.123512268066406</v>
      </c>
      <c r="FJ425" s="67">
        <v>95.628974914550781</v>
      </c>
      <c r="FK425" s="67">
        <v>97.809074401855469</v>
      </c>
      <c r="FL425" s="67">
        <v>98.944747924804688</v>
      </c>
      <c r="FM425" s="67">
        <v>99.276885986328125</v>
      </c>
      <c r="FN425" s="67">
        <v>98.453079223632813</v>
      </c>
      <c r="FO425" s="67">
        <v>96.616844177246094</v>
      </c>
      <c r="FP425" s="67">
        <v>92.556724548339844</v>
      </c>
      <c r="FQ425" s="67">
        <v>88.292892456054688</v>
      </c>
      <c r="FR425" s="67">
        <v>86.121047973632813</v>
      </c>
      <c r="FS425" s="67">
        <v>83.2135009765625</v>
      </c>
      <c r="FT425" s="67">
        <v>81.165168762207031</v>
      </c>
      <c r="FU425" s="68">
        <v>0.38131028413772583</v>
      </c>
      <c r="FV425" s="40">
        <v>6.7699999809265137</v>
      </c>
      <c r="FW425" s="40">
        <v>9923.65</v>
      </c>
      <c r="FX425">
        <v>1</v>
      </c>
    </row>
    <row r="426" spans="1:180" x14ac:dyDescent="0.2">
      <c r="A426" t="s">
        <v>189</v>
      </c>
      <c r="B426" t="s">
        <v>207</v>
      </c>
      <c r="C426" t="s">
        <v>3</v>
      </c>
      <c r="D426" t="s">
        <v>186</v>
      </c>
      <c r="E426" t="s">
        <v>1</v>
      </c>
      <c r="F426" s="40" t="s">
        <v>194</v>
      </c>
      <c r="G426" s="69" t="s">
        <v>224</v>
      </c>
      <c r="H426" s="67">
        <v>8040.000016450882</v>
      </c>
      <c r="I426" s="67">
        <v>7.2511930465698242</v>
      </c>
      <c r="J426" s="67">
        <v>6.2747836112976074</v>
      </c>
      <c r="K426" s="67">
        <v>5.6067442893981934</v>
      </c>
      <c r="L426" s="67">
        <v>5.1923089027404785</v>
      </c>
      <c r="M426" s="67">
        <v>4.9742088317871094</v>
      </c>
      <c r="N426" s="67">
        <v>5.2673001289367676</v>
      </c>
      <c r="O426" s="67">
        <v>5.9540057182312012</v>
      </c>
      <c r="P426" s="67">
        <v>6.3067669868469238</v>
      </c>
      <c r="Q426" s="67">
        <v>6.4287142753601074</v>
      </c>
      <c r="R426" s="67">
        <v>6.9545960426330566</v>
      </c>
      <c r="S426" s="67">
        <v>8.0103387832641602</v>
      </c>
      <c r="T426" s="67">
        <v>9.5123567581176758</v>
      </c>
      <c r="U426" s="67">
        <v>11.458481788635254</v>
      </c>
      <c r="V426" s="67">
        <v>13.752494812011719</v>
      </c>
      <c r="W426" s="67">
        <v>15.889710426330566</v>
      </c>
      <c r="X426" s="67">
        <v>18.231300354003906</v>
      </c>
      <c r="Y426" s="67">
        <v>20.156517028808594</v>
      </c>
      <c r="Z426" s="67">
        <v>21.112546920776367</v>
      </c>
      <c r="AA426" s="67">
        <v>21.09813117980957</v>
      </c>
      <c r="AB426" s="67">
        <v>19.381479263305664</v>
      </c>
      <c r="AC426" s="67">
        <v>17.245761871337891</v>
      </c>
      <c r="AD426" s="67">
        <v>14.628094673156738</v>
      </c>
      <c r="AE426" s="67">
        <v>11.316938400268555</v>
      </c>
      <c r="AF426" s="67">
        <v>8.588679313659668</v>
      </c>
      <c r="AG426" s="67">
        <v>-0.69262152910232544</v>
      </c>
      <c r="AH426" s="67">
        <v>-0.55800104141235352</v>
      </c>
      <c r="AI426" s="67">
        <v>-0.44800567626953125</v>
      </c>
      <c r="AJ426" s="67">
        <v>-0.43173396587371826</v>
      </c>
      <c r="AK426" s="67">
        <v>-0.41789701581001282</v>
      </c>
      <c r="AL426" s="67">
        <v>-0.33354771137237549</v>
      </c>
      <c r="AM426" s="67">
        <v>-0.41149035096168518</v>
      </c>
      <c r="AN426" s="67">
        <v>-0.5622323751449585</v>
      </c>
      <c r="AO426" s="67">
        <v>-0.69725954532623291</v>
      </c>
      <c r="AP426" s="67">
        <v>-0.92450153827667236</v>
      </c>
      <c r="AQ426" s="67">
        <v>-1.1214127540588379</v>
      </c>
      <c r="AR426" s="67">
        <v>-1.2952176332473755</v>
      </c>
      <c r="AS426" s="67">
        <v>-1.4185491800308228</v>
      </c>
      <c r="AT426" s="67">
        <v>-1.3544619083404541</v>
      </c>
      <c r="AU426" s="67">
        <v>2.4875419139862061</v>
      </c>
      <c r="AV426" s="67">
        <v>3.983839750289917</v>
      </c>
      <c r="AW426" s="67">
        <v>4.6573290824890137</v>
      </c>
      <c r="AX426" s="67">
        <v>4.816718578338623</v>
      </c>
      <c r="AY426" s="67">
        <v>2.9922902584075928</v>
      </c>
      <c r="AZ426" s="67">
        <v>-3.9744832515716553</v>
      </c>
      <c r="BA426" s="67">
        <v>-3.8742804527282715</v>
      </c>
      <c r="BB426" s="67">
        <v>-2.8800241947174072</v>
      </c>
      <c r="BC426" s="67">
        <v>-1.5106686353683472</v>
      </c>
      <c r="BD426" s="67">
        <v>-1.0031957626342773</v>
      </c>
      <c r="BE426" s="67">
        <v>-0.38861790299415588</v>
      </c>
      <c r="BF426" s="67">
        <v>-0.28062969446182251</v>
      </c>
      <c r="BG426" s="67">
        <v>-0.19020268321037292</v>
      </c>
      <c r="BH426" s="67">
        <v>-0.18777278065681458</v>
      </c>
      <c r="BI426" s="67">
        <v>-0.18227140605449677</v>
      </c>
      <c r="BJ426" s="67">
        <v>-9.3131117522716522E-2</v>
      </c>
      <c r="BK426" s="67">
        <v>-0.15129472315311432</v>
      </c>
      <c r="BL426" s="67">
        <v>-0.2801535427570343</v>
      </c>
      <c r="BM426" s="67">
        <v>-0.39650878310203552</v>
      </c>
      <c r="BN426" s="67">
        <v>-0.59826064109802246</v>
      </c>
      <c r="BO426" s="67">
        <v>-0.76871800422668457</v>
      </c>
      <c r="BP426" s="67">
        <v>-0.9177018404006958</v>
      </c>
      <c r="BQ426" s="67">
        <v>-1.0173195600509644</v>
      </c>
      <c r="BR426" s="67">
        <v>-0.93424367904663086</v>
      </c>
      <c r="BS426" s="67">
        <v>2.9029333591461182</v>
      </c>
      <c r="BT426" s="67">
        <v>4.4057974815368652</v>
      </c>
      <c r="BU426" s="67">
        <v>5.0855064392089844</v>
      </c>
      <c r="BV426" s="67">
        <v>5.2465696334838867</v>
      </c>
      <c r="BW426" s="67">
        <v>3.422429084777832</v>
      </c>
      <c r="BX426" s="67">
        <v>-3.5331454277038574</v>
      </c>
      <c r="BY426" s="67">
        <v>-3.4459609985351563</v>
      </c>
      <c r="BZ426" s="67">
        <v>-2.4719557762145996</v>
      </c>
      <c r="CA426" s="67">
        <v>-1.1328197717666626</v>
      </c>
      <c r="CB426" s="67">
        <v>-0.65916180610656738</v>
      </c>
      <c r="CC426" s="67">
        <v>-0.17806591093540192</v>
      </c>
      <c r="CD426" s="67">
        <v>-8.8523179292678833E-2</v>
      </c>
      <c r="CE426" s="67">
        <v>-1.1649106629192829E-2</v>
      </c>
      <c r="CF426" s="67">
        <v>-1.8805993720889091E-2</v>
      </c>
      <c r="CG426" s="67">
        <v>-1.9077826291322708E-2</v>
      </c>
      <c r="CH426" s="67">
        <v>7.3380686342716217E-2</v>
      </c>
      <c r="CI426" s="67">
        <v>2.8915977105498314E-2</v>
      </c>
      <c r="CJ426" s="67">
        <v>-8.4786631166934967E-2</v>
      </c>
      <c r="CK426" s="67">
        <v>-0.18820971250534058</v>
      </c>
      <c r="CL426" s="67">
        <v>-0.37230721116065979</v>
      </c>
      <c r="CM426" s="67">
        <v>-0.52444267272949219</v>
      </c>
      <c r="CN426" s="67">
        <v>-0.65623557567596436</v>
      </c>
      <c r="CO426" s="67">
        <v>-0.73942911624908447</v>
      </c>
      <c r="CP426" s="67">
        <v>-0.64320176839828491</v>
      </c>
      <c r="CQ426" s="67">
        <v>3.1906323432922363</v>
      </c>
      <c r="CR426" s="67">
        <v>4.6980443000793457</v>
      </c>
      <c r="CS426" s="67">
        <v>5.3820605278015137</v>
      </c>
      <c r="CT426" s="67">
        <v>5.544283390045166</v>
      </c>
      <c r="CU426" s="67">
        <v>3.720341682434082</v>
      </c>
      <c r="CV426" s="67">
        <v>-3.2274763584136963</v>
      </c>
      <c r="CW426" s="67">
        <v>-3.1493082046508789</v>
      </c>
      <c r="CX426" s="67">
        <v>-2.189328670501709</v>
      </c>
      <c r="CY426" s="67">
        <v>-0.87112289667129517</v>
      </c>
      <c r="CZ426" s="67">
        <v>-0.4208848774433136</v>
      </c>
      <c r="DA426" s="67">
        <v>3.2486077398061752E-2</v>
      </c>
      <c r="DB426" s="67">
        <v>0.10358335077762604</v>
      </c>
      <c r="DC426" s="67">
        <v>0.16690446436405182</v>
      </c>
      <c r="DD426" s="67">
        <v>0.15016078948974609</v>
      </c>
      <c r="DE426" s="67">
        <v>0.14411574602127075</v>
      </c>
      <c r="DF426" s="67">
        <v>0.23989249765872955</v>
      </c>
      <c r="DG426" s="67">
        <v>0.20912666618824005</v>
      </c>
      <c r="DH426" s="67">
        <v>0.11058028787374496</v>
      </c>
      <c r="DI426" s="67">
        <v>2.0089354366064072E-2</v>
      </c>
      <c r="DJ426" s="67">
        <v>-0.14635378122329712</v>
      </c>
      <c r="DK426" s="67">
        <v>-0.2801673412322998</v>
      </c>
      <c r="DL426" s="67">
        <v>-0.39476928114891052</v>
      </c>
      <c r="DM426" s="67">
        <v>-0.46153867244720459</v>
      </c>
      <c r="DN426" s="67">
        <v>-0.35215988755226135</v>
      </c>
      <c r="DO426" s="67">
        <v>3.4783313274383545</v>
      </c>
      <c r="DP426" s="67">
        <v>4.9902911186218262</v>
      </c>
      <c r="DQ426" s="67">
        <v>5.678614616394043</v>
      </c>
      <c r="DR426" s="67">
        <v>5.8419971466064453</v>
      </c>
      <c r="DS426" s="67">
        <v>4.018254280090332</v>
      </c>
      <c r="DT426" s="67">
        <v>-2.9218072891235352</v>
      </c>
      <c r="DU426" s="67">
        <v>-2.8526554107666016</v>
      </c>
      <c r="DV426" s="67">
        <v>-1.9067016839981079</v>
      </c>
      <c r="DW426" s="67">
        <v>-0.60942596197128296</v>
      </c>
      <c r="DX426" s="67">
        <v>-0.1826079785823822</v>
      </c>
      <c r="DY426" s="67">
        <v>0.33648970723152161</v>
      </c>
      <c r="DZ426" s="67">
        <v>0.38095468282699585</v>
      </c>
      <c r="EA426" s="67">
        <v>0.42470747232437134</v>
      </c>
      <c r="EB426" s="67">
        <v>0.39412200450897217</v>
      </c>
      <c r="EC426" s="67">
        <v>0.37974134087562561</v>
      </c>
      <c r="ED426" s="67">
        <v>0.48030909895896912</v>
      </c>
      <c r="EE426" s="67">
        <v>0.46932229399681091</v>
      </c>
      <c r="EF426" s="67">
        <v>0.39265909790992737</v>
      </c>
      <c r="EG426" s="67">
        <v>0.32084012031555176</v>
      </c>
      <c r="EH426" s="67">
        <v>0.1798870861530304</v>
      </c>
      <c r="EI426" s="67">
        <v>7.2527401149272919E-2</v>
      </c>
      <c r="EJ426" s="67">
        <v>-1.725349947810173E-2</v>
      </c>
      <c r="EK426" s="67">
        <v>-6.0309026390314102E-2</v>
      </c>
      <c r="EL426" s="67">
        <v>6.805836409330368E-2</v>
      </c>
      <c r="EM426" s="67">
        <v>3.8937227725982666</v>
      </c>
      <c r="EN426" s="67">
        <v>5.4122490882873535</v>
      </c>
      <c r="EO426" s="67">
        <v>6.1067919731140137</v>
      </c>
      <c r="EP426" s="67">
        <v>6.271848201751709</v>
      </c>
      <c r="EQ426" s="67">
        <v>4.4483928680419922</v>
      </c>
      <c r="ER426" s="67">
        <v>-2.4804694652557373</v>
      </c>
      <c r="ES426" s="67">
        <v>-2.4243359565734863</v>
      </c>
      <c r="ET426" s="67">
        <v>-1.4986331462860107</v>
      </c>
      <c r="EU426" s="67">
        <v>-0.23157715797424316</v>
      </c>
      <c r="EV426" s="67">
        <v>0.16142603754997253</v>
      </c>
      <c r="EW426" s="67">
        <v>78.81787109375</v>
      </c>
      <c r="EX426" s="67">
        <v>75.657516479492188</v>
      </c>
      <c r="EY426" s="67">
        <v>73.970970153808594</v>
      </c>
      <c r="EZ426" s="67">
        <v>72.474777221679688</v>
      </c>
      <c r="FA426" s="67">
        <v>71.43878173828125</v>
      </c>
      <c r="FB426" s="67">
        <v>70.074844360351563</v>
      </c>
      <c r="FC426" s="67">
        <v>69.162925720214844</v>
      </c>
      <c r="FD426" s="67">
        <v>73.030609130859375</v>
      </c>
      <c r="FE426" s="67">
        <v>78.525802612304688</v>
      </c>
      <c r="FF426" s="67">
        <v>83.368705749511719</v>
      </c>
      <c r="FG426" s="67">
        <v>88.04345703125</v>
      </c>
      <c r="FH426" s="67">
        <v>92.328330993652344</v>
      </c>
      <c r="FI426" s="67">
        <v>95.646759033203125</v>
      </c>
      <c r="FJ426" s="67">
        <v>98.454093933105469</v>
      </c>
      <c r="FK426" s="67">
        <v>101.11117553710938</v>
      </c>
      <c r="FL426" s="67">
        <v>102.69089508056641</v>
      </c>
      <c r="FM426" s="67">
        <v>103.00521087646484</v>
      </c>
      <c r="FN426" s="67">
        <v>102.55561828613281</v>
      </c>
      <c r="FO426" s="67">
        <v>100.30632781982422</v>
      </c>
      <c r="FP426" s="67">
        <v>95.450065612792969</v>
      </c>
      <c r="FQ426" s="67">
        <v>89.807792663574219</v>
      </c>
      <c r="FR426" s="67">
        <v>85.785377502441406</v>
      </c>
      <c r="FS426" s="67">
        <v>81.323814392089844</v>
      </c>
      <c r="FT426" s="67">
        <v>78.166091918945313</v>
      </c>
      <c r="FU426" s="68">
        <v>0.38033789396286011</v>
      </c>
      <c r="FV426" s="40">
        <v>6.25</v>
      </c>
      <c r="FW426" s="40">
        <v>9701.48</v>
      </c>
      <c r="FX426">
        <v>1</v>
      </c>
    </row>
    <row r="427" spans="1:180" x14ac:dyDescent="0.2">
      <c r="A427" t="s">
        <v>189</v>
      </c>
      <c r="B427" t="s">
        <v>207</v>
      </c>
      <c r="C427" t="s">
        <v>3</v>
      </c>
      <c r="D427" t="s">
        <v>186</v>
      </c>
      <c r="E427" t="s">
        <v>1</v>
      </c>
      <c r="F427" s="40" t="s">
        <v>194</v>
      </c>
      <c r="G427" s="69" t="s">
        <v>225</v>
      </c>
      <c r="H427" s="67">
        <v>8033.0000019073486</v>
      </c>
      <c r="I427" s="67">
        <v>6.9305505752563477</v>
      </c>
      <c r="J427" s="67">
        <v>5.9451122283935547</v>
      </c>
      <c r="K427" s="67">
        <v>5.3669452667236328</v>
      </c>
      <c r="L427" s="67">
        <v>5.0135288238525391</v>
      </c>
      <c r="M427" s="67">
        <v>4.8316044807434082</v>
      </c>
      <c r="N427" s="67">
        <v>5.0446052551269531</v>
      </c>
      <c r="O427" s="67">
        <v>5.7180261611938477</v>
      </c>
      <c r="P427" s="67">
        <v>5.8803157806396484</v>
      </c>
      <c r="Q427" s="67">
        <v>5.987001895904541</v>
      </c>
      <c r="R427" s="67">
        <v>6.3204364776611328</v>
      </c>
      <c r="S427" s="67">
        <v>6.9004330635070801</v>
      </c>
      <c r="T427" s="67">
        <v>7.8272743225097656</v>
      </c>
      <c r="U427" s="67">
        <v>9.2065658569335938</v>
      </c>
      <c r="V427" s="67">
        <v>10.922622680664063</v>
      </c>
      <c r="W427" s="67">
        <v>12.532347679138184</v>
      </c>
      <c r="X427" s="67">
        <v>14.694514274597168</v>
      </c>
      <c r="Y427" s="67">
        <v>16.535051345825195</v>
      </c>
      <c r="Z427" s="67">
        <v>17.572078704833984</v>
      </c>
      <c r="AA427" s="67">
        <v>17.319324493408203</v>
      </c>
      <c r="AB427" s="67">
        <v>15.863119125366211</v>
      </c>
      <c r="AC427" s="67">
        <v>14.163045883178711</v>
      </c>
      <c r="AD427" s="67">
        <v>12.107956886291504</v>
      </c>
      <c r="AE427" s="67">
        <v>9.4368009567260742</v>
      </c>
      <c r="AF427" s="67">
        <v>7.1991853713989258</v>
      </c>
      <c r="AG427" s="67">
        <v>-0.81164097785949707</v>
      </c>
      <c r="AH427" s="67">
        <v>-0.65114104747772217</v>
      </c>
      <c r="AI427" s="67">
        <v>-0.53614187240600586</v>
      </c>
      <c r="AJ427" s="67">
        <v>-0.44349035620689392</v>
      </c>
      <c r="AK427" s="67">
        <v>-0.43904227018356323</v>
      </c>
      <c r="AL427" s="67">
        <v>-0.40896278619766235</v>
      </c>
      <c r="AM427" s="67">
        <v>-0.51347535848617554</v>
      </c>
      <c r="AN427" s="67">
        <v>-0.71558487415313721</v>
      </c>
      <c r="AO427" s="67">
        <v>-0.68228757381439209</v>
      </c>
      <c r="AP427" s="67">
        <v>-0.83178305625915527</v>
      </c>
      <c r="AQ427" s="67">
        <v>-0.94705134630203247</v>
      </c>
      <c r="AR427" s="67">
        <v>-1.0576707124710083</v>
      </c>
      <c r="AS427" s="67">
        <v>-1.1922080516815186</v>
      </c>
      <c r="AT427" s="67">
        <v>-0.92667853832244873</v>
      </c>
      <c r="AU427" s="67">
        <v>1.6321061849594116</v>
      </c>
      <c r="AV427" s="67">
        <v>2.7808234691619873</v>
      </c>
      <c r="AW427" s="67">
        <v>3.3104472160339355</v>
      </c>
      <c r="AX427" s="67">
        <v>3.5642669200897217</v>
      </c>
      <c r="AY427" s="67">
        <v>1.7476673126220703</v>
      </c>
      <c r="AZ427" s="67">
        <v>-2.8404359817504883</v>
      </c>
      <c r="BA427" s="67">
        <v>-2.3505451679229736</v>
      </c>
      <c r="BB427" s="67">
        <v>-1.6643736362457275</v>
      </c>
      <c r="BC427" s="67">
        <v>-1.0572484731674194</v>
      </c>
      <c r="BD427" s="67">
        <v>-0.72005307674407959</v>
      </c>
      <c r="BE427" s="67">
        <v>-0.50771117210388184</v>
      </c>
      <c r="BF427" s="67">
        <v>-0.37383750081062317</v>
      </c>
      <c r="BG427" s="67">
        <v>-0.27840155363082886</v>
      </c>
      <c r="BH427" s="67">
        <v>-0.19958846271038055</v>
      </c>
      <c r="BI427" s="67">
        <v>-0.20347385108470917</v>
      </c>
      <c r="BJ427" s="67">
        <v>-0.16860337555408478</v>
      </c>
      <c r="BK427" s="67">
        <v>-0.2533416748046875</v>
      </c>
      <c r="BL427" s="67">
        <v>-0.43357408046722412</v>
      </c>
      <c r="BM427" s="67">
        <v>-0.38160914182662964</v>
      </c>
      <c r="BN427" s="67">
        <v>-0.50562089681625366</v>
      </c>
      <c r="BO427" s="67">
        <v>-0.59444218873977661</v>
      </c>
      <c r="BP427" s="67">
        <v>-0.68024599552154541</v>
      </c>
      <c r="BQ427" s="67">
        <v>-0.79107296466827393</v>
      </c>
      <c r="BR427" s="67">
        <v>-0.50655710697174072</v>
      </c>
      <c r="BS427" s="67">
        <v>2.0474023818969727</v>
      </c>
      <c r="BT427" s="67">
        <v>3.202686071395874</v>
      </c>
      <c r="BU427" s="67">
        <v>3.7385282516479492</v>
      </c>
      <c r="BV427" s="67">
        <v>3.9940218925476074</v>
      </c>
      <c r="BW427" s="67">
        <v>2.1777091026306152</v>
      </c>
      <c r="BX427" s="67">
        <v>-2.399198055267334</v>
      </c>
      <c r="BY427" s="67">
        <v>-1.9223244190216064</v>
      </c>
      <c r="BZ427" s="67">
        <v>-1.2564005851745605</v>
      </c>
      <c r="CA427" s="67">
        <v>-0.67948967218399048</v>
      </c>
      <c r="CB427" s="67">
        <v>-0.3761022686958313</v>
      </c>
      <c r="CC427" s="67">
        <v>-0.29721030592918396</v>
      </c>
      <c r="CD427" s="67">
        <v>-0.18177792429924011</v>
      </c>
      <c r="CE427" s="67">
        <v>-9.9891394376754761E-2</v>
      </c>
      <c r="CF427" s="67">
        <v>-3.0662748962640762E-2</v>
      </c>
      <c r="CG427" s="67">
        <v>-4.0319893509149551E-2</v>
      </c>
      <c r="CH427" s="67">
        <v>-2.1311948075890541E-3</v>
      </c>
      <c r="CI427" s="67">
        <v>-7.3173895478248596E-2</v>
      </c>
      <c r="CJ427" s="67">
        <v>-0.23825426399707794</v>
      </c>
      <c r="CK427" s="67">
        <v>-0.17336016893386841</v>
      </c>
      <c r="CL427" s="67">
        <v>-0.27972203493118286</v>
      </c>
      <c r="CM427" s="67">
        <v>-0.35022616386413574</v>
      </c>
      <c r="CN427" s="67">
        <v>-0.41884276270866394</v>
      </c>
      <c r="CO427" s="67">
        <v>-0.5132480263710022</v>
      </c>
      <c r="CP427" s="67">
        <v>-0.21558226644992828</v>
      </c>
      <c r="CQ427" s="67">
        <v>2.3350350856781006</v>
      </c>
      <c r="CR427" s="67">
        <v>3.4948668479919434</v>
      </c>
      <c r="CS427" s="67">
        <v>4.0350160598754883</v>
      </c>
      <c r="CT427" s="67">
        <v>4.2916688919067383</v>
      </c>
      <c r="CU427" s="67">
        <v>2.4755547046661377</v>
      </c>
      <c r="CV427" s="67">
        <v>-2.0935981273651123</v>
      </c>
      <c r="CW427" s="67">
        <v>-1.6257400512695313</v>
      </c>
      <c r="CX427" s="67">
        <v>-0.97383964061737061</v>
      </c>
      <c r="CY427" s="67">
        <v>-0.41785499453544617</v>
      </c>
      <c r="CZ427" s="67">
        <v>-0.13788297772407532</v>
      </c>
      <c r="DA427" s="67">
        <v>-8.6709454655647278E-2</v>
      </c>
      <c r="DB427" s="67">
        <v>1.0281657800078392E-2</v>
      </c>
      <c r="DC427" s="67">
        <v>7.8618764877319336E-2</v>
      </c>
      <c r="DD427" s="67">
        <v>0.13826295733451843</v>
      </c>
      <c r="DE427" s="67">
        <v>0.12283406406641006</v>
      </c>
      <c r="DF427" s="67">
        <v>0.16434098780155182</v>
      </c>
      <c r="DG427" s="67">
        <v>0.10699388384819031</v>
      </c>
      <c r="DH427" s="67">
        <v>-4.2934451252222061E-2</v>
      </c>
      <c r="DI427" s="67">
        <v>3.4888807684183121E-2</v>
      </c>
      <c r="DJ427" s="67">
        <v>-5.3823146969079971E-2</v>
      </c>
      <c r="DK427" s="67">
        <v>-0.10601012408733368</v>
      </c>
      <c r="DL427" s="67">
        <v>-0.15743951499462128</v>
      </c>
      <c r="DM427" s="67">
        <v>-0.23542307317256927</v>
      </c>
      <c r="DN427" s="67">
        <v>7.5392566621303558E-2</v>
      </c>
      <c r="DO427" s="67">
        <v>2.6226677894592285</v>
      </c>
      <c r="DP427" s="67">
        <v>3.7870476245880127</v>
      </c>
      <c r="DQ427" s="67">
        <v>4.3315038681030273</v>
      </c>
      <c r="DR427" s="67">
        <v>4.5893158912658691</v>
      </c>
      <c r="DS427" s="67">
        <v>2.7734003067016602</v>
      </c>
      <c r="DT427" s="67">
        <v>-1.7879980802536011</v>
      </c>
      <c r="DU427" s="67">
        <v>-1.3291556835174561</v>
      </c>
      <c r="DV427" s="67">
        <v>-0.69127869606018066</v>
      </c>
      <c r="DW427" s="67">
        <v>-0.15622034668922424</v>
      </c>
      <c r="DX427" s="67">
        <v>0.10033630579710007</v>
      </c>
      <c r="DY427" s="67">
        <v>0.21722033619880676</v>
      </c>
      <c r="DZ427" s="67">
        <v>0.28758519887924194</v>
      </c>
      <c r="EA427" s="67">
        <v>0.33635908365249634</v>
      </c>
      <c r="EB427" s="67">
        <v>0.38216486573219299</v>
      </c>
      <c r="EC427" s="67">
        <v>0.35840246081352234</v>
      </c>
      <c r="ED427" s="67">
        <v>0.40470039844512939</v>
      </c>
      <c r="EE427" s="67">
        <v>0.36712753772735596</v>
      </c>
      <c r="EF427" s="67">
        <v>0.23907633125782013</v>
      </c>
      <c r="EG427" s="67">
        <v>0.33556726574897766</v>
      </c>
      <c r="EH427" s="67">
        <v>0.27233898639678955</v>
      </c>
      <c r="EI427" s="67">
        <v>0.24659904837608337</v>
      </c>
      <c r="EJ427" s="67">
        <v>0.2199852466583252</v>
      </c>
      <c r="EK427" s="67">
        <v>0.16571202874183655</v>
      </c>
      <c r="EL427" s="67">
        <v>0.49551400542259216</v>
      </c>
      <c r="EM427" s="67">
        <v>3.0379638671875</v>
      </c>
      <c r="EN427" s="67">
        <v>4.2089099884033203</v>
      </c>
      <c r="EO427" s="67">
        <v>4.759584903717041</v>
      </c>
      <c r="EP427" s="67">
        <v>5.019071102142334</v>
      </c>
      <c r="EQ427" s="67">
        <v>3.2034420967102051</v>
      </c>
      <c r="ER427" s="67">
        <v>-1.3467601537704468</v>
      </c>
      <c r="ES427" s="67">
        <v>-0.90093499422073364</v>
      </c>
      <c r="ET427" s="67">
        <v>-0.2833055853843689</v>
      </c>
      <c r="EU427" s="67">
        <v>0.22153854370117188</v>
      </c>
      <c r="EV427" s="67">
        <v>0.44428712129592896</v>
      </c>
      <c r="EW427" s="67">
        <v>75.447311401367188</v>
      </c>
      <c r="EX427" s="67">
        <v>73.142791748046875</v>
      </c>
      <c r="EY427" s="67">
        <v>70.955108642578125</v>
      </c>
      <c r="EZ427" s="67">
        <v>69.615303039550781</v>
      </c>
      <c r="FA427" s="67">
        <v>67.684623718261719</v>
      </c>
      <c r="FB427" s="67">
        <v>65.946975708007813</v>
      </c>
      <c r="FC427" s="67">
        <v>65.333122253417969</v>
      </c>
      <c r="FD427" s="67">
        <v>67.028060913085938</v>
      </c>
      <c r="FE427" s="67">
        <v>71.375617980957031</v>
      </c>
      <c r="FF427" s="67">
        <v>75.401771545410156</v>
      </c>
      <c r="FG427" s="67">
        <v>80.161552429199219</v>
      </c>
      <c r="FH427" s="67">
        <v>84.542587280273438</v>
      </c>
      <c r="FI427" s="67">
        <v>88.216712951660156</v>
      </c>
      <c r="FJ427" s="67">
        <v>91.502288818359375</v>
      </c>
      <c r="FK427" s="67">
        <v>94.142898559570313</v>
      </c>
      <c r="FL427" s="67">
        <v>96.454010009765625</v>
      </c>
      <c r="FM427" s="67">
        <v>96.403572082519531</v>
      </c>
      <c r="FN427" s="67">
        <v>95.274749755859375</v>
      </c>
      <c r="FO427" s="67">
        <v>92.594253540039063</v>
      </c>
      <c r="FP427" s="67">
        <v>87.654708862304688</v>
      </c>
      <c r="FQ427" s="67">
        <v>82.762802124023438</v>
      </c>
      <c r="FR427" s="67">
        <v>78.873390197753906</v>
      </c>
      <c r="FS427" s="67">
        <v>75.244255065917969</v>
      </c>
      <c r="FT427" s="67">
        <v>72.500900268554688</v>
      </c>
      <c r="FU427" s="68">
        <v>0.38025206327438354</v>
      </c>
      <c r="FV427" s="40">
        <v>5.8499999046325684</v>
      </c>
      <c r="FW427" s="40">
        <v>8207.25</v>
      </c>
      <c r="FX427">
        <v>1</v>
      </c>
    </row>
    <row r="428" spans="1:180" x14ac:dyDescent="0.2">
      <c r="A428" t="s">
        <v>189</v>
      </c>
      <c r="B428" t="s">
        <v>207</v>
      </c>
      <c r="C428" t="s">
        <v>3</v>
      </c>
      <c r="D428" t="s">
        <v>186</v>
      </c>
      <c r="E428" t="s">
        <v>1</v>
      </c>
      <c r="F428" s="40" t="s">
        <v>194</v>
      </c>
      <c r="G428" s="69" t="s">
        <v>226</v>
      </c>
      <c r="H428" s="67">
        <v>8019.0001316070557</v>
      </c>
      <c r="I428" s="67">
        <v>5.9871053695678711</v>
      </c>
      <c r="J428" s="67">
        <v>5.2699213027954102</v>
      </c>
      <c r="K428" s="67">
        <v>4.8757138252258301</v>
      </c>
      <c r="L428" s="67">
        <v>4.582125186920166</v>
      </c>
      <c r="M428" s="67">
        <v>4.5590686798095703</v>
      </c>
      <c r="N428" s="67">
        <v>4.8742752075195313</v>
      </c>
      <c r="O428" s="67">
        <v>5.6378540992736816</v>
      </c>
      <c r="P428" s="67">
        <v>5.9248819351196289</v>
      </c>
      <c r="Q428" s="67">
        <v>5.9346761703491211</v>
      </c>
      <c r="R428" s="67">
        <v>6.285003662109375</v>
      </c>
      <c r="S428" s="67">
        <v>6.9475817680358887</v>
      </c>
      <c r="T428" s="67">
        <v>8.1107997894287109</v>
      </c>
      <c r="U428" s="67">
        <v>9.9580326080322266</v>
      </c>
      <c r="V428" s="67">
        <v>11.919026374816895</v>
      </c>
      <c r="W428" s="67">
        <v>13.882485389709473</v>
      </c>
      <c r="X428" s="67">
        <v>16.14912223815918</v>
      </c>
      <c r="Y428" s="67">
        <v>17.986665725708008</v>
      </c>
      <c r="Z428" s="67">
        <v>19.10272216796875</v>
      </c>
      <c r="AA428" s="67">
        <v>19.176366806030273</v>
      </c>
      <c r="AB428" s="67">
        <v>17.738794326782227</v>
      </c>
      <c r="AC428" s="67">
        <v>16.135744094848633</v>
      </c>
      <c r="AD428" s="67">
        <v>13.891639709472656</v>
      </c>
      <c r="AE428" s="67">
        <v>11.031846046447754</v>
      </c>
      <c r="AF428" s="67">
        <v>8.4772005081176758</v>
      </c>
      <c r="AG428" s="67">
        <v>-0.52890992164611816</v>
      </c>
      <c r="AH428" s="67">
        <v>-0.37673038244247437</v>
      </c>
      <c r="AI428" s="67">
        <v>-0.32643839716911316</v>
      </c>
      <c r="AJ428" s="67">
        <v>-0.39789879322052002</v>
      </c>
      <c r="AK428" s="67">
        <v>-0.3811129629611969</v>
      </c>
      <c r="AL428" s="67">
        <v>-0.35746881365776062</v>
      </c>
      <c r="AM428" s="67">
        <v>-0.45735737681388855</v>
      </c>
      <c r="AN428" s="67">
        <v>-0.55270183086395264</v>
      </c>
      <c r="AO428" s="67">
        <v>-0.59649145603179932</v>
      </c>
      <c r="AP428" s="67">
        <v>-0.63769245147705078</v>
      </c>
      <c r="AQ428" s="67">
        <v>-0.67949908971786499</v>
      </c>
      <c r="AR428" s="67">
        <v>-0.83211773633956909</v>
      </c>
      <c r="AS428" s="67">
        <v>-0.92080646753311157</v>
      </c>
      <c r="AT428" s="67">
        <v>-0.97933691740036011</v>
      </c>
      <c r="AU428" s="67">
        <v>2.2698328495025635</v>
      </c>
      <c r="AV428" s="67">
        <v>3.500652551651001</v>
      </c>
      <c r="AW428" s="67">
        <v>4.0300936698913574</v>
      </c>
      <c r="AX428" s="67">
        <v>4.2939419746398926</v>
      </c>
      <c r="AY428" s="67">
        <v>2.6664400100708008</v>
      </c>
      <c r="AZ428" s="67">
        <v>-3.099754810333252</v>
      </c>
      <c r="BA428" s="67">
        <v>-3.1349940299987793</v>
      </c>
      <c r="BB428" s="67">
        <v>-2.3032224178314209</v>
      </c>
      <c r="BC428" s="67">
        <v>-1.4211893081665039</v>
      </c>
      <c r="BD428" s="67">
        <v>-1.0667366981506348</v>
      </c>
      <c r="BE428" s="67">
        <v>-0.22502237558364868</v>
      </c>
      <c r="BF428" s="67">
        <v>-9.9464967846870422E-2</v>
      </c>
      <c r="BG428" s="67">
        <v>-6.8733863532543182E-2</v>
      </c>
      <c r="BH428" s="67">
        <v>-0.15403009951114655</v>
      </c>
      <c r="BI428" s="67">
        <v>-0.14557662606239319</v>
      </c>
      <c r="BJ428" s="67">
        <v>-0.11714246869087219</v>
      </c>
      <c r="BK428" s="67">
        <v>-0.1972603052854538</v>
      </c>
      <c r="BL428" s="67">
        <v>-0.27072951197624207</v>
      </c>
      <c r="BM428" s="67">
        <v>-0.29585340619087219</v>
      </c>
      <c r="BN428" s="67">
        <v>-0.31157404184341431</v>
      </c>
      <c r="BO428" s="67">
        <v>-0.32693612575531006</v>
      </c>
      <c r="BP428" s="67">
        <v>-0.454742431640625</v>
      </c>
      <c r="BQ428" s="67">
        <v>-0.51972615718841553</v>
      </c>
      <c r="BR428" s="67">
        <v>-0.55927586555480957</v>
      </c>
      <c r="BS428" s="67">
        <v>2.6850683689117432</v>
      </c>
      <c r="BT428" s="67">
        <v>3.9224503040313721</v>
      </c>
      <c r="BU428" s="67">
        <v>4.458106517791748</v>
      </c>
      <c r="BV428" s="67">
        <v>4.7236270904541016</v>
      </c>
      <c r="BW428" s="67">
        <v>3.0964114665985107</v>
      </c>
      <c r="BX428" s="67">
        <v>-2.6585900783538818</v>
      </c>
      <c r="BY428" s="67">
        <v>-2.7068424224853516</v>
      </c>
      <c r="BZ428" s="67">
        <v>-1.8953125476837158</v>
      </c>
      <c r="CA428" s="67">
        <v>-1.0434862375259399</v>
      </c>
      <c r="CB428" s="67">
        <v>-0.7228350043296814</v>
      </c>
      <c r="CC428" s="67">
        <v>-1.4550790190696716E-2</v>
      </c>
      <c r="CD428" s="67">
        <v>9.256821870803833E-2</v>
      </c>
      <c r="CE428" s="67">
        <v>0.10975150763988495</v>
      </c>
      <c r="CF428" s="67">
        <v>1.4872601255774498E-2</v>
      </c>
      <c r="CG428" s="67">
        <v>1.7555102705955505E-2</v>
      </c>
      <c r="CH428" s="67">
        <v>4.9306824803352356E-2</v>
      </c>
      <c r="CI428" s="67">
        <v>-1.7117856070399284E-2</v>
      </c>
      <c r="CJ428" s="67">
        <v>-7.5436361134052277E-2</v>
      </c>
      <c r="CK428" s="67">
        <v>-8.7632395327091217E-2</v>
      </c>
      <c r="CL428" s="67">
        <v>-8.5705436766147614E-2</v>
      </c>
      <c r="CM428" s="67">
        <v>-8.2752086222171783E-2</v>
      </c>
      <c r="CN428" s="67">
        <v>-0.1933734267950058</v>
      </c>
      <c r="CO428" s="67">
        <v>-0.24193914234638214</v>
      </c>
      <c r="CP428" s="67">
        <v>-0.26834285259246826</v>
      </c>
      <c r="CQ428" s="67">
        <v>2.9726593494415283</v>
      </c>
      <c r="CR428" s="67">
        <v>4.2145862579345703</v>
      </c>
      <c r="CS428" s="67">
        <v>4.754547119140625</v>
      </c>
      <c r="CT428" s="67">
        <v>5.0212259292602539</v>
      </c>
      <c r="CU428" s="67">
        <v>3.3942084312438965</v>
      </c>
      <c r="CV428" s="67">
        <v>-2.3530406951904297</v>
      </c>
      <c r="CW428" s="67">
        <v>-2.4103057384490967</v>
      </c>
      <c r="CX428" s="67">
        <v>-1.612795352935791</v>
      </c>
      <c r="CY428" s="67">
        <v>-0.78189027309417725</v>
      </c>
      <c r="CZ428" s="67">
        <v>-0.48464968800544739</v>
      </c>
      <c r="DA428" s="67">
        <v>0.19592079520225525</v>
      </c>
      <c r="DB428" s="67">
        <v>0.28460139036178589</v>
      </c>
      <c r="DC428" s="67">
        <v>0.28823688626289368</v>
      </c>
      <c r="DD428" s="67">
        <v>0.18377530574798584</v>
      </c>
      <c r="DE428" s="67">
        <v>0.1806868314743042</v>
      </c>
      <c r="DF428" s="67">
        <v>0.2157561182975769</v>
      </c>
      <c r="DG428" s="67">
        <v>0.16302458941936493</v>
      </c>
      <c r="DH428" s="67">
        <v>0.11985678970813751</v>
      </c>
      <c r="DI428" s="67">
        <v>0.12058860808610916</v>
      </c>
      <c r="DJ428" s="67">
        <v>0.14016316831111908</v>
      </c>
      <c r="DK428" s="67">
        <v>0.1614319384098053</v>
      </c>
      <c r="DL428" s="67">
        <v>6.7995570600032806E-2</v>
      </c>
      <c r="DM428" s="67">
        <v>3.5847865045070648E-2</v>
      </c>
      <c r="DN428" s="67">
        <v>2.2590162232518196E-2</v>
      </c>
      <c r="DO428" s="67">
        <v>3.2602503299713135</v>
      </c>
      <c r="DP428" s="67">
        <v>4.5067219734191895</v>
      </c>
      <c r="DQ428" s="67">
        <v>5.050987720489502</v>
      </c>
      <c r="DR428" s="67">
        <v>5.3188247680664063</v>
      </c>
      <c r="DS428" s="67">
        <v>3.6920053958892822</v>
      </c>
      <c r="DT428" s="67">
        <v>-2.0474913120269775</v>
      </c>
      <c r="DU428" s="67">
        <v>-2.1137690544128418</v>
      </c>
      <c r="DV428" s="67">
        <v>-1.3302781581878662</v>
      </c>
      <c r="DW428" s="67">
        <v>-0.52029430866241455</v>
      </c>
      <c r="DX428" s="67">
        <v>-0.24646438658237457</v>
      </c>
      <c r="DY428" s="67">
        <v>0.49980831146240234</v>
      </c>
      <c r="DZ428" s="67">
        <v>0.56186681985855103</v>
      </c>
      <c r="EA428" s="67">
        <v>0.54594141244888306</v>
      </c>
      <c r="EB428" s="67">
        <v>0.42764398455619812</v>
      </c>
      <c r="EC428" s="67">
        <v>0.41622316837310791</v>
      </c>
      <c r="ED428" s="67">
        <v>0.45608246326446533</v>
      </c>
      <c r="EE428" s="67">
        <v>0.42312166094779968</v>
      </c>
      <c r="EF428" s="67">
        <v>0.40182909369468689</v>
      </c>
      <c r="EG428" s="67">
        <v>0.42122665047645569</v>
      </c>
      <c r="EH428" s="67">
        <v>0.46628156304359436</v>
      </c>
      <c r="EI428" s="67">
        <v>0.51399493217468262</v>
      </c>
      <c r="EJ428" s="67">
        <v>0.4453708827495575</v>
      </c>
      <c r="EK428" s="67">
        <v>0.43692818284034729</v>
      </c>
      <c r="EL428" s="67">
        <v>0.44265124201774597</v>
      </c>
      <c r="EM428" s="67">
        <v>3.6754858493804932</v>
      </c>
      <c r="EN428" s="67">
        <v>4.9285202026367188</v>
      </c>
      <c r="EO428" s="67">
        <v>5.4790005683898926</v>
      </c>
      <c r="EP428" s="67">
        <v>5.7485098838806152</v>
      </c>
      <c r="EQ428" s="67">
        <v>4.1219768524169922</v>
      </c>
      <c r="ER428" s="67">
        <v>-1.6063265800476074</v>
      </c>
      <c r="ES428" s="67">
        <v>-1.6856174468994141</v>
      </c>
      <c r="ET428" s="67">
        <v>-0.92236822843551636</v>
      </c>
      <c r="EU428" s="67">
        <v>-0.14259126782417297</v>
      </c>
      <c r="EV428" s="67">
        <v>9.7437374293804169E-2</v>
      </c>
      <c r="EW428" s="67">
        <v>75.642135620117188</v>
      </c>
      <c r="EX428" s="67">
        <v>73.891342163085938</v>
      </c>
      <c r="EY428" s="67">
        <v>72.955123901367188</v>
      </c>
      <c r="EZ428" s="67">
        <v>71.3626708984375</v>
      </c>
      <c r="FA428" s="67">
        <v>68.915298461914063</v>
      </c>
      <c r="FB428" s="67">
        <v>67.771560668945313</v>
      </c>
      <c r="FC428" s="67">
        <v>68.298812866210938</v>
      </c>
      <c r="FD428" s="67">
        <v>71.802101135253906</v>
      </c>
      <c r="FE428" s="67">
        <v>75.972991943359375</v>
      </c>
      <c r="FF428" s="67">
        <v>80.588973999023438</v>
      </c>
      <c r="FG428" s="67">
        <v>84.8638916015625</v>
      </c>
      <c r="FH428" s="67">
        <v>89.183418273925781</v>
      </c>
      <c r="FI428" s="67">
        <v>93.258247375488281</v>
      </c>
      <c r="FJ428" s="67">
        <v>96.095329284667969</v>
      </c>
      <c r="FK428" s="67">
        <v>98.3856201171875</v>
      </c>
      <c r="FL428" s="67">
        <v>100.02717590332031</v>
      </c>
      <c r="FM428" s="67">
        <v>100.34455108642578</v>
      </c>
      <c r="FN428" s="67">
        <v>99.744583129882813</v>
      </c>
      <c r="FO428" s="67">
        <v>97.072296142578125</v>
      </c>
      <c r="FP428" s="67">
        <v>92.684417724609375</v>
      </c>
      <c r="FQ428" s="67">
        <v>89.074844360351563</v>
      </c>
      <c r="FR428" s="67">
        <v>85.456512451171875</v>
      </c>
      <c r="FS428" s="67">
        <v>82.285308837890625</v>
      </c>
      <c r="FT428" s="67">
        <v>79.074638366699219</v>
      </c>
      <c r="FU428" s="68">
        <v>0.38019195199012756</v>
      </c>
      <c r="FV428" s="40">
        <v>6.119999885559082</v>
      </c>
      <c r="FW428" s="40">
        <v>8628.56</v>
      </c>
      <c r="FX428">
        <v>1</v>
      </c>
    </row>
    <row r="429" spans="1:180" x14ac:dyDescent="0.2">
      <c r="A429" t="s">
        <v>189</v>
      </c>
      <c r="B429" t="s">
        <v>207</v>
      </c>
      <c r="C429" t="s">
        <v>3</v>
      </c>
      <c r="D429" t="s">
        <v>186</v>
      </c>
      <c r="E429" t="s">
        <v>1</v>
      </c>
      <c r="F429" s="40" t="s">
        <v>194</v>
      </c>
      <c r="G429" s="69" t="s">
        <v>227</v>
      </c>
      <c r="H429" s="67">
        <v>8018.0000669956207</v>
      </c>
      <c r="I429" s="67">
        <v>6.9403095245361328</v>
      </c>
      <c r="J429" s="67">
        <v>5.9906697273254395</v>
      </c>
      <c r="K429" s="67">
        <v>5.4216341972351074</v>
      </c>
      <c r="L429" s="67">
        <v>5.0826416015625</v>
      </c>
      <c r="M429" s="67">
        <v>4.906315803527832</v>
      </c>
      <c r="N429" s="67">
        <v>5.162722110748291</v>
      </c>
      <c r="O429" s="67">
        <v>5.8773837089538574</v>
      </c>
      <c r="P429" s="67">
        <v>6.2829060554504395</v>
      </c>
      <c r="Q429" s="67">
        <v>6.3966536521911621</v>
      </c>
      <c r="R429" s="67">
        <v>6.9858260154724121</v>
      </c>
      <c r="S429" s="67">
        <v>7.9614291191101074</v>
      </c>
      <c r="T429" s="67">
        <v>9.314143180847168</v>
      </c>
      <c r="U429" s="67">
        <v>11.290214538574219</v>
      </c>
      <c r="V429" s="67">
        <v>13.445206642150879</v>
      </c>
      <c r="W429" s="67">
        <v>15.306392669677734</v>
      </c>
      <c r="X429" s="67">
        <v>17.252090454101563</v>
      </c>
      <c r="Y429" s="67">
        <v>18.489086151123047</v>
      </c>
      <c r="Z429" s="67">
        <v>18.700170516967773</v>
      </c>
      <c r="AA429" s="67">
        <v>17.80815315246582</v>
      </c>
      <c r="AB429" s="67">
        <v>16.151451110839844</v>
      </c>
      <c r="AC429" s="67">
        <v>14.646597862243652</v>
      </c>
      <c r="AD429" s="67">
        <v>12.82371997833252</v>
      </c>
      <c r="AE429" s="67">
        <v>10.696382522583008</v>
      </c>
      <c r="AF429" s="67">
        <v>8.5790958404541016</v>
      </c>
      <c r="AG429" s="67">
        <v>-0.70269972085952759</v>
      </c>
      <c r="AH429" s="67">
        <v>-0.6031002402305603</v>
      </c>
      <c r="AI429" s="67">
        <v>-0.52525901794433594</v>
      </c>
      <c r="AJ429" s="67">
        <v>-0.43771699070930481</v>
      </c>
      <c r="AK429" s="67">
        <v>-0.45901316404342651</v>
      </c>
      <c r="AL429" s="67">
        <v>-0.47657275199890137</v>
      </c>
      <c r="AM429" s="67">
        <v>-0.59322929382324219</v>
      </c>
      <c r="AN429" s="67">
        <v>-0.64387661218643188</v>
      </c>
      <c r="AO429" s="67">
        <v>-0.67369300127029419</v>
      </c>
      <c r="AP429" s="67">
        <v>-0.70647644996643066</v>
      </c>
      <c r="AQ429" s="67">
        <v>-0.86493897438049316</v>
      </c>
      <c r="AR429" s="67">
        <v>-1.1247832775115967</v>
      </c>
      <c r="AS429" s="67">
        <v>-1.1088865995407104</v>
      </c>
      <c r="AT429" s="67">
        <v>-1.0915195941925049</v>
      </c>
      <c r="AU429" s="67">
        <v>2.4924623966217041</v>
      </c>
      <c r="AV429" s="67">
        <v>3.4131805896759033</v>
      </c>
      <c r="AW429" s="67">
        <v>3.7876608371734619</v>
      </c>
      <c r="AX429" s="67">
        <v>3.6988503932952881</v>
      </c>
      <c r="AY429" s="67">
        <v>1.6096117496490479</v>
      </c>
      <c r="AZ429" s="67">
        <v>-3.4440624713897705</v>
      </c>
      <c r="BA429" s="67">
        <v>-2.9932315349578857</v>
      </c>
      <c r="BB429" s="67">
        <v>-1.9643175601959229</v>
      </c>
      <c r="BC429" s="67">
        <v>-1.1454833745956421</v>
      </c>
      <c r="BD429" s="67">
        <v>-0.75987154245376587</v>
      </c>
      <c r="BE429" s="67">
        <v>-0.39878565073013306</v>
      </c>
      <c r="BF429" s="67">
        <v>-0.32581034302711487</v>
      </c>
      <c r="BG429" s="67">
        <v>-0.26753205060958862</v>
      </c>
      <c r="BH429" s="67">
        <v>-0.19382673501968384</v>
      </c>
      <c r="BI429" s="67">
        <v>-0.22345647215843201</v>
      </c>
      <c r="BJ429" s="67">
        <v>-0.23622633516788483</v>
      </c>
      <c r="BK429" s="67">
        <v>-0.33311113715171814</v>
      </c>
      <c r="BL429" s="67">
        <v>-0.36188086867332458</v>
      </c>
      <c r="BM429" s="67">
        <v>-0.37303024530410767</v>
      </c>
      <c r="BN429" s="67">
        <v>-0.38033077120780945</v>
      </c>
      <c r="BO429" s="67">
        <v>-0.51234567165374756</v>
      </c>
      <c r="BP429" s="67">
        <v>-0.74737560749053955</v>
      </c>
      <c r="BQ429" s="67">
        <v>-0.70777297019958496</v>
      </c>
      <c r="BR429" s="67">
        <v>-0.67142528295516968</v>
      </c>
      <c r="BS429" s="67">
        <v>2.9077305793762207</v>
      </c>
      <c r="BT429" s="67">
        <v>3.8350100517272949</v>
      </c>
      <c r="BU429" s="67">
        <v>4.2157044410705566</v>
      </c>
      <c r="BV429" s="67">
        <v>4.128565788269043</v>
      </c>
      <c r="BW429" s="67">
        <v>2.0396132469177246</v>
      </c>
      <c r="BX429" s="67">
        <v>-3.0028676986694336</v>
      </c>
      <c r="BY429" s="67">
        <v>-2.5650491714477539</v>
      </c>
      <c r="BZ429" s="67">
        <v>-1.5563770532608032</v>
      </c>
      <c r="CA429" s="67">
        <v>-0.76775002479553223</v>
      </c>
      <c r="CB429" s="67">
        <v>-0.4159412682056427</v>
      </c>
      <c r="CC429" s="67">
        <v>-0.18829570710659027</v>
      </c>
      <c r="CD429" s="67">
        <v>-0.13376018404960632</v>
      </c>
      <c r="CE429" s="67">
        <v>-8.9031137526035309E-2</v>
      </c>
      <c r="CF429" s="67">
        <v>-2.4909082800149918E-2</v>
      </c>
      <c r="CG429" s="67">
        <v>-6.0310624539852142E-2</v>
      </c>
      <c r="CH429" s="67">
        <v>-6.9763131439685822E-2</v>
      </c>
      <c r="CI429" s="67">
        <v>-0.1529541015625</v>
      </c>
      <c r="CJ429" s="67">
        <v>-0.16657146811485291</v>
      </c>
      <c r="CK429" s="67">
        <v>-0.16479213535785675</v>
      </c>
      <c r="CL429" s="67">
        <v>-0.15444326400756836</v>
      </c>
      <c r="CM429" s="67">
        <v>-0.26814067363739014</v>
      </c>
      <c r="CN429" s="67">
        <v>-0.48598423600196838</v>
      </c>
      <c r="CO429" s="67">
        <v>-0.42996293306350708</v>
      </c>
      <c r="CP429" s="67">
        <v>-0.38046926259994507</v>
      </c>
      <c r="CQ429" s="67">
        <v>3.1953439712524414</v>
      </c>
      <c r="CR429" s="67">
        <v>4.1271677017211914</v>
      </c>
      <c r="CS429" s="67">
        <v>4.5121660232543945</v>
      </c>
      <c r="CT429" s="67">
        <v>4.426185131072998</v>
      </c>
      <c r="CU429" s="67">
        <v>2.3374309539794922</v>
      </c>
      <c r="CV429" s="67">
        <v>-2.6972973346710205</v>
      </c>
      <c r="CW429" s="67">
        <v>-2.2684915065765381</v>
      </c>
      <c r="CX429" s="67">
        <v>-1.2738387584686279</v>
      </c>
      <c r="CY429" s="67">
        <v>-0.50613307952880859</v>
      </c>
      <c r="CZ429" s="67">
        <v>-0.17773625254631042</v>
      </c>
      <c r="DA429" s="67">
        <v>2.2194236516952515E-2</v>
      </c>
      <c r="DB429" s="67">
        <v>5.8289974927902222E-2</v>
      </c>
      <c r="DC429" s="67">
        <v>8.9469768106937408E-2</v>
      </c>
      <c r="DD429" s="67">
        <v>0.14400856196880341</v>
      </c>
      <c r="DE429" s="67">
        <v>0.10283522307872772</v>
      </c>
      <c r="DF429" s="67">
        <v>9.6700064837932587E-2</v>
      </c>
      <c r="DG429" s="67">
        <v>2.7202943339943886E-2</v>
      </c>
      <c r="DH429" s="67">
        <v>2.8737936168909073E-2</v>
      </c>
      <c r="DI429" s="67">
        <v>4.3445982038974762E-2</v>
      </c>
      <c r="DJ429" s="67">
        <v>7.1444235742092133E-2</v>
      </c>
      <c r="DK429" s="67">
        <v>-2.3935653269290924E-2</v>
      </c>
      <c r="DL429" s="67">
        <v>-0.22459284961223602</v>
      </c>
      <c r="DM429" s="67">
        <v>-0.1521528959274292</v>
      </c>
      <c r="DN429" s="67">
        <v>-8.9513242244720459E-2</v>
      </c>
      <c r="DO429" s="67">
        <v>3.4829573631286621</v>
      </c>
      <c r="DP429" s="67">
        <v>4.4193253517150879</v>
      </c>
      <c r="DQ429" s="67">
        <v>4.8086276054382324</v>
      </c>
      <c r="DR429" s="67">
        <v>4.7238044738769531</v>
      </c>
      <c r="DS429" s="67">
        <v>2.6352486610412598</v>
      </c>
      <c r="DT429" s="67">
        <v>-2.3917269706726074</v>
      </c>
      <c r="DU429" s="67">
        <v>-1.9719338417053223</v>
      </c>
      <c r="DV429" s="67">
        <v>-0.99130040407180786</v>
      </c>
      <c r="DW429" s="67">
        <v>-0.24451613426208496</v>
      </c>
      <c r="DX429" s="67">
        <v>6.0468778014183044E-2</v>
      </c>
      <c r="DY429" s="67">
        <v>0.32610827684402466</v>
      </c>
      <c r="DZ429" s="67">
        <v>0.33557990193367004</v>
      </c>
      <c r="EA429" s="67">
        <v>0.34719672799110413</v>
      </c>
      <c r="EB429" s="67">
        <v>0.38789883255958557</v>
      </c>
      <c r="EC429" s="67">
        <v>0.33839192986488342</v>
      </c>
      <c r="ED429" s="67">
        <v>0.33704650402069092</v>
      </c>
      <c r="EE429" s="67">
        <v>0.28732109069824219</v>
      </c>
      <c r="EF429" s="67">
        <v>0.31073370575904846</v>
      </c>
      <c r="EG429" s="67">
        <v>0.34410876035690308</v>
      </c>
      <c r="EH429" s="67">
        <v>0.39758989214897156</v>
      </c>
      <c r="EI429" s="67">
        <v>0.3286575973033905</v>
      </c>
      <c r="EJ429" s="67">
        <v>0.15281477570533752</v>
      </c>
      <c r="EK429" s="67">
        <v>0.24896068871021271</v>
      </c>
      <c r="EL429" s="67">
        <v>0.33058103919029236</v>
      </c>
      <c r="EM429" s="67">
        <v>3.8982255458831787</v>
      </c>
      <c r="EN429" s="67">
        <v>4.8411550521850586</v>
      </c>
      <c r="EO429" s="67">
        <v>5.2366714477539063</v>
      </c>
      <c r="EP429" s="67">
        <v>5.1535201072692871</v>
      </c>
      <c r="EQ429" s="67">
        <v>3.0652501583099365</v>
      </c>
      <c r="ER429" s="67">
        <v>-1.9505321979522705</v>
      </c>
      <c r="ES429" s="67">
        <v>-1.5437514781951904</v>
      </c>
      <c r="ET429" s="67">
        <v>-0.58335995674133301</v>
      </c>
      <c r="EU429" s="67">
        <v>0.13321718573570251</v>
      </c>
      <c r="EV429" s="67">
        <v>0.40439900755882263</v>
      </c>
      <c r="EW429" s="67">
        <v>76.975509643554688</v>
      </c>
      <c r="EX429" s="67">
        <v>75.849624633789063</v>
      </c>
      <c r="EY429" s="67">
        <v>73.981536865234375</v>
      </c>
      <c r="EZ429" s="67">
        <v>73.85858154296875</v>
      </c>
      <c r="FA429" s="67">
        <v>71.873924255371094</v>
      </c>
      <c r="FB429" s="67">
        <v>70.550956726074219</v>
      </c>
      <c r="FC429" s="67">
        <v>69.580718994140625</v>
      </c>
      <c r="FD429" s="67">
        <v>72.612663269042969</v>
      </c>
      <c r="FE429" s="67">
        <v>77.896827697753906</v>
      </c>
      <c r="FF429" s="67">
        <v>82.125526428222656</v>
      </c>
      <c r="FG429" s="67">
        <v>86.387100219726563</v>
      </c>
      <c r="FH429" s="67">
        <v>90.673393249511719</v>
      </c>
      <c r="FI429" s="67">
        <v>94.545600891113281</v>
      </c>
      <c r="FJ429" s="67">
        <v>96.849853515625</v>
      </c>
      <c r="FK429" s="67">
        <v>98.528892517089844</v>
      </c>
      <c r="FL429" s="67">
        <v>100.27910614013672</v>
      </c>
      <c r="FM429" s="67">
        <v>99.630950927734375</v>
      </c>
      <c r="FN429" s="67">
        <v>98.052764892578125</v>
      </c>
      <c r="FO429" s="67">
        <v>94.277420043945313</v>
      </c>
      <c r="FP429" s="67">
        <v>90.290267944335938</v>
      </c>
      <c r="FQ429" s="67">
        <v>86.149864196777344</v>
      </c>
      <c r="FR429" s="67">
        <v>82.444610595703125</v>
      </c>
      <c r="FS429" s="67">
        <v>80.22369384765625</v>
      </c>
      <c r="FT429" s="67">
        <v>77.949729919433594</v>
      </c>
      <c r="FU429" s="68">
        <v>0.38021945953369141</v>
      </c>
      <c r="FV429" s="40">
        <v>6.0900001525878906</v>
      </c>
      <c r="FW429" s="40">
        <v>9005.61</v>
      </c>
      <c r="FX429">
        <v>1</v>
      </c>
    </row>
    <row r="430" spans="1:180" x14ac:dyDescent="0.2">
      <c r="A430" t="s">
        <v>189</v>
      </c>
      <c r="B430" t="s">
        <v>207</v>
      </c>
      <c r="C430" t="s">
        <v>3</v>
      </c>
      <c r="D430" t="s">
        <v>186</v>
      </c>
      <c r="E430" t="s">
        <v>1</v>
      </c>
      <c r="F430" s="40" t="s">
        <v>194</v>
      </c>
      <c r="G430" s="69" t="s">
        <v>228</v>
      </c>
      <c r="H430" s="67">
        <v>7979.9997997283936</v>
      </c>
      <c r="I430" s="67">
        <v>5.616703987121582</v>
      </c>
      <c r="J430" s="67">
        <v>4.9268813133239746</v>
      </c>
      <c r="K430" s="67">
        <v>4.5158262252807617</v>
      </c>
      <c r="L430" s="67">
        <v>4.3705496788024902</v>
      </c>
      <c r="M430" s="67">
        <v>4.3237185478210449</v>
      </c>
      <c r="N430" s="67">
        <v>4.6786770820617676</v>
      </c>
      <c r="O430" s="67">
        <v>5.4625644683837891</v>
      </c>
      <c r="P430" s="67">
        <v>5.8605761528015137</v>
      </c>
      <c r="Q430" s="67">
        <v>5.7384605407714844</v>
      </c>
      <c r="R430" s="67">
        <v>5.8741564750671387</v>
      </c>
      <c r="S430" s="67">
        <v>6.4333839416503906</v>
      </c>
      <c r="T430" s="67">
        <v>7.4378085136413574</v>
      </c>
      <c r="U430" s="67">
        <v>8.9984626770019531</v>
      </c>
      <c r="V430" s="67">
        <v>11.098176956176758</v>
      </c>
      <c r="W430" s="67">
        <v>13.481693267822266</v>
      </c>
      <c r="X430" s="67">
        <v>15.984724044799805</v>
      </c>
      <c r="Y430" s="67">
        <v>17.940345764160156</v>
      </c>
      <c r="Z430" s="67">
        <v>19.215539932250977</v>
      </c>
      <c r="AA430" s="67">
        <v>19.249412536621094</v>
      </c>
      <c r="AB430" s="67">
        <v>17.613397598266602</v>
      </c>
      <c r="AC430" s="67">
        <v>15.890314102172852</v>
      </c>
      <c r="AD430" s="67">
        <v>13.48214054107666</v>
      </c>
      <c r="AE430" s="67">
        <v>10.591384887695313</v>
      </c>
      <c r="AF430" s="67">
        <v>8.1664772033691406</v>
      </c>
      <c r="AG430" s="67">
        <v>-0.51416075229644775</v>
      </c>
      <c r="AH430" s="67">
        <v>-0.46441346406936646</v>
      </c>
      <c r="AI430" s="67">
        <v>-0.46432927250862122</v>
      </c>
      <c r="AJ430" s="67">
        <v>-0.39997327327728271</v>
      </c>
      <c r="AK430" s="67">
        <v>-0.43824318051338196</v>
      </c>
      <c r="AL430" s="67">
        <v>-0.39565169811248779</v>
      </c>
      <c r="AM430" s="67">
        <v>-0.42006039619445801</v>
      </c>
      <c r="AN430" s="67">
        <v>-0.47907847166061401</v>
      </c>
      <c r="AO430" s="67">
        <v>-0.6354668140411377</v>
      </c>
      <c r="AP430" s="67">
        <v>-0.77983778715133667</v>
      </c>
      <c r="AQ430" s="67">
        <v>-0.85348290205001831</v>
      </c>
      <c r="AR430" s="67">
        <v>-0.98623776435852051</v>
      </c>
      <c r="AS430" s="67">
        <v>-1.0581181049346924</v>
      </c>
      <c r="AT430" s="67">
        <v>-0.88496506214141846</v>
      </c>
      <c r="AU430" s="67">
        <v>2.2124991416931152</v>
      </c>
      <c r="AV430" s="67">
        <v>3.5211284160614014</v>
      </c>
      <c r="AW430" s="67">
        <v>4.3819332122802734</v>
      </c>
      <c r="AX430" s="67">
        <v>4.796058177947998</v>
      </c>
      <c r="AY430" s="67">
        <v>3.1319711208343506</v>
      </c>
      <c r="AZ430" s="67">
        <v>-3.1236128807067871</v>
      </c>
      <c r="BA430" s="67">
        <v>-3.1411035060882568</v>
      </c>
      <c r="BB430" s="67">
        <v>-2.3933951854705811</v>
      </c>
      <c r="BC430" s="67">
        <v>-1.5577834844589233</v>
      </c>
      <c r="BD430" s="67">
        <v>-1.1267116069793701</v>
      </c>
      <c r="BE430" s="67">
        <v>-0.21090923249721527</v>
      </c>
      <c r="BF430" s="67">
        <v>-0.18772481381893158</v>
      </c>
      <c r="BG430" s="67">
        <v>-0.20716568827629089</v>
      </c>
      <c r="BH430" s="67">
        <v>-0.15661719441413879</v>
      </c>
      <c r="BI430" s="67">
        <v>-0.20320996642112732</v>
      </c>
      <c r="BJ430" s="67">
        <v>-0.15585072338581085</v>
      </c>
      <c r="BK430" s="67">
        <v>-0.16053253412246704</v>
      </c>
      <c r="BL430" s="67">
        <v>-0.19771167635917664</v>
      </c>
      <c r="BM430" s="67">
        <v>-0.33547711372375488</v>
      </c>
      <c r="BN430" s="67">
        <v>-0.45441940426826477</v>
      </c>
      <c r="BO430" s="67">
        <v>-0.50167083740234375</v>
      </c>
      <c r="BP430" s="67">
        <v>-0.60966837406158447</v>
      </c>
      <c r="BQ430" s="67">
        <v>-0.65791046619415283</v>
      </c>
      <c r="BR430" s="67">
        <v>-0.46583262085914612</v>
      </c>
      <c r="BS430" s="67">
        <v>2.6268177032470703</v>
      </c>
      <c r="BT430" s="67">
        <v>3.9419922828674316</v>
      </c>
      <c r="BU430" s="67">
        <v>4.8089971542358398</v>
      </c>
      <c r="BV430" s="67">
        <v>5.2247905731201172</v>
      </c>
      <c r="BW430" s="67">
        <v>3.5609967708587646</v>
      </c>
      <c r="BX430" s="67">
        <v>-2.6834104061126709</v>
      </c>
      <c r="BY430" s="67">
        <v>-2.7138688564300537</v>
      </c>
      <c r="BZ430" s="67">
        <v>-1.9863582849502563</v>
      </c>
      <c r="CA430" s="67">
        <v>-1.1808782815933228</v>
      </c>
      <c r="CB430" s="67">
        <v>-0.78352993726730347</v>
      </c>
      <c r="CC430" s="67">
        <v>-8.7817135499790311E-4</v>
      </c>
      <c r="CD430" s="67">
        <v>3.908894956111908E-3</v>
      </c>
      <c r="CE430" s="67">
        <v>-2.9054980725049973E-2</v>
      </c>
      <c r="CF430" s="67">
        <v>1.1930482462048531E-2</v>
      </c>
      <c r="CG430" s="67">
        <v>-4.0426675230264664E-2</v>
      </c>
      <c r="CH430" s="67">
        <v>1.0234706103801727E-2</v>
      </c>
      <c r="CI430" s="67">
        <v>1.9215665757656097E-2</v>
      </c>
      <c r="CJ430" s="67">
        <v>-2.837898675352335E-3</v>
      </c>
      <c r="CK430" s="67">
        <v>-0.12770514190196991</v>
      </c>
      <c r="CL430" s="67">
        <v>-0.2290356308221817</v>
      </c>
      <c r="CM430" s="67">
        <v>-0.25800681114196777</v>
      </c>
      <c r="CN430" s="67">
        <v>-0.348857581615448</v>
      </c>
      <c r="CO430" s="67">
        <v>-0.38072782754898071</v>
      </c>
      <c r="CP430" s="67">
        <v>-0.17554278671741486</v>
      </c>
      <c r="CQ430" s="67">
        <v>2.9137732982635498</v>
      </c>
      <c r="CR430" s="67">
        <v>4.2334814071655273</v>
      </c>
      <c r="CS430" s="67">
        <v>5.1047806739807129</v>
      </c>
      <c r="CT430" s="67">
        <v>5.5217294692993164</v>
      </c>
      <c r="CU430" s="67">
        <v>3.8581385612487793</v>
      </c>
      <c r="CV430" s="67">
        <v>-2.3785274028778076</v>
      </c>
      <c r="CW430" s="67">
        <v>-2.4179675579071045</v>
      </c>
      <c r="CX430" s="67">
        <v>-1.7044458389282227</v>
      </c>
      <c r="CY430" s="67">
        <v>-0.91983485221862793</v>
      </c>
      <c r="CZ430" s="67">
        <v>-0.54584330320358276</v>
      </c>
      <c r="DA430" s="67">
        <v>0.20915289223194122</v>
      </c>
      <c r="DB430" s="67">
        <v>0.1955426037311554</v>
      </c>
      <c r="DC430" s="67">
        <v>0.14905573427677155</v>
      </c>
      <c r="DD430" s="67">
        <v>0.18047815561294556</v>
      </c>
      <c r="DE430" s="67">
        <v>0.1223566085100174</v>
      </c>
      <c r="DF430" s="67">
        <v>0.17632013559341431</v>
      </c>
      <c r="DG430" s="67">
        <v>0.19896386563777924</v>
      </c>
      <c r="DH430" s="67">
        <v>0.19203588366508484</v>
      </c>
      <c r="DI430" s="67">
        <v>8.0066829919815063E-2</v>
      </c>
      <c r="DJ430" s="67">
        <v>-3.6518517881631851E-3</v>
      </c>
      <c r="DK430" s="67">
        <v>-1.4342812821269035E-2</v>
      </c>
      <c r="DL430" s="67">
        <v>-8.8046781718730927E-2</v>
      </c>
      <c r="DM430" s="67">
        <v>-0.10354520380496979</v>
      </c>
      <c r="DN430" s="67">
        <v>0.1147470623254776</v>
      </c>
      <c r="DO430" s="67">
        <v>3.2007288932800293</v>
      </c>
      <c r="DP430" s="67">
        <v>4.524970531463623</v>
      </c>
      <c r="DQ430" s="67">
        <v>5.4005641937255859</v>
      </c>
      <c r="DR430" s="67">
        <v>5.8186683654785156</v>
      </c>
      <c r="DS430" s="67">
        <v>4.1552801132202148</v>
      </c>
      <c r="DT430" s="67">
        <v>-2.0736443996429443</v>
      </c>
      <c r="DU430" s="67">
        <v>-2.1220662593841553</v>
      </c>
      <c r="DV430" s="67">
        <v>-1.422533392906189</v>
      </c>
      <c r="DW430" s="67">
        <v>-0.65879142284393311</v>
      </c>
      <c r="DX430" s="67">
        <v>-0.30815666913986206</v>
      </c>
      <c r="DY430" s="67">
        <v>0.51240438222885132</v>
      </c>
      <c r="DZ430" s="67">
        <v>0.47223123908042908</v>
      </c>
      <c r="EA430" s="67">
        <v>0.40621930360794067</v>
      </c>
      <c r="EB430" s="67">
        <v>0.42383423447608948</v>
      </c>
      <c r="EC430" s="67">
        <v>0.35738980770111084</v>
      </c>
      <c r="ED430" s="67">
        <v>0.41612112522125244</v>
      </c>
      <c r="EE430" s="67">
        <v>0.4584917426109314</v>
      </c>
      <c r="EF430" s="67">
        <v>0.47340267896652222</v>
      </c>
      <c r="EG430" s="67">
        <v>0.38005656003952026</v>
      </c>
      <c r="EH430" s="67">
        <v>0.32176652550697327</v>
      </c>
      <c r="EI430" s="67">
        <v>0.33746930956840515</v>
      </c>
      <c r="EJ430" s="67">
        <v>0.28852260112762451</v>
      </c>
      <c r="EK430" s="67">
        <v>0.29666247963905334</v>
      </c>
      <c r="EL430" s="67">
        <v>0.53387951850891113</v>
      </c>
      <c r="EM430" s="67">
        <v>3.6150474548339844</v>
      </c>
      <c r="EN430" s="67">
        <v>4.9458341598510742</v>
      </c>
      <c r="EO430" s="67">
        <v>5.8276281356811523</v>
      </c>
      <c r="EP430" s="67">
        <v>6.2474007606506348</v>
      </c>
      <c r="EQ430" s="67">
        <v>4.5843057632446289</v>
      </c>
      <c r="ER430" s="67">
        <v>-1.6334419250488281</v>
      </c>
      <c r="ES430" s="67">
        <v>-1.6948316097259521</v>
      </c>
      <c r="ET430" s="67">
        <v>-1.0154966115951538</v>
      </c>
      <c r="EU430" s="67">
        <v>-0.28188621997833252</v>
      </c>
      <c r="EV430" s="67">
        <v>3.502504900097847E-2</v>
      </c>
      <c r="EW430" s="67">
        <v>74.460350036621094</v>
      </c>
      <c r="EX430" s="67">
        <v>72.493133544921875</v>
      </c>
      <c r="EY430" s="67">
        <v>70.327339172363281</v>
      </c>
      <c r="EZ430" s="67">
        <v>69.470726013183594</v>
      </c>
      <c r="FA430" s="67">
        <v>68.188377380371094</v>
      </c>
      <c r="FB430" s="67">
        <v>67.263038635253906</v>
      </c>
      <c r="FC430" s="67">
        <v>67.388572692871094</v>
      </c>
      <c r="FD430" s="67">
        <v>68.658683776855469</v>
      </c>
      <c r="FE430" s="67">
        <v>73.704803466796875</v>
      </c>
      <c r="FF430" s="67">
        <v>79.774864196777344</v>
      </c>
      <c r="FG430" s="67">
        <v>85.085205078125</v>
      </c>
      <c r="FH430" s="67">
        <v>90.749053955078125</v>
      </c>
      <c r="FI430" s="67">
        <v>94.562767028808594</v>
      </c>
      <c r="FJ430" s="67">
        <v>97.940864562988281</v>
      </c>
      <c r="FK430" s="67">
        <v>100.24568939208984</v>
      </c>
      <c r="FL430" s="67">
        <v>102.01276397705078</v>
      </c>
      <c r="FM430" s="67">
        <v>102.52297210693359</v>
      </c>
      <c r="FN430" s="67">
        <v>101.72037506103516</v>
      </c>
      <c r="FO430" s="67">
        <v>99.750244140625</v>
      </c>
      <c r="FP430" s="67">
        <v>95.176658630371094</v>
      </c>
      <c r="FQ430" s="67">
        <v>89.976760864257813</v>
      </c>
      <c r="FR430" s="67">
        <v>86.665359497070313</v>
      </c>
      <c r="FS430" s="67">
        <v>83.872817993164063</v>
      </c>
      <c r="FT430" s="67">
        <v>80.86627197265625</v>
      </c>
      <c r="FU430" s="68">
        <v>0.37935200333595276</v>
      </c>
      <c r="FV430" s="40">
        <v>5.869999885559082</v>
      </c>
      <c r="FW430" s="40">
        <v>8339.57</v>
      </c>
      <c r="FX430">
        <v>1</v>
      </c>
    </row>
    <row r="431" spans="1:180" x14ac:dyDescent="0.2">
      <c r="A431" t="s">
        <v>189</v>
      </c>
      <c r="B431" t="s">
        <v>207</v>
      </c>
      <c r="C431" t="s">
        <v>3</v>
      </c>
      <c r="D431" t="s">
        <v>186</v>
      </c>
      <c r="E431" t="s">
        <v>1</v>
      </c>
      <c r="F431" s="40" t="s">
        <v>194</v>
      </c>
      <c r="G431" s="69" t="s">
        <v>229</v>
      </c>
      <c r="H431" s="67">
        <v>7973.9997482299805</v>
      </c>
      <c r="I431" s="67">
        <v>6.6921706199645996</v>
      </c>
      <c r="J431" s="67">
        <v>5.8372483253479004</v>
      </c>
      <c r="K431" s="67">
        <v>5.3154573440551758</v>
      </c>
      <c r="L431" s="67">
        <v>4.9730587005615234</v>
      </c>
      <c r="M431" s="67">
        <v>4.8158040046691895</v>
      </c>
      <c r="N431" s="67">
        <v>5.1170024871826172</v>
      </c>
      <c r="O431" s="67">
        <v>5.8521866798400879</v>
      </c>
      <c r="P431" s="67">
        <v>6.2654519081115723</v>
      </c>
      <c r="Q431" s="67">
        <v>6.1979217529296875</v>
      </c>
      <c r="R431" s="67">
        <v>6.4721055030822754</v>
      </c>
      <c r="S431" s="67">
        <v>7.3357644081115723</v>
      </c>
      <c r="T431" s="67">
        <v>8.6604347229003906</v>
      </c>
      <c r="U431" s="67">
        <v>10.715274810791016</v>
      </c>
      <c r="V431" s="67">
        <v>13.064939498901367</v>
      </c>
      <c r="W431" s="67">
        <v>15.266155242919922</v>
      </c>
      <c r="X431" s="67">
        <v>17.748270034790039</v>
      </c>
      <c r="Y431" s="67">
        <v>19.575284957885742</v>
      </c>
      <c r="Z431" s="67">
        <v>20.346712112426758</v>
      </c>
      <c r="AA431" s="67">
        <v>19.965240478515625</v>
      </c>
      <c r="AB431" s="67">
        <v>18.487211227416992</v>
      </c>
      <c r="AC431" s="67">
        <v>16.889991760253906</v>
      </c>
      <c r="AD431" s="67">
        <v>14.440903663635254</v>
      </c>
      <c r="AE431" s="67">
        <v>11.380858421325684</v>
      </c>
      <c r="AF431" s="67">
        <v>8.9173345565795898</v>
      </c>
      <c r="AG431" s="67">
        <v>-0.93077409267425537</v>
      </c>
      <c r="AH431" s="67">
        <v>-0.67212086915969849</v>
      </c>
      <c r="AI431" s="67">
        <v>-0.55502969026565552</v>
      </c>
      <c r="AJ431" s="67">
        <v>-0.4630776047706604</v>
      </c>
      <c r="AK431" s="67">
        <v>-0.48496657609939575</v>
      </c>
      <c r="AL431" s="67">
        <v>-0.45860418677330017</v>
      </c>
      <c r="AM431" s="67">
        <v>-0.61399596929550171</v>
      </c>
      <c r="AN431" s="67">
        <v>-0.72885829210281372</v>
      </c>
      <c r="AO431" s="67">
        <v>-0.84103065729141235</v>
      </c>
      <c r="AP431" s="67">
        <v>-1.0761388540267944</v>
      </c>
      <c r="AQ431" s="67">
        <v>-1.2740238904953003</v>
      </c>
      <c r="AR431" s="67">
        <v>-1.3490543365478516</v>
      </c>
      <c r="AS431" s="67">
        <v>-1.3863306045532227</v>
      </c>
      <c r="AT431" s="67">
        <v>-1.0003558397293091</v>
      </c>
      <c r="AU431" s="67">
        <v>2.5877058506011963</v>
      </c>
      <c r="AV431" s="67">
        <v>4.1428074836730957</v>
      </c>
      <c r="AW431" s="67">
        <v>4.858583927154541</v>
      </c>
      <c r="AX431" s="67">
        <v>4.9111218452453613</v>
      </c>
      <c r="AY431" s="67">
        <v>2.8264796733856201</v>
      </c>
      <c r="AZ431" s="67">
        <v>-3.7311162948608398</v>
      </c>
      <c r="BA431" s="67">
        <v>-3.5791487693786621</v>
      </c>
      <c r="BB431" s="67">
        <v>-2.6702444553375244</v>
      </c>
      <c r="BC431" s="67">
        <v>-1.8316972255706787</v>
      </c>
      <c r="BD431" s="67">
        <v>-1.2097015380859375</v>
      </c>
      <c r="BE431" s="67">
        <v>-0.62755823135375977</v>
      </c>
      <c r="BF431" s="67">
        <v>-0.39546436071395874</v>
      </c>
      <c r="BG431" s="67">
        <v>-0.29789566993713379</v>
      </c>
      <c r="BH431" s="67">
        <v>-0.21974915266036987</v>
      </c>
      <c r="BI431" s="67">
        <v>-0.24995909631252289</v>
      </c>
      <c r="BJ431" s="67">
        <v>-0.21882905066013336</v>
      </c>
      <c r="BK431" s="67">
        <v>-0.35449564456939697</v>
      </c>
      <c r="BL431" s="67">
        <v>-0.44752287864685059</v>
      </c>
      <c r="BM431" s="67">
        <v>-0.54107588529586792</v>
      </c>
      <c r="BN431" s="67">
        <v>-0.75075840950012207</v>
      </c>
      <c r="BO431" s="67">
        <v>-0.92225372791290283</v>
      </c>
      <c r="BP431" s="67">
        <v>-0.9725307822227478</v>
      </c>
      <c r="BQ431" s="67">
        <v>-0.98617047071456909</v>
      </c>
      <c r="BR431" s="67">
        <v>-0.58127230405807495</v>
      </c>
      <c r="BS431" s="67">
        <v>3.001976490020752</v>
      </c>
      <c r="BT431" s="67">
        <v>4.5636229515075684</v>
      </c>
      <c r="BU431" s="67">
        <v>5.2855997085571289</v>
      </c>
      <c r="BV431" s="67">
        <v>5.3398056030273438</v>
      </c>
      <c r="BW431" s="67">
        <v>3.2554569244384766</v>
      </c>
      <c r="BX431" s="67">
        <v>-3.2909641265869141</v>
      </c>
      <c r="BY431" s="67">
        <v>-3.1519641876220703</v>
      </c>
      <c r="BZ431" s="67">
        <v>-2.2632558345794678</v>
      </c>
      <c r="CA431" s="67">
        <v>-1.4548368453979492</v>
      </c>
      <c r="CB431" s="67">
        <v>-0.86656093597412109</v>
      </c>
      <c r="CC431" s="67">
        <v>-0.41755190491676331</v>
      </c>
      <c r="CD431" s="67">
        <v>-0.20385292172431946</v>
      </c>
      <c r="CE431" s="67">
        <v>-0.11980541795492172</v>
      </c>
      <c r="CF431" s="67">
        <v>-5.1220610737800598E-2</v>
      </c>
      <c r="CG431" s="67">
        <v>-8.7193645536899567E-2</v>
      </c>
      <c r="CH431" s="67">
        <v>-5.2761510014533997E-2</v>
      </c>
      <c r="CI431" s="67">
        <v>-0.17476652562618256</v>
      </c>
      <c r="CJ431" s="67">
        <v>-0.25267082452774048</v>
      </c>
      <c r="CK431" s="67">
        <v>-0.33332806825637817</v>
      </c>
      <c r="CL431" s="67">
        <v>-0.52540087699890137</v>
      </c>
      <c r="CM431" s="67">
        <v>-0.67861872911453247</v>
      </c>
      <c r="CN431" s="67">
        <v>-0.71175175905227661</v>
      </c>
      <c r="CO431" s="67">
        <v>-0.70902073383331299</v>
      </c>
      <c r="CP431" s="67">
        <v>-0.29101628065109253</v>
      </c>
      <c r="CQ431" s="67">
        <v>3.2888989448547363</v>
      </c>
      <c r="CR431" s="67">
        <v>4.8550782203674316</v>
      </c>
      <c r="CS431" s="67">
        <v>5.5813493728637695</v>
      </c>
      <c r="CT431" s="67">
        <v>5.6367111206054688</v>
      </c>
      <c r="CU431" s="67">
        <v>3.552565336227417</v>
      </c>
      <c r="CV431" s="67">
        <v>-2.9861159324645996</v>
      </c>
      <c r="CW431" s="67">
        <v>-2.8560976982116699</v>
      </c>
      <c r="CX431" s="67">
        <v>-1.9813770055770874</v>
      </c>
      <c r="CY431" s="67">
        <v>-1.1938244104385376</v>
      </c>
      <c r="CZ431" s="67">
        <v>-0.6289028525352478</v>
      </c>
      <c r="DA431" s="67">
        <v>-0.20754554867744446</v>
      </c>
      <c r="DB431" s="67">
        <v>-1.2241482734680176E-2</v>
      </c>
      <c r="DC431" s="67">
        <v>5.8284822851419449E-2</v>
      </c>
      <c r="DD431" s="67">
        <v>0.11730793863534927</v>
      </c>
      <c r="DE431" s="67">
        <v>7.5571805238723755E-2</v>
      </c>
      <c r="DF431" s="67">
        <v>0.11330602318048477</v>
      </c>
      <c r="DG431" s="67">
        <v>4.9625984393060207E-3</v>
      </c>
      <c r="DH431" s="67">
        <v>-5.7818766683340073E-2</v>
      </c>
      <c r="DI431" s="67">
        <v>-0.12558028101921082</v>
      </c>
      <c r="DJ431" s="67">
        <v>-0.30004334449768066</v>
      </c>
      <c r="DK431" s="67">
        <v>-0.4349837601184845</v>
      </c>
      <c r="DL431" s="67">
        <v>-0.45097270607948303</v>
      </c>
      <c r="DM431" s="67">
        <v>-0.43187102675437927</v>
      </c>
      <c r="DN431" s="67">
        <v>-7.6028605690225959E-4</v>
      </c>
      <c r="DO431" s="67">
        <v>3.5758213996887207</v>
      </c>
      <c r="DP431" s="67">
        <v>5.1465334892272949</v>
      </c>
      <c r="DQ431" s="67">
        <v>5.8770990371704102</v>
      </c>
      <c r="DR431" s="67">
        <v>5.9336166381835938</v>
      </c>
      <c r="DS431" s="67">
        <v>3.8496737480163574</v>
      </c>
      <c r="DT431" s="67">
        <v>-2.6812677383422852</v>
      </c>
      <c r="DU431" s="67">
        <v>-2.5602312088012695</v>
      </c>
      <c r="DV431" s="67">
        <v>-1.6994980573654175</v>
      </c>
      <c r="DW431" s="67">
        <v>-0.93281203508377075</v>
      </c>
      <c r="DX431" s="67">
        <v>-0.39124473929405212</v>
      </c>
      <c r="DY431" s="67">
        <v>9.5670275390148163E-2</v>
      </c>
      <c r="DZ431" s="67">
        <v>0.26441499590873718</v>
      </c>
      <c r="EA431" s="67">
        <v>0.31541883945465088</v>
      </c>
      <c r="EB431" s="67">
        <v>0.3606363832950592</v>
      </c>
      <c r="EC431" s="67">
        <v>0.31057927012443542</v>
      </c>
      <c r="ED431" s="67">
        <v>0.35308116674423218</v>
      </c>
      <c r="EE431" s="67">
        <v>0.2644629180431366</v>
      </c>
      <c r="EF431" s="67">
        <v>0.22351665794849396</v>
      </c>
      <c r="EG431" s="67">
        <v>0.1743745356798172</v>
      </c>
      <c r="EH431" s="67">
        <v>2.5337118655443192E-2</v>
      </c>
      <c r="EI431" s="67">
        <v>-8.3213545382022858E-2</v>
      </c>
      <c r="EJ431" s="67">
        <v>-7.4449189007282257E-2</v>
      </c>
      <c r="EK431" s="67">
        <v>-3.1710851937532425E-2</v>
      </c>
      <c r="EL431" s="67">
        <v>0.41832327842712402</v>
      </c>
      <c r="EM431" s="67">
        <v>3.9900920391082764</v>
      </c>
      <c r="EN431" s="67">
        <v>5.5673489570617676</v>
      </c>
      <c r="EO431" s="67">
        <v>6.304114818572998</v>
      </c>
      <c r="EP431" s="67">
        <v>6.3623003959655762</v>
      </c>
      <c r="EQ431" s="67">
        <v>4.278651237487793</v>
      </c>
      <c r="ER431" s="67">
        <v>-2.2411155700683594</v>
      </c>
      <c r="ES431" s="67">
        <v>-2.1330466270446777</v>
      </c>
      <c r="ET431" s="67">
        <v>-1.2925096750259399</v>
      </c>
      <c r="EU431" s="67">
        <v>-0.55595159530639648</v>
      </c>
      <c r="EV431" s="67">
        <v>-4.8104200512170792E-2</v>
      </c>
      <c r="EW431" s="67">
        <v>78.571884155273438</v>
      </c>
      <c r="EX431" s="67">
        <v>77.154090881347656</v>
      </c>
      <c r="EY431" s="67">
        <v>74.887298583984375</v>
      </c>
      <c r="EZ431" s="67">
        <v>73.370826721191406</v>
      </c>
      <c r="FA431" s="67">
        <v>71.91217041015625</v>
      </c>
      <c r="FB431" s="67">
        <v>71.165435791015625</v>
      </c>
      <c r="FC431" s="67">
        <v>70.456459045410156</v>
      </c>
      <c r="FD431" s="67">
        <v>71.680717468261719</v>
      </c>
      <c r="FE431" s="67">
        <v>76.543678283691406</v>
      </c>
      <c r="FF431" s="67">
        <v>81.888954162597656</v>
      </c>
      <c r="FG431" s="67">
        <v>86.723419189453125</v>
      </c>
      <c r="FH431" s="67">
        <v>91.27398681640625</v>
      </c>
      <c r="FI431" s="67">
        <v>95.055564880371094</v>
      </c>
      <c r="FJ431" s="67">
        <v>99.249992370605469</v>
      </c>
      <c r="FK431" s="67">
        <v>101.94528198242188</v>
      </c>
      <c r="FL431" s="67">
        <v>103.26092529296875</v>
      </c>
      <c r="FM431" s="67">
        <v>103.76913452148438</v>
      </c>
      <c r="FN431" s="67">
        <v>102.56787872314453</v>
      </c>
      <c r="FO431" s="67">
        <v>100.20932006835938</v>
      </c>
      <c r="FP431" s="67">
        <v>94.504653930664063</v>
      </c>
      <c r="FQ431" s="67">
        <v>90.617729187011719</v>
      </c>
      <c r="FR431" s="67">
        <v>87.147613525390625</v>
      </c>
      <c r="FS431" s="67">
        <v>84.691886901855469</v>
      </c>
      <c r="FT431" s="67">
        <v>82.761917114257813</v>
      </c>
      <c r="FU431" s="68">
        <v>0.37930887937545776</v>
      </c>
      <c r="FV431" s="40">
        <v>6.5399999618530273</v>
      </c>
      <c r="FW431" s="40">
        <v>9331.24</v>
      </c>
      <c r="FX431">
        <v>1</v>
      </c>
    </row>
    <row r="432" spans="1:180" x14ac:dyDescent="0.2">
      <c r="A432" t="s">
        <v>189</v>
      </c>
      <c r="B432" t="s">
        <v>207</v>
      </c>
      <c r="C432" t="s">
        <v>3</v>
      </c>
      <c r="D432" t="s">
        <v>186</v>
      </c>
      <c r="E432" t="s">
        <v>1</v>
      </c>
      <c r="F432" s="40" t="s">
        <v>194</v>
      </c>
      <c r="G432" s="69" t="s">
        <v>230</v>
      </c>
      <c r="H432" s="67">
        <v>7967.9998240470886</v>
      </c>
      <c r="I432" s="67">
        <v>7.3312921524047852</v>
      </c>
      <c r="J432" s="67">
        <v>6.3030319213867188</v>
      </c>
      <c r="K432" s="67">
        <v>5.7301621437072754</v>
      </c>
      <c r="L432" s="67">
        <v>5.3127570152282715</v>
      </c>
      <c r="M432" s="67">
        <v>5.1726951599121094</v>
      </c>
      <c r="N432" s="67">
        <v>5.4179949760437012</v>
      </c>
      <c r="O432" s="67">
        <v>6.1445541381835938</v>
      </c>
      <c r="P432" s="67">
        <v>6.6196756362915039</v>
      </c>
      <c r="Q432" s="67">
        <v>6.3898148536682129</v>
      </c>
      <c r="R432" s="67">
        <v>6.6526675224304199</v>
      </c>
      <c r="S432" s="67">
        <v>7.3786377906799316</v>
      </c>
      <c r="T432" s="67">
        <v>8.4981088638305664</v>
      </c>
      <c r="U432" s="67">
        <v>10.069384574890137</v>
      </c>
      <c r="V432" s="67">
        <v>12.068121910095215</v>
      </c>
      <c r="W432" s="67">
        <v>14.053228378295898</v>
      </c>
      <c r="X432" s="67">
        <v>16.067604064941406</v>
      </c>
      <c r="Y432" s="67">
        <v>17.552810668945313</v>
      </c>
      <c r="Z432" s="67">
        <v>17.900697708129883</v>
      </c>
      <c r="AA432" s="67">
        <v>17.102447509765625</v>
      </c>
      <c r="AB432" s="67">
        <v>15.67894458770752</v>
      </c>
      <c r="AC432" s="67">
        <v>14.045806884765625</v>
      </c>
      <c r="AD432" s="67">
        <v>12.103802680969238</v>
      </c>
      <c r="AE432" s="67">
        <v>10.032071113586426</v>
      </c>
      <c r="AF432" s="67">
        <v>7.9651970863342285</v>
      </c>
      <c r="AG432" s="67">
        <v>-0.88921737670898438</v>
      </c>
      <c r="AH432" s="67">
        <v>-0.7164771556854248</v>
      </c>
      <c r="AI432" s="67">
        <v>-0.49766242504119873</v>
      </c>
      <c r="AJ432" s="67">
        <v>-0.44240987300872803</v>
      </c>
      <c r="AK432" s="67">
        <v>-0.43510317802429199</v>
      </c>
      <c r="AL432" s="67">
        <v>-0.44067865610122681</v>
      </c>
      <c r="AM432" s="67">
        <v>-0.58719152212142944</v>
      </c>
      <c r="AN432" s="67">
        <v>-0.56869679689407349</v>
      </c>
      <c r="AO432" s="67">
        <v>-0.83758729696273804</v>
      </c>
      <c r="AP432" s="67">
        <v>-0.95458674430847168</v>
      </c>
      <c r="AQ432" s="67">
        <v>-1.0331846475601196</v>
      </c>
      <c r="AR432" s="67">
        <v>-1.1404471397399902</v>
      </c>
      <c r="AS432" s="67">
        <v>-1.3729712963104248</v>
      </c>
      <c r="AT432" s="67">
        <v>-1.057655930519104</v>
      </c>
      <c r="AU432" s="67">
        <v>2.5574321746826172</v>
      </c>
      <c r="AV432" s="67">
        <v>3.514718770980835</v>
      </c>
      <c r="AW432" s="67">
        <v>3.9527606964111328</v>
      </c>
      <c r="AX432" s="67">
        <v>3.6891522407531738</v>
      </c>
      <c r="AY432" s="67">
        <v>1.4086686372756958</v>
      </c>
      <c r="AZ432" s="67">
        <v>-3.3159513473510742</v>
      </c>
      <c r="BA432" s="67">
        <v>-2.9293906688690186</v>
      </c>
      <c r="BB432" s="67">
        <v>-2.0992593765258789</v>
      </c>
      <c r="BC432" s="67">
        <v>-1.1758278608322144</v>
      </c>
      <c r="BD432" s="67">
        <v>-0.90011394023895264</v>
      </c>
      <c r="BE432" s="67">
        <v>-0.58605670928955078</v>
      </c>
      <c r="BF432" s="67">
        <v>-0.43987113237380981</v>
      </c>
      <c r="BG432" s="67">
        <v>-0.24057546257972717</v>
      </c>
      <c r="BH432" s="67">
        <v>-0.19912509620189667</v>
      </c>
      <c r="BI432" s="67">
        <v>-0.20013897120952606</v>
      </c>
      <c r="BJ432" s="67">
        <v>-0.20094691216945648</v>
      </c>
      <c r="BK432" s="67">
        <v>-0.32773977518081665</v>
      </c>
      <c r="BL432" s="67">
        <v>-0.28741499781608582</v>
      </c>
      <c r="BM432" s="67">
        <v>-0.53769093751907349</v>
      </c>
      <c r="BN432" s="67">
        <v>-0.62926900386810303</v>
      </c>
      <c r="BO432" s="67">
        <v>-0.68148159980773926</v>
      </c>
      <c r="BP432" s="67">
        <v>-0.76399475336074829</v>
      </c>
      <c r="BQ432" s="67">
        <v>-0.97288352251052856</v>
      </c>
      <c r="BR432" s="67">
        <v>-0.63864612579345703</v>
      </c>
      <c r="BS432" s="67">
        <v>2.971630334854126</v>
      </c>
      <c r="BT432" s="67">
        <v>3.9354612827301025</v>
      </c>
      <c r="BU432" s="67">
        <v>4.3797016143798828</v>
      </c>
      <c r="BV432" s="67">
        <v>4.1177606582641602</v>
      </c>
      <c r="BW432" s="67">
        <v>1.8375687599182129</v>
      </c>
      <c r="BX432" s="67">
        <v>-2.8758807182312012</v>
      </c>
      <c r="BY432" s="67">
        <v>-2.5022871494293213</v>
      </c>
      <c r="BZ432" s="67">
        <v>-1.6923483610153198</v>
      </c>
      <c r="CA432" s="67">
        <v>-0.79903817176818848</v>
      </c>
      <c r="CB432" s="67">
        <v>-0.55703914165496826</v>
      </c>
      <c r="CC432" s="67">
        <v>-0.37608858942985535</v>
      </c>
      <c r="CD432" s="67">
        <v>-0.24829468131065369</v>
      </c>
      <c r="CE432" s="67">
        <v>-6.2517806887626648E-2</v>
      </c>
      <c r="CF432" s="67">
        <v>-3.0626809224486351E-2</v>
      </c>
      <c r="CG432" s="67">
        <v>-3.740348294377327E-2</v>
      </c>
      <c r="CH432" s="67">
        <v>-3.4909430891275406E-2</v>
      </c>
      <c r="CI432" s="67">
        <v>-0.14804430305957794</v>
      </c>
      <c r="CJ432" s="67">
        <v>-9.2600114643573761E-2</v>
      </c>
      <c r="CK432" s="67">
        <v>-0.32998365163803101</v>
      </c>
      <c r="CL432" s="67">
        <v>-0.40395495295524597</v>
      </c>
      <c r="CM432" s="67">
        <v>-0.43789318203926086</v>
      </c>
      <c r="CN432" s="67">
        <v>-0.50326496362686157</v>
      </c>
      <c r="CO432" s="67">
        <v>-0.69578397274017334</v>
      </c>
      <c r="CP432" s="67">
        <v>-0.34844124317169189</v>
      </c>
      <c r="CQ432" s="67">
        <v>3.258502721786499</v>
      </c>
      <c r="CR432" s="67">
        <v>4.2268662452697754</v>
      </c>
      <c r="CS432" s="67">
        <v>4.6753997802734375</v>
      </c>
      <c r="CT432" s="67">
        <v>4.4146137237548828</v>
      </c>
      <c r="CU432" s="67">
        <v>2.1346237659454346</v>
      </c>
      <c r="CV432" s="67">
        <v>-2.5710892677307129</v>
      </c>
      <c r="CW432" s="67">
        <v>-2.2064766883850098</v>
      </c>
      <c r="CX432" s="67">
        <v>-1.4105230569839478</v>
      </c>
      <c r="CY432" s="67">
        <v>-0.53807473182678223</v>
      </c>
      <c r="CZ432" s="67">
        <v>-0.31942656636238098</v>
      </c>
      <c r="DA432" s="67">
        <v>-0.16612043976783752</v>
      </c>
      <c r="DB432" s="67">
        <v>-5.6718219071626663E-2</v>
      </c>
      <c r="DC432" s="67">
        <v>0.11553984880447388</v>
      </c>
      <c r="DD432" s="67">
        <v>0.13787148892879486</v>
      </c>
      <c r="DE432" s="67">
        <v>0.12533201277256012</v>
      </c>
      <c r="DF432" s="67">
        <v>0.13112805783748627</v>
      </c>
      <c r="DG432" s="67">
        <v>3.1651172786951065E-2</v>
      </c>
      <c r="DH432" s="67">
        <v>0.10221477597951889</v>
      </c>
      <c r="DI432" s="67">
        <v>-0.12227635085582733</v>
      </c>
      <c r="DJ432" s="67">
        <v>-0.17864087224006653</v>
      </c>
      <c r="DK432" s="67">
        <v>-0.19430474936962128</v>
      </c>
      <c r="DL432" s="67">
        <v>-0.24253518879413605</v>
      </c>
      <c r="DM432" s="67">
        <v>-0.41868442296981812</v>
      </c>
      <c r="DN432" s="67">
        <v>-5.8236353099346161E-2</v>
      </c>
      <c r="DO432" s="67">
        <v>3.5453751087188721</v>
      </c>
      <c r="DP432" s="67">
        <v>4.5182714462280273</v>
      </c>
      <c r="DQ432" s="67">
        <v>4.9710979461669922</v>
      </c>
      <c r="DR432" s="67">
        <v>4.7114667892456055</v>
      </c>
      <c r="DS432" s="67">
        <v>2.4316787719726563</v>
      </c>
      <c r="DT432" s="67">
        <v>-2.2662978172302246</v>
      </c>
      <c r="DU432" s="67">
        <v>-1.9106662273406982</v>
      </c>
      <c r="DV432" s="67">
        <v>-1.1286977529525757</v>
      </c>
      <c r="DW432" s="67">
        <v>-0.27711132168769836</v>
      </c>
      <c r="DX432" s="67">
        <v>-8.1813991069793701E-2</v>
      </c>
      <c r="DY432" s="67">
        <v>0.13704019784927368</v>
      </c>
      <c r="DZ432" s="67">
        <v>0.21988776326179504</v>
      </c>
      <c r="EA432" s="67">
        <v>0.37262681126594543</v>
      </c>
      <c r="EB432" s="67">
        <v>0.38115626573562622</v>
      </c>
      <c r="EC432" s="67">
        <v>0.36029621958732605</v>
      </c>
      <c r="ED432" s="67">
        <v>0.37085980176925659</v>
      </c>
      <c r="EE432" s="67">
        <v>0.29110291600227356</v>
      </c>
      <c r="EF432" s="67">
        <v>0.38349655270576477</v>
      </c>
      <c r="EG432" s="67">
        <v>0.17761999368667603</v>
      </c>
      <c r="EH432" s="67">
        <v>0.14667686820030212</v>
      </c>
      <c r="EI432" s="67">
        <v>0.15739826858043671</v>
      </c>
      <c r="EJ432" s="67">
        <v>0.1339171826839447</v>
      </c>
      <c r="EK432" s="67">
        <v>-1.8596690148115158E-2</v>
      </c>
      <c r="EL432" s="67">
        <v>0.36077341437339783</v>
      </c>
      <c r="EM432" s="67">
        <v>3.9595732688903809</v>
      </c>
      <c r="EN432" s="67">
        <v>4.9390139579772949</v>
      </c>
      <c r="EO432" s="67">
        <v>5.3980388641357422</v>
      </c>
      <c r="EP432" s="67">
        <v>5.1400752067565918</v>
      </c>
      <c r="EQ432" s="67">
        <v>2.8605787754058838</v>
      </c>
      <c r="ER432" s="67">
        <v>-1.826227068901062</v>
      </c>
      <c r="ES432" s="67">
        <v>-1.4835628271102905</v>
      </c>
      <c r="ET432" s="67">
        <v>-0.72178685665130615</v>
      </c>
      <c r="EU432" s="67">
        <v>9.9678404629230499E-2</v>
      </c>
      <c r="EV432" s="67">
        <v>0.26126083731651306</v>
      </c>
      <c r="EW432" s="67">
        <v>81.390403747558594</v>
      </c>
      <c r="EX432" s="67">
        <v>79.912422180175781</v>
      </c>
      <c r="EY432" s="67">
        <v>78.313766479492188</v>
      </c>
      <c r="EZ432" s="67">
        <v>76.562271118164063</v>
      </c>
      <c r="FA432" s="67">
        <v>74.532188415527344</v>
      </c>
      <c r="FB432" s="67">
        <v>74.000434875488281</v>
      </c>
      <c r="FC432" s="67">
        <v>73.129425048828125</v>
      </c>
      <c r="FD432" s="67">
        <v>72.520187377929688</v>
      </c>
      <c r="FE432" s="67">
        <v>75.688011169433594</v>
      </c>
      <c r="FF432" s="67">
        <v>78.906547546386719</v>
      </c>
      <c r="FG432" s="67">
        <v>83.3543701171875</v>
      </c>
      <c r="FH432" s="67">
        <v>88.089393615722656</v>
      </c>
      <c r="FI432" s="67">
        <v>92.033279418945313</v>
      </c>
      <c r="FJ432" s="67">
        <v>95.237533569335938</v>
      </c>
      <c r="FK432" s="67">
        <v>97.333396911621094</v>
      </c>
      <c r="FL432" s="67">
        <v>99.360313415527344</v>
      </c>
      <c r="FM432" s="67">
        <v>99.367027282714844</v>
      </c>
      <c r="FN432" s="67">
        <v>97.781524658203125</v>
      </c>
      <c r="FO432" s="67">
        <v>94.961105346679688</v>
      </c>
      <c r="FP432" s="67">
        <v>90.40411376953125</v>
      </c>
      <c r="FQ432" s="67">
        <v>86.406478881835938</v>
      </c>
      <c r="FR432" s="67">
        <v>83.519126892089844</v>
      </c>
      <c r="FS432" s="67">
        <v>80.749496459960938</v>
      </c>
      <c r="FT432" s="67">
        <v>79.046928405761719</v>
      </c>
      <c r="FU432" s="68">
        <v>0.37924200296401978</v>
      </c>
      <c r="FV432" s="40">
        <v>5.9499998092651367</v>
      </c>
      <c r="FW432" s="40">
        <v>8662.85</v>
      </c>
      <c r="FX432">
        <v>1</v>
      </c>
    </row>
    <row r="433" spans="1:180" x14ac:dyDescent="0.2">
      <c r="A433" t="s">
        <v>189</v>
      </c>
      <c r="B433" t="s">
        <v>207</v>
      </c>
      <c r="C433" t="s">
        <v>3</v>
      </c>
      <c r="D433" t="s">
        <v>186</v>
      </c>
      <c r="E433" t="s">
        <v>1</v>
      </c>
      <c r="F433" s="40" t="s">
        <v>194</v>
      </c>
      <c r="G433" s="69" t="s">
        <v>2</v>
      </c>
      <c r="H433" s="67">
        <v>8104.5999878168104</v>
      </c>
      <c r="I433" s="67">
        <v>7.0848703384399414</v>
      </c>
      <c r="J433" s="67">
        <v>6.0896086692810059</v>
      </c>
      <c r="K433" s="67">
        <v>5.5004734992980957</v>
      </c>
      <c r="L433" s="67">
        <v>5.1241531372070313</v>
      </c>
      <c r="M433" s="67">
        <v>4.9641633033752441</v>
      </c>
      <c r="N433" s="67">
        <v>5.218137264251709</v>
      </c>
      <c r="O433" s="67">
        <v>5.8848414421081543</v>
      </c>
      <c r="P433" s="67">
        <v>6.3717250823974609</v>
      </c>
      <c r="Q433" s="67">
        <v>6.6102652549743652</v>
      </c>
      <c r="R433" s="67">
        <v>7.2165555953979492</v>
      </c>
      <c r="S433" s="67">
        <v>8.2130594253540039</v>
      </c>
      <c r="T433" s="67">
        <v>9.577235221862793</v>
      </c>
      <c r="U433" s="67">
        <v>11.406028747558594</v>
      </c>
      <c r="V433" s="67">
        <v>13.474169731140137</v>
      </c>
      <c r="W433" s="67">
        <v>15.357878684997559</v>
      </c>
      <c r="X433" s="67">
        <v>17.394504547119141</v>
      </c>
      <c r="Y433" s="67">
        <v>19.00731086730957</v>
      </c>
      <c r="Z433" s="67">
        <v>19.950824737548828</v>
      </c>
      <c r="AA433" s="67">
        <v>19.823085784912109</v>
      </c>
      <c r="AB433" s="67">
        <v>18.481878280639648</v>
      </c>
      <c r="AC433" s="67">
        <v>16.705982208251953</v>
      </c>
      <c r="AD433" s="67">
        <v>14.637800216674805</v>
      </c>
      <c r="AE433" s="67">
        <v>11.770500183105469</v>
      </c>
      <c r="AF433" s="67">
        <v>9.1600379943847656</v>
      </c>
      <c r="AG433" s="67">
        <v>-0.51688134670257568</v>
      </c>
      <c r="AH433" s="67">
        <v>-0.38088178634643555</v>
      </c>
      <c r="AI433" s="67">
        <v>-0.29129993915557861</v>
      </c>
      <c r="AJ433" s="67">
        <v>-0.25399073958396912</v>
      </c>
      <c r="AK433" s="67">
        <v>-0.25581148266792297</v>
      </c>
      <c r="AL433" s="67">
        <v>-0.25041237473487854</v>
      </c>
      <c r="AM433" s="67">
        <v>-0.33205801248550415</v>
      </c>
      <c r="AN433" s="67">
        <v>-0.44644960761070251</v>
      </c>
      <c r="AO433" s="67">
        <v>-0.54245162010192871</v>
      </c>
      <c r="AP433" s="67">
        <v>-0.61051595211029053</v>
      </c>
      <c r="AQ433" s="67">
        <v>-0.71278828382492065</v>
      </c>
      <c r="AR433" s="67">
        <v>-0.83825695514678955</v>
      </c>
      <c r="AS433" s="67">
        <v>-0.90769118070602417</v>
      </c>
      <c r="AT433" s="67">
        <v>-0.64801603555679321</v>
      </c>
      <c r="AU433" s="67">
        <v>2.9953210353851318</v>
      </c>
      <c r="AV433" s="67">
        <v>4.1934866905212402</v>
      </c>
      <c r="AW433" s="67">
        <v>4.7473130226135254</v>
      </c>
      <c r="AX433" s="67">
        <v>4.9069232940673828</v>
      </c>
      <c r="AY433" s="67">
        <v>3.8598332405090332</v>
      </c>
      <c r="AZ433" s="67">
        <v>-2.8119246959686279</v>
      </c>
      <c r="BA433" s="67">
        <v>-3.3424251079559326</v>
      </c>
      <c r="BB433" s="67">
        <v>-2.4210183620452881</v>
      </c>
      <c r="BC433" s="67">
        <v>-1.471225380897522</v>
      </c>
      <c r="BD433" s="67">
        <v>-0.9374314546585083</v>
      </c>
      <c r="BE433" s="67">
        <v>-0.32186642289161682</v>
      </c>
      <c r="BF433" s="67">
        <v>-0.20296847820281982</v>
      </c>
      <c r="BG433" s="67">
        <v>-0.12594625353813171</v>
      </c>
      <c r="BH433" s="67">
        <v>-9.7519494593143463E-2</v>
      </c>
      <c r="BI433" s="67">
        <v>-0.1046808660030365</v>
      </c>
      <c r="BJ433" s="67">
        <v>-9.620773047208786E-2</v>
      </c>
      <c r="BK433" s="67">
        <v>-0.1651686429977417</v>
      </c>
      <c r="BL433" s="67">
        <v>-0.26552006602287292</v>
      </c>
      <c r="BM433" s="67">
        <v>-0.34955224394798279</v>
      </c>
      <c r="BN433" s="67">
        <v>-0.40126153826713562</v>
      </c>
      <c r="BO433" s="67">
        <v>-0.48656609654426575</v>
      </c>
      <c r="BP433" s="67">
        <v>-0.59610962867736816</v>
      </c>
      <c r="BQ433" s="67">
        <v>-0.65033560991287231</v>
      </c>
      <c r="BR433" s="67">
        <v>-0.37845531105995178</v>
      </c>
      <c r="BS433" s="67">
        <v>3.2618169784545898</v>
      </c>
      <c r="BT433" s="67">
        <v>4.4642109870910645</v>
      </c>
      <c r="BU433" s="67">
        <v>5.022031307220459</v>
      </c>
      <c r="BV433" s="67">
        <v>5.1827116012573242</v>
      </c>
      <c r="BW433" s="67">
        <v>4.135960578918457</v>
      </c>
      <c r="BX433" s="67">
        <v>-2.5287680625915527</v>
      </c>
      <c r="BY433" s="67">
        <v>-3.0675835609436035</v>
      </c>
      <c r="BZ433" s="67">
        <v>-2.159188985824585</v>
      </c>
      <c r="CA433" s="67">
        <v>-1.2288134098052979</v>
      </c>
      <c r="CB433" s="67">
        <v>-0.7167435884475708</v>
      </c>
      <c r="CC433" s="67">
        <v>-0.18679967522621155</v>
      </c>
      <c r="CD433" s="67">
        <v>-7.9746253788471222E-2</v>
      </c>
      <c r="CE433" s="67">
        <v>-1.1422800831496716E-2</v>
      </c>
      <c r="CF433" s="67">
        <v>1.0852016508579254E-2</v>
      </c>
      <c r="CG433" s="67">
        <v>-8.2608466982492246E-6</v>
      </c>
      <c r="CH433" s="67">
        <v>1.0593941435217857E-2</v>
      </c>
      <c r="CI433" s="67">
        <v>-4.9581572413444519E-2</v>
      </c>
      <c r="CJ433" s="67">
        <v>-0.14020882546901703</v>
      </c>
      <c r="CK433" s="67">
        <v>-0.21595069766044617</v>
      </c>
      <c r="CL433" s="67">
        <v>-0.25633257627487183</v>
      </c>
      <c r="CM433" s="67">
        <v>-0.32988527417182922</v>
      </c>
      <c r="CN433" s="67">
        <v>-0.42839914560317993</v>
      </c>
      <c r="CO433" s="67">
        <v>-0.47209188342094421</v>
      </c>
      <c r="CP433" s="67">
        <v>-0.1917584091424942</v>
      </c>
      <c r="CQ433" s="67">
        <v>3.4463911056518555</v>
      </c>
      <c r="CR433" s="67">
        <v>4.6517138481140137</v>
      </c>
      <c r="CS433" s="67">
        <v>5.2123003005981445</v>
      </c>
      <c r="CT433" s="67">
        <v>5.3737215995788574</v>
      </c>
      <c r="CU433" s="67">
        <v>4.3272051811218262</v>
      </c>
      <c r="CV433" s="67">
        <v>-2.3326547145843506</v>
      </c>
      <c r="CW433" s="67">
        <v>-2.8772292137145996</v>
      </c>
      <c r="CX433" s="67">
        <v>-1.9778467416763306</v>
      </c>
      <c r="CY433" s="67">
        <v>-1.0609196424484253</v>
      </c>
      <c r="CZ433" s="67">
        <v>-0.5638958215713501</v>
      </c>
      <c r="DA433" s="67">
        <v>-5.1732931286096573E-2</v>
      </c>
      <c r="DB433" s="67">
        <v>4.3475966900587082E-2</v>
      </c>
      <c r="DC433" s="67">
        <v>0.10310065001249313</v>
      </c>
      <c r="DD433" s="67">
        <v>0.11922352761030197</v>
      </c>
      <c r="DE433" s="67">
        <v>0.10466434806585312</v>
      </c>
      <c r="DF433" s="67">
        <v>0.11739561706781387</v>
      </c>
      <c r="DG433" s="67">
        <v>6.6005490720272064E-2</v>
      </c>
      <c r="DH433" s="67">
        <v>-1.489758025854826E-2</v>
      </c>
      <c r="DI433" s="67">
        <v>-8.2349158823490143E-2</v>
      </c>
      <c r="DJ433" s="67">
        <v>-0.11140360683202744</v>
      </c>
      <c r="DK433" s="67">
        <v>-0.1732044517993927</v>
      </c>
      <c r="DL433" s="67">
        <v>-0.26068863272666931</v>
      </c>
      <c r="DM433" s="67">
        <v>-0.29384815692901611</v>
      </c>
      <c r="DN433" s="67">
        <v>-5.0614932551980019E-3</v>
      </c>
      <c r="DO433" s="67">
        <v>3.6309652328491211</v>
      </c>
      <c r="DP433" s="67">
        <v>4.8392167091369629</v>
      </c>
      <c r="DQ433" s="67">
        <v>5.4025692939758301</v>
      </c>
      <c r="DR433" s="67">
        <v>5.5647315979003906</v>
      </c>
      <c r="DS433" s="67">
        <v>4.5184497833251953</v>
      </c>
      <c r="DT433" s="67">
        <v>-2.1365413665771484</v>
      </c>
      <c r="DU433" s="67">
        <v>-2.6868748664855957</v>
      </c>
      <c r="DV433" s="67">
        <v>-1.7965044975280762</v>
      </c>
      <c r="DW433" s="67">
        <v>-0.89302587509155273</v>
      </c>
      <c r="DX433" s="67">
        <v>-0.41104808449745178</v>
      </c>
      <c r="DY433" s="67">
        <v>0.14328199625015259</v>
      </c>
      <c r="DZ433" s="67">
        <v>0.2213892787694931</v>
      </c>
      <c r="EA433" s="67">
        <v>0.26845434308052063</v>
      </c>
      <c r="EB433" s="67">
        <v>0.27569478750228882</v>
      </c>
      <c r="EC433" s="67">
        <v>0.25579497218132019</v>
      </c>
      <c r="ED433" s="67">
        <v>0.27160027623176575</v>
      </c>
      <c r="EE433" s="67">
        <v>0.23289485275745392</v>
      </c>
      <c r="EF433" s="67">
        <v>0.16603195667266846</v>
      </c>
      <c r="EG433" s="67">
        <v>0.11055024713277817</v>
      </c>
      <c r="EH433" s="67">
        <v>9.7850807011127472E-2</v>
      </c>
      <c r="EI433" s="67">
        <v>5.3017765283584595E-2</v>
      </c>
      <c r="EJ433" s="67">
        <v>-1.8541323021054268E-2</v>
      </c>
      <c r="EK433" s="67">
        <v>-3.6492560058832169E-2</v>
      </c>
      <c r="EL433" s="67">
        <v>0.26449918746948242</v>
      </c>
      <c r="EM433" s="67">
        <v>3.8974611759185791</v>
      </c>
      <c r="EN433" s="67">
        <v>5.1099410057067871</v>
      </c>
      <c r="EO433" s="67">
        <v>5.6772875785827637</v>
      </c>
      <c r="EP433" s="67">
        <v>5.840519905090332</v>
      </c>
      <c r="EQ433" s="67">
        <v>4.7945771217346191</v>
      </c>
      <c r="ER433" s="67">
        <v>-1.8533848524093628</v>
      </c>
      <c r="ES433" s="67">
        <v>-2.4120333194732666</v>
      </c>
      <c r="ET433" s="67">
        <v>-1.534675121307373</v>
      </c>
      <c r="EU433" s="67">
        <v>-0.65061390399932861</v>
      </c>
      <c r="EV433" s="67">
        <v>-0.19036020338535309</v>
      </c>
      <c r="EW433" s="67">
        <v>77.992866516113281</v>
      </c>
      <c r="EX433" s="67">
        <v>76.195579528808594</v>
      </c>
      <c r="EY433" s="67">
        <v>74.257026672363281</v>
      </c>
      <c r="EZ433" s="67">
        <v>72.894332885742188</v>
      </c>
      <c r="FA433" s="67">
        <v>71.402915954589844</v>
      </c>
      <c r="FB433" s="67">
        <v>70.258293151855469</v>
      </c>
      <c r="FC433" s="67">
        <v>70.1524658203125</v>
      </c>
      <c r="FD433" s="67">
        <v>72.748893737792969</v>
      </c>
      <c r="FE433" s="67">
        <v>77.339439392089844</v>
      </c>
      <c r="FF433" s="67">
        <v>81.910896301269531</v>
      </c>
      <c r="FG433" s="67">
        <v>86.304031372070313</v>
      </c>
      <c r="FH433" s="67">
        <v>90.476486206054688</v>
      </c>
      <c r="FI433" s="67">
        <v>94.138641357421875</v>
      </c>
      <c r="FJ433" s="67">
        <v>97.193626403808594</v>
      </c>
      <c r="FK433" s="67">
        <v>99.3582763671875</v>
      </c>
      <c r="FL433" s="67">
        <v>100.76250457763672</v>
      </c>
      <c r="FM433" s="67">
        <v>101.14272308349609</v>
      </c>
      <c r="FN433" s="67">
        <v>100.53324127197266</v>
      </c>
      <c r="FO433" s="67">
        <v>98.341300964355469</v>
      </c>
      <c r="FP433" s="67">
        <v>94.630546569824219</v>
      </c>
      <c r="FQ433" s="67">
        <v>90.125320434570313</v>
      </c>
      <c r="FR433" s="67">
        <v>86.299942016601563</v>
      </c>
      <c r="FS433" s="67">
        <v>82.969429016113281</v>
      </c>
      <c r="FT433" s="67">
        <v>80.457290649414063</v>
      </c>
      <c r="FU433" s="68">
        <v>0.24402590095996857</v>
      </c>
      <c r="FV433" s="40">
        <v>6.1999998092651367</v>
      </c>
      <c r="FW433" s="40">
        <v>9401.66</v>
      </c>
      <c r="FX433">
        <v>1</v>
      </c>
    </row>
    <row r="434" spans="1:180" x14ac:dyDescent="0.2">
      <c r="A434" t="s">
        <v>189</v>
      </c>
      <c r="B434" t="s">
        <v>207</v>
      </c>
      <c r="C434" t="s">
        <v>3</v>
      </c>
      <c r="D434" t="s">
        <v>187</v>
      </c>
      <c r="E434" t="s">
        <v>1</v>
      </c>
      <c r="F434" s="40" t="s">
        <v>1</v>
      </c>
      <c r="G434" s="69" t="s">
        <v>216</v>
      </c>
      <c r="H434" s="67">
        <v>9486.0000081062317</v>
      </c>
      <c r="I434" s="67">
        <v>8.6124601364135742</v>
      </c>
      <c r="J434" s="67">
        <v>7.4614624977111816</v>
      </c>
      <c r="K434" s="67">
        <v>6.7437057495117188</v>
      </c>
      <c r="L434" s="67">
        <v>6.2988948822021484</v>
      </c>
      <c r="M434" s="67">
        <v>6.1200485229492188</v>
      </c>
      <c r="N434" s="67">
        <v>6.6501855850219727</v>
      </c>
      <c r="O434" s="67">
        <v>7.4970765113830566</v>
      </c>
      <c r="P434" s="67">
        <v>8.4120082855224609</v>
      </c>
      <c r="Q434" s="67">
        <v>8.9895620346069336</v>
      </c>
      <c r="R434" s="67">
        <v>9.7491178512573242</v>
      </c>
      <c r="S434" s="67">
        <v>10.667244911193848</v>
      </c>
      <c r="T434" s="67">
        <v>12.149044036865234</v>
      </c>
      <c r="U434" s="67">
        <v>14.017993927001953</v>
      </c>
      <c r="V434" s="67">
        <v>16.081113815307617</v>
      </c>
      <c r="W434" s="67">
        <v>18.339147567749023</v>
      </c>
      <c r="X434" s="67">
        <v>20.73359489440918</v>
      </c>
      <c r="Y434" s="67">
        <v>22.948709487915039</v>
      </c>
      <c r="Z434" s="67">
        <v>24.652685165405273</v>
      </c>
      <c r="AA434" s="67">
        <v>25.020961761474609</v>
      </c>
      <c r="AB434" s="67">
        <v>24.106081008911133</v>
      </c>
      <c r="AC434" s="67">
        <v>22.143577575683594</v>
      </c>
      <c r="AD434" s="67">
        <v>20.088363647460938</v>
      </c>
      <c r="AE434" s="67">
        <v>16.884006500244141</v>
      </c>
      <c r="AF434" s="67">
        <v>13.395679473876953</v>
      </c>
      <c r="AG434" s="67">
        <v>-0.48490941524505615</v>
      </c>
      <c r="AH434" s="67">
        <v>-0.39717629551887512</v>
      </c>
      <c r="AI434" s="67">
        <v>-0.43826755881309509</v>
      </c>
      <c r="AJ434" s="67">
        <v>-0.43960264325141907</v>
      </c>
      <c r="AK434" s="67">
        <v>-0.51823151111602783</v>
      </c>
      <c r="AL434" s="67">
        <v>-0.47008833289146423</v>
      </c>
      <c r="AM434" s="67">
        <v>-0.62416231632232666</v>
      </c>
      <c r="AN434" s="67">
        <v>-0.63120847940444946</v>
      </c>
      <c r="AO434" s="67">
        <v>-0.6970641016960144</v>
      </c>
      <c r="AP434" s="67">
        <v>-0.60481435060501099</v>
      </c>
      <c r="AQ434" s="67">
        <v>-0.74949526786804199</v>
      </c>
      <c r="AR434" s="67">
        <v>-0.63905477523803711</v>
      </c>
      <c r="AS434" s="67">
        <v>-0.6687660813331604</v>
      </c>
      <c r="AT434" s="67">
        <v>-0.42883750796318054</v>
      </c>
      <c r="AU434" s="67">
        <v>3.2489705085754395</v>
      </c>
      <c r="AV434" s="67">
        <v>4.3300023078918457</v>
      </c>
      <c r="AW434" s="67">
        <v>5.0728650093078613</v>
      </c>
      <c r="AX434" s="67">
        <v>5.6120333671569824</v>
      </c>
      <c r="AY434" s="67">
        <v>5.4514870643615723</v>
      </c>
      <c r="AZ434" s="67">
        <v>-0.70622420310974121</v>
      </c>
      <c r="BA434" s="67">
        <v>-2.3807435035705566</v>
      </c>
      <c r="BB434" s="67">
        <v>-1.9268684387207031</v>
      </c>
      <c r="BC434" s="67">
        <v>-1.1918396949768066</v>
      </c>
      <c r="BD434" s="67">
        <v>-0.78760552406311035</v>
      </c>
      <c r="BE434" s="67">
        <v>-0.1626274436712265</v>
      </c>
      <c r="BF434" s="67">
        <v>-0.10091860592365265</v>
      </c>
      <c r="BG434" s="67">
        <v>-0.15995298326015472</v>
      </c>
      <c r="BH434" s="67">
        <v>-0.17369519174098969</v>
      </c>
      <c r="BI434" s="67">
        <v>-0.26000618934631348</v>
      </c>
      <c r="BJ434" s="67">
        <v>-0.20812176167964935</v>
      </c>
      <c r="BK434" s="67">
        <v>-0.3392336368560791</v>
      </c>
      <c r="BL434" s="67">
        <v>-0.32327786087989807</v>
      </c>
      <c r="BM434" s="67">
        <v>-0.36616429686546326</v>
      </c>
      <c r="BN434" s="67">
        <v>-0.25041073560714722</v>
      </c>
      <c r="BO434" s="67">
        <v>-0.3718898594379425</v>
      </c>
      <c r="BP434" s="67">
        <v>-0.23962152004241943</v>
      </c>
      <c r="BQ434" s="67">
        <v>-0.25071737170219421</v>
      </c>
      <c r="BR434" s="67">
        <v>3.3849829342216253E-3</v>
      </c>
      <c r="BS434" s="67">
        <v>3.676508903503418</v>
      </c>
      <c r="BT434" s="67">
        <v>4.763763427734375</v>
      </c>
      <c r="BU434" s="67">
        <v>5.512392520904541</v>
      </c>
      <c r="BV434" s="67">
        <v>6.0557475090026855</v>
      </c>
      <c r="BW434" s="67">
        <v>5.8961806297302246</v>
      </c>
      <c r="BX434" s="67">
        <v>-0.25422212481498718</v>
      </c>
      <c r="BY434" s="67">
        <v>-1.9385523796081543</v>
      </c>
      <c r="BZ434" s="67">
        <v>-1.5033788681030273</v>
      </c>
      <c r="CA434" s="67">
        <v>-0.79728156328201294</v>
      </c>
      <c r="CB434" s="67">
        <v>-0.42406809329986572</v>
      </c>
      <c r="CC434" s="67">
        <v>6.0584072023630142E-2</v>
      </c>
      <c r="CD434" s="67">
        <v>0.10426857322454453</v>
      </c>
      <c r="CE434" s="67">
        <v>3.2806843519210815E-2</v>
      </c>
      <c r="CF434" s="67">
        <v>1.0471516288816929E-2</v>
      </c>
      <c r="CG434" s="67">
        <v>-8.1160105764865875E-2</v>
      </c>
      <c r="CH434" s="67">
        <v>-2.6684509590268135E-2</v>
      </c>
      <c r="CI434" s="67">
        <v>-0.14189289510250092</v>
      </c>
      <c r="CJ434" s="67">
        <v>-0.11000606417655945</v>
      </c>
      <c r="CK434" s="67">
        <v>-0.13698406517505646</v>
      </c>
      <c r="CL434" s="67">
        <v>-4.9518942832946777E-3</v>
      </c>
      <c r="CM434" s="67">
        <v>-0.11036152392625809</v>
      </c>
      <c r="CN434" s="67">
        <v>3.7024747580289841E-2</v>
      </c>
      <c r="CO434" s="67">
        <v>3.8821905851364136E-2</v>
      </c>
      <c r="CP434" s="67">
        <v>0.30274096131324768</v>
      </c>
      <c r="CQ434" s="67">
        <v>3.9726204872131348</v>
      </c>
      <c r="CR434" s="67">
        <v>5.0641851425170898</v>
      </c>
      <c r="CS434" s="67">
        <v>5.8168082237243652</v>
      </c>
      <c r="CT434" s="67">
        <v>6.363062858581543</v>
      </c>
      <c r="CU434" s="67">
        <v>6.2041740417480469</v>
      </c>
      <c r="CV434" s="67">
        <v>5.8833148330450058E-2</v>
      </c>
      <c r="CW434" s="67">
        <v>-1.6322921514511108</v>
      </c>
      <c r="CX434" s="67">
        <v>-1.2100712060928345</v>
      </c>
      <c r="CY434" s="67">
        <v>-0.52401179075241089</v>
      </c>
      <c r="CZ434" s="67">
        <v>-0.17228318750858307</v>
      </c>
      <c r="DA434" s="67">
        <v>0.28379559516906738</v>
      </c>
      <c r="DB434" s="67">
        <v>0.3094557523727417</v>
      </c>
      <c r="DC434" s="67">
        <v>0.22556667029857635</v>
      </c>
      <c r="DD434" s="67">
        <v>0.19463822245597839</v>
      </c>
      <c r="DE434" s="67">
        <v>9.7685970366001129E-2</v>
      </c>
      <c r="DF434" s="67">
        <v>0.15475274622440338</v>
      </c>
      <c r="DG434" s="67">
        <v>5.5447835475206375E-2</v>
      </c>
      <c r="DH434" s="67">
        <v>0.10326573997735977</v>
      </c>
      <c r="DI434" s="67">
        <v>9.2196151614189148E-2</v>
      </c>
      <c r="DJ434" s="67">
        <v>0.24050696194171906</v>
      </c>
      <c r="DK434" s="67">
        <v>0.15116682648658752</v>
      </c>
      <c r="DL434" s="67">
        <v>0.31367102265357971</v>
      </c>
      <c r="DM434" s="67">
        <v>0.32836118340492249</v>
      </c>
      <c r="DN434" s="67">
        <v>0.60209691524505615</v>
      </c>
      <c r="DO434" s="67">
        <v>4.2687320709228516</v>
      </c>
      <c r="DP434" s="67">
        <v>5.3646068572998047</v>
      </c>
      <c r="DQ434" s="67">
        <v>6.1212239265441895</v>
      </c>
      <c r="DR434" s="67">
        <v>6.6703782081604004</v>
      </c>
      <c r="DS434" s="67">
        <v>6.5121674537658691</v>
      </c>
      <c r="DT434" s="67">
        <v>0.37188839912414551</v>
      </c>
      <c r="DU434" s="67">
        <v>-1.3260319232940674</v>
      </c>
      <c r="DV434" s="67">
        <v>-0.91676360368728638</v>
      </c>
      <c r="DW434" s="67">
        <v>-0.25074198842048645</v>
      </c>
      <c r="DX434" s="67">
        <v>7.9501725733280182E-2</v>
      </c>
      <c r="DY434" s="67">
        <v>0.60607755184173584</v>
      </c>
      <c r="DZ434" s="67">
        <v>0.60571342706680298</v>
      </c>
      <c r="EA434" s="67">
        <v>0.50388121604919434</v>
      </c>
      <c r="EB434" s="67">
        <v>0.46054568886756897</v>
      </c>
      <c r="EC434" s="67">
        <v>0.35591128468513489</v>
      </c>
      <c r="ED434" s="67">
        <v>0.41671931743621826</v>
      </c>
      <c r="EE434" s="67">
        <v>0.34037649631500244</v>
      </c>
      <c r="EF434" s="67">
        <v>0.41119635105133057</v>
      </c>
      <c r="EG434" s="67">
        <v>0.42309600114822388</v>
      </c>
      <c r="EH434" s="67">
        <v>0.59491056203842163</v>
      </c>
      <c r="EI434" s="67">
        <v>0.52877223491668701</v>
      </c>
      <c r="EJ434" s="67">
        <v>0.713104248046875</v>
      </c>
      <c r="EK434" s="67">
        <v>0.74640989303588867</v>
      </c>
      <c r="EL434" s="67">
        <v>1.0343194007873535</v>
      </c>
      <c r="EM434" s="67">
        <v>4.6962704658508301</v>
      </c>
      <c r="EN434" s="67">
        <v>5.798367977142334</v>
      </c>
      <c r="EO434" s="67">
        <v>6.5607514381408691</v>
      </c>
      <c r="EP434" s="67">
        <v>7.1140923500061035</v>
      </c>
      <c r="EQ434" s="67">
        <v>6.9568610191345215</v>
      </c>
      <c r="ER434" s="67">
        <v>0.82389050722122192</v>
      </c>
      <c r="ES434" s="67">
        <v>-0.88384068012237549</v>
      </c>
      <c r="ET434" s="67">
        <v>-0.49327397346496582</v>
      </c>
      <c r="EU434" s="67">
        <v>0.14381617307662964</v>
      </c>
      <c r="EV434" s="67">
        <v>0.44303914904594421</v>
      </c>
      <c r="EW434" s="67">
        <v>69.109046936035156</v>
      </c>
      <c r="EX434" s="67">
        <v>67.303779602050781</v>
      </c>
      <c r="EY434" s="67">
        <v>65.215461730957031</v>
      </c>
      <c r="EZ434" s="67">
        <v>63.861835479736328</v>
      </c>
      <c r="FA434" s="67">
        <v>62.496330261230469</v>
      </c>
      <c r="FB434" s="67">
        <v>61.506847381591797</v>
      </c>
      <c r="FC434" s="67">
        <v>62.294483184814453</v>
      </c>
      <c r="FD434" s="67">
        <v>67.956069946289063</v>
      </c>
      <c r="FE434" s="67">
        <v>75.726287841796875</v>
      </c>
      <c r="FF434" s="67">
        <v>81.164520263671875</v>
      </c>
      <c r="FG434" s="67">
        <v>85.564178466796875</v>
      </c>
      <c r="FH434" s="67">
        <v>88.299636840820313</v>
      </c>
      <c r="FI434" s="67">
        <v>92.46441650390625</v>
      </c>
      <c r="FJ434" s="67">
        <v>95.175437927246094</v>
      </c>
      <c r="FK434" s="67">
        <v>97.744621276855469</v>
      </c>
      <c r="FL434" s="67">
        <v>99.710762023925781</v>
      </c>
      <c r="FM434" s="67">
        <v>100.89653778076172</v>
      </c>
      <c r="FN434" s="67">
        <v>100.57568359375</v>
      </c>
      <c r="FO434" s="67">
        <v>98.209800720214844</v>
      </c>
      <c r="FP434" s="67">
        <v>91.296157836914063</v>
      </c>
      <c r="FQ434" s="67">
        <v>82.6221923828125</v>
      </c>
      <c r="FR434" s="67">
        <v>79.331382751464844</v>
      </c>
      <c r="FS434" s="67">
        <v>77.004295349121094</v>
      </c>
      <c r="FT434" s="67">
        <v>75.479629516601563</v>
      </c>
      <c r="FU434" s="68">
        <v>0.39213800430297852</v>
      </c>
      <c r="FV434" s="40">
        <v>11.550000190734863</v>
      </c>
      <c r="FW434" s="40">
        <v>13071.32</v>
      </c>
      <c r="FX434">
        <v>1</v>
      </c>
    </row>
    <row r="435" spans="1:180" x14ac:dyDescent="0.2">
      <c r="A435" t="s">
        <v>189</v>
      </c>
      <c r="B435" t="s">
        <v>207</v>
      </c>
      <c r="C435" t="s">
        <v>3</v>
      </c>
      <c r="D435" t="s">
        <v>187</v>
      </c>
      <c r="E435" t="s">
        <v>1</v>
      </c>
      <c r="F435" s="40" t="s">
        <v>1</v>
      </c>
      <c r="G435" s="69" t="s">
        <v>217</v>
      </c>
      <c r="H435" s="67">
        <v>9419.9999967813492</v>
      </c>
      <c r="I435" s="67">
        <v>9.3955974578857422</v>
      </c>
      <c r="J435" s="67">
        <v>8.076904296875</v>
      </c>
      <c r="K435" s="67">
        <v>7.2996072769165039</v>
      </c>
      <c r="L435" s="67">
        <v>6.819697380065918</v>
      </c>
      <c r="M435" s="67">
        <v>6.6137571334838867</v>
      </c>
      <c r="N435" s="67">
        <v>6.9912710189819336</v>
      </c>
      <c r="O435" s="67">
        <v>7.9781985282897949</v>
      </c>
      <c r="P435" s="67">
        <v>9.0167617797851563</v>
      </c>
      <c r="Q435" s="67">
        <v>9.7549600601196289</v>
      </c>
      <c r="R435" s="67">
        <v>10.736350059509277</v>
      </c>
      <c r="S435" s="67">
        <v>12.384503364562988</v>
      </c>
      <c r="T435" s="67">
        <v>14.120330810546875</v>
      </c>
      <c r="U435" s="67">
        <v>16.320281982421875</v>
      </c>
      <c r="V435" s="67">
        <v>18.653179168701172</v>
      </c>
      <c r="W435" s="67">
        <v>20.935258865356445</v>
      </c>
      <c r="X435" s="67">
        <v>23.16143798828125</v>
      </c>
      <c r="Y435" s="67">
        <v>25.070703506469727</v>
      </c>
      <c r="Z435" s="67">
        <v>26.533512115478516</v>
      </c>
      <c r="AA435" s="67">
        <v>26.917230606079102</v>
      </c>
      <c r="AB435" s="67">
        <v>26.146345138549805</v>
      </c>
      <c r="AC435" s="67">
        <v>24.008089065551758</v>
      </c>
      <c r="AD435" s="67">
        <v>21.532779693603516</v>
      </c>
      <c r="AE435" s="67">
        <v>17.438215255737305</v>
      </c>
      <c r="AF435" s="67">
        <v>13.708474159240723</v>
      </c>
      <c r="AG435" s="67">
        <v>-0.45691922307014465</v>
      </c>
      <c r="AH435" s="67">
        <v>-0.48274877667427063</v>
      </c>
      <c r="AI435" s="67">
        <v>-0.41696205735206604</v>
      </c>
      <c r="AJ435" s="67">
        <v>-0.4809984564781189</v>
      </c>
      <c r="AK435" s="67">
        <v>-0.48155272006988525</v>
      </c>
      <c r="AL435" s="67">
        <v>-0.51784735918045044</v>
      </c>
      <c r="AM435" s="67">
        <v>-0.63321590423583984</v>
      </c>
      <c r="AN435" s="67">
        <v>-0.65206938982009888</v>
      </c>
      <c r="AO435" s="67">
        <v>-0.9070429801940918</v>
      </c>
      <c r="AP435" s="67">
        <v>-1.0576232671737671</v>
      </c>
      <c r="AQ435" s="67">
        <v>-0.98085683584213257</v>
      </c>
      <c r="AR435" s="67">
        <v>-1.0916984081268311</v>
      </c>
      <c r="AS435" s="67">
        <v>-1.2052515745162964</v>
      </c>
      <c r="AT435" s="67">
        <v>-0.72971159219741821</v>
      </c>
      <c r="AU435" s="67">
        <v>4.1753320693969727</v>
      </c>
      <c r="AV435" s="67">
        <v>5.4510350227355957</v>
      </c>
      <c r="AW435" s="67">
        <v>6.0371484756469727</v>
      </c>
      <c r="AX435" s="67">
        <v>6.1707973480224609</v>
      </c>
      <c r="AY435" s="67">
        <v>5.8107247352600098</v>
      </c>
      <c r="AZ435" s="67">
        <v>-1.6618303060531616</v>
      </c>
      <c r="BA435" s="67">
        <v>-3.9700233936309814</v>
      </c>
      <c r="BB435" s="67">
        <v>-3.42698073387146</v>
      </c>
      <c r="BC435" s="67">
        <v>-2.5551023483276367</v>
      </c>
      <c r="BD435" s="67">
        <v>-1.9412539005279541</v>
      </c>
      <c r="BE435" s="67">
        <v>-0.13605758547782898</v>
      </c>
      <c r="BF435" s="67">
        <v>-0.18779274821281433</v>
      </c>
      <c r="BG435" s="67">
        <v>-0.13986845314502716</v>
      </c>
      <c r="BH435" s="67">
        <v>-0.21625660359859467</v>
      </c>
      <c r="BI435" s="67">
        <v>-0.22446072101593018</v>
      </c>
      <c r="BJ435" s="67">
        <v>-0.25704711675643921</v>
      </c>
      <c r="BK435" s="67">
        <v>-0.34956419467926025</v>
      </c>
      <c r="BL435" s="67">
        <v>-0.34549692273139954</v>
      </c>
      <c r="BM435" s="67">
        <v>-0.57759642601013184</v>
      </c>
      <c r="BN435" s="67">
        <v>-0.70476925373077393</v>
      </c>
      <c r="BO435" s="67">
        <v>-0.60490977764129639</v>
      </c>
      <c r="BP435" s="67">
        <v>-0.69401246309280396</v>
      </c>
      <c r="BQ435" s="67">
        <v>-0.78903287649154663</v>
      </c>
      <c r="BR435" s="67">
        <v>-0.29937407374382019</v>
      </c>
      <c r="BS435" s="67">
        <v>4.6010117530822754</v>
      </c>
      <c r="BT435" s="67">
        <v>5.8829054832458496</v>
      </c>
      <c r="BU435" s="67">
        <v>6.4747586250305176</v>
      </c>
      <c r="BV435" s="67">
        <v>6.612574577331543</v>
      </c>
      <c r="BW435" s="67">
        <v>6.2534699440002441</v>
      </c>
      <c r="BX435" s="67">
        <v>-1.2118278741836548</v>
      </c>
      <c r="BY435" s="67">
        <v>-3.5297958850860596</v>
      </c>
      <c r="BZ435" s="67">
        <v>-3.0053701400756836</v>
      </c>
      <c r="CA435" s="67">
        <v>-2.1622881889343262</v>
      </c>
      <c r="CB435" s="67">
        <v>-1.579318642616272</v>
      </c>
      <c r="CC435" s="67">
        <v>8.6170203983783722E-2</v>
      </c>
      <c r="CD435" s="67">
        <v>1.6492897644639015E-2</v>
      </c>
      <c r="CE435" s="67">
        <v>5.2045736461877823E-2</v>
      </c>
      <c r="CF435" s="67">
        <v>-3.2897200435400009E-2</v>
      </c>
      <c r="CG435" s="67">
        <v>-4.6399582177400589E-2</v>
      </c>
      <c r="CH435" s="67">
        <v>-7.641766220331192E-2</v>
      </c>
      <c r="CI435" s="67">
        <v>-0.1531078964471817</v>
      </c>
      <c r="CJ435" s="67">
        <v>-0.13316576182842255</v>
      </c>
      <c r="CK435" s="67">
        <v>-0.34942281246185303</v>
      </c>
      <c r="CL435" s="67">
        <v>-0.46038368344306946</v>
      </c>
      <c r="CM435" s="67">
        <v>-0.34453001618385315</v>
      </c>
      <c r="CN435" s="67">
        <v>-0.41857638955116272</v>
      </c>
      <c r="CO435" s="67">
        <v>-0.50076103210449219</v>
      </c>
      <c r="CP435" s="67">
        <v>-1.3236383674666286E-3</v>
      </c>
      <c r="CQ435" s="67">
        <v>4.8958358764648438</v>
      </c>
      <c r="CR435" s="67">
        <v>6.1820178031921387</v>
      </c>
      <c r="CS435" s="67">
        <v>6.7778458595275879</v>
      </c>
      <c r="CT435" s="67">
        <v>6.9185481071472168</v>
      </c>
      <c r="CU435" s="67">
        <v>6.5601139068603516</v>
      </c>
      <c r="CV435" s="67">
        <v>-0.90015751123428345</v>
      </c>
      <c r="CW435" s="67">
        <v>-3.2248954772949219</v>
      </c>
      <c r="CX435" s="67">
        <v>-2.7133638858795166</v>
      </c>
      <c r="CY435" s="67">
        <v>-1.8902262449264526</v>
      </c>
      <c r="CZ435" s="67">
        <v>-1.3286434412002563</v>
      </c>
      <c r="DA435" s="67">
        <v>0.30839797854423523</v>
      </c>
      <c r="DB435" s="67">
        <v>0.22077853977680206</v>
      </c>
      <c r="DC435" s="67">
        <v>0.2439599335193634</v>
      </c>
      <c r="DD435" s="67">
        <v>0.15046219527721405</v>
      </c>
      <c r="DE435" s="67">
        <v>0.13166156411170959</v>
      </c>
      <c r="DF435" s="67">
        <v>0.10421179234981537</v>
      </c>
      <c r="DG435" s="67">
        <v>4.3348409235477448E-2</v>
      </c>
      <c r="DH435" s="67">
        <v>7.9165391623973846E-2</v>
      </c>
      <c r="DI435" s="67">
        <v>-0.12124916911125183</v>
      </c>
      <c r="DJ435" s="67">
        <v>-0.21599811315536499</v>
      </c>
      <c r="DK435" s="67">
        <v>-8.4150224924087524E-2</v>
      </c>
      <c r="DL435" s="67">
        <v>-0.14314033091068268</v>
      </c>
      <c r="DM435" s="67">
        <v>-0.21248921751976013</v>
      </c>
      <c r="DN435" s="67">
        <v>0.29672682285308838</v>
      </c>
      <c r="DO435" s="67">
        <v>5.1906599998474121</v>
      </c>
      <c r="DP435" s="67">
        <v>6.4811301231384277</v>
      </c>
      <c r="DQ435" s="67">
        <v>7.0809330940246582</v>
      </c>
      <c r="DR435" s="67">
        <v>7.2245216369628906</v>
      </c>
      <c r="DS435" s="67">
        <v>6.866757869720459</v>
      </c>
      <c r="DT435" s="67">
        <v>-0.58848714828491211</v>
      </c>
      <c r="DU435" s="67">
        <v>-2.9199950695037842</v>
      </c>
      <c r="DV435" s="67">
        <v>-2.4213576316833496</v>
      </c>
      <c r="DW435" s="67">
        <v>-1.6181644201278687</v>
      </c>
      <c r="DX435" s="67">
        <v>-1.0779682397842407</v>
      </c>
      <c r="DY435" s="67">
        <v>0.62925964593887329</v>
      </c>
      <c r="DZ435" s="67">
        <v>0.51573455333709717</v>
      </c>
      <c r="EA435" s="67">
        <v>0.52105355262756348</v>
      </c>
      <c r="EB435" s="67">
        <v>0.41520404815673828</v>
      </c>
      <c r="EC435" s="67">
        <v>0.38875356316566467</v>
      </c>
      <c r="ED435" s="67">
        <v>0.36501204967498779</v>
      </c>
      <c r="EE435" s="67">
        <v>0.32700011134147644</v>
      </c>
      <c r="EF435" s="67">
        <v>0.3857378363609314</v>
      </c>
      <c r="EG435" s="67">
        <v>0.20819732546806335</v>
      </c>
      <c r="EH435" s="67">
        <v>0.1368558406829834</v>
      </c>
      <c r="EI435" s="67">
        <v>0.29179683327674866</v>
      </c>
      <c r="EJ435" s="67">
        <v>0.25454559922218323</v>
      </c>
      <c r="EK435" s="67">
        <v>0.20372951030731201</v>
      </c>
      <c r="EL435" s="67">
        <v>0.72706431150436401</v>
      </c>
      <c r="EM435" s="67">
        <v>5.6163396835327148</v>
      </c>
      <c r="EN435" s="67">
        <v>6.9130005836486816</v>
      </c>
      <c r="EO435" s="67">
        <v>7.5185432434082031</v>
      </c>
      <c r="EP435" s="67">
        <v>7.6662988662719727</v>
      </c>
      <c r="EQ435" s="67">
        <v>7.3095030784606934</v>
      </c>
      <c r="ER435" s="67">
        <v>-0.13848470151424408</v>
      </c>
      <c r="ES435" s="67">
        <v>-2.4797675609588623</v>
      </c>
      <c r="ET435" s="67">
        <v>-1.9997471570968628</v>
      </c>
      <c r="EU435" s="67">
        <v>-1.2253502607345581</v>
      </c>
      <c r="EV435" s="67">
        <v>-0.71603292226791382</v>
      </c>
      <c r="EW435" s="67">
        <v>70.832321166992188</v>
      </c>
      <c r="EX435" s="67">
        <v>70.163215637207031</v>
      </c>
      <c r="EY435" s="67">
        <v>68.709480285644531</v>
      </c>
      <c r="EZ435" s="67">
        <v>68.717277526855469</v>
      </c>
      <c r="FA435" s="67">
        <v>68.688209533691406</v>
      </c>
      <c r="FB435" s="67">
        <v>67.494956970214844</v>
      </c>
      <c r="FC435" s="67">
        <v>67.687896728515625</v>
      </c>
      <c r="FD435" s="67">
        <v>73.011528015136719</v>
      </c>
      <c r="FE435" s="67">
        <v>79.334800720214844</v>
      </c>
      <c r="FF435" s="67">
        <v>85.807861328125</v>
      </c>
      <c r="FG435" s="67">
        <v>88.777732849121094</v>
      </c>
      <c r="FH435" s="67">
        <v>90.676200866699219</v>
      </c>
      <c r="FI435" s="67">
        <v>93.012786865234375</v>
      </c>
      <c r="FJ435" s="67">
        <v>95.434219360351563</v>
      </c>
      <c r="FK435" s="67">
        <v>97.126174926757813</v>
      </c>
      <c r="FL435" s="67">
        <v>98.4683837890625</v>
      </c>
      <c r="FM435" s="67">
        <v>99.056800842285156</v>
      </c>
      <c r="FN435" s="67">
        <v>99.23138427734375</v>
      </c>
      <c r="FO435" s="67">
        <v>97.450843811035156</v>
      </c>
      <c r="FP435" s="67">
        <v>91.882896423339844</v>
      </c>
      <c r="FQ435" s="67">
        <v>83.90716552734375</v>
      </c>
      <c r="FR435" s="67">
        <v>79.535774230957031</v>
      </c>
      <c r="FS435" s="67">
        <v>75.771163940429688</v>
      </c>
      <c r="FT435" s="67">
        <v>74.681373596191406</v>
      </c>
      <c r="FU435" s="68">
        <v>0.39042690396308899</v>
      </c>
      <c r="FV435" s="40">
        <v>9.8999996185302734</v>
      </c>
      <c r="FW435" s="40">
        <v>14603.130000000001</v>
      </c>
      <c r="FX435">
        <v>1</v>
      </c>
    </row>
    <row r="436" spans="1:180" x14ac:dyDescent="0.2">
      <c r="A436" t="s">
        <v>189</v>
      </c>
      <c r="B436" t="s">
        <v>207</v>
      </c>
      <c r="C436" t="s">
        <v>3</v>
      </c>
      <c r="D436" t="s">
        <v>187</v>
      </c>
      <c r="E436" t="s">
        <v>1</v>
      </c>
      <c r="F436" s="40" t="s">
        <v>1</v>
      </c>
      <c r="G436" s="69" t="s">
        <v>218</v>
      </c>
      <c r="H436" s="67">
        <v>9399.9998971223831</v>
      </c>
      <c r="I436" s="67">
        <v>11.143448829650879</v>
      </c>
      <c r="J436" s="67">
        <v>9.4270648956298828</v>
      </c>
      <c r="K436" s="67">
        <v>8.4093093872070313</v>
      </c>
      <c r="L436" s="67">
        <v>7.7166814804077148</v>
      </c>
      <c r="M436" s="67">
        <v>7.3717451095581055</v>
      </c>
      <c r="N436" s="67">
        <v>7.6256732940673828</v>
      </c>
      <c r="O436" s="67">
        <v>8.4372720718383789</v>
      </c>
      <c r="P436" s="67">
        <v>9.4410734176635742</v>
      </c>
      <c r="Q436" s="67">
        <v>10.409100532531738</v>
      </c>
      <c r="R436" s="67">
        <v>11.639116287231445</v>
      </c>
      <c r="S436" s="67">
        <v>13.42685604095459</v>
      </c>
      <c r="T436" s="67">
        <v>15.491435050964355</v>
      </c>
      <c r="U436" s="67">
        <v>17.822355270385742</v>
      </c>
      <c r="V436" s="67">
        <v>20.233283996582031</v>
      </c>
      <c r="W436" s="67">
        <v>22.434116363525391</v>
      </c>
      <c r="X436" s="67">
        <v>24.773532867431641</v>
      </c>
      <c r="Y436" s="67">
        <v>26.599939346313477</v>
      </c>
      <c r="Z436" s="67">
        <v>27.941659927368164</v>
      </c>
      <c r="AA436" s="67">
        <v>28.135784149169922</v>
      </c>
      <c r="AB436" s="67">
        <v>26.981477737426758</v>
      </c>
      <c r="AC436" s="67">
        <v>24.802610397338867</v>
      </c>
      <c r="AD436" s="67">
        <v>22.026351928710938</v>
      </c>
      <c r="AE436" s="67">
        <v>17.918052673339844</v>
      </c>
      <c r="AF436" s="67">
        <v>14.004929542541504</v>
      </c>
      <c r="AG436" s="67">
        <v>-1.3409532308578491</v>
      </c>
      <c r="AH436" s="67">
        <v>-1.0818996429443359</v>
      </c>
      <c r="AI436" s="67">
        <v>-0.83054184913635254</v>
      </c>
      <c r="AJ436" s="67">
        <v>-0.64212542772293091</v>
      </c>
      <c r="AK436" s="67">
        <v>-0.56250631809234619</v>
      </c>
      <c r="AL436" s="67">
        <v>-0.6099277138710022</v>
      </c>
      <c r="AM436" s="67">
        <v>-0.74942916631698608</v>
      </c>
      <c r="AN436" s="67">
        <v>-0.93000853061676025</v>
      </c>
      <c r="AO436" s="67">
        <v>-1.1999721527099609</v>
      </c>
      <c r="AP436" s="67">
        <v>-1.5266009569168091</v>
      </c>
      <c r="AQ436" s="67">
        <v>-1.5225574970245361</v>
      </c>
      <c r="AR436" s="67">
        <v>-1.4672287702560425</v>
      </c>
      <c r="AS436" s="67">
        <v>-1.5614888668060303</v>
      </c>
      <c r="AT436" s="67">
        <v>-1.0120813846588135</v>
      </c>
      <c r="AU436" s="67">
        <v>3.7987961769104004</v>
      </c>
      <c r="AV436" s="67">
        <v>5.2895956039428711</v>
      </c>
      <c r="AW436" s="67">
        <v>5.6573753356933594</v>
      </c>
      <c r="AX436" s="67">
        <v>5.8431558609008789</v>
      </c>
      <c r="AY436" s="67">
        <v>5.4819965362548828</v>
      </c>
      <c r="AZ436" s="67">
        <v>-2.0751097202301025</v>
      </c>
      <c r="BA436" s="67">
        <v>-3.8973507881164551</v>
      </c>
      <c r="BB436" s="67">
        <v>-3.1428723335266113</v>
      </c>
      <c r="BC436" s="67">
        <v>-1.9621528387069702</v>
      </c>
      <c r="BD436" s="67">
        <v>-1.3911236524581909</v>
      </c>
      <c r="BE436" s="67">
        <v>-1.0204970836639404</v>
      </c>
      <c r="BF436" s="67">
        <v>-0.78731644153594971</v>
      </c>
      <c r="BG436" s="67">
        <v>-0.55379575490951538</v>
      </c>
      <c r="BH436" s="67">
        <v>-0.3777119517326355</v>
      </c>
      <c r="BI436" s="67">
        <v>-0.30573296546936035</v>
      </c>
      <c r="BJ436" s="67">
        <v>-0.34945112466812134</v>
      </c>
      <c r="BK436" s="67">
        <v>-0.46612486243247986</v>
      </c>
      <c r="BL436" s="67">
        <v>-0.62381237745285034</v>
      </c>
      <c r="BM436" s="67">
        <v>-0.87093138694763184</v>
      </c>
      <c r="BN436" s="67">
        <v>-1.1741843223571777</v>
      </c>
      <c r="BO436" s="67">
        <v>-1.1470791101455688</v>
      </c>
      <c r="BP436" s="67">
        <v>-1.0700391530990601</v>
      </c>
      <c r="BQ436" s="67">
        <v>-1.1457903385162354</v>
      </c>
      <c r="BR436" s="67">
        <v>-0.58228147029876709</v>
      </c>
      <c r="BS436" s="67">
        <v>4.223942756652832</v>
      </c>
      <c r="BT436" s="67">
        <v>5.7209224700927734</v>
      </c>
      <c r="BU436" s="67">
        <v>6.0944328308105469</v>
      </c>
      <c r="BV436" s="67">
        <v>6.2843756675720215</v>
      </c>
      <c r="BW436" s="67">
        <v>5.9241819381713867</v>
      </c>
      <c r="BX436" s="67">
        <v>-1.6256738901138306</v>
      </c>
      <c r="BY436" s="67">
        <v>-3.4576783180236816</v>
      </c>
      <c r="BZ436" s="67">
        <v>-2.7217943668365479</v>
      </c>
      <c r="CA436" s="67">
        <v>-1.5698367357254028</v>
      </c>
      <c r="CB436" s="67">
        <v>-1.0296474695205688</v>
      </c>
      <c r="CC436" s="67">
        <v>-0.79855012893676758</v>
      </c>
      <c r="CD436" s="67">
        <v>-0.58328908681869507</v>
      </c>
      <c r="CE436" s="67">
        <v>-0.36212226748466492</v>
      </c>
      <c r="CF436" s="67">
        <v>-0.19458000361919403</v>
      </c>
      <c r="CG436" s="67">
        <v>-0.12789253890514374</v>
      </c>
      <c r="CH436" s="67">
        <v>-0.16904586553573608</v>
      </c>
      <c r="CI436" s="67">
        <v>-0.26990917325019836</v>
      </c>
      <c r="CJ436" s="67">
        <v>-0.41174185276031494</v>
      </c>
      <c r="CK436" s="67">
        <v>-0.64303874969482422</v>
      </c>
      <c r="CL436" s="67">
        <v>-0.93010163307189941</v>
      </c>
      <c r="CM436" s="67">
        <v>-0.88702404499053955</v>
      </c>
      <c r="CN436" s="67">
        <v>-0.79494673013687134</v>
      </c>
      <c r="CO436" s="67">
        <v>-0.85787886381149292</v>
      </c>
      <c r="CP436" s="67">
        <v>-0.28460332751274109</v>
      </c>
      <c r="CQ436" s="67">
        <v>4.5183978080749512</v>
      </c>
      <c r="CR436" s="67">
        <v>6.019658088684082</v>
      </c>
      <c r="CS436" s="67">
        <v>6.3971371650695801</v>
      </c>
      <c r="CT436" s="67">
        <v>6.5899629592895508</v>
      </c>
      <c r="CU436" s="67">
        <v>6.230438232421875</v>
      </c>
      <c r="CV436" s="67">
        <v>-1.3143960237503052</v>
      </c>
      <c r="CW436" s="67">
        <v>-3.1531624794006348</v>
      </c>
      <c r="CX436" s="67">
        <v>-2.4301571846008301</v>
      </c>
      <c r="CY436" s="67">
        <v>-1.2981199026107788</v>
      </c>
      <c r="CZ436" s="67">
        <v>-0.77929013967514038</v>
      </c>
      <c r="DA436" s="67">
        <v>-0.57660317420959473</v>
      </c>
      <c r="DB436" s="67">
        <v>-0.37926170229911804</v>
      </c>
      <c r="DC436" s="67">
        <v>-0.17044876515865326</v>
      </c>
      <c r="DD436" s="67">
        <v>-1.1448055505752563E-2</v>
      </c>
      <c r="DE436" s="67">
        <v>4.9947898834943771E-2</v>
      </c>
      <c r="DF436" s="67">
        <v>1.1359403841197491E-2</v>
      </c>
      <c r="DG436" s="67">
        <v>-7.369348406791687E-2</v>
      </c>
      <c r="DH436" s="67">
        <v>-0.19967132806777954</v>
      </c>
      <c r="DI436" s="67">
        <v>-0.4151461124420166</v>
      </c>
      <c r="DJ436" s="67">
        <v>-0.68601894378662109</v>
      </c>
      <c r="DK436" s="67">
        <v>-0.62696892023086548</v>
      </c>
      <c r="DL436" s="67">
        <v>-0.51985436677932739</v>
      </c>
      <c r="DM436" s="67">
        <v>-0.56996738910675049</v>
      </c>
      <c r="DN436" s="67">
        <v>1.3074791058897972E-2</v>
      </c>
      <c r="DO436" s="67">
        <v>4.8128528594970703</v>
      </c>
      <c r="DP436" s="67">
        <v>6.3183937072753906</v>
      </c>
      <c r="DQ436" s="67">
        <v>6.6998414993286133</v>
      </c>
      <c r="DR436" s="67">
        <v>6.8955502510070801</v>
      </c>
      <c r="DS436" s="67">
        <v>6.5366945266723633</v>
      </c>
      <c r="DT436" s="67">
        <v>-1.0031181573867798</v>
      </c>
      <c r="DU436" s="67">
        <v>-2.8486466407775879</v>
      </c>
      <c r="DV436" s="67">
        <v>-2.1385200023651123</v>
      </c>
      <c r="DW436" s="67">
        <v>-1.0264030694961548</v>
      </c>
      <c r="DX436" s="67">
        <v>-0.52893280982971191</v>
      </c>
      <c r="DY436" s="67">
        <v>-0.25614708662033081</v>
      </c>
      <c r="DZ436" s="67">
        <v>-8.4678560495376587E-2</v>
      </c>
      <c r="EA436" s="67">
        <v>0.1062973216176033</v>
      </c>
      <c r="EB436" s="67">
        <v>0.25296539068222046</v>
      </c>
      <c r="EC436" s="67">
        <v>0.30672124028205872</v>
      </c>
      <c r="ED436" s="67">
        <v>0.27183595299720764</v>
      </c>
      <c r="EE436" s="67">
        <v>0.20961081981658936</v>
      </c>
      <c r="EF436" s="67">
        <v>0.10652484744787216</v>
      </c>
      <c r="EG436" s="67">
        <v>-8.6105316877365112E-2</v>
      </c>
      <c r="EH436" s="67">
        <v>-0.33360236883163452</v>
      </c>
      <c r="EI436" s="67">
        <v>-0.25149062275886536</v>
      </c>
      <c r="EJ436" s="67">
        <v>-0.122664675116539</v>
      </c>
      <c r="EK436" s="67">
        <v>-0.15426890552043915</v>
      </c>
      <c r="EL436" s="67">
        <v>0.4428747296333313</v>
      </c>
      <c r="EM436" s="67">
        <v>5.237999439239502</v>
      </c>
      <c r="EN436" s="67">
        <v>6.749720573425293</v>
      </c>
      <c r="EO436" s="67">
        <v>7.1368989944458008</v>
      </c>
      <c r="EP436" s="67">
        <v>7.3367700576782227</v>
      </c>
      <c r="EQ436" s="67">
        <v>6.9788799285888672</v>
      </c>
      <c r="ER436" s="67">
        <v>-0.55368232727050781</v>
      </c>
      <c r="ES436" s="67">
        <v>-2.4089741706848145</v>
      </c>
      <c r="ET436" s="67">
        <v>-1.7174419164657593</v>
      </c>
      <c r="EU436" s="67">
        <v>-0.6340869665145874</v>
      </c>
      <c r="EV436" s="67">
        <v>-0.16745659708976746</v>
      </c>
      <c r="EW436" s="67">
        <v>72.3380126953125</v>
      </c>
      <c r="EX436" s="67">
        <v>71.570091247558594</v>
      </c>
      <c r="EY436" s="67">
        <v>70.36700439453125</v>
      </c>
      <c r="EZ436" s="67">
        <v>69.338706970214844</v>
      </c>
      <c r="FA436" s="67">
        <v>69.51483154296875</v>
      </c>
      <c r="FB436" s="67">
        <v>69.196235656738281</v>
      </c>
      <c r="FC436" s="67">
        <v>70.096481323242188</v>
      </c>
      <c r="FD436" s="67">
        <v>74.538192749023438</v>
      </c>
      <c r="FE436" s="67">
        <v>80.252067565917969</v>
      </c>
      <c r="FF436" s="67">
        <v>85.839912414550781</v>
      </c>
      <c r="FG436" s="67">
        <v>89.67230224609375</v>
      </c>
      <c r="FH436" s="67">
        <v>91.455497741699219</v>
      </c>
      <c r="FI436" s="67">
        <v>93.6171875</v>
      </c>
      <c r="FJ436" s="67">
        <v>95.705963134765625</v>
      </c>
      <c r="FK436" s="67">
        <v>98.045928955078125</v>
      </c>
      <c r="FL436" s="67">
        <v>99.810287475585938</v>
      </c>
      <c r="FM436" s="67">
        <v>100.88939666748047</v>
      </c>
      <c r="FN436" s="67">
        <v>100.96402740478516</v>
      </c>
      <c r="FO436" s="67">
        <v>99.511154174804688</v>
      </c>
      <c r="FP436" s="67">
        <v>93.63641357421875</v>
      </c>
      <c r="FQ436" s="67">
        <v>85.952980041503906</v>
      </c>
      <c r="FR436" s="67">
        <v>80.6695556640625</v>
      </c>
      <c r="FS436" s="67">
        <v>78.481193542480469</v>
      </c>
      <c r="FT436" s="67">
        <v>75.811683654785156</v>
      </c>
      <c r="FU436" s="68">
        <v>0.38993382453918457</v>
      </c>
      <c r="FV436" s="40">
        <v>9.8299999237060547</v>
      </c>
      <c r="FW436" s="40">
        <v>15855.82</v>
      </c>
      <c r="FX436">
        <v>1</v>
      </c>
    </row>
    <row r="437" spans="1:180" x14ac:dyDescent="0.2">
      <c r="A437" t="s">
        <v>189</v>
      </c>
      <c r="B437" t="s">
        <v>207</v>
      </c>
      <c r="C437" t="s">
        <v>3</v>
      </c>
      <c r="D437" t="s">
        <v>187</v>
      </c>
      <c r="E437" t="s">
        <v>1</v>
      </c>
      <c r="F437" s="40" t="s">
        <v>1</v>
      </c>
      <c r="G437" s="69" t="s">
        <v>219</v>
      </c>
      <c r="H437" s="67">
        <v>9359.9997602701187</v>
      </c>
      <c r="I437" s="67">
        <v>10.018282890319824</v>
      </c>
      <c r="J437" s="67">
        <v>8.739954948425293</v>
      </c>
      <c r="K437" s="67">
        <v>7.9305543899536133</v>
      </c>
      <c r="L437" s="67">
        <v>7.4591207504272461</v>
      </c>
      <c r="M437" s="67">
        <v>7.3238382339477539</v>
      </c>
      <c r="N437" s="67">
        <v>7.7711057662963867</v>
      </c>
      <c r="O437" s="67">
        <v>8.6772756576538086</v>
      </c>
      <c r="P437" s="67">
        <v>9.7199220657348633</v>
      </c>
      <c r="Q437" s="67">
        <v>10.8895263671875</v>
      </c>
      <c r="R437" s="67">
        <v>12.395305633544922</v>
      </c>
      <c r="S437" s="67">
        <v>14.367911338806152</v>
      </c>
      <c r="T437" s="67">
        <v>16.574230194091797</v>
      </c>
      <c r="U437" s="67">
        <v>19.136747360229492</v>
      </c>
      <c r="V437" s="67">
        <v>21.332878112792969</v>
      </c>
      <c r="W437" s="67">
        <v>23.445072174072266</v>
      </c>
      <c r="X437" s="67">
        <v>25.463577270507813</v>
      </c>
      <c r="Y437" s="67">
        <v>27.335433959960938</v>
      </c>
      <c r="Z437" s="67">
        <v>28.847162246704102</v>
      </c>
      <c r="AA437" s="67">
        <v>29.195024490356445</v>
      </c>
      <c r="AB437" s="67">
        <v>28.258581161499023</v>
      </c>
      <c r="AC437" s="67">
        <v>26.075160980224609</v>
      </c>
      <c r="AD437" s="67">
        <v>23.692773818969727</v>
      </c>
      <c r="AE437" s="67">
        <v>19.788309097290039</v>
      </c>
      <c r="AF437" s="67">
        <v>16.114099502563477</v>
      </c>
      <c r="AG437" s="67">
        <v>-0.63582897186279297</v>
      </c>
      <c r="AH437" s="67">
        <v>-0.53765624761581421</v>
      </c>
      <c r="AI437" s="67">
        <v>-0.55827182531356812</v>
      </c>
      <c r="AJ437" s="67">
        <v>-0.52927392721176147</v>
      </c>
      <c r="AK437" s="67">
        <v>-0.39352068305015564</v>
      </c>
      <c r="AL437" s="67">
        <v>-0.40376296639442444</v>
      </c>
      <c r="AM437" s="67">
        <v>-0.62077635526657104</v>
      </c>
      <c r="AN437" s="67">
        <v>-1.1032763719558716</v>
      </c>
      <c r="AO437" s="67">
        <v>-1.1836233139038086</v>
      </c>
      <c r="AP437" s="67">
        <v>-1.4386100769042969</v>
      </c>
      <c r="AQ437" s="67">
        <v>-1.5906774997711182</v>
      </c>
      <c r="AR437" s="67">
        <v>-1.7566597461700439</v>
      </c>
      <c r="AS437" s="67">
        <v>-1.7397990226745605</v>
      </c>
      <c r="AT437" s="67">
        <v>-1.2367647886276245</v>
      </c>
      <c r="AU437" s="67">
        <v>4.1097536087036133</v>
      </c>
      <c r="AV437" s="67">
        <v>5.5755414962768555</v>
      </c>
      <c r="AW437" s="67">
        <v>6.1910800933837891</v>
      </c>
      <c r="AX437" s="67">
        <v>6.4671621322631836</v>
      </c>
      <c r="AY437" s="67">
        <v>5.9987473487854004</v>
      </c>
      <c r="AZ437" s="67">
        <v>-1.8466057777404785</v>
      </c>
      <c r="BA437" s="67">
        <v>-4.5834493637084961</v>
      </c>
      <c r="BB437" s="67">
        <v>-4.2416973114013672</v>
      </c>
      <c r="BC437" s="67">
        <v>-3.1058926582336426</v>
      </c>
      <c r="BD437" s="67">
        <v>-2.5178220272064209</v>
      </c>
      <c r="BE437" s="67">
        <v>-0.31641209125518799</v>
      </c>
      <c r="BF437" s="67">
        <v>-0.24403157830238342</v>
      </c>
      <c r="BG437" s="67">
        <v>-0.28242918848991394</v>
      </c>
      <c r="BH437" s="67">
        <v>-0.26572328805923462</v>
      </c>
      <c r="BI437" s="67">
        <v>-0.13758265972137451</v>
      </c>
      <c r="BJ437" s="67">
        <v>-0.1441277414560318</v>
      </c>
      <c r="BK437" s="67">
        <v>-0.33838403224945068</v>
      </c>
      <c r="BL437" s="67">
        <v>-0.79807436466217041</v>
      </c>
      <c r="BM437" s="67">
        <v>-0.8556513786315918</v>
      </c>
      <c r="BN437" s="67">
        <v>-1.0873322486877441</v>
      </c>
      <c r="BO437" s="67">
        <v>-1.2164177894592285</v>
      </c>
      <c r="BP437" s="67">
        <v>-1.3607615232467651</v>
      </c>
      <c r="BQ437" s="67">
        <v>-1.3254462480545044</v>
      </c>
      <c r="BR437" s="67">
        <v>-0.80835819244384766</v>
      </c>
      <c r="BS437" s="67">
        <v>4.5335202217102051</v>
      </c>
      <c r="BT437" s="67">
        <v>6.0054693222045898</v>
      </c>
      <c r="BU437" s="67">
        <v>6.6267223358154297</v>
      </c>
      <c r="BV437" s="67">
        <v>6.9069514274597168</v>
      </c>
      <c r="BW437" s="67">
        <v>6.4395065307617188</v>
      </c>
      <c r="BX437" s="67">
        <v>-1.3986219167709351</v>
      </c>
      <c r="BY437" s="67">
        <v>-4.1451921463012695</v>
      </c>
      <c r="BZ437" s="67">
        <v>-3.8219773769378662</v>
      </c>
      <c r="CA437" s="67">
        <v>-2.7148454189300537</v>
      </c>
      <c r="CB437" s="67">
        <v>-2.1575148105621338</v>
      </c>
      <c r="CC437" s="67">
        <v>-9.5184937119483948E-2</v>
      </c>
      <c r="CD437" s="67">
        <v>-4.0668021887540817E-2</v>
      </c>
      <c r="CE437" s="67">
        <v>-9.1381430625915527E-2</v>
      </c>
      <c r="CF437" s="67">
        <v>-8.3188951015472412E-2</v>
      </c>
      <c r="CG437" s="67">
        <v>3.9679236710071564E-2</v>
      </c>
      <c r="CH437" s="67">
        <v>3.5694830119609833E-2</v>
      </c>
      <c r="CI437" s="67">
        <v>-0.14279995858669281</v>
      </c>
      <c r="CJ437" s="67">
        <v>-0.58669233322143555</v>
      </c>
      <c r="CK437" s="67">
        <v>-0.62849909067153931</v>
      </c>
      <c r="CL437" s="67">
        <v>-0.84403824806213379</v>
      </c>
      <c r="CM437" s="67">
        <v>-0.95720672607421875</v>
      </c>
      <c r="CN437" s="67">
        <v>-1.0865635871887207</v>
      </c>
      <c r="CO437" s="67">
        <v>-1.0384668111801147</v>
      </c>
      <c r="CP437" s="67">
        <v>-0.51164513826370239</v>
      </c>
      <c r="CQ437" s="67">
        <v>4.8270196914672852</v>
      </c>
      <c r="CR437" s="67">
        <v>6.3032364845275879</v>
      </c>
      <c r="CS437" s="67">
        <v>6.9284467697143555</v>
      </c>
      <c r="CT437" s="67">
        <v>7.2115478515625</v>
      </c>
      <c r="CU437" s="67">
        <v>6.7447748184204102</v>
      </c>
      <c r="CV437" s="67">
        <v>-1.0883496999740601</v>
      </c>
      <c r="CW437" s="67">
        <v>-3.8416566848754883</v>
      </c>
      <c r="CX437" s="67">
        <v>-3.5312807559967041</v>
      </c>
      <c r="CY437" s="67">
        <v>-2.4440071582794189</v>
      </c>
      <c r="CZ437" s="67">
        <v>-1.9079673290252686</v>
      </c>
      <c r="DA437" s="67">
        <v>0.12604223191738129</v>
      </c>
      <c r="DB437" s="67">
        <v>0.16269552707672119</v>
      </c>
      <c r="DC437" s="67">
        <v>9.9666327238082886E-2</v>
      </c>
      <c r="DD437" s="67">
        <v>9.9345400929450989E-2</v>
      </c>
      <c r="DE437" s="67">
        <v>0.21694113314151764</v>
      </c>
      <c r="DF437" s="67">
        <v>0.21551740169525146</v>
      </c>
      <c r="DG437" s="67">
        <v>5.2784115076065063E-2</v>
      </c>
      <c r="DH437" s="67">
        <v>-0.37531030178070068</v>
      </c>
      <c r="DI437" s="67">
        <v>-0.40134677290916443</v>
      </c>
      <c r="DJ437" s="67">
        <v>-0.60074430704116821</v>
      </c>
      <c r="DK437" s="67">
        <v>-0.69799560308456421</v>
      </c>
      <c r="DL437" s="67">
        <v>-0.81236571073532104</v>
      </c>
      <c r="DM437" s="67">
        <v>-0.7514873743057251</v>
      </c>
      <c r="DN437" s="67">
        <v>-0.21493206918239594</v>
      </c>
      <c r="DO437" s="67">
        <v>5.1205191612243652</v>
      </c>
      <c r="DP437" s="67">
        <v>6.6010036468505859</v>
      </c>
      <c r="DQ437" s="67">
        <v>7.2301712036132813</v>
      </c>
      <c r="DR437" s="67">
        <v>7.5161442756652832</v>
      </c>
      <c r="DS437" s="67">
        <v>7.0500431060791016</v>
      </c>
      <c r="DT437" s="67">
        <v>-0.77807742357254028</v>
      </c>
      <c r="DU437" s="67">
        <v>-3.5381209850311279</v>
      </c>
      <c r="DV437" s="67">
        <v>-3.240584135055542</v>
      </c>
      <c r="DW437" s="67">
        <v>-2.1731688976287842</v>
      </c>
      <c r="DX437" s="67">
        <v>-1.6584197282791138</v>
      </c>
      <c r="DY437" s="67">
        <v>0.44545912742614746</v>
      </c>
      <c r="DZ437" s="67">
        <v>0.45632019639015198</v>
      </c>
      <c r="EA437" s="67">
        <v>0.37550893425941467</v>
      </c>
      <c r="EB437" s="67">
        <v>0.36289602518081665</v>
      </c>
      <c r="EC437" s="67">
        <v>0.47287914156913757</v>
      </c>
      <c r="ED437" s="67">
        <v>0.47515261173248291</v>
      </c>
      <c r="EE437" s="67">
        <v>0.33517643809318542</v>
      </c>
      <c r="EF437" s="67">
        <v>-7.0108234882354736E-2</v>
      </c>
      <c r="EG437" s="67">
        <v>-7.3374912142753601E-2</v>
      </c>
      <c r="EH437" s="67">
        <v>-0.2494664341211319</v>
      </c>
      <c r="EI437" s="67">
        <v>-0.32373592257499695</v>
      </c>
      <c r="EJ437" s="67">
        <v>-0.41646748781204224</v>
      </c>
      <c r="EK437" s="67">
        <v>-0.33713462948799133</v>
      </c>
      <c r="EL437" s="67">
        <v>0.21347446739673615</v>
      </c>
      <c r="EM437" s="67">
        <v>5.544285774230957</v>
      </c>
      <c r="EN437" s="67">
        <v>7.0309314727783203</v>
      </c>
      <c r="EO437" s="67">
        <v>7.6658134460449219</v>
      </c>
      <c r="EP437" s="67">
        <v>7.9559335708618164</v>
      </c>
      <c r="EQ437" s="67">
        <v>7.4908022880554199</v>
      </c>
      <c r="ER437" s="67">
        <v>-0.33009359240531921</v>
      </c>
      <c r="ES437" s="67">
        <v>-3.0998637676239014</v>
      </c>
      <c r="ET437" s="67">
        <v>-2.8208644390106201</v>
      </c>
      <c r="EU437" s="67">
        <v>-1.7821216583251953</v>
      </c>
      <c r="EV437" s="67">
        <v>-1.2981126308441162</v>
      </c>
      <c r="EW437" s="67">
        <v>72.132560729980469</v>
      </c>
      <c r="EX437" s="67">
        <v>72.367134094238281</v>
      </c>
      <c r="EY437" s="67">
        <v>71.695022583007813</v>
      </c>
      <c r="EZ437" s="67">
        <v>71.034164428710938</v>
      </c>
      <c r="FA437" s="67">
        <v>70.193046569824219</v>
      </c>
      <c r="FB437" s="67">
        <v>69.585678100585938</v>
      </c>
      <c r="FC437" s="67">
        <v>69.896629333496094</v>
      </c>
      <c r="FD437" s="67">
        <v>75.221359252929688</v>
      </c>
      <c r="FE437" s="67">
        <v>83.534759521484375</v>
      </c>
      <c r="FF437" s="67">
        <v>88.127723693847656</v>
      </c>
      <c r="FG437" s="67">
        <v>92.251731872558594</v>
      </c>
      <c r="FH437" s="67">
        <v>94.29095458984375</v>
      </c>
      <c r="FI437" s="67">
        <v>97.28814697265625</v>
      </c>
      <c r="FJ437" s="67">
        <v>99.425193786621094</v>
      </c>
      <c r="FK437" s="67">
        <v>100.35094451904297</v>
      </c>
      <c r="FL437" s="67">
        <v>101.76313781738281</v>
      </c>
      <c r="FM437" s="67">
        <v>101.97760009765625</v>
      </c>
      <c r="FN437" s="67">
        <v>103.31037139892578</v>
      </c>
      <c r="FO437" s="67">
        <v>102.24368286132813</v>
      </c>
      <c r="FP437" s="67">
        <v>98.094520568847656</v>
      </c>
      <c r="FQ437" s="67">
        <v>89.45599365234375</v>
      </c>
      <c r="FR437" s="67">
        <v>83.801460266113281</v>
      </c>
      <c r="FS437" s="67">
        <v>81.000839233398438</v>
      </c>
      <c r="FT437" s="67">
        <v>78.818260192871094</v>
      </c>
      <c r="FU437" s="68">
        <v>0.38867178559303284</v>
      </c>
      <c r="FV437" s="40">
        <v>10.979999542236328</v>
      </c>
      <c r="FW437" s="40">
        <v>16548.53</v>
      </c>
      <c r="FX437">
        <v>1</v>
      </c>
    </row>
    <row r="438" spans="1:180" x14ac:dyDescent="0.2">
      <c r="A438" t="s">
        <v>189</v>
      </c>
      <c r="B438" t="s">
        <v>207</v>
      </c>
      <c r="C438" t="s">
        <v>3</v>
      </c>
      <c r="D438" t="s">
        <v>187</v>
      </c>
      <c r="E438" t="s">
        <v>1</v>
      </c>
      <c r="F438" s="40" t="s">
        <v>1</v>
      </c>
      <c r="G438" s="69" t="s">
        <v>220</v>
      </c>
      <c r="H438" s="67">
        <v>9339.0001749992371</v>
      </c>
      <c r="I438" s="67">
        <v>13.195765495300293</v>
      </c>
      <c r="J438" s="67">
        <v>11.312697410583496</v>
      </c>
      <c r="K438" s="67">
        <v>10.060922622680664</v>
      </c>
      <c r="L438" s="67">
        <v>9.1896514892578125</v>
      </c>
      <c r="M438" s="67">
        <v>8.7762260437011719</v>
      </c>
      <c r="N438" s="67">
        <v>9.0489501953125</v>
      </c>
      <c r="O438" s="67">
        <v>9.8940305709838867</v>
      </c>
      <c r="P438" s="67">
        <v>10.928483009338379</v>
      </c>
      <c r="Q438" s="67">
        <v>12.068763732910156</v>
      </c>
      <c r="R438" s="67">
        <v>13.282286643981934</v>
      </c>
      <c r="S438" s="67">
        <v>15.103487014770508</v>
      </c>
      <c r="T438" s="67">
        <v>16.865123748779297</v>
      </c>
      <c r="U438" s="67">
        <v>18.285472869873047</v>
      </c>
      <c r="V438" s="67">
        <v>19.292665481567383</v>
      </c>
      <c r="W438" s="67">
        <v>20.070913314819336</v>
      </c>
      <c r="X438" s="67">
        <v>21.225576400756836</v>
      </c>
      <c r="Y438" s="67">
        <v>22.942478179931641</v>
      </c>
      <c r="Z438" s="67">
        <v>24.573455810546875</v>
      </c>
      <c r="AA438" s="67">
        <v>24.854860305786133</v>
      </c>
      <c r="AB438" s="67">
        <v>24.180015563964844</v>
      </c>
      <c r="AC438" s="67">
        <v>22.550277709960938</v>
      </c>
      <c r="AD438" s="67">
        <v>20.512990951538086</v>
      </c>
      <c r="AE438" s="67">
        <v>17.046154022216797</v>
      </c>
      <c r="AF438" s="67">
        <v>13.811494827270508</v>
      </c>
      <c r="AG438" s="67">
        <v>-1.844395637512207</v>
      </c>
      <c r="AH438" s="67">
        <v>-1.3352057933807373</v>
      </c>
      <c r="AI438" s="67">
        <v>-0.98844325542449951</v>
      </c>
      <c r="AJ438" s="67">
        <v>-0.74395626783370972</v>
      </c>
      <c r="AK438" s="67">
        <v>-0.63550782203674316</v>
      </c>
      <c r="AL438" s="67">
        <v>-0.57844012975692749</v>
      </c>
      <c r="AM438" s="67">
        <v>-0.84662628173828125</v>
      </c>
      <c r="AN438" s="67">
        <v>-1.151024341583252</v>
      </c>
      <c r="AO438" s="67">
        <v>-1.4779694080352783</v>
      </c>
      <c r="AP438" s="67">
        <v>-1.9673763513565063</v>
      </c>
      <c r="AQ438" s="67">
        <v>-1.9691970348358154</v>
      </c>
      <c r="AR438" s="67">
        <v>-1.8050388097763062</v>
      </c>
      <c r="AS438" s="67">
        <v>-1.4458677768707275</v>
      </c>
      <c r="AT438" s="67">
        <v>-1.0644025802612305</v>
      </c>
      <c r="AU438" s="67">
        <v>3.2715752124786377</v>
      </c>
      <c r="AV438" s="67">
        <v>3.9315664768218994</v>
      </c>
      <c r="AW438" s="67">
        <v>4.3671116828918457</v>
      </c>
      <c r="AX438" s="67">
        <v>4.6771769523620605</v>
      </c>
      <c r="AY438" s="67">
        <v>4.289618968963623</v>
      </c>
      <c r="AZ438" s="67">
        <v>-2.857135534286499</v>
      </c>
      <c r="BA438" s="67">
        <v>-4.2830147743225098</v>
      </c>
      <c r="BB438" s="67">
        <v>-3.4728257656097412</v>
      </c>
      <c r="BC438" s="67">
        <v>-2.4086358547210693</v>
      </c>
      <c r="BD438" s="67">
        <v>-1.6269087791442871</v>
      </c>
      <c r="BE438" s="67">
        <v>-1.5254374742507935</v>
      </c>
      <c r="BF438" s="67">
        <v>-1.0420061349868774</v>
      </c>
      <c r="BG438" s="67">
        <v>-0.71299886703491211</v>
      </c>
      <c r="BH438" s="67">
        <v>-0.48078465461730957</v>
      </c>
      <c r="BI438" s="67">
        <v>-0.37993946671485901</v>
      </c>
      <c r="BJ438" s="67">
        <v>-0.31918111443519592</v>
      </c>
      <c r="BK438" s="67">
        <v>-0.56463110446929932</v>
      </c>
      <c r="BL438" s="67">
        <v>-0.84624695777893066</v>
      </c>
      <c r="BM438" s="67">
        <v>-1.1504534482955933</v>
      </c>
      <c r="BN438" s="67">
        <v>-1.6165844202041626</v>
      </c>
      <c r="BO438" s="67">
        <v>-1.5954581499099731</v>
      </c>
      <c r="BP438" s="67">
        <v>-1.4096881151199341</v>
      </c>
      <c r="BQ438" s="67">
        <v>-1.0320873260498047</v>
      </c>
      <c r="BR438" s="67">
        <v>-0.63658708333969116</v>
      </c>
      <c r="BS438" s="67">
        <v>3.6947457790374756</v>
      </c>
      <c r="BT438" s="67">
        <v>4.3608846664428711</v>
      </c>
      <c r="BU438" s="67">
        <v>4.8021330833435059</v>
      </c>
      <c r="BV438" s="67">
        <v>5.1163392066955566</v>
      </c>
      <c r="BW438" s="67">
        <v>4.7297506332397461</v>
      </c>
      <c r="BX438" s="67">
        <v>-2.4097728729248047</v>
      </c>
      <c r="BY438" s="67">
        <v>-3.8453660011291504</v>
      </c>
      <c r="BZ438" s="67">
        <v>-3.0536932945251465</v>
      </c>
      <c r="CA438" s="67">
        <v>-2.0181424617767334</v>
      </c>
      <c r="CB438" s="67">
        <v>-1.2671148777008057</v>
      </c>
      <c r="CC438" s="67">
        <v>-1.3045281171798706</v>
      </c>
      <c r="CD438" s="67">
        <v>-0.83893692493438721</v>
      </c>
      <c r="CE438" s="67">
        <v>-0.52222692966461182</v>
      </c>
      <c r="CF438" s="67">
        <v>-0.29851281642913818</v>
      </c>
      <c r="CG438" s="67">
        <v>-0.20293357968330383</v>
      </c>
      <c r="CH438" s="67">
        <v>-0.13961911201477051</v>
      </c>
      <c r="CI438" s="67">
        <v>-0.36932206153869629</v>
      </c>
      <c r="CJ438" s="67">
        <v>-0.63515913486480713</v>
      </c>
      <c r="CK438" s="67">
        <v>-0.92361694574356079</v>
      </c>
      <c r="CL438" s="67">
        <v>-1.3736270666122437</v>
      </c>
      <c r="CM438" s="67">
        <v>-1.336607813835144</v>
      </c>
      <c r="CN438" s="67">
        <v>-1.1358695030212402</v>
      </c>
      <c r="CO438" s="67">
        <v>-0.74550426006317139</v>
      </c>
      <c r="CP438" s="67">
        <v>-0.34028336405754089</v>
      </c>
      <c r="CQ438" s="67">
        <v>3.9878323078155518</v>
      </c>
      <c r="CR438" s="67">
        <v>4.6582293510437012</v>
      </c>
      <c r="CS438" s="67">
        <v>5.1034274101257324</v>
      </c>
      <c r="CT438" s="67">
        <v>5.420501708984375</v>
      </c>
      <c r="CU438" s="67">
        <v>5.0345840454101563</v>
      </c>
      <c r="CV438" s="67">
        <v>-2.099931001663208</v>
      </c>
      <c r="CW438" s="67">
        <v>-3.5422518253326416</v>
      </c>
      <c r="CX438" s="67">
        <v>-2.7634034156799316</v>
      </c>
      <c r="CY438" s="67">
        <v>-1.7476881742477417</v>
      </c>
      <c r="CZ438" s="67">
        <v>-1.0179226398468018</v>
      </c>
      <c r="DA438" s="67">
        <v>-1.0836187601089478</v>
      </c>
      <c r="DB438" s="67">
        <v>-0.63586777448654175</v>
      </c>
      <c r="DC438" s="67">
        <v>-0.33145499229431152</v>
      </c>
      <c r="DD438" s="67">
        <v>-0.1162409782409668</v>
      </c>
      <c r="DE438" s="67">
        <v>-2.5927696377038956E-2</v>
      </c>
      <c r="DF438" s="67">
        <v>3.994288295507431E-2</v>
      </c>
      <c r="DG438" s="67">
        <v>-0.17401304841041565</v>
      </c>
      <c r="DH438" s="67">
        <v>-0.42407128214836121</v>
      </c>
      <c r="DI438" s="67">
        <v>-0.69678044319152832</v>
      </c>
      <c r="DJ438" s="67">
        <v>-1.1306697130203247</v>
      </c>
      <c r="DK438" s="67">
        <v>-1.0777574777603149</v>
      </c>
      <c r="DL438" s="67">
        <v>-0.86205083131790161</v>
      </c>
      <c r="DM438" s="67">
        <v>-0.4589211642742157</v>
      </c>
      <c r="DN438" s="67">
        <v>-4.397963359951973E-2</v>
      </c>
      <c r="DO438" s="67">
        <v>4.280919075012207</v>
      </c>
      <c r="DP438" s="67">
        <v>4.9555740356445313</v>
      </c>
      <c r="DQ438" s="67">
        <v>5.404721736907959</v>
      </c>
      <c r="DR438" s="67">
        <v>5.7246642112731934</v>
      </c>
      <c r="DS438" s="67">
        <v>5.3394174575805664</v>
      </c>
      <c r="DT438" s="67">
        <v>-1.7900891304016113</v>
      </c>
      <c r="DU438" s="67">
        <v>-3.2391376495361328</v>
      </c>
      <c r="DV438" s="67">
        <v>-2.4731135368347168</v>
      </c>
      <c r="DW438" s="67">
        <v>-1.4772337675094604</v>
      </c>
      <c r="DX438" s="67">
        <v>-0.76873046159744263</v>
      </c>
      <c r="DY438" s="67">
        <v>-0.76466065645217896</v>
      </c>
      <c r="DZ438" s="67">
        <v>-0.34266811609268188</v>
      </c>
      <c r="EA438" s="67">
        <v>-5.6010592728853226E-2</v>
      </c>
      <c r="EB438" s="67">
        <v>0.14693062007427216</v>
      </c>
      <c r="EC438" s="67">
        <v>0.22964069247245789</v>
      </c>
      <c r="ED438" s="67">
        <v>0.29920187592506409</v>
      </c>
      <c r="EE438" s="67">
        <v>0.10798215121030807</v>
      </c>
      <c r="EF438" s="67">
        <v>-0.1192939504981041</v>
      </c>
      <c r="EG438" s="67">
        <v>-0.36926448345184326</v>
      </c>
      <c r="EH438" s="67">
        <v>-0.77987784147262573</v>
      </c>
      <c r="EI438" s="67">
        <v>-0.70401865243911743</v>
      </c>
      <c r="EJ438" s="67">
        <v>-0.46670019626617432</v>
      </c>
      <c r="EK438" s="67">
        <v>-4.5140724629163742E-2</v>
      </c>
      <c r="EL438" s="67">
        <v>0.38383588194847107</v>
      </c>
      <c r="EM438" s="67">
        <v>4.7040896415710449</v>
      </c>
      <c r="EN438" s="67">
        <v>5.3848919868469238</v>
      </c>
      <c r="EO438" s="67">
        <v>5.8397431373596191</v>
      </c>
      <c r="EP438" s="67">
        <v>6.1638264656066895</v>
      </c>
      <c r="EQ438" s="67">
        <v>5.7795491218566895</v>
      </c>
      <c r="ER438" s="67">
        <v>-1.3427265882492065</v>
      </c>
      <c r="ES438" s="67">
        <v>-2.8014888763427734</v>
      </c>
      <c r="ET438" s="67">
        <v>-2.0539810657501221</v>
      </c>
      <c r="EU438" s="67">
        <v>-1.0867406129837036</v>
      </c>
      <c r="EV438" s="67">
        <v>-0.40893647074699402</v>
      </c>
      <c r="EW438" s="67">
        <v>76.964431762695313</v>
      </c>
      <c r="EX438" s="67">
        <v>76.01959228515625</v>
      </c>
      <c r="EY438" s="67">
        <v>74.554206848144531</v>
      </c>
      <c r="EZ438" s="67">
        <v>73.840141296386719</v>
      </c>
      <c r="FA438" s="67">
        <v>74.854766845703125</v>
      </c>
      <c r="FB438" s="67">
        <v>74.399436950683594</v>
      </c>
      <c r="FC438" s="67">
        <v>74.828224182128906</v>
      </c>
      <c r="FD438" s="67">
        <v>77.651832580566406</v>
      </c>
      <c r="FE438" s="67">
        <v>83.729110717773438</v>
      </c>
      <c r="FF438" s="67">
        <v>89.295150756835938</v>
      </c>
      <c r="FG438" s="67">
        <v>91.466651916503906</v>
      </c>
      <c r="FH438" s="67">
        <v>90.012214660644531</v>
      </c>
      <c r="FI438" s="67">
        <v>92.570556640625</v>
      </c>
      <c r="FJ438" s="67">
        <v>94.569587707519531</v>
      </c>
      <c r="FK438" s="67">
        <v>94.590980529785156</v>
      </c>
      <c r="FL438" s="67">
        <v>94.597129821777344</v>
      </c>
      <c r="FM438" s="67">
        <v>95.766197204589844</v>
      </c>
      <c r="FN438" s="67">
        <v>97.182334899902344</v>
      </c>
      <c r="FO438" s="67">
        <v>96.187812805175781</v>
      </c>
      <c r="FP438" s="67">
        <v>93.155723571777344</v>
      </c>
      <c r="FQ438" s="67">
        <v>87.327751159667969</v>
      </c>
      <c r="FR438" s="67">
        <v>82.007759094238281</v>
      </c>
      <c r="FS438" s="67">
        <v>78.539512634277344</v>
      </c>
      <c r="FT438" s="67">
        <v>76.065940856933594</v>
      </c>
      <c r="FU438" s="68">
        <v>0.38811865448951721</v>
      </c>
      <c r="FV438" s="40">
        <v>9.8900003433227539</v>
      </c>
      <c r="FW438" s="40">
        <v>16086.75</v>
      </c>
      <c r="FX438">
        <v>1</v>
      </c>
    </row>
    <row r="439" spans="1:180" x14ac:dyDescent="0.2">
      <c r="A439" t="s">
        <v>189</v>
      </c>
      <c r="B439" t="s">
        <v>207</v>
      </c>
      <c r="C439" t="s">
        <v>3</v>
      </c>
      <c r="D439" t="s">
        <v>187</v>
      </c>
      <c r="E439" t="s">
        <v>1</v>
      </c>
      <c r="F439" s="40" t="s">
        <v>1</v>
      </c>
      <c r="G439" s="69" t="s">
        <v>221</v>
      </c>
      <c r="H439" s="67">
        <v>9339.9999675750732</v>
      </c>
      <c r="I439" s="67">
        <v>7.7924237251281738</v>
      </c>
      <c r="J439" s="67">
        <v>6.8522806167602539</v>
      </c>
      <c r="K439" s="67">
        <v>6.2863759994506836</v>
      </c>
      <c r="L439" s="67">
        <v>6.0088462829589844</v>
      </c>
      <c r="M439" s="67">
        <v>5.9520158767700195</v>
      </c>
      <c r="N439" s="67">
        <v>6.4173064231872559</v>
      </c>
      <c r="O439" s="67">
        <v>7.3063626289367676</v>
      </c>
      <c r="P439" s="67">
        <v>7.9329581260681152</v>
      </c>
      <c r="Q439" s="67">
        <v>8.4556093215942383</v>
      </c>
      <c r="R439" s="67">
        <v>8.9771099090576172</v>
      </c>
      <c r="S439" s="67">
        <v>9.9483318328857422</v>
      </c>
      <c r="T439" s="67">
        <v>11.164913177490234</v>
      </c>
      <c r="U439" s="67">
        <v>12.99997615814209</v>
      </c>
      <c r="V439" s="67">
        <v>15.300248146057129</v>
      </c>
      <c r="W439" s="67">
        <v>17.672496795654297</v>
      </c>
      <c r="X439" s="67">
        <v>20.169212341308594</v>
      </c>
      <c r="Y439" s="67">
        <v>22.505840301513672</v>
      </c>
      <c r="Z439" s="67">
        <v>24.520961761474609</v>
      </c>
      <c r="AA439" s="67">
        <v>25.086019515991211</v>
      </c>
      <c r="AB439" s="67">
        <v>24.402246475219727</v>
      </c>
      <c r="AC439" s="67">
        <v>21.984081268310547</v>
      </c>
      <c r="AD439" s="67">
        <v>19.414094924926758</v>
      </c>
      <c r="AE439" s="67">
        <v>15.531230926513672</v>
      </c>
      <c r="AF439" s="67">
        <v>12.056339263916016</v>
      </c>
      <c r="AG439" s="67">
        <v>-0.59334558248519897</v>
      </c>
      <c r="AH439" s="67">
        <v>-0.46801948547363281</v>
      </c>
      <c r="AI439" s="67">
        <v>-0.49773392081260681</v>
      </c>
      <c r="AJ439" s="67">
        <v>-0.45160502195358276</v>
      </c>
      <c r="AK439" s="67">
        <v>-0.42236253619194031</v>
      </c>
      <c r="AL439" s="67">
        <v>-0.44130071997642517</v>
      </c>
      <c r="AM439" s="67">
        <v>-0.43905359506607056</v>
      </c>
      <c r="AN439" s="67">
        <v>-0.58424925804138184</v>
      </c>
      <c r="AO439" s="67">
        <v>-0.64172196388244629</v>
      </c>
      <c r="AP439" s="67">
        <v>-0.79057329893112183</v>
      </c>
      <c r="AQ439" s="67">
        <v>-0.88670259714126587</v>
      </c>
      <c r="AR439" s="67">
        <v>-0.97738569974899292</v>
      </c>
      <c r="AS439" s="67">
        <v>-1.1730684041976929</v>
      </c>
      <c r="AT439" s="67">
        <v>-0.56340992450714111</v>
      </c>
      <c r="AU439" s="67">
        <v>3.4145028591156006</v>
      </c>
      <c r="AV439" s="67">
        <v>4.7283406257629395</v>
      </c>
      <c r="AW439" s="67">
        <v>5.3857641220092773</v>
      </c>
      <c r="AX439" s="67">
        <v>5.8517827987670898</v>
      </c>
      <c r="AY439" s="67">
        <v>5.6558995246887207</v>
      </c>
      <c r="AZ439" s="67">
        <v>-0.89251923561096191</v>
      </c>
      <c r="BA439" s="67">
        <v>-3.0217297077178955</v>
      </c>
      <c r="BB439" s="67">
        <v>-2.5117454528808594</v>
      </c>
      <c r="BC439" s="67">
        <v>-1.8604598045349121</v>
      </c>
      <c r="BD439" s="67">
        <v>-1.3474599123001099</v>
      </c>
      <c r="BE439" s="67">
        <v>-0.27696382999420166</v>
      </c>
      <c r="BF439" s="67">
        <v>-0.17720125615596771</v>
      </c>
      <c r="BG439" s="67">
        <v>-0.22449621558189392</v>
      </c>
      <c r="BH439" s="67">
        <v>-0.1905088871717453</v>
      </c>
      <c r="BI439" s="67">
        <v>-0.16880780458450317</v>
      </c>
      <c r="BJ439" s="67">
        <v>-0.18403320014476776</v>
      </c>
      <c r="BK439" s="67">
        <v>-0.15915019810199738</v>
      </c>
      <c r="BL439" s="67">
        <v>-0.28180208802223206</v>
      </c>
      <c r="BM439" s="67">
        <v>-0.31674641370773315</v>
      </c>
      <c r="BN439" s="67">
        <v>-0.44255891442298889</v>
      </c>
      <c r="BO439" s="67">
        <v>-0.51592147350311279</v>
      </c>
      <c r="BP439" s="67">
        <v>-0.58518362045288086</v>
      </c>
      <c r="BQ439" s="67">
        <v>-0.76260757446289063</v>
      </c>
      <c r="BR439" s="67">
        <v>-0.13904814422130585</v>
      </c>
      <c r="BS439" s="67">
        <v>3.8342282772064209</v>
      </c>
      <c r="BT439" s="67">
        <v>5.1541628837585449</v>
      </c>
      <c r="BU439" s="67">
        <v>5.8172268867492676</v>
      </c>
      <c r="BV439" s="67">
        <v>6.2873754501342773</v>
      </c>
      <c r="BW439" s="67">
        <v>6.0924544334411621</v>
      </c>
      <c r="BX439" s="67">
        <v>-0.44870167970657349</v>
      </c>
      <c r="BY439" s="67">
        <v>-2.5875403881072998</v>
      </c>
      <c r="BZ439" s="67">
        <v>-2.0959374904632568</v>
      </c>
      <c r="CA439" s="67">
        <v>-1.4731111526489258</v>
      </c>
      <c r="CB439" s="67">
        <v>-0.99058002233505249</v>
      </c>
      <c r="CC439" s="67">
        <v>-5.7838812470436096E-2</v>
      </c>
      <c r="CD439" s="67">
        <v>2.4218548089265823E-2</v>
      </c>
      <c r="CE439" s="67">
        <v>-3.5252608358860016E-2</v>
      </c>
      <c r="CF439" s="67">
        <v>-9.6744997426867485E-3</v>
      </c>
      <c r="CG439" s="67">
        <v>6.8034408614039421E-3</v>
      </c>
      <c r="CH439" s="67">
        <v>-5.8504953049123287E-3</v>
      </c>
      <c r="CI439" s="67">
        <v>3.4710057079792023E-2</v>
      </c>
      <c r="CJ439" s="67">
        <v>-7.2328120470046997E-2</v>
      </c>
      <c r="CK439" s="67">
        <v>-9.1669298708438873E-2</v>
      </c>
      <c r="CL439" s="67">
        <v>-0.2015252411365509</v>
      </c>
      <c r="CM439" s="67">
        <v>-0.25911957025527954</v>
      </c>
      <c r="CN439" s="67">
        <v>-0.31354570388793945</v>
      </c>
      <c r="CO439" s="67">
        <v>-0.47832366824150085</v>
      </c>
      <c r="CP439" s="67">
        <v>0.15486350655555725</v>
      </c>
      <c r="CQ439" s="67">
        <v>4.1249289512634277</v>
      </c>
      <c r="CR439" s="67">
        <v>5.4490861892700195</v>
      </c>
      <c r="CS439" s="67">
        <v>6.1160569190979004</v>
      </c>
      <c r="CT439" s="67">
        <v>6.5890655517578125</v>
      </c>
      <c r="CU439" s="67">
        <v>6.394810676574707</v>
      </c>
      <c r="CV439" s="67">
        <v>-0.14131498336791992</v>
      </c>
      <c r="CW439" s="67">
        <v>-2.2868220806121826</v>
      </c>
      <c r="CX439" s="67">
        <v>-1.8079500198364258</v>
      </c>
      <c r="CY439" s="67">
        <v>-1.2048345804214478</v>
      </c>
      <c r="CZ439" s="67">
        <v>-0.74340611696243286</v>
      </c>
      <c r="DA439" s="67">
        <v>0.16128621995449066</v>
      </c>
      <c r="DB439" s="67">
        <v>0.22563835978507996</v>
      </c>
      <c r="DC439" s="67">
        <v>0.15399099886417389</v>
      </c>
      <c r="DD439" s="67">
        <v>0.17115989327430725</v>
      </c>
      <c r="DE439" s="67">
        <v>0.18241468071937561</v>
      </c>
      <c r="DF439" s="67">
        <v>0.17233219742774963</v>
      </c>
      <c r="DG439" s="67">
        <v>0.22857031226158142</v>
      </c>
      <c r="DH439" s="67">
        <v>0.13714584708213806</v>
      </c>
      <c r="DI439" s="67">
        <v>0.13340780138969421</v>
      </c>
      <c r="DJ439" s="67">
        <v>3.950844332575798E-2</v>
      </c>
      <c r="DK439" s="67">
        <v>-2.3176909890025854E-3</v>
      </c>
      <c r="DL439" s="67">
        <v>-4.1907764971256256E-2</v>
      </c>
      <c r="DM439" s="67">
        <v>-0.19403976202011108</v>
      </c>
      <c r="DN439" s="67">
        <v>0.44877517223358154</v>
      </c>
      <c r="DO439" s="67">
        <v>4.4156293869018555</v>
      </c>
      <c r="DP439" s="67">
        <v>5.7440094947814941</v>
      </c>
      <c r="DQ439" s="67">
        <v>6.4148869514465332</v>
      </c>
      <c r="DR439" s="67">
        <v>6.8907556533813477</v>
      </c>
      <c r="DS439" s="67">
        <v>6.697166919708252</v>
      </c>
      <c r="DT439" s="67">
        <v>0.16607171297073364</v>
      </c>
      <c r="DU439" s="67">
        <v>-1.9861037731170654</v>
      </c>
      <c r="DV439" s="67">
        <v>-1.5199626684188843</v>
      </c>
      <c r="DW439" s="67">
        <v>-0.9365580677986145</v>
      </c>
      <c r="DX439" s="67">
        <v>-0.49623218178749084</v>
      </c>
      <c r="DY439" s="67">
        <v>0.47766795754432678</v>
      </c>
      <c r="DZ439" s="67">
        <v>0.51645654439926147</v>
      </c>
      <c r="EA439" s="67">
        <v>0.42722868919372559</v>
      </c>
      <c r="EB439" s="67">
        <v>0.43225604295730591</v>
      </c>
      <c r="EC439" s="67">
        <v>0.43596941232681274</v>
      </c>
      <c r="ED439" s="67">
        <v>0.42959973216056824</v>
      </c>
      <c r="EE439" s="67">
        <v>0.50847369432449341</v>
      </c>
      <c r="EF439" s="67">
        <v>0.43959301710128784</v>
      </c>
      <c r="EG439" s="67">
        <v>0.45838338136672974</v>
      </c>
      <c r="EH439" s="67">
        <v>0.38752278685569763</v>
      </c>
      <c r="EI439" s="67">
        <v>0.3684634268283844</v>
      </c>
      <c r="EJ439" s="67">
        <v>0.35029426217079163</v>
      </c>
      <c r="EK439" s="67">
        <v>0.21642103791236877</v>
      </c>
      <c r="EL439" s="67">
        <v>0.87313693761825562</v>
      </c>
      <c r="EM439" s="67">
        <v>4.835355281829834</v>
      </c>
      <c r="EN439" s="67">
        <v>6.1698317527770996</v>
      </c>
      <c r="EO439" s="67">
        <v>6.8463497161865234</v>
      </c>
      <c r="EP439" s="67">
        <v>7.3263483047485352</v>
      </c>
      <c r="EQ439" s="67">
        <v>7.1337218284606934</v>
      </c>
      <c r="ER439" s="67">
        <v>0.60988926887512207</v>
      </c>
      <c r="ES439" s="67">
        <v>-1.5519143342971802</v>
      </c>
      <c r="ET439" s="67">
        <v>-1.1041545867919922</v>
      </c>
      <c r="EU439" s="67">
        <v>-0.5492093563079834</v>
      </c>
      <c r="EV439" s="67">
        <v>-0.13935230672359467</v>
      </c>
      <c r="EW439" s="67">
        <v>65.98406982421875</v>
      </c>
      <c r="EX439" s="67">
        <v>65.672554016113281</v>
      </c>
      <c r="EY439" s="67">
        <v>64.578399658203125</v>
      </c>
      <c r="EZ439" s="67">
        <v>65.003471374511719</v>
      </c>
      <c r="FA439" s="67">
        <v>64.092041015625</v>
      </c>
      <c r="FB439" s="67">
        <v>61.699325561523438</v>
      </c>
      <c r="FC439" s="67">
        <v>61.475757598876953</v>
      </c>
      <c r="FD439" s="67">
        <v>66.429061889648438</v>
      </c>
      <c r="FE439" s="67">
        <v>75.914657592773438</v>
      </c>
      <c r="FF439" s="67">
        <v>84.463043212890625</v>
      </c>
      <c r="FG439" s="67">
        <v>88.798721313476563</v>
      </c>
      <c r="FH439" s="67">
        <v>90.6844482421875</v>
      </c>
      <c r="FI439" s="67">
        <v>92.421859741210938</v>
      </c>
      <c r="FJ439" s="67">
        <v>95.006477355957031</v>
      </c>
      <c r="FK439" s="67">
        <v>96.297004699707031</v>
      </c>
      <c r="FL439" s="67">
        <v>98.373832702636719</v>
      </c>
      <c r="FM439" s="67">
        <v>98.788658142089844</v>
      </c>
      <c r="FN439" s="67">
        <v>98.551681518554688</v>
      </c>
      <c r="FO439" s="67">
        <v>97.646774291992188</v>
      </c>
      <c r="FP439" s="67">
        <v>93.48406982421875</v>
      </c>
      <c r="FQ439" s="67">
        <v>84.401664733886719</v>
      </c>
      <c r="FR439" s="67">
        <v>78.197410583496094</v>
      </c>
      <c r="FS439" s="67">
        <v>74.762046813964844</v>
      </c>
      <c r="FT439" s="67">
        <v>72.210662841796875</v>
      </c>
      <c r="FU439" s="68">
        <v>0.38494658470153809</v>
      </c>
      <c r="FV439" s="40">
        <v>10.079999923706055</v>
      </c>
      <c r="FW439" s="40">
        <v>12641.01</v>
      </c>
      <c r="FX439">
        <v>1</v>
      </c>
    </row>
    <row r="440" spans="1:180" x14ac:dyDescent="0.2">
      <c r="A440" t="s">
        <v>189</v>
      </c>
      <c r="B440" t="s">
        <v>207</v>
      </c>
      <c r="C440" t="s">
        <v>3</v>
      </c>
      <c r="D440" t="s">
        <v>187</v>
      </c>
      <c r="E440" t="s">
        <v>1</v>
      </c>
      <c r="F440" s="40" t="s">
        <v>1</v>
      </c>
      <c r="G440" s="69" t="s">
        <v>222</v>
      </c>
      <c r="H440" s="67">
        <v>9352.0002402067184</v>
      </c>
      <c r="I440" s="67">
        <v>9.6990156173706055</v>
      </c>
      <c r="J440" s="67">
        <v>8.3444051742553711</v>
      </c>
      <c r="K440" s="67">
        <v>7.5606417655944824</v>
      </c>
      <c r="L440" s="67">
        <v>7.0619635581970215</v>
      </c>
      <c r="M440" s="67">
        <v>6.8267326354980469</v>
      </c>
      <c r="N440" s="67">
        <v>7.1466741561889648</v>
      </c>
      <c r="O440" s="67">
        <v>7.9424724578857422</v>
      </c>
      <c r="P440" s="67">
        <v>8.7449846267700195</v>
      </c>
      <c r="Q440" s="67">
        <v>9.5074348449707031</v>
      </c>
      <c r="R440" s="67">
        <v>10.645076751708984</v>
      </c>
      <c r="S440" s="67">
        <v>12.139590263366699</v>
      </c>
      <c r="T440" s="67">
        <v>14.239384651184082</v>
      </c>
      <c r="U440" s="67">
        <v>16.847026824951172</v>
      </c>
      <c r="V440" s="67">
        <v>19.752531051635742</v>
      </c>
      <c r="W440" s="67">
        <v>22.256277084350586</v>
      </c>
      <c r="X440" s="67">
        <v>24.763635635375977</v>
      </c>
      <c r="Y440" s="67">
        <v>26.824228286743164</v>
      </c>
      <c r="Z440" s="67">
        <v>28.394376754760742</v>
      </c>
      <c r="AA440" s="67">
        <v>28.847875595092773</v>
      </c>
      <c r="AB440" s="67">
        <v>27.856422424316406</v>
      </c>
      <c r="AC440" s="67">
        <v>25.46235466003418</v>
      </c>
      <c r="AD440" s="67">
        <v>22.538120269775391</v>
      </c>
      <c r="AE440" s="67">
        <v>18.304801940917969</v>
      </c>
      <c r="AF440" s="67">
        <v>14.261980056762695</v>
      </c>
      <c r="AG440" s="67">
        <v>-1.109046459197998</v>
      </c>
      <c r="AH440" s="67">
        <v>-0.86821246147155762</v>
      </c>
      <c r="AI440" s="67">
        <v>-0.68627768754959106</v>
      </c>
      <c r="AJ440" s="67">
        <v>-0.60124087333679199</v>
      </c>
      <c r="AK440" s="67">
        <v>-0.51562690734863281</v>
      </c>
      <c r="AL440" s="67">
        <v>-0.50426530838012695</v>
      </c>
      <c r="AM440" s="67">
        <v>-0.64035719633102417</v>
      </c>
      <c r="AN440" s="67">
        <v>-0.82352054119110107</v>
      </c>
      <c r="AO440" s="67">
        <v>-1.0889127254486084</v>
      </c>
      <c r="AP440" s="67">
        <v>-1.2435315847396851</v>
      </c>
      <c r="AQ440" s="67">
        <v>-1.3631154298782349</v>
      </c>
      <c r="AR440" s="67">
        <v>-1.580971360206604</v>
      </c>
      <c r="AS440" s="67">
        <v>-1.4772101640701294</v>
      </c>
      <c r="AT440" s="67">
        <v>-0.59939783811569214</v>
      </c>
      <c r="AU440" s="67">
        <v>4.2802543640136719</v>
      </c>
      <c r="AV440" s="67">
        <v>5.789543628692627</v>
      </c>
      <c r="AW440" s="67">
        <v>6.2582187652587891</v>
      </c>
      <c r="AX440" s="67">
        <v>6.4616475105285645</v>
      </c>
      <c r="AY440" s="67">
        <v>6.3552875518798828</v>
      </c>
      <c r="AZ440" s="67">
        <v>-1.4663615226745605</v>
      </c>
      <c r="BA440" s="67">
        <v>-3.637385368347168</v>
      </c>
      <c r="BB440" s="67">
        <v>-3.502901554107666</v>
      </c>
      <c r="BC440" s="67">
        <v>-2.5657408237457275</v>
      </c>
      <c r="BD440" s="67">
        <v>-2.1227636337280273</v>
      </c>
      <c r="BE440" s="67">
        <v>-0.7925376296043396</v>
      </c>
      <c r="BF440" s="67">
        <v>-0.57727158069610596</v>
      </c>
      <c r="BG440" s="67">
        <v>-0.41292110085487366</v>
      </c>
      <c r="BH440" s="67">
        <v>-0.34002530574798584</v>
      </c>
      <c r="BI440" s="67">
        <v>-0.26195579767227173</v>
      </c>
      <c r="BJ440" s="67">
        <v>-0.24688141047954559</v>
      </c>
      <c r="BK440" s="67">
        <v>-0.36033591628074646</v>
      </c>
      <c r="BL440" s="67">
        <v>-0.52095723152160645</v>
      </c>
      <c r="BM440" s="67">
        <v>-0.76381748914718628</v>
      </c>
      <c r="BN440" s="67">
        <v>-0.89539825916290283</v>
      </c>
      <c r="BO440" s="67">
        <v>-0.99220597743988037</v>
      </c>
      <c r="BP440" s="67">
        <v>-1.1886386871337891</v>
      </c>
      <c r="BQ440" s="67">
        <v>-1.0666167736053467</v>
      </c>
      <c r="BR440" s="67">
        <v>-0.17490281164646149</v>
      </c>
      <c r="BS440" s="67">
        <v>4.700127124786377</v>
      </c>
      <c r="BT440" s="67">
        <v>6.2155108451843262</v>
      </c>
      <c r="BU440" s="67">
        <v>6.6898245811462402</v>
      </c>
      <c r="BV440" s="67">
        <v>6.8973822593688965</v>
      </c>
      <c r="BW440" s="67">
        <v>6.7919812202453613</v>
      </c>
      <c r="BX440" s="67">
        <v>-1.0224223136901855</v>
      </c>
      <c r="BY440" s="67">
        <v>-3.2030742168426514</v>
      </c>
      <c r="BZ440" s="67">
        <v>-3.0869684219360352</v>
      </c>
      <c r="CA440" s="67">
        <v>-2.1782643795013428</v>
      </c>
      <c r="CB440" s="67">
        <v>-1.7657574415206909</v>
      </c>
      <c r="CC440" s="67">
        <v>-0.57332462072372437</v>
      </c>
      <c r="CD440" s="67">
        <v>-0.37576684355735779</v>
      </c>
      <c r="CE440" s="67">
        <v>-0.22359514236450195</v>
      </c>
      <c r="CF440" s="67">
        <v>-0.15910816192626953</v>
      </c>
      <c r="CG440" s="67">
        <v>-8.6263991892337799E-2</v>
      </c>
      <c r="CH440" s="67">
        <v>-6.8618118762969971E-2</v>
      </c>
      <c r="CI440" s="67">
        <v>-0.16639406979084015</v>
      </c>
      <c r="CJ440" s="67">
        <v>-0.311402827501297</v>
      </c>
      <c r="CK440" s="67">
        <v>-0.53865748643875122</v>
      </c>
      <c r="CL440" s="67">
        <v>-0.65428215265274048</v>
      </c>
      <c r="CM440" s="67">
        <v>-0.73531526327133179</v>
      </c>
      <c r="CN440" s="67">
        <v>-0.91691017150878906</v>
      </c>
      <c r="CO440" s="67">
        <v>-0.78224092721939087</v>
      </c>
      <c r="CP440" s="67">
        <v>0.1191011443734169</v>
      </c>
      <c r="CQ440" s="67">
        <v>4.9909296035766602</v>
      </c>
      <c r="CR440" s="67">
        <v>6.5105347633361816</v>
      </c>
      <c r="CS440" s="67">
        <v>6.9887537956237793</v>
      </c>
      <c r="CT440" s="67">
        <v>7.1991705894470215</v>
      </c>
      <c r="CU440" s="67">
        <v>7.0944337844848633</v>
      </c>
      <c r="CV440" s="67">
        <v>-0.7149512767791748</v>
      </c>
      <c r="CW440" s="67">
        <v>-2.9022717475891113</v>
      </c>
      <c r="CX440" s="67">
        <v>-2.7988944053649902</v>
      </c>
      <c r="CY440" s="67">
        <v>-1.9098993539810181</v>
      </c>
      <c r="CZ440" s="67">
        <v>-1.518496036529541</v>
      </c>
      <c r="DA440" s="67">
        <v>-0.35411161184310913</v>
      </c>
      <c r="DB440" s="67">
        <v>-0.17426209151744843</v>
      </c>
      <c r="DC440" s="67">
        <v>-3.4269195050001144E-2</v>
      </c>
      <c r="DD440" s="67">
        <v>2.1808966994285583E-2</v>
      </c>
      <c r="DE440" s="67">
        <v>8.9427828788757324E-2</v>
      </c>
      <c r="DF440" s="67">
        <v>0.10964517295360565</v>
      </c>
      <c r="DG440" s="67">
        <v>2.7547791600227356E-2</v>
      </c>
      <c r="DH440" s="67">
        <v>-0.10184841603040695</v>
      </c>
      <c r="DI440" s="67">
        <v>-0.31349751353263855</v>
      </c>
      <c r="DJ440" s="67">
        <v>-0.41316604614257813</v>
      </c>
      <c r="DK440" s="67">
        <v>-0.47842451930046082</v>
      </c>
      <c r="DL440" s="67">
        <v>-0.64518171548843384</v>
      </c>
      <c r="DM440" s="67">
        <v>-0.49786514043807983</v>
      </c>
      <c r="DN440" s="67">
        <v>0.41310510039329529</v>
      </c>
      <c r="DO440" s="67">
        <v>5.2817320823669434</v>
      </c>
      <c r="DP440" s="67">
        <v>6.8055586814880371</v>
      </c>
      <c r="DQ440" s="67">
        <v>7.2876830101013184</v>
      </c>
      <c r="DR440" s="67">
        <v>7.5009589195251465</v>
      </c>
      <c r="DS440" s="67">
        <v>7.3968863487243652</v>
      </c>
      <c r="DT440" s="67">
        <v>-0.40748026967048645</v>
      </c>
      <c r="DU440" s="67">
        <v>-2.6014692783355713</v>
      </c>
      <c r="DV440" s="67">
        <v>-2.5108203887939453</v>
      </c>
      <c r="DW440" s="67">
        <v>-1.6415343284606934</v>
      </c>
      <c r="DX440" s="67">
        <v>-1.2712346315383911</v>
      </c>
      <c r="DY440" s="67">
        <v>-3.7602823227643967E-2</v>
      </c>
      <c r="DZ440" s="67">
        <v>0.11667875945568085</v>
      </c>
      <c r="EA440" s="67">
        <v>0.23908740282058716</v>
      </c>
      <c r="EB440" s="67">
        <v>0.28302457928657532</v>
      </c>
      <c r="EC440" s="67">
        <v>0.34309890866279602</v>
      </c>
      <c r="ED440" s="67">
        <v>0.36702907085418701</v>
      </c>
      <c r="EE440" s="67">
        <v>0.30756902694702148</v>
      </c>
      <c r="EF440" s="67">
        <v>0.20071487128734589</v>
      </c>
      <c r="EG440" s="67">
        <v>1.1597746051847935E-2</v>
      </c>
      <c r="EH440" s="67">
        <v>-6.5032720565795898E-2</v>
      </c>
      <c r="EI440" s="67">
        <v>-0.10751508921384811</v>
      </c>
      <c r="EJ440" s="67">
        <v>-0.25284898281097412</v>
      </c>
      <c r="EK440" s="67">
        <v>-8.7271645665168762E-2</v>
      </c>
      <c r="EL440" s="67">
        <v>0.83760011196136475</v>
      </c>
      <c r="EM440" s="67">
        <v>5.7016048431396484</v>
      </c>
      <c r="EN440" s="67">
        <v>7.2315258979797363</v>
      </c>
      <c r="EO440" s="67">
        <v>7.7192888259887695</v>
      </c>
      <c r="EP440" s="67">
        <v>7.9366936683654785</v>
      </c>
      <c r="EQ440" s="67">
        <v>7.8335800170898438</v>
      </c>
      <c r="ER440" s="67">
        <v>3.6459013819694519E-2</v>
      </c>
      <c r="ES440" s="67">
        <v>-2.1671581268310547</v>
      </c>
      <c r="ET440" s="67">
        <v>-2.0948872566223145</v>
      </c>
      <c r="EU440" s="67">
        <v>-1.2540578842163086</v>
      </c>
      <c r="EV440" s="67">
        <v>-0.91422837972640991</v>
      </c>
      <c r="EW440" s="67">
        <v>69.96630859375</v>
      </c>
      <c r="EX440" s="67">
        <v>69.893028259277344</v>
      </c>
      <c r="EY440" s="67">
        <v>67.508323669433594</v>
      </c>
      <c r="EZ440" s="67">
        <v>67.246810913085938</v>
      </c>
      <c r="FA440" s="67">
        <v>65.562591552734375</v>
      </c>
      <c r="FB440" s="67">
        <v>65.510688781738281</v>
      </c>
      <c r="FC440" s="67">
        <v>65.64251708984375</v>
      </c>
      <c r="FD440" s="67">
        <v>70.625633239746094</v>
      </c>
      <c r="FE440" s="67">
        <v>79.17828369140625</v>
      </c>
      <c r="FF440" s="67">
        <v>87.353675842285156</v>
      </c>
      <c r="FG440" s="67">
        <v>91.975296020507813</v>
      </c>
      <c r="FH440" s="67">
        <v>95.297119140625</v>
      </c>
      <c r="FI440" s="67">
        <v>97.596969604492188</v>
      </c>
      <c r="FJ440" s="67">
        <v>99.2640380859375</v>
      </c>
      <c r="FK440" s="67">
        <v>100.76090240478516</v>
      </c>
      <c r="FL440" s="67">
        <v>101.75716400146484</v>
      </c>
      <c r="FM440" s="67">
        <v>102.78241729736328</v>
      </c>
      <c r="FN440" s="67">
        <v>102.79226684570313</v>
      </c>
      <c r="FO440" s="67">
        <v>101.29168701171875</v>
      </c>
      <c r="FP440" s="67">
        <v>96.425262451171875</v>
      </c>
      <c r="FQ440" s="67">
        <v>86.471694946289063</v>
      </c>
      <c r="FR440" s="67">
        <v>80.153289794921875</v>
      </c>
      <c r="FS440" s="67">
        <v>76.702156066894531</v>
      </c>
      <c r="FT440" s="67">
        <v>74.566932678222656</v>
      </c>
      <c r="FU440" s="68">
        <v>0.3850739598274231</v>
      </c>
      <c r="FV440" s="40">
        <v>8.8299999237060547</v>
      </c>
      <c r="FW440" s="40">
        <v>15342.56</v>
      </c>
      <c r="FX440">
        <v>1</v>
      </c>
    </row>
    <row r="441" spans="1:180" x14ac:dyDescent="0.2">
      <c r="A441" t="s">
        <v>189</v>
      </c>
      <c r="B441" t="s">
        <v>207</v>
      </c>
      <c r="C441" t="s">
        <v>3</v>
      </c>
      <c r="D441" t="s">
        <v>187</v>
      </c>
      <c r="E441" t="s">
        <v>1</v>
      </c>
      <c r="F441" s="40" t="s">
        <v>1</v>
      </c>
      <c r="G441" s="69" t="s">
        <v>223</v>
      </c>
      <c r="H441" s="67">
        <v>9361.000028014183</v>
      </c>
      <c r="I441" s="67">
        <v>11.578612327575684</v>
      </c>
      <c r="J441" s="67">
        <v>9.9512453079223633</v>
      </c>
      <c r="K441" s="67">
        <v>8.869847297668457</v>
      </c>
      <c r="L441" s="67">
        <v>8.1121149063110352</v>
      </c>
      <c r="M441" s="67">
        <v>7.6848821640014648</v>
      </c>
      <c r="N441" s="67">
        <v>7.8216419219970703</v>
      </c>
      <c r="O441" s="67">
        <v>8.6042966842651367</v>
      </c>
      <c r="P441" s="67">
        <v>9.2605857849121094</v>
      </c>
      <c r="Q441" s="67">
        <v>10.072329521179199</v>
      </c>
      <c r="R441" s="67">
        <v>11.068233489990234</v>
      </c>
      <c r="S441" s="67">
        <v>12.384247779846191</v>
      </c>
      <c r="T441" s="67">
        <v>14.255168914794922</v>
      </c>
      <c r="U441" s="67">
        <v>16.574039459228516</v>
      </c>
      <c r="V441" s="67">
        <v>18.967487335205078</v>
      </c>
      <c r="W441" s="67">
        <v>21.289506912231445</v>
      </c>
      <c r="X441" s="67">
        <v>23.795112609863281</v>
      </c>
      <c r="Y441" s="67">
        <v>25.991395950317383</v>
      </c>
      <c r="Z441" s="67">
        <v>27.66722297668457</v>
      </c>
      <c r="AA441" s="67">
        <v>27.969038009643555</v>
      </c>
      <c r="AB441" s="67">
        <v>26.666013717651367</v>
      </c>
      <c r="AC441" s="67">
        <v>24.661748886108398</v>
      </c>
      <c r="AD441" s="67">
        <v>22.095743179321289</v>
      </c>
      <c r="AE441" s="67">
        <v>18.055927276611328</v>
      </c>
      <c r="AF441" s="67">
        <v>14.404085159301758</v>
      </c>
      <c r="AG441" s="67">
        <v>-1.6201648712158203</v>
      </c>
      <c r="AH441" s="67">
        <v>-1.1967628002166748</v>
      </c>
      <c r="AI441" s="67">
        <v>-0.90283119678497314</v>
      </c>
      <c r="AJ441" s="67">
        <v>-0.71221435070037842</v>
      </c>
      <c r="AK441" s="67">
        <v>-0.62022066116333008</v>
      </c>
      <c r="AL441" s="67">
        <v>-0.65541315078735352</v>
      </c>
      <c r="AM441" s="67">
        <v>-0.76334691047668457</v>
      </c>
      <c r="AN441" s="67">
        <v>-0.95961368083953857</v>
      </c>
      <c r="AO441" s="67">
        <v>-1.0245774984359741</v>
      </c>
      <c r="AP441" s="67">
        <v>-1.2298574447631836</v>
      </c>
      <c r="AQ441" s="67">
        <v>-1.5687171220779419</v>
      </c>
      <c r="AR441" s="67">
        <v>-1.5686700344085693</v>
      </c>
      <c r="AS441" s="67">
        <v>-1.4669700860977173</v>
      </c>
      <c r="AT441" s="67">
        <v>-1.1072491407394409</v>
      </c>
      <c r="AU441" s="67">
        <v>3.6210422515869141</v>
      </c>
      <c r="AV441" s="67">
        <v>5.2418913841247559</v>
      </c>
      <c r="AW441" s="67">
        <v>5.8988556861877441</v>
      </c>
      <c r="AX441" s="67">
        <v>6.080693244934082</v>
      </c>
      <c r="AY441" s="67">
        <v>5.8316144943237305</v>
      </c>
      <c r="AZ441" s="67">
        <v>-2.350745677947998</v>
      </c>
      <c r="BA441" s="67">
        <v>-4.2934927940368652</v>
      </c>
      <c r="BB441" s="67">
        <v>-3.5252153873443604</v>
      </c>
      <c r="BC441" s="67">
        <v>-2.3702988624572754</v>
      </c>
      <c r="BD441" s="67">
        <v>-1.7349071502685547</v>
      </c>
      <c r="BE441" s="67">
        <v>-1.3035644292831421</v>
      </c>
      <c r="BF441" s="67">
        <v>-0.90573728084564209</v>
      </c>
      <c r="BG441" s="67">
        <v>-0.62939482927322388</v>
      </c>
      <c r="BH441" s="67">
        <v>-0.45092207193374634</v>
      </c>
      <c r="BI441" s="67">
        <v>-0.36647489666938782</v>
      </c>
      <c r="BJ441" s="67">
        <v>-0.39795297384262085</v>
      </c>
      <c r="BK441" s="67">
        <v>-0.48324498534202576</v>
      </c>
      <c r="BL441" s="67">
        <v>-0.65696448087692261</v>
      </c>
      <c r="BM441" s="67">
        <v>-0.69939029216766357</v>
      </c>
      <c r="BN441" s="67">
        <v>-0.88162463903427124</v>
      </c>
      <c r="BO441" s="67">
        <v>-1.1977027654647827</v>
      </c>
      <c r="BP441" s="67">
        <v>-1.1762264966964722</v>
      </c>
      <c r="BQ441" s="67">
        <v>-1.0562615394592285</v>
      </c>
      <c r="BR441" s="67">
        <v>-0.68263596296310425</v>
      </c>
      <c r="BS441" s="67">
        <v>4.0410346984863281</v>
      </c>
      <c r="BT441" s="67">
        <v>5.6679821014404297</v>
      </c>
      <c r="BU441" s="67">
        <v>6.3305864334106445</v>
      </c>
      <c r="BV441" s="67">
        <v>6.5165548324584961</v>
      </c>
      <c r="BW441" s="67">
        <v>6.268435001373291</v>
      </c>
      <c r="BX441" s="67">
        <v>-1.9066834449768066</v>
      </c>
      <c r="BY441" s="67">
        <v>-3.8590607643127441</v>
      </c>
      <c r="BZ441" s="67">
        <v>-3.1091651916503906</v>
      </c>
      <c r="CA441" s="67">
        <v>-1.9827126264572144</v>
      </c>
      <c r="CB441" s="67">
        <v>-1.3777978420257568</v>
      </c>
      <c r="CC441" s="67">
        <v>-1.0842880010604858</v>
      </c>
      <c r="CD441" s="67">
        <v>-0.70417386293411255</v>
      </c>
      <c r="CE441" s="67">
        <v>-0.44001364707946777</v>
      </c>
      <c r="CF441" s="67">
        <v>-0.26995185017585754</v>
      </c>
      <c r="CG441" s="67">
        <v>-0.19073136150836945</v>
      </c>
      <c r="CH441" s="67">
        <v>-0.21963682770729065</v>
      </c>
      <c r="CI441" s="67">
        <v>-0.28924724459648132</v>
      </c>
      <c r="CJ441" s="67">
        <v>-0.44735056161880493</v>
      </c>
      <c r="CK441" s="67">
        <v>-0.4741666316986084</v>
      </c>
      <c r="CL441" s="67">
        <v>-0.64043962955474854</v>
      </c>
      <c r="CM441" s="67">
        <v>-0.94073939323425293</v>
      </c>
      <c r="CN441" s="67">
        <v>-0.90442138910293579</v>
      </c>
      <c r="CO441" s="67">
        <v>-0.77180612087249756</v>
      </c>
      <c r="CP441" s="67">
        <v>-0.38855019211769104</v>
      </c>
      <c r="CQ441" s="67">
        <v>4.3319201469421387</v>
      </c>
      <c r="CR441" s="67">
        <v>5.9630913734436035</v>
      </c>
      <c r="CS441" s="67">
        <v>6.6296019554138184</v>
      </c>
      <c r="CT441" s="67">
        <v>6.8184309005737305</v>
      </c>
      <c r="CU441" s="67">
        <v>6.5709757804870605</v>
      </c>
      <c r="CV441" s="67">
        <v>-1.5991274118423462</v>
      </c>
      <c r="CW441" s="67">
        <v>-3.5581743717193604</v>
      </c>
      <c r="CX441" s="67">
        <v>-2.8210101127624512</v>
      </c>
      <c r="CY441" s="67">
        <v>-1.7142714262008667</v>
      </c>
      <c r="CZ441" s="67">
        <v>-1.130465030670166</v>
      </c>
      <c r="DA441" s="67">
        <v>-0.86501157283782959</v>
      </c>
      <c r="DB441" s="67">
        <v>-0.50261044502258301</v>
      </c>
      <c r="DC441" s="67">
        <v>-0.25063246488571167</v>
      </c>
      <c r="DD441" s="67">
        <v>-8.898162841796875E-2</v>
      </c>
      <c r="DE441" s="67">
        <v>-1.4987826347351074E-2</v>
      </c>
      <c r="DF441" s="67">
        <v>-4.1320692747831345E-2</v>
      </c>
      <c r="DG441" s="67">
        <v>-9.5249511301517487E-2</v>
      </c>
      <c r="DH441" s="67">
        <v>-0.23773662745952606</v>
      </c>
      <c r="DI441" s="67">
        <v>-0.24894297122955322</v>
      </c>
      <c r="DJ441" s="67">
        <v>-0.39925462007522583</v>
      </c>
      <c r="DK441" s="67">
        <v>-0.68377596139907837</v>
      </c>
      <c r="DL441" s="67">
        <v>-0.63261622190475464</v>
      </c>
      <c r="DM441" s="67">
        <v>-0.48735064268112183</v>
      </c>
      <c r="DN441" s="67">
        <v>-9.4464406371116638E-2</v>
      </c>
      <c r="DO441" s="67">
        <v>4.6228055953979492</v>
      </c>
      <c r="DP441" s="67">
        <v>6.2582006454467773</v>
      </c>
      <c r="DQ441" s="67">
        <v>6.9286174774169922</v>
      </c>
      <c r="DR441" s="67">
        <v>7.1203069686889648</v>
      </c>
      <c r="DS441" s="67">
        <v>6.8735165596008301</v>
      </c>
      <c r="DT441" s="67">
        <v>-1.2915713787078857</v>
      </c>
      <c r="DU441" s="67">
        <v>-3.2572879791259766</v>
      </c>
      <c r="DV441" s="67">
        <v>-2.5328550338745117</v>
      </c>
      <c r="DW441" s="67">
        <v>-1.445830225944519</v>
      </c>
      <c r="DX441" s="67">
        <v>-0.8831322193145752</v>
      </c>
      <c r="DY441" s="67">
        <v>-0.54841119050979614</v>
      </c>
      <c r="DZ441" s="67">
        <v>-0.21158492565155029</v>
      </c>
      <c r="EA441" s="67">
        <v>2.2803876549005508E-2</v>
      </c>
      <c r="EB441" s="67">
        <v>0.17231062054634094</v>
      </c>
      <c r="EC441" s="67">
        <v>0.23875792324542999</v>
      </c>
      <c r="ED441" s="67">
        <v>0.21613948047161102</v>
      </c>
      <c r="EE441" s="67">
        <v>0.18485240638256073</v>
      </c>
      <c r="EF441" s="67">
        <v>6.4912587404251099E-2</v>
      </c>
      <c r="EG441" s="67">
        <v>7.6244235038757324E-2</v>
      </c>
      <c r="EH441" s="67">
        <v>-5.1021762192249298E-2</v>
      </c>
      <c r="EI441" s="67">
        <v>-0.31276163458824158</v>
      </c>
      <c r="EJ441" s="67">
        <v>-0.24017274379730225</v>
      </c>
      <c r="EK441" s="67">
        <v>-7.6642133295536041E-2</v>
      </c>
      <c r="EL441" s="67">
        <v>0.33014875650405884</v>
      </c>
      <c r="EM441" s="67">
        <v>5.0427980422973633</v>
      </c>
      <c r="EN441" s="67">
        <v>6.6842913627624512</v>
      </c>
      <c r="EO441" s="67">
        <v>7.3603482246398926</v>
      </c>
      <c r="EP441" s="67">
        <v>7.5561685562133789</v>
      </c>
      <c r="EQ441" s="67">
        <v>7.3103370666503906</v>
      </c>
      <c r="ER441" s="67">
        <v>-0.84750920534133911</v>
      </c>
      <c r="ES441" s="67">
        <v>-2.8228559494018555</v>
      </c>
      <c r="ET441" s="67">
        <v>-2.116804838180542</v>
      </c>
      <c r="EU441" s="67">
        <v>-1.0582438707351685</v>
      </c>
      <c r="EV441" s="67">
        <v>-0.52602285146713257</v>
      </c>
      <c r="EW441" s="67">
        <v>73.035774230957031</v>
      </c>
      <c r="EX441" s="67">
        <v>71.522590637207031</v>
      </c>
      <c r="EY441" s="67">
        <v>69.823867797851563</v>
      </c>
      <c r="EZ441" s="67">
        <v>69.299858093261719</v>
      </c>
      <c r="FA441" s="67">
        <v>69.756500244140625</v>
      </c>
      <c r="FB441" s="67">
        <v>70.916526794433594</v>
      </c>
      <c r="FC441" s="67">
        <v>70.092674255371094</v>
      </c>
      <c r="FD441" s="67">
        <v>73.382179260253906</v>
      </c>
      <c r="FE441" s="67">
        <v>79.200172424316406</v>
      </c>
      <c r="FF441" s="67">
        <v>85.186073303222656</v>
      </c>
      <c r="FG441" s="67">
        <v>88.711494445800781</v>
      </c>
      <c r="FH441" s="67">
        <v>90.374679565429688</v>
      </c>
      <c r="FI441" s="67">
        <v>93.47503662109375</v>
      </c>
      <c r="FJ441" s="67">
        <v>95.501640319824219</v>
      </c>
      <c r="FK441" s="67">
        <v>97.318489074707031</v>
      </c>
      <c r="FL441" s="67">
        <v>98.899734497070313</v>
      </c>
      <c r="FM441" s="67">
        <v>99.83013916015625</v>
      </c>
      <c r="FN441" s="67">
        <v>100.32010650634766</v>
      </c>
      <c r="FO441" s="67">
        <v>97.237724304199219</v>
      </c>
      <c r="FP441" s="67">
        <v>89.952018737792969</v>
      </c>
      <c r="FQ441" s="67">
        <v>84.8856201171875</v>
      </c>
      <c r="FR441" s="67">
        <v>82.327880859375</v>
      </c>
      <c r="FS441" s="67">
        <v>78.479598999023438</v>
      </c>
      <c r="FT441" s="67">
        <v>76.493873596191406</v>
      </c>
      <c r="FU441" s="68">
        <v>0.38518553972244263</v>
      </c>
      <c r="FV441" s="40">
        <v>8.7100000381469727</v>
      </c>
      <c r="FW441" s="40">
        <v>15652.51</v>
      </c>
      <c r="FX441">
        <v>1</v>
      </c>
    </row>
    <row r="442" spans="1:180" x14ac:dyDescent="0.2">
      <c r="A442" t="s">
        <v>189</v>
      </c>
      <c r="B442" t="s">
        <v>207</v>
      </c>
      <c r="C442" t="s">
        <v>3</v>
      </c>
      <c r="D442" t="s">
        <v>187</v>
      </c>
      <c r="E442" t="s">
        <v>1</v>
      </c>
      <c r="F442" s="40" t="s">
        <v>1</v>
      </c>
      <c r="G442" s="69" t="s">
        <v>224</v>
      </c>
      <c r="H442" s="67">
        <v>9678.0003082752228</v>
      </c>
      <c r="I442" s="67">
        <v>9.0510959625244141</v>
      </c>
      <c r="J442" s="67">
        <v>7.9532957077026367</v>
      </c>
      <c r="K442" s="67">
        <v>7.215186595916748</v>
      </c>
      <c r="L442" s="67">
        <v>6.7260890007019043</v>
      </c>
      <c r="M442" s="67">
        <v>6.5800766944885254</v>
      </c>
      <c r="N442" s="67">
        <v>7.0176835060119629</v>
      </c>
      <c r="O442" s="67">
        <v>8.0408000946044922</v>
      </c>
      <c r="P442" s="67">
        <v>8.6609783172607422</v>
      </c>
      <c r="Q442" s="67">
        <v>8.9217538833618164</v>
      </c>
      <c r="R442" s="67">
        <v>9.6790637969970703</v>
      </c>
      <c r="S442" s="67">
        <v>10.901556968688965</v>
      </c>
      <c r="T442" s="67">
        <v>12.635097503662109</v>
      </c>
      <c r="U442" s="67">
        <v>14.709748268127441</v>
      </c>
      <c r="V442" s="67">
        <v>17.508758544921875</v>
      </c>
      <c r="W442" s="67">
        <v>20.237998962402344</v>
      </c>
      <c r="X442" s="67">
        <v>23.181465148925781</v>
      </c>
      <c r="Y442" s="67">
        <v>25.648679733276367</v>
      </c>
      <c r="Z442" s="67">
        <v>27.648138046264648</v>
      </c>
      <c r="AA442" s="67">
        <v>27.937301635742188</v>
      </c>
      <c r="AB442" s="67">
        <v>26.568920135498047</v>
      </c>
      <c r="AC442" s="67">
        <v>24.047811508178711</v>
      </c>
      <c r="AD442" s="67">
        <v>20.60090446472168</v>
      </c>
      <c r="AE442" s="67">
        <v>16.231412887573242</v>
      </c>
      <c r="AF442" s="67">
        <v>12.518047332763672</v>
      </c>
      <c r="AG442" s="67">
        <v>-0.68488222360610962</v>
      </c>
      <c r="AH442" s="67">
        <v>-0.63194835186004639</v>
      </c>
      <c r="AI442" s="67">
        <v>-0.58613920211791992</v>
      </c>
      <c r="AJ442" s="67">
        <v>-0.61899083852767944</v>
      </c>
      <c r="AK442" s="67">
        <v>-0.57292729616165161</v>
      </c>
      <c r="AL442" s="67">
        <v>-0.56499236822128296</v>
      </c>
      <c r="AM442" s="67">
        <v>-0.69193530082702637</v>
      </c>
      <c r="AN442" s="67">
        <v>-0.75916892290115356</v>
      </c>
      <c r="AO442" s="67">
        <v>-0.8353455662727356</v>
      </c>
      <c r="AP442" s="67">
        <v>-1.0597548484802246</v>
      </c>
      <c r="AQ442" s="67">
        <v>-1.2845091819763184</v>
      </c>
      <c r="AR442" s="67">
        <v>-1.506108283996582</v>
      </c>
      <c r="AS442" s="67">
        <v>-1.9791802167892456</v>
      </c>
      <c r="AT442" s="67">
        <v>-1.6023699045181274</v>
      </c>
      <c r="AU442" s="67">
        <v>2.9535393714904785</v>
      </c>
      <c r="AV442" s="67">
        <v>4.6959261894226074</v>
      </c>
      <c r="AW442" s="67">
        <v>5.5549225807189941</v>
      </c>
      <c r="AX442" s="67">
        <v>5.8017926216125488</v>
      </c>
      <c r="AY442" s="67">
        <v>4.4351863861083984</v>
      </c>
      <c r="AZ442" s="67">
        <v>-2.6032552719116211</v>
      </c>
      <c r="BA442" s="67">
        <v>-4.1309747695922852</v>
      </c>
      <c r="BB442" s="67">
        <v>-3.3339102268218994</v>
      </c>
      <c r="BC442" s="67">
        <v>-2.1775081157684326</v>
      </c>
      <c r="BD442" s="67">
        <v>-1.7318613529205322</v>
      </c>
      <c r="BE442" s="67">
        <v>-0.36363807320594788</v>
      </c>
      <c r="BF442" s="67">
        <v>-0.33661344647407532</v>
      </c>
      <c r="BG442" s="67">
        <v>-0.30863797664642334</v>
      </c>
      <c r="BH442" s="67">
        <v>-0.35377687215805054</v>
      </c>
      <c r="BI442" s="67">
        <v>-0.31536185741424561</v>
      </c>
      <c r="BJ442" s="67">
        <v>-0.30362513661384583</v>
      </c>
      <c r="BK442" s="67">
        <v>-0.40768101811408997</v>
      </c>
      <c r="BL442" s="67">
        <v>-0.45218971371650696</v>
      </c>
      <c r="BM442" s="67">
        <v>-0.50556707382202148</v>
      </c>
      <c r="BN442" s="67">
        <v>-0.70667076110839844</v>
      </c>
      <c r="BO442" s="67">
        <v>-0.908305823802948</v>
      </c>
      <c r="BP442" s="67">
        <v>-1.1082392930984497</v>
      </c>
      <c r="BQ442" s="67">
        <v>-1.5628151893615723</v>
      </c>
      <c r="BR442" s="67">
        <v>-1.1719634532928467</v>
      </c>
      <c r="BS442" s="67">
        <v>3.3794312477111816</v>
      </c>
      <c r="BT442" s="67">
        <v>5.1280174255371094</v>
      </c>
      <c r="BU442" s="67">
        <v>5.9927244186401367</v>
      </c>
      <c r="BV442" s="67">
        <v>6.2437701225280762</v>
      </c>
      <c r="BW442" s="67">
        <v>4.8781352043151855</v>
      </c>
      <c r="BX442" s="67">
        <v>-2.1531851291656494</v>
      </c>
      <c r="BY442" s="67">
        <v>-3.6906273365020752</v>
      </c>
      <c r="BZ442" s="67">
        <v>-2.9121100902557373</v>
      </c>
      <c r="CA442" s="67">
        <v>-1.7844783067703247</v>
      </c>
      <c r="CB442" s="67">
        <v>-1.3696646690368652</v>
      </c>
      <c r="CC442" s="67">
        <v>-0.14114536345005035</v>
      </c>
      <c r="CD442" s="67">
        <v>-0.13206540048122406</v>
      </c>
      <c r="CE442" s="67">
        <v>-0.11644148081541061</v>
      </c>
      <c r="CF442" s="67">
        <v>-0.17009051144123077</v>
      </c>
      <c r="CG442" s="67">
        <v>-0.1369728296995163</v>
      </c>
      <c r="CH442" s="67">
        <v>-0.12260298430919647</v>
      </c>
      <c r="CI442" s="67">
        <v>-0.21080735325813293</v>
      </c>
      <c r="CJ442" s="67">
        <v>-0.23957686126232147</v>
      </c>
      <c r="CK442" s="67">
        <v>-0.27716347575187683</v>
      </c>
      <c r="CL442" s="67">
        <v>-0.4621257483959198</v>
      </c>
      <c r="CM442" s="67">
        <v>-0.64774847030639648</v>
      </c>
      <c r="CN442" s="67">
        <v>-0.83267641067504883</v>
      </c>
      <c r="CO442" s="67">
        <v>-1.2744420766830444</v>
      </c>
      <c r="CP442" s="67">
        <v>-0.87386524677276611</v>
      </c>
      <c r="CQ442" s="67">
        <v>3.6744027137756348</v>
      </c>
      <c r="CR442" s="67">
        <v>5.4272828102111816</v>
      </c>
      <c r="CS442" s="67">
        <v>6.2959446907043457</v>
      </c>
      <c r="CT442" s="67">
        <v>6.5498824119567871</v>
      </c>
      <c r="CU442" s="67">
        <v>5.1849203109741211</v>
      </c>
      <c r="CV442" s="67">
        <v>-1.8414678573608398</v>
      </c>
      <c r="CW442" s="67">
        <v>-3.3856439590454102</v>
      </c>
      <c r="CX442" s="67">
        <v>-2.6199724674224854</v>
      </c>
      <c r="CY442" s="67">
        <v>-1.5122671127319336</v>
      </c>
      <c r="CZ442" s="67">
        <v>-1.118808388710022</v>
      </c>
      <c r="DA442" s="67">
        <v>8.1347338855266571E-2</v>
      </c>
      <c r="DB442" s="67">
        <v>7.2482645511627197E-2</v>
      </c>
      <c r="DC442" s="67">
        <v>7.5755022466182709E-2</v>
      </c>
      <c r="DD442" s="67">
        <v>1.3595852069556713E-2</v>
      </c>
      <c r="DE442" s="67">
        <v>4.1416209191083908E-2</v>
      </c>
      <c r="DF442" s="67">
        <v>5.8419167995452881E-2</v>
      </c>
      <c r="DG442" s="67">
        <v>-1.3933691196143627E-2</v>
      </c>
      <c r="DH442" s="67">
        <v>-2.6964010670781136E-2</v>
      </c>
      <c r="DI442" s="67">
        <v>-4.8759877681732178E-2</v>
      </c>
      <c r="DJ442" s="67">
        <v>-0.21758076548576355</v>
      </c>
      <c r="DK442" s="67">
        <v>-0.38719111680984497</v>
      </c>
      <c r="DL442" s="67">
        <v>-0.55711352825164795</v>
      </c>
      <c r="DM442" s="67">
        <v>-0.9860689640045166</v>
      </c>
      <c r="DN442" s="67">
        <v>-0.57576704025268555</v>
      </c>
      <c r="DO442" s="67">
        <v>3.9693741798400879</v>
      </c>
      <c r="DP442" s="67">
        <v>5.7265481948852539</v>
      </c>
      <c r="DQ442" s="67">
        <v>6.5991649627685547</v>
      </c>
      <c r="DR442" s="67">
        <v>6.855994701385498</v>
      </c>
      <c r="DS442" s="67">
        <v>5.4917054176330566</v>
      </c>
      <c r="DT442" s="67">
        <v>-1.5297507047653198</v>
      </c>
      <c r="DU442" s="67">
        <v>-3.0806605815887451</v>
      </c>
      <c r="DV442" s="67">
        <v>-2.3278348445892334</v>
      </c>
      <c r="DW442" s="67">
        <v>-1.2400559186935425</v>
      </c>
      <c r="DX442" s="67">
        <v>-0.86795210838317871</v>
      </c>
      <c r="DY442" s="67">
        <v>0.40259146690368652</v>
      </c>
      <c r="DZ442" s="67">
        <v>0.36781752109527588</v>
      </c>
      <c r="EA442" s="67">
        <v>0.35325625538825989</v>
      </c>
      <c r="EB442" s="67">
        <v>0.27880978584289551</v>
      </c>
      <c r="EC442" s="67">
        <v>0.29898163676261902</v>
      </c>
      <c r="ED442" s="67">
        <v>0.31978639960289001</v>
      </c>
      <c r="EE442" s="67">
        <v>0.2703205943107605</v>
      </c>
      <c r="EF442" s="67">
        <v>0.28001517057418823</v>
      </c>
      <c r="EG442" s="67">
        <v>0.28101864457130432</v>
      </c>
      <c r="EH442" s="67">
        <v>0.13550335168838501</v>
      </c>
      <c r="EI442" s="67">
        <v>-1.0987711139023304E-2</v>
      </c>
      <c r="EJ442" s="67">
        <v>-0.15924450755119324</v>
      </c>
      <c r="EK442" s="67">
        <v>-0.56970399618148804</v>
      </c>
      <c r="EL442" s="67">
        <v>-0.14536057412624359</v>
      </c>
      <c r="EM442" s="67">
        <v>4.395266056060791</v>
      </c>
      <c r="EN442" s="67">
        <v>6.1586394309997559</v>
      </c>
      <c r="EO442" s="67">
        <v>7.0369668006896973</v>
      </c>
      <c r="EP442" s="67">
        <v>7.2979722023010254</v>
      </c>
      <c r="EQ442" s="67">
        <v>5.9346542358398438</v>
      </c>
      <c r="ER442" s="67">
        <v>-1.0796805620193481</v>
      </c>
      <c r="ES442" s="67">
        <v>-2.6403131484985352</v>
      </c>
      <c r="ET442" s="67">
        <v>-1.9060345888137817</v>
      </c>
      <c r="EU442" s="67">
        <v>-0.84702610969543457</v>
      </c>
      <c r="EV442" s="67">
        <v>-0.50575548410415649</v>
      </c>
      <c r="EW442" s="67">
        <v>69.825714111328125</v>
      </c>
      <c r="EX442" s="67">
        <v>68.086952209472656</v>
      </c>
      <c r="EY442" s="67">
        <v>67.093788146972656</v>
      </c>
      <c r="EZ442" s="67">
        <v>68.101104736328125</v>
      </c>
      <c r="FA442" s="67">
        <v>68.554756164550781</v>
      </c>
      <c r="FB442" s="67">
        <v>67.220993041992188</v>
      </c>
      <c r="FC442" s="67">
        <v>66.157066345214844</v>
      </c>
      <c r="FD442" s="67">
        <v>69.604408264160156</v>
      </c>
      <c r="FE442" s="67">
        <v>76.931632995605469</v>
      </c>
      <c r="FF442" s="67">
        <v>84.521461486816406</v>
      </c>
      <c r="FG442" s="67">
        <v>90.628143310546875</v>
      </c>
      <c r="FH442" s="67">
        <v>94.576103210449219</v>
      </c>
      <c r="FI442" s="67">
        <v>96.629539489746094</v>
      </c>
      <c r="FJ442" s="67">
        <v>98.025665283203125</v>
      </c>
      <c r="FK442" s="67">
        <v>99.919471740722656</v>
      </c>
      <c r="FL442" s="67">
        <v>100.27357482910156</v>
      </c>
      <c r="FM442" s="67">
        <v>100.53282165527344</v>
      </c>
      <c r="FN442" s="67">
        <v>100.29637145996094</v>
      </c>
      <c r="FO442" s="67">
        <v>97.820106506347656</v>
      </c>
      <c r="FP442" s="67">
        <v>90.02349853515625</v>
      </c>
      <c r="FQ442" s="67">
        <v>81.836280822753906</v>
      </c>
      <c r="FR442" s="67">
        <v>77.291786193847656</v>
      </c>
      <c r="FS442" s="67">
        <v>73.913299560546875</v>
      </c>
      <c r="FT442" s="67">
        <v>71.84698486328125</v>
      </c>
      <c r="FU442" s="68">
        <v>0.39059823751449585</v>
      </c>
      <c r="FV442" s="40">
        <v>8.130000114440918</v>
      </c>
      <c r="FW442" s="40">
        <v>14540.86</v>
      </c>
      <c r="FX442">
        <v>1</v>
      </c>
    </row>
    <row r="443" spans="1:180" x14ac:dyDescent="0.2">
      <c r="A443" t="s">
        <v>189</v>
      </c>
      <c r="B443" t="s">
        <v>207</v>
      </c>
      <c r="C443" t="s">
        <v>3</v>
      </c>
      <c r="D443" t="s">
        <v>187</v>
      </c>
      <c r="E443" t="s">
        <v>1</v>
      </c>
      <c r="F443" s="40" t="s">
        <v>1</v>
      </c>
      <c r="G443" s="69" t="s">
        <v>225</v>
      </c>
      <c r="H443" s="67">
        <v>9710.9998550415039</v>
      </c>
      <c r="I443" s="67">
        <v>10.271015167236328</v>
      </c>
      <c r="J443" s="67">
        <v>8.8534259796142578</v>
      </c>
      <c r="K443" s="67">
        <v>7.9442930221557617</v>
      </c>
      <c r="L443" s="67">
        <v>7.3228669166564941</v>
      </c>
      <c r="M443" s="67">
        <v>7.0997657775878906</v>
      </c>
      <c r="N443" s="67">
        <v>7.4901604652404785</v>
      </c>
      <c r="O443" s="67">
        <v>8.495997428894043</v>
      </c>
      <c r="P443" s="67">
        <v>8.9482965469360352</v>
      </c>
      <c r="Q443" s="67">
        <v>9.0812664031982422</v>
      </c>
      <c r="R443" s="67">
        <v>9.5171470642089844</v>
      </c>
      <c r="S443" s="67">
        <v>10.390819549560547</v>
      </c>
      <c r="T443" s="67">
        <v>11.701325416564941</v>
      </c>
      <c r="U443" s="67">
        <v>13.497030258178711</v>
      </c>
      <c r="V443" s="67">
        <v>15.2882080078125</v>
      </c>
      <c r="W443" s="67">
        <v>17.4698486328125</v>
      </c>
      <c r="X443" s="67">
        <v>20.136564254760742</v>
      </c>
      <c r="Y443" s="67">
        <v>22.761333465576172</v>
      </c>
      <c r="Z443" s="67">
        <v>24.596248626708984</v>
      </c>
      <c r="AA443" s="67">
        <v>24.732803344726563</v>
      </c>
      <c r="AB443" s="67">
        <v>23.270082473754883</v>
      </c>
      <c r="AC443" s="67">
        <v>20.840351104736328</v>
      </c>
      <c r="AD443" s="67">
        <v>17.775718688964844</v>
      </c>
      <c r="AE443" s="67">
        <v>13.831316947937012</v>
      </c>
      <c r="AF443" s="67">
        <v>10.626214027404785</v>
      </c>
      <c r="AG443" s="67">
        <v>-1.1615681648254395</v>
      </c>
      <c r="AH443" s="67">
        <v>-0.93111813068389893</v>
      </c>
      <c r="AI443" s="67">
        <v>-0.69976872205734253</v>
      </c>
      <c r="AJ443" s="67">
        <v>-0.5843203067779541</v>
      </c>
      <c r="AK443" s="67">
        <v>-0.53674489259719849</v>
      </c>
      <c r="AL443" s="67">
        <v>-0.49835163354873657</v>
      </c>
      <c r="AM443" s="67">
        <v>-0.60961562395095825</v>
      </c>
      <c r="AN443" s="67">
        <v>-0.77051860094070435</v>
      </c>
      <c r="AO443" s="67">
        <v>-0.85614669322967529</v>
      </c>
      <c r="AP443" s="67">
        <v>-1.1358106136322021</v>
      </c>
      <c r="AQ443" s="67">
        <v>-1.1539266109466553</v>
      </c>
      <c r="AR443" s="67">
        <v>-1.3156651258468628</v>
      </c>
      <c r="AS443" s="67">
        <v>-1.4883766174316406</v>
      </c>
      <c r="AT443" s="67">
        <v>-1.3680791854858398</v>
      </c>
      <c r="AU443" s="67">
        <v>2.1591968536376953</v>
      </c>
      <c r="AV443" s="67">
        <v>3.3783674240112305</v>
      </c>
      <c r="AW443" s="67">
        <v>4.2605586051940918</v>
      </c>
      <c r="AX443" s="67">
        <v>4.7379293441772461</v>
      </c>
      <c r="AY443" s="67">
        <v>3.3391585350036621</v>
      </c>
      <c r="AZ443" s="67">
        <v>-2.4152901172637939</v>
      </c>
      <c r="BA443" s="67">
        <v>-2.9533393383026123</v>
      </c>
      <c r="BB443" s="67">
        <v>-2.2883560657501221</v>
      </c>
      <c r="BC443" s="67">
        <v>-1.4090261459350586</v>
      </c>
      <c r="BD443" s="67">
        <v>-0.93732607364654541</v>
      </c>
      <c r="BE443" s="67">
        <v>-0.83984309434890747</v>
      </c>
      <c r="BF443" s="67">
        <v>-0.63533538579940796</v>
      </c>
      <c r="BG443" s="67">
        <v>-0.42184749245643616</v>
      </c>
      <c r="BH443" s="67">
        <v>-0.31870511174201965</v>
      </c>
      <c r="BI443" s="67">
        <v>-0.27878975868225098</v>
      </c>
      <c r="BJ443" s="67">
        <v>-0.23659174144268036</v>
      </c>
      <c r="BK443" s="67">
        <v>-0.32495227456092834</v>
      </c>
      <c r="BL443" s="67">
        <v>-0.46310457587242126</v>
      </c>
      <c r="BM443" s="67">
        <v>-0.52590388059616089</v>
      </c>
      <c r="BN443" s="67">
        <v>-0.78223145008087158</v>
      </c>
      <c r="BO443" s="67">
        <v>-0.77719199657440186</v>
      </c>
      <c r="BP443" s="67">
        <v>-0.91723793745040894</v>
      </c>
      <c r="BQ443" s="67">
        <v>-1.0714287757873535</v>
      </c>
      <c r="BR443" s="67">
        <v>-0.9370734691619873</v>
      </c>
      <c r="BS443" s="67">
        <v>2.585702657699585</v>
      </c>
      <c r="BT443" s="67">
        <v>3.811084508895874</v>
      </c>
      <c r="BU443" s="67">
        <v>4.6989951133728027</v>
      </c>
      <c r="BV443" s="67">
        <v>5.1805453300476074</v>
      </c>
      <c r="BW443" s="67">
        <v>3.782745361328125</v>
      </c>
      <c r="BX443" s="67">
        <v>-1.9646029472351074</v>
      </c>
      <c r="BY443" s="67">
        <v>-2.5123870372772217</v>
      </c>
      <c r="BZ443" s="67">
        <v>-1.8659658432006836</v>
      </c>
      <c r="CA443" s="67">
        <v>-1.0154334306716919</v>
      </c>
      <c r="CB443" s="67">
        <v>-0.57460224628448486</v>
      </c>
      <c r="CC443" s="67">
        <v>-0.61701726913452148</v>
      </c>
      <c r="CD443" s="67">
        <v>-0.43047720193862915</v>
      </c>
      <c r="CE443" s="67">
        <v>-0.22936008870601654</v>
      </c>
      <c r="CF443" s="67">
        <v>-0.13474081456661224</v>
      </c>
      <c r="CG443" s="67">
        <v>-0.1001308336853981</v>
      </c>
      <c r="CH443" s="67">
        <v>-5.5297639220952988E-2</v>
      </c>
      <c r="CI443" s="67">
        <v>-0.12779527902603149</v>
      </c>
      <c r="CJ443" s="67">
        <v>-0.25019052624702454</v>
      </c>
      <c r="CK443" s="67">
        <v>-0.29717874526977539</v>
      </c>
      <c r="CL443" s="67">
        <v>-0.53734356164932251</v>
      </c>
      <c r="CM443" s="67">
        <v>-0.51626676321029663</v>
      </c>
      <c r="CN443" s="67">
        <v>-0.64128845930099487</v>
      </c>
      <c r="CO443" s="67">
        <v>-0.78265196084976196</v>
      </c>
      <c r="CP443" s="67">
        <v>-0.63856017589569092</v>
      </c>
      <c r="CQ443" s="67">
        <v>2.8810992240905762</v>
      </c>
      <c r="CR443" s="67">
        <v>4.1107831001281738</v>
      </c>
      <c r="CS443" s="67">
        <v>5.0026545524597168</v>
      </c>
      <c r="CT443" s="67">
        <v>5.4870996475219727</v>
      </c>
      <c r="CU443" s="67">
        <v>4.0899720191955566</v>
      </c>
      <c r="CV443" s="67">
        <v>-1.6524584293365479</v>
      </c>
      <c r="CW443" s="67">
        <v>-2.2069849967956543</v>
      </c>
      <c r="CX443" s="67">
        <v>-1.5734196901321411</v>
      </c>
      <c r="CY443" s="67">
        <v>-0.74283242225646973</v>
      </c>
      <c r="CZ443" s="67">
        <v>-0.32338088750839233</v>
      </c>
      <c r="DA443" s="67">
        <v>-0.39419147372245789</v>
      </c>
      <c r="DB443" s="67">
        <v>-0.22561900317668915</v>
      </c>
      <c r="DC443" s="67">
        <v>-3.6872681230306625E-2</v>
      </c>
      <c r="DD443" s="67">
        <v>4.9223467707633972E-2</v>
      </c>
      <c r="DE443" s="67">
        <v>7.8528091311454773E-2</v>
      </c>
      <c r="DF443" s="67">
        <v>0.12599645555019379</v>
      </c>
      <c r="DG443" s="67">
        <v>6.936170905828476E-2</v>
      </c>
      <c r="DH443" s="67">
        <v>-3.7276484072208405E-2</v>
      </c>
      <c r="DI443" s="67">
        <v>-6.8453595042228699E-2</v>
      </c>
      <c r="DJ443" s="67">
        <v>-0.29245570302009583</v>
      </c>
      <c r="DK443" s="67">
        <v>-0.25534152984619141</v>
      </c>
      <c r="DL443" s="67">
        <v>-0.36533898115158081</v>
      </c>
      <c r="DM443" s="67">
        <v>-0.49387514591217041</v>
      </c>
      <c r="DN443" s="67">
        <v>-0.34004691243171692</v>
      </c>
      <c r="DO443" s="67">
        <v>3.1764957904815674</v>
      </c>
      <c r="DP443" s="67">
        <v>4.4104814529418945</v>
      </c>
      <c r="DQ443" s="67">
        <v>5.3063139915466309</v>
      </c>
      <c r="DR443" s="67">
        <v>5.7936539649963379</v>
      </c>
      <c r="DS443" s="67">
        <v>4.3971986770629883</v>
      </c>
      <c r="DT443" s="67">
        <v>-1.3403139114379883</v>
      </c>
      <c r="DU443" s="67">
        <v>-1.9015828371047974</v>
      </c>
      <c r="DV443" s="67">
        <v>-1.2808735370635986</v>
      </c>
      <c r="DW443" s="67">
        <v>-0.47023138403892517</v>
      </c>
      <c r="DX443" s="67">
        <v>-7.2159498929977417E-2</v>
      </c>
      <c r="DY443" s="67">
        <v>-7.2466380894184113E-2</v>
      </c>
      <c r="DZ443" s="67">
        <v>7.0163711905479431E-2</v>
      </c>
      <c r="EA443" s="67">
        <v>0.24104855954647064</v>
      </c>
      <c r="EB443" s="67">
        <v>0.31483867764472961</v>
      </c>
      <c r="EC443" s="67">
        <v>0.33648321032524109</v>
      </c>
      <c r="ED443" s="67">
        <v>0.38775634765625</v>
      </c>
      <c r="EE443" s="67">
        <v>0.35402509570121765</v>
      </c>
      <c r="EF443" s="67">
        <v>0.27013757824897766</v>
      </c>
      <c r="EG443" s="67">
        <v>0.26178920269012451</v>
      </c>
      <c r="EH443" s="67">
        <v>6.1123497784137726E-2</v>
      </c>
      <c r="EI443" s="67">
        <v>0.12139306217432022</v>
      </c>
      <c r="EJ443" s="67">
        <v>3.3088259398937225E-2</v>
      </c>
      <c r="EK443" s="67">
        <v>-7.6927319169044495E-2</v>
      </c>
      <c r="EL443" s="67">
        <v>9.0958833694458008E-2</v>
      </c>
      <c r="EM443" s="67">
        <v>3.603001594543457</v>
      </c>
      <c r="EN443" s="67">
        <v>4.8431987762451172</v>
      </c>
      <c r="EO443" s="67">
        <v>5.7447504997253418</v>
      </c>
      <c r="EP443" s="67">
        <v>6.2362699508666992</v>
      </c>
      <c r="EQ443" s="67">
        <v>4.8407855033874512</v>
      </c>
      <c r="ER443" s="67">
        <v>-0.88962674140930176</v>
      </c>
      <c r="ES443" s="67">
        <v>-1.4606306552886963</v>
      </c>
      <c r="ET443" s="67">
        <v>-0.85848325490951538</v>
      </c>
      <c r="EU443" s="67">
        <v>-7.6638750731945038E-2</v>
      </c>
      <c r="EV443" s="67">
        <v>0.29056426882743835</v>
      </c>
      <c r="EW443" s="67">
        <v>70.638351440429688</v>
      </c>
      <c r="EX443" s="67">
        <v>69.187828063964844</v>
      </c>
      <c r="EY443" s="67">
        <v>68.422927856445313</v>
      </c>
      <c r="EZ443" s="67">
        <v>68.845748901367188</v>
      </c>
      <c r="FA443" s="67">
        <v>68.55712890625</v>
      </c>
      <c r="FB443" s="67">
        <v>67.549972534179688</v>
      </c>
      <c r="FC443" s="67">
        <v>67.150314331054688</v>
      </c>
      <c r="FD443" s="67">
        <v>69.800765991210938</v>
      </c>
      <c r="FE443" s="67">
        <v>75.762428283691406</v>
      </c>
      <c r="FF443" s="67">
        <v>81.926292419433594</v>
      </c>
      <c r="FG443" s="67">
        <v>85.4840087890625</v>
      </c>
      <c r="FH443" s="67">
        <v>87.731376647949219</v>
      </c>
      <c r="FI443" s="67">
        <v>90.330482482910156</v>
      </c>
      <c r="FJ443" s="67">
        <v>91.373466491699219</v>
      </c>
      <c r="FK443" s="67">
        <v>93.018180847167969</v>
      </c>
      <c r="FL443" s="67">
        <v>95.077400207519531</v>
      </c>
      <c r="FM443" s="67">
        <v>95.57464599609375</v>
      </c>
      <c r="FN443" s="67">
        <v>95.073211669921875</v>
      </c>
      <c r="FO443" s="67">
        <v>92.244407653808594</v>
      </c>
      <c r="FP443" s="67">
        <v>84.916969299316406</v>
      </c>
      <c r="FQ443" s="67">
        <v>77.778839111328125</v>
      </c>
      <c r="FR443" s="67">
        <v>72.48004150390625</v>
      </c>
      <c r="FS443" s="67">
        <v>69.541999816894531</v>
      </c>
      <c r="FT443" s="67">
        <v>67.036407470703125</v>
      </c>
      <c r="FU443" s="68">
        <v>0.39116361737251282</v>
      </c>
      <c r="FV443" s="40">
        <v>8.0500001907348633</v>
      </c>
      <c r="FW443" s="40">
        <v>13416.1</v>
      </c>
      <c r="FX443">
        <v>1</v>
      </c>
    </row>
    <row r="444" spans="1:180" x14ac:dyDescent="0.2">
      <c r="A444" t="s">
        <v>189</v>
      </c>
      <c r="B444" t="s">
        <v>207</v>
      </c>
      <c r="C444" t="s">
        <v>3</v>
      </c>
      <c r="D444" t="s">
        <v>187</v>
      </c>
      <c r="E444" t="s">
        <v>1</v>
      </c>
      <c r="F444" s="40" t="s">
        <v>1</v>
      </c>
      <c r="G444" s="69" t="s">
        <v>226</v>
      </c>
      <c r="H444" s="67">
        <v>9942.0000102519989</v>
      </c>
      <c r="I444" s="67">
        <v>8.8976869583129883</v>
      </c>
      <c r="J444" s="67">
        <v>7.8109822273254395</v>
      </c>
      <c r="K444" s="67">
        <v>7.1960406303405762</v>
      </c>
      <c r="L444" s="67">
        <v>6.7955026626586914</v>
      </c>
      <c r="M444" s="67">
        <v>6.6443591117858887</v>
      </c>
      <c r="N444" s="67">
        <v>7.2071356773376465</v>
      </c>
      <c r="O444" s="67">
        <v>8.3506250381469727</v>
      </c>
      <c r="P444" s="67">
        <v>8.9232616424560547</v>
      </c>
      <c r="Q444" s="67">
        <v>8.9765300750732422</v>
      </c>
      <c r="R444" s="67">
        <v>9.4391098022460938</v>
      </c>
      <c r="S444" s="67">
        <v>10.353372573852539</v>
      </c>
      <c r="T444" s="67">
        <v>11.88385009765625</v>
      </c>
      <c r="U444" s="67">
        <v>13.809939384460449</v>
      </c>
      <c r="V444" s="67">
        <v>16.245718002319336</v>
      </c>
      <c r="W444" s="67">
        <v>18.59773063659668</v>
      </c>
      <c r="X444" s="67">
        <v>21.020334243774414</v>
      </c>
      <c r="Y444" s="67">
        <v>23.508216857910156</v>
      </c>
      <c r="Z444" s="67">
        <v>24.995275497436523</v>
      </c>
      <c r="AA444" s="67">
        <v>24.883769989013672</v>
      </c>
      <c r="AB444" s="67">
        <v>23.612306594848633</v>
      </c>
      <c r="AC444" s="67">
        <v>21.705610275268555</v>
      </c>
      <c r="AD444" s="67">
        <v>19.001392364501953</v>
      </c>
      <c r="AE444" s="67">
        <v>15.336445808410645</v>
      </c>
      <c r="AF444" s="67">
        <v>11.926165580749512</v>
      </c>
      <c r="AG444" s="67">
        <v>-0.5782133936882019</v>
      </c>
      <c r="AH444" s="67">
        <v>-0.59707164764404297</v>
      </c>
      <c r="AI444" s="67">
        <v>-0.46446055173873901</v>
      </c>
      <c r="AJ444" s="67">
        <v>-0.39219912886619568</v>
      </c>
      <c r="AK444" s="67">
        <v>-0.44087597727775574</v>
      </c>
      <c r="AL444" s="67">
        <v>-0.41819924116134644</v>
      </c>
      <c r="AM444" s="67">
        <v>-0.53143835067749023</v>
      </c>
      <c r="AN444" s="67">
        <v>-0.67020130157470703</v>
      </c>
      <c r="AO444" s="67">
        <v>-0.83309602737426758</v>
      </c>
      <c r="AP444" s="67">
        <v>-0.92820054292678833</v>
      </c>
      <c r="AQ444" s="67">
        <v>-1.1358586549758911</v>
      </c>
      <c r="AR444" s="67">
        <v>-1.0896532535552979</v>
      </c>
      <c r="AS444" s="67">
        <v>-1.3440113067626953</v>
      </c>
      <c r="AT444" s="67">
        <v>-1.0223225355148315</v>
      </c>
      <c r="AU444" s="67">
        <v>2.8889760971069336</v>
      </c>
      <c r="AV444" s="67">
        <v>3.7909376621246338</v>
      </c>
      <c r="AW444" s="67">
        <v>4.7750244140625</v>
      </c>
      <c r="AX444" s="67">
        <v>4.9630041122436523</v>
      </c>
      <c r="AY444" s="67">
        <v>3.5180058479309082</v>
      </c>
      <c r="AZ444" s="67">
        <v>-2.3066356182098389</v>
      </c>
      <c r="BA444" s="67">
        <v>-3.3695333003997803</v>
      </c>
      <c r="BB444" s="67">
        <v>-2.5148308277130127</v>
      </c>
      <c r="BC444" s="67">
        <v>-1.6996352672576904</v>
      </c>
      <c r="BD444" s="67">
        <v>-1.1859301328659058</v>
      </c>
      <c r="BE444" s="67">
        <v>-0.25307750701904297</v>
      </c>
      <c r="BF444" s="67">
        <v>-0.29812157154083252</v>
      </c>
      <c r="BG444" s="67">
        <v>-0.18356509506702423</v>
      </c>
      <c r="BH444" s="67">
        <v>-0.12373655289411545</v>
      </c>
      <c r="BI444" s="67">
        <v>-0.18014879524707794</v>
      </c>
      <c r="BJ444" s="67">
        <v>-0.15362215042114258</v>
      </c>
      <c r="BK444" s="67">
        <v>-0.24381369352340698</v>
      </c>
      <c r="BL444" s="67">
        <v>-0.35965749621391296</v>
      </c>
      <c r="BM444" s="67">
        <v>-0.49951496720314026</v>
      </c>
      <c r="BN444" s="67">
        <v>-0.57106751203536987</v>
      </c>
      <c r="BO444" s="67">
        <v>-0.75531929731369019</v>
      </c>
      <c r="BP444" s="67">
        <v>-0.68723469972610474</v>
      </c>
      <c r="BQ444" s="67">
        <v>-0.92289596796035767</v>
      </c>
      <c r="BR444" s="67">
        <v>-0.58703356981277466</v>
      </c>
      <c r="BS444" s="67">
        <v>3.3198480606079102</v>
      </c>
      <c r="BT444" s="67">
        <v>4.2281126976013184</v>
      </c>
      <c r="BU444" s="67">
        <v>5.217984676361084</v>
      </c>
      <c r="BV444" s="67">
        <v>5.4101781845092773</v>
      </c>
      <c r="BW444" s="67">
        <v>3.9661567211151123</v>
      </c>
      <c r="BX444" s="67">
        <v>-1.8514986038208008</v>
      </c>
      <c r="BY444" s="67">
        <v>-2.9242126941680908</v>
      </c>
      <c r="BZ444" s="67">
        <v>-2.0881953239440918</v>
      </c>
      <c r="CA444" s="67">
        <v>-1.3020151853561401</v>
      </c>
      <c r="CB444" s="67">
        <v>-0.8194463849067688</v>
      </c>
      <c r="CC444" s="67">
        <v>-2.7889424934983253E-2</v>
      </c>
      <c r="CD444" s="67">
        <v>-9.1069653630256653E-2</v>
      </c>
      <c r="CE444" s="67">
        <v>1.0982233099639416E-2</v>
      </c>
      <c r="CF444" s="67">
        <v>6.2199808657169342E-2</v>
      </c>
      <c r="CG444" s="67">
        <v>4.3005825136788189E-4</v>
      </c>
      <c r="CH444" s="67">
        <v>2.9623156413435936E-2</v>
      </c>
      <c r="CI444" s="67">
        <v>-4.4605717062950134E-2</v>
      </c>
      <c r="CJ444" s="67">
        <v>-0.14457578957080841</v>
      </c>
      <c r="CK444" s="67">
        <v>-0.26847773790359497</v>
      </c>
      <c r="CL444" s="67">
        <v>-0.32371821999549866</v>
      </c>
      <c r="CM444" s="67">
        <v>-0.49175894260406494</v>
      </c>
      <c r="CN444" s="67">
        <v>-0.40852081775665283</v>
      </c>
      <c r="CO444" s="67">
        <v>-0.63123273849487305</v>
      </c>
      <c r="CP444" s="67">
        <v>-0.28555375337600708</v>
      </c>
      <c r="CQ444" s="67">
        <v>3.6182687282562256</v>
      </c>
      <c r="CR444" s="67">
        <v>4.5308990478515625</v>
      </c>
      <c r="CS444" s="67">
        <v>5.5247774124145508</v>
      </c>
      <c r="CT444" s="67">
        <v>5.7198896408081055</v>
      </c>
      <c r="CU444" s="67">
        <v>4.2765445709228516</v>
      </c>
      <c r="CV444" s="67">
        <v>-1.5362720489501953</v>
      </c>
      <c r="CW444" s="67">
        <v>-2.6157848834991455</v>
      </c>
      <c r="CX444" s="67">
        <v>-1.7927089929580688</v>
      </c>
      <c r="CY444" s="67">
        <v>-1.0266246795654297</v>
      </c>
      <c r="CZ444" s="67">
        <v>-0.56562089920043945</v>
      </c>
      <c r="DA444" s="67">
        <v>0.19729867577552795</v>
      </c>
      <c r="DB444" s="67">
        <v>0.11598225682973862</v>
      </c>
      <c r="DC444" s="67">
        <v>0.20552957057952881</v>
      </c>
      <c r="DD444" s="67">
        <v>0.24813617765903473</v>
      </c>
      <c r="DE444" s="67">
        <v>0.18100890517234802</v>
      </c>
      <c r="DF444" s="67">
        <v>0.21286845207214355</v>
      </c>
      <c r="DG444" s="67">
        <v>0.15460225939750671</v>
      </c>
      <c r="DH444" s="67">
        <v>7.0505902171134949E-2</v>
      </c>
      <c r="DI444" s="67">
        <v>-3.7440512329339981E-2</v>
      </c>
      <c r="DJ444" s="67">
        <v>-7.6368950307369232E-2</v>
      </c>
      <c r="DK444" s="67">
        <v>-0.2281985878944397</v>
      </c>
      <c r="DL444" s="67">
        <v>-0.12980692088603973</v>
      </c>
      <c r="DM444" s="67">
        <v>-0.33956950902938843</v>
      </c>
      <c r="DN444" s="67">
        <v>1.5926055610179901E-2</v>
      </c>
      <c r="DO444" s="67">
        <v>3.916689395904541</v>
      </c>
      <c r="DP444" s="67">
        <v>4.8336853981018066</v>
      </c>
      <c r="DQ444" s="67">
        <v>5.8315701484680176</v>
      </c>
      <c r="DR444" s="67">
        <v>6.0296010971069336</v>
      </c>
      <c r="DS444" s="67">
        <v>4.5869326591491699</v>
      </c>
      <c r="DT444" s="67">
        <v>-1.2210454940795898</v>
      </c>
      <c r="DU444" s="67">
        <v>-2.3073570728302002</v>
      </c>
      <c r="DV444" s="67">
        <v>-1.4972225427627563</v>
      </c>
      <c r="DW444" s="67">
        <v>-0.75123417377471924</v>
      </c>
      <c r="DX444" s="67">
        <v>-0.31179541349411011</v>
      </c>
      <c r="DY444" s="67">
        <v>0.5224345326423645</v>
      </c>
      <c r="DZ444" s="67">
        <v>0.41493234038352966</v>
      </c>
      <c r="EA444" s="67">
        <v>0.4864250123500824</v>
      </c>
      <c r="EB444" s="67">
        <v>0.51659876108169556</v>
      </c>
      <c r="EC444" s="67">
        <v>0.44173610210418701</v>
      </c>
      <c r="ED444" s="67">
        <v>0.4774455726146698</v>
      </c>
      <c r="EE444" s="67">
        <v>0.44222694635391235</v>
      </c>
      <c r="EF444" s="67">
        <v>0.38104972243309021</v>
      </c>
      <c r="EG444" s="67">
        <v>0.29614055156707764</v>
      </c>
      <c r="EH444" s="67">
        <v>0.2807641327381134</v>
      </c>
      <c r="EI444" s="67">
        <v>0.15234072506427765</v>
      </c>
      <c r="EJ444" s="67">
        <v>0.27261167764663696</v>
      </c>
      <c r="EK444" s="67">
        <v>8.1545881927013397E-2</v>
      </c>
      <c r="EL444" s="67">
        <v>0.45121502876281738</v>
      </c>
      <c r="EM444" s="67">
        <v>4.3475613594055176</v>
      </c>
      <c r="EN444" s="67">
        <v>5.2708606719970703</v>
      </c>
      <c r="EO444" s="67">
        <v>6.2745304107666016</v>
      </c>
      <c r="EP444" s="67">
        <v>6.4767751693725586</v>
      </c>
      <c r="EQ444" s="67">
        <v>5.0350832939147949</v>
      </c>
      <c r="ER444" s="67">
        <v>-0.76590853929519653</v>
      </c>
      <c r="ES444" s="67">
        <v>-1.8620364665985107</v>
      </c>
      <c r="ET444" s="67">
        <v>-1.0705870389938354</v>
      </c>
      <c r="EU444" s="67">
        <v>-0.35361406207084656</v>
      </c>
      <c r="EV444" s="67">
        <v>5.4688286036252975E-2</v>
      </c>
      <c r="EW444" s="67">
        <v>69.069999694824219</v>
      </c>
      <c r="EX444" s="67">
        <v>68.783447265625</v>
      </c>
      <c r="EY444" s="67">
        <v>68.690101623535156</v>
      </c>
      <c r="EZ444" s="67">
        <v>67.4180908203125</v>
      </c>
      <c r="FA444" s="67">
        <v>66.424819946289063</v>
      </c>
      <c r="FB444" s="67">
        <v>66.270339965820313</v>
      </c>
      <c r="FC444" s="67">
        <v>65.77276611328125</v>
      </c>
      <c r="FD444" s="67">
        <v>70.051132202148438</v>
      </c>
      <c r="FE444" s="67">
        <v>75.970962524414063</v>
      </c>
      <c r="FF444" s="67">
        <v>82.794052124023438</v>
      </c>
      <c r="FG444" s="67">
        <v>87.521499633789063</v>
      </c>
      <c r="FH444" s="67">
        <v>90.030235290527344</v>
      </c>
      <c r="FI444" s="67">
        <v>92.563774108886719</v>
      </c>
      <c r="FJ444" s="67">
        <v>93.926284790039063</v>
      </c>
      <c r="FK444" s="67">
        <v>95.525474548339844</v>
      </c>
      <c r="FL444" s="67">
        <v>96.589447021484375</v>
      </c>
      <c r="FM444" s="67">
        <v>97.092445373535156</v>
      </c>
      <c r="FN444" s="67">
        <v>96.6234130859375</v>
      </c>
      <c r="FO444" s="67">
        <v>93.789680480957031</v>
      </c>
      <c r="FP444" s="67">
        <v>85.485191345214844</v>
      </c>
      <c r="FQ444" s="67">
        <v>79.661247253417969</v>
      </c>
      <c r="FR444" s="67">
        <v>76.004348754882813</v>
      </c>
      <c r="FS444" s="67">
        <v>73.919563293457031</v>
      </c>
      <c r="FT444" s="67">
        <v>71.844207763671875</v>
      </c>
      <c r="FU444" s="68">
        <v>0.3951953649520874</v>
      </c>
      <c r="FV444" s="40">
        <v>8.7899999618530273</v>
      </c>
      <c r="FW444" s="40">
        <v>13453.53</v>
      </c>
      <c r="FX444">
        <v>1</v>
      </c>
    </row>
    <row r="445" spans="1:180" x14ac:dyDescent="0.2">
      <c r="A445" t="s">
        <v>189</v>
      </c>
      <c r="B445" t="s">
        <v>207</v>
      </c>
      <c r="C445" t="s">
        <v>3</v>
      </c>
      <c r="D445" t="s">
        <v>187</v>
      </c>
      <c r="E445" t="s">
        <v>1</v>
      </c>
      <c r="F445" s="40" t="s">
        <v>1</v>
      </c>
      <c r="G445" s="69" t="s">
        <v>227</v>
      </c>
      <c r="H445" s="67">
        <v>9973.000018119812</v>
      </c>
      <c r="I445" s="67">
        <v>9.7576961517333984</v>
      </c>
      <c r="J445" s="67">
        <v>8.49371337890625</v>
      </c>
      <c r="K445" s="67">
        <v>7.7194943428039551</v>
      </c>
      <c r="L445" s="67">
        <v>7.2650256156921387</v>
      </c>
      <c r="M445" s="67">
        <v>7.0858397483825684</v>
      </c>
      <c r="N445" s="67">
        <v>7.5502004623413086</v>
      </c>
      <c r="O445" s="67">
        <v>8.6493911743164063</v>
      </c>
      <c r="P445" s="67">
        <v>9.2829790115356445</v>
      </c>
      <c r="Q445" s="67">
        <v>9.5301685333251953</v>
      </c>
      <c r="R445" s="67">
        <v>10.475552558898926</v>
      </c>
      <c r="S445" s="67">
        <v>11.61384105682373</v>
      </c>
      <c r="T445" s="67">
        <v>13.11610221862793</v>
      </c>
      <c r="U445" s="67">
        <v>15.250752449035645</v>
      </c>
      <c r="V445" s="67">
        <v>17.319808959960938</v>
      </c>
      <c r="W445" s="67">
        <v>19.233226776123047</v>
      </c>
      <c r="X445" s="67">
        <v>21.630352020263672</v>
      </c>
      <c r="Y445" s="67">
        <v>23.652500152587891</v>
      </c>
      <c r="Z445" s="67">
        <v>24.676176071166992</v>
      </c>
      <c r="AA445" s="67">
        <v>24.007867813110352</v>
      </c>
      <c r="AB445" s="67">
        <v>22.183834075927734</v>
      </c>
      <c r="AC445" s="67">
        <v>20.133094787597656</v>
      </c>
      <c r="AD445" s="67">
        <v>17.757110595703125</v>
      </c>
      <c r="AE445" s="67">
        <v>14.772265434265137</v>
      </c>
      <c r="AF445" s="67">
        <v>11.893814086914063</v>
      </c>
      <c r="AG445" s="67">
        <v>-1.0303682088851929</v>
      </c>
      <c r="AH445" s="67">
        <v>-0.82102543115615845</v>
      </c>
      <c r="AI445" s="67">
        <v>-0.69604313373565674</v>
      </c>
      <c r="AJ445" s="67">
        <v>-0.54308956861495972</v>
      </c>
      <c r="AK445" s="67">
        <v>-0.52229470014572144</v>
      </c>
      <c r="AL445" s="67">
        <v>-0.51262480020523071</v>
      </c>
      <c r="AM445" s="67">
        <v>-0.61882835626602173</v>
      </c>
      <c r="AN445" s="67">
        <v>-0.63891303539276123</v>
      </c>
      <c r="AO445" s="67">
        <v>-0.91872620582580566</v>
      </c>
      <c r="AP445" s="67">
        <v>-1.0940923690795898</v>
      </c>
      <c r="AQ445" s="67">
        <v>-1.3094701766967773</v>
      </c>
      <c r="AR445" s="67">
        <v>-1.7110433578491211</v>
      </c>
      <c r="AS445" s="67">
        <v>-1.6975328922271729</v>
      </c>
      <c r="AT445" s="67">
        <v>-1.4067361354827881</v>
      </c>
      <c r="AU445" s="67">
        <v>2.2992198467254639</v>
      </c>
      <c r="AV445" s="67">
        <v>3.6536934375762939</v>
      </c>
      <c r="AW445" s="67">
        <v>4.2839522361755371</v>
      </c>
      <c r="AX445" s="67">
        <v>4.3202705383300781</v>
      </c>
      <c r="AY445" s="67">
        <v>2.8736443519592285</v>
      </c>
      <c r="AZ445" s="67">
        <v>-2.5357551574707031</v>
      </c>
      <c r="BA445" s="67">
        <v>-3.037158727645874</v>
      </c>
      <c r="BB445" s="67">
        <v>-2.2071003913879395</v>
      </c>
      <c r="BC445" s="67">
        <v>-1.376473069190979</v>
      </c>
      <c r="BD445" s="67">
        <v>-0.92284929752349854</v>
      </c>
      <c r="BE445" s="67">
        <v>-0.70478415489196777</v>
      </c>
      <c r="BF445" s="67">
        <v>-0.52165919542312622</v>
      </c>
      <c r="BG445" s="67">
        <v>-0.41475796699523926</v>
      </c>
      <c r="BH445" s="67">
        <v>-0.2742559015750885</v>
      </c>
      <c r="BI445" s="67">
        <v>-0.26120683550834656</v>
      </c>
      <c r="BJ445" s="67">
        <v>-0.24768343567848206</v>
      </c>
      <c r="BK445" s="67">
        <v>-0.33082208037376404</v>
      </c>
      <c r="BL445" s="67">
        <v>-0.32796147465705872</v>
      </c>
      <c r="BM445" s="67">
        <v>-0.58470839262008667</v>
      </c>
      <c r="BN445" s="67">
        <v>-0.7364928126335144</v>
      </c>
      <c r="BO445" s="67">
        <v>-0.92843025922775269</v>
      </c>
      <c r="BP445" s="67">
        <v>-1.3080979585647583</v>
      </c>
      <c r="BQ445" s="67">
        <v>-1.2758668661117554</v>
      </c>
      <c r="BR445" s="67">
        <v>-0.97087985277175903</v>
      </c>
      <c r="BS445" s="67">
        <v>2.7306685447692871</v>
      </c>
      <c r="BT445" s="67">
        <v>4.0914573669433594</v>
      </c>
      <c r="BU445" s="67">
        <v>4.7275099754333496</v>
      </c>
      <c r="BV445" s="67">
        <v>4.7680463790893555</v>
      </c>
      <c r="BW445" s="67">
        <v>3.3223972320556641</v>
      </c>
      <c r="BX445" s="67">
        <v>-2.0800292491912842</v>
      </c>
      <c r="BY445" s="67">
        <v>-2.5912611484527588</v>
      </c>
      <c r="BZ445" s="67">
        <v>-1.7799049615859985</v>
      </c>
      <c r="CA445" s="67">
        <v>-0.9783211350440979</v>
      </c>
      <c r="CB445" s="67">
        <v>-0.55587011575698853</v>
      </c>
      <c r="CC445" s="67">
        <v>-0.47928565740585327</v>
      </c>
      <c r="CD445" s="67">
        <v>-0.31431901454925537</v>
      </c>
      <c r="CE445" s="67">
        <v>-0.21994072198867798</v>
      </c>
      <c r="CF445" s="67">
        <v>-8.8062487542629242E-2</v>
      </c>
      <c r="CG445" s="67">
        <v>-8.037818968296051E-2</v>
      </c>
      <c r="CH445" s="67">
        <v>-6.4185865223407745E-2</v>
      </c>
      <c r="CI445" s="67">
        <v>-0.13134981691837311</v>
      </c>
      <c r="CJ445" s="67">
        <v>-0.11259733140468597</v>
      </c>
      <c r="CK445" s="67">
        <v>-0.35336869955062866</v>
      </c>
      <c r="CL445" s="67">
        <v>-0.48882043361663818</v>
      </c>
      <c r="CM445" s="67">
        <v>-0.66452318429946899</v>
      </c>
      <c r="CN445" s="67">
        <v>-1.0290192365646362</v>
      </c>
      <c r="CO445" s="67">
        <v>-0.98382222652435303</v>
      </c>
      <c r="CP445" s="67">
        <v>-0.6690070629119873</v>
      </c>
      <c r="CQ445" s="67">
        <v>3.0294885635375977</v>
      </c>
      <c r="CR445" s="67">
        <v>4.394650936126709</v>
      </c>
      <c r="CS445" s="67">
        <v>5.0347166061401367</v>
      </c>
      <c r="CT445" s="67">
        <v>5.0781745910644531</v>
      </c>
      <c r="CU445" s="67">
        <v>3.633202075958252</v>
      </c>
      <c r="CV445" s="67">
        <v>-1.7643948793411255</v>
      </c>
      <c r="CW445" s="67">
        <v>-2.2824339866638184</v>
      </c>
      <c r="CX445" s="67">
        <v>-1.4840306043624878</v>
      </c>
      <c r="CY445" s="67">
        <v>-0.70256233215332031</v>
      </c>
      <c r="CZ445" s="67">
        <v>-0.30170145630836487</v>
      </c>
      <c r="DA445" s="67">
        <v>-0.25378715991973877</v>
      </c>
      <c r="DB445" s="67">
        <v>-0.10697885602712631</v>
      </c>
      <c r="DC445" s="67">
        <v>-2.5123469531536102E-2</v>
      </c>
      <c r="DD445" s="67">
        <v>9.8130911588668823E-2</v>
      </c>
      <c r="DE445" s="67">
        <v>0.10045047104358673</v>
      </c>
      <c r="DF445" s="67">
        <v>0.11931170523166656</v>
      </c>
      <c r="DG445" s="67">
        <v>6.8122446537017822E-2</v>
      </c>
      <c r="DH445" s="67">
        <v>0.10276679694652557</v>
      </c>
      <c r="DI445" s="67">
        <v>-0.12202898412942886</v>
      </c>
      <c r="DJ445" s="67">
        <v>-0.24114806950092316</v>
      </c>
      <c r="DK445" s="67">
        <v>-0.4006161093711853</v>
      </c>
      <c r="DL445" s="67">
        <v>-0.74994051456451416</v>
      </c>
      <c r="DM445" s="67">
        <v>-0.69177764654159546</v>
      </c>
      <c r="DN445" s="67">
        <v>-0.36713430285453796</v>
      </c>
      <c r="DO445" s="67">
        <v>3.3283085823059082</v>
      </c>
      <c r="DP445" s="67">
        <v>4.6978445053100586</v>
      </c>
      <c r="DQ445" s="67">
        <v>5.3419232368469238</v>
      </c>
      <c r="DR445" s="67">
        <v>5.3883028030395508</v>
      </c>
      <c r="DS445" s="67">
        <v>3.9440069198608398</v>
      </c>
      <c r="DT445" s="67">
        <v>-1.4487605094909668</v>
      </c>
      <c r="DU445" s="67">
        <v>-1.9736068248748779</v>
      </c>
      <c r="DV445" s="67">
        <v>-1.1881562471389771</v>
      </c>
      <c r="DW445" s="67">
        <v>-0.42680352926254272</v>
      </c>
      <c r="DX445" s="67">
        <v>-4.7532781958580017E-2</v>
      </c>
      <c r="DY445" s="67">
        <v>7.179684191942215E-2</v>
      </c>
      <c r="DZ445" s="67">
        <v>0.19238740205764771</v>
      </c>
      <c r="EA445" s="67">
        <v>0.25616168975830078</v>
      </c>
      <c r="EB445" s="67">
        <v>0.36696460843086243</v>
      </c>
      <c r="EC445" s="67">
        <v>0.36153832077980042</v>
      </c>
      <c r="ED445" s="67">
        <v>0.38425305485725403</v>
      </c>
      <c r="EE445" s="67">
        <v>0.35612872242927551</v>
      </c>
      <c r="EF445" s="67">
        <v>0.41371840238571167</v>
      </c>
      <c r="EG445" s="67">
        <v>0.21198882162570953</v>
      </c>
      <c r="EH445" s="67">
        <v>0.11645147204399109</v>
      </c>
      <c r="EI445" s="67">
        <v>-1.9576244056224823E-2</v>
      </c>
      <c r="EJ445" s="67">
        <v>-0.34699517488479614</v>
      </c>
      <c r="EK445" s="67">
        <v>-0.27011162042617798</v>
      </c>
      <c r="EL445" s="67">
        <v>6.8722039461135864E-2</v>
      </c>
      <c r="EM445" s="67">
        <v>3.7597572803497314</v>
      </c>
      <c r="EN445" s="67">
        <v>5.1356081962585449</v>
      </c>
      <c r="EO445" s="67">
        <v>5.7854809761047363</v>
      </c>
      <c r="EP445" s="67">
        <v>5.8360786437988281</v>
      </c>
      <c r="EQ445" s="67">
        <v>4.3927597999572754</v>
      </c>
      <c r="ER445" s="67">
        <v>-0.99303460121154785</v>
      </c>
      <c r="ES445" s="67">
        <v>-1.5277093648910522</v>
      </c>
      <c r="ET445" s="67">
        <v>-0.76096075773239136</v>
      </c>
      <c r="EU445" s="67">
        <v>-2.865164540708065E-2</v>
      </c>
      <c r="EV445" s="67">
        <v>0.31944641470909119</v>
      </c>
      <c r="EW445" s="67">
        <v>70.283714294433594</v>
      </c>
      <c r="EX445" s="67">
        <v>70.0870361328125</v>
      </c>
      <c r="EY445" s="67">
        <v>68.208816528320313</v>
      </c>
      <c r="EZ445" s="67">
        <v>67.781318664550781</v>
      </c>
      <c r="FA445" s="67">
        <v>66.497734069824219</v>
      </c>
      <c r="FB445" s="67">
        <v>67.247970581054688</v>
      </c>
      <c r="FC445" s="67">
        <v>67.779106140136719</v>
      </c>
      <c r="FD445" s="67">
        <v>71.118576049804688</v>
      </c>
      <c r="FE445" s="67">
        <v>78.183181762695313</v>
      </c>
      <c r="FF445" s="67">
        <v>84.485679626464844</v>
      </c>
      <c r="FG445" s="67">
        <v>87.028312683105469</v>
      </c>
      <c r="FH445" s="67">
        <v>91.11212158203125</v>
      </c>
      <c r="FI445" s="67">
        <v>94.001014709472656</v>
      </c>
      <c r="FJ445" s="67">
        <v>94.687309265136719</v>
      </c>
      <c r="FK445" s="67">
        <v>95.695877075195313</v>
      </c>
      <c r="FL445" s="67">
        <v>97.015098571777344</v>
      </c>
      <c r="FM445" s="67">
        <v>96.760406494140625</v>
      </c>
      <c r="FN445" s="67">
        <v>94.49493408203125</v>
      </c>
      <c r="FO445" s="67">
        <v>90.742279052734375</v>
      </c>
      <c r="FP445" s="67">
        <v>85.307121276855469</v>
      </c>
      <c r="FQ445" s="67">
        <v>79.414939880371094</v>
      </c>
      <c r="FR445" s="67">
        <v>75.705772399902344</v>
      </c>
      <c r="FS445" s="67">
        <v>76.074546813964844</v>
      </c>
      <c r="FT445" s="67">
        <v>74.813072204589844</v>
      </c>
      <c r="FU445" s="68">
        <v>0.39572790265083313</v>
      </c>
      <c r="FV445" s="40">
        <v>8.8900003433227539</v>
      </c>
      <c r="FW445" s="40">
        <v>13889.82</v>
      </c>
      <c r="FX445">
        <v>1</v>
      </c>
    </row>
    <row r="446" spans="1:180" x14ac:dyDescent="0.2">
      <c r="A446" t="s">
        <v>189</v>
      </c>
      <c r="B446" t="s">
        <v>207</v>
      </c>
      <c r="C446" t="s">
        <v>3</v>
      </c>
      <c r="D446" t="s">
        <v>187</v>
      </c>
      <c r="E446" t="s">
        <v>1</v>
      </c>
      <c r="F446" s="40" t="s">
        <v>1</v>
      </c>
      <c r="G446" s="69" t="s">
        <v>228</v>
      </c>
      <c r="H446" s="67">
        <v>9987.9998776912689</v>
      </c>
      <c r="I446" s="67">
        <v>7.8185520172119141</v>
      </c>
      <c r="J446" s="67">
        <v>6.945490837097168</v>
      </c>
      <c r="K446" s="67">
        <v>6.4212946891784668</v>
      </c>
      <c r="L446" s="67">
        <v>6.1843600273132324</v>
      </c>
      <c r="M446" s="67">
        <v>6.1855316162109375</v>
      </c>
      <c r="N446" s="67">
        <v>6.7722177505493164</v>
      </c>
      <c r="O446" s="67">
        <v>8.1039543151855469</v>
      </c>
      <c r="P446" s="67">
        <v>8.6134109497070313</v>
      </c>
      <c r="Q446" s="67">
        <v>8.5138483047485352</v>
      </c>
      <c r="R446" s="67">
        <v>8.8230257034301758</v>
      </c>
      <c r="S446" s="67">
        <v>9.5523052215576172</v>
      </c>
      <c r="T446" s="67">
        <v>10.683247566223145</v>
      </c>
      <c r="U446" s="67">
        <v>12.343055725097656</v>
      </c>
      <c r="V446" s="67">
        <v>14.809160232543945</v>
      </c>
      <c r="W446" s="67">
        <v>17.377590179443359</v>
      </c>
      <c r="X446" s="67">
        <v>20.499536514282227</v>
      </c>
      <c r="Y446" s="67">
        <v>23.092437744140625</v>
      </c>
      <c r="Z446" s="67">
        <v>25.078666687011719</v>
      </c>
      <c r="AA446" s="67">
        <v>25.32441520690918</v>
      </c>
      <c r="AB446" s="67">
        <v>23.867876052856445</v>
      </c>
      <c r="AC446" s="67">
        <v>21.694494247436523</v>
      </c>
      <c r="AD446" s="67">
        <v>18.640024185180664</v>
      </c>
      <c r="AE446" s="67">
        <v>14.841567993164063</v>
      </c>
      <c r="AF446" s="67">
        <v>11.559144020080566</v>
      </c>
      <c r="AG446" s="67">
        <v>-0.58106249570846558</v>
      </c>
      <c r="AH446" s="67">
        <v>-0.54890310764312744</v>
      </c>
      <c r="AI446" s="67">
        <v>-0.52857178449630737</v>
      </c>
      <c r="AJ446" s="67">
        <v>-0.56763732433319092</v>
      </c>
      <c r="AK446" s="67">
        <v>-0.56338977813720703</v>
      </c>
      <c r="AL446" s="67">
        <v>-0.53798973560333252</v>
      </c>
      <c r="AM446" s="67">
        <v>-0.56802868843078613</v>
      </c>
      <c r="AN446" s="67">
        <v>-0.82035422325134277</v>
      </c>
      <c r="AO446" s="67">
        <v>-0.95619738101959229</v>
      </c>
      <c r="AP446" s="67">
        <v>-1.0127010345458984</v>
      </c>
      <c r="AQ446" s="67">
        <v>-1.2239804267883301</v>
      </c>
      <c r="AR446" s="67">
        <v>-1.4051015377044678</v>
      </c>
      <c r="AS446" s="67">
        <v>-1.870579719543457</v>
      </c>
      <c r="AT446" s="67">
        <v>-1.3255393505096436</v>
      </c>
      <c r="AU446" s="67">
        <v>2.2507989406585693</v>
      </c>
      <c r="AV446" s="67">
        <v>3.9161169528961182</v>
      </c>
      <c r="AW446" s="67">
        <v>4.7713508605957031</v>
      </c>
      <c r="AX446" s="67">
        <v>5.2257547378540039</v>
      </c>
      <c r="AY446" s="67">
        <v>4.2942194938659668</v>
      </c>
      <c r="AZ446" s="67">
        <v>-2.1006009578704834</v>
      </c>
      <c r="BA446" s="67">
        <v>-3.4082841873168945</v>
      </c>
      <c r="BB446" s="67">
        <v>-2.7383899688720703</v>
      </c>
      <c r="BC446" s="67">
        <v>-1.7543160915374756</v>
      </c>
      <c r="BD446" s="67">
        <v>-1.4362117052078247</v>
      </c>
      <c r="BE446" s="67">
        <v>-0.25481715798377991</v>
      </c>
      <c r="BF446" s="67">
        <v>-0.24891352653503418</v>
      </c>
      <c r="BG446" s="67">
        <v>-0.24669155478477478</v>
      </c>
      <c r="BH446" s="67">
        <v>-0.29822003841400146</v>
      </c>
      <c r="BI446" s="67">
        <v>-0.30173233151435852</v>
      </c>
      <c r="BJ446" s="67">
        <v>-0.27247056365013123</v>
      </c>
      <c r="BK446" s="67">
        <v>-0.27941995859146118</v>
      </c>
      <c r="BL446" s="67">
        <v>-0.50878190994262695</v>
      </c>
      <c r="BM446" s="67">
        <v>-0.62152469158172607</v>
      </c>
      <c r="BN446" s="67">
        <v>-0.65442228317260742</v>
      </c>
      <c r="BO446" s="67">
        <v>-0.84221518039703369</v>
      </c>
      <c r="BP446" s="67">
        <v>-1.0014028549194336</v>
      </c>
      <c r="BQ446" s="67">
        <v>-1.4481381177902222</v>
      </c>
      <c r="BR446" s="67">
        <v>-0.88889116048812866</v>
      </c>
      <c r="BS446" s="67">
        <v>2.6830716133117676</v>
      </c>
      <c r="BT446" s="67">
        <v>4.3547120094299316</v>
      </c>
      <c r="BU446" s="67">
        <v>5.2157435417175293</v>
      </c>
      <c r="BV446" s="67">
        <v>5.6743698120117188</v>
      </c>
      <c r="BW446" s="67">
        <v>4.7438054084777832</v>
      </c>
      <c r="BX446" s="67">
        <v>-1.644085168838501</v>
      </c>
      <c r="BY446" s="67">
        <v>-2.9616053104400635</v>
      </c>
      <c r="BZ446" s="67">
        <v>-2.3104250431060791</v>
      </c>
      <c r="CA446" s="67">
        <v>-1.3554189205169678</v>
      </c>
      <c r="CB446" s="67">
        <v>-1.0685229301452637</v>
      </c>
      <c r="CC446" s="67">
        <v>-2.8860600665211678E-2</v>
      </c>
      <c r="CD446" s="67">
        <v>-4.1141655296087265E-2</v>
      </c>
      <c r="CE446" s="67">
        <v>-5.1462166011333466E-2</v>
      </c>
      <c r="CF446" s="67">
        <v>-0.11162248253822327</v>
      </c>
      <c r="CG446" s="67">
        <v>-0.12050918489694595</v>
      </c>
      <c r="CH446" s="67">
        <v>-8.8572800159454346E-2</v>
      </c>
      <c r="CI446" s="67">
        <v>-7.9530440270900726E-2</v>
      </c>
      <c r="CJ446" s="67">
        <v>-0.29298791289329529</v>
      </c>
      <c r="CK446" s="67">
        <v>-0.38973140716552734</v>
      </c>
      <c r="CL446" s="67">
        <v>-0.40627956390380859</v>
      </c>
      <c r="CM446" s="67">
        <v>-0.57780575752258301</v>
      </c>
      <c r="CN446" s="67">
        <v>-0.7218024730682373</v>
      </c>
      <c r="CO446" s="67">
        <v>-1.155556321144104</v>
      </c>
      <c r="CP446" s="67">
        <v>-0.58646994829177856</v>
      </c>
      <c r="CQ446" s="67">
        <v>2.9824624061584473</v>
      </c>
      <c r="CR446" s="67">
        <v>4.6584815979003906</v>
      </c>
      <c r="CS446" s="67">
        <v>5.5235285758972168</v>
      </c>
      <c r="CT446" s="67">
        <v>5.985079288482666</v>
      </c>
      <c r="CU446" s="67">
        <v>5.0551872253417969</v>
      </c>
      <c r="CV446" s="67">
        <v>-1.3279036283493042</v>
      </c>
      <c r="CW446" s="67">
        <v>-2.6522367000579834</v>
      </c>
      <c r="CX446" s="67">
        <v>-2.0140178203582764</v>
      </c>
      <c r="CY446" s="67">
        <v>-1.0791438817977905</v>
      </c>
      <c r="CZ446" s="67">
        <v>-0.81386291980743408</v>
      </c>
      <c r="DA446" s="67">
        <v>0.19709594547748566</v>
      </c>
      <c r="DB446" s="67">
        <v>0.16663022339344025</v>
      </c>
      <c r="DC446" s="67">
        <v>0.14376722276210785</v>
      </c>
      <c r="DD446" s="67">
        <v>7.4975080788135529E-2</v>
      </c>
      <c r="DE446" s="67">
        <v>6.0713961720466614E-2</v>
      </c>
      <c r="DF446" s="67">
        <v>9.5324970781803131E-2</v>
      </c>
      <c r="DG446" s="67">
        <v>0.12035908550024033</v>
      </c>
      <c r="DH446" s="67">
        <v>-7.7193893492221832E-2</v>
      </c>
      <c r="DI446" s="67">
        <v>-0.15793810784816742</v>
      </c>
      <c r="DJ446" s="67">
        <v>-0.15813682973384857</v>
      </c>
      <c r="DK446" s="67">
        <v>-0.31339633464813232</v>
      </c>
      <c r="DL446" s="67">
        <v>-0.44220203161239624</v>
      </c>
      <c r="DM446" s="67">
        <v>-0.86297452449798584</v>
      </c>
      <c r="DN446" s="67">
        <v>-0.28404873609542847</v>
      </c>
      <c r="DO446" s="67">
        <v>3.281853199005127</v>
      </c>
      <c r="DP446" s="67">
        <v>4.9622511863708496</v>
      </c>
      <c r="DQ446" s="67">
        <v>5.8313136100769043</v>
      </c>
      <c r="DR446" s="67">
        <v>6.2957887649536133</v>
      </c>
      <c r="DS446" s="67">
        <v>5.3665690422058105</v>
      </c>
      <c r="DT446" s="67">
        <v>-1.0117220878601074</v>
      </c>
      <c r="DU446" s="67">
        <v>-2.3428680896759033</v>
      </c>
      <c r="DV446" s="67">
        <v>-1.7176105976104736</v>
      </c>
      <c r="DW446" s="67">
        <v>-0.80286890268325806</v>
      </c>
      <c r="DX446" s="67">
        <v>-0.55920284986495972</v>
      </c>
      <c r="DY446" s="67">
        <v>0.52334129810333252</v>
      </c>
      <c r="DZ446" s="67">
        <v>0.4666198194026947</v>
      </c>
      <c r="EA446" s="67">
        <v>0.42564743757247925</v>
      </c>
      <c r="EB446" s="67">
        <v>0.344392329454422</v>
      </c>
      <c r="EC446" s="67">
        <v>0.32237139344215393</v>
      </c>
      <c r="ED446" s="67">
        <v>0.36084413528442383</v>
      </c>
      <c r="EE446" s="67">
        <v>0.40896782279014587</v>
      </c>
      <c r="EF446" s="67">
        <v>0.2343783974647522</v>
      </c>
      <c r="EG446" s="67">
        <v>0.17673459649085999</v>
      </c>
      <c r="EH446" s="67">
        <v>0.20014187693595886</v>
      </c>
      <c r="EI446" s="67">
        <v>6.8368867039680481E-2</v>
      </c>
      <c r="EJ446" s="67">
        <v>-3.8503438234329224E-2</v>
      </c>
      <c r="EK446" s="67">
        <v>-0.44053292274475098</v>
      </c>
      <c r="EL446" s="67">
        <v>0.15259942412376404</v>
      </c>
      <c r="EM446" s="67">
        <v>3.7141258716583252</v>
      </c>
      <c r="EN446" s="67">
        <v>5.4008464813232422</v>
      </c>
      <c r="EO446" s="67">
        <v>6.2757062911987305</v>
      </c>
      <c r="EP446" s="67">
        <v>6.7444038391113281</v>
      </c>
      <c r="EQ446" s="67">
        <v>5.816154956817627</v>
      </c>
      <c r="ER446" s="67">
        <v>-0.55520617961883545</v>
      </c>
      <c r="ES446" s="67">
        <v>-1.8961892127990723</v>
      </c>
      <c r="ET446" s="67">
        <v>-1.2896456718444824</v>
      </c>
      <c r="EU446" s="67">
        <v>-0.40397167205810547</v>
      </c>
      <c r="EV446" s="67">
        <v>-0.19151417911052704</v>
      </c>
      <c r="EW446" s="67">
        <v>67.320770263671875</v>
      </c>
      <c r="EX446" s="67">
        <v>66.209426879882813</v>
      </c>
      <c r="EY446" s="67">
        <v>65.446151733398438</v>
      </c>
      <c r="EZ446" s="67">
        <v>65.271812438964844</v>
      </c>
      <c r="FA446" s="67">
        <v>64.776496887207031</v>
      </c>
      <c r="FB446" s="67">
        <v>62.955574035644531</v>
      </c>
      <c r="FC446" s="67">
        <v>65.358154296875</v>
      </c>
      <c r="FD446" s="67">
        <v>67.499404907226563</v>
      </c>
      <c r="FE446" s="67">
        <v>75.161361694335938</v>
      </c>
      <c r="FF446" s="67">
        <v>83.313652038574219</v>
      </c>
      <c r="FG446" s="67">
        <v>89.826171875</v>
      </c>
      <c r="FH446" s="67">
        <v>93.052513122558594</v>
      </c>
      <c r="FI446" s="67">
        <v>95.293258666992188</v>
      </c>
      <c r="FJ446" s="67">
        <v>97.480903625488281</v>
      </c>
      <c r="FK446" s="67">
        <v>98.934028625488281</v>
      </c>
      <c r="FL446" s="67">
        <v>100.23574066162109</v>
      </c>
      <c r="FM446" s="67">
        <v>100.24307250976563</v>
      </c>
      <c r="FN446" s="67">
        <v>99.256584167480469</v>
      </c>
      <c r="FO446" s="67">
        <v>96.047447204589844</v>
      </c>
      <c r="FP446" s="67">
        <v>88.194915771484375</v>
      </c>
      <c r="FQ446" s="67">
        <v>80.025375366210938</v>
      </c>
      <c r="FR446" s="67">
        <v>77.233253479003906</v>
      </c>
      <c r="FS446" s="67">
        <v>74.316978454589844</v>
      </c>
      <c r="FT446" s="67">
        <v>73.5137939453125</v>
      </c>
      <c r="FU446" s="68">
        <v>0.39647197723388672</v>
      </c>
      <c r="FV446" s="40">
        <v>9.0299997329711914</v>
      </c>
      <c r="FW446" s="40">
        <v>12966.130000000001</v>
      </c>
      <c r="FX446">
        <v>1</v>
      </c>
    </row>
    <row r="447" spans="1:180" x14ac:dyDescent="0.2">
      <c r="A447" t="s">
        <v>189</v>
      </c>
      <c r="B447" t="s">
        <v>207</v>
      </c>
      <c r="C447" t="s">
        <v>3</v>
      </c>
      <c r="D447" t="s">
        <v>187</v>
      </c>
      <c r="E447" t="s">
        <v>1</v>
      </c>
      <c r="F447" s="40" t="s">
        <v>1</v>
      </c>
      <c r="G447" s="69" t="s">
        <v>229</v>
      </c>
      <c r="H447" s="67">
        <v>9982.9998804330826</v>
      </c>
      <c r="I447" s="67">
        <v>9.5092706680297852</v>
      </c>
      <c r="J447" s="67">
        <v>8.3762636184692383</v>
      </c>
      <c r="K447" s="67">
        <v>7.6928501129150391</v>
      </c>
      <c r="L447" s="67">
        <v>7.2517142295837402</v>
      </c>
      <c r="M447" s="67">
        <v>7.1277403831481934</v>
      </c>
      <c r="N447" s="67">
        <v>7.6353883743286133</v>
      </c>
      <c r="O447" s="67">
        <v>8.8461685180664063</v>
      </c>
      <c r="P447" s="67">
        <v>9.4082002639770508</v>
      </c>
      <c r="Q447" s="67">
        <v>9.4819421768188477</v>
      </c>
      <c r="R447" s="67">
        <v>9.9785223007202148</v>
      </c>
      <c r="S447" s="67">
        <v>11.28349781036377</v>
      </c>
      <c r="T447" s="67">
        <v>12.967061042785645</v>
      </c>
      <c r="U447" s="67">
        <v>15.187891006469727</v>
      </c>
      <c r="V447" s="67">
        <v>17.468664169311523</v>
      </c>
      <c r="W447" s="67">
        <v>19.729667663574219</v>
      </c>
      <c r="X447" s="67">
        <v>22.078851699829102</v>
      </c>
      <c r="Y447" s="67">
        <v>24.040193557739258</v>
      </c>
      <c r="Z447" s="67">
        <v>25.585285186767578</v>
      </c>
      <c r="AA447" s="67">
        <v>25.400789260864258</v>
      </c>
      <c r="AB447" s="67">
        <v>24.185419082641602</v>
      </c>
      <c r="AC447" s="67">
        <v>22.3892822265625</v>
      </c>
      <c r="AD447" s="67">
        <v>19.5904541015625</v>
      </c>
      <c r="AE447" s="67">
        <v>15.812530517578125</v>
      </c>
      <c r="AF447" s="67">
        <v>12.606493949890137</v>
      </c>
      <c r="AG447" s="67">
        <v>-1.1905640363693237</v>
      </c>
      <c r="AH447" s="67">
        <v>-0.92746132612228394</v>
      </c>
      <c r="AI447" s="67">
        <v>-0.74093592166900635</v>
      </c>
      <c r="AJ447" s="67">
        <v>-0.71663761138916016</v>
      </c>
      <c r="AK447" s="67">
        <v>-0.60994100570678711</v>
      </c>
      <c r="AL447" s="67">
        <v>-0.56787729263305664</v>
      </c>
      <c r="AM447" s="67">
        <v>-0.67160999774932861</v>
      </c>
      <c r="AN447" s="67">
        <v>-0.91044628620147705</v>
      </c>
      <c r="AO447" s="67">
        <v>-0.99163585901260376</v>
      </c>
      <c r="AP447" s="67">
        <v>-1.321049690246582</v>
      </c>
      <c r="AQ447" s="67">
        <v>-1.4224733114242554</v>
      </c>
      <c r="AR447" s="67">
        <v>-1.6388150453567505</v>
      </c>
      <c r="AS447" s="67">
        <v>-1.668510913848877</v>
      </c>
      <c r="AT447" s="67">
        <v>-1.2379275560379028</v>
      </c>
      <c r="AU447" s="67">
        <v>3.1638667583465576</v>
      </c>
      <c r="AV447" s="67">
        <v>4.4908123016357422</v>
      </c>
      <c r="AW447" s="67">
        <v>5.0016980171203613</v>
      </c>
      <c r="AX447" s="67">
        <v>5.1517734527587891</v>
      </c>
      <c r="AY447" s="67">
        <v>3.6671910285949707</v>
      </c>
      <c r="AZ447" s="67">
        <v>-2.925309419631958</v>
      </c>
      <c r="BA447" s="67">
        <v>-3.6910326480865479</v>
      </c>
      <c r="BB447" s="67">
        <v>-2.9139683246612549</v>
      </c>
      <c r="BC447" s="67">
        <v>-2.0734119415283203</v>
      </c>
      <c r="BD447" s="67">
        <v>-1.6229486465454102</v>
      </c>
      <c r="BE447" s="67">
        <v>-0.86444836854934692</v>
      </c>
      <c r="BF447" s="67">
        <v>-0.62759184837341309</v>
      </c>
      <c r="BG447" s="67">
        <v>-0.45917579531669617</v>
      </c>
      <c r="BH447" s="67">
        <v>-0.44734176993370056</v>
      </c>
      <c r="BI447" s="67">
        <v>-0.34840074181556702</v>
      </c>
      <c r="BJ447" s="67">
        <v>-0.30247524380683899</v>
      </c>
      <c r="BK447" s="67">
        <v>-0.38313654065132141</v>
      </c>
      <c r="BL447" s="67">
        <v>-0.5990215539932251</v>
      </c>
      <c r="BM447" s="67">
        <v>-0.65711873769760132</v>
      </c>
      <c r="BN447" s="67">
        <v>-0.96292877197265625</v>
      </c>
      <c r="BO447" s="67">
        <v>-1.0408738851547241</v>
      </c>
      <c r="BP447" s="67">
        <v>-1.2352918386459351</v>
      </c>
      <c r="BQ447" s="67">
        <v>-1.2462472915649414</v>
      </c>
      <c r="BR447" s="67">
        <v>-0.80146431922912598</v>
      </c>
      <c r="BS447" s="67">
        <v>3.5959579944610596</v>
      </c>
      <c r="BT447" s="67">
        <v>4.929227352142334</v>
      </c>
      <c r="BU447" s="67">
        <v>5.4459123611450195</v>
      </c>
      <c r="BV447" s="67">
        <v>5.6002049446105957</v>
      </c>
      <c r="BW447" s="67">
        <v>4.1165986061096191</v>
      </c>
      <c r="BX447" s="67">
        <v>-2.4689812660217285</v>
      </c>
      <c r="BY447" s="67">
        <v>-3.2445330619812012</v>
      </c>
      <c r="BZ447" s="67">
        <v>-2.4861745834350586</v>
      </c>
      <c r="CA447" s="67">
        <v>-1.6746706962585449</v>
      </c>
      <c r="CB447" s="67">
        <v>-1.2554030418395996</v>
      </c>
      <c r="CC447" s="67">
        <v>-0.63858163356781006</v>
      </c>
      <c r="CD447" s="67">
        <v>-0.41990318894386292</v>
      </c>
      <c r="CE447" s="67">
        <v>-0.26402959227561951</v>
      </c>
      <c r="CF447" s="67">
        <v>-0.26082828640937805</v>
      </c>
      <c r="CG447" s="67">
        <v>-0.16725875437259674</v>
      </c>
      <c r="CH447" s="67">
        <v>-0.11865860223770142</v>
      </c>
      <c r="CI447" s="67">
        <v>-0.18334072828292847</v>
      </c>
      <c r="CJ447" s="67">
        <v>-0.38332974910736084</v>
      </c>
      <c r="CK447" s="67">
        <v>-0.42543321847915649</v>
      </c>
      <c r="CL447" s="67">
        <v>-0.71489530801773071</v>
      </c>
      <c r="CM447" s="67">
        <v>-0.77657920122146606</v>
      </c>
      <c r="CN447" s="67">
        <v>-0.95581299066543579</v>
      </c>
      <c r="CO447" s="67">
        <v>-0.95378875732421875</v>
      </c>
      <c r="CP447" s="67">
        <v>-0.49917122721672058</v>
      </c>
      <c r="CQ447" s="67">
        <v>3.8952229022979736</v>
      </c>
      <c r="CR447" s="67">
        <v>5.2328720092773438</v>
      </c>
      <c r="CS447" s="67">
        <v>5.7535738945007324</v>
      </c>
      <c r="CT447" s="67">
        <v>5.9107875823974609</v>
      </c>
      <c r="CU447" s="67">
        <v>4.4278569221496582</v>
      </c>
      <c r="CV447" s="67">
        <v>-2.1529295444488525</v>
      </c>
      <c r="CW447" s="67">
        <v>-2.9352889060974121</v>
      </c>
      <c r="CX447" s="67">
        <v>-2.1898858547210693</v>
      </c>
      <c r="CY447" s="67">
        <v>-1.3985037803649902</v>
      </c>
      <c r="CZ447" s="67">
        <v>-1.0008419752120972</v>
      </c>
      <c r="DA447" s="67">
        <v>-0.41271492838859558</v>
      </c>
      <c r="DB447" s="67">
        <v>-0.21221449971199036</v>
      </c>
      <c r="DC447" s="67">
        <v>-6.8883396685123444E-2</v>
      </c>
      <c r="DD447" s="67">
        <v>-7.4314802885055542E-2</v>
      </c>
      <c r="DE447" s="67">
        <v>1.3883235864341259E-2</v>
      </c>
      <c r="DF447" s="67">
        <v>6.5158039331436157E-2</v>
      </c>
      <c r="DG447" s="67">
        <v>1.6455091536045074E-2</v>
      </c>
      <c r="DH447" s="67">
        <v>-0.16763794422149658</v>
      </c>
      <c r="DI447" s="67">
        <v>-0.19374768435955048</v>
      </c>
      <c r="DJ447" s="67">
        <v>-0.46686184406280518</v>
      </c>
      <c r="DK447" s="67">
        <v>-0.51228457689285278</v>
      </c>
      <c r="DL447" s="67">
        <v>-0.67633408308029175</v>
      </c>
      <c r="DM447" s="67">
        <v>-0.66133022308349609</v>
      </c>
      <c r="DN447" s="67">
        <v>-0.19687815010547638</v>
      </c>
      <c r="DO447" s="67">
        <v>4.1944880485534668</v>
      </c>
      <c r="DP447" s="67">
        <v>5.5365166664123535</v>
      </c>
      <c r="DQ447" s="67">
        <v>6.0612354278564453</v>
      </c>
      <c r="DR447" s="67">
        <v>6.2213702201843262</v>
      </c>
      <c r="DS447" s="67">
        <v>4.7391152381896973</v>
      </c>
      <c r="DT447" s="67">
        <v>-1.8368779420852661</v>
      </c>
      <c r="DU447" s="67">
        <v>-2.626044750213623</v>
      </c>
      <c r="DV447" s="67">
        <v>-1.8935972452163696</v>
      </c>
      <c r="DW447" s="67">
        <v>-1.1223368644714355</v>
      </c>
      <c r="DX447" s="67">
        <v>-0.7462809681892395</v>
      </c>
      <c r="DY447" s="67">
        <v>-8.6599268019199371E-2</v>
      </c>
      <c r="DZ447" s="67">
        <v>8.7654970586299896E-2</v>
      </c>
      <c r="EA447" s="67">
        <v>0.21287672221660614</v>
      </c>
      <c r="EB447" s="67">
        <v>0.19498105347156525</v>
      </c>
      <c r="EC447" s="67">
        <v>0.27542349696159363</v>
      </c>
      <c r="ED447" s="67">
        <v>0.33056008815765381</v>
      </c>
      <c r="EE447" s="67">
        <v>0.30492851138114929</v>
      </c>
      <c r="EF447" s="67">
        <v>0.14378677308559418</v>
      </c>
      <c r="EG447" s="67">
        <v>0.14076943695545197</v>
      </c>
      <c r="EH447" s="67">
        <v>-0.10874094814062119</v>
      </c>
      <c r="EI447" s="67">
        <v>-0.13068507611751556</v>
      </c>
      <c r="EJ447" s="67">
        <v>-0.27281093597412109</v>
      </c>
      <c r="EK447" s="67">
        <v>-0.23906655609607697</v>
      </c>
      <c r="EL447" s="67">
        <v>0.23958504199981689</v>
      </c>
      <c r="EM447" s="67">
        <v>4.6265788078308105</v>
      </c>
      <c r="EN447" s="67">
        <v>5.9749317169189453</v>
      </c>
      <c r="EO447" s="67">
        <v>6.5054497718811035</v>
      </c>
      <c r="EP447" s="67">
        <v>6.6698017120361328</v>
      </c>
      <c r="EQ447" s="67">
        <v>5.1885228157043457</v>
      </c>
      <c r="ER447" s="67">
        <v>-1.3805495500564575</v>
      </c>
      <c r="ES447" s="67">
        <v>-2.1795451641082764</v>
      </c>
      <c r="ET447" s="67">
        <v>-1.4658035039901733</v>
      </c>
      <c r="EU447" s="67">
        <v>-0.72359555959701538</v>
      </c>
      <c r="EV447" s="67">
        <v>-0.37873530387878418</v>
      </c>
      <c r="EW447" s="67">
        <v>74.355812072753906</v>
      </c>
      <c r="EX447" s="67">
        <v>72.871528625488281</v>
      </c>
      <c r="EY447" s="67">
        <v>70.704902648925781</v>
      </c>
      <c r="EZ447" s="67">
        <v>69.816757202148438</v>
      </c>
      <c r="FA447" s="67">
        <v>68.35369873046875</v>
      </c>
      <c r="FB447" s="67">
        <v>67.681755065917969</v>
      </c>
      <c r="FC447" s="67">
        <v>68.396835327148438</v>
      </c>
      <c r="FD447" s="67">
        <v>68.78448486328125</v>
      </c>
      <c r="FE447" s="67">
        <v>75.472061157226563</v>
      </c>
      <c r="FF447" s="67">
        <v>84.928932189941406</v>
      </c>
      <c r="FG447" s="67">
        <v>91.8905029296875</v>
      </c>
      <c r="FH447" s="67">
        <v>94.740531921386719</v>
      </c>
      <c r="FI447" s="67">
        <v>96.309249877929688</v>
      </c>
      <c r="FJ447" s="67">
        <v>97.670524597167969</v>
      </c>
      <c r="FK447" s="67">
        <v>99.094680786132813</v>
      </c>
      <c r="FL447" s="67">
        <v>99.250335693359375</v>
      </c>
      <c r="FM447" s="67">
        <v>98.171897888183594</v>
      </c>
      <c r="FN447" s="67">
        <v>95.972236633300781</v>
      </c>
      <c r="FO447" s="67">
        <v>90.864768981933594</v>
      </c>
      <c r="FP447" s="67">
        <v>84.367652893066406</v>
      </c>
      <c r="FQ447" s="67">
        <v>80.564994812011719</v>
      </c>
      <c r="FR447" s="67">
        <v>77.831802368164063</v>
      </c>
      <c r="FS447" s="67">
        <v>76.573081970214844</v>
      </c>
      <c r="FT447" s="67">
        <v>75.707359313964844</v>
      </c>
      <c r="FU447" s="68">
        <v>0.39631283283233643</v>
      </c>
      <c r="FV447" s="40">
        <v>8.5900001525878906</v>
      </c>
      <c r="FW447" s="40">
        <v>14325.09</v>
      </c>
      <c r="FX447">
        <v>1</v>
      </c>
    </row>
    <row r="448" spans="1:180" x14ac:dyDescent="0.2">
      <c r="A448" t="s">
        <v>189</v>
      </c>
      <c r="B448" t="s">
        <v>207</v>
      </c>
      <c r="C448" t="s">
        <v>3</v>
      </c>
      <c r="D448" t="s">
        <v>187</v>
      </c>
      <c r="E448" t="s">
        <v>1</v>
      </c>
      <c r="F448" s="40" t="s">
        <v>1</v>
      </c>
      <c r="G448" s="69" t="s">
        <v>230</v>
      </c>
      <c r="H448" s="67">
        <v>9986.9999151229858</v>
      </c>
      <c r="I448" s="67">
        <v>10.491500854492188</v>
      </c>
      <c r="J448" s="67">
        <v>9.2493343353271484</v>
      </c>
      <c r="K448" s="67">
        <v>8.3916664123535156</v>
      </c>
      <c r="L448" s="67">
        <v>7.827080249786377</v>
      </c>
      <c r="M448" s="67">
        <v>7.6635146141052246</v>
      </c>
      <c r="N448" s="67">
        <v>8.1256265640258789</v>
      </c>
      <c r="O448" s="67">
        <v>9.3168144226074219</v>
      </c>
      <c r="P448" s="67">
        <v>9.971649169921875</v>
      </c>
      <c r="Q448" s="67">
        <v>9.9363002777099609</v>
      </c>
      <c r="R448" s="67">
        <v>10.479864120483398</v>
      </c>
      <c r="S448" s="67">
        <v>11.521832466125488</v>
      </c>
      <c r="T448" s="67">
        <v>13.033402442932129</v>
      </c>
      <c r="U448" s="67">
        <v>15.158650398254395</v>
      </c>
      <c r="V448" s="67">
        <v>17.517107009887695</v>
      </c>
      <c r="W448" s="67">
        <v>19.658021926879883</v>
      </c>
      <c r="X448" s="67">
        <v>21.893533706665039</v>
      </c>
      <c r="Y448" s="67">
        <v>23.55592155456543</v>
      </c>
      <c r="Z448" s="67">
        <v>24.318866729736328</v>
      </c>
      <c r="AA448" s="67">
        <v>23.555047988891602</v>
      </c>
      <c r="AB448" s="67">
        <v>21.985231399536133</v>
      </c>
      <c r="AC448" s="67">
        <v>19.953144073486328</v>
      </c>
      <c r="AD448" s="67">
        <v>17.445423126220703</v>
      </c>
      <c r="AE448" s="67">
        <v>14.359081268310547</v>
      </c>
      <c r="AF448" s="67">
        <v>11.687063217163086</v>
      </c>
      <c r="AG448" s="67">
        <v>-1.3448244333267212</v>
      </c>
      <c r="AH448" s="67">
        <v>-0.97607964277267456</v>
      </c>
      <c r="AI448" s="67">
        <v>-0.85198944807052612</v>
      </c>
      <c r="AJ448" s="67">
        <v>-0.70096349716186523</v>
      </c>
      <c r="AK448" s="67">
        <v>-0.59316086769104004</v>
      </c>
      <c r="AL448" s="67">
        <v>-0.58820068836212158</v>
      </c>
      <c r="AM448" s="67">
        <v>-0.75482934713363647</v>
      </c>
      <c r="AN448" s="67">
        <v>-0.89094686508178711</v>
      </c>
      <c r="AO448" s="67">
        <v>-1.132685661315918</v>
      </c>
      <c r="AP448" s="67">
        <v>-1.4402931928634644</v>
      </c>
      <c r="AQ448" s="67">
        <v>-1.6516655683517456</v>
      </c>
      <c r="AR448" s="67">
        <v>-1.8802688121795654</v>
      </c>
      <c r="AS448" s="67">
        <v>-2.056424617767334</v>
      </c>
      <c r="AT448" s="67">
        <v>-1.7352253198623657</v>
      </c>
      <c r="AU448" s="67">
        <v>2.7248661518096924</v>
      </c>
      <c r="AV448" s="67">
        <v>4.0679812431335449</v>
      </c>
      <c r="AW448" s="67">
        <v>4.4791545867919922</v>
      </c>
      <c r="AX448" s="67">
        <v>4.4639668464660645</v>
      </c>
      <c r="AY448" s="67">
        <v>2.7455229759216309</v>
      </c>
      <c r="AZ448" s="67">
        <v>-2.9812154769897461</v>
      </c>
      <c r="BA448" s="67">
        <v>-3.3515243530273438</v>
      </c>
      <c r="BB448" s="67">
        <v>-2.4065020084381104</v>
      </c>
      <c r="BC448" s="67">
        <v>-1.8264259099960327</v>
      </c>
      <c r="BD448" s="67">
        <v>-1.253169059753418</v>
      </c>
      <c r="BE448" s="67">
        <v>-1.0185893774032593</v>
      </c>
      <c r="BF448" s="67">
        <v>-0.67609882354736328</v>
      </c>
      <c r="BG448" s="67">
        <v>-0.57012218236923218</v>
      </c>
      <c r="BH448" s="67">
        <v>-0.43156301975250244</v>
      </c>
      <c r="BI448" s="67">
        <v>-0.33151978254318237</v>
      </c>
      <c r="BJ448" s="67">
        <v>-0.32269898056983948</v>
      </c>
      <c r="BK448" s="67">
        <v>-0.46624881029129028</v>
      </c>
      <c r="BL448" s="67">
        <v>-0.57940632104873657</v>
      </c>
      <c r="BM448" s="67">
        <v>-0.79804611206054688</v>
      </c>
      <c r="BN448" s="67">
        <v>-1.0820448398590088</v>
      </c>
      <c r="BO448" s="67">
        <v>-1.2699300050735474</v>
      </c>
      <c r="BP448" s="67">
        <v>-1.4766020774841309</v>
      </c>
      <c r="BQ448" s="67">
        <v>-1.6340125799179077</v>
      </c>
      <c r="BR448" s="67">
        <v>-1.2986088991165161</v>
      </c>
      <c r="BS448" s="67">
        <v>3.1571142673492432</v>
      </c>
      <c r="BT448" s="67">
        <v>4.506554126739502</v>
      </c>
      <c r="BU448" s="67">
        <v>4.923527717590332</v>
      </c>
      <c r="BV448" s="67">
        <v>4.912559986114502</v>
      </c>
      <c r="BW448" s="67">
        <v>3.1950891017913818</v>
      </c>
      <c r="BX448" s="67">
        <v>-2.5247318744659424</v>
      </c>
      <c r="BY448" s="67">
        <v>-2.9048755168914795</v>
      </c>
      <c r="BZ448" s="67">
        <v>-1.9785624742507935</v>
      </c>
      <c r="CA448" s="67">
        <v>-1.4275472164154053</v>
      </c>
      <c r="CB448" s="67">
        <v>-0.88549524545669556</v>
      </c>
      <c r="CC448" s="67">
        <v>-0.79264003038406372</v>
      </c>
      <c r="CD448" s="67">
        <v>-0.46833306550979614</v>
      </c>
      <c r="CE448" s="67">
        <v>-0.37490174174308777</v>
      </c>
      <c r="CF448" s="67">
        <v>-0.24497708678245544</v>
      </c>
      <c r="CG448" s="67">
        <v>-0.15030796825885773</v>
      </c>
      <c r="CH448" s="67">
        <v>-0.1388133317232132</v>
      </c>
      <c r="CI448" s="67">
        <v>-0.26637881994247437</v>
      </c>
      <c r="CJ448" s="67">
        <v>-0.36363425850868225</v>
      </c>
      <c r="CK448" s="67">
        <v>-0.56627583503723145</v>
      </c>
      <c r="CL448" s="67">
        <v>-0.8339231014251709</v>
      </c>
      <c r="CM448" s="67">
        <v>-1.0055410861968994</v>
      </c>
      <c r="CN448" s="67">
        <v>-1.1970237493515015</v>
      </c>
      <c r="CO448" s="67">
        <v>-1.3414512872695923</v>
      </c>
      <c r="CP448" s="67">
        <v>-0.99620962142944336</v>
      </c>
      <c r="CQ448" s="67">
        <v>3.4564878940582275</v>
      </c>
      <c r="CR448" s="67">
        <v>4.8103084564208984</v>
      </c>
      <c r="CS448" s="67">
        <v>5.2312994003295898</v>
      </c>
      <c r="CT448" s="67">
        <v>5.2232537269592285</v>
      </c>
      <c r="CU448" s="67">
        <v>3.5064570903778076</v>
      </c>
      <c r="CV448" s="67">
        <v>-2.2085726261138916</v>
      </c>
      <c r="CW448" s="67">
        <v>-2.5955278873443604</v>
      </c>
      <c r="CX448" s="67">
        <v>-1.6821728944778442</v>
      </c>
      <c r="CY448" s="67">
        <v>-1.1512850522994995</v>
      </c>
      <c r="CZ448" s="67">
        <v>-0.63084554672241211</v>
      </c>
      <c r="DA448" s="67">
        <v>-0.56669062376022339</v>
      </c>
      <c r="DB448" s="67">
        <v>-0.26056727766990662</v>
      </c>
      <c r="DC448" s="67">
        <v>-0.17968131601810455</v>
      </c>
      <c r="DD448" s="67">
        <v>-5.839114636182785E-2</v>
      </c>
      <c r="DE448" s="67">
        <v>3.0903849750757217E-2</v>
      </c>
      <c r="DF448" s="67">
        <v>4.5072324573993683E-2</v>
      </c>
      <c r="DG448" s="67">
        <v>-6.6508829593658447E-2</v>
      </c>
      <c r="DH448" s="67">
        <v>-0.14786221086978912</v>
      </c>
      <c r="DI448" s="67">
        <v>-0.33450552821159363</v>
      </c>
      <c r="DJ448" s="67">
        <v>-0.58580136299133301</v>
      </c>
      <c r="DK448" s="67">
        <v>-0.74115222692489624</v>
      </c>
      <c r="DL448" s="67">
        <v>-0.91744542121887207</v>
      </c>
      <c r="DM448" s="67">
        <v>-1.0488899946212769</v>
      </c>
      <c r="DN448" s="67">
        <v>-0.69381034374237061</v>
      </c>
      <c r="DO448" s="67">
        <v>3.7558615207672119</v>
      </c>
      <c r="DP448" s="67">
        <v>5.1140627861022949</v>
      </c>
      <c r="DQ448" s="67">
        <v>5.5390710830688477</v>
      </c>
      <c r="DR448" s="67">
        <v>5.5339474678039551</v>
      </c>
      <c r="DS448" s="67">
        <v>3.8178250789642334</v>
      </c>
      <c r="DT448" s="67">
        <v>-1.8924134969711304</v>
      </c>
      <c r="DU448" s="67">
        <v>-2.2861802577972412</v>
      </c>
      <c r="DV448" s="67">
        <v>-1.385783314704895</v>
      </c>
      <c r="DW448" s="67">
        <v>-0.87502288818359375</v>
      </c>
      <c r="DX448" s="67">
        <v>-0.37619581818580627</v>
      </c>
      <c r="DY448" s="67">
        <v>-0.24045562744140625</v>
      </c>
      <c r="DZ448" s="67">
        <v>3.9413504302501678E-2</v>
      </c>
      <c r="EA448" s="67">
        <v>0.10218598693609238</v>
      </c>
      <c r="EB448" s="67">
        <v>0.21100930869579315</v>
      </c>
      <c r="EC448" s="67">
        <v>0.29254493117332458</v>
      </c>
      <c r="ED448" s="67">
        <v>0.3105739951133728</v>
      </c>
      <c r="EE448" s="67">
        <v>0.22207169234752655</v>
      </c>
      <c r="EF448" s="67">
        <v>0.16367834806442261</v>
      </c>
      <c r="EG448" s="67">
        <v>1.339810696663335E-4</v>
      </c>
      <c r="EH448" s="67">
        <v>-0.22755302488803864</v>
      </c>
      <c r="EI448" s="67">
        <v>-0.359416663646698</v>
      </c>
      <c r="EJ448" s="67">
        <v>-0.51377874612808228</v>
      </c>
      <c r="EK448" s="67">
        <v>-0.62647795677185059</v>
      </c>
      <c r="EL448" s="67">
        <v>-0.25719386339187622</v>
      </c>
      <c r="EM448" s="67">
        <v>4.1881098747253418</v>
      </c>
      <c r="EN448" s="67">
        <v>5.552635669708252</v>
      </c>
      <c r="EO448" s="67">
        <v>5.9834442138671875</v>
      </c>
      <c r="EP448" s="67">
        <v>5.9825406074523926</v>
      </c>
      <c r="EQ448" s="67">
        <v>4.2673912048339844</v>
      </c>
      <c r="ER448" s="67">
        <v>-1.4359298944473267</v>
      </c>
      <c r="ES448" s="67">
        <v>-1.8395315408706665</v>
      </c>
      <c r="ET448" s="67">
        <v>-0.95784372091293335</v>
      </c>
      <c r="EU448" s="67">
        <v>-0.47614416480064392</v>
      </c>
      <c r="EV448" s="67">
        <v>-8.5220886394381523E-3</v>
      </c>
      <c r="EW448" s="67">
        <v>75.471916198730469</v>
      </c>
      <c r="EX448" s="67">
        <v>73.206138610839844</v>
      </c>
      <c r="EY448" s="67">
        <v>72.744903564453125</v>
      </c>
      <c r="EZ448" s="67">
        <v>71.132675170898438</v>
      </c>
      <c r="FA448" s="67">
        <v>70.844558715820313</v>
      </c>
      <c r="FB448" s="67">
        <v>72.692642211914063</v>
      </c>
      <c r="FC448" s="67">
        <v>74.3836669921875</v>
      </c>
      <c r="FD448" s="67">
        <v>73.577682495117188</v>
      </c>
      <c r="FE448" s="67">
        <v>77.642440795898438</v>
      </c>
      <c r="FF448" s="67">
        <v>82.737876892089844</v>
      </c>
      <c r="FG448" s="67">
        <v>88.642845153808594</v>
      </c>
      <c r="FH448" s="67">
        <v>92.220359802246094</v>
      </c>
      <c r="FI448" s="67">
        <v>94.258384704589844</v>
      </c>
      <c r="FJ448" s="67">
        <v>95.430534362792969</v>
      </c>
      <c r="FK448" s="67">
        <v>96.6927490234375</v>
      </c>
      <c r="FL448" s="67">
        <v>97.754623413085938</v>
      </c>
      <c r="FM448" s="67">
        <v>96.936431884765625</v>
      </c>
      <c r="FN448" s="67">
        <v>93.704078674316406</v>
      </c>
      <c r="FO448" s="67">
        <v>88.96337890625</v>
      </c>
      <c r="FP448" s="67">
        <v>82.736030578613281</v>
      </c>
      <c r="FQ448" s="67">
        <v>77.208549499511719</v>
      </c>
      <c r="FR448" s="67">
        <v>75.473373413085938</v>
      </c>
      <c r="FS448" s="67">
        <v>75.358489990234375</v>
      </c>
      <c r="FT448" s="67">
        <v>73.654197692871094</v>
      </c>
      <c r="FU448" s="68">
        <v>0.39645421504974365</v>
      </c>
      <c r="FV448" s="40">
        <v>10.060000419616699</v>
      </c>
      <c r="FW448" s="40">
        <v>14201.53</v>
      </c>
      <c r="FX448">
        <v>1</v>
      </c>
    </row>
    <row r="449" spans="1:180" x14ac:dyDescent="0.2">
      <c r="A449" t="s">
        <v>189</v>
      </c>
      <c r="B449" t="s">
        <v>207</v>
      </c>
      <c r="C449" t="s">
        <v>3</v>
      </c>
      <c r="D449" t="s">
        <v>187</v>
      </c>
      <c r="E449" t="s">
        <v>1</v>
      </c>
      <c r="F449" s="40" t="s">
        <v>1</v>
      </c>
      <c r="G449" s="69" t="s">
        <v>2</v>
      </c>
      <c r="H449" s="67">
        <v>9621.3333292007446</v>
      </c>
      <c r="I449" s="67">
        <v>9.815495491027832</v>
      </c>
      <c r="J449" s="67">
        <v>8.5232343673706055</v>
      </c>
      <c r="K449" s="67">
        <v>7.7161192893981934</v>
      </c>
      <c r="L449" s="67">
        <v>7.2026405334472656</v>
      </c>
      <c r="M449" s="67">
        <v>7.0037384033203125</v>
      </c>
      <c r="N449" s="67">
        <v>7.4180812835693359</v>
      </c>
      <c r="O449" s="67">
        <v>8.4093818664550781</v>
      </c>
      <c r="P449" s="67">
        <v>9.1510372161865234</v>
      </c>
      <c r="Q449" s="67">
        <v>9.6392726898193359</v>
      </c>
      <c r="R449" s="67">
        <v>10.458992004394531</v>
      </c>
      <c r="S449" s="67">
        <v>11.735960006713867</v>
      </c>
      <c r="T449" s="67">
        <v>13.39198112487793</v>
      </c>
      <c r="U449" s="67">
        <v>15.464064598083496</v>
      </c>
      <c r="V449" s="67">
        <v>17.718053817749023</v>
      </c>
      <c r="W449" s="67">
        <v>19.916458129882813</v>
      </c>
      <c r="X449" s="67">
        <v>22.301753997802734</v>
      </c>
      <c r="Y449" s="67">
        <v>24.431867599487305</v>
      </c>
      <c r="Z449" s="67">
        <v>26.001979827880859</v>
      </c>
      <c r="AA449" s="67">
        <v>26.12458610534668</v>
      </c>
      <c r="AB449" s="67">
        <v>24.951389312744141</v>
      </c>
      <c r="AC449" s="67">
        <v>22.830112457275391</v>
      </c>
      <c r="AD449" s="67">
        <v>20.180816650390625</v>
      </c>
      <c r="AE449" s="67">
        <v>16.410087585449219</v>
      </c>
      <c r="AF449" s="67">
        <v>12.971601486206055</v>
      </c>
      <c r="AG449" s="67">
        <v>-0.77744895219802856</v>
      </c>
      <c r="AH449" s="67">
        <v>-0.60312044620513916</v>
      </c>
      <c r="AI449" s="67">
        <v>-0.48658180236816406</v>
      </c>
      <c r="AJ449" s="67">
        <v>-0.41672742366790771</v>
      </c>
      <c r="AK449" s="67">
        <v>-0.37239307165145874</v>
      </c>
      <c r="AL449" s="67">
        <v>-0.36208140850067139</v>
      </c>
      <c r="AM449" s="67">
        <v>-0.47417348623275757</v>
      </c>
      <c r="AN449" s="67">
        <v>-0.62888133525848389</v>
      </c>
      <c r="AO449" s="67">
        <v>-0.77800679206848145</v>
      </c>
      <c r="AP449" s="67">
        <v>-0.97066426277160645</v>
      </c>
      <c r="AQ449" s="67">
        <v>-1.0870945453643799</v>
      </c>
      <c r="AR449" s="67">
        <v>-1.1816568374633789</v>
      </c>
      <c r="AS449" s="67">
        <v>-1.2641497850418091</v>
      </c>
      <c r="AT449" s="67">
        <v>-0.82854717969894409</v>
      </c>
      <c r="AU449" s="67">
        <v>3.4887211322784424</v>
      </c>
      <c r="AV449" s="67">
        <v>4.8239669799804688</v>
      </c>
      <c r="AW449" s="67">
        <v>5.4717922210693359</v>
      </c>
      <c r="AX449" s="67">
        <v>5.729947566986084</v>
      </c>
      <c r="AY449" s="67">
        <v>4.924952507019043</v>
      </c>
      <c r="AZ449" s="67">
        <v>-1.8353463411331177</v>
      </c>
      <c r="BA449" s="67">
        <v>-3.327082633972168</v>
      </c>
      <c r="BB449" s="67">
        <v>-2.6815617084503174</v>
      </c>
      <c r="BC449" s="67">
        <v>-1.7782258987426758</v>
      </c>
      <c r="BD449" s="67">
        <v>-1.2788982391357422</v>
      </c>
      <c r="BE449" s="67">
        <v>-0.57384252548217773</v>
      </c>
      <c r="BF449" s="67">
        <v>-0.41596651077270508</v>
      </c>
      <c r="BG449" s="67">
        <v>-0.31076386570930481</v>
      </c>
      <c r="BH449" s="67">
        <v>-0.24872729182243347</v>
      </c>
      <c r="BI449" s="67">
        <v>-0.2092563807964325</v>
      </c>
      <c r="BJ449" s="67">
        <v>-0.19655527174472809</v>
      </c>
      <c r="BK449" s="67">
        <v>-0.29414123296737671</v>
      </c>
      <c r="BL449" s="67">
        <v>-0.43436837196350098</v>
      </c>
      <c r="BM449" s="67">
        <v>-0.56900185346603394</v>
      </c>
      <c r="BN449" s="67">
        <v>-0.74680674076080322</v>
      </c>
      <c r="BO449" s="67">
        <v>-0.84859353303909302</v>
      </c>
      <c r="BP449" s="67">
        <v>-0.9293857216835022</v>
      </c>
      <c r="BQ449" s="67">
        <v>-1.0001317262649536</v>
      </c>
      <c r="BR449" s="67">
        <v>-0.55560678243637085</v>
      </c>
      <c r="BS449" s="67">
        <v>3.7587637901306152</v>
      </c>
      <c r="BT449" s="67">
        <v>5.0979371070861816</v>
      </c>
      <c r="BU449" s="67">
        <v>5.7493810653686523</v>
      </c>
      <c r="BV449" s="67">
        <v>6.0101971626281738</v>
      </c>
      <c r="BW449" s="67">
        <v>5.2059469223022461</v>
      </c>
      <c r="BX449" s="67">
        <v>-1.549915075302124</v>
      </c>
      <c r="BY449" s="67">
        <v>-3.047795295715332</v>
      </c>
      <c r="BZ449" s="67">
        <v>-2.4140799045562744</v>
      </c>
      <c r="CA449" s="67">
        <v>-1.5290186405181885</v>
      </c>
      <c r="CB449" s="67">
        <v>-1.0492732524871826</v>
      </c>
      <c r="CC449" s="67">
        <v>-0.43282535672187805</v>
      </c>
      <c r="CD449" s="67">
        <v>-0.2863442599773407</v>
      </c>
      <c r="CE449" s="67">
        <v>-0.18899287283420563</v>
      </c>
      <c r="CF449" s="67">
        <v>-0.13237091898918152</v>
      </c>
      <c r="CG449" s="67">
        <v>-9.6268415451049805E-2</v>
      </c>
      <c r="CH449" s="67">
        <v>-8.1912390887737274E-2</v>
      </c>
      <c r="CI449" s="67">
        <v>-0.16945143043994904</v>
      </c>
      <c r="CJ449" s="67">
        <v>-0.29964926838874817</v>
      </c>
      <c r="CK449" s="67">
        <v>-0.42424562573432922</v>
      </c>
      <c r="CL449" s="67">
        <v>-0.59176373481750488</v>
      </c>
      <c r="CM449" s="67">
        <v>-0.68340849876403809</v>
      </c>
      <c r="CN449" s="67">
        <v>-0.75466352701187134</v>
      </c>
      <c r="CO449" s="67">
        <v>-0.81727367639541626</v>
      </c>
      <c r="CP449" s="67">
        <v>-0.36656913161277771</v>
      </c>
      <c r="CQ449" s="67">
        <v>3.9457945823669434</v>
      </c>
      <c r="CR449" s="67">
        <v>5.2876877784729004</v>
      </c>
      <c r="CS449" s="67">
        <v>5.9416379928588867</v>
      </c>
      <c r="CT449" s="67">
        <v>6.2042970657348633</v>
      </c>
      <c r="CU449" s="67">
        <v>5.4005632400512695</v>
      </c>
      <c r="CV449" s="67">
        <v>-1.3522262573242188</v>
      </c>
      <c r="CW449" s="67">
        <v>-2.8543617725372314</v>
      </c>
      <c r="CX449" s="67">
        <v>-2.2288227081298828</v>
      </c>
      <c r="CY449" s="67">
        <v>-1.3564184904098511</v>
      </c>
      <c r="CZ449" s="67">
        <v>-0.89023572206497192</v>
      </c>
      <c r="DA449" s="67">
        <v>-0.29180815815925598</v>
      </c>
      <c r="DB449" s="67">
        <v>-0.15672202408313751</v>
      </c>
      <c r="DC449" s="67">
        <v>-6.7221894860267639E-2</v>
      </c>
      <c r="DD449" s="67">
        <v>-1.6014540567994118E-2</v>
      </c>
      <c r="DE449" s="67">
        <v>1.6719553619623184E-2</v>
      </c>
      <c r="DF449" s="67">
        <v>3.2730493694543839E-2</v>
      </c>
      <c r="DG449" s="67">
        <v>-4.4761639088392258E-2</v>
      </c>
      <c r="DH449" s="67">
        <v>-0.16493017971515656</v>
      </c>
      <c r="DI449" s="67">
        <v>-0.2794894278049469</v>
      </c>
      <c r="DJ449" s="67">
        <v>-0.43672069907188416</v>
      </c>
      <c r="DK449" s="67">
        <v>-0.51822346448898315</v>
      </c>
      <c r="DL449" s="67">
        <v>-0.57994133234024048</v>
      </c>
      <c r="DM449" s="67">
        <v>-0.63441562652587891</v>
      </c>
      <c r="DN449" s="67">
        <v>-0.17753146588802338</v>
      </c>
      <c r="DO449" s="67">
        <v>4.1328253746032715</v>
      </c>
      <c r="DP449" s="67">
        <v>5.4774384498596191</v>
      </c>
      <c r="DQ449" s="67">
        <v>6.1338949203491211</v>
      </c>
      <c r="DR449" s="67">
        <v>6.3983969688415527</v>
      </c>
      <c r="DS449" s="67">
        <v>5.595179557800293</v>
      </c>
      <c r="DT449" s="67">
        <v>-1.1545374393463135</v>
      </c>
      <c r="DU449" s="67">
        <v>-2.6609282493591309</v>
      </c>
      <c r="DV449" s="67">
        <v>-2.0435655117034912</v>
      </c>
      <c r="DW449" s="67">
        <v>-1.1838183403015137</v>
      </c>
      <c r="DX449" s="67">
        <v>-0.73119819164276123</v>
      </c>
      <c r="DY449" s="67">
        <v>-8.8201731443405151E-2</v>
      </c>
      <c r="DZ449" s="67">
        <v>3.0431909486651421E-2</v>
      </c>
      <c r="EA449" s="67">
        <v>0.10859605669975281</v>
      </c>
      <c r="EB449" s="67">
        <v>0.15198558568954468</v>
      </c>
      <c r="EC449" s="67">
        <v>0.17985624074935913</v>
      </c>
      <c r="ED449" s="67">
        <v>0.19825661182403564</v>
      </c>
      <c r="EE449" s="67">
        <v>0.1352706104516983</v>
      </c>
      <c r="EF449" s="67">
        <v>2.95827966183424E-2</v>
      </c>
      <c r="EG449" s="67">
        <v>-7.0484466850757599E-2</v>
      </c>
      <c r="EH449" s="67">
        <v>-0.21286319196224213</v>
      </c>
      <c r="EI449" s="67">
        <v>-0.27972248196601868</v>
      </c>
      <c r="EJ449" s="67">
        <v>-0.32767021656036377</v>
      </c>
      <c r="EK449" s="67">
        <v>-0.37039762735366821</v>
      </c>
      <c r="EL449" s="67">
        <v>9.5408909022808075E-2</v>
      </c>
      <c r="EM449" s="67">
        <v>4.4028682708740234</v>
      </c>
      <c r="EN449" s="67">
        <v>5.751408576965332</v>
      </c>
      <c r="EO449" s="67">
        <v>6.4114837646484375</v>
      </c>
      <c r="EP449" s="67">
        <v>6.6786465644836426</v>
      </c>
      <c r="EQ449" s="67">
        <v>5.8761739730834961</v>
      </c>
      <c r="ER449" s="67">
        <v>-0.86910611391067505</v>
      </c>
      <c r="ES449" s="67">
        <v>-2.3816409111022949</v>
      </c>
      <c r="ET449" s="67">
        <v>-1.7760838270187378</v>
      </c>
      <c r="EU449" s="67">
        <v>-0.93461108207702637</v>
      </c>
      <c r="EV449" s="67">
        <v>-0.50157320499420166</v>
      </c>
      <c r="EW449" s="67">
        <v>71.574554443359375</v>
      </c>
      <c r="EX449" s="67">
        <v>70.567176818847656</v>
      </c>
      <c r="EY449" s="67">
        <v>69.246139526367188</v>
      </c>
      <c r="EZ449" s="67">
        <v>68.712921142578125</v>
      </c>
      <c r="FA449" s="67">
        <v>68.226058959960938</v>
      </c>
      <c r="FB449" s="67">
        <v>67.760856628417969</v>
      </c>
      <c r="FC449" s="67">
        <v>68.085182189941406</v>
      </c>
      <c r="FD449" s="67">
        <v>71.520065307617188</v>
      </c>
      <c r="FE449" s="67">
        <v>78.401756286621094</v>
      </c>
      <c r="FF449" s="67">
        <v>85.033447265625</v>
      </c>
      <c r="FG449" s="67">
        <v>89.383934020996094</v>
      </c>
      <c r="FH449" s="67">
        <v>91.719650268554688</v>
      </c>
      <c r="FI449" s="67">
        <v>94.224594116210938</v>
      </c>
      <c r="FJ449" s="67">
        <v>96.016441345214844</v>
      </c>
      <c r="FK449" s="67">
        <v>97.496711730957031</v>
      </c>
      <c r="FL449" s="67">
        <v>98.705863952636719</v>
      </c>
      <c r="FM449" s="67">
        <v>99.086997985839844</v>
      </c>
      <c r="FN449" s="67">
        <v>98.649833679199219</v>
      </c>
      <c r="FO449" s="67">
        <v>96.089111328125</v>
      </c>
      <c r="FP449" s="67">
        <v>90.131019592285156</v>
      </c>
      <c r="FQ449" s="67">
        <v>83.02996826171875</v>
      </c>
      <c r="FR449" s="67">
        <v>78.80908203125</v>
      </c>
      <c r="FS449" s="67">
        <v>76.26727294921875</v>
      </c>
      <c r="FT449" s="67">
        <v>74.431381225585938</v>
      </c>
      <c r="FU449" s="68">
        <v>0.24768774211406708</v>
      </c>
      <c r="FV449" s="40">
        <v>9.4200000762939453</v>
      </c>
      <c r="FW449" s="40">
        <v>14439.65</v>
      </c>
      <c r="FX449">
        <v>1</v>
      </c>
    </row>
    <row r="450" spans="1:180" x14ac:dyDescent="0.2">
      <c r="A450" t="s">
        <v>189</v>
      </c>
      <c r="B450" t="s">
        <v>207</v>
      </c>
      <c r="C450" t="s">
        <v>3</v>
      </c>
      <c r="D450" t="s">
        <v>187</v>
      </c>
      <c r="E450" t="s">
        <v>1</v>
      </c>
      <c r="F450" s="40" t="s">
        <v>193</v>
      </c>
      <c r="G450" s="69" t="s">
        <v>216</v>
      </c>
      <c r="H450" s="67">
        <v>5177.0000333786011</v>
      </c>
      <c r="I450" s="67">
        <v>5.0137143135070801</v>
      </c>
      <c r="J450" s="67">
        <v>4.3486146926879883</v>
      </c>
      <c r="K450" s="67">
        <v>3.9335417747497559</v>
      </c>
      <c r="L450" s="67">
        <v>3.6480646133422852</v>
      </c>
      <c r="M450" s="67">
        <v>3.5154285430908203</v>
      </c>
      <c r="N450" s="67">
        <v>3.8259763717651367</v>
      </c>
      <c r="O450" s="67">
        <v>4.2622179985046387</v>
      </c>
      <c r="P450" s="67">
        <v>4.7645163536071777</v>
      </c>
      <c r="Q450" s="67">
        <v>5.0701718330383301</v>
      </c>
      <c r="R450" s="67">
        <v>5.5071206092834473</v>
      </c>
      <c r="S450" s="67">
        <v>6.0438556671142578</v>
      </c>
      <c r="T450" s="67">
        <v>6.9105243682861328</v>
      </c>
      <c r="U450" s="67">
        <v>7.9501848220825195</v>
      </c>
      <c r="V450" s="67">
        <v>9.0364742279052734</v>
      </c>
      <c r="W450" s="67">
        <v>10.228109359741211</v>
      </c>
      <c r="X450" s="67">
        <v>11.444855690002441</v>
      </c>
      <c r="Y450" s="67">
        <v>12.627405166625977</v>
      </c>
      <c r="Z450" s="67">
        <v>13.471687316894531</v>
      </c>
      <c r="AA450" s="67">
        <v>13.680759429931641</v>
      </c>
      <c r="AB450" s="67">
        <v>13.201288223266602</v>
      </c>
      <c r="AC450" s="67">
        <v>12.212662696838379</v>
      </c>
      <c r="AD450" s="67">
        <v>11.175238609313965</v>
      </c>
      <c r="AE450" s="67">
        <v>9.5312328338623047</v>
      </c>
      <c r="AF450" s="67">
        <v>7.6647567749023438</v>
      </c>
      <c r="AG450" s="67">
        <v>-0.45030105113983154</v>
      </c>
      <c r="AH450" s="67">
        <v>-0.38889476656913757</v>
      </c>
      <c r="AI450" s="67">
        <v>-0.35231399536132813</v>
      </c>
      <c r="AJ450" s="67">
        <v>-0.34387731552124023</v>
      </c>
      <c r="AK450" s="67">
        <v>-0.40901651978492737</v>
      </c>
      <c r="AL450" s="67">
        <v>-0.37552332878112793</v>
      </c>
      <c r="AM450" s="67">
        <v>-0.42715108394622803</v>
      </c>
      <c r="AN450" s="67">
        <v>-0.39944764971733093</v>
      </c>
      <c r="AO450" s="67">
        <v>-0.48210132122039795</v>
      </c>
      <c r="AP450" s="67">
        <v>-0.44767886400222778</v>
      </c>
      <c r="AQ450" s="67">
        <v>-0.5882645845413208</v>
      </c>
      <c r="AR450" s="67">
        <v>-0.43786445260047913</v>
      </c>
      <c r="AS450" s="67">
        <v>-0.37375405430793762</v>
      </c>
      <c r="AT450" s="67">
        <v>-0.21407249569892883</v>
      </c>
      <c r="AU450" s="67">
        <v>1.373083233833313</v>
      </c>
      <c r="AV450" s="67">
        <v>1.7148116827011108</v>
      </c>
      <c r="AW450" s="67">
        <v>2.0754022598266602</v>
      </c>
      <c r="AX450" s="67">
        <v>2.2878661155700684</v>
      </c>
      <c r="AY450" s="67">
        <v>2.191882848739624</v>
      </c>
      <c r="AZ450" s="67">
        <v>0.10684260725975037</v>
      </c>
      <c r="BA450" s="67">
        <v>-0.73560220003128052</v>
      </c>
      <c r="BB450" s="67">
        <v>-0.81265038251876831</v>
      </c>
      <c r="BC450" s="67">
        <v>-0.63854026794433594</v>
      </c>
      <c r="BD450" s="67">
        <v>-0.4882323145866394</v>
      </c>
      <c r="BE450" s="67">
        <v>-0.21141999959945679</v>
      </c>
      <c r="BF450" s="67">
        <v>-0.1683838963508606</v>
      </c>
      <c r="BG450" s="67">
        <v>-0.14467543363571167</v>
      </c>
      <c r="BH450" s="67">
        <v>-0.14459070563316345</v>
      </c>
      <c r="BI450" s="67">
        <v>-0.21513797342777252</v>
      </c>
      <c r="BJ450" s="67">
        <v>-0.17794795334339142</v>
      </c>
      <c r="BK450" s="67">
        <v>-0.21447999775409698</v>
      </c>
      <c r="BL450" s="67">
        <v>-0.1732742041349411</v>
      </c>
      <c r="BM450" s="67">
        <v>-0.24053558707237244</v>
      </c>
      <c r="BN450" s="67">
        <v>-0.1906924843788147</v>
      </c>
      <c r="BO450" s="67">
        <v>-0.31401854753494263</v>
      </c>
      <c r="BP450" s="67">
        <v>-0.14935889840126038</v>
      </c>
      <c r="BQ450" s="67">
        <v>-7.2383195161819458E-2</v>
      </c>
      <c r="BR450" s="67">
        <v>9.6302449703216553E-2</v>
      </c>
      <c r="BS450" s="67">
        <v>1.684232234954834</v>
      </c>
      <c r="BT450" s="67">
        <v>2.0311343669891357</v>
      </c>
      <c r="BU450" s="67">
        <v>2.3958549499511719</v>
      </c>
      <c r="BV450" s="67">
        <v>2.6112587451934814</v>
      </c>
      <c r="BW450" s="67">
        <v>2.5159404277801514</v>
      </c>
      <c r="BX450" s="67">
        <v>0.43088862299919128</v>
      </c>
      <c r="BY450" s="67">
        <v>-0.41786402463912964</v>
      </c>
      <c r="BZ450" s="67">
        <v>-0.50640600919723511</v>
      </c>
      <c r="CA450" s="67">
        <v>-0.35136723518371582</v>
      </c>
      <c r="CB450" s="67">
        <v>-0.22214032709598541</v>
      </c>
      <c r="CC450" s="67">
        <v>-4.5971725136041641E-2</v>
      </c>
      <c r="CD450" s="67">
        <v>-1.565873995423317E-2</v>
      </c>
      <c r="CE450" s="67">
        <v>-8.6561706848442554E-4</v>
      </c>
      <c r="CF450" s="67">
        <v>-6.5654045902192593E-3</v>
      </c>
      <c r="CG450" s="67">
        <v>-8.0858290195465088E-2</v>
      </c>
      <c r="CH450" s="67">
        <v>-4.1107859462499619E-2</v>
      </c>
      <c r="CI450" s="67">
        <v>-6.7184664309024811E-2</v>
      </c>
      <c r="CJ450" s="67">
        <v>-1.6627173870801926E-2</v>
      </c>
      <c r="CK450" s="67">
        <v>-7.32278972864151E-2</v>
      </c>
      <c r="CL450" s="67">
        <v>-1.2704498134553432E-2</v>
      </c>
      <c r="CM450" s="67">
        <v>-0.12407658994197845</v>
      </c>
      <c r="CN450" s="67">
        <v>5.0459153950214386E-2</v>
      </c>
      <c r="CO450" s="67">
        <v>0.13634534180164337</v>
      </c>
      <c r="CP450" s="67">
        <v>0.3112671971321106</v>
      </c>
      <c r="CQ450" s="67">
        <v>1.8997330665588379</v>
      </c>
      <c r="CR450" s="67">
        <v>2.250218391418457</v>
      </c>
      <c r="CS450" s="67">
        <v>2.6177997589111328</v>
      </c>
      <c r="CT450" s="67">
        <v>2.8352394104003906</v>
      </c>
      <c r="CU450" s="67">
        <v>2.7403817176818848</v>
      </c>
      <c r="CV450" s="67">
        <v>0.65532189607620239</v>
      </c>
      <c r="CW450" s="67">
        <v>-0.19779951870441437</v>
      </c>
      <c r="CX450" s="67">
        <v>-0.29430204629898071</v>
      </c>
      <c r="CY450" s="67">
        <v>-0.15247206389904022</v>
      </c>
      <c r="CZ450" s="67">
        <v>-3.784581646323204E-2</v>
      </c>
      <c r="DA450" s="67">
        <v>0.1194765567779541</v>
      </c>
      <c r="DB450" s="67">
        <v>0.13706642389297485</v>
      </c>
      <c r="DC450" s="67">
        <v>0.14294420182704926</v>
      </c>
      <c r="DD450" s="67">
        <v>0.13145989179611206</v>
      </c>
      <c r="DE450" s="67">
        <v>5.3421396762132645E-2</v>
      </c>
      <c r="DF450" s="67">
        <v>9.5732234418392181E-2</v>
      </c>
      <c r="DG450" s="67">
        <v>8.011067658662796E-2</v>
      </c>
      <c r="DH450" s="67">
        <v>0.14001986384391785</v>
      </c>
      <c r="DI450" s="67">
        <v>9.4079799950122833E-2</v>
      </c>
      <c r="DJ450" s="67">
        <v>0.16528348624706268</v>
      </c>
      <c r="DK450" s="67">
        <v>6.5865367650985718E-2</v>
      </c>
      <c r="DL450" s="67">
        <v>0.25027722120285034</v>
      </c>
      <c r="DM450" s="67">
        <v>0.3450738787651062</v>
      </c>
      <c r="DN450" s="67">
        <v>0.52623194456100464</v>
      </c>
      <c r="DO450" s="67">
        <v>2.1152338981628418</v>
      </c>
      <c r="DP450" s="67">
        <v>2.4693024158477783</v>
      </c>
      <c r="DQ450" s="67">
        <v>2.8397445678710938</v>
      </c>
      <c r="DR450" s="67">
        <v>3.0592200756072998</v>
      </c>
      <c r="DS450" s="67">
        <v>2.9648230075836182</v>
      </c>
      <c r="DT450" s="67">
        <v>0.87975519895553589</v>
      </c>
      <c r="DU450" s="67">
        <v>2.2264977917075157E-2</v>
      </c>
      <c r="DV450" s="67">
        <v>-8.2198098301887512E-2</v>
      </c>
      <c r="DW450" s="67">
        <v>4.6423111110925674E-2</v>
      </c>
      <c r="DX450" s="67">
        <v>0.14644868671894073</v>
      </c>
      <c r="DY450" s="67">
        <v>0.35835757851600647</v>
      </c>
      <c r="DZ450" s="67">
        <v>0.35757729411125183</v>
      </c>
      <c r="EA450" s="67">
        <v>0.35058274865150452</v>
      </c>
      <c r="EB450" s="67">
        <v>0.33074650168418884</v>
      </c>
      <c r="EC450" s="67">
        <v>0.24729993939399719</v>
      </c>
      <c r="ED450" s="67">
        <v>0.2933076024055481</v>
      </c>
      <c r="EE450" s="67">
        <v>0.29278174042701721</v>
      </c>
      <c r="EF450" s="67">
        <v>0.36619329452514648</v>
      </c>
      <c r="EG450" s="67">
        <v>0.33564552664756775</v>
      </c>
      <c r="EH450" s="67">
        <v>0.42226988077163696</v>
      </c>
      <c r="EI450" s="67">
        <v>0.3401113748550415</v>
      </c>
      <c r="EJ450" s="67">
        <v>0.53878277540206909</v>
      </c>
      <c r="EK450" s="67">
        <v>0.64644473791122437</v>
      </c>
      <c r="EL450" s="67">
        <v>0.83660691976547241</v>
      </c>
      <c r="EM450" s="67">
        <v>2.4263827800750732</v>
      </c>
      <c r="EN450" s="67">
        <v>2.7856252193450928</v>
      </c>
      <c r="EO450" s="67">
        <v>3.1601972579956055</v>
      </c>
      <c r="EP450" s="67">
        <v>3.3826127052307129</v>
      </c>
      <c r="EQ450" s="67">
        <v>3.2888805866241455</v>
      </c>
      <c r="ER450" s="67">
        <v>1.203801155090332</v>
      </c>
      <c r="ES450" s="67">
        <v>0.34000316262245178</v>
      </c>
      <c r="ET450" s="67">
        <v>0.22404630482196808</v>
      </c>
      <c r="EU450" s="67">
        <v>0.33359614014625549</v>
      </c>
      <c r="EV450" s="67">
        <v>0.41254070401191711</v>
      </c>
      <c r="EW450" s="67">
        <v>69.167587280273438</v>
      </c>
      <c r="EX450" s="67">
        <v>67.305831909179688</v>
      </c>
      <c r="EY450" s="67">
        <v>65.254356384277344</v>
      </c>
      <c r="EZ450" s="67">
        <v>63.904670715332031</v>
      </c>
      <c r="FA450" s="67">
        <v>62.456428527832031</v>
      </c>
      <c r="FB450" s="67">
        <v>61.413143157958984</v>
      </c>
      <c r="FC450" s="67">
        <v>62.248748779296875</v>
      </c>
      <c r="FD450" s="67">
        <v>67.998794555664063</v>
      </c>
      <c r="FE450" s="67">
        <v>75.782447814941406</v>
      </c>
      <c r="FF450" s="67">
        <v>81.19134521484375</v>
      </c>
      <c r="FG450" s="67">
        <v>85.582313537597656</v>
      </c>
      <c r="FH450" s="67">
        <v>88.303367614746094</v>
      </c>
      <c r="FI450" s="67">
        <v>92.444053649902344</v>
      </c>
      <c r="FJ450" s="67">
        <v>95.162849426269531</v>
      </c>
      <c r="FK450" s="67">
        <v>97.767616271972656</v>
      </c>
      <c r="FL450" s="67">
        <v>99.725959777832031</v>
      </c>
      <c r="FM450" s="67">
        <v>100.91365814208984</v>
      </c>
      <c r="FN450" s="67">
        <v>100.5826416015625</v>
      </c>
      <c r="FO450" s="67">
        <v>98.296363830566406</v>
      </c>
      <c r="FP450" s="67">
        <v>91.393074035644531</v>
      </c>
      <c r="FQ450" s="67">
        <v>82.645950317382813</v>
      </c>
      <c r="FR450" s="67">
        <v>79.330307006835938</v>
      </c>
      <c r="FS450" s="67">
        <v>77.002326965332031</v>
      </c>
      <c r="FT450" s="67">
        <v>75.520309448242188</v>
      </c>
      <c r="FU450" s="68">
        <v>0.28578126430511475</v>
      </c>
      <c r="FV450" s="40">
        <v>11.550000190734863</v>
      </c>
      <c r="FW450" s="40">
        <v>7359.8</v>
      </c>
      <c r="FX450">
        <v>1</v>
      </c>
    </row>
    <row r="451" spans="1:180" x14ac:dyDescent="0.2">
      <c r="A451" t="s">
        <v>189</v>
      </c>
      <c r="B451" t="s">
        <v>207</v>
      </c>
      <c r="C451" t="s">
        <v>3</v>
      </c>
      <c r="D451" t="s">
        <v>187</v>
      </c>
      <c r="E451" t="s">
        <v>1</v>
      </c>
      <c r="F451" s="40" t="s">
        <v>193</v>
      </c>
      <c r="G451" s="69" t="s">
        <v>217</v>
      </c>
      <c r="H451" s="67">
        <v>5163.9999967813492</v>
      </c>
      <c r="I451" s="67">
        <v>5.4969310760498047</v>
      </c>
      <c r="J451" s="67">
        <v>4.7236700057983398</v>
      </c>
      <c r="K451" s="67">
        <v>4.2503905296325684</v>
      </c>
      <c r="L451" s="67">
        <v>3.9789576530456543</v>
      </c>
      <c r="M451" s="67">
        <v>3.8245713710784912</v>
      </c>
      <c r="N451" s="67">
        <v>4.0236368179321289</v>
      </c>
      <c r="O451" s="67">
        <v>4.5450735092163086</v>
      </c>
      <c r="P451" s="67">
        <v>5.0926394462585449</v>
      </c>
      <c r="Q451" s="67">
        <v>5.485774040222168</v>
      </c>
      <c r="R451" s="67">
        <v>6.0622725486755371</v>
      </c>
      <c r="S451" s="67">
        <v>7.0632195472717285</v>
      </c>
      <c r="T451" s="67">
        <v>8.012598991394043</v>
      </c>
      <c r="U451" s="67">
        <v>9.1828622817993164</v>
      </c>
      <c r="V451" s="67">
        <v>10.356083869934082</v>
      </c>
      <c r="W451" s="67">
        <v>11.607294082641602</v>
      </c>
      <c r="X451" s="67">
        <v>12.732521057128906</v>
      </c>
      <c r="Y451" s="67">
        <v>13.648236274719238</v>
      </c>
      <c r="Z451" s="67">
        <v>14.360991477966309</v>
      </c>
      <c r="AA451" s="67">
        <v>14.643852233886719</v>
      </c>
      <c r="AB451" s="67">
        <v>14.311067581176758</v>
      </c>
      <c r="AC451" s="67">
        <v>13.270109176635742</v>
      </c>
      <c r="AD451" s="67">
        <v>11.992476463317871</v>
      </c>
      <c r="AE451" s="67">
        <v>9.904052734375</v>
      </c>
      <c r="AF451" s="67">
        <v>7.8679237365722656</v>
      </c>
      <c r="AG451" s="67">
        <v>-0.3968941867351532</v>
      </c>
      <c r="AH451" s="67">
        <v>-0.42156797647476196</v>
      </c>
      <c r="AI451" s="67">
        <v>-0.37346014380455017</v>
      </c>
      <c r="AJ451" s="67">
        <v>-0.35710525512695313</v>
      </c>
      <c r="AK451" s="67">
        <v>-0.38044402003288269</v>
      </c>
      <c r="AL451" s="67">
        <v>-0.40782880783081055</v>
      </c>
      <c r="AM451" s="67">
        <v>-0.45610317587852478</v>
      </c>
      <c r="AN451" s="67">
        <v>-0.43064936995506287</v>
      </c>
      <c r="AO451" s="67">
        <v>-0.58657807111740112</v>
      </c>
      <c r="AP451" s="67">
        <v>-0.65015280246734619</v>
      </c>
      <c r="AQ451" s="67">
        <v>-0.56080275774002075</v>
      </c>
      <c r="AR451" s="67">
        <v>-0.56113725900650024</v>
      </c>
      <c r="AS451" s="67">
        <v>-0.57241100072860718</v>
      </c>
      <c r="AT451" s="67">
        <v>-0.34452855587005615</v>
      </c>
      <c r="AU451" s="67">
        <v>1.8200534582138062</v>
      </c>
      <c r="AV451" s="67">
        <v>2.2953248023986816</v>
      </c>
      <c r="AW451" s="67">
        <v>2.4039673805236816</v>
      </c>
      <c r="AX451" s="67">
        <v>2.2996876239776611</v>
      </c>
      <c r="AY451" s="67">
        <v>2.1495893001556396</v>
      </c>
      <c r="AZ451" s="67">
        <v>-0.19749179482460022</v>
      </c>
      <c r="BA451" s="67">
        <v>-1.252061128616333</v>
      </c>
      <c r="BB451" s="67">
        <v>-1.3122881650924683</v>
      </c>
      <c r="BC451" s="67">
        <v>-1.1282696723937988</v>
      </c>
      <c r="BD451" s="67">
        <v>-1.0022852420806885</v>
      </c>
      <c r="BE451" s="67">
        <v>-0.15903934836387634</v>
      </c>
      <c r="BF451" s="67">
        <v>-0.20199942588806152</v>
      </c>
      <c r="BG451" s="67">
        <v>-0.16671468317508698</v>
      </c>
      <c r="BH451" s="67">
        <v>-0.15868555009365082</v>
      </c>
      <c r="BI451" s="67">
        <v>-0.1874091774225235</v>
      </c>
      <c r="BJ451" s="67">
        <v>-0.21112513542175293</v>
      </c>
      <c r="BK451" s="67">
        <v>-0.24439045786857605</v>
      </c>
      <c r="BL451" s="67">
        <v>-0.20547091960906982</v>
      </c>
      <c r="BM451" s="67">
        <v>-0.34606164693832397</v>
      </c>
      <c r="BN451" s="67">
        <v>-0.39427247643470764</v>
      </c>
      <c r="BO451" s="67">
        <v>-0.28773421049118042</v>
      </c>
      <c r="BP451" s="67">
        <v>-0.27386325597763062</v>
      </c>
      <c r="BQ451" s="67">
        <v>-0.27232792973518372</v>
      </c>
      <c r="BR451" s="67">
        <v>-3.5471018403768539E-2</v>
      </c>
      <c r="BS451" s="67">
        <v>2.1298811435699463</v>
      </c>
      <c r="BT451" s="67">
        <v>2.6103076934814453</v>
      </c>
      <c r="BU451" s="67">
        <v>2.7230672836303711</v>
      </c>
      <c r="BV451" s="67">
        <v>2.6217129230499268</v>
      </c>
      <c r="BW451" s="67">
        <v>2.4722719192504883</v>
      </c>
      <c r="BX451" s="67">
        <v>0.12516795098781586</v>
      </c>
      <c r="BY451" s="67">
        <v>-0.93568539619445801</v>
      </c>
      <c r="BZ451" s="67">
        <v>-1.0073575973510742</v>
      </c>
      <c r="CA451" s="67">
        <v>-0.84231662750244141</v>
      </c>
      <c r="CB451" s="67">
        <v>-0.73732191324234009</v>
      </c>
      <c r="CC451" s="67">
        <v>5.6981840170919895E-3</v>
      </c>
      <c r="CD451" s="67">
        <v>-4.992690309882164E-2</v>
      </c>
      <c r="CE451" s="67">
        <v>-2.3523414507508278E-2</v>
      </c>
      <c r="CF451" s="67">
        <v>-2.1260658279061317E-2</v>
      </c>
      <c r="CG451" s="67">
        <v>-5.3713813424110413E-2</v>
      </c>
      <c r="CH451" s="67">
        <v>-7.4888758361339569E-2</v>
      </c>
      <c r="CI451" s="67">
        <v>-9.7758874297142029E-2</v>
      </c>
      <c r="CJ451" s="67">
        <v>-4.9513008445501328E-2</v>
      </c>
      <c r="CK451" s="67">
        <v>-0.17948073148727417</v>
      </c>
      <c r="CL451" s="67">
        <v>-0.21705053746700287</v>
      </c>
      <c r="CM451" s="67">
        <v>-9.8607771098613739E-2</v>
      </c>
      <c r="CN451" s="67">
        <v>-7.4898146092891693E-2</v>
      </c>
      <c r="CO451" s="67">
        <v>-6.4491316676139832E-2</v>
      </c>
      <c r="CP451" s="67">
        <v>0.17858129739761353</v>
      </c>
      <c r="CQ451" s="67">
        <v>2.3444669246673584</v>
      </c>
      <c r="CR451" s="67">
        <v>2.8284637928009033</v>
      </c>
      <c r="CS451" s="67">
        <v>2.9440748691558838</v>
      </c>
      <c r="CT451" s="67">
        <v>2.8447465896606445</v>
      </c>
      <c r="CU451" s="67">
        <v>2.6957607269287109</v>
      </c>
      <c r="CV451" s="67">
        <v>0.34864109754562378</v>
      </c>
      <c r="CW451" s="67">
        <v>-0.7165645956993103</v>
      </c>
      <c r="CX451" s="67">
        <v>-0.79616367816925049</v>
      </c>
      <c r="CY451" s="67">
        <v>-0.64426642656326294</v>
      </c>
      <c r="CZ451" s="67">
        <v>-0.55380910634994507</v>
      </c>
      <c r="DA451" s="67">
        <v>0.17043571174144745</v>
      </c>
      <c r="DB451" s="67">
        <v>0.10214561223983765</v>
      </c>
      <c r="DC451" s="67">
        <v>0.11966785788536072</v>
      </c>
      <c r="DD451" s="67">
        <v>0.11616422981023788</v>
      </c>
      <c r="DE451" s="67">
        <v>7.9981543123722076E-2</v>
      </c>
      <c r="DF451" s="67">
        <v>6.1347611248493195E-2</v>
      </c>
      <c r="DG451" s="67">
        <v>4.8872712999582291E-2</v>
      </c>
      <c r="DH451" s="67">
        <v>0.10644490271806717</v>
      </c>
      <c r="DI451" s="67">
        <v>-1.2899802997708321E-2</v>
      </c>
      <c r="DJ451" s="67">
        <v>-3.9828605949878693E-2</v>
      </c>
      <c r="DK451" s="67">
        <v>9.0518683195114136E-2</v>
      </c>
      <c r="DL451" s="67">
        <v>0.12406696379184723</v>
      </c>
      <c r="DM451" s="67">
        <v>0.14334531128406525</v>
      </c>
      <c r="DN451" s="67">
        <v>0.39263361692428589</v>
      </c>
      <c r="DO451" s="67">
        <v>2.5590527057647705</v>
      </c>
      <c r="DP451" s="67">
        <v>3.0466198921203613</v>
      </c>
      <c r="DQ451" s="67">
        <v>3.1650824546813965</v>
      </c>
      <c r="DR451" s="67">
        <v>3.0677802562713623</v>
      </c>
      <c r="DS451" s="67">
        <v>2.9192495346069336</v>
      </c>
      <c r="DT451" s="67">
        <v>0.57211422920227051</v>
      </c>
      <c r="DU451" s="67">
        <v>-0.49744376540184021</v>
      </c>
      <c r="DV451" s="67">
        <v>-0.58496969938278198</v>
      </c>
      <c r="DW451" s="67">
        <v>-0.44621622562408447</v>
      </c>
      <c r="DX451" s="67">
        <v>-0.37029629945755005</v>
      </c>
      <c r="DY451" s="67">
        <v>0.40829053521156311</v>
      </c>
      <c r="DZ451" s="67">
        <v>0.32171419262886047</v>
      </c>
      <c r="EA451" s="67">
        <v>0.32641330361366272</v>
      </c>
      <c r="EB451" s="67">
        <v>0.31458395719528198</v>
      </c>
      <c r="EC451" s="67">
        <v>0.27301639318466187</v>
      </c>
      <c r="ED451" s="67">
        <v>0.2580513060092926</v>
      </c>
      <c r="EE451" s="67">
        <v>0.26058542728424072</v>
      </c>
      <c r="EF451" s="67">
        <v>0.331623375415802</v>
      </c>
      <c r="EG451" s="67">
        <v>0.22761659324169159</v>
      </c>
      <c r="EH451" s="67">
        <v>0.21605171263217926</v>
      </c>
      <c r="EI451" s="67">
        <v>0.36358723044395447</v>
      </c>
      <c r="EJ451" s="67">
        <v>0.41134098172187805</v>
      </c>
      <c r="EK451" s="67">
        <v>0.44342836737632751</v>
      </c>
      <c r="EL451" s="67">
        <v>0.7016911506652832</v>
      </c>
      <c r="EM451" s="67">
        <v>2.8688805103302002</v>
      </c>
      <c r="EN451" s="67">
        <v>3.361602783203125</v>
      </c>
      <c r="EO451" s="67">
        <v>3.4841823577880859</v>
      </c>
      <c r="EP451" s="67">
        <v>3.3898055553436279</v>
      </c>
      <c r="EQ451" s="67">
        <v>3.2419321537017822</v>
      </c>
      <c r="ER451" s="67">
        <v>0.89477396011352539</v>
      </c>
      <c r="ES451" s="67">
        <v>-0.18106809258460999</v>
      </c>
      <c r="ET451" s="67">
        <v>-0.28003919124603271</v>
      </c>
      <c r="EU451" s="67">
        <v>-0.16026316583156586</v>
      </c>
      <c r="EV451" s="67">
        <v>-0.10533297806978226</v>
      </c>
      <c r="EW451" s="67">
        <v>70.787322998046875</v>
      </c>
      <c r="EX451" s="67">
        <v>70.104667663574219</v>
      </c>
      <c r="EY451" s="67">
        <v>68.659721374511719</v>
      </c>
      <c r="EZ451" s="67">
        <v>68.660324096679688</v>
      </c>
      <c r="FA451" s="67">
        <v>68.625541687011719</v>
      </c>
      <c r="FB451" s="67">
        <v>67.455146789550781</v>
      </c>
      <c r="FC451" s="67">
        <v>67.707511901855469</v>
      </c>
      <c r="FD451" s="67">
        <v>73.083534240722656</v>
      </c>
      <c r="FE451" s="67">
        <v>79.394775390625</v>
      </c>
      <c r="FF451" s="67">
        <v>85.825386047363281</v>
      </c>
      <c r="FG451" s="67">
        <v>88.763931274414063</v>
      </c>
      <c r="FH451" s="67">
        <v>90.665519714355469</v>
      </c>
      <c r="FI451" s="67">
        <v>93.002227783203125</v>
      </c>
      <c r="FJ451" s="67">
        <v>95.429168701171875</v>
      </c>
      <c r="FK451" s="67">
        <v>97.13189697265625</v>
      </c>
      <c r="FL451" s="67">
        <v>98.462234497070313</v>
      </c>
      <c r="FM451" s="67">
        <v>99.067039489746094</v>
      </c>
      <c r="FN451" s="67">
        <v>99.249198913574219</v>
      </c>
      <c r="FO451" s="67">
        <v>97.48309326171875</v>
      </c>
      <c r="FP451" s="67">
        <v>91.908958435058594</v>
      </c>
      <c r="FQ451" s="67">
        <v>83.96636962890625</v>
      </c>
      <c r="FR451" s="67">
        <v>79.581863403320313</v>
      </c>
      <c r="FS451" s="67">
        <v>75.752799987792969</v>
      </c>
      <c r="FT451" s="67">
        <v>74.678016662597656</v>
      </c>
      <c r="FU451" s="68">
        <v>0.28457382321357727</v>
      </c>
      <c r="FV451" s="40">
        <v>9.8999996185302734</v>
      </c>
      <c r="FW451" s="40">
        <v>8155.8</v>
      </c>
      <c r="FX451">
        <v>1</v>
      </c>
    </row>
    <row r="452" spans="1:180" x14ac:dyDescent="0.2">
      <c r="A452" t="s">
        <v>189</v>
      </c>
      <c r="B452" t="s">
        <v>207</v>
      </c>
      <c r="C452" t="s">
        <v>3</v>
      </c>
      <c r="D452" t="s">
        <v>187</v>
      </c>
      <c r="E452" t="s">
        <v>1</v>
      </c>
      <c r="F452" s="40" t="s">
        <v>193</v>
      </c>
      <c r="G452" s="69" t="s">
        <v>218</v>
      </c>
      <c r="H452" s="67">
        <v>5155.9998971223831</v>
      </c>
      <c r="I452" s="67">
        <v>6.4595751762390137</v>
      </c>
      <c r="J452" s="67">
        <v>5.4609665870666504</v>
      </c>
      <c r="K452" s="67">
        <v>4.8819851875305176</v>
      </c>
      <c r="L452" s="67">
        <v>4.4711036682128906</v>
      </c>
      <c r="M452" s="67">
        <v>4.2486443519592285</v>
      </c>
      <c r="N452" s="67">
        <v>4.3774685859680176</v>
      </c>
      <c r="O452" s="67">
        <v>4.8131356239318848</v>
      </c>
      <c r="P452" s="67">
        <v>5.352635383605957</v>
      </c>
      <c r="Q452" s="67">
        <v>5.8661332130432129</v>
      </c>
      <c r="R452" s="67">
        <v>6.5798745155334473</v>
      </c>
      <c r="S452" s="67">
        <v>7.602503776550293</v>
      </c>
      <c r="T452" s="67">
        <v>8.6805028915405273</v>
      </c>
      <c r="U452" s="67">
        <v>9.9339895248413086</v>
      </c>
      <c r="V452" s="67">
        <v>11.22510814666748</v>
      </c>
      <c r="W452" s="67">
        <v>12.384975433349609</v>
      </c>
      <c r="X452" s="67">
        <v>13.529999732971191</v>
      </c>
      <c r="Y452" s="67">
        <v>14.384003639221191</v>
      </c>
      <c r="Z452" s="67">
        <v>15.105177879333496</v>
      </c>
      <c r="AA452" s="67">
        <v>15.275609970092773</v>
      </c>
      <c r="AB452" s="67">
        <v>14.711140632629395</v>
      </c>
      <c r="AC452" s="67">
        <v>13.613766670227051</v>
      </c>
      <c r="AD452" s="67">
        <v>12.294088363647461</v>
      </c>
      <c r="AE452" s="67">
        <v>10.12800407409668</v>
      </c>
      <c r="AF452" s="67">
        <v>8.030329704284668</v>
      </c>
      <c r="AG452" s="67">
        <v>-0.72966307401657104</v>
      </c>
      <c r="AH452" s="67">
        <v>-0.6378636360168457</v>
      </c>
      <c r="AI452" s="67">
        <v>-0.50004899501800537</v>
      </c>
      <c r="AJ452" s="67">
        <v>-0.42641791701316833</v>
      </c>
      <c r="AK452" s="67">
        <v>-0.41390195488929749</v>
      </c>
      <c r="AL452" s="67">
        <v>-0.45695334672927856</v>
      </c>
      <c r="AM452" s="67">
        <v>-0.47569161653518677</v>
      </c>
      <c r="AN452" s="67">
        <v>-0.52766144275665283</v>
      </c>
      <c r="AO452" s="67">
        <v>-0.65687531232833862</v>
      </c>
      <c r="AP452" s="67">
        <v>-0.82528191804885864</v>
      </c>
      <c r="AQ452" s="67">
        <v>-0.82815313339233398</v>
      </c>
      <c r="AR452" s="67">
        <v>-0.70124876499176025</v>
      </c>
      <c r="AS452" s="67">
        <v>-0.73287481069564819</v>
      </c>
      <c r="AT452" s="67">
        <v>-0.43024668097496033</v>
      </c>
      <c r="AU452" s="67">
        <v>1.5062549114227295</v>
      </c>
      <c r="AV452" s="67">
        <v>1.9489361047744751</v>
      </c>
      <c r="AW452" s="67">
        <v>1.8783462047576904</v>
      </c>
      <c r="AX452" s="67">
        <v>1.9349551200866699</v>
      </c>
      <c r="AY452" s="67">
        <v>1.8059509992599487</v>
      </c>
      <c r="AZ452" s="67">
        <v>-0.55410945415496826</v>
      </c>
      <c r="BA452" s="67">
        <v>-1.3411651849746704</v>
      </c>
      <c r="BB452" s="67">
        <v>-1.0992786884307861</v>
      </c>
      <c r="BC452" s="67">
        <v>-0.81144213676452637</v>
      </c>
      <c r="BD452" s="67">
        <v>-0.74198794364929199</v>
      </c>
      <c r="BE452" s="67">
        <v>-0.49213406443595886</v>
      </c>
      <c r="BF452" s="67">
        <v>-0.41859555244445801</v>
      </c>
      <c r="BG452" s="67">
        <v>-0.29358461499214172</v>
      </c>
      <c r="BH452" s="67">
        <v>-0.22826522588729858</v>
      </c>
      <c r="BI452" s="67">
        <v>-0.22112646698951721</v>
      </c>
      <c r="BJ452" s="67">
        <v>-0.26051226258277893</v>
      </c>
      <c r="BK452" s="67">
        <v>-0.26425844430923462</v>
      </c>
      <c r="BL452" s="67">
        <v>-0.30278417468070984</v>
      </c>
      <c r="BM452" s="67">
        <v>-0.41668209433555603</v>
      </c>
      <c r="BN452" s="67">
        <v>-0.56974899768829346</v>
      </c>
      <c r="BO452" s="67">
        <v>-0.55545598268508911</v>
      </c>
      <c r="BP452" s="67">
        <v>-0.4143669605255127</v>
      </c>
      <c r="BQ452" s="67">
        <v>-0.43320301175117493</v>
      </c>
      <c r="BR452" s="67">
        <v>-0.12161381542682648</v>
      </c>
      <c r="BS452" s="67">
        <v>1.8156559467315674</v>
      </c>
      <c r="BT452" s="67">
        <v>2.2634828090667725</v>
      </c>
      <c r="BU452" s="67">
        <v>2.1970028877258301</v>
      </c>
      <c r="BV452" s="67">
        <v>2.256533145904541</v>
      </c>
      <c r="BW452" s="67">
        <v>2.1281850337982178</v>
      </c>
      <c r="BX452" s="67">
        <v>-0.23189535737037659</v>
      </c>
      <c r="BY452" s="67">
        <v>-1.0252248048782349</v>
      </c>
      <c r="BZ452" s="67">
        <v>-0.79476803541183472</v>
      </c>
      <c r="CA452" s="67">
        <v>-0.52588307857513428</v>
      </c>
      <c r="CB452" s="67">
        <v>-0.47738900780677795</v>
      </c>
      <c r="CC452" s="67">
        <v>-0.3276221752166748</v>
      </c>
      <c r="CD452" s="67">
        <v>-0.2667311429977417</v>
      </c>
      <c r="CE452" s="67">
        <v>-0.15058799088001251</v>
      </c>
      <c r="CF452" s="67">
        <v>-9.1025263071060181E-2</v>
      </c>
      <c r="CG452" s="67">
        <v>-8.7610743939876556E-2</v>
      </c>
      <c r="CH452" s="67">
        <v>-0.12445777654647827</v>
      </c>
      <c r="CI452" s="67">
        <v>-0.11782047897577286</v>
      </c>
      <c r="CJ452" s="67">
        <v>-0.14703482389450073</v>
      </c>
      <c r="CK452" s="67">
        <v>-0.25032499432563782</v>
      </c>
      <c r="CL452" s="67">
        <v>-0.39276769757270813</v>
      </c>
      <c r="CM452" s="67">
        <v>-0.36658674478530884</v>
      </c>
      <c r="CN452" s="67">
        <v>-0.21567346155643463</v>
      </c>
      <c r="CO452" s="67">
        <v>-0.22565120458602905</v>
      </c>
      <c r="CP452" s="67">
        <v>9.214436262845993E-2</v>
      </c>
      <c r="CQ452" s="67">
        <v>2.0299460887908936</v>
      </c>
      <c r="CR452" s="67">
        <v>2.4813370704650879</v>
      </c>
      <c r="CS452" s="67">
        <v>2.41770339012146</v>
      </c>
      <c r="CT452" s="67">
        <v>2.4792571067810059</v>
      </c>
      <c r="CU452" s="67">
        <v>2.3513631820678711</v>
      </c>
      <c r="CV452" s="67">
        <v>-8.7308315560221672E-3</v>
      </c>
      <c r="CW452" s="67">
        <v>-0.80640554428100586</v>
      </c>
      <c r="CX452" s="67">
        <v>-0.58386486768722534</v>
      </c>
      <c r="CY452" s="67">
        <v>-0.32810577750205994</v>
      </c>
      <c r="CZ452" s="67">
        <v>-0.29412856698036194</v>
      </c>
      <c r="DA452" s="67">
        <v>-0.16311030089855194</v>
      </c>
      <c r="DB452" s="67">
        <v>-0.11486673355102539</v>
      </c>
      <c r="DC452" s="67">
        <v>-7.5913728214800358E-3</v>
      </c>
      <c r="DD452" s="67">
        <v>4.6214699745178223E-2</v>
      </c>
      <c r="DE452" s="67">
        <v>4.5904979109764099E-2</v>
      </c>
      <c r="DF452" s="67">
        <v>1.1596711352467537E-2</v>
      </c>
      <c r="DG452" s="67">
        <v>2.8617486357688904E-2</v>
      </c>
      <c r="DH452" s="67">
        <v>8.714514784514904E-3</v>
      </c>
      <c r="DI452" s="67">
        <v>-8.3967894315719604E-2</v>
      </c>
      <c r="DJ452" s="67">
        <v>-0.21578638255596161</v>
      </c>
      <c r="DK452" s="67">
        <v>-0.17771752178668976</v>
      </c>
      <c r="DL452" s="67">
        <v>-1.6979971900582314E-2</v>
      </c>
      <c r="DM452" s="67">
        <v>-1.8099408596754074E-2</v>
      </c>
      <c r="DN452" s="67">
        <v>0.30590254068374634</v>
      </c>
      <c r="DO452" s="67">
        <v>2.2442362308502197</v>
      </c>
      <c r="DP452" s="67">
        <v>2.6991913318634033</v>
      </c>
      <c r="DQ452" s="67">
        <v>2.6384038925170898</v>
      </c>
      <c r="DR452" s="67">
        <v>2.7019810676574707</v>
      </c>
      <c r="DS452" s="67">
        <v>2.5745413303375244</v>
      </c>
      <c r="DT452" s="67">
        <v>0.21443368494510651</v>
      </c>
      <c r="DU452" s="67">
        <v>-0.58758622407913208</v>
      </c>
      <c r="DV452" s="67">
        <v>-0.37296169996261597</v>
      </c>
      <c r="DW452" s="67">
        <v>-0.13032844662666321</v>
      </c>
      <c r="DX452" s="67">
        <v>-0.11086814105510712</v>
      </c>
      <c r="DY452" s="67">
        <v>7.4418716132640839E-2</v>
      </c>
      <c r="DZ452" s="67">
        <v>0.1044013574719429</v>
      </c>
      <c r="EA452" s="67">
        <v>0.19887302815914154</v>
      </c>
      <c r="EB452" s="67">
        <v>0.24436740577220917</v>
      </c>
      <c r="EC452" s="67">
        <v>0.23868048191070557</v>
      </c>
      <c r="ED452" s="67">
        <v>0.20803777873516083</v>
      </c>
      <c r="EE452" s="67">
        <v>0.24005065858364105</v>
      </c>
      <c r="EF452" s="67">
        <v>0.23359182476997375</v>
      </c>
      <c r="EG452" s="67">
        <v>0.15622533857822418</v>
      </c>
      <c r="EH452" s="67">
        <v>3.974653035402298E-2</v>
      </c>
      <c r="EI452" s="67">
        <v>9.4979643821716309E-2</v>
      </c>
      <c r="EJ452" s="67">
        <v>0.26990187168121338</v>
      </c>
      <c r="EK452" s="67">
        <v>0.28157243132591248</v>
      </c>
      <c r="EL452" s="67">
        <v>0.61453539133071899</v>
      </c>
      <c r="EM452" s="67">
        <v>2.5536372661590576</v>
      </c>
      <c r="EN452" s="67">
        <v>3.0137381553649902</v>
      </c>
      <c r="EO452" s="67">
        <v>2.9570605754852295</v>
      </c>
      <c r="EP452" s="67">
        <v>3.0235590934753418</v>
      </c>
      <c r="EQ452" s="67">
        <v>2.8967752456665039</v>
      </c>
      <c r="ER452" s="67">
        <v>0.53664779663085938</v>
      </c>
      <c r="ES452" s="67">
        <v>-0.27164590358734131</v>
      </c>
      <c r="ET452" s="67">
        <v>-6.8451009690761566E-2</v>
      </c>
      <c r="EU452" s="67">
        <v>0.15523059666156769</v>
      </c>
      <c r="EV452" s="67">
        <v>0.15373080968856812</v>
      </c>
      <c r="EW452" s="67">
        <v>72.303726196289063</v>
      </c>
      <c r="EX452" s="67">
        <v>71.619827270507813</v>
      </c>
      <c r="EY452" s="67">
        <v>70.398902893066406</v>
      </c>
      <c r="EZ452" s="67">
        <v>69.332389831542969</v>
      </c>
      <c r="FA452" s="67">
        <v>69.46966552734375</v>
      </c>
      <c r="FB452" s="67">
        <v>69.110275268554688</v>
      </c>
      <c r="FC452" s="67">
        <v>70.027450561523438</v>
      </c>
      <c r="FD452" s="67">
        <v>74.573768615722656</v>
      </c>
      <c r="FE452" s="67">
        <v>80.247520446777344</v>
      </c>
      <c r="FF452" s="67">
        <v>85.806854248046875</v>
      </c>
      <c r="FG452" s="67">
        <v>89.643348693847656</v>
      </c>
      <c r="FH452" s="67">
        <v>91.411880493164063</v>
      </c>
      <c r="FI452" s="67">
        <v>93.573783874511719</v>
      </c>
      <c r="FJ452" s="67">
        <v>95.657516479492188</v>
      </c>
      <c r="FK452" s="67">
        <v>98.000480651855469</v>
      </c>
      <c r="FL452" s="67">
        <v>99.798591613769531</v>
      </c>
      <c r="FM452" s="67">
        <v>100.89360046386719</v>
      </c>
      <c r="FN452" s="67">
        <v>100.99831390380859</v>
      </c>
      <c r="FO452" s="67">
        <v>99.594322204589844</v>
      </c>
      <c r="FP452" s="67">
        <v>93.836769104003906</v>
      </c>
      <c r="FQ452" s="67">
        <v>86.150634765625</v>
      </c>
      <c r="FR452" s="67">
        <v>80.767906188964844</v>
      </c>
      <c r="FS452" s="67">
        <v>78.558380126953125</v>
      </c>
      <c r="FT452" s="67">
        <v>75.884757995605469</v>
      </c>
      <c r="FU452" s="68">
        <v>0.28417864441871643</v>
      </c>
      <c r="FV452" s="40">
        <v>9.8299999237060547</v>
      </c>
      <c r="FW452" s="40">
        <v>8839.0300000000007</v>
      </c>
      <c r="FX452">
        <v>1</v>
      </c>
    </row>
    <row r="453" spans="1:180" x14ac:dyDescent="0.2">
      <c r="A453" t="s">
        <v>189</v>
      </c>
      <c r="B453" t="s">
        <v>207</v>
      </c>
      <c r="C453" t="s">
        <v>3</v>
      </c>
      <c r="D453" t="s">
        <v>187</v>
      </c>
      <c r="E453" t="s">
        <v>1</v>
      </c>
      <c r="F453" s="40" t="s">
        <v>193</v>
      </c>
      <c r="G453" s="69" t="s">
        <v>219</v>
      </c>
      <c r="H453" s="67">
        <v>5143.9997602701187</v>
      </c>
      <c r="I453" s="67">
        <v>5.8389387130737305</v>
      </c>
      <c r="J453" s="67">
        <v>5.0755558013916016</v>
      </c>
      <c r="K453" s="67">
        <v>4.6130452156066895</v>
      </c>
      <c r="L453" s="67">
        <v>4.3187379837036133</v>
      </c>
      <c r="M453" s="67">
        <v>4.2387905120849609</v>
      </c>
      <c r="N453" s="67">
        <v>4.4951872825622559</v>
      </c>
      <c r="O453" s="67">
        <v>4.9839162826538086</v>
      </c>
      <c r="P453" s="67">
        <v>5.5255866050720215</v>
      </c>
      <c r="Q453" s="67">
        <v>6.1506824493408203</v>
      </c>
      <c r="R453" s="67">
        <v>6.9380698204040527</v>
      </c>
      <c r="S453" s="67">
        <v>8.0442323684692383</v>
      </c>
      <c r="T453" s="67">
        <v>9.2855901718139648</v>
      </c>
      <c r="U453" s="67">
        <v>10.674320220947266</v>
      </c>
      <c r="V453" s="67">
        <v>11.79552173614502</v>
      </c>
      <c r="W453" s="67">
        <v>12.907408714294434</v>
      </c>
      <c r="X453" s="67">
        <v>13.927182197570801</v>
      </c>
      <c r="Y453" s="67">
        <v>14.93059253692627</v>
      </c>
      <c r="Z453" s="67">
        <v>15.677976608276367</v>
      </c>
      <c r="AA453" s="67">
        <v>15.985813140869141</v>
      </c>
      <c r="AB453" s="67">
        <v>15.457344055175781</v>
      </c>
      <c r="AC453" s="67">
        <v>14.391061782836914</v>
      </c>
      <c r="AD453" s="67">
        <v>13.190113067626953</v>
      </c>
      <c r="AE453" s="67">
        <v>11.2208251953125</v>
      </c>
      <c r="AF453" s="67">
        <v>9.2958354949951172</v>
      </c>
      <c r="AG453" s="67">
        <v>-0.44345143437385559</v>
      </c>
      <c r="AH453" s="67">
        <v>-0.41959947347640991</v>
      </c>
      <c r="AI453" s="67">
        <v>-0.43735435605049133</v>
      </c>
      <c r="AJ453" s="67">
        <v>-0.43439969420433044</v>
      </c>
      <c r="AK453" s="67">
        <v>-0.34771329164505005</v>
      </c>
      <c r="AL453" s="67">
        <v>-0.34202626347541809</v>
      </c>
      <c r="AM453" s="67">
        <v>-0.40394631028175354</v>
      </c>
      <c r="AN453" s="67">
        <v>-0.59857189655303955</v>
      </c>
      <c r="AO453" s="67">
        <v>-0.60812366008758545</v>
      </c>
      <c r="AP453" s="67">
        <v>-0.77544718980789185</v>
      </c>
      <c r="AQ453" s="67">
        <v>-0.79859930276870728</v>
      </c>
      <c r="AR453" s="67">
        <v>-0.80961668491363525</v>
      </c>
      <c r="AS453" s="67">
        <v>-0.7216905951499939</v>
      </c>
      <c r="AT453" s="67">
        <v>-0.47364640235900879</v>
      </c>
      <c r="AU453" s="67">
        <v>1.7031863927841187</v>
      </c>
      <c r="AV453" s="67">
        <v>2.0759158134460449</v>
      </c>
      <c r="AW453" s="67">
        <v>2.3863985538482666</v>
      </c>
      <c r="AX453" s="67">
        <v>2.4742882251739502</v>
      </c>
      <c r="AY453" s="67">
        <v>2.2942872047424316</v>
      </c>
      <c r="AZ453" s="67">
        <v>-0.26224145293235779</v>
      </c>
      <c r="BA453" s="67">
        <v>-1.4185888767242432</v>
      </c>
      <c r="BB453" s="67">
        <v>-1.6969749927520752</v>
      </c>
      <c r="BC453" s="67">
        <v>-1.3656265735626221</v>
      </c>
      <c r="BD453" s="67">
        <v>-1.1419306993484497</v>
      </c>
      <c r="BE453" s="67">
        <v>-0.20667071640491486</v>
      </c>
      <c r="BF453" s="67">
        <v>-0.20102581381797791</v>
      </c>
      <c r="BG453" s="67">
        <v>-0.23154143989086151</v>
      </c>
      <c r="BH453" s="67">
        <v>-0.23686873912811279</v>
      </c>
      <c r="BI453" s="67">
        <v>-0.15554101765155792</v>
      </c>
      <c r="BJ453" s="67">
        <v>-0.14619158208370209</v>
      </c>
      <c r="BK453" s="67">
        <v>-0.19315619766712189</v>
      </c>
      <c r="BL453" s="67">
        <v>-0.37438812851905823</v>
      </c>
      <c r="BM453" s="67">
        <v>-0.36867594718933105</v>
      </c>
      <c r="BN453" s="67">
        <v>-0.52070993185043335</v>
      </c>
      <c r="BO453" s="67">
        <v>-0.52675479650497437</v>
      </c>
      <c r="BP453" s="67">
        <v>-0.52363508939743042</v>
      </c>
      <c r="BQ453" s="67">
        <v>-0.42295816540718079</v>
      </c>
      <c r="BR453" s="67">
        <v>-0.16598351299762726</v>
      </c>
      <c r="BS453" s="67">
        <v>2.0116136074066162</v>
      </c>
      <c r="BT453" s="67">
        <v>2.3894762992858887</v>
      </c>
      <c r="BU453" s="67">
        <v>2.7040567398071289</v>
      </c>
      <c r="BV453" s="67">
        <v>2.7948617935180664</v>
      </c>
      <c r="BW453" s="67">
        <v>2.61551833152771</v>
      </c>
      <c r="BX453" s="67">
        <v>5.8975592255592346E-2</v>
      </c>
      <c r="BY453" s="67">
        <v>-1.1036256551742554</v>
      </c>
      <c r="BZ453" s="67">
        <v>-1.3934088945388794</v>
      </c>
      <c r="CA453" s="67">
        <v>-1.0809627771377563</v>
      </c>
      <c r="CB453" s="67">
        <v>-0.87816494703292847</v>
      </c>
      <c r="CC453" s="67">
        <v>-4.2677115648984909E-2</v>
      </c>
      <c r="CD453" s="67">
        <v>-4.9642343074083328E-2</v>
      </c>
      <c r="CE453" s="67">
        <v>-8.8996045291423798E-2</v>
      </c>
      <c r="CF453" s="67">
        <v>-0.1000593975186348</v>
      </c>
      <c r="CG453" s="67">
        <v>-2.2443080320954323E-2</v>
      </c>
      <c r="CH453" s="67">
        <v>-1.0557077825069427E-2</v>
      </c>
      <c r="CI453" s="67">
        <v>-4.7163613140583038E-2</v>
      </c>
      <c r="CJ453" s="67">
        <v>-0.21911913156509399</v>
      </c>
      <c r="CK453" s="67">
        <v>-0.20283518731594086</v>
      </c>
      <c r="CL453" s="67">
        <v>-0.34427967667579651</v>
      </c>
      <c r="CM453" s="67">
        <v>-0.33847612142562866</v>
      </c>
      <c r="CN453" s="67">
        <v>-0.32556512951850891</v>
      </c>
      <c r="CO453" s="67">
        <v>-0.21605701744556427</v>
      </c>
      <c r="CP453" s="67">
        <v>4.7102861106395721E-2</v>
      </c>
      <c r="CQ453" s="67">
        <v>2.2252295017242432</v>
      </c>
      <c r="CR453" s="67">
        <v>2.606647253036499</v>
      </c>
      <c r="CS453" s="67">
        <v>2.9240658283233643</v>
      </c>
      <c r="CT453" s="67">
        <v>3.0168900489807129</v>
      </c>
      <c r="CU453" s="67">
        <v>2.8380019664764404</v>
      </c>
      <c r="CV453" s="67">
        <v>0.28144952654838562</v>
      </c>
      <c r="CW453" s="67">
        <v>-0.88548314571380615</v>
      </c>
      <c r="CX453" s="67">
        <v>-1.1831599473953247</v>
      </c>
      <c r="CY453" s="67">
        <v>-0.88380539417266846</v>
      </c>
      <c r="CZ453" s="67">
        <v>-0.69548153877258301</v>
      </c>
      <c r="DA453" s="67">
        <v>0.12131649255752563</v>
      </c>
      <c r="DB453" s="67">
        <v>0.10174112021923065</v>
      </c>
      <c r="DC453" s="67">
        <v>5.3549349308013916E-2</v>
      </c>
      <c r="DD453" s="67">
        <v>3.6749940365552902E-2</v>
      </c>
      <c r="DE453" s="67">
        <v>0.11065485328435898</v>
      </c>
      <c r="DF453" s="67">
        <v>0.12507742643356323</v>
      </c>
      <c r="DG453" s="67">
        <v>9.8828978836536407E-2</v>
      </c>
      <c r="DH453" s="67">
        <v>-6.3850127160549164E-2</v>
      </c>
      <c r="DI453" s="67">
        <v>-3.6994434893131256E-2</v>
      </c>
      <c r="DJ453" s="67">
        <v>-0.16784943640232086</v>
      </c>
      <c r="DK453" s="67">
        <v>-0.15019744634628296</v>
      </c>
      <c r="DL453" s="67">
        <v>-0.12749515473842621</v>
      </c>
      <c r="DM453" s="67">
        <v>-9.1558601707220078E-3</v>
      </c>
      <c r="DN453" s="67">
        <v>0.2601892352104187</v>
      </c>
      <c r="DO453" s="67">
        <v>2.4388453960418701</v>
      </c>
      <c r="DP453" s="67">
        <v>2.8238182067871094</v>
      </c>
      <c r="DQ453" s="67">
        <v>3.1440749168395996</v>
      </c>
      <c r="DR453" s="67">
        <v>3.2389183044433594</v>
      </c>
      <c r="DS453" s="67">
        <v>3.0604856014251709</v>
      </c>
      <c r="DT453" s="67">
        <v>0.50392347574234009</v>
      </c>
      <c r="DU453" s="67">
        <v>-0.66734057664871216</v>
      </c>
      <c r="DV453" s="67">
        <v>-0.97291100025177002</v>
      </c>
      <c r="DW453" s="67">
        <v>-0.68664807081222534</v>
      </c>
      <c r="DX453" s="67">
        <v>-0.51279813051223755</v>
      </c>
      <c r="DY453" s="67">
        <v>0.35809722542762756</v>
      </c>
      <c r="DZ453" s="67">
        <v>0.32031479477882385</v>
      </c>
      <c r="EA453" s="67">
        <v>0.25936225056648254</v>
      </c>
      <c r="EB453" s="67">
        <v>0.23428089916706085</v>
      </c>
      <c r="EC453" s="67">
        <v>0.30282711982727051</v>
      </c>
      <c r="ED453" s="67">
        <v>0.32091212272644043</v>
      </c>
      <c r="EE453" s="67">
        <v>0.30961909890174866</v>
      </c>
      <c r="EF453" s="67">
        <v>0.16033364832401276</v>
      </c>
      <c r="EG453" s="67">
        <v>0.20245327055454254</v>
      </c>
      <c r="EH453" s="67">
        <v>8.6887821555137634E-2</v>
      </c>
      <c r="EI453" s="67">
        <v>0.12164705991744995</v>
      </c>
      <c r="EJ453" s="67">
        <v>0.15848644077777863</v>
      </c>
      <c r="EK453" s="67">
        <v>0.28957656025886536</v>
      </c>
      <c r="EL453" s="67">
        <v>0.56785213947296143</v>
      </c>
      <c r="EM453" s="67">
        <v>2.7472727298736572</v>
      </c>
      <c r="EN453" s="67">
        <v>3.1373786926269531</v>
      </c>
      <c r="EO453" s="67">
        <v>3.4617331027984619</v>
      </c>
      <c r="EP453" s="67">
        <v>3.5594918727874756</v>
      </c>
      <c r="EQ453" s="67">
        <v>3.3817167282104492</v>
      </c>
      <c r="ER453" s="67">
        <v>0.82514047622680664</v>
      </c>
      <c r="ES453" s="67">
        <v>-0.35237738490104675</v>
      </c>
      <c r="ET453" s="67">
        <v>-0.66934496164321899</v>
      </c>
      <c r="EU453" s="67">
        <v>-0.40198418498039246</v>
      </c>
      <c r="EV453" s="67">
        <v>-0.24903233349323273</v>
      </c>
      <c r="EW453" s="67">
        <v>72.088394165039063</v>
      </c>
      <c r="EX453" s="67">
        <v>72.31365966796875</v>
      </c>
      <c r="EY453" s="67">
        <v>71.661239624023438</v>
      </c>
      <c r="EZ453" s="67">
        <v>70.985885620117188</v>
      </c>
      <c r="FA453" s="67">
        <v>70.153076171875</v>
      </c>
      <c r="FB453" s="67">
        <v>69.573844909667969</v>
      </c>
      <c r="FC453" s="67">
        <v>69.862342834472656</v>
      </c>
      <c r="FD453" s="67">
        <v>75.207130432128906</v>
      </c>
      <c r="FE453" s="67">
        <v>83.504409790039063</v>
      </c>
      <c r="FF453" s="67">
        <v>88.073738098144531</v>
      </c>
      <c r="FG453" s="67">
        <v>92.202308654785156</v>
      </c>
      <c r="FH453" s="67">
        <v>94.277496337890625</v>
      </c>
      <c r="FI453" s="67">
        <v>97.264366149902344</v>
      </c>
      <c r="FJ453" s="67">
        <v>99.414779663085938</v>
      </c>
      <c r="FK453" s="67">
        <v>100.31610870361328</v>
      </c>
      <c r="FL453" s="67">
        <v>101.71806335449219</v>
      </c>
      <c r="FM453" s="67">
        <v>101.93739318847656</v>
      </c>
      <c r="FN453" s="67">
        <v>103.31097412109375</v>
      </c>
      <c r="FO453" s="67">
        <v>102.21574401855469</v>
      </c>
      <c r="FP453" s="67">
        <v>98.050094604492188</v>
      </c>
      <c r="FQ453" s="67">
        <v>89.397972106933594</v>
      </c>
      <c r="FR453" s="67">
        <v>83.736419677734375</v>
      </c>
      <c r="FS453" s="67">
        <v>80.892707824707031</v>
      </c>
      <c r="FT453" s="67">
        <v>78.773101806640625</v>
      </c>
      <c r="FU453" s="68">
        <v>0.28328844904899597</v>
      </c>
      <c r="FV453" s="40">
        <v>9.9799995422363281</v>
      </c>
      <c r="FW453" s="40">
        <v>9185.94</v>
      </c>
      <c r="FX453">
        <v>1</v>
      </c>
    </row>
    <row r="454" spans="1:180" x14ac:dyDescent="0.2">
      <c r="A454" t="s">
        <v>189</v>
      </c>
      <c r="B454" t="s">
        <v>207</v>
      </c>
      <c r="C454" t="s">
        <v>3</v>
      </c>
      <c r="D454" t="s">
        <v>187</v>
      </c>
      <c r="E454" t="s">
        <v>1</v>
      </c>
      <c r="F454" s="40" t="s">
        <v>193</v>
      </c>
      <c r="G454" s="69" t="s">
        <v>220</v>
      </c>
      <c r="H454" s="67">
        <v>5131.0001749992371</v>
      </c>
      <c r="I454" s="67">
        <v>7.6458139419555664</v>
      </c>
      <c r="J454" s="67">
        <v>6.5597772598266602</v>
      </c>
      <c r="K454" s="67">
        <v>5.8443455696105957</v>
      </c>
      <c r="L454" s="67">
        <v>5.3305144309997559</v>
      </c>
      <c r="M454" s="67">
        <v>5.0893707275390625</v>
      </c>
      <c r="N454" s="67">
        <v>5.2110805511474609</v>
      </c>
      <c r="O454" s="67">
        <v>5.6498804092407227</v>
      </c>
      <c r="P454" s="67">
        <v>6.1474180221557617</v>
      </c>
      <c r="Q454" s="67">
        <v>6.7520899772644043</v>
      </c>
      <c r="R454" s="67">
        <v>7.4655966758728027</v>
      </c>
      <c r="S454" s="67">
        <v>8.4963617324829102</v>
      </c>
      <c r="T454" s="67">
        <v>9.4338340759277344</v>
      </c>
      <c r="U454" s="67">
        <v>10.1614990234375</v>
      </c>
      <c r="V454" s="67">
        <v>10.764756202697754</v>
      </c>
      <c r="W454" s="67">
        <v>11.169548988342285</v>
      </c>
      <c r="X454" s="67">
        <v>11.771387100219727</v>
      </c>
      <c r="Y454" s="67">
        <v>12.626176834106445</v>
      </c>
      <c r="Z454" s="67">
        <v>13.47191047668457</v>
      </c>
      <c r="AA454" s="67">
        <v>13.661250114440918</v>
      </c>
      <c r="AB454" s="67">
        <v>13.296194076538086</v>
      </c>
      <c r="AC454" s="67">
        <v>12.519174575805664</v>
      </c>
      <c r="AD454" s="67">
        <v>11.539237976074219</v>
      </c>
      <c r="AE454" s="67">
        <v>9.6870822906494141</v>
      </c>
      <c r="AF454" s="67">
        <v>7.8830380439758301</v>
      </c>
      <c r="AG454" s="67">
        <v>-0.86400651931762695</v>
      </c>
      <c r="AH454" s="67">
        <v>-0.71953326463699341</v>
      </c>
      <c r="AI454" s="67">
        <v>-0.52975213527679443</v>
      </c>
      <c r="AJ454" s="67">
        <v>-0.43255186080932617</v>
      </c>
      <c r="AK454" s="67">
        <v>-0.40912139415740967</v>
      </c>
      <c r="AL454" s="67">
        <v>-0.34702005982398987</v>
      </c>
      <c r="AM454" s="67">
        <v>-0.46316418051719666</v>
      </c>
      <c r="AN454" s="67">
        <v>-0.61369776725769043</v>
      </c>
      <c r="AO454" s="67">
        <v>-0.78766471147537231</v>
      </c>
      <c r="AP454" s="67">
        <v>-0.87743878364562988</v>
      </c>
      <c r="AQ454" s="67">
        <v>-0.8012244701385498</v>
      </c>
      <c r="AR454" s="67">
        <v>-0.71831023693084717</v>
      </c>
      <c r="AS454" s="67">
        <v>-0.65398555994033813</v>
      </c>
      <c r="AT454" s="67">
        <v>-0.33616340160369873</v>
      </c>
      <c r="AU454" s="67">
        <v>1.3231228590011597</v>
      </c>
      <c r="AV454" s="67">
        <v>1.648053765296936</v>
      </c>
      <c r="AW454" s="67">
        <v>1.7898269891738892</v>
      </c>
      <c r="AX454" s="67">
        <v>1.8623281717300415</v>
      </c>
      <c r="AY454" s="67">
        <v>1.6161137819290161</v>
      </c>
      <c r="AZ454" s="67">
        <v>-0.82737964391708374</v>
      </c>
      <c r="BA454" s="67">
        <v>-1.5016424655914307</v>
      </c>
      <c r="BB454" s="67">
        <v>-1.5259101390838623</v>
      </c>
      <c r="BC454" s="67">
        <v>-1.2454887628555298</v>
      </c>
      <c r="BD454" s="67">
        <v>-1.0527660846710205</v>
      </c>
      <c r="BE454" s="67">
        <v>-0.62777340412139893</v>
      </c>
      <c r="BF454" s="67">
        <v>-0.50146597623825073</v>
      </c>
      <c r="BG454" s="67">
        <v>-0.32441335916519165</v>
      </c>
      <c r="BH454" s="67">
        <v>-0.23547181487083435</v>
      </c>
      <c r="BI454" s="67">
        <v>-0.21738749742507935</v>
      </c>
      <c r="BJ454" s="67">
        <v>-0.15162830054759979</v>
      </c>
      <c r="BK454" s="67">
        <v>-0.25284409523010254</v>
      </c>
      <c r="BL454" s="67">
        <v>-0.39002212882041931</v>
      </c>
      <c r="BM454" s="67">
        <v>-0.54876387119293213</v>
      </c>
      <c r="BN454" s="67">
        <v>-0.62328827381134033</v>
      </c>
      <c r="BO454" s="67">
        <v>-0.53000712394714355</v>
      </c>
      <c r="BP454" s="67">
        <v>-0.43299108743667603</v>
      </c>
      <c r="BQ454" s="67">
        <v>-0.35594600439071655</v>
      </c>
      <c r="BR454" s="67">
        <v>-2.9216917231678963E-2</v>
      </c>
      <c r="BS454" s="67">
        <v>1.6308314800262451</v>
      </c>
      <c r="BT454" s="67">
        <v>1.9608811140060425</v>
      </c>
      <c r="BU454" s="67">
        <v>2.1067402362823486</v>
      </c>
      <c r="BV454" s="67">
        <v>2.1821503639221191</v>
      </c>
      <c r="BW454" s="67">
        <v>1.9365929365158081</v>
      </c>
      <c r="BX454" s="67">
        <v>-0.50691002607345581</v>
      </c>
      <c r="BY454" s="67">
        <v>-1.1874102354049683</v>
      </c>
      <c r="BZ454" s="67">
        <v>-1.2230485677719116</v>
      </c>
      <c r="CA454" s="67">
        <v>-0.96148830652236938</v>
      </c>
      <c r="CB454" s="67">
        <v>-0.78961479663848877</v>
      </c>
      <c r="CC454" s="67">
        <v>-0.46415910124778748</v>
      </c>
      <c r="CD454" s="67">
        <v>-0.35043320059776306</v>
      </c>
      <c r="CE454" s="67">
        <v>-0.18219636380672455</v>
      </c>
      <c r="CF454" s="67">
        <v>-9.897477924823761E-2</v>
      </c>
      <c r="CG454" s="67">
        <v>-8.4593199193477631E-2</v>
      </c>
      <c r="CH454" s="67">
        <v>-1.6300557181239128E-2</v>
      </c>
      <c r="CI454" s="67">
        <v>-0.10717704892158508</v>
      </c>
      <c r="CJ454" s="67">
        <v>-0.23510505259037018</v>
      </c>
      <c r="CK454" s="67">
        <v>-0.38330188393592834</v>
      </c>
      <c r="CL454" s="67">
        <v>-0.44726437330245972</v>
      </c>
      <c r="CM454" s="67">
        <v>-0.34216281771659851</v>
      </c>
      <c r="CN454" s="67">
        <v>-0.23537991940975189</v>
      </c>
      <c r="CO454" s="67">
        <v>-0.14952470362186432</v>
      </c>
      <c r="CP454" s="67">
        <v>0.18337327241897583</v>
      </c>
      <c r="CQ454" s="67">
        <v>1.843949556350708</v>
      </c>
      <c r="CR454" s="67">
        <v>2.1775443553924561</v>
      </c>
      <c r="CS454" s="67">
        <v>2.3262333869934082</v>
      </c>
      <c r="CT454" s="67">
        <v>2.4036581516265869</v>
      </c>
      <c r="CU454" s="67">
        <v>2.1585557460784912</v>
      </c>
      <c r="CV454" s="67">
        <v>-0.28495374321937561</v>
      </c>
      <c r="CW454" s="67">
        <v>-0.96977400779724121</v>
      </c>
      <c r="CX454" s="67">
        <v>-1.0132875442504883</v>
      </c>
      <c r="CY454" s="67">
        <v>-0.76479047536849976</v>
      </c>
      <c r="CZ454" s="67">
        <v>-0.60735702514648438</v>
      </c>
      <c r="DA454" s="67">
        <v>-0.30054476857185364</v>
      </c>
      <c r="DB454" s="67">
        <v>-0.19940045475959778</v>
      </c>
      <c r="DC454" s="67">
        <v>-3.9979364722967148E-2</v>
      </c>
      <c r="DD454" s="67">
        <v>3.7522256374359131E-2</v>
      </c>
      <c r="DE454" s="67">
        <v>4.8201106488704681E-2</v>
      </c>
      <c r="DF454" s="67">
        <v>0.11902718245983124</v>
      </c>
      <c r="DG454" s="67">
        <v>3.8490001112222672E-2</v>
      </c>
      <c r="DH454" s="67">
        <v>-8.0187968909740448E-2</v>
      </c>
      <c r="DI454" s="67">
        <v>-0.21783988177776337</v>
      </c>
      <c r="DJ454" s="67">
        <v>-0.27124050259590149</v>
      </c>
      <c r="DK454" s="67">
        <v>-0.15431849658489227</v>
      </c>
      <c r="DL454" s="67">
        <v>-3.7768740206956863E-2</v>
      </c>
      <c r="DM454" s="67">
        <v>5.6896600872278214E-2</v>
      </c>
      <c r="DN454" s="67">
        <v>0.39596346020698547</v>
      </c>
      <c r="DO454" s="67">
        <v>2.0570676326751709</v>
      </c>
      <c r="DP454" s="67">
        <v>2.3942077159881592</v>
      </c>
      <c r="DQ454" s="67">
        <v>2.5457265377044678</v>
      </c>
      <c r="DR454" s="67">
        <v>2.6251659393310547</v>
      </c>
      <c r="DS454" s="67">
        <v>2.3805186748504639</v>
      </c>
      <c r="DT454" s="67">
        <v>-6.2997467815876007E-2</v>
      </c>
      <c r="DU454" s="67">
        <v>-0.75213772058486938</v>
      </c>
      <c r="DV454" s="67">
        <v>-0.80352652072906494</v>
      </c>
      <c r="DW454" s="67">
        <v>-0.56809264421463013</v>
      </c>
      <c r="DX454" s="67">
        <v>-0.42509922385215759</v>
      </c>
      <c r="DY454" s="67">
        <v>-6.4311683177947998E-2</v>
      </c>
      <c r="DZ454" s="67">
        <v>1.8666848540306091E-2</v>
      </c>
      <c r="EA454" s="67">
        <v>0.16535939276218414</v>
      </c>
      <c r="EB454" s="67">
        <v>0.23460230231285095</v>
      </c>
      <c r="EC454" s="67">
        <v>0.23993499577045441</v>
      </c>
      <c r="ED454" s="67">
        <v>0.31441894173622131</v>
      </c>
      <c r="EE454" s="67">
        <v>0.24881008267402649</v>
      </c>
      <c r="EF454" s="67">
        <v>0.14348769187927246</v>
      </c>
      <c r="EG454" s="67">
        <v>2.1060965955257416E-2</v>
      </c>
      <c r="EH454" s="67">
        <v>-1.7089975997805595E-2</v>
      </c>
      <c r="EI454" s="67">
        <v>0.11689886450767517</v>
      </c>
      <c r="EJ454" s="67">
        <v>0.24755041301250458</v>
      </c>
      <c r="EK454" s="67">
        <v>0.35493618249893188</v>
      </c>
      <c r="EL454" s="67">
        <v>0.70290994644165039</v>
      </c>
      <c r="EM454" s="67">
        <v>2.3647761344909668</v>
      </c>
      <c r="EN454" s="67">
        <v>2.7070350646972656</v>
      </c>
      <c r="EO454" s="67">
        <v>2.8626399040222168</v>
      </c>
      <c r="EP454" s="67">
        <v>2.9449880123138428</v>
      </c>
      <c r="EQ454" s="67">
        <v>2.7009975910186768</v>
      </c>
      <c r="ER454" s="67">
        <v>0.25747215747833252</v>
      </c>
      <c r="ES454" s="67">
        <v>-0.43790552020072937</v>
      </c>
      <c r="ET454" s="67">
        <v>-0.50066494941711426</v>
      </c>
      <c r="EU454" s="67">
        <v>-0.28409215807914734</v>
      </c>
      <c r="EV454" s="67">
        <v>-0.16194793581962585</v>
      </c>
      <c r="EW454" s="67">
        <v>76.916389465332031</v>
      </c>
      <c r="EX454" s="67">
        <v>75.932395935058594</v>
      </c>
      <c r="EY454" s="67">
        <v>74.456031799316406</v>
      </c>
      <c r="EZ454" s="67">
        <v>73.733016967773438</v>
      </c>
      <c r="FA454" s="67">
        <v>74.813896179199219</v>
      </c>
      <c r="FB454" s="67">
        <v>74.356559753417969</v>
      </c>
      <c r="FC454" s="67">
        <v>74.813385009765625</v>
      </c>
      <c r="FD454" s="67">
        <v>77.679557800292969</v>
      </c>
      <c r="FE454" s="67">
        <v>83.726966857910156</v>
      </c>
      <c r="FF454" s="67">
        <v>89.27276611328125</v>
      </c>
      <c r="FG454" s="67">
        <v>91.493614196777344</v>
      </c>
      <c r="FH454" s="67">
        <v>90.113693237304688</v>
      </c>
      <c r="FI454" s="67">
        <v>92.627510070800781</v>
      </c>
      <c r="FJ454" s="67">
        <v>94.606414794921875</v>
      </c>
      <c r="FK454" s="67">
        <v>94.586814880371094</v>
      </c>
      <c r="FL454" s="67">
        <v>94.570274353027344</v>
      </c>
      <c r="FM454" s="67">
        <v>95.7342529296875</v>
      </c>
      <c r="FN454" s="67">
        <v>97.147781372070313</v>
      </c>
      <c r="FO454" s="67">
        <v>96.166069030761719</v>
      </c>
      <c r="FP454" s="67">
        <v>93.115730285644531</v>
      </c>
      <c r="FQ454" s="67">
        <v>87.253082275390625</v>
      </c>
      <c r="FR454" s="67">
        <v>81.909828186035156</v>
      </c>
      <c r="FS454" s="67">
        <v>78.459945678710938</v>
      </c>
      <c r="FT454" s="67">
        <v>76.05096435546875</v>
      </c>
      <c r="FU454" s="68">
        <v>0.28262442350387573</v>
      </c>
      <c r="FV454" s="40">
        <v>9.8900003433227539</v>
      </c>
      <c r="FW454" s="40">
        <v>8904.0300000000007</v>
      </c>
      <c r="FX454">
        <v>1</v>
      </c>
    </row>
    <row r="455" spans="1:180" x14ac:dyDescent="0.2">
      <c r="A455" t="s">
        <v>189</v>
      </c>
      <c r="B455" t="s">
        <v>207</v>
      </c>
      <c r="C455" t="s">
        <v>3</v>
      </c>
      <c r="D455" t="s">
        <v>187</v>
      </c>
      <c r="E455" t="s">
        <v>1</v>
      </c>
      <c r="F455" s="40" t="s">
        <v>193</v>
      </c>
      <c r="G455" s="69" t="s">
        <v>221</v>
      </c>
      <c r="H455" s="67">
        <v>5194.9999675750732</v>
      </c>
      <c r="I455" s="67">
        <v>4.6325211524963379</v>
      </c>
      <c r="J455" s="67">
        <v>4.0712323188781738</v>
      </c>
      <c r="K455" s="67">
        <v>3.7232308387756348</v>
      </c>
      <c r="L455" s="67">
        <v>3.5542130470275879</v>
      </c>
      <c r="M455" s="67">
        <v>3.5014114379882813</v>
      </c>
      <c r="N455" s="67">
        <v>3.743098258972168</v>
      </c>
      <c r="O455" s="67">
        <v>4.2482633590698242</v>
      </c>
      <c r="P455" s="67">
        <v>4.5647397041320801</v>
      </c>
      <c r="Q455" s="67">
        <v>4.8851809501647949</v>
      </c>
      <c r="R455" s="67">
        <v>5.1642603874206543</v>
      </c>
      <c r="S455" s="67">
        <v>5.7524986267089844</v>
      </c>
      <c r="T455" s="67">
        <v>6.4949102401733398</v>
      </c>
      <c r="U455" s="67">
        <v>7.4635601043701172</v>
      </c>
      <c r="V455" s="67">
        <v>8.7410764694213867</v>
      </c>
      <c r="W455" s="67">
        <v>10.089269638061523</v>
      </c>
      <c r="X455" s="67">
        <v>11.402482032775879</v>
      </c>
      <c r="Y455" s="67">
        <v>12.559138298034668</v>
      </c>
      <c r="Z455" s="67">
        <v>13.562697410583496</v>
      </c>
      <c r="AA455" s="67">
        <v>13.896442413330078</v>
      </c>
      <c r="AB455" s="67">
        <v>13.536335945129395</v>
      </c>
      <c r="AC455" s="67">
        <v>12.370664596557617</v>
      </c>
      <c r="AD455" s="67">
        <v>11.134686470031738</v>
      </c>
      <c r="AE455" s="67">
        <v>9.0432825088500977</v>
      </c>
      <c r="AF455" s="67">
        <v>7.1111536026000977</v>
      </c>
      <c r="AG455" s="67">
        <v>-0.42740806937217712</v>
      </c>
      <c r="AH455" s="67">
        <v>-0.3200916051864624</v>
      </c>
      <c r="AI455" s="67">
        <v>-0.36372238397598267</v>
      </c>
      <c r="AJ455" s="67">
        <v>-0.30007269978523254</v>
      </c>
      <c r="AK455" s="67">
        <v>-0.28540939092636108</v>
      </c>
      <c r="AL455" s="67">
        <v>-0.31904903054237366</v>
      </c>
      <c r="AM455" s="67">
        <v>-0.27772358059883118</v>
      </c>
      <c r="AN455" s="67">
        <v>-0.38762176036834717</v>
      </c>
      <c r="AO455" s="67">
        <v>-0.38379639387130737</v>
      </c>
      <c r="AP455" s="67">
        <v>-0.55035609006881714</v>
      </c>
      <c r="AQ455" s="67">
        <v>-0.55830389261245728</v>
      </c>
      <c r="AR455" s="67">
        <v>-0.57037228345870972</v>
      </c>
      <c r="AS455" s="67">
        <v>-0.73278337717056274</v>
      </c>
      <c r="AT455" s="67">
        <v>-0.3773767352104187</v>
      </c>
      <c r="AU455" s="67">
        <v>1.4866596460342407</v>
      </c>
      <c r="AV455" s="67">
        <v>2.0982422828674316</v>
      </c>
      <c r="AW455" s="67">
        <v>2.2516794204711914</v>
      </c>
      <c r="AX455" s="67">
        <v>2.3350563049316406</v>
      </c>
      <c r="AY455" s="67">
        <v>2.2266266345977783</v>
      </c>
      <c r="AZ455" s="67">
        <v>-3.4402132034301758E-2</v>
      </c>
      <c r="BA455" s="67">
        <v>-1.020788311958313</v>
      </c>
      <c r="BB455" s="67">
        <v>-0.94795578718185425</v>
      </c>
      <c r="BC455" s="67">
        <v>-0.8691672682762146</v>
      </c>
      <c r="BD455" s="67">
        <v>-0.66501808166503906</v>
      </c>
      <c r="BE455" s="67">
        <v>-0.19339977204799652</v>
      </c>
      <c r="BF455" s="67">
        <v>-0.10409337282180786</v>
      </c>
      <c r="BG455" s="67">
        <v>-0.16029727458953857</v>
      </c>
      <c r="BH455" s="67">
        <v>-0.10477758944034576</v>
      </c>
      <c r="BI455" s="67">
        <v>-9.5400810241699219E-2</v>
      </c>
      <c r="BJ455" s="67">
        <v>-0.12535393238067627</v>
      </c>
      <c r="BK455" s="67">
        <v>-6.9141268730163574E-2</v>
      </c>
      <c r="BL455" s="67">
        <v>-0.16589383780956268</v>
      </c>
      <c r="BM455" s="67">
        <v>-0.14702250063419342</v>
      </c>
      <c r="BN455" s="67">
        <v>-0.29852586984634399</v>
      </c>
      <c r="BO455" s="67">
        <v>-0.28958630561828613</v>
      </c>
      <c r="BP455" s="67">
        <v>-0.28771764039993286</v>
      </c>
      <c r="BQ455" s="67">
        <v>-0.43753963708877563</v>
      </c>
      <c r="BR455" s="67">
        <v>-7.3339380323886871E-2</v>
      </c>
      <c r="BS455" s="67">
        <v>1.7914366722106934</v>
      </c>
      <c r="BT455" s="67">
        <v>2.4080772399902344</v>
      </c>
      <c r="BU455" s="67">
        <v>2.5655431747436523</v>
      </c>
      <c r="BV455" s="67">
        <v>2.6518151760101318</v>
      </c>
      <c r="BW455" s="67">
        <v>2.5440523624420166</v>
      </c>
      <c r="BX455" s="67">
        <v>0.28307753801345825</v>
      </c>
      <c r="BY455" s="67">
        <v>-0.70946574211120605</v>
      </c>
      <c r="BZ455" s="67">
        <v>-0.64791208505630493</v>
      </c>
      <c r="CA455" s="67">
        <v>-0.58785969018936157</v>
      </c>
      <c r="CB455" s="67">
        <v>-0.40437042713165283</v>
      </c>
      <c r="CC455" s="67">
        <v>-3.1326346099376678E-2</v>
      </c>
      <c r="CD455" s="67">
        <v>4.5506332069635391E-2</v>
      </c>
      <c r="CE455" s="67">
        <v>-1.9405676051974297E-2</v>
      </c>
      <c r="CF455" s="67">
        <v>3.0483212321996689E-2</v>
      </c>
      <c r="CG455" s="67">
        <v>3.6198548972606659E-2</v>
      </c>
      <c r="CH455" s="67">
        <v>8.7987072765827179E-3</v>
      </c>
      <c r="CI455" s="67">
        <v>7.5322210788726807E-2</v>
      </c>
      <c r="CJ455" s="67">
        <v>-1.2325748801231384E-2</v>
      </c>
      <c r="CK455" s="67">
        <v>1.6966389492154121E-2</v>
      </c>
      <c r="CL455" s="67">
        <v>-0.12410905212163925</v>
      </c>
      <c r="CM455" s="67">
        <v>-0.10347332060337067</v>
      </c>
      <c r="CN455" s="67">
        <v>-9.1951914131641388E-2</v>
      </c>
      <c r="CO455" s="67">
        <v>-0.2330547571182251</v>
      </c>
      <c r="CP455" s="67">
        <v>0.13723595440387726</v>
      </c>
      <c r="CQ455" s="67">
        <v>2.0025243759155273</v>
      </c>
      <c r="CR455" s="67">
        <v>2.6226680278778076</v>
      </c>
      <c r="CS455" s="67">
        <v>2.7829244136810303</v>
      </c>
      <c r="CT455" s="67">
        <v>2.8712012767791748</v>
      </c>
      <c r="CU455" s="67">
        <v>2.7639002799987793</v>
      </c>
      <c r="CV455" s="67">
        <v>0.50296300649642944</v>
      </c>
      <c r="CW455" s="67">
        <v>-0.4938446581363678</v>
      </c>
      <c r="CX455" s="67">
        <v>-0.44010272622108459</v>
      </c>
      <c r="CY455" s="67">
        <v>-0.39302694797515869</v>
      </c>
      <c r="CZ455" s="67">
        <v>-0.22384664416313171</v>
      </c>
      <c r="DA455" s="67">
        <v>0.13074707984924316</v>
      </c>
      <c r="DB455" s="67">
        <v>0.19510604441165924</v>
      </c>
      <c r="DC455" s="67">
        <v>0.12148592621088028</v>
      </c>
      <c r="DD455" s="67">
        <v>0.16574402153491974</v>
      </c>
      <c r="DE455" s="67">
        <v>0.16779790818691254</v>
      </c>
      <c r="DF455" s="67">
        <v>0.1429513543844223</v>
      </c>
      <c r="DG455" s="67">
        <v>0.21978569030761719</v>
      </c>
      <c r="DH455" s="67">
        <v>0.14124234020709991</v>
      </c>
      <c r="DI455" s="67">
        <v>0.18095527589321136</v>
      </c>
      <c r="DJ455" s="67">
        <v>5.0307776778936386E-2</v>
      </c>
      <c r="DK455" s="67">
        <v>8.2639656960964203E-2</v>
      </c>
      <c r="DL455" s="67">
        <v>0.10381381958723068</v>
      </c>
      <c r="DM455" s="67">
        <v>-2.8569867834448814E-2</v>
      </c>
      <c r="DN455" s="67">
        <v>0.34781128168106079</v>
      </c>
      <c r="DO455" s="67">
        <v>2.2136120796203613</v>
      </c>
      <c r="DP455" s="67">
        <v>2.8372588157653809</v>
      </c>
      <c r="DQ455" s="67">
        <v>3.0003056526184082</v>
      </c>
      <c r="DR455" s="67">
        <v>3.0905873775482178</v>
      </c>
      <c r="DS455" s="67">
        <v>2.983748197555542</v>
      </c>
      <c r="DT455" s="67">
        <v>0.72284847497940063</v>
      </c>
      <c r="DU455" s="67">
        <v>-0.27822357416152954</v>
      </c>
      <c r="DV455" s="67">
        <v>-0.23229336738586426</v>
      </c>
      <c r="DW455" s="67">
        <v>-0.19819417595863342</v>
      </c>
      <c r="DX455" s="67">
        <v>-4.3322864919900894E-2</v>
      </c>
      <c r="DY455" s="67">
        <v>0.36475536227226257</v>
      </c>
      <c r="DZ455" s="67">
        <v>0.41110426187515259</v>
      </c>
      <c r="EA455" s="67">
        <v>0.32491102814674377</v>
      </c>
      <c r="EB455" s="67">
        <v>0.36103913187980652</v>
      </c>
      <c r="EC455" s="67">
        <v>0.35780647397041321</v>
      </c>
      <c r="ED455" s="67">
        <v>0.33664646744728088</v>
      </c>
      <c r="EE455" s="67">
        <v>0.42836800217628479</v>
      </c>
      <c r="EF455" s="67">
        <v>0.3629702627658844</v>
      </c>
      <c r="EG455" s="67">
        <v>0.41772919893264771</v>
      </c>
      <c r="EH455" s="67">
        <v>0.30213797092437744</v>
      </c>
      <c r="EI455" s="67">
        <v>0.35135725140571594</v>
      </c>
      <c r="EJ455" s="67">
        <v>0.38646844029426575</v>
      </c>
      <c r="EK455" s="67">
        <v>0.26667383313179016</v>
      </c>
      <c r="EL455" s="67">
        <v>0.65184861421585083</v>
      </c>
      <c r="EM455" s="67">
        <v>2.5183889865875244</v>
      </c>
      <c r="EN455" s="67">
        <v>3.1470937728881836</v>
      </c>
      <c r="EO455" s="67">
        <v>3.3141694068908691</v>
      </c>
      <c r="EP455" s="67">
        <v>3.407346248626709</v>
      </c>
      <c r="EQ455" s="67">
        <v>3.3011739253997803</v>
      </c>
      <c r="ER455" s="67">
        <v>1.0403281450271606</v>
      </c>
      <c r="ES455" s="67">
        <v>3.309900313615799E-2</v>
      </c>
      <c r="ET455" s="67">
        <v>6.7750327289104462E-2</v>
      </c>
      <c r="EU455" s="67">
        <v>8.3113402128219604E-2</v>
      </c>
      <c r="EV455" s="67">
        <v>0.21732479333877563</v>
      </c>
      <c r="EW455" s="67">
        <v>65.868255615234375</v>
      </c>
      <c r="EX455" s="67">
        <v>65.608634948730469</v>
      </c>
      <c r="EY455" s="67">
        <v>64.536727905273438</v>
      </c>
      <c r="EZ455" s="67">
        <v>64.952186584472656</v>
      </c>
      <c r="FA455" s="67">
        <v>64.004669189453125</v>
      </c>
      <c r="FB455" s="67">
        <v>61.584438323974609</v>
      </c>
      <c r="FC455" s="67">
        <v>61.411537170410156</v>
      </c>
      <c r="FD455" s="67">
        <v>66.393318176269531</v>
      </c>
      <c r="FE455" s="67">
        <v>75.865867614746094</v>
      </c>
      <c r="FF455" s="67">
        <v>84.466972351074219</v>
      </c>
      <c r="FG455" s="67">
        <v>88.822586059570313</v>
      </c>
      <c r="FH455" s="67">
        <v>90.708061218261719</v>
      </c>
      <c r="FI455" s="67">
        <v>92.440933227539063</v>
      </c>
      <c r="FJ455" s="67">
        <v>95.019721984863281</v>
      </c>
      <c r="FK455" s="67">
        <v>96.298927307128906</v>
      </c>
      <c r="FL455" s="67">
        <v>98.363265991210938</v>
      </c>
      <c r="FM455" s="67">
        <v>98.772415161132813</v>
      </c>
      <c r="FN455" s="67">
        <v>98.5321044921875</v>
      </c>
      <c r="FO455" s="67">
        <v>97.599273681640625</v>
      </c>
      <c r="FP455" s="67">
        <v>93.391334533691406</v>
      </c>
      <c r="FQ455" s="67">
        <v>84.222579956054688</v>
      </c>
      <c r="FR455" s="67">
        <v>78.000038146972656</v>
      </c>
      <c r="FS455" s="67">
        <v>74.568229675292969</v>
      </c>
      <c r="FT455" s="67">
        <v>72.063262939453125</v>
      </c>
      <c r="FU455" s="68">
        <v>0.27990797162055969</v>
      </c>
      <c r="FV455" s="40">
        <v>8.3199996948242188</v>
      </c>
      <c r="FW455" s="40">
        <v>7222.84</v>
      </c>
      <c r="FX455">
        <v>1</v>
      </c>
    </row>
    <row r="456" spans="1:180" x14ac:dyDescent="0.2">
      <c r="A456" t="s">
        <v>189</v>
      </c>
      <c r="B456" t="s">
        <v>207</v>
      </c>
      <c r="C456" t="s">
        <v>3</v>
      </c>
      <c r="D456" t="s">
        <v>187</v>
      </c>
      <c r="E456" t="s">
        <v>1</v>
      </c>
      <c r="F456" s="40" t="s">
        <v>193</v>
      </c>
      <c r="G456" s="69" t="s">
        <v>222</v>
      </c>
      <c r="H456" s="67">
        <v>5216.0002402067184</v>
      </c>
      <c r="I456" s="67">
        <v>5.7448787689208984</v>
      </c>
      <c r="J456" s="67">
        <v>4.9513454437255859</v>
      </c>
      <c r="K456" s="67">
        <v>4.4888005256652832</v>
      </c>
      <c r="L456" s="67">
        <v>4.1799569129943848</v>
      </c>
      <c r="M456" s="67">
        <v>4.0340042114257813</v>
      </c>
      <c r="N456" s="67">
        <v>4.1916728019714355</v>
      </c>
      <c r="O456" s="67">
        <v>4.6144919395446777</v>
      </c>
      <c r="P456" s="67">
        <v>5.0823259353637695</v>
      </c>
      <c r="Q456" s="67">
        <v>5.5142607688903809</v>
      </c>
      <c r="R456" s="67">
        <v>6.1604228019714355</v>
      </c>
      <c r="S456" s="67">
        <v>7.0019373893737793</v>
      </c>
      <c r="T456" s="67">
        <v>8.225764274597168</v>
      </c>
      <c r="U456" s="67">
        <v>9.6569156646728516</v>
      </c>
      <c r="V456" s="67">
        <v>11.176309585571289</v>
      </c>
      <c r="W456" s="67">
        <v>12.529479026794434</v>
      </c>
      <c r="X456" s="67">
        <v>13.886697769165039</v>
      </c>
      <c r="Y456" s="67">
        <v>14.927553176879883</v>
      </c>
      <c r="Z456" s="67">
        <v>15.765802383422852</v>
      </c>
      <c r="AA456" s="67">
        <v>16.060688018798828</v>
      </c>
      <c r="AB456" s="67">
        <v>15.628144264221191</v>
      </c>
      <c r="AC456" s="67">
        <v>14.431443214416504</v>
      </c>
      <c r="AD456" s="67">
        <v>12.954187393188477</v>
      </c>
      <c r="AE456" s="67">
        <v>10.694985389709473</v>
      </c>
      <c r="AF456" s="67">
        <v>8.4157333374023438</v>
      </c>
      <c r="AG456" s="67">
        <v>-0.61647099256515503</v>
      </c>
      <c r="AH456" s="67">
        <v>-0.51925671100616455</v>
      </c>
      <c r="AI456" s="67">
        <v>-0.43077778816223145</v>
      </c>
      <c r="AJ456" s="67">
        <v>-0.39698600769042969</v>
      </c>
      <c r="AK456" s="67">
        <v>-0.35046768188476563</v>
      </c>
      <c r="AL456" s="67">
        <v>-0.36695736646652222</v>
      </c>
      <c r="AM456" s="67">
        <v>-0.44686633348464966</v>
      </c>
      <c r="AN456" s="67">
        <v>-0.48341837525367737</v>
      </c>
      <c r="AO456" s="67">
        <v>-0.6110495924949646</v>
      </c>
      <c r="AP456" s="67">
        <v>-0.6799386739730835</v>
      </c>
      <c r="AQ456" s="67">
        <v>-0.73421424627304077</v>
      </c>
      <c r="AR456" s="67">
        <v>-0.73783385753631592</v>
      </c>
      <c r="AS456" s="67">
        <v>-0.72352993488311768</v>
      </c>
      <c r="AT456" s="67">
        <v>-0.14029556512832642</v>
      </c>
      <c r="AU456" s="67">
        <v>1.8459316492080688</v>
      </c>
      <c r="AV456" s="67">
        <v>2.4410924911499023</v>
      </c>
      <c r="AW456" s="67">
        <v>2.4962978363037109</v>
      </c>
      <c r="AX456" s="67">
        <v>2.5321934223175049</v>
      </c>
      <c r="AY456" s="67">
        <v>2.5328466892242432</v>
      </c>
      <c r="AZ456" s="67">
        <v>0.10745297372341156</v>
      </c>
      <c r="BA456" s="67">
        <v>-0.87504178285598755</v>
      </c>
      <c r="BB456" s="67">
        <v>-1.1829739809036255</v>
      </c>
      <c r="BC456" s="67">
        <v>-1.0302660465240479</v>
      </c>
      <c r="BD456" s="67">
        <v>-1.0516630411148071</v>
      </c>
      <c r="BE456" s="67">
        <v>-0.382110595703125</v>
      </c>
      <c r="BF456" s="67">
        <v>-0.30292993783950806</v>
      </c>
      <c r="BG456" s="67">
        <v>-0.22704245150089264</v>
      </c>
      <c r="BH456" s="67">
        <v>-0.20139172673225403</v>
      </c>
      <c r="BI456" s="67">
        <v>-0.16016928851604462</v>
      </c>
      <c r="BJ456" s="67">
        <v>-0.17297172546386719</v>
      </c>
      <c r="BK456" s="67">
        <v>-0.23797427117824554</v>
      </c>
      <c r="BL456" s="67">
        <v>-0.26135975122451782</v>
      </c>
      <c r="BM456" s="67">
        <v>-0.37392163276672363</v>
      </c>
      <c r="BN456" s="67">
        <v>-0.42773550748825073</v>
      </c>
      <c r="BO456" s="67">
        <v>-0.46509614586830139</v>
      </c>
      <c r="BP456" s="67">
        <v>-0.45475742220878601</v>
      </c>
      <c r="BQ456" s="67">
        <v>-0.42784857749938965</v>
      </c>
      <c r="BR456" s="67">
        <v>0.16419216990470886</v>
      </c>
      <c r="BS456" s="67">
        <v>2.1511604785919189</v>
      </c>
      <c r="BT456" s="67">
        <v>2.7513797283172607</v>
      </c>
      <c r="BU456" s="67">
        <v>2.8106160163879395</v>
      </c>
      <c r="BV456" s="67">
        <v>2.849407434463501</v>
      </c>
      <c r="BW456" s="67">
        <v>2.8507249355316162</v>
      </c>
      <c r="BX456" s="67">
        <v>0.42538478970527649</v>
      </c>
      <c r="BY456" s="67">
        <v>-0.56327378749847412</v>
      </c>
      <c r="BZ456" s="67">
        <v>-0.88249814510345459</v>
      </c>
      <c r="CA456" s="67">
        <v>-0.74854540824890137</v>
      </c>
      <c r="CB456" s="67">
        <v>-0.79062807559967041</v>
      </c>
      <c r="CC456" s="67">
        <v>-0.21979327499866486</v>
      </c>
      <c r="CD456" s="67">
        <v>-0.15310266613960266</v>
      </c>
      <c r="CE456" s="67">
        <v>-8.5935972630977631E-2</v>
      </c>
      <c r="CF456" s="67">
        <v>-6.5923720598220825E-2</v>
      </c>
      <c r="CG456" s="67">
        <v>-2.8369205072522163E-2</v>
      </c>
      <c r="CH456" s="67">
        <v>-3.8617871701717377E-2</v>
      </c>
      <c r="CI456" s="67">
        <v>-9.3296259641647339E-2</v>
      </c>
      <c r="CJ456" s="67">
        <v>-0.10756263881921768</v>
      </c>
      <c r="CK456" s="67">
        <v>-0.20968753099441528</v>
      </c>
      <c r="CL456" s="67">
        <v>-0.25306037068367004</v>
      </c>
      <c r="CM456" s="67">
        <v>-0.27870574593544006</v>
      </c>
      <c r="CN456" s="67">
        <v>-0.25869953632354736</v>
      </c>
      <c r="CO456" s="67">
        <v>-0.22306056320667267</v>
      </c>
      <c r="CP456" s="67">
        <v>0.3750794529914856</v>
      </c>
      <c r="CQ456" s="67">
        <v>2.3625609874725342</v>
      </c>
      <c r="CR456" s="67">
        <v>2.9662835597991943</v>
      </c>
      <c r="CS456" s="67">
        <v>3.0283117294311523</v>
      </c>
      <c r="CT456" s="67">
        <v>3.0691089630126953</v>
      </c>
      <c r="CU456" s="67">
        <v>3.0708863735198975</v>
      </c>
      <c r="CV456" s="67">
        <v>0.6455833911895752</v>
      </c>
      <c r="CW456" s="67">
        <v>-0.34734424948692322</v>
      </c>
      <c r="CX456" s="67">
        <v>-0.67438942193984985</v>
      </c>
      <c r="CY456" s="67">
        <v>-0.55342656373977661</v>
      </c>
      <c r="CZ456" s="67">
        <v>-0.60983598232269287</v>
      </c>
      <c r="DA456" s="67">
        <v>-5.7475965470075607E-2</v>
      </c>
      <c r="DB456" s="67">
        <v>-3.2753949053585529E-3</v>
      </c>
      <c r="DC456" s="67">
        <v>5.5170506238937378E-2</v>
      </c>
      <c r="DD456" s="67">
        <v>6.9544285535812378E-2</v>
      </c>
      <c r="DE456" s="67">
        <v>0.10343088209629059</v>
      </c>
      <c r="DF456" s="67">
        <v>9.5735989511013031E-2</v>
      </c>
      <c r="DG456" s="67">
        <v>5.1381751894950867E-2</v>
      </c>
      <c r="DH456" s="67">
        <v>4.6234484761953354E-2</v>
      </c>
      <c r="DI456" s="67">
        <v>-4.5453432947397232E-2</v>
      </c>
      <c r="DJ456" s="67">
        <v>-7.8385233879089355E-2</v>
      </c>
      <c r="DK456" s="67">
        <v>-9.2315346002578735E-2</v>
      </c>
      <c r="DL456" s="67">
        <v>-6.2641657888889313E-2</v>
      </c>
      <c r="DM456" s="67">
        <v>-1.8272561952471733E-2</v>
      </c>
      <c r="DN456" s="67">
        <v>0.58596670627593994</v>
      </c>
      <c r="DO456" s="67">
        <v>2.5739614963531494</v>
      </c>
      <c r="DP456" s="67">
        <v>3.1811873912811279</v>
      </c>
      <c r="DQ456" s="67">
        <v>3.2460074424743652</v>
      </c>
      <c r="DR456" s="67">
        <v>3.2888104915618896</v>
      </c>
      <c r="DS456" s="67">
        <v>3.2910478115081787</v>
      </c>
      <c r="DT456" s="67">
        <v>0.86578202247619629</v>
      </c>
      <c r="DU456" s="67">
        <v>-0.13141469657421112</v>
      </c>
      <c r="DV456" s="67">
        <v>-0.4662807285785675</v>
      </c>
      <c r="DW456" s="67">
        <v>-0.35830768942832947</v>
      </c>
      <c r="DX456" s="67">
        <v>-0.42904391884803772</v>
      </c>
      <c r="DY456" s="67">
        <v>0.17688445746898651</v>
      </c>
      <c r="DZ456" s="67">
        <v>0.21305139362812042</v>
      </c>
      <c r="EA456" s="67">
        <v>0.25890585780143738</v>
      </c>
      <c r="EB456" s="67">
        <v>0.26513856649398804</v>
      </c>
      <c r="EC456" s="67">
        <v>0.2937292754650116</v>
      </c>
      <c r="ED456" s="67">
        <v>0.28972160816192627</v>
      </c>
      <c r="EE456" s="67">
        <v>0.26027381420135498</v>
      </c>
      <c r="EF456" s="67">
        <v>0.2682931125164032</v>
      </c>
      <c r="EG456" s="67">
        <v>0.19167451560497284</v>
      </c>
      <c r="EH456" s="67">
        <v>0.17381791770458221</v>
      </c>
      <c r="EI456" s="67">
        <v>0.17680278420448303</v>
      </c>
      <c r="EJ456" s="67">
        <v>0.22043478488922119</v>
      </c>
      <c r="EK456" s="67">
        <v>0.27740877866744995</v>
      </c>
      <c r="EL456" s="67">
        <v>0.89045447111129761</v>
      </c>
      <c r="EM456" s="67">
        <v>2.8791904449462891</v>
      </c>
      <c r="EN456" s="67">
        <v>3.4914746284484863</v>
      </c>
      <c r="EO456" s="67">
        <v>3.5603256225585938</v>
      </c>
      <c r="EP456" s="67">
        <v>3.6060245037078857</v>
      </c>
      <c r="EQ456" s="67">
        <v>3.6089260578155518</v>
      </c>
      <c r="ER456" s="67">
        <v>1.1837137937545776</v>
      </c>
      <c r="ES456" s="67">
        <v>0.18035326898097992</v>
      </c>
      <c r="ET456" s="67">
        <v>-0.16580481827259064</v>
      </c>
      <c r="EU456" s="67">
        <v>-7.6587051153182983E-2</v>
      </c>
      <c r="EV456" s="67">
        <v>-0.16800887882709503</v>
      </c>
      <c r="EW456" s="67">
        <v>69.86529541015625</v>
      </c>
      <c r="EX456" s="67">
        <v>69.79302978515625</v>
      </c>
      <c r="EY456" s="67">
        <v>67.442047119140625</v>
      </c>
      <c r="EZ456" s="67">
        <v>67.092582702636719</v>
      </c>
      <c r="FA456" s="67">
        <v>65.431648254394531</v>
      </c>
      <c r="FB456" s="67">
        <v>65.422340393066406</v>
      </c>
      <c r="FC456" s="67">
        <v>65.508903503417969</v>
      </c>
      <c r="FD456" s="67">
        <v>70.586296081542969</v>
      </c>
      <c r="FE456" s="67">
        <v>79.185356140136719</v>
      </c>
      <c r="FF456" s="67">
        <v>87.406295776367188</v>
      </c>
      <c r="FG456" s="67">
        <v>92.010406494140625</v>
      </c>
      <c r="FH456" s="67">
        <v>95.325042724609375</v>
      </c>
      <c r="FI456" s="67">
        <v>97.599433898925781</v>
      </c>
      <c r="FJ456" s="67">
        <v>99.236198425292969</v>
      </c>
      <c r="FK456" s="67">
        <v>100.70846557617188</v>
      </c>
      <c r="FL456" s="67">
        <v>101.71830749511719</v>
      </c>
      <c r="FM456" s="67">
        <v>102.76058959960938</v>
      </c>
      <c r="FN456" s="67">
        <v>102.75387573242188</v>
      </c>
      <c r="FO456" s="67">
        <v>101.22669219970703</v>
      </c>
      <c r="FP456" s="67">
        <v>96.357757568359375</v>
      </c>
      <c r="FQ456" s="67">
        <v>86.389411926269531</v>
      </c>
      <c r="FR456" s="67">
        <v>80.087898254394531</v>
      </c>
      <c r="FS456" s="67">
        <v>76.693229675292969</v>
      </c>
      <c r="FT456" s="67">
        <v>74.636940002441406</v>
      </c>
      <c r="FU456" s="68">
        <v>0.28031304478645325</v>
      </c>
      <c r="FV456" s="40">
        <v>8.8299999237060547</v>
      </c>
      <c r="FW456" s="40">
        <v>8696.7000000000007</v>
      </c>
      <c r="FX456">
        <v>1</v>
      </c>
    </row>
    <row r="457" spans="1:180" x14ac:dyDescent="0.2">
      <c r="A457" t="s">
        <v>189</v>
      </c>
      <c r="B457" t="s">
        <v>207</v>
      </c>
      <c r="C457" t="s">
        <v>3</v>
      </c>
      <c r="D457" t="s">
        <v>187</v>
      </c>
      <c r="E457" t="s">
        <v>1</v>
      </c>
      <c r="F457" s="40" t="s">
        <v>193</v>
      </c>
      <c r="G457" s="69" t="s">
        <v>223</v>
      </c>
      <c r="H457" s="67">
        <v>5228.000028014183</v>
      </c>
      <c r="I457" s="67">
        <v>6.8758878707885742</v>
      </c>
      <c r="J457" s="67">
        <v>5.9345588684082031</v>
      </c>
      <c r="K457" s="67">
        <v>5.2661375999450684</v>
      </c>
      <c r="L457" s="67">
        <v>4.7996683120727539</v>
      </c>
      <c r="M457" s="67">
        <v>4.537693977355957</v>
      </c>
      <c r="N457" s="67">
        <v>4.6177997589111328</v>
      </c>
      <c r="O457" s="67">
        <v>5.0198655128479004</v>
      </c>
      <c r="P457" s="67">
        <v>5.36285400390625</v>
      </c>
      <c r="Q457" s="67">
        <v>5.8459739685058594</v>
      </c>
      <c r="R457" s="67">
        <v>6.3504667282104492</v>
      </c>
      <c r="S457" s="67">
        <v>7.1170587539672852</v>
      </c>
      <c r="T457" s="67">
        <v>8.1912870407104492</v>
      </c>
      <c r="U457" s="67">
        <v>9.4772758483886719</v>
      </c>
      <c r="V457" s="67">
        <v>10.80354118347168</v>
      </c>
      <c r="W457" s="67">
        <v>12.048541069030762</v>
      </c>
      <c r="X457" s="67">
        <v>13.355381965637207</v>
      </c>
      <c r="Y457" s="67">
        <v>14.498498916625977</v>
      </c>
      <c r="Z457" s="67">
        <v>15.44359016418457</v>
      </c>
      <c r="AA457" s="67">
        <v>15.607179641723633</v>
      </c>
      <c r="AB457" s="67">
        <v>14.868083000183105</v>
      </c>
      <c r="AC457" s="67">
        <v>13.923981666564941</v>
      </c>
      <c r="AD457" s="67">
        <v>12.650976181030273</v>
      </c>
      <c r="AE457" s="67">
        <v>10.506048202514648</v>
      </c>
      <c r="AF457" s="67">
        <v>8.5028390884399414</v>
      </c>
      <c r="AG457" s="67">
        <v>-0.81690829992294312</v>
      </c>
      <c r="AH457" s="67">
        <v>-0.61428749561309814</v>
      </c>
      <c r="AI457" s="67">
        <v>-0.49016061425209045</v>
      </c>
      <c r="AJ457" s="67">
        <v>-0.45088395476341248</v>
      </c>
      <c r="AK457" s="67">
        <v>-0.41126978397369385</v>
      </c>
      <c r="AL457" s="67">
        <v>-0.41479828953742981</v>
      </c>
      <c r="AM457" s="67">
        <v>-0.44841155409812927</v>
      </c>
      <c r="AN457" s="67">
        <v>-0.5071338415145874</v>
      </c>
      <c r="AO457" s="67">
        <v>-0.56354951858520508</v>
      </c>
      <c r="AP457" s="67">
        <v>-0.70016938447952271</v>
      </c>
      <c r="AQ457" s="67">
        <v>-0.85982358455657959</v>
      </c>
      <c r="AR457" s="67">
        <v>-0.67952597141265869</v>
      </c>
      <c r="AS457" s="67">
        <v>-0.58374947309494019</v>
      </c>
      <c r="AT457" s="67">
        <v>-0.31057947874069214</v>
      </c>
      <c r="AU457" s="67">
        <v>1.6410260200500488</v>
      </c>
      <c r="AV457" s="67">
        <v>2.2370121479034424</v>
      </c>
      <c r="AW457" s="67">
        <v>2.4568955898284912</v>
      </c>
      <c r="AX457" s="67">
        <v>2.464573860168457</v>
      </c>
      <c r="AY457" s="67">
        <v>2.361053466796875</v>
      </c>
      <c r="AZ457" s="67">
        <v>-0.50308829545974731</v>
      </c>
      <c r="BA457" s="67">
        <v>-1.4212056398391724</v>
      </c>
      <c r="BB457" s="67">
        <v>-1.350407600402832</v>
      </c>
      <c r="BC457" s="67">
        <v>-0.98770135641098022</v>
      </c>
      <c r="BD457" s="67">
        <v>-0.75498068332672119</v>
      </c>
      <c r="BE457" s="67">
        <v>-0.58241677284240723</v>
      </c>
      <c r="BF457" s="67">
        <v>-0.39784011244773865</v>
      </c>
      <c r="BG457" s="67">
        <v>-0.28631207346916199</v>
      </c>
      <c r="BH457" s="67">
        <v>-0.25518196821212769</v>
      </c>
      <c r="BI457" s="67">
        <v>-0.22086554765701294</v>
      </c>
      <c r="BJ457" s="67">
        <v>-0.22070366144180298</v>
      </c>
      <c r="BK457" s="67">
        <v>-0.23940299451351166</v>
      </c>
      <c r="BL457" s="67">
        <v>-0.28494900465011597</v>
      </c>
      <c r="BM457" s="67">
        <v>-0.32628500461578369</v>
      </c>
      <c r="BN457" s="67">
        <v>-0.44781932234764099</v>
      </c>
      <c r="BO457" s="67">
        <v>-0.5905500054359436</v>
      </c>
      <c r="BP457" s="67">
        <v>-0.39628565311431885</v>
      </c>
      <c r="BQ457" s="67">
        <v>-0.28789705038070679</v>
      </c>
      <c r="BR457" s="67">
        <v>-5.913945846259594E-3</v>
      </c>
      <c r="BS457" s="67">
        <v>1.9464317560195923</v>
      </c>
      <c r="BT457" s="67">
        <v>2.5474824905395508</v>
      </c>
      <c r="BU457" s="67">
        <v>2.7714011669158936</v>
      </c>
      <c r="BV457" s="67">
        <v>2.7819786071777344</v>
      </c>
      <c r="BW457" s="67">
        <v>2.6791231632232666</v>
      </c>
      <c r="BX457" s="67">
        <v>-0.18496516346931458</v>
      </c>
      <c r="BY457" s="67">
        <v>-1.1092506647109985</v>
      </c>
      <c r="BZ457" s="67">
        <v>-1.0497536659240723</v>
      </c>
      <c r="CA457" s="67">
        <v>-0.70581531524658203</v>
      </c>
      <c r="CB457" s="67">
        <v>-0.4937940239906311</v>
      </c>
      <c r="CC457" s="67">
        <v>-0.42000865936279297</v>
      </c>
      <c r="CD457" s="67">
        <v>-0.24792931973934174</v>
      </c>
      <c r="CE457" s="67">
        <v>-0.14512719213962555</v>
      </c>
      <c r="CF457" s="67">
        <v>-0.11963938176631927</v>
      </c>
      <c r="CG457" s="67">
        <v>-8.8992156088352203E-2</v>
      </c>
      <c r="CH457" s="67">
        <v>-8.6274296045303345E-2</v>
      </c>
      <c r="CI457" s="67">
        <v>-9.4644315540790558E-2</v>
      </c>
      <c r="CJ457" s="67">
        <v>-0.13106444478034973</v>
      </c>
      <c r="CK457" s="67">
        <v>-0.16195632517337799</v>
      </c>
      <c r="CL457" s="67">
        <v>-0.27304241061210632</v>
      </c>
      <c r="CM457" s="67">
        <v>-0.40405192971229553</v>
      </c>
      <c r="CN457" s="67">
        <v>-0.20011425018310547</v>
      </c>
      <c r="CO457" s="67">
        <v>-8.2990564405918121E-2</v>
      </c>
      <c r="CP457" s="67">
        <v>0.20509646832942963</v>
      </c>
      <c r="CQ457" s="67">
        <v>2.1579549312591553</v>
      </c>
      <c r="CR457" s="67">
        <v>2.7625131607055664</v>
      </c>
      <c r="CS457" s="67">
        <v>2.9892268180847168</v>
      </c>
      <c r="CT457" s="67">
        <v>3.0018119812011719</v>
      </c>
      <c r="CU457" s="67">
        <v>2.8994171619415283</v>
      </c>
      <c r="CV457" s="67">
        <v>3.5365939140319824E-2</v>
      </c>
      <c r="CW457" s="67">
        <v>-0.8931916356086731</v>
      </c>
      <c r="CX457" s="67">
        <v>-0.84152168035507202</v>
      </c>
      <c r="CY457" s="67">
        <v>-0.51058191061019897</v>
      </c>
      <c r="CZ457" s="67">
        <v>-0.31289693713188171</v>
      </c>
      <c r="DA457" s="67">
        <v>-0.25760054588317871</v>
      </c>
      <c r="DB457" s="67">
        <v>-9.8018527030944824E-2</v>
      </c>
      <c r="DC457" s="67">
        <v>-3.9423066191375256E-3</v>
      </c>
      <c r="DD457" s="67">
        <v>1.5903215855360031E-2</v>
      </c>
      <c r="DE457" s="67">
        <v>4.2881231755018234E-2</v>
      </c>
      <c r="DF457" s="67">
        <v>4.8155061900615692E-2</v>
      </c>
      <c r="DG457" s="67">
        <v>5.011436715722084E-2</v>
      </c>
      <c r="DH457" s="67">
        <v>2.2820103913545609E-2</v>
      </c>
      <c r="DI457" s="67">
        <v>2.37235426902771E-3</v>
      </c>
      <c r="DJ457" s="67">
        <v>-9.8265506327152252E-2</v>
      </c>
      <c r="DK457" s="67">
        <v>-0.21755385398864746</v>
      </c>
      <c r="DL457" s="67">
        <v>-3.9428481832146645E-3</v>
      </c>
      <c r="DM457" s="67">
        <v>0.12191592901945114</v>
      </c>
      <c r="DN457" s="67">
        <v>0.41610687971115112</v>
      </c>
      <c r="DO457" s="67">
        <v>2.3694779872894287</v>
      </c>
      <c r="DP457" s="67">
        <v>2.977543830871582</v>
      </c>
      <c r="DQ457" s="67">
        <v>3.20705246925354</v>
      </c>
      <c r="DR457" s="67">
        <v>3.2216453552246094</v>
      </c>
      <c r="DS457" s="67">
        <v>3.11971116065979</v>
      </c>
      <c r="DT457" s="67">
        <v>0.25569704174995422</v>
      </c>
      <c r="DU457" s="67">
        <v>-0.67713260650634766</v>
      </c>
      <c r="DV457" s="67">
        <v>-0.63328969478607178</v>
      </c>
      <c r="DW457" s="67">
        <v>-0.31534850597381592</v>
      </c>
      <c r="DX457" s="67">
        <v>-0.13199986517429352</v>
      </c>
      <c r="DY457" s="67">
        <v>-2.3109029978513718E-2</v>
      </c>
      <c r="DZ457" s="67">
        <v>0.11842884123325348</v>
      </c>
      <c r="EA457" s="67">
        <v>0.19990624487400055</v>
      </c>
      <c r="EB457" s="67">
        <v>0.21160519123077393</v>
      </c>
      <c r="EC457" s="67">
        <v>0.23328545689582825</v>
      </c>
      <c r="ED457" s="67">
        <v>0.24224969744682312</v>
      </c>
      <c r="EE457" s="67">
        <v>0.25912290811538696</v>
      </c>
      <c r="EF457" s="67">
        <v>0.24500495195388794</v>
      </c>
      <c r="EG457" s="67">
        <v>0.2396368682384491</v>
      </c>
      <c r="EH457" s="67">
        <v>0.15408459305763245</v>
      </c>
      <c r="EI457" s="67">
        <v>5.1719747483730316E-2</v>
      </c>
      <c r="EJ457" s="67">
        <v>0.27929750084877014</v>
      </c>
      <c r="EK457" s="67">
        <v>0.41776835918426514</v>
      </c>
      <c r="EL457" s="67">
        <v>0.720772385597229</v>
      </c>
      <c r="EM457" s="67">
        <v>2.6748838424682617</v>
      </c>
      <c r="EN457" s="67">
        <v>3.2880141735076904</v>
      </c>
      <c r="EO457" s="67">
        <v>3.5215580463409424</v>
      </c>
      <c r="EP457" s="67">
        <v>3.5390501022338867</v>
      </c>
      <c r="EQ457" s="67">
        <v>3.4377808570861816</v>
      </c>
      <c r="ER457" s="67">
        <v>0.57382017374038696</v>
      </c>
      <c r="ES457" s="67">
        <v>-0.36517766118049622</v>
      </c>
      <c r="ET457" s="67">
        <v>-0.33263573050498962</v>
      </c>
      <c r="EU457" s="67">
        <v>-3.3462479710578918E-2</v>
      </c>
      <c r="EV457" s="67">
        <v>0.12918679416179657</v>
      </c>
      <c r="EW457" s="67">
        <v>73.080230712890625</v>
      </c>
      <c r="EX457" s="67">
        <v>71.571754455566406</v>
      </c>
      <c r="EY457" s="67">
        <v>69.875991821289063</v>
      </c>
      <c r="EZ457" s="67">
        <v>69.348335266113281</v>
      </c>
      <c r="FA457" s="67">
        <v>69.770706176757813</v>
      </c>
      <c r="FB457" s="67">
        <v>70.954673767089844</v>
      </c>
      <c r="FC457" s="67">
        <v>70.11553955078125</v>
      </c>
      <c r="FD457" s="67">
        <v>73.418556213378906</v>
      </c>
      <c r="FE457" s="67">
        <v>79.228157043457031</v>
      </c>
      <c r="FF457" s="67">
        <v>85.213836669921875</v>
      </c>
      <c r="FG457" s="67">
        <v>88.70880126953125</v>
      </c>
      <c r="FH457" s="67">
        <v>90.418052673339844</v>
      </c>
      <c r="FI457" s="67">
        <v>93.491165161132813</v>
      </c>
      <c r="FJ457" s="67">
        <v>95.5391845703125</v>
      </c>
      <c r="FK457" s="67">
        <v>97.351051330566406</v>
      </c>
      <c r="FL457" s="67">
        <v>98.96160888671875</v>
      </c>
      <c r="FM457" s="67">
        <v>99.8621826171875</v>
      </c>
      <c r="FN457" s="67">
        <v>100.31835174560547</v>
      </c>
      <c r="FO457" s="67">
        <v>97.258750915527344</v>
      </c>
      <c r="FP457" s="67">
        <v>90.023765563964844</v>
      </c>
      <c r="FQ457" s="67">
        <v>84.93426513671875</v>
      </c>
      <c r="FR457" s="67">
        <v>82.358642578125</v>
      </c>
      <c r="FS457" s="67">
        <v>78.53759765625</v>
      </c>
      <c r="FT457" s="67">
        <v>76.582023620605469</v>
      </c>
      <c r="FU457" s="68">
        <v>0.28048008680343628</v>
      </c>
      <c r="FV457" s="40">
        <v>8.7100000381469727</v>
      </c>
      <c r="FW457" s="40">
        <v>8839.7100000000009</v>
      </c>
      <c r="FX457">
        <v>1</v>
      </c>
    </row>
    <row r="458" spans="1:180" x14ac:dyDescent="0.2">
      <c r="A458" t="s">
        <v>189</v>
      </c>
      <c r="B458" t="s">
        <v>207</v>
      </c>
      <c r="C458" t="s">
        <v>3</v>
      </c>
      <c r="D458" t="s">
        <v>187</v>
      </c>
      <c r="E458" t="s">
        <v>1</v>
      </c>
      <c r="F458" s="40" t="s">
        <v>193</v>
      </c>
      <c r="G458" s="69" t="s">
        <v>224</v>
      </c>
      <c r="H458" s="67">
        <v>5565.0003082752228</v>
      </c>
      <c r="I458" s="67">
        <v>5.5586271286010742</v>
      </c>
      <c r="J458" s="67">
        <v>4.866241455078125</v>
      </c>
      <c r="K458" s="67">
        <v>4.4356465339660645</v>
      </c>
      <c r="L458" s="67">
        <v>4.1067142486572266</v>
      </c>
      <c r="M458" s="67">
        <v>3.9958662986755371</v>
      </c>
      <c r="N458" s="67">
        <v>4.2253174781799316</v>
      </c>
      <c r="O458" s="67">
        <v>4.7908916473388672</v>
      </c>
      <c r="P458" s="67">
        <v>5.145207405090332</v>
      </c>
      <c r="Q458" s="67">
        <v>5.302558422088623</v>
      </c>
      <c r="R458" s="67">
        <v>5.7337112426757813</v>
      </c>
      <c r="S458" s="67">
        <v>6.4827642440795898</v>
      </c>
      <c r="T458" s="67">
        <v>7.5046439170837402</v>
      </c>
      <c r="U458" s="67">
        <v>8.7103910446166992</v>
      </c>
      <c r="V458" s="67">
        <v>10.361712455749512</v>
      </c>
      <c r="W458" s="67">
        <v>11.839264869689941</v>
      </c>
      <c r="X458" s="67">
        <v>13.421023368835449</v>
      </c>
      <c r="Y458" s="67">
        <v>14.759640693664551</v>
      </c>
      <c r="Z458" s="67">
        <v>15.850100517272949</v>
      </c>
      <c r="AA458" s="67">
        <v>16.09759521484375</v>
      </c>
      <c r="AB458" s="67">
        <v>15.398410797119141</v>
      </c>
      <c r="AC458" s="67">
        <v>14.104058265686035</v>
      </c>
      <c r="AD458" s="67">
        <v>12.238326072692871</v>
      </c>
      <c r="AE458" s="67">
        <v>9.787353515625</v>
      </c>
      <c r="AF458" s="67">
        <v>7.6062474250793457</v>
      </c>
      <c r="AG458" s="67">
        <v>-0.49626675248146057</v>
      </c>
      <c r="AH458" s="67">
        <v>-0.46700963377952576</v>
      </c>
      <c r="AI458" s="67">
        <v>-0.4119437038898468</v>
      </c>
      <c r="AJ458" s="67">
        <v>-0.42612519860267639</v>
      </c>
      <c r="AK458" s="67">
        <v>-0.42929205298423767</v>
      </c>
      <c r="AL458" s="67">
        <v>-0.44628861546516418</v>
      </c>
      <c r="AM458" s="67">
        <v>-0.5374830961227417</v>
      </c>
      <c r="AN458" s="67">
        <v>-0.53860056400299072</v>
      </c>
      <c r="AO458" s="67">
        <v>-0.51141899824142456</v>
      </c>
      <c r="AP458" s="67">
        <v>-0.70333021879196167</v>
      </c>
      <c r="AQ458" s="67">
        <v>-0.78721326589584351</v>
      </c>
      <c r="AR458" s="67">
        <v>-0.94799107313156128</v>
      </c>
      <c r="AS458" s="67">
        <v>-1.165522575378418</v>
      </c>
      <c r="AT458" s="67">
        <v>-0.78944927453994751</v>
      </c>
      <c r="AU458" s="67">
        <v>1.3247793912887573</v>
      </c>
      <c r="AV458" s="67">
        <v>1.9178087711334229</v>
      </c>
      <c r="AW458" s="67">
        <v>2.2361812591552734</v>
      </c>
      <c r="AX458" s="67">
        <v>2.2153089046478271</v>
      </c>
      <c r="AY458" s="67">
        <v>2.020380973815918</v>
      </c>
      <c r="AZ458" s="67">
        <v>-0.63636124134063721</v>
      </c>
      <c r="BA458" s="67">
        <v>-1.6255377531051636</v>
      </c>
      <c r="BB458" s="67">
        <v>-1.5594720840454102</v>
      </c>
      <c r="BC458" s="67">
        <v>-1.0788828134536743</v>
      </c>
      <c r="BD458" s="67">
        <v>-0.90629696846008301</v>
      </c>
      <c r="BE458" s="67">
        <v>-0.25530469417572021</v>
      </c>
      <c r="BF458" s="67">
        <v>-0.24458597600460052</v>
      </c>
      <c r="BG458" s="67">
        <v>-0.20246659219264984</v>
      </c>
      <c r="BH458" s="67">
        <v>-0.22501833736896515</v>
      </c>
      <c r="BI458" s="67">
        <v>-0.23363278806209564</v>
      </c>
      <c r="BJ458" s="67">
        <v>-0.2468448132276535</v>
      </c>
      <c r="BK458" s="67">
        <v>-0.32271724939346313</v>
      </c>
      <c r="BL458" s="67">
        <v>-0.31029665470123291</v>
      </c>
      <c r="BM458" s="67">
        <v>-0.26762214303016663</v>
      </c>
      <c r="BN458" s="67">
        <v>-0.4440365731716156</v>
      </c>
      <c r="BO458" s="67">
        <v>-0.5105249285697937</v>
      </c>
      <c r="BP458" s="67">
        <v>-0.65695083141326904</v>
      </c>
      <c r="BQ458" s="67">
        <v>-0.86152398586273193</v>
      </c>
      <c r="BR458" s="67">
        <v>-0.47639778256416321</v>
      </c>
      <c r="BS458" s="67">
        <v>1.6385951042175293</v>
      </c>
      <c r="BT458" s="67">
        <v>2.2368168830871582</v>
      </c>
      <c r="BU458" s="67">
        <v>2.5593297481536865</v>
      </c>
      <c r="BV458" s="67">
        <v>2.5414304733276367</v>
      </c>
      <c r="BW458" s="67">
        <v>2.347182035446167</v>
      </c>
      <c r="BX458" s="67">
        <v>-0.30950748920440674</v>
      </c>
      <c r="BY458" s="67">
        <v>-1.3050194978713989</v>
      </c>
      <c r="BZ458" s="67">
        <v>-1.2505577802658081</v>
      </c>
      <c r="CA458" s="67">
        <v>-0.78924208879470825</v>
      </c>
      <c r="CB458" s="67">
        <v>-0.63791823387145996</v>
      </c>
      <c r="CC458" s="67">
        <v>-8.8415130972862244E-2</v>
      </c>
      <c r="CD458" s="67">
        <v>-9.0536035597324371E-2</v>
      </c>
      <c r="CE458" s="67">
        <v>-5.7383384555578232E-2</v>
      </c>
      <c r="CF458" s="67">
        <v>-8.5732348263263702E-2</v>
      </c>
      <c r="CG458" s="67">
        <v>-9.8119780421257019E-2</v>
      </c>
      <c r="CH458" s="67">
        <v>-0.1087106466293335</v>
      </c>
      <c r="CI458" s="67">
        <v>-0.17397104203701019</v>
      </c>
      <c r="CJ458" s="67">
        <v>-0.15217410027980804</v>
      </c>
      <c r="CK458" s="67">
        <v>-9.8769165575504303E-2</v>
      </c>
      <c r="CL458" s="67">
        <v>-0.26445057988166809</v>
      </c>
      <c r="CM458" s="67">
        <v>-0.31889146566390991</v>
      </c>
      <c r="CN458" s="67">
        <v>-0.4553772509098053</v>
      </c>
      <c r="CO458" s="67">
        <v>-0.65097546577453613</v>
      </c>
      <c r="CP458" s="67">
        <v>-0.25957927107810974</v>
      </c>
      <c r="CQ458" s="67">
        <v>1.8559428453445435</v>
      </c>
      <c r="CR458" s="67">
        <v>2.4577610492706299</v>
      </c>
      <c r="CS458" s="67">
        <v>2.7831411361694336</v>
      </c>
      <c r="CT458" s="67">
        <v>2.7673013210296631</v>
      </c>
      <c r="CU458" s="67">
        <v>2.5735235214233398</v>
      </c>
      <c r="CV458" s="67">
        <v>-8.3129554986953735E-2</v>
      </c>
      <c r="CW458" s="67">
        <v>-1.0830295085906982</v>
      </c>
      <c r="CX458" s="67">
        <v>-1.0366047620773315</v>
      </c>
      <c r="CY458" s="67">
        <v>-0.58863776922225952</v>
      </c>
      <c r="CZ458" s="67">
        <v>-0.4520399272441864</v>
      </c>
      <c r="DA458" s="67">
        <v>7.8474439680576324E-2</v>
      </c>
      <c r="DB458" s="67">
        <v>6.3513904809951782E-2</v>
      </c>
      <c r="DC458" s="67">
        <v>8.7699823081493378E-2</v>
      </c>
      <c r="DD458" s="67">
        <v>5.3553644567728043E-2</v>
      </c>
      <c r="DE458" s="67">
        <v>3.7393230944871902E-2</v>
      </c>
      <c r="DF458" s="67">
        <v>2.942352183163166E-2</v>
      </c>
      <c r="DG458" s="67">
        <v>-2.5224845856428146E-2</v>
      </c>
      <c r="DH458" s="67">
        <v>5.9484662488102913E-3</v>
      </c>
      <c r="DI458" s="67">
        <v>7.008381187915802E-2</v>
      </c>
      <c r="DJ458" s="67">
        <v>-8.4864579141139984E-2</v>
      </c>
      <c r="DK458" s="67">
        <v>-0.12725798785686493</v>
      </c>
      <c r="DL458" s="67">
        <v>-0.25380367040634155</v>
      </c>
      <c r="DM458" s="67">
        <v>-0.44042697548866272</v>
      </c>
      <c r="DN458" s="67">
        <v>-4.2760767042636871E-2</v>
      </c>
      <c r="DO458" s="67">
        <v>2.0732905864715576</v>
      </c>
      <c r="DP458" s="67">
        <v>2.6787052154541016</v>
      </c>
      <c r="DQ458" s="67">
        <v>3.0069525241851807</v>
      </c>
      <c r="DR458" s="67">
        <v>2.9931721687316895</v>
      </c>
      <c r="DS458" s="67">
        <v>2.7998650074005127</v>
      </c>
      <c r="DT458" s="67">
        <v>0.14324837923049927</v>
      </c>
      <c r="DU458" s="67">
        <v>-0.86103957891464233</v>
      </c>
      <c r="DV458" s="67">
        <v>-0.82265168428421021</v>
      </c>
      <c r="DW458" s="67">
        <v>-0.38803344964981079</v>
      </c>
      <c r="DX458" s="67">
        <v>-0.26616162061691284</v>
      </c>
      <c r="DY458" s="67">
        <v>0.31943649053573608</v>
      </c>
      <c r="DZ458" s="67">
        <v>0.28593754768371582</v>
      </c>
      <c r="EA458" s="67">
        <v>0.29717692732810974</v>
      </c>
      <c r="EB458" s="67">
        <v>0.25466048717498779</v>
      </c>
      <c r="EC458" s="67">
        <v>0.23305249214172363</v>
      </c>
      <c r="ED458" s="67">
        <v>0.22886732220649719</v>
      </c>
      <c r="EE458" s="67">
        <v>0.1895410418510437</v>
      </c>
      <c r="EF458" s="67">
        <v>0.23425233364105225</v>
      </c>
      <c r="EG458" s="67">
        <v>0.31388068199157715</v>
      </c>
      <c r="EH458" s="67">
        <v>0.17442907392978668</v>
      </c>
      <c r="EI458" s="67">
        <v>0.14943030476570129</v>
      </c>
      <c r="EJ458" s="67">
        <v>3.723655641078949E-2</v>
      </c>
      <c r="EK458" s="67">
        <v>-0.13642837107181549</v>
      </c>
      <c r="EL458" s="67">
        <v>0.27029070258140564</v>
      </c>
      <c r="EM458" s="67">
        <v>2.3871064186096191</v>
      </c>
      <c r="EN458" s="67">
        <v>2.9977133274078369</v>
      </c>
      <c r="EO458" s="67">
        <v>3.3301010131835938</v>
      </c>
      <c r="EP458" s="67">
        <v>3.319293737411499</v>
      </c>
      <c r="EQ458" s="67">
        <v>3.1266660690307617</v>
      </c>
      <c r="ER458" s="67">
        <v>0.47010216116905212</v>
      </c>
      <c r="ES458" s="67">
        <v>-0.54052132368087769</v>
      </c>
      <c r="ET458" s="67">
        <v>-0.51373744010925293</v>
      </c>
      <c r="EU458" s="67">
        <v>-9.8392702639102936E-2</v>
      </c>
      <c r="EV458" s="67">
        <v>2.2171232849359512E-3</v>
      </c>
      <c r="EW458" s="67">
        <v>69.743011474609375</v>
      </c>
      <c r="EX458" s="67">
        <v>68.037078857421875</v>
      </c>
      <c r="EY458" s="67">
        <v>66.986175537109375</v>
      </c>
      <c r="EZ458" s="67">
        <v>67.98138427734375</v>
      </c>
      <c r="FA458" s="67">
        <v>68.444587707519531</v>
      </c>
      <c r="FB458" s="67">
        <v>67.102317810058594</v>
      </c>
      <c r="FC458" s="67">
        <v>66.015609741210938</v>
      </c>
      <c r="FD458" s="67">
        <v>69.465858459472656</v>
      </c>
      <c r="FE458" s="67">
        <v>76.812759399414063</v>
      </c>
      <c r="FF458" s="67">
        <v>84.466506958007813</v>
      </c>
      <c r="FG458" s="67">
        <v>90.585350036621094</v>
      </c>
      <c r="FH458" s="67">
        <v>94.536872863769531</v>
      </c>
      <c r="FI458" s="67">
        <v>96.595687866210938</v>
      </c>
      <c r="FJ458" s="67">
        <v>97.974441528320313</v>
      </c>
      <c r="FK458" s="67">
        <v>99.809127807617188</v>
      </c>
      <c r="FL458" s="67">
        <v>100.18482208251953</v>
      </c>
      <c r="FM458" s="67">
        <v>100.45882415771484</v>
      </c>
      <c r="FN458" s="67">
        <v>100.24088287353516</v>
      </c>
      <c r="FO458" s="67">
        <v>97.787429809570313</v>
      </c>
      <c r="FP458" s="67">
        <v>90.030731201171875</v>
      </c>
      <c r="FQ458" s="67">
        <v>81.804893493652344</v>
      </c>
      <c r="FR458" s="67">
        <v>77.192123413085938</v>
      </c>
      <c r="FS458" s="67">
        <v>73.811782836914063</v>
      </c>
      <c r="FT458" s="67">
        <v>71.809539794921875</v>
      </c>
      <c r="FU458" s="68">
        <v>0.28818807005882263</v>
      </c>
      <c r="FV458" s="40">
        <v>8.130000114440918</v>
      </c>
      <c r="FW458" s="40">
        <v>8575.27</v>
      </c>
      <c r="FX458">
        <v>1</v>
      </c>
    </row>
    <row r="459" spans="1:180" x14ac:dyDescent="0.2">
      <c r="A459" t="s">
        <v>189</v>
      </c>
      <c r="B459" t="s">
        <v>207</v>
      </c>
      <c r="C459" t="s">
        <v>3</v>
      </c>
      <c r="D459" t="s">
        <v>187</v>
      </c>
      <c r="E459" t="s">
        <v>1</v>
      </c>
      <c r="F459" s="40" t="s">
        <v>193</v>
      </c>
      <c r="G459" s="69" t="s">
        <v>225</v>
      </c>
      <c r="H459" s="67">
        <v>5601.9998550415039</v>
      </c>
      <c r="I459" s="67">
        <v>6.3003292083740234</v>
      </c>
      <c r="J459" s="67">
        <v>5.4524021148681641</v>
      </c>
      <c r="K459" s="67">
        <v>4.9004430770874023</v>
      </c>
      <c r="L459" s="67">
        <v>4.4890737533569336</v>
      </c>
      <c r="M459" s="67">
        <v>4.3433585166931152</v>
      </c>
      <c r="N459" s="67">
        <v>4.556767463684082</v>
      </c>
      <c r="O459" s="67">
        <v>5.1124973297119141</v>
      </c>
      <c r="P459" s="67">
        <v>5.3543300628662109</v>
      </c>
      <c r="Q459" s="67">
        <v>5.4100127220153809</v>
      </c>
      <c r="R459" s="67">
        <v>5.6689462661743164</v>
      </c>
      <c r="S459" s="67">
        <v>6.2192463874816895</v>
      </c>
      <c r="T459" s="67">
        <v>6.996483325958252</v>
      </c>
      <c r="U459" s="67">
        <v>8.0515928268432617</v>
      </c>
      <c r="V459" s="67">
        <v>9.1167240142822266</v>
      </c>
      <c r="W459" s="67">
        <v>10.308547973632813</v>
      </c>
      <c r="X459" s="67">
        <v>11.816336631774902</v>
      </c>
      <c r="Y459" s="67">
        <v>13.230602264404297</v>
      </c>
      <c r="Z459" s="67">
        <v>14.192217826843262</v>
      </c>
      <c r="AA459" s="67">
        <v>14.350532531738281</v>
      </c>
      <c r="AB459" s="67">
        <v>13.600472450256348</v>
      </c>
      <c r="AC459" s="67">
        <v>12.331437110900879</v>
      </c>
      <c r="AD459" s="67">
        <v>10.664010047912598</v>
      </c>
      <c r="AE459" s="67">
        <v>8.43408203125</v>
      </c>
      <c r="AF459" s="67">
        <v>6.5648226737976074</v>
      </c>
      <c r="AG459" s="67">
        <v>-0.58029228448867798</v>
      </c>
      <c r="AH459" s="67">
        <v>-0.52875250577926636</v>
      </c>
      <c r="AI459" s="67">
        <v>-0.39673531055450439</v>
      </c>
      <c r="AJ459" s="67">
        <v>-0.37990725040435791</v>
      </c>
      <c r="AK459" s="67">
        <v>-0.34346508979797363</v>
      </c>
      <c r="AL459" s="67">
        <v>-0.34360396862030029</v>
      </c>
      <c r="AM459" s="67">
        <v>-0.43388175964355469</v>
      </c>
      <c r="AN459" s="67">
        <v>-0.48049554228782654</v>
      </c>
      <c r="AO459" s="67">
        <v>-0.53755480051040649</v>
      </c>
      <c r="AP459" s="67">
        <v>-0.68441992998123169</v>
      </c>
      <c r="AQ459" s="67">
        <v>-0.70841348171234131</v>
      </c>
      <c r="AR459" s="67">
        <v>-0.71711450815200806</v>
      </c>
      <c r="AS459" s="67">
        <v>-0.79291021823883057</v>
      </c>
      <c r="AT459" s="67">
        <v>-0.6577225923538208</v>
      </c>
      <c r="AU459" s="67">
        <v>0.92182070016860962</v>
      </c>
      <c r="AV459" s="67">
        <v>1.4681854248046875</v>
      </c>
      <c r="AW459" s="67">
        <v>1.8196569681167603</v>
      </c>
      <c r="AX459" s="67">
        <v>1.8806376457214355</v>
      </c>
      <c r="AY459" s="67">
        <v>1.7074964046478271</v>
      </c>
      <c r="AZ459" s="67">
        <v>-0.71039497852325439</v>
      </c>
      <c r="BA459" s="67">
        <v>-1.3598771095275879</v>
      </c>
      <c r="BB459" s="67">
        <v>-1.1826581954956055</v>
      </c>
      <c r="BC459" s="67">
        <v>-0.82925933599472046</v>
      </c>
      <c r="BD459" s="67">
        <v>-0.57416450977325439</v>
      </c>
      <c r="BE459" s="67">
        <v>-0.3386366069316864</v>
      </c>
      <c r="BF459" s="67">
        <v>-0.30568668246269226</v>
      </c>
      <c r="BG459" s="67">
        <v>-0.18665796518325806</v>
      </c>
      <c r="BH459" s="67">
        <v>-0.17823082208633423</v>
      </c>
      <c r="BI459" s="67">
        <v>-0.14725342392921448</v>
      </c>
      <c r="BJ459" s="67">
        <v>-0.14360520243644714</v>
      </c>
      <c r="BK459" s="67">
        <v>-0.21852947771549225</v>
      </c>
      <c r="BL459" s="67">
        <v>-0.25155597925186157</v>
      </c>
      <c r="BM459" s="67">
        <v>-0.29307356476783752</v>
      </c>
      <c r="BN459" s="67">
        <v>-0.4243910014629364</v>
      </c>
      <c r="BO459" s="67">
        <v>-0.430937260389328</v>
      </c>
      <c r="BP459" s="67">
        <v>-0.42524099349975586</v>
      </c>
      <c r="BQ459" s="67">
        <v>-0.48803925514221191</v>
      </c>
      <c r="BR459" s="67">
        <v>-0.34376931190490723</v>
      </c>
      <c r="BS459" s="67">
        <v>1.236542820930481</v>
      </c>
      <c r="BT459" s="67">
        <v>1.7881160974502563</v>
      </c>
      <c r="BU459" s="67">
        <v>2.1437418460845947</v>
      </c>
      <c r="BV459" s="67">
        <v>2.2077023983001709</v>
      </c>
      <c r="BW459" s="67">
        <v>2.035240650177002</v>
      </c>
      <c r="BX459" s="67">
        <v>-0.38260632753372192</v>
      </c>
      <c r="BY459" s="67">
        <v>-1.038444995880127</v>
      </c>
      <c r="BZ459" s="67">
        <v>-0.87286084890365601</v>
      </c>
      <c r="CA459" s="67">
        <v>-0.53878408670425415</v>
      </c>
      <c r="CB459" s="67">
        <v>-0.30501127243041992</v>
      </c>
      <c r="CC459" s="67">
        <v>-0.17126660048961639</v>
      </c>
      <c r="CD459" s="67">
        <v>-0.15119194984436035</v>
      </c>
      <c r="CE459" s="67">
        <v>-4.1159030050039291E-2</v>
      </c>
      <c r="CF459" s="67">
        <v>-3.8550335913896561E-2</v>
      </c>
      <c r="CG459" s="67">
        <v>-1.1357815936207771E-2</v>
      </c>
      <c r="CH459" s="67">
        <v>-5.0866696983575821E-3</v>
      </c>
      <c r="CI459" s="67">
        <v>-6.9377154111862183E-2</v>
      </c>
      <c r="CJ459" s="67">
        <v>-9.2993155121803284E-2</v>
      </c>
      <c r="CK459" s="67">
        <v>-0.12374662607908249</v>
      </c>
      <c r="CL459" s="67">
        <v>-0.24429577589035034</v>
      </c>
      <c r="CM459" s="67">
        <v>-0.23875805735588074</v>
      </c>
      <c r="CN459" s="67">
        <v>-0.22309029102325439</v>
      </c>
      <c r="CO459" s="67">
        <v>-0.27688658237457275</v>
      </c>
      <c r="CP459" s="67">
        <v>-0.12632626295089722</v>
      </c>
      <c r="CQ459" s="67">
        <v>1.4545183181762695</v>
      </c>
      <c r="CR459" s="67">
        <v>2.0096991062164307</v>
      </c>
      <c r="CS459" s="67">
        <v>2.3682019710540771</v>
      </c>
      <c r="CT459" s="67">
        <v>2.4342265129089355</v>
      </c>
      <c r="CU459" s="67">
        <v>2.262235164642334</v>
      </c>
      <c r="CV459" s="67">
        <v>-0.15558090806007385</v>
      </c>
      <c r="CW459" s="67">
        <v>-0.81582212448120117</v>
      </c>
      <c r="CX459" s="67">
        <v>-0.65829616785049438</v>
      </c>
      <c r="CY459" s="67">
        <v>-0.33760178089141846</v>
      </c>
      <c r="CZ459" s="67">
        <v>-0.11859653890132904</v>
      </c>
      <c r="DA459" s="67">
        <v>-3.8965966086834669E-3</v>
      </c>
      <c r="DB459" s="67">
        <v>3.302775789052248E-3</v>
      </c>
      <c r="DC459" s="67">
        <v>0.10433990508317947</v>
      </c>
      <c r="DD459" s="67">
        <v>0.10113015025854111</v>
      </c>
      <c r="DE459" s="67">
        <v>0.12453779578208923</v>
      </c>
      <c r="DF459" s="67">
        <v>0.13343186676502228</v>
      </c>
      <c r="DG459" s="67">
        <v>7.977517694234848E-2</v>
      </c>
      <c r="DH459" s="67">
        <v>6.5569676458835602E-2</v>
      </c>
      <c r="DI459" s="67">
        <v>4.5580312609672546E-2</v>
      </c>
      <c r="DJ459" s="67">
        <v>-6.4200542867183685E-2</v>
      </c>
      <c r="DK459" s="67">
        <v>-4.6578854322433472E-2</v>
      </c>
      <c r="DL459" s="67">
        <v>-2.0939590409398079E-2</v>
      </c>
      <c r="DM459" s="67">
        <v>-6.5733902156352997E-2</v>
      </c>
      <c r="DN459" s="67">
        <v>9.111679345369339E-2</v>
      </c>
      <c r="DO459" s="67">
        <v>1.6724938154220581</v>
      </c>
      <c r="DP459" s="67">
        <v>2.2312822341918945</v>
      </c>
      <c r="DQ459" s="67">
        <v>2.5926620960235596</v>
      </c>
      <c r="DR459" s="67">
        <v>2.6607506275177002</v>
      </c>
      <c r="DS459" s="67">
        <v>2.489229679107666</v>
      </c>
      <c r="DT459" s="67">
        <v>7.1444518864154816E-2</v>
      </c>
      <c r="DU459" s="67">
        <v>-0.59319925308227539</v>
      </c>
      <c r="DV459" s="67">
        <v>-0.44373148679733276</v>
      </c>
      <c r="DW459" s="67">
        <v>-0.13641948997974396</v>
      </c>
      <c r="DX459" s="67">
        <v>6.7818194627761841E-2</v>
      </c>
      <c r="DY459" s="67">
        <v>0.23775911331176758</v>
      </c>
      <c r="DZ459" s="67">
        <v>0.22636862099170685</v>
      </c>
      <c r="EA459" s="67">
        <v>0.3144172728061676</v>
      </c>
      <c r="EB459" s="67">
        <v>0.30280658602714539</v>
      </c>
      <c r="EC459" s="67">
        <v>0.32074946165084839</v>
      </c>
      <c r="ED459" s="67">
        <v>0.33343061804771423</v>
      </c>
      <c r="EE459" s="67">
        <v>0.29512745141983032</v>
      </c>
      <c r="EF459" s="67">
        <v>0.29450923204421997</v>
      </c>
      <c r="EG459" s="67">
        <v>0.29006153345108032</v>
      </c>
      <c r="EH459" s="67">
        <v>0.19582837820053101</v>
      </c>
      <c r="EI459" s="67">
        <v>0.23089738190174103</v>
      </c>
      <c r="EJ459" s="67">
        <v>0.27093392610549927</v>
      </c>
      <c r="EK459" s="67">
        <v>0.23913702368736267</v>
      </c>
      <c r="EL459" s="67">
        <v>0.40507003664970398</v>
      </c>
      <c r="EM459" s="67">
        <v>1.9872159957885742</v>
      </c>
      <c r="EN459" s="67">
        <v>2.5512127876281738</v>
      </c>
      <c r="EO459" s="67">
        <v>2.9167468547821045</v>
      </c>
      <c r="EP459" s="67">
        <v>2.9878153800964355</v>
      </c>
      <c r="EQ459" s="67">
        <v>2.8169739246368408</v>
      </c>
      <c r="ER459" s="67">
        <v>0.39923319220542908</v>
      </c>
      <c r="ES459" s="67">
        <v>-0.27176713943481445</v>
      </c>
      <c r="ET459" s="67">
        <v>-0.13393417000770569</v>
      </c>
      <c r="EU459" s="67">
        <v>0.15405578911304474</v>
      </c>
      <c r="EV459" s="67">
        <v>0.3369714617729187</v>
      </c>
      <c r="EW459" s="67">
        <v>70.638534545898438</v>
      </c>
      <c r="EX459" s="67">
        <v>69.191238403320313</v>
      </c>
      <c r="EY459" s="67">
        <v>68.413330078125</v>
      </c>
      <c r="EZ459" s="67">
        <v>68.851707458496094</v>
      </c>
      <c r="FA459" s="67">
        <v>68.581855773925781</v>
      </c>
      <c r="FB459" s="67">
        <v>67.609832763671875</v>
      </c>
      <c r="FC459" s="67">
        <v>67.119491577148438</v>
      </c>
      <c r="FD459" s="67">
        <v>69.787010192871094</v>
      </c>
      <c r="FE459" s="67">
        <v>75.785102844238281</v>
      </c>
      <c r="FF459" s="67">
        <v>81.958595275878906</v>
      </c>
      <c r="FG459" s="67">
        <v>85.519996643066406</v>
      </c>
      <c r="FH459" s="67">
        <v>87.799079895019531</v>
      </c>
      <c r="FI459" s="67">
        <v>90.38079833984375</v>
      </c>
      <c r="FJ459" s="67">
        <v>91.428909301757813</v>
      </c>
      <c r="FK459" s="67">
        <v>93.040046691894531</v>
      </c>
      <c r="FL459" s="67">
        <v>95.055328369140625</v>
      </c>
      <c r="FM459" s="67">
        <v>95.570472717285156</v>
      </c>
      <c r="FN459" s="67">
        <v>95.092079162597656</v>
      </c>
      <c r="FO459" s="67">
        <v>92.288002014160156</v>
      </c>
      <c r="FP459" s="67">
        <v>84.973785400390625</v>
      </c>
      <c r="FQ459" s="67">
        <v>77.855278015136719</v>
      </c>
      <c r="FR459" s="67">
        <v>72.532211303710938</v>
      </c>
      <c r="FS459" s="67">
        <v>69.59039306640625</v>
      </c>
      <c r="FT459" s="67">
        <v>67.103889465332031</v>
      </c>
      <c r="FU459" s="68">
        <v>0.28902295231819153</v>
      </c>
      <c r="FV459" s="40">
        <v>8.0500001907348633</v>
      </c>
      <c r="FW459" s="40">
        <v>7941.46</v>
      </c>
      <c r="FX459">
        <v>1</v>
      </c>
    </row>
    <row r="460" spans="1:180" x14ac:dyDescent="0.2">
      <c r="A460" t="s">
        <v>189</v>
      </c>
      <c r="B460" t="s">
        <v>207</v>
      </c>
      <c r="C460" t="s">
        <v>3</v>
      </c>
      <c r="D460" t="s">
        <v>187</v>
      </c>
      <c r="E460" t="s">
        <v>1</v>
      </c>
      <c r="F460" s="40" t="s">
        <v>193</v>
      </c>
      <c r="G460" s="69" t="s">
        <v>226</v>
      </c>
      <c r="H460" s="67">
        <v>5850.0000102519989</v>
      </c>
      <c r="I460" s="67">
        <v>5.6041808128356934</v>
      </c>
      <c r="J460" s="67">
        <v>4.9095063209533691</v>
      </c>
      <c r="K460" s="67">
        <v>4.5098295211791992</v>
      </c>
      <c r="L460" s="67">
        <v>4.2386493682861328</v>
      </c>
      <c r="M460" s="67">
        <v>4.1395120620727539</v>
      </c>
      <c r="N460" s="67">
        <v>4.4589395523071289</v>
      </c>
      <c r="O460" s="67">
        <v>5.118922233581543</v>
      </c>
      <c r="P460" s="67">
        <v>5.4217805862426758</v>
      </c>
      <c r="Q460" s="67">
        <v>5.4530987739562988</v>
      </c>
      <c r="R460" s="67">
        <v>5.7638182640075684</v>
      </c>
      <c r="S460" s="67">
        <v>6.3510828018188477</v>
      </c>
      <c r="T460" s="67">
        <v>7.2570900917053223</v>
      </c>
      <c r="U460" s="67">
        <v>8.4055557250976563</v>
      </c>
      <c r="V460" s="67">
        <v>9.816314697265625</v>
      </c>
      <c r="W460" s="67">
        <v>11.100262641906738</v>
      </c>
      <c r="X460" s="67">
        <v>12.455114364624023</v>
      </c>
      <c r="Y460" s="67">
        <v>13.937461853027344</v>
      </c>
      <c r="Z460" s="67">
        <v>14.809470176696777</v>
      </c>
      <c r="AA460" s="67">
        <v>14.736406326293945</v>
      </c>
      <c r="AB460" s="67">
        <v>14.073336601257324</v>
      </c>
      <c r="AC460" s="67">
        <v>13.090939521789551</v>
      </c>
      <c r="AD460" s="67">
        <v>11.570234298706055</v>
      </c>
      <c r="AE460" s="67">
        <v>9.4138908386230469</v>
      </c>
      <c r="AF460" s="67">
        <v>7.3927340507507324</v>
      </c>
      <c r="AG460" s="67">
        <v>-0.40702715516090393</v>
      </c>
      <c r="AH460" s="67">
        <v>-0.42022332549095154</v>
      </c>
      <c r="AI460" s="67">
        <v>-0.33680778741836548</v>
      </c>
      <c r="AJ460" s="67">
        <v>-0.29889577627182007</v>
      </c>
      <c r="AK460" s="67">
        <v>-0.30393099784851074</v>
      </c>
      <c r="AL460" s="67">
        <v>-0.3182910680770874</v>
      </c>
      <c r="AM460" s="67">
        <v>-0.4161965548992157</v>
      </c>
      <c r="AN460" s="67">
        <v>-0.4975292980670929</v>
      </c>
      <c r="AO460" s="67">
        <v>-0.56212669610977173</v>
      </c>
      <c r="AP460" s="67">
        <v>-0.60029596090316772</v>
      </c>
      <c r="AQ460" s="67">
        <v>-0.61584299802780151</v>
      </c>
      <c r="AR460" s="67">
        <v>-0.57702380418777466</v>
      </c>
      <c r="AS460" s="67">
        <v>-0.70985895395278931</v>
      </c>
      <c r="AT460" s="67">
        <v>-0.53306448459625244</v>
      </c>
      <c r="AU460" s="67">
        <v>1.2902283668518066</v>
      </c>
      <c r="AV460" s="67">
        <v>1.5384740829467773</v>
      </c>
      <c r="AW460" s="67">
        <v>2.0862846374511719</v>
      </c>
      <c r="AX460" s="67">
        <v>2.191474437713623</v>
      </c>
      <c r="AY460" s="67">
        <v>1.797263503074646</v>
      </c>
      <c r="AZ460" s="67">
        <v>-0.56655377149581909</v>
      </c>
      <c r="BA460" s="67">
        <v>-1.5138603448867798</v>
      </c>
      <c r="BB460" s="67">
        <v>-1.3488333225250244</v>
      </c>
      <c r="BC460" s="67">
        <v>-1.0512681007385254</v>
      </c>
      <c r="BD460" s="67">
        <v>-0.78197908401489258</v>
      </c>
      <c r="BE460" s="67">
        <v>-0.16063624620437622</v>
      </c>
      <c r="BF460" s="67">
        <v>-0.19278141856193542</v>
      </c>
      <c r="BG460" s="67">
        <v>-0.12262866646051407</v>
      </c>
      <c r="BH460" s="67">
        <v>-9.3311227858066559E-2</v>
      </c>
      <c r="BI460" s="67">
        <v>-0.10392105579376221</v>
      </c>
      <c r="BJ460" s="67">
        <v>-0.11444877833127975</v>
      </c>
      <c r="BK460" s="67">
        <v>-0.19675160944461823</v>
      </c>
      <c r="BL460" s="67">
        <v>-0.26418417692184448</v>
      </c>
      <c r="BM460" s="67">
        <v>-0.31291466951370239</v>
      </c>
      <c r="BN460" s="67">
        <v>-0.33520019054412842</v>
      </c>
      <c r="BO460" s="67">
        <v>-0.3329506516456604</v>
      </c>
      <c r="BP460" s="67">
        <v>-0.27943456172943115</v>
      </c>
      <c r="BQ460" s="67">
        <v>-0.39900904893875122</v>
      </c>
      <c r="BR460" s="67">
        <v>-0.21293634176254272</v>
      </c>
      <c r="BS460" s="67">
        <v>1.6111470460891724</v>
      </c>
      <c r="BT460" s="67">
        <v>1.864719033241272</v>
      </c>
      <c r="BU460" s="67">
        <v>2.4167802333831787</v>
      </c>
      <c r="BV460" s="67">
        <v>2.5250051021575928</v>
      </c>
      <c r="BW460" s="67">
        <v>2.131481409072876</v>
      </c>
      <c r="BX460" s="67">
        <v>-0.23232397437095642</v>
      </c>
      <c r="BY460" s="67">
        <v>-1.1861259937286377</v>
      </c>
      <c r="BZ460" s="67">
        <v>-1.0329591035842896</v>
      </c>
      <c r="CA460" s="67">
        <v>-0.75507539510726929</v>
      </c>
      <c r="CB460" s="67">
        <v>-0.50752866268157959</v>
      </c>
      <c r="CC460" s="67">
        <v>1.0013352148234844E-2</v>
      </c>
      <c r="CD460" s="67">
        <v>-3.5255841910839081E-2</v>
      </c>
      <c r="CE460" s="67">
        <v>2.5711143389344215E-2</v>
      </c>
      <c r="CF460" s="67">
        <v>4.9076005816459656E-2</v>
      </c>
      <c r="CG460" s="67">
        <v>3.4605231136083603E-2</v>
      </c>
      <c r="CH460" s="67">
        <v>2.6731779798865318E-2</v>
      </c>
      <c r="CI460" s="67">
        <v>-4.4764701277017593E-2</v>
      </c>
      <c r="CJ460" s="67">
        <v>-0.1025700718164444</v>
      </c>
      <c r="CK460" s="67">
        <v>-0.14031121134757996</v>
      </c>
      <c r="CL460" s="67">
        <v>-0.15159566700458527</v>
      </c>
      <c r="CM460" s="67">
        <v>-0.13702027499675751</v>
      </c>
      <c r="CN460" s="67">
        <v>-7.3325149714946747E-2</v>
      </c>
      <c r="CO460" s="67">
        <v>-0.1837153434753418</v>
      </c>
      <c r="CP460" s="67">
        <v>8.7834307923913002E-3</v>
      </c>
      <c r="CQ460" s="67">
        <v>1.8334143161773682</v>
      </c>
      <c r="CR460" s="67">
        <v>2.0906753540039063</v>
      </c>
      <c r="CS460" s="67">
        <v>2.6456804275512695</v>
      </c>
      <c r="CT460" s="67">
        <v>2.7560074329376221</v>
      </c>
      <c r="CU460" s="67">
        <v>2.3629598617553711</v>
      </c>
      <c r="CV460" s="67">
        <v>-8.3743216237053275E-4</v>
      </c>
      <c r="CW460" s="67">
        <v>-0.95913815498352051</v>
      </c>
      <c r="CX460" s="67">
        <v>-0.81418555974960327</v>
      </c>
      <c r="CY460" s="67">
        <v>-0.54993325471878052</v>
      </c>
      <c r="CZ460" s="67">
        <v>-0.31744515895843506</v>
      </c>
      <c r="DA460" s="67">
        <v>0.18066294491291046</v>
      </c>
      <c r="DB460" s="67">
        <v>0.12226973474025726</v>
      </c>
      <c r="DC460" s="67">
        <v>0.1740509569644928</v>
      </c>
      <c r="DD460" s="67">
        <v>0.19146324694156647</v>
      </c>
      <c r="DE460" s="67">
        <v>0.17313151061534882</v>
      </c>
      <c r="DF460" s="67">
        <v>0.16791233420372009</v>
      </c>
      <c r="DG460" s="67">
        <v>0.10722220689058304</v>
      </c>
      <c r="DH460" s="67">
        <v>5.9044040739536285E-2</v>
      </c>
      <c r="DI460" s="67">
        <v>3.2292257994413376E-2</v>
      </c>
      <c r="DJ460" s="67">
        <v>3.2008852809667587E-2</v>
      </c>
      <c r="DK460" s="67">
        <v>5.891009047627449E-2</v>
      </c>
      <c r="DL460" s="67">
        <v>0.13278426229953766</v>
      </c>
      <c r="DM460" s="67">
        <v>3.1578365713357925E-2</v>
      </c>
      <c r="DN460" s="67">
        <v>0.23050320148468018</v>
      </c>
      <c r="DO460" s="67">
        <v>2.0556817054748535</v>
      </c>
      <c r="DP460" s="67">
        <v>2.316631555557251</v>
      </c>
      <c r="DQ460" s="67">
        <v>2.8745806217193604</v>
      </c>
      <c r="DR460" s="67">
        <v>2.9870097637176514</v>
      </c>
      <c r="DS460" s="67">
        <v>2.5944383144378662</v>
      </c>
      <c r="DT460" s="67">
        <v>0.23064911365509033</v>
      </c>
      <c r="DU460" s="67">
        <v>-0.73215031623840332</v>
      </c>
      <c r="DV460" s="67">
        <v>-0.59541201591491699</v>
      </c>
      <c r="DW460" s="67">
        <v>-0.34479111433029175</v>
      </c>
      <c r="DX460" s="67">
        <v>-0.12736164033412933</v>
      </c>
      <c r="DY460" s="67">
        <v>0.42705386877059937</v>
      </c>
      <c r="DZ460" s="67">
        <v>0.34971165657043457</v>
      </c>
      <c r="EA460" s="67">
        <v>0.3882300853729248</v>
      </c>
      <c r="EB460" s="67">
        <v>0.39704778790473938</v>
      </c>
      <c r="EC460" s="67">
        <v>0.37314146757125854</v>
      </c>
      <c r="ED460" s="67">
        <v>0.37175464630126953</v>
      </c>
      <c r="EE460" s="67">
        <v>0.32666715979576111</v>
      </c>
      <c r="EF460" s="67">
        <v>0.2923891544342041</v>
      </c>
      <c r="EG460" s="67">
        <v>0.28150424361228943</v>
      </c>
      <c r="EH460" s="67">
        <v>0.29710462689399719</v>
      </c>
      <c r="EI460" s="67">
        <v>0.34180241823196411</v>
      </c>
      <c r="EJ460" s="67">
        <v>0.43037351965904236</v>
      </c>
      <c r="EK460" s="67">
        <v>0.3424282968044281</v>
      </c>
      <c r="EL460" s="67">
        <v>0.55063134431838989</v>
      </c>
      <c r="EM460" s="67">
        <v>2.3766002655029297</v>
      </c>
      <c r="EN460" s="67">
        <v>2.6428766250610352</v>
      </c>
      <c r="EO460" s="67">
        <v>3.2050762176513672</v>
      </c>
      <c r="EP460" s="67">
        <v>3.3205404281616211</v>
      </c>
      <c r="EQ460" s="67">
        <v>2.9286563396453857</v>
      </c>
      <c r="ER460" s="67">
        <v>0.56487888097763062</v>
      </c>
      <c r="ES460" s="67">
        <v>-0.40441599488258362</v>
      </c>
      <c r="ET460" s="67">
        <v>-0.27953782677650452</v>
      </c>
      <c r="EU460" s="67">
        <v>-4.8598408699035645E-2</v>
      </c>
      <c r="EV460" s="67">
        <v>0.14708876609802246</v>
      </c>
      <c r="EW460" s="67">
        <v>69.076759338378906</v>
      </c>
      <c r="EX460" s="67">
        <v>68.752716064453125</v>
      </c>
      <c r="EY460" s="67">
        <v>68.6453857421875</v>
      </c>
      <c r="EZ460" s="67">
        <v>67.371345520019531</v>
      </c>
      <c r="FA460" s="67">
        <v>66.416999816894531</v>
      </c>
      <c r="FB460" s="67">
        <v>66.266090393066406</v>
      </c>
      <c r="FC460" s="67">
        <v>65.715980529785156</v>
      </c>
      <c r="FD460" s="67">
        <v>69.985725402832031</v>
      </c>
      <c r="FE460" s="67">
        <v>75.963310241699219</v>
      </c>
      <c r="FF460" s="67">
        <v>82.808280944824219</v>
      </c>
      <c r="FG460" s="67">
        <v>87.513168334960938</v>
      </c>
      <c r="FH460" s="67">
        <v>89.981101989746094</v>
      </c>
      <c r="FI460" s="67">
        <v>92.512435913085938</v>
      </c>
      <c r="FJ460" s="67">
        <v>93.919334411621094</v>
      </c>
      <c r="FK460" s="67">
        <v>95.527557373046875</v>
      </c>
      <c r="FL460" s="67">
        <v>96.604248046875</v>
      </c>
      <c r="FM460" s="67">
        <v>97.103134155273438</v>
      </c>
      <c r="FN460" s="67">
        <v>96.6845703125</v>
      </c>
      <c r="FO460" s="67">
        <v>93.787155151367188</v>
      </c>
      <c r="FP460" s="67">
        <v>85.461921691894531</v>
      </c>
      <c r="FQ460" s="67">
        <v>79.63916015625</v>
      </c>
      <c r="FR460" s="67">
        <v>75.977149963378906</v>
      </c>
      <c r="FS460" s="67">
        <v>73.885383605957031</v>
      </c>
      <c r="FT460" s="67">
        <v>71.811988830566406</v>
      </c>
      <c r="FU460" s="68">
        <v>0.29473835229873657</v>
      </c>
      <c r="FV460" s="40">
        <v>8.7899999618530273</v>
      </c>
      <c r="FW460" s="40">
        <v>8124.05</v>
      </c>
      <c r="FX460">
        <v>1</v>
      </c>
    </row>
    <row r="461" spans="1:180" x14ac:dyDescent="0.2">
      <c r="A461" t="s">
        <v>189</v>
      </c>
      <c r="B461" t="s">
        <v>207</v>
      </c>
      <c r="C461" t="s">
        <v>3</v>
      </c>
      <c r="D461" t="s">
        <v>187</v>
      </c>
      <c r="E461" t="s">
        <v>1</v>
      </c>
      <c r="F461" s="40" t="s">
        <v>193</v>
      </c>
      <c r="G461" s="69" t="s">
        <v>227</v>
      </c>
      <c r="H461" s="67">
        <v>5881.000018119812</v>
      </c>
      <c r="I461" s="67">
        <v>6.1083550453186035</v>
      </c>
      <c r="J461" s="67">
        <v>5.3187828063964844</v>
      </c>
      <c r="K461" s="67">
        <v>4.8410778045654297</v>
      </c>
      <c r="L461" s="67">
        <v>4.5497875213623047</v>
      </c>
      <c r="M461" s="67">
        <v>4.4233179092407227</v>
      </c>
      <c r="N461" s="67">
        <v>4.6742162704467773</v>
      </c>
      <c r="O461" s="67">
        <v>5.317784309387207</v>
      </c>
      <c r="P461" s="67">
        <v>5.6487307548522949</v>
      </c>
      <c r="Q461" s="67">
        <v>5.8012065887451172</v>
      </c>
      <c r="R461" s="67">
        <v>6.3822121620178223</v>
      </c>
      <c r="S461" s="67">
        <v>7.1030187606811523</v>
      </c>
      <c r="T461" s="67">
        <v>7.9653234481811523</v>
      </c>
      <c r="U461" s="67">
        <v>9.1855993270874023</v>
      </c>
      <c r="V461" s="67">
        <v>10.361056327819824</v>
      </c>
      <c r="W461" s="67">
        <v>11.455117225646973</v>
      </c>
      <c r="X461" s="67">
        <v>12.818635940551758</v>
      </c>
      <c r="Y461" s="67">
        <v>13.939705848693848</v>
      </c>
      <c r="Z461" s="67">
        <v>14.588682174682617</v>
      </c>
      <c r="AA461" s="67">
        <v>14.276989936828613</v>
      </c>
      <c r="AB461" s="67">
        <v>13.369328498840332</v>
      </c>
      <c r="AC461" s="67">
        <v>12.197769165039063</v>
      </c>
      <c r="AD461" s="67">
        <v>10.878823280334473</v>
      </c>
      <c r="AE461" s="67">
        <v>9.1561517715454102</v>
      </c>
      <c r="AF461" s="67">
        <v>7.4905180931091309</v>
      </c>
      <c r="AG461" s="67">
        <v>-0.71503579616546631</v>
      </c>
      <c r="AH461" s="67">
        <v>-0.55558604001998901</v>
      </c>
      <c r="AI461" s="67">
        <v>-0.45023351907730103</v>
      </c>
      <c r="AJ461" s="67">
        <v>-0.37963560223579407</v>
      </c>
      <c r="AK461" s="67">
        <v>-0.3688913881778717</v>
      </c>
      <c r="AL461" s="67">
        <v>-0.34729743003845215</v>
      </c>
      <c r="AM461" s="67">
        <v>-0.43798956274986267</v>
      </c>
      <c r="AN461" s="67">
        <v>-0.45203304290771484</v>
      </c>
      <c r="AO461" s="67">
        <v>-0.52316379547119141</v>
      </c>
      <c r="AP461" s="67">
        <v>-0.6540566086769104</v>
      </c>
      <c r="AQ461" s="67">
        <v>-0.71855604648590088</v>
      </c>
      <c r="AR461" s="67">
        <v>-0.94407469034194946</v>
      </c>
      <c r="AS461" s="67">
        <v>-0.8733786940574646</v>
      </c>
      <c r="AT461" s="67">
        <v>-0.72140079736709595</v>
      </c>
      <c r="AU461" s="67">
        <v>0.9025418758392334</v>
      </c>
      <c r="AV461" s="67">
        <v>1.4721329212188721</v>
      </c>
      <c r="AW461" s="67">
        <v>1.7381095886230469</v>
      </c>
      <c r="AX461" s="67">
        <v>1.8081429004669189</v>
      </c>
      <c r="AY461" s="67">
        <v>1.5524420738220215</v>
      </c>
      <c r="AZ461" s="67">
        <v>-0.57424861192703247</v>
      </c>
      <c r="BA461" s="67">
        <v>-1.2609518766403198</v>
      </c>
      <c r="BB461" s="67">
        <v>-1.0480570793151855</v>
      </c>
      <c r="BC461" s="67">
        <v>-0.73886030912399292</v>
      </c>
      <c r="BD461" s="67">
        <v>-0.53644496202468872</v>
      </c>
      <c r="BE461" s="67">
        <v>-0.46806564927101135</v>
      </c>
      <c r="BF461" s="67">
        <v>-0.32760801911354065</v>
      </c>
      <c r="BG461" s="67">
        <v>-0.23555341362953186</v>
      </c>
      <c r="BH461" s="67">
        <v>-0.173575758934021</v>
      </c>
      <c r="BI461" s="67">
        <v>-0.16842035949230194</v>
      </c>
      <c r="BJ461" s="67">
        <v>-0.14299167692661285</v>
      </c>
      <c r="BK461" s="67">
        <v>-0.21805478632450104</v>
      </c>
      <c r="BL461" s="67">
        <v>-0.21815696358680725</v>
      </c>
      <c r="BM461" s="67">
        <v>-0.27338016033172607</v>
      </c>
      <c r="BN461" s="67">
        <v>-0.38834646344184875</v>
      </c>
      <c r="BO461" s="67">
        <v>-0.43500542640686035</v>
      </c>
      <c r="BP461" s="67">
        <v>-0.64578932523727417</v>
      </c>
      <c r="BQ461" s="67">
        <v>-0.56179982423782349</v>
      </c>
      <c r="BR461" s="67">
        <v>-0.40051910281181335</v>
      </c>
      <c r="BS461" s="67">
        <v>1.2242178916931152</v>
      </c>
      <c r="BT461" s="67">
        <v>1.7991492748260498</v>
      </c>
      <c r="BU461" s="67">
        <v>2.0693883895874023</v>
      </c>
      <c r="BV461" s="67">
        <v>2.1424624919891357</v>
      </c>
      <c r="BW461" s="67">
        <v>1.8874492645263672</v>
      </c>
      <c r="BX461" s="67">
        <v>-0.2392365038394928</v>
      </c>
      <c r="BY461" s="67">
        <v>-0.93245285749435425</v>
      </c>
      <c r="BZ461" s="67">
        <v>-0.73144423961639404</v>
      </c>
      <c r="CA461" s="67">
        <v>-0.44197008013725281</v>
      </c>
      <c r="CB461" s="67">
        <v>-0.26134741306304932</v>
      </c>
      <c r="CC461" s="67">
        <v>-0.29701486229896545</v>
      </c>
      <c r="CD461" s="67">
        <v>-0.1697111576795578</v>
      </c>
      <c r="CE461" s="67">
        <v>-8.6866617202758789E-2</v>
      </c>
      <c r="CF461" s="67">
        <v>-3.0859321355819702E-2</v>
      </c>
      <c r="CG461" s="67">
        <v>-2.9574738815426826E-2</v>
      </c>
      <c r="CH461" s="67">
        <v>-1.490148133598268E-3</v>
      </c>
      <c r="CI461" s="67">
        <v>-6.5728634595870972E-2</v>
      </c>
      <c r="CJ461" s="67">
        <v>-5.6175105273723602E-2</v>
      </c>
      <c r="CK461" s="67">
        <v>-0.1003808006644249</v>
      </c>
      <c r="CL461" s="67">
        <v>-0.20431643724441528</v>
      </c>
      <c r="CM461" s="67">
        <v>-0.23861914873123169</v>
      </c>
      <c r="CN461" s="67">
        <v>-0.43919777870178223</v>
      </c>
      <c r="CO461" s="67">
        <v>-0.3460012674331665</v>
      </c>
      <c r="CP461" s="67">
        <v>-0.17827743291854858</v>
      </c>
      <c r="CQ461" s="67">
        <v>1.447009801864624</v>
      </c>
      <c r="CR461" s="67">
        <v>2.0256397724151611</v>
      </c>
      <c r="CS461" s="67">
        <v>2.2988312244415283</v>
      </c>
      <c r="CT461" s="67">
        <v>2.3740112781524658</v>
      </c>
      <c r="CU461" s="67">
        <v>2.1194741725921631</v>
      </c>
      <c r="CV461" s="67">
        <v>-7.2081307880580425E-3</v>
      </c>
      <c r="CW461" s="67">
        <v>-0.70493549108505249</v>
      </c>
      <c r="CX461" s="67">
        <v>-0.51215916872024536</v>
      </c>
      <c r="CY461" s="67">
        <v>-0.23634478449821472</v>
      </c>
      <c r="CZ461" s="67">
        <v>-7.0815682411193848E-2</v>
      </c>
      <c r="DA461" s="67">
        <v>-0.12596409022808075</v>
      </c>
      <c r="DB461" s="67">
        <v>-1.1814295314252377E-2</v>
      </c>
      <c r="DC461" s="67">
        <v>6.1820175498723984E-2</v>
      </c>
      <c r="DD461" s="67">
        <v>0.11185710877180099</v>
      </c>
      <c r="DE461" s="67">
        <v>0.10927087813615799</v>
      </c>
      <c r="DF461" s="67">
        <v>0.14001138508319855</v>
      </c>
      <c r="DG461" s="67">
        <v>8.6597517132759094E-2</v>
      </c>
      <c r="DH461" s="67">
        <v>0.10580676048994064</v>
      </c>
      <c r="DI461" s="67">
        <v>7.2618566453456879E-2</v>
      </c>
      <c r="DJ461" s="67">
        <v>-2.0286405459046364E-2</v>
      </c>
      <c r="DK461" s="67">
        <v>-4.2232871055603027E-2</v>
      </c>
      <c r="DL461" s="67">
        <v>-0.23260623216629028</v>
      </c>
      <c r="DM461" s="67">
        <v>-0.13020269572734833</v>
      </c>
      <c r="DN461" s="67">
        <v>4.396425187587738E-2</v>
      </c>
      <c r="DO461" s="67">
        <v>1.6698017120361328</v>
      </c>
      <c r="DP461" s="67">
        <v>2.2521302700042725</v>
      </c>
      <c r="DQ461" s="67">
        <v>2.5282740592956543</v>
      </c>
      <c r="DR461" s="67">
        <v>2.6055600643157959</v>
      </c>
      <c r="DS461" s="67">
        <v>2.351499080657959</v>
      </c>
      <c r="DT461" s="67">
        <v>0.22482024133205414</v>
      </c>
      <c r="DU461" s="67">
        <v>-0.47741812467575073</v>
      </c>
      <c r="DV461" s="67">
        <v>-0.29287409782409668</v>
      </c>
      <c r="DW461" s="67">
        <v>-3.0719494447112083E-2</v>
      </c>
      <c r="DX461" s="67">
        <v>0.11971604079008102</v>
      </c>
      <c r="DY461" s="67">
        <v>0.1210060715675354</v>
      </c>
      <c r="DZ461" s="67">
        <v>0.21616369485855103</v>
      </c>
      <c r="EA461" s="67">
        <v>0.27650028467178345</v>
      </c>
      <c r="EB461" s="67">
        <v>0.31791695952415466</v>
      </c>
      <c r="EC461" s="67">
        <v>0.30974191427230835</v>
      </c>
      <c r="ED461" s="67">
        <v>0.34431710839271545</v>
      </c>
      <c r="EE461" s="67">
        <v>0.30653229355812073</v>
      </c>
      <c r="EF461" s="67">
        <v>0.33968284726142883</v>
      </c>
      <c r="EG461" s="67">
        <v>0.32240217924118042</v>
      </c>
      <c r="EH461" s="67">
        <v>0.24542373418807983</v>
      </c>
      <c r="EI461" s="67">
        <v>0.24131771922111511</v>
      </c>
      <c r="EJ461" s="67">
        <v>6.5679140388965607E-2</v>
      </c>
      <c r="EK461" s="67">
        <v>0.18137615919113159</v>
      </c>
      <c r="EL461" s="67">
        <v>0.36484593152999878</v>
      </c>
      <c r="EM461" s="67">
        <v>1.9914777278900146</v>
      </c>
      <c r="EN461" s="67">
        <v>2.5791466236114502</v>
      </c>
      <c r="EO461" s="67">
        <v>2.8595528602600098</v>
      </c>
      <c r="EP461" s="67">
        <v>2.9398796558380127</v>
      </c>
      <c r="EQ461" s="67">
        <v>2.6865062713623047</v>
      </c>
      <c r="ER461" s="67">
        <v>0.55983239412307739</v>
      </c>
      <c r="ES461" s="67">
        <v>-0.14891915023326874</v>
      </c>
      <c r="ET461" s="67">
        <v>2.3738738149404526E-2</v>
      </c>
      <c r="EU461" s="67">
        <v>0.26617076992988586</v>
      </c>
      <c r="EV461" s="67">
        <v>0.39481359720230103</v>
      </c>
      <c r="EW461" s="67">
        <v>70.248191833496094</v>
      </c>
      <c r="EX461" s="67">
        <v>70.016387939453125</v>
      </c>
      <c r="EY461" s="67">
        <v>68.150382995605469</v>
      </c>
      <c r="EZ461" s="67">
        <v>67.667335510253906</v>
      </c>
      <c r="FA461" s="67">
        <v>66.415962219238281</v>
      </c>
      <c r="FB461" s="67">
        <v>67.219268798828125</v>
      </c>
      <c r="FC461" s="67">
        <v>67.757881164550781</v>
      </c>
      <c r="FD461" s="67">
        <v>71.114547729492188</v>
      </c>
      <c r="FE461" s="67">
        <v>78.153587341308594</v>
      </c>
      <c r="FF461" s="67">
        <v>84.488296508789063</v>
      </c>
      <c r="FG461" s="67">
        <v>86.999176025390625</v>
      </c>
      <c r="FH461" s="67">
        <v>91.0626220703125</v>
      </c>
      <c r="FI461" s="67">
        <v>93.9378662109375</v>
      </c>
      <c r="FJ461" s="67">
        <v>94.663734436035156</v>
      </c>
      <c r="FK461" s="67">
        <v>95.701309204101563</v>
      </c>
      <c r="FL461" s="67">
        <v>97.00994873046875</v>
      </c>
      <c r="FM461" s="67">
        <v>96.768478393554688</v>
      </c>
      <c r="FN461" s="67">
        <v>94.475242614746094</v>
      </c>
      <c r="FO461" s="67">
        <v>90.78546142578125</v>
      </c>
      <c r="FP461" s="67">
        <v>85.378448486328125</v>
      </c>
      <c r="FQ461" s="67">
        <v>79.52166748046875</v>
      </c>
      <c r="FR461" s="67">
        <v>75.748802185058594</v>
      </c>
      <c r="FS461" s="67">
        <v>76.115982055664063</v>
      </c>
      <c r="FT461" s="67">
        <v>74.86962890625</v>
      </c>
      <c r="FU461" s="68">
        <v>0.29543662071228027</v>
      </c>
      <c r="FV461" s="40">
        <v>8.8900003433227539</v>
      </c>
      <c r="FW461" s="40">
        <v>8359.35</v>
      </c>
      <c r="FX461">
        <v>1</v>
      </c>
    </row>
    <row r="462" spans="1:180" x14ac:dyDescent="0.2">
      <c r="A462" t="s">
        <v>189</v>
      </c>
      <c r="B462" t="s">
        <v>207</v>
      </c>
      <c r="C462" t="s">
        <v>3</v>
      </c>
      <c r="D462" t="s">
        <v>187</v>
      </c>
      <c r="E462" t="s">
        <v>1</v>
      </c>
      <c r="F462" s="40" t="s">
        <v>193</v>
      </c>
      <c r="G462" s="69" t="s">
        <v>228</v>
      </c>
      <c r="H462" s="67">
        <v>5921.9998776912689</v>
      </c>
      <c r="I462" s="67">
        <v>4.9904336929321289</v>
      </c>
      <c r="J462" s="67">
        <v>4.4238142967224121</v>
      </c>
      <c r="K462" s="67">
        <v>4.0619955062866211</v>
      </c>
      <c r="L462" s="67">
        <v>3.8857846260070801</v>
      </c>
      <c r="M462" s="67">
        <v>3.8596127033233643</v>
      </c>
      <c r="N462" s="67">
        <v>4.2195858955383301</v>
      </c>
      <c r="O462" s="67">
        <v>5.0045027732849121</v>
      </c>
      <c r="P462" s="67">
        <v>5.254392147064209</v>
      </c>
      <c r="Q462" s="67">
        <v>5.2258167266845703</v>
      </c>
      <c r="R462" s="67">
        <v>5.4055347442626953</v>
      </c>
      <c r="S462" s="67">
        <v>5.8582439422607422</v>
      </c>
      <c r="T462" s="67">
        <v>6.5620875358581543</v>
      </c>
      <c r="U462" s="67">
        <v>7.5284566879272461</v>
      </c>
      <c r="V462" s="67">
        <v>9.0408258438110352</v>
      </c>
      <c r="W462" s="67">
        <v>10.505441665649414</v>
      </c>
      <c r="X462" s="67">
        <v>12.290478706359863</v>
      </c>
      <c r="Y462" s="67">
        <v>13.822033882141113</v>
      </c>
      <c r="Z462" s="67">
        <v>14.955449104309082</v>
      </c>
      <c r="AA462" s="67">
        <v>15.136950492858887</v>
      </c>
      <c r="AB462" s="67">
        <v>14.324087142944336</v>
      </c>
      <c r="AC462" s="67">
        <v>13.177157402038574</v>
      </c>
      <c r="AD462" s="67">
        <v>11.467648506164551</v>
      </c>
      <c r="AE462" s="67">
        <v>9.2727289199829102</v>
      </c>
      <c r="AF462" s="67">
        <v>7.268707275390625</v>
      </c>
      <c r="AG462" s="67">
        <v>-0.39212498068809509</v>
      </c>
      <c r="AH462" s="67">
        <v>-0.38062956929206848</v>
      </c>
      <c r="AI462" s="67">
        <v>-0.35458266735076904</v>
      </c>
      <c r="AJ462" s="67">
        <v>-0.39681538939476013</v>
      </c>
      <c r="AK462" s="67">
        <v>-0.38398745656013489</v>
      </c>
      <c r="AL462" s="67">
        <v>-0.39092764258384705</v>
      </c>
      <c r="AM462" s="67">
        <v>-0.42379295825958252</v>
      </c>
      <c r="AN462" s="67">
        <v>-0.60445141792297363</v>
      </c>
      <c r="AO462" s="67">
        <v>-0.58475404977798462</v>
      </c>
      <c r="AP462" s="67">
        <v>-0.63750016689300537</v>
      </c>
      <c r="AQ462" s="67">
        <v>-0.79735541343688965</v>
      </c>
      <c r="AR462" s="67">
        <v>-0.87053853273391724</v>
      </c>
      <c r="AS462" s="67">
        <v>-1.1051130294799805</v>
      </c>
      <c r="AT462" s="67">
        <v>-0.80309057235717773</v>
      </c>
      <c r="AU462" s="67">
        <v>0.99425840377807617</v>
      </c>
      <c r="AV462" s="67">
        <v>1.6435471773147583</v>
      </c>
      <c r="AW462" s="67">
        <v>1.964593768119812</v>
      </c>
      <c r="AX462" s="67">
        <v>2.2072365283966064</v>
      </c>
      <c r="AY462" s="67">
        <v>2.1283280849456787</v>
      </c>
      <c r="AZ462" s="67">
        <v>-0.57780241966247559</v>
      </c>
      <c r="BA462" s="67">
        <v>-1.5929995775222778</v>
      </c>
      <c r="BB462" s="67">
        <v>-1.5418331623077393</v>
      </c>
      <c r="BC462" s="67">
        <v>-0.95519047975540161</v>
      </c>
      <c r="BD462" s="67">
        <v>-0.84494853019714355</v>
      </c>
      <c r="BE462" s="67">
        <v>-0.14393426477909088</v>
      </c>
      <c r="BF462" s="67">
        <v>-0.15151719748973846</v>
      </c>
      <c r="BG462" s="67">
        <v>-0.13883180916309357</v>
      </c>
      <c r="BH462" s="67">
        <v>-0.18972508609294891</v>
      </c>
      <c r="BI462" s="67">
        <v>-0.18251362442970276</v>
      </c>
      <c r="BJ462" s="67">
        <v>-0.1856071799993515</v>
      </c>
      <c r="BK462" s="67">
        <v>-0.20277354121208191</v>
      </c>
      <c r="BL462" s="67">
        <v>-0.3694145679473877</v>
      </c>
      <c r="BM462" s="67">
        <v>-0.3337244987487793</v>
      </c>
      <c r="BN462" s="67">
        <v>-0.37047156691551208</v>
      </c>
      <c r="BO462" s="67">
        <v>-0.51239597797393799</v>
      </c>
      <c r="BP462" s="67">
        <v>-0.57077008485794067</v>
      </c>
      <c r="BQ462" s="67">
        <v>-0.79199403524398804</v>
      </c>
      <c r="BR462" s="67">
        <v>-0.48061966896057129</v>
      </c>
      <c r="BS462" s="67">
        <v>1.3175238370895386</v>
      </c>
      <c r="BT462" s="67">
        <v>1.9721692800521851</v>
      </c>
      <c r="BU462" s="67">
        <v>2.2974944114685059</v>
      </c>
      <c r="BV462" s="67">
        <v>2.5431890487670898</v>
      </c>
      <c r="BW462" s="67">
        <v>2.4649639129638672</v>
      </c>
      <c r="BX462" s="67">
        <v>-0.24116091430187225</v>
      </c>
      <c r="BY462" s="67">
        <v>-1.2628984451293945</v>
      </c>
      <c r="BZ462" s="67">
        <v>-1.2236753702163696</v>
      </c>
      <c r="CA462" s="67">
        <v>-0.65683704614639282</v>
      </c>
      <c r="CB462" s="67">
        <v>-0.56848800182342529</v>
      </c>
      <c r="CC462" s="67">
        <v>2.7961859479546547E-2</v>
      </c>
      <c r="CD462" s="67">
        <v>7.1653341874480247E-3</v>
      </c>
      <c r="CE462" s="67">
        <v>1.0596576146781445E-2</v>
      </c>
      <c r="CF462" s="67">
        <v>-4.6294990926980972E-2</v>
      </c>
      <c r="CG462" s="67">
        <v>-4.2973469942808151E-2</v>
      </c>
      <c r="CH462" s="67">
        <v>-4.340285062789917E-2</v>
      </c>
      <c r="CI462" s="67">
        <v>-4.9696166068315506E-2</v>
      </c>
      <c r="CJ462" s="67">
        <v>-0.20662873983383179</v>
      </c>
      <c r="CK462" s="67">
        <v>-0.15986217558383942</v>
      </c>
      <c r="CL462" s="67">
        <v>-0.18552839756011963</v>
      </c>
      <c r="CM462" s="67">
        <v>-0.31503391265869141</v>
      </c>
      <c r="CN462" s="67">
        <v>-0.36315134167671204</v>
      </c>
      <c r="CO462" s="67">
        <v>-0.57512873411178589</v>
      </c>
      <c r="CP462" s="67">
        <v>-0.25727730989456177</v>
      </c>
      <c r="CQ462" s="67">
        <v>1.5414165258407593</v>
      </c>
      <c r="CR462" s="67">
        <v>2.1997718811035156</v>
      </c>
      <c r="CS462" s="67">
        <v>2.5280604362487793</v>
      </c>
      <c r="CT462" s="67">
        <v>2.7758688926696777</v>
      </c>
      <c r="CU462" s="67">
        <v>2.6981167793273926</v>
      </c>
      <c r="CV462" s="67">
        <v>-8.0040339380502701E-3</v>
      </c>
      <c r="CW462" s="67">
        <v>-1.0342713594436646</v>
      </c>
      <c r="CX462" s="67">
        <v>-1.0033203363418579</v>
      </c>
      <c r="CY462" s="67">
        <v>-0.45019835233688354</v>
      </c>
      <c r="CZ462" s="67">
        <v>-0.37701225280761719</v>
      </c>
      <c r="DA462" s="67">
        <v>0.19985799491405487</v>
      </c>
      <c r="DB462" s="67">
        <v>0.16584786772727966</v>
      </c>
      <c r="DC462" s="67">
        <v>0.1600249707698822</v>
      </c>
      <c r="DD462" s="67">
        <v>9.7135111689567566E-2</v>
      </c>
      <c r="DE462" s="67">
        <v>9.6566684544086456E-2</v>
      </c>
      <c r="DF462" s="67">
        <v>9.8801471292972565E-2</v>
      </c>
      <c r="DG462" s="67">
        <v>0.1033812090754509</v>
      </c>
      <c r="DH462" s="67">
        <v>-4.3842922896146774E-2</v>
      </c>
      <c r="DI462" s="67">
        <v>1.4000142924487591E-2</v>
      </c>
      <c r="DJ462" s="67">
        <v>-5.8521708706393838E-4</v>
      </c>
      <c r="DK462" s="67">
        <v>-0.11767186224460602</v>
      </c>
      <c r="DL462" s="67">
        <v>-0.15553262829780579</v>
      </c>
      <c r="DM462" s="67">
        <v>-0.35826343297958374</v>
      </c>
      <c r="DN462" s="67">
        <v>-3.3934935927391052E-2</v>
      </c>
      <c r="DO462" s="67">
        <v>1.76530921459198</v>
      </c>
      <c r="DP462" s="67">
        <v>2.4273746013641357</v>
      </c>
      <c r="DQ462" s="67">
        <v>2.7586264610290527</v>
      </c>
      <c r="DR462" s="67">
        <v>3.0085487365722656</v>
      </c>
      <c r="DS462" s="67">
        <v>2.931269645690918</v>
      </c>
      <c r="DT462" s="67">
        <v>0.22515285015106201</v>
      </c>
      <c r="DU462" s="67">
        <v>-0.80564433336257935</v>
      </c>
      <c r="DV462" s="67">
        <v>-0.78296530246734619</v>
      </c>
      <c r="DW462" s="67">
        <v>-0.24355967342853546</v>
      </c>
      <c r="DX462" s="67">
        <v>-0.18553651869297028</v>
      </c>
      <c r="DY462" s="67">
        <v>0.44804871082305908</v>
      </c>
      <c r="DZ462" s="67">
        <v>0.39496022462844849</v>
      </c>
      <c r="EA462" s="67">
        <v>0.37577581405639648</v>
      </c>
      <c r="EB462" s="67">
        <v>0.3042253851890564</v>
      </c>
      <c r="EC462" s="67">
        <v>0.29804050922393799</v>
      </c>
      <c r="ED462" s="67">
        <v>0.30412194132804871</v>
      </c>
      <c r="EE462" s="67">
        <v>0.3244006335735321</v>
      </c>
      <c r="EF462" s="67">
        <v>0.19119393825531006</v>
      </c>
      <c r="EG462" s="67">
        <v>0.26502972841262817</v>
      </c>
      <c r="EH462" s="67">
        <v>0.26644337177276611</v>
      </c>
      <c r="EI462" s="67">
        <v>0.16728758811950684</v>
      </c>
      <c r="EJ462" s="67">
        <v>0.14423583447933197</v>
      </c>
      <c r="EK462" s="67">
        <v>-4.5144397765398026E-2</v>
      </c>
      <c r="EL462" s="67">
        <v>0.28853598237037659</v>
      </c>
      <c r="EM462" s="67">
        <v>2.0885746479034424</v>
      </c>
      <c r="EN462" s="67">
        <v>2.7559967041015625</v>
      </c>
      <c r="EO462" s="67">
        <v>3.091526985168457</v>
      </c>
      <c r="EP462" s="67">
        <v>3.344501256942749</v>
      </c>
      <c r="EQ462" s="67">
        <v>3.2679054737091064</v>
      </c>
      <c r="ER462" s="67">
        <v>0.56179434061050415</v>
      </c>
      <c r="ES462" s="67">
        <v>-0.47554314136505127</v>
      </c>
      <c r="ET462" s="67">
        <v>-0.46480756998062134</v>
      </c>
      <c r="EU462" s="67">
        <v>5.4793760180473328E-2</v>
      </c>
      <c r="EV462" s="67">
        <v>9.0924039483070374E-2</v>
      </c>
      <c r="EW462" s="67">
        <v>67.186264038085938</v>
      </c>
      <c r="EX462" s="67">
        <v>66.074317932128906</v>
      </c>
      <c r="EY462" s="67">
        <v>65.335258483886719</v>
      </c>
      <c r="EZ462" s="67">
        <v>65.080764770507813</v>
      </c>
      <c r="FA462" s="67">
        <v>64.599395751953125</v>
      </c>
      <c r="FB462" s="67">
        <v>62.798313140869141</v>
      </c>
      <c r="FC462" s="67">
        <v>65.21148681640625</v>
      </c>
      <c r="FD462" s="67">
        <v>67.406326293945313</v>
      </c>
      <c r="FE462" s="67">
        <v>75.077644348144531</v>
      </c>
      <c r="FF462" s="67">
        <v>83.21893310546875</v>
      </c>
      <c r="FG462" s="67">
        <v>89.74725341796875</v>
      </c>
      <c r="FH462" s="67">
        <v>92.962196350097656</v>
      </c>
      <c r="FI462" s="67">
        <v>95.231430053710938</v>
      </c>
      <c r="FJ462" s="67">
        <v>97.395759582519531</v>
      </c>
      <c r="FK462" s="67">
        <v>98.876190185546875</v>
      </c>
      <c r="FL462" s="67">
        <v>100.17387390136719</v>
      </c>
      <c r="FM462" s="67">
        <v>100.18137359619141</v>
      </c>
      <c r="FN462" s="67">
        <v>99.208518981933594</v>
      </c>
      <c r="FO462" s="67">
        <v>95.95166015625</v>
      </c>
      <c r="FP462" s="67">
        <v>88.097137451171875</v>
      </c>
      <c r="FQ462" s="67">
        <v>79.932212829589844</v>
      </c>
      <c r="FR462" s="67">
        <v>77.107475280761719</v>
      </c>
      <c r="FS462" s="67">
        <v>74.187660217285156</v>
      </c>
      <c r="FT462" s="67">
        <v>73.356170654296875</v>
      </c>
      <c r="FU462" s="68">
        <v>0.2968827486038208</v>
      </c>
      <c r="FV462" s="40">
        <v>9.0299997329711914</v>
      </c>
      <c r="FW462" s="40">
        <v>7915.74</v>
      </c>
      <c r="FX462">
        <v>1</v>
      </c>
    </row>
    <row r="463" spans="1:180" x14ac:dyDescent="0.2">
      <c r="A463" t="s">
        <v>189</v>
      </c>
      <c r="B463" t="s">
        <v>207</v>
      </c>
      <c r="C463" t="s">
        <v>3</v>
      </c>
      <c r="D463" t="s">
        <v>187</v>
      </c>
      <c r="E463" t="s">
        <v>1</v>
      </c>
      <c r="F463" s="40" t="s">
        <v>193</v>
      </c>
      <c r="G463" s="69" t="s">
        <v>229</v>
      </c>
      <c r="H463" s="67">
        <v>5919.9998804330826</v>
      </c>
      <c r="I463" s="67">
        <v>6.0233426094055176</v>
      </c>
      <c r="J463" s="67">
        <v>5.2973003387451172</v>
      </c>
      <c r="K463" s="67">
        <v>4.8506221771240234</v>
      </c>
      <c r="L463" s="67">
        <v>4.5478324890136719</v>
      </c>
      <c r="M463" s="67">
        <v>4.4696817398071289</v>
      </c>
      <c r="N463" s="67">
        <v>4.7681269645690918</v>
      </c>
      <c r="O463" s="67">
        <v>5.4763045310974121</v>
      </c>
      <c r="P463" s="67">
        <v>5.7903280258178711</v>
      </c>
      <c r="Q463" s="67">
        <v>5.8136858940124512</v>
      </c>
      <c r="R463" s="67">
        <v>6.0934562683105469</v>
      </c>
      <c r="S463" s="67">
        <v>6.942986011505127</v>
      </c>
      <c r="T463" s="67">
        <v>7.9323339462280273</v>
      </c>
      <c r="U463" s="67">
        <v>9.2756175994873047</v>
      </c>
      <c r="V463" s="67">
        <v>10.6220703125</v>
      </c>
      <c r="W463" s="67">
        <v>11.950754165649414</v>
      </c>
      <c r="X463" s="67">
        <v>13.326184272766113</v>
      </c>
      <c r="Y463" s="67">
        <v>14.411827087402344</v>
      </c>
      <c r="Z463" s="67">
        <v>15.24101734161377</v>
      </c>
      <c r="AA463" s="67">
        <v>15.149843215942383</v>
      </c>
      <c r="AB463" s="67">
        <v>14.54918098449707</v>
      </c>
      <c r="AC463" s="67">
        <v>13.59417724609375</v>
      </c>
      <c r="AD463" s="67">
        <v>11.974185943603516</v>
      </c>
      <c r="AE463" s="67">
        <v>9.7714757919311523</v>
      </c>
      <c r="AF463" s="67">
        <v>7.899559497833252</v>
      </c>
      <c r="AG463" s="67">
        <v>-0.74716430902481079</v>
      </c>
      <c r="AH463" s="67">
        <v>-0.56919819116592407</v>
      </c>
      <c r="AI463" s="67">
        <v>-0.50104355812072754</v>
      </c>
      <c r="AJ463" s="67">
        <v>-0.46954697370529175</v>
      </c>
      <c r="AK463" s="67">
        <v>-0.40494236350059509</v>
      </c>
      <c r="AL463" s="67">
        <v>-0.39722290635108948</v>
      </c>
      <c r="AM463" s="67">
        <v>-0.44896447658538818</v>
      </c>
      <c r="AN463" s="67">
        <v>-0.56484001874923706</v>
      </c>
      <c r="AO463" s="67">
        <v>-0.54182535409927368</v>
      </c>
      <c r="AP463" s="67">
        <v>-0.75154411792755127</v>
      </c>
      <c r="AQ463" s="67">
        <v>-0.75134247541427612</v>
      </c>
      <c r="AR463" s="67">
        <v>-0.86020004749298096</v>
      </c>
      <c r="AS463" s="67">
        <v>-0.85396337509155273</v>
      </c>
      <c r="AT463" s="67">
        <v>-0.45488634705543518</v>
      </c>
      <c r="AU463" s="67">
        <v>1.6703847646713257</v>
      </c>
      <c r="AV463" s="67">
        <v>2.168323278427124</v>
      </c>
      <c r="AW463" s="67">
        <v>2.297752857208252</v>
      </c>
      <c r="AX463" s="67">
        <v>2.2537362575531006</v>
      </c>
      <c r="AY463" s="67">
        <v>1.9564476013183594</v>
      </c>
      <c r="AZ463" s="67">
        <v>-0.89549803733825684</v>
      </c>
      <c r="BA463" s="67">
        <v>-1.7182819843292236</v>
      </c>
      <c r="BB463" s="67">
        <v>-1.5848932266235352</v>
      </c>
      <c r="BC463" s="67">
        <v>-1.1675604581832886</v>
      </c>
      <c r="BD463" s="67">
        <v>-0.93027424812316895</v>
      </c>
      <c r="BE463" s="67">
        <v>-0.49902325868606567</v>
      </c>
      <c r="BF463" s="67">
        <v>-0.3401329517364502</v>
      </c>
      <c r="BG463" s="67">
        <v>-0.28533956408500671</v>
      </c>
      <c r="BH463" s="67">
        <v>-0.26250505447387695</v>
      </c>
      <c r="BI463" s="67">
        <v>-0.20351645350456238</v>
      </c>
      <c r="BJ463" s="67">
        <v>-0.19195261597633362</v>
      </c>
      <c r="BK463" s="67">
        <v>-0.22800149023532867</v>
      </c>
      <c r="BL463" s="67">
        <v>-0.32986024022102356</v>
      </c>
      <c r="BM463" s="67">
        <v>-0.29085630178451538</v>
      </c>
      <c r="BN463" s="67">
        <v>-0.48457515239715576</v>
      </c>
      <c r="BO463" s="67">
        <v>-0.46644577383995056</v>
      </c>
      <c r="BP463" s="67">
        <v>-0.56049609184265137</v>
      </c>
      <c r="BQ463" s="67">
        <v>-0.54090845584869385</v>
      </c>
      <c r="BR463" s="67">
        <v>-0.13248097896575928</v>
      </c>
      <c r="BS463" s="67">
        <v>1.993586540222168</v>
      </c>
      <c r="BT463" s="67">
        <v>2.4968836307525635</v>
      </c>
      <c r="BU463" s="67">
        <v>2.6305930614471436</v>
      </c>
      <c r="BV463" s="67">
        <v>2.5896279811859131</v>
      </c>
      <c r="BW463" s="67">
        <v>2.2930235862731934</v>
      </c>
      <c r="BX463" s="67">
        <v>-0.55891978740692139</v>
      </c>
      <c r="BY463" s="67">
        <v>-1.3882452249526978</v>
      </c>
      <c r="BZ463" s="67">
        <v>-1.2667967081069946</v>
      </c>
      <c r="CA463" s="67">
        <v>-0.86926573514938354</v>
      </c>
      <c r="CB463" s="67">
        <v>-0.6538693904876709</v>
      </c>
      <c r="CC463" s="67">
        <v>-0.3271615207195282</v>
      </c>
      <c r="CD463" s="67">
        <v>-0.18148307502269745</v>
      </c>
      <c r="CE463" s="67">
        <v>-0.13594365119934082</v>
      </c>
      <c r="CF463" s="67">
        <v>-0.11910846829414368</v>
      </c>
      <c r="CG463" s="67">
        <v>-6.4009472727775574E-2</v>
      </c>
      <c r="CH463" s="67">
        <v>-4.9783028662204742E-2</v>
      </c>
      <c r="CI463" s="67">
        <v>-7.4963182210922241E-2</v>
      </c>
      <c r="CJ463" s="67">
        <v>-0.16711397469043732</v>
      </c>
      <c r="CK463" s="67">
        <v>-0.11703591048717499</v>
      </c>
      <c r="CL463" s="67">
        <v>-0.29967325925827026</v>
      </c>
      <c r="CM463" s="67">
        <v>-0.26912716031074524</v>
      </c>
      <c r="CN463" s="67">
        <v>-0.35292202234268188</v>
      </c>
      <c r="CO463" s="67">
        <v>-0.32408758997917175</v>
      </c>
      <c r="CP463" s="67">
        <v>9.0815991163253784E-2</v>
      </c>
      <c r="CQ463" s="67">
        <v>2.2174351215362549</v>
      </c>
      <c r="CR463" s="67">
        <v>2.7244434356689453</v>
      </c>
      <c r="CS463" s="67">
        <v>2.8611171245574951</v>
      </c>
      <c r="CT463" s="67">
        <v>2.822265625</v>
      </c>
      <c r="CU463" s="67">
        <v>2.5261352062225342</v>
      </c>
      <c r="CV463" s="67">
        <v>-0.32580676674842834</v>
      </c>
      <c r="CW463" s="67">
        <v>-1.1596628427505493</v>
      </c>
      <c r="CX463" s="67">
        <v>-1.046484112739563</v>
      </c>
      <c r="CY463" s="67">
        <v>-0.66266769170761108</v>
      </c>
      <c r="CZ463" s="67">
        <v>-0.46243226528167725</v>
      </c>
      <c r="DA463" s="67">
        <v>-0.15529978275299072</v>
      </c>
      <c r="DB463" s="67">
        <v>-2.2833192721009254E-2</v>
      </c>
      <c r="DC463" s="67">
        <v>1.3452261686325073E-2</v>
      </c>
      <c r="DD463" s="67">
        <v>2.4288127198815346E-2</v>
      </c>
      <c r="DE463" s="67">
        <v>7.549750804901123E-2</v>
      </c>
      <c r="DF463" s="67">
        <v>9.2386551201343536E-2</v>
      </c>
      <c r="DG463" s="67">
        <v>7.8075118362903595E-2</v>
      </c>
      <c r="DH463" s="67">
        <v>-4.3677128851413727E-3</v>
      </c>
      <c r="DI463" s="67">
        <v>5.6784477084875107E-2</v>
      </c>
      <c r="DJ463" s="67">
        <v>-0.11477136611938477</v>
      </c>
      <c r="DK463" s="67">
        <v>-7.1808561682701111E-2</v>
      </c>
      <c r="DL463" s="67">
        <v>-0.1453479528427124</v>
      </c>
      <c r="DM463" s="67">
        <v>-0.10726670920848846</v>
      </c>
      <c r="DN463" s="67">
        <v>0.31411296129226685</v>
      </c>
      <c r="DO463" s="67">
        <v>2.4412837028503418</v>
      </c>
      <c r="DP463" s="67">
        <v>2.9520032405853271</v>
      </c>
      <c r="DQ463" s="67">
        <v>3.0916411876678467</v>
      </c>
      <c r="DR463" s="67">
        <v>3.0549032688140869</v>
      </c>
      <c r="DS463" s="67">
        <v>2.759246826171875</v>
      </c>
      <c r="DT463" s="67">
        <v>-9.2693716287612915E-2</v>
      </c>
      <c r="DU463" s="67">
        <v>-0.9310804009437561</v>
      </c>
      <c r="DV463" s="67">
        <v>-0.82617145776748657</v>
      </c>
      <c r="DW463" s="67">
        <v>-0.45606964826583862</v>
      </c>
      <c r="DX463" s="67">
        <v>-0.27099514007568359</v>
      </c>
      <c r="DY463" s="67">
        <v>9.2841260135173798E-2</v>
      </c>
      <c r="DZ463" s="67">
        <v>0.20623204112052917</v>
      </c>
      <c r="EA463" s="67">
        <v>0.22915622591972351</v>
      </c>
      <c r="EB463" s="67">
        <v>0.23133003711700439</v>
      </c>
      <c r="EC463" s="67">
        <v>0.27692341804504395</v>
      </c>
      <c r="ED463" s="67">
        <v>0.2976568341255188</v>
      </c>
      <c r="EE463" s="67">
        <v>0.2990381121635437</v>
      </c>
      <c r="EF463" s="67">
        <v>0.23061203956604004</v>
      </c>
      <c r="EG463" s="67">
        <v>0.30775350332260132</v>
      </c>
      <c r="EH463" s="67">
        <v>0.15219759941101074</v>
      </c>
      <c r="EI463" s="67">
        <v>0.21308816969394684</v>
      </c>
      <c r="EJ463" s="67">
        <v>0.15435603260993958</v>
      </c>
      <c r="EK463" s="67">
        <v>0.20578821003437042</v>
      </c>
      <c r="EL463" s="67">
        <v>0.63651829957962036</v>
      </c>
      <c r="EM463" s="67">
        <v>2.7644853591918945</v>
      </c>
      <c r="EN463" s="67">
        <v>3.2805635929107666</v>
      </c>
      <c r="EO463" s="67">
        <v>3.4244813919067383</v>
      </c>
      <c r="EP463" s="67">
        <v>3.3907949924468994</v>
      </c>
      <c r="EQ463" s="67">
        <v>3.095822811126709</v>
      </c>
      <c r="ER463" s="67">
        <v>0.24388448894023895</v>
      </c>
      <c r="ES463" s="67">
        <v>-0.601043701171875</v>
      </c>
      <c r="ET463" s="67">
        <v>-0.5080750584602356</v>
      </c>
      <c r="EU463" s="67">
        <v>-0.15777488052845001</v>
      </c>
      <c r="EV463" s="67">
        <v>5.4096910171210766E-3</v>
      </c>
      <c r="EW463" s="67">
        <v>74.228225708007813</v>
      </c>
      <c r="EX463" s="67">
        <v>72.717361450195313</v>
      </c>
      <c r="EY463" s="67">
        <v>70.5592041015625</v>
      </c>
      <c r="EZ463" s="67">
        <v>69.683120727539063</v>
      </c>
      <c r="FA463" s="67">
        <v>68.20977783203125</v>
      </c>
      <c r="FB463" s="67">
        <v>67.566230773925781</v>
      </c>
      <c r="FC463" s="67">
        <v>68.312110900878906</v>
      </c>
      <c r="FD463" s="67">
        <v>68.718048095703125</v>
      </c>
      <c r="FE463" s="67">
        <v>75.374404907226563</v>
      </c>
      <c r="FF463" s="67">
        <v>84.805313110351563</v>
      </c>
      <c r="FG463" s="67">
        <v>91.744987487792969</v>
      </c>
      <c r="FH463" s="67">
        <v>94.632438659667969</v>
      </c>
      <c r="FI463" s="67">
        <v>96.275123596191406</v>
      </c>
      <c r="FJ463" s="67">
        <v>97.645172119140625</v>
      </c>
      <c r="FK463" s="67">
        <v>99.099693298339844</v>
      </c>
      <c r="FL463" s="67">
        <v>99.257720947265625</v>
      </c>
      <c r="FM463" s="67">
        <v>98.236053466796875</v>
      </c>
      <c r="FN463" s="67">
        <v>96.089691162109375</v>
      </c>
      <c r="FO463" s="67">
        <v>90.949073791503906</v>
      </c>
      <c r="FP463" s="67">
        <v>84.360466003417969</v>
      </c>
      <c r="FQ463" s="67">
        <v>80.537574768066406</v>
      </c>
      <c r="FR463" s="67">
        <v>77.791297912597656</v>
      </c>
      <c r="FS463" s="67">
        <v>76.499092102050781</v>
      </c>
      <c r="FT463" s="67">
        <v>75.6494140625</v>
      </c>
      <c r="FU463" s="68">
        <v>0.2968287467956543</v>
      </c>
      <c r="FV463" s="40">
        <v>8.5699996948242188</v>
      </c>
      <c r="FW463" s="40">
        <v>8650.77</v>
      </c>
      <c r="FX463">
        <v>1</v>
      </c>
    </row>
    <row r="464" spans="1:180" x14ac:dyDescent="0.2">
      <c r="A464" t="s">
        <v>189</v>
      </c>
      <c r="B464" t="s">
        <v>207</v>
      </c>
      <c r="C464" t="s">
        <v>3</v>
      </c>
      <c r="D464" t="s">
        <v>187</v>
      </c>
      <c r="E464" t="s">
        <v>1</v>
      </c>
      <c r="F464" s="40" t="s">
        <v>193</v>
      </c>
      <c r="G464" s="69" t="s">
        <v>230</v>
      </c>
      <c r="H464" s="67">
        <v>5925.9999151229858</v>
      </c>
      <c r="I464" s="67">
        <v>6.6043610572814941</v>
      </c>
      <c r="J464" s="67">
        <v>5.7999095916748047</v>
      </c>
      <c r="K464" s="67">
        <v>5.2793025970458984</v>
      </c>
      <c r="L464" s="67">
        <v>4.8966312408447266</v>
      </c>
      <c r="M464" s="67">
        <v>4.7851052284240723</v>
      </c>
      <c r="N464" s="67">
        <v>5.050757884979248</v>
      </c>
      <c r="O464" s="67">
        <v>5.764495849609375</v>
      </c>
      <c r="P464" s="67">
        <v>6.0990047454833984</v>
      </c>
      <c r="Q464" s="67">
        <v>6.0721554756164551</v>
      </c>
      <c r="R464" s="67">
        <v>6.4166879653930664</v>
      </c>
      <c r="S464" s="67">
        <v>7.0676388740539551</v>
      </c>
      <c r="T464" s="67">
        <v>7.9737691879272461</v>
      </c>
      <c r="U464" s="67">
        <v>9.2685518264770508</v>
      </c>
      <c r="V464" s="67">
        <v>10.646710395812988</v>
      </c>
      <c r="W464" s="67">
        <v>11.869742393493652</v>
      </c>
      <c r="X464" s="67">
        <v>13.164487838745117</v>
      </c>
      <c r="Y464" s="67">
        <v>14.082815170288086</v>
      </c>
      <c r="Z464" s="67">
        <v>14.548912048339844</v>
      </c>
      <c r="AA464" s="67">
        <v>14.106962203979492</v>
      </c>
      <c r="AB464" s="67">
        <v>13.268741607666016</v>
      </c>
      <c r="AC464" s="67">
        <v>12.13442325592041</v>
      </c>
      <c r="AD464" s="67">
        <v>10.704182624816895</v>
      </c>
      <c r="AE464" s="67">
        <v>8.8687868118286133</v>
      </c>
      <c r="AF464" s="67">
        <v>7.2903847694396973</v>
      </c>
      <c r="AG464" s="67">
        <v>-0.82679736614227295</v>
      </c>
      <c r="AH464" s="67">
        <v>-0.59382456541061401</v>
      </c>
      <c r="AI464" s="67">
        <v>-0.55175650119781494</v>
      </c>
      <c r="AJ464" s="67">
        <v>-0.48618054389953613</v>
      </c>
      <c r="AK464" s="67">
        <v>-0.44711992144584656</v>
      </c>
      <c r="AL464" s="67">
        <v>-0.40656301379203796</v>
      </c>
      <c r="AM464" s="67">
        <v>-0.49755033850669861</v>
      </c>
      <c r="AN464" s="67">
        <v>-0.6223565936088562</v>
      </c>
      <c r="AO464" s="67">
        <v>-0.66933929920196533</v>
      </c>
      <c r="AP464" s="67">
        <v>-0.79611665010452271</v>
      </c>
      <c r="AQ464" s="67">
        <v>-0.83566045761108398</v>
      </c>
      <c r="AR464" s="67">
        <v>-0.91034936904907227</v>
      </c>
      <c r="AS464" s="67">
        <v>-0.92095571756362915</v>
      </c>
      <c r="AT464" s="67">
        <v>-0.72765481472015381</v>
      </c>
      <c r="AU464" s="67">
        <v>1.254004955291748</v>
      </c>
      <c r="AV464" s="67">
        <v>1.8655978441238403</v>
      </c>
      <c r="AW464" s="67">
        <v>2.0296926498413086</v>
      </c>
      <c r="AX464" s="67">
        <v>2.0889339447021484</v>
      </c>
      <c r="AY464" s="67">
        <v>1.5675554275512695</v>
      </c>
      <c r="AZ464" s="67">
        <v>-1.0055793523788452</v>
      </c>
      <c r="BA464" s="67">
        <v>-1.5250661373138428</v>
      </c>
      <c r="BB464" s="67">
        <v>-1.2311681509017944</v>
      </c>
      <c r="BC464" s="67">
        <v>-1.0138006210327148</v>
      </c>
      <c r="BD464" s="67">
        <v>-0.811656653881073</v>
      </c>
      <c r="BE464" s="67">
        <v>-0.57851201295852661</v>
      </c>
      <c r="BF464" s="67">
        <v>-0.36462533473968506</v>
      </c>
      <c r="BG464" s="67">
        <v>-0.33592730760574341</v>
      </c>
      <c r="BH464" s="67">
        <v>-0.27901974320411682</v>
      </c>
      <c r="BI464" s="67">
        <v>-0.24557910859584808</v>
      </c>
      <c r="BJ464" s="67">
        <v>-0.20117835700511932</v>
      </c>
      <c r="BK464" s="67">
        <v>-0.27646699547767639</v>
      </c>
      <c r="BL464" s="67">
        <v>-0.38724631071090698</v>
      </c>
      <c r="BM464" s="67">
        <v>-0.41822987794876099</v>
      </c>
      <c r="BN464" s="67">
        <v>-0.52899712324142456</v>
      </c>
      <c r="BO464" s="67">
        <v>-0.5506017804145813</v>
      </c>
      <c r="BP464" s="67">
        <v>-0.61047393083572388</v>
      </c>
      <c r="BQ464" s="67">
        <v>-0.60772138833999634</v>
      </c>
      <c r="BR464" s="67">
        <v>-0.40506428480148315</v>
      </c>
      <c r="BS464" s="67">
        <v>1.5773932933807373</v>
      </c>
      <c r="BT464" s="67">
        <v>2.1943469047546387</v>
      </c>
      <c r="BU464" s="67">
        <v>2.3627235889434814</v>
      </c>
      <c r="BV464" s="67">
        <v>2.4250171184539795</v>
      </c>
      <c r="BW464" s="67">
        <v>1.9043225049972534</v>
      </c>
      <c r="BX464" s="67">
        <v>-0.66881221532821655</v>
      </c>
      <c r="BY464" s="67">
        <v>-1.1948446035385132</v>
      </c>
      <c r="BZ464" s="67">
        <v>-0.91289222240447998</v>
      </c>
      <c r="CA464" s="67">
        <v>-0.71533495187759399</v>
      </c>
      <c r="CB464" s="67">
        <v>-0.53509241342544556</v>
      </c>
      <c r="CC464" s="67">
        <v>-0.40655037760734558</v>
      </c>
      <c r="CD464" s="67">
        <v>-0.20588260889053345</v>
      </c>
      <c r="CE464" s="67">
        <v>-0.18644468486309052</v>
      </c>
      <c r="CF464" s="67">
        <v>-0.13554082810878754</v>
      </c>
      <c r="CG464" s="67">
        <v>-0.10599257051944733</v>
      </c>
      <c r="CH464" s="67">
        <v>-5.8929570019245148E-2</v>
      </c>
      <c r="CI464" s="67">
        <v>-0.12334534525871277</v>
      </c>
      <c r="CJ464" s="67">
        <v>-0.22440962493419647</v>
      </c>
      <c r="CK464" s="67">
        <v>-0.24431224167346954</v>
      </c>
      <c r="CL464" s="67">
        <v>-0.3439909815788269</v>
      </c>
      <c r="CM464" s="67">
        <v>-0.3531709611415863</v>
      </c>
      <c r="CN464" s="67">
        <v>-0.40278112888336182</v>
      </c>
      <c r="CO464" s="67">
        <v>-0.39077624678611755</v>
      </c>
      <c r="CP464" s="67">
        <v>-0.18163904547691345</v>
      </c>
      <c r="CQ464" s="67">
        <v>1.8013710975646973</v>
      </c>
      <c r="CR464" s="67">
        <v>2.4220373630523682</v>
      </c>
      <c r="CS464" s="67">
        <v>2.5933799743652344</v>
      </c>
      <c r="CT464" s="67">
        <v>2.6577873229980469</v>
      </c>
      <c r="CU464" s="67">
        <v>2.1375663280487061</v>
      </c>
      <c r="CV464" s="67">
        <v>-0.43556830286979675</v>
      </c>
      <c r="CW464" s="67">
        <v>-0.96613413095474243</v>
      </c>
      <c r="CX464" s="67">
        <v>-0.69245529174804688</v>
      </c>
      <c r="CY464" s="67">
        <v>-0.50861853361129761</v>
      </c>
      <c r="CZ464" s="67">
        <v>-0.34354484081268311</v>
      </c>
      <c r="DA464" s="67">
        <v>-0.23458871245384216</v>
      </c>
      <c r="DB464" s="67">
        <v>-4.7139894217252731E-2</v>
      </c>
      <c r="DC464" s="67">
        <v>-3.6962050944566727E-2</v>
      </c>
      <c r="DD464" s="67">
        <v>7.9380962997674942E-3</v>
      </c>
      <c r="DE464" s="67">
        <v>3.3593971282243729E-2</v>
      </c>
      <c r="DF464" s="67">
        <v>8.3319216966629028E-2</v>
      </c>
      <c r="DG464" s="67">
        <v>2.9776304960250854E-2</v>
      </c>
      <c r="DH464" s="67">
        <v>-6.1572954058647156E-2</v>
      </c>
      <c r="DI464" s="67">
        <v>-7.0394612848758698E-2</v>
      </c>
      <c r="DJ464" s="67">
        <v>-0.15898483991622925</v>
      </c>
      <c r="DK464" s="67">
        <v>-0.1557401567697525</v>
      </c>
      <c r="DL464" s="67">
        <v>-0.19508831202983856</v>
      </c>
      <c r="DM464" s="67">
        <v>-0.17383110523223877</v>
      </c>
      <c r="DN464" s="67">
        <v>4.1786190122365952E-2</v>
      </c>
      <c r="DO464" s="67">
        <v>2.0253489017486572</v>
      </c>
      <c r="DP464" s="67">
        <v>2.6497278213500977</v>
      </c>
      <c r="DQ464" s="67">
        <v>2.8240363597869873</v>
      </c>
      <c r="DR464" s="67">
        <v>2.8905575275421143</v>
      </c>
      <c r="DS464" s="67">
        <v>2.3708102703094482</v>
      </c>
      <c r="DT464" s="67">
        <v>-0.20232440531253815</v>
      </c>
      <c r="DU464" s="67">
        <v>-0.73742365837097168</v>
      </c>
      <c r="DV464" s="67">
        <v>-0.47201836109161377</v>
      </c>
      <c r="DW464" s="67">
        <v>-0.30190211534500122</v>
      </c>
      <c r="DX464" s="67">
        <v>-0.15199726819992065</v>
      </c>
      <c r="DY464" s="67">
        <v>1.3696609996259212E-2</v>
      </c>
      <c r="DZ464" s="67">
        <v>0.18205937743186951</v>
      </c>
      <c r="EA464" s="67">
        <v>0.17886713147163391</v>
      </c>
      <c r="EB464" s="67">
        <v>0.21509887278079987</v>
      </c>
      <c r="EC464" s="67">
        <v>0.23513476550579071</v>
      </c>
      <c r="ED464" s="67">
        <v>0.28870385885238647</v>
      </c>
      <c r="EE464" s="67">
        <v>0.25085964798927307</v>
      </c>
      <c r="EF464" s="67">
        <v>0.17353734374046326</v>
      </c>
      <c r="EG464" s="67">
        <v>0.18071481585502625</v>
      </c>
      <c r="EH464" s="67">
        <v>0.10813465714454651</v>
      </c>
      <c r="EI464" s="67">
        <v>0.12931855022907257</v>
      </c>
      <c r="EJ464" s="67">
        <v>0.10478711873292923</v>
      </c>
      <c r="EK464" s="67">
        <v>0.13940322399139404</v>
      </c>
      <c r="EL464" s="67">
        <v>0.36437675356864929</v>
      </c>
      <c r="EM464" s="67">
        <v>2.3487372398376465</v>
      </c>
      <c r="EN464" s="67">
        <v>2.9784770011901855</v>
      </c>
      <c r="EO464" s="67">
        <v>3.1570672988891602</v>
      </c>
      <c r="EP464" s="67">
        <v>3.2266407012939453</v>
      </c>
      <c r="EQ464" s="67">
        <v>2.7075772285461426</v>
      </c>
      <c r="ER464" s="67">
        <v>0.13444274663925171</v>
      </c>
      <c r="ES464" s="67">
        <v>-0.40720212459564209</v>
      </c>
      <c r="ET464" s="67">
        <v>-0.15374243259429932</v>
      </c>
      <c r="EU464" s="67">
        <v>-3.4364480525255203E-3</v>
      </c>
      <c r="EV464" s="67">
        <v>0.12456698715686798</v>
      </c>
      <c r="EW464" s="67">
        <v>75.398910522460938</v>
      </c>
      <c r="EX464" s="67">
        <v>73.121109008789063</v>
      </c>
      <c r="EY464" s="67">
        <v>72.669158935546875</v>
      </c>
      <c r="EZ464" s="67">
        <v>71.064193725585938</v>
      </c>
      <c r="FA464" s="67">
        <v>70.820137023925781</v>
      </c>
      <c r="FB464" s="67">
        <v>72.655181884765625</v>
      </c>
      <c r="FC464" s="67">
        <v>74.342460632324219</v>
      </c>
      <c r="FD464" s="67">
        <v>73.518142700195313</v>
      </c>
      <c r="FE464" s="67">
        <v>77.594169616699219</v>
      </c>
      <c r="FF464" s="67">
        <v>82.674270629882813</v>
      </c>
      <c r="FG464" s="67">
        <v>88.536720275878906</v>
      </c>
      <c r="FH464" s="67">
        <v>92.134117126464844</v>
      </c>
      <c r="FI464" s="67">
        <v>94.170852661132813</v>
      </c>
      <c r="FJ464" s="67">
        <v>95.376350402832031</v>
      </c>
      <c r="FK464" s="67">
        <v>96.624977111816406</v>
      </c>
      <c r="FL464" s="67">
        <v>97.659904479980469</v>
      </c>
      <c r="FM464" s="67">
        <v>96.843101501464844</v>
      </c>
      <c r="FN464" s="67">
        <v>93.710823059082031</v>
      </c>
      <c r="FO464" s="67">
        <v>88.994102478027344</v>
      </c>
      <c r="FP464" s="67">
        <v>82.706993103027344</v>
      </c>
      <c r="FQ464" s="67">
        <v>77.127082824707031</v>
      </c>
      <c r="FR464" s="67">
        <v>75.37799072265625</v>
      </c>
      <c r="FS464" s="67">
        <v>75.294326782226563</v>
      </c>
      <c r="FT464" s="67">
        <v>73.589920043945313</v>
      </c>
      <c r="FU464" s="68">
        <v>0.29699888825416565</v>
      </c>
      <c r="FV464" s="40">
        <v>10.060000419616699</v>
      </c>
      <c r="FW464" s="40">
        <v>8559.27</v>
      </c>
      <c r="FX464">
        <v>1</v>
      </c>
    </row>
    <row r="465" spans="1:180" x14ac:dyDescent="0.2">
      <c r="A465" t="s">
        <v>189</v>
      </c>
      <c r="B465" t="s">
        <v>207</v>
      </c>
      <c r="C465" t="s">
        <v>3</v>
      </c>
      <c r="D465" t="s">
        <v>187</v>
      </c>
      <c r="E465" t="s">
        <v>1</v>
      </c>
      <c r="F465" s="40" t="s">
        <v>193</v>
      </c>
      <c r="G465" s="69" t="s">
        <v>2</v>
      </c>
      <c r="H465" s="67">
        <v>5471.7999975522362</v>
      </c>
      <c r="I465" s="67">
        <v>5.9265260696411133</v>
      </c>
      <c r="J465" s="67">
        <v>5.146245002746582</v>
      </c>
      <c r="K465" s="67">
        <v>4.6586928367614746</v>
      </c>
      <c r="L465" s="67">
        <v>4.3330459594726563</v>
      </c>
      <c r="M465" s="67">
        <v>4.2004246711730957</v>
      </c>
      <c r="N465" s="67">
        <v>4.4293088912963867</v>
      </c>
      <c r="O465" s="67">
        <v>4.981482982635498</v>
      </c>
      <c r="P465" s="67">
        <v>5.3737659454345703</v>
      </c>
      <c r="Q465" s="67">
        <v>5.6432533264160156</v>
      </c>
      <c r="R465" s="67">
        <v>6.1128301620483398</v>
      </c>
      <c r="S465" s="67">
        <v>6.8764433860778809</v>
      </c>
      <c r="T465" s="67">
        <v>7.8284497261047363</v>
      </c>
      <c r="U465" s="67">
        <v>8.995091438293457</v>
      </c>
      <c r="V465" s="67">
        <v>10.25761890411377</v>
      </c>
      <c r="W465" s="67">
        <v>11.466250419616699</v>
      </c>
      <c r="X465" s="67">
        <v>12.756184577941895</v>
      </c>
      <c r="Y465" s="67">
        <v>13.892379760742188</v>
      </c>
      <c r="Z465" s="67">
        <v>14.73637866973877</v>
      </c>
      <c r="AA465" s="67">
        <v>14.84445858001709</v>
      </c>
      <c r="AB465" s="67">
        <v>14.239543914794922</v>
      </c>
      <c r="AC465" s="67">
        <v>13.157522201538086</v>
      </c>
      <c r="AD465" s="67">
        <v>11.761894226074219</v>
      </c>
      <c r="AE465" s="67">
        <v>9.6946659088134766</v>
      </c>
      <c r="AF465" s="67">
        <v>7.7523055076599121</v>
      </c>
      <c r="AG465" s="67">
        <v>-0.44263294339179993</v>
      </c>
      <c r="AH465" s="67">
        <v>-0.36402767896652222</v>
      </c>
      <c r="AI465" s="67">
        <v>-0.30045890808105469</v>
      </c>
      <c r="AJ465" s="67">
        <v>-0.27234041690826416</v>
      </c>
      <c r="AK465" s="67">
        <v>-0.25640389323234558</v>
      </c>
      <c r="AL465" s="67">
        <v>-0.25348362326622009</v>
      </c>
      <c r="AM465" s="67">
        <v>-0.3048689067363739</v>
      </c>
      <c r="AN465" s="67">
        <v>-0.37055200338363647</v>
      </c>
      <c r="AO465" s="67">
        <v>-0.42089313268661499</v>
      </c>
      <c r="AP465" s="67">
        <v>-0.52606081962585449</v>
      </c>
      <c r="AQ465" s="67">
        <v>-0.55579733848571777</v>
      </c>
      <c r="AR465" s="67">
        <v>-0.55337852239608765</v>
      </c>
      <c r="AS465" s="67">
        <v>-0.57679581642150879</v>
      </c>
      <c r="AT465" s="67">
        <v>-0.29094311594963074</v>
      </c>
      <c r="AU465" s="67">
        <v>1.6009495258331299</v>
      </c>
      <c r="AV465" s="67">
        <v>2.1026222705841064</v>
      </c>
      <c r="AW465" s="67">
        <v>2.3304333686828613</v>
      </c>
      <c r="AX465" s="67">
        <v>2.3939881324768066</v>
      </c>
      <c r="AY465" s="67">
        <v>2.1991839408874512</v>
      </c>
      <c r="AZ465" s="67">
        <v>-0.27007627487182617</v>
      </c>
      <c r="BA465" s="67">
        <v>-1.1428638696670532</v>
      </c>
      <c r="BB465" s="67">
        <v>-1.1009817123413086</v>
      </c>
      <c r="BC465" s="67">
        <v>-0.81215298175811768</v>
      </c>
      <c r="BD465" s="67">
        <v>-0.65037697553634644</v>
      </c>
      <c r="BE465" s="67">
        <v>-0.29133877158164978</v>
      </c>
      <c r="BF465" s="67">
        <v>-0.22437632083892822</v>
      </c>
      <c r="BG465" s="67">
        <v>-0.16895464062690735</v>
      </c>
      <c r="BH465" s="67">
        <v>-0.1460992693901062</v>
      </c>
      <c r="BI465" s="67">
        <v>-0.13358457386493683</v>
      </c>
      <c r="BJ465" s="67">
        <v>-0.12830407917499542</v>
      </c>
      <c r="BK465" s="67">
        <v>-0.17010697722434998</v>
      </c>
      <c r="BL465" s="67">
        <v>-0.22726672887802124</v>
      </c>
      <c r="BM465" s="67">
        <v>-0.26786869764328003</v>
      </c>
      <c r="BN465" s="67">
        <v>-0.36328205466270447</v>
      </c>
      <c r="BO465" s="67">
        <v>-0.38209196925163269</v>
      </c>
      <c r="BP465" s="67">
        <v>-0.37066087126731873</v>
      </c>
      <c r="BQ465" s="67">
        <v>-0.38593009114265442</v>
      </c>
      <c r="BR465" s="67">
        <v>-9.438016265630722E-2</v>
      </c>
      <c r="BS465" s="67">
        <v>1.7980127334594727</v>
      </c>
      <c r="BT465" s="67">
        <v>2.3029601573944092</v>
      </c>
      <c r="BU465" s="67">
        <v>2.5333662033081055</v>
      </c>
      <c r="BV465" s="67">
        <v>2.5987842082977295</v>
      </c>
      <c r="BW465" s="67">
        <v>2.404411792755127</v>
      </c>
      <c r="BX465" s="67">
        <v>-6.4843356609344482E-2</v>
      </c>
      <c r="BY465" s="67">
        <v>-0.94161266088485718</v>
      </c>
      <c r="BZ465" s="67">
        <v>-0.90702223777770996</v>
      </c>
      <c r="CA465" s="67">
        <v>-0.63027006387710571</v>
      </c>
      <c r="CB465" s="67">
        <v>-0.48185619711875916</v>
      </c>
      <c r="CC465" s="67">
        <v>-0.18655289709568024</v>
      </c>
      <c r="CD465" s="67">
        <v>-0.12765422463417053</v>
      </c>
      <c r="CE465" s="67">
        <v>-7.7875196933746338E-2</v>
      </c>
      <c r="CF465" s="67">
        <v>-5.8665044605731964E-2</v>
      </c>
      <c r="CG465" s="67">
        <v>-4.8520304262638092E-2</v>
      </c>
      <c r="CH465" s="67">
        <v>-4.1605107486248016E-2</v>
      </c>
      <c r="CI465" s="67">
        <v>-7.6771281659603119E-2</v>
      </c>
      <c r="CJ465" s="67">
        <v>-0.1280277818441391</v>
      </c>
      <c r="CK465" s="67">
        <v>-0.16188441216945648</v>
      </c>
      <c r="CL465" s="67">
        <v>-0.25054198503494263</v>
      </c>
      <c r="CM465" s="67">
        <v>-0.2617841362953186</v>
      </c>
      <c r="CN465" s="67">
        <v>-0.24411121010780334</v>
      </c>
      <c r="CO465" s="67">
        <v>-0.25373706221580505</v>
      </c>
      <c r="CP465" s="67">
        <v>4.1758731007575989E-2</v>
      </c>
      <c r="CQ465" s="67">
        <v>1.9344981908798218</v>
      </c>
      <c r="CR465" s="67">
        <v>2.4417135715484619</v>
      </c>
      <c r="CS465" s="67">
        <v>2.6739168167114258</v>
      </c>
      <c r="CT465" s="67">
        <v>2.7406253814697266</v>
      </c>
      <c r="CU465" s="67">
        <v>2.5465519428253174</v>
      </c>
      <c r="CV465" s="67">
        <v>7.730034738779068E-2</v>
      </c>
      <c r="CW465" s="67">
        <v>-0.802226722240448</v>
      </c>
      <c r="CX465" s="67">
        <v>-0.77268648147583008</v>
      </c>
      <c r="CY465" s="67">
        <v>-0.50429850816726685</v>
      </c>
      <c r="CZ465" s="67">
        <v>-0.36513921618461609</v>
      </c>
      <c r="DA465" s="67">
        <v>-8.1767015159130096E-2</v>
      </c>
      <c r="DB465" s="67">
        <v>-3.0932128429412842E-2</v>
      </c>
      <c r="DC465" s="67">
        <v>1.3204250484704971E-2</v>
      </c>
      <c r="DD465" s="67">
        <v>2.8769183903932571E-2</v>
      </c>
      <c r="DE465" s="67">
        <v>3.6543969064950943E-2</v>
      </c>
      <c r="DF465" s="67">
        <v>4.5093860477209091E-2</v>
      </c>
      <c r="DG465" s="67">
        <v>1.6564415767788887E-2</v>
      </c>
      <c r="DH465" s="67">
        <v>-2.8788832947611809E-2</v>
      </c>
      <c r="DI465" s="67">
        <v>-5.5900141596794128E-2</v>
      </c>
      <c r="DJ465" s="67">
        <v>-0.13780191540718079</v>
      </c>
      <c r="DK465" s="67">
        <v>-0.14147631824016571</v>
      </c>
      <c r="DL465" s="67">
        <v>-0.11756154149770737</v>
      </c>
      <c r="DM465" s="67">
        <v>-0.12154402583837509</v>
      </c>
      <c r="DN465" s="67">
        <v>0.17789763212203979</v>
      </c>
      <c r="DO465" s="67">
        <v>2.0709836483001709</v>
      </c>
      <c r="DP465" s="67">
        <v>2.5804669857025146</v>
      </c>
      <c r="DQ465" s="67">
        <v>2.8144674301147461</v>
      </c>
      <c r="DR465" s="67">
        <v>2.8824665546417236</v>
      </c>
      <c r="DS465" s="67">
        <v>2.6886920928955078</v>
      </c>
      <c r="DT465" s="67">
        <v>0.21944405138492584</v>
      </c>
      <c r="DU465" s="67">
        <v>-0.66284078359603882</v>
      </c>
      <c r="DV465" s="67">
        <v>-0.6383507251739502</v>
      </c>
      <c r="DW465" s="67">
        <v>-0.37832695245742798</v>
      </c>
      <c r="DX465" s="67">
        <v>-0.24842223525047302</v>
      </c>
      <c r="DY465" s="67">
        <v>6.952715665102005E-2</v>
      </c>
      <c r="DZ465" s="67">
        <v>0.10871921479701996</v>
      </c>
      <c r="EA465" s="67">
        <v>0.14470851421356201</v>
      </c>
      <c r="EB465" s="67">
        <v>0.15501032769680023</v>
      </c>
      <c r="EC465" s="67">
        <v>0.1593632698059082</v>
      </c>
      <c r="ED465" s="67">
        <v>0.17027340829372406</v>
      </c>
      <c r="EE465" s="67">
        <v>0.15132634341716766</v>
      </c>
      <c r="EF465" s="67">
        <v>0.11449644714593887</v>
      </c>
      <c r="EG465" s="67">
        <v>9.7124315798282623E-2</v>
      </c>
      <c r="EH465" s="67">
        <v>2.4976843968033791E-2</v>
      </c>
      <c r="EI465" s="67">
        <v>3.2229069620370865E-2</v>
      </c>
      <c r="EJ465" s="67">
        <v>6.5156079828739166E-2</v>
      </c>
      <c r="EK465" s="67">
        <v>6.9321721792221069E-2</v>
      </c>
      <c r="EL465" s="67">
        <v>0.37446057796478271</v>
      </c>
      <c r="EM465" s="67">
        <v>2.2680468559265137</v>
      </c>
      <c r="EN465" s="67">
        <v>2.7808048725128174</v>
      </c>
      <c r="EO465" s="67">
        <v>3.0174002647399902</v>
      </c>
      <c r="EP465" s="67">
        <v>3.0872626304626465</v>
      </c>
      <c r="EQ465" s="67">
        <v>2.8939199447631836</v>
      </c>
      <c r="ER465" s="67">
        <v>0.42467698454856873</v>
      </c>
      <c r="ES465" s="67">
        <v>-0.46158963441848755</v>
      </c>
      <c r="ET465" s="67">
        <v>-0.44439125061035156</v>
      </c>
      <c r="EU465" s="67">
        <v>-0.19644400477409363</v>
      </c>
      <c r="EV465" s="67">
        <v>-7.9901434481143951E-2</v>
      </c>
      <c r="EW465" s="67">
        <v>71.487167358398438</v>
      </c>
      <c r="EX465" s="67">
        <v>70.477935791015625</v>
      </c>
      <c r="EY465" s="67">
        <v>69.174667358398438</v>
      </c>
      <c r="EZ465" s="67">
        <v>68.630447387695313</v>
      </c>
      <c r="FA465" s="67">
        <v>68.148780822753906</v>
      </c>
      <c r="FB465" s="67">
        <v>67.689338684082031</v>
      </c>
      <c r="FC465" s="67">
        <v>68.018501281738281</v>
      </c>
      <c r="FD465" s="67">
        <v>71.434944152832031</v>
      </c>
      <c r="FE465" s="67">
        <v>78.308059692382813</v>
      </c>
      <c r="FF465" s="67">
        <v>84.953521728515625</v>
      </c>
      <c r="FG465" s="67">
        <v>89.325698852539063</v>
      </c>
      <c r="FH465" s="67">
        <v>91.714897155761719</v>
      </c>
      <c r="FI465" s="67">
        <v>94.206436157226563</v>
      </c>
      <c r="FJ465" s="67">
        <v>95.986061096191406</v>
      </c>
      <c r="FK465" s="67">
        <v>97.463150024414063</v>
      </c>
      <c r="FL465" s="67">
        <v>98.6788330078125</v>
      </c>
      <c r="FM465" s="67">
        <v>99.054489135742188</v>
      </c>
      <c r="FN465" s="67">
        <v>98.603675842285156</v>
      </c>
      <c r="FO465" s="67">
        <v>96.080940246582031</v>
      </c>
      <c r="FP465" s="67">
        <v>89.997352600097656</v>
      </c>
      <c r="FQ465" s="67">
        <v>82.853805541992188</v>
      </c>
      <c r="FR465" s="67">
        <v>78.653495788574219</v>
      </c>
      <c r="FS465" s="67">
        <v>76.150917053222656</v>
      </c>
      <c r="FT465" s="67">
        <v>74.363189697265625</v>
      </c>
      <c r="FU465" s="68">
        <v>0.18098686635494232</v>
      </c>
      <c r="FV465" s="40">
        <v>9.2399997711181641</v>
      </c>
      <c r="FW465" s="40">
        <v>8355.32</v>
      </c>
      <c r="FX465">
        <v>1</v>
      </c>
    </row>
    <row r="466" spans="1:180" x14ac:dyDescent="0.2">
      <c r="A466" t="s">
        <v>189</v>
      </c>
      <c r="B466" t="s">
        <v>207</v>
      </c>
      <c r="C466" t="s">
        <v>3</v>
      </c>
      <c r="D466" t="s">
        <v>187</v>
      </c>
      <c r="E466" t="s">
        <v>1</v>
      </c>
      <c r="F466" s="40" t="s">
        <v>194</v>
      </c>
      <c r="G466" s="69" t="s">
        <v>216</v>
      </c>
      <c r="H466" s="67">
        <v>4308.9999747276306</v>
      </c>
      <c r="I466" s="67">
        <v>3.5987465381622314</v>
      </c>
      <c r="J466" s="67">
        <v>3.1128475666046143</v>
      </c>
      <c r="K466" s="67">
        <v>2.8101637363433838</v>
      </c>
      <c r="L466" s="67">
        <v>2.6508302688598633</v>
      </c>
      <c r="M466" s="67">
        <v>2.6046199798583984</v>
      </c>
      <c r="N466" s="67">
        <v>2.824209451675415</v>
      </c>
      <c r="O466" s="67">
        <v>3.234858512878418</v>
      </c>
      <c r="P466" s="67">
        <v>3.647491455078125</v>
      </c>
      <c r="Q466" s="67">
        <v>3.9193902015686035</v>
      </c>
      <c r="R466" s="67">
        <v>4.2419977188110352</v>
      </c>
      <c r="S466" s="67">
        <v>4.6233887672424316</v>
      </c>
      <c r="T466" s="67">
        <v>5.2385191917419434</v>
      </c>
      <c r="U466" s="67">
        <v>6.0678095817565918</v>
      </c>
      <c r="V466" s="67">
        <v>7.0446395874023438</v>
      </c>
      <c r="W466" s="67">
        <v>8.1110382080078125</v>
      </c>
      <c r="X466" s="67">
        <v>9.2887401580810547</v>
      </c>
      <c r="Y466" s="67">
        <v>10.321304321289063</v>
      </c>
      <c r="Z466" s="67">
        <v>11.180997848510742</v>
      </c>
      <c r="AA466" s="67">
        <v>11.340203285217285</v>
      </c>
      <c r="AB466" s="67">
        <v>10.904793739318848</v>
      </c>
      <c r="AC466" s="67">
        <v>9.9309148788452148</v>
      </c>
      <c r="AD466" s="67">
        <v>8.9131259918212891</v>
      </c>
      <c r="AE466" s="67">
        <v>7.3527736663818359</v>
      </c>
      <c r="AF466" s="67">
        <v>5.7309231758117676</v>
      </c>
      <c r="AG466" s="67">
        <v>-0.25961488485336304</v>
      </c>
      <c r="AH466" s="67">
        <v>-0.21494853496551514</v>
      </c>
      <c r="AI466" s="67">
        <v>-0.28000754117965698</v>
      </c>
      <c r="AJ466" s="67">
        <v>-0.28093522787094116</v>
      </c>
      <c r="AK466" s="67">
        <v>-0.28899475932121277</v>
      </c>
      <c r="AL466" s="67">
        <v>-0.27673515677452087</v>
      </c>
      <c r="AM466" s="67">
        <v>-0.3956567645072937</v>
      </c>
      <c r="AN466" s="67">
        <v>-0.44707432389259338</v>
      </c>
      <c r="AO466" s="67">
        <v>-0.44652527570724487</v>
      </c>
      <c r="AP466" s="67">
        <v>-0.40532398223876953</v>
      </c>
      <c r="AQ466" s="67">
        <v>-0.42562699317932129</v>
      </c>
      <c r="AR466" s="67">
        <v>-0.48100638389587402</v>
      </c>
      <c r="AS466" s="67">
        <v>-0.58791041374206543</v>
      </c>
      <c r="AT466" s="67">
        <v>-0.51766794919967651</v>
      </c>
      <c r="AU466" s="67">
        <v>1.576591968536377</v>
      </c>
      <c r="AV466" s="67">
        <v>2.3116083145141602</v>
      </c>
      <c r="AW466" s="67">
        <v>2.6898365020751953</v>
      </c>
      <c r="AX466" s="67">
        <v>3.0135982036590576</v>
      </c>
      <c r="AY466" s="67">
        <v>2.9483442306518555</v>
      </c>
      <c r="AZ466" s="67">
        <v>-1.1298584938049316</v>
      </c>
      <c r="BA466" s="67">
        <v>-1.9550191164016724</v>
      </c>
      <c r="BB466" s="67">
        <v>-1.4108582735061646</v>
      </c>
      <c r="BC466" s="67">
        <v>-0.82950466871261597</v>
      </c>
      <c r="BD466" s="67">
        <v>-0.55369091033935547</v>
      </c>
      <c r="BE466" s="67">
        <v>-4.3278273195028305E-2</v>
      </c>
      <c r="BF466" s="67">
        <v>-1.7101168632507324E-2</v>
      </c>
      <c r="BG466" s="67">
        <v>-9.4682849943637848E-2</v>
      </c>
      <c r="BH466" s="67">
        <v>-0.10489087551832199</v>
      </c>
      <c r="BI466" s="67">
        <v>-0.11843262612819672</v>
      </c>
      <c r="BJ466" s="67">
        <v>-0.10471634566783905</v>
      </c>
      <c r="BK466" s="67">
        <v>-0.20603777468204498</v>
      </c>
      <c r="BL466" s="67">
        <v>-0.23810818791389465</v>
      </c>
      <c r="BM466" s="67">
        <v>-0.22038218379020691</v>
      </c>
      <c r="BN466" s="67">
        <v>-0.1612749844789505</v>
      </c>
      <c r="BO466" s="67">
        <v>-0.16606014966964722</v>
      </c>
      <c r="BP466" s="67">
        <v>-0.2047610729932785</v>
      </c>
      <c r="BQ466" s="67">
        <v>-0.29818582534790039</v>
      </c>
      <c r="BR466" s="67">
        <v>-0.21686290204524994</v>
      </c>
      <c r="BS466" s="67">
        <v>1.8698073625564575</v>
      </c>
      <c r="BT466" s="67">
        <v>2.6084058284759521</v>
      </c>
      <c r="BU466" s="67">
        <v>2.9906597137451172</v>
      </c>
      <c r="BV466" s="67">
        <v>3.3174066543579102</v>
      </c>
      <c r="BW466" s="67">
        <v>3.2528750896453857</v>
      </c>
      <c r="BX466" s="67">
        <v>-0.81473934650421143</v>
      </c>
      <c r="BY466" s="67">
        <v>-1.6474878787994385</v>
      </c>
      <c r="BZ466" s="67">
        <v>-1.1183556318283081</v>
      </c>
      <c r="CA466" s="67">
        <v>-0.55893528461456299</v>
      </c>
      <c r="CB466" s="67">
        <v>-0.30599254369735718</v>
      </c>
      <c r="CC466" s="67">
        <v>0.10655579715967178</v>
      </c>
      <c r="CD466" s="67">
        <v>0.1199273094534874</v>
      </c>
      <c r="CE466" s="67">
        <v>3.3672463148832321E-2</v>
      </c>
      <c r="CF466" s="67">
        <v>1.7036920413374901E-2</v>
      </c>
      <c r="CG466" s="67">
        <v>-3.0181874171830714E-4</v>
      </c>
      <c r="CH466" s="67">
        <v>1.4423348009586334E-2</v>
      </c>
      <c r="CI466" s="67">
        <v>-7.4708238244056702E-2</v>
      </c>
      <c r="CJ466" s="67">
        <v>-9.3378886580467224E-2</v>
      </c>
      <c r="CK466" s="67">
        <v>-6.3756167888641357E-2</v>
      </c>
      <c r="CL466" s="67">
        <v>7.7526033855974674E-3</v>
      </c>
      <c r="CM466" s="67">
        <v>1.3715064153075218E-2</v>
      </c>
      <c r="CN466" s="67">
        <v>-1.3434406369924545E-2</v>
      </c>
      <c r="CO466" s="67">
        <v>-9.7523443400859833E-2</v>
      </c>
      <c r="CP466" s="67">
        <v>-8.5262535139918327E-3</v>
      </c>
      <c r="CQ466" s="67">
        <v>2.0728874206542969</v>
      </c>
      <c r="CR466" s="67">
        <v>2.8139667510986328</v>
      </c>
      <c r="CS466" s="67">
        <v>3.1990087032318115</v>
      </c>
      <c r="CT466" s="67">
        <v>3.5278236865997314</v>
      </c>
      <c r="CU466" s="67">
        <v>3.463792085647583</v>
      </c>
      <c r="CV466" s="67">
        <v>-0.59648877382278442</v>
      </c>
      <c r="CW466" s="67">
        <v>-1.4344925880432129</v>
      </c>
      <c r="CX466" s="67">
        <v>-0.91576915979385376</v>
      </c>
      <c r="CY466" s="67">
        <v>-0.37153974175453186</v>
      </c>
      <c r="CZ466" s="67">
        <v>-0.13443738222122192</v>
      </c>
      <c r="DA466" s="67">
        <v>0.25638985633850098</v>
      </c>
      <c r="DB466" s="67">
        <v>0.25695580244064331</v>
      </c>
      <c r="DC466" s="67">
        <v>0.16202777624130249</v>
      </c>
      <c r="DD466" s="67">
        <v>0.13896471261978149</v>
      </c>
      <c r="DE466" s="67">
        <v>0.11782898753881454</v>
      </c>
      <c r="DF466" s="67">
        <v>0.13356304168701172</v>
      </c>
      <c r="DG466" s="67">
        <v>5.662129819393158E-2</v>
      </c>
      <c r="DH466" s="67">
        <v>5.1350414752960205E-2</v>
      </c>
      <c r="DI466" s="67">
        <v>9.2869840562343597E-2</v>
      </c>
      <c r="DJ466" s="67">
        <v>0.17678019404411316</v>
      </c>
      <c r="DK466" s="67">
        <v>0.19349028170108795</v>
      </c>
      <c r="DL466" s="67">
        <v>0.17789225280284882</v>
      </c>
      <c r="DM466" s="67">
        <v>0.10313893854618073</v>
      </c>
      <c r="DN466" s="67">
        <v>0.19981040060520172</v>
      </c>
      <c r="DO466" s="67">
        <v>2.2759675979614258</v>
      </c>
      <c r="DP466" s="67">
        <v>3.0195276737213135</v>
      </c>
      <c r="DQ466" s="67">
        <v>3.4073576927185059</v>
      </c>
      <c r="DR466" s="67">
        <v>3.7382407188415527</v>
      </c>
      <c r="DS466" s="67">
        <v>3.6747090816497803</v>
      </c>
      <c r="DT466" s="67">
        <v>-0.37823820114135742</v>
      </c>
      <c r="DU466" s="67">
        <v>-1.2214972972869873</v>
      </c>
      <c r="DV466" s="67">
        <v>-0.71318268775939941</v>
      </c>
      <c r="DW466" s="67">
        <v>-0.18414421379566193</v>
      </c>
      <c r="DX466" s="67">
        <v>3.7117768079042435E-2</v>
      </c>
      <c r="DY466" s="67">
        <v>0.47272646427154541</v>
      </c>
      <c r="DZ466" s="67">
        <v>0.45480313897132874</v>
      </c>
      <c r="EA466" s="67">
        <v>0.34735247492790222</v>
      </c>
      <c r="EB466" s="67">
        <v>0.31500908732414246</v>
      </c>
      <c r="EC466" s="67">
        <v>0.28839111328125</v>
      </c>
      <c r="ED466" s="67">
        <v>0.30558183789253235</v>
      </c>
      <c r="EE466" s="67">
        <v>0.2462402880191803</v>
      </c>
      <c r="EF466" s="67">
        <v>0.26031655073165894</v>
      </c>
      <c r="EG466" s="67">
        <v>0.31901293992996216</v>
      </c>
      <c r="EH466" s="67">
        <v>0.42082920670509338</v>
      </c>
      <c r="EI466" s="67">
        <v>0.45305714011192322</v>
      </c>
      <c r="EJ466" s="67">
        <v>0.45413756370544434</v>
      </c>
      <c r="EK466" s="67">
        <v>0.39286354184150696</v>
      </c>
      <c r="EL466" s="67">
        <v>0.50061541795730591</v>
      </c>
      <c r="EM466" s="67">
        <v>2.5691828727722168</v>
      </c>
      <c r="EN466" s="67">
        <v>3.3163251876831055</v>
      </c>
      <c r="EO466" s="67">
        <v>3.7081809043884277</v>
      </c>
      <c r="EP466" s="67">
        <v>4.0420494079589844</v>
      </c>
      <c r="EQ466" s="67">
        <v>3.9792399406433105</v>
      </c>
      <c r="ER466" s="67">
        <v>-6.3119068741798401E-2</v>
      </c>
      <c r="ES466" s="67">
        <v>-0.91396605968475342</v>
      </c>
      <c r="ET466" s="67">
        <v>-0.42068001627922058</v>
      </c>
      <c r="EU466" s="67">
        <v>8.6425185203552246E-2</v>
      </c>
      <c r="EV466" s="67">
        <v>0.28481617569923401</v>
      </c>
      <c r="EW466" s="67">
        <v>69.024223327636719</v>
      </c>
      <c r="EX466" s="67">
        <v>67.30078125</v>
      </c>
      <c r="EY466" s="67">
        <v>65.160346984863281</v>
      </c>
      <c r="EZ466" s="67">
        <v>63.802402496337891</v>
      </c>
      <c r="FA466" s="67">
        <v>62.551414489746094</v>
      </c>
      <c r="FB466" s="67">
        <v>61.635814666748047</v>
      </c>
      <c r="FC466" s="67">
        <v>62.354305267333984</v>
      </c>
      <c r="FD466" s="67">
        <v>67.901458740234375</v>
      </c>
      <c r="FE466" s="67">
        <v>75.653762817382813</v>
      </c>
      <c r="FF466" s="67">
        <v>81.129539489746094</v>
      </c>
      <c r="FG466" s="67">
        <v>85.539924621582031</v>
      </c>
      <c r="FH466" s="67">
        <v>88.294769287109375</v>
      </c>
      <c r="FI466" s="67">
        <v>92.490226745605469</v>
      </c>
      <c r="FJ466" s="67">
        <v>95.191017150878906</v>
      </c>
      <c r="FK466" s="67">
        <v>97.712898254394531</v>
      </c>
      <c r="FL466" s="67">
        <v>99.689186096191406</v>
      </c>
      <c r="FM466" s="67">
        <v>100.87246704101563</v>
      </c>
      <c r="FN466" s="67">
        <v>100.56600189208984</v>
      </c>
      <c r="FO466" s="67">
        <v>98.089569091796875</v>
      </c>
      <c r="FP466" s="67">
        <v>91.190437316894531</v>
      </c>
      <c r="FQ466" s="67">
        <v>82.596244812011719</v>
      </c>
      <c r="FR466" s="67">
        <v>79.3326416015625</v>
      </c>
      <c r="FS466" s="67">
        <v>77.006767272949219</v>
      </c>
      <c r="FT466" s="67">
        <v>75.426200866699219</v>
      </c>
      <c r="FU466" s="68">
        <v>0.26851677894592285</v>
      </c>
      <c r="FV466" s="40">
        <v>6.5399999618530273</v>
      </c>
      <c r="FW466" s="40">
        <v>5711.52</v>
      </c>
      <c r="FX466">
        <v>1</v>
      </c>
    </row>
    <row r="467" spans="1:180" x14ac:dyDescent="0.2">
      <c r="A467" t="s">
        <v>189</v>
      </c>
      <c r="B467" t="s">
        <v>207</v>
      </c>
      <c r="C467" t="s">
        <v>3</v>
      </c>
      <c r="D467" t="s">
        <v>187</v>
      </c>
      <c r="E467" t="s">
        <v>1</v>
      </c>
      <c r="F467" s="40" t="s">
        <v>194</v>
      </c>
      <c r="G467" s="69" t="s">
        <v>217</v>
      </c>
      <c r="H467" s="67">
        <v>4256</v>
      </c>
      <c r="I467" s="67">
        <v>3.8986661434173584</v>
      </c>
      <c r="J467" s="67">
        <v>3.3532342910766602</v>
      </c>
      <c r="K467" s="67">
        <v>3.0492167472839355</v>
      </c>
      <c r="L467" s="67">
        <v>2.8407397270202637</v>
      </c>
      <c r="M467" s="67">
        <v>2.7891857624053955</v>
      </c>
      <c r="N467" s="67">
        <v>2.9676342010498047</v>
      </c>
      <c r="O467" s="67">
        <v>3.4331250190734863</v>
      </c>
      <c r="P467" s="67">
        <v>3.9241225719451904</v>
      </c>
      <c r="Q467" s="67">
        <v>4.2691860198974609</v>
      </c>
      <c r="R467" s="67">
        <v>4.6740779876708984</v>
      </c>
      <c r="S467" s="67">
        <v>5.3212838172912598</v>
      </c>
      <c r="T467" s="67">
        <v>6.107731819152832</v>
      </c>
      <c r="U467" s="67">
        <v>7.1374187469482422</v>
      </c>
      <c r="V467" s="67">
        <v>8.2970943450927734</v>
      </c>
      <c r="W467" s="67">
        <v>9.3279638290405273</v>
      </c>
      <c r="X467" s="67">
        <v>10.428915977478027</v>
      </c>
      <c r="Y467" s="67">
        <v>11.422467231750488</v>
      </c>
      <c r="Z467" s="67">
        <v>12.172520637512207</v>
      </c>
      <c r="AA467" s="67">
        <v>12.273377418518066</v>
      </c>
      <c r="AB467" s="67">
        <v>11.835277557373047</v>
      </c>
      <c r="AC467" s="67">
        <v>10.737978935241699</v>
      </c>
      <c r="AD467" s="67">
        <v>9.5403022766113281</v>
      </c>
      <c r="AE467" s="67">
        <v>7.5341615676879883</v>
      </c>
      <c r="AF467" s="67">
        <v>5.8405499458312988</v>
      </c>
      <c r="AG467" s="67">
        <v>-0.28403514623641968</v>
      </c>
      <c r="AH467" s="67">
        <v>-0.26693457365036011</v>
      </c>
      <c r="AI467" s="67">
        <v>-0.23670092225074768</v>
      </c>
      <c r="AJ467" s="67">
        <v>-0.30828976631164551</v>
      </c>
      <c r="AK467" s="67">
        <v>-0.28009766340255737</v>
      </c>
      <c r="AL467" s="67">
        <v>-0.29137563705444336</v>
      </c>
      <c r="AM467" s="67">
        <v>-0.37486907839775085</v>
      </c>
      <c r="AN467" s="67">
        <v>-0.43578344583511353</v>
      </c>
      <c r="AO467" s="67">
        <v>-0.55100899934768677</v>
      </c>
      <c r="AP467" s="67">
        <v>-0.65457212924957275</v>
      </c>
      <c r="AQ467" s="67">
        <v>-0.68328660726547241</v>
      </c>
      <c r="AR467" s="67">
        <v>-0.80915087461471558</v>
      </c>
      <c r="AS467" s="67">
        <v>-0.92445462942123413</v>
      </c>
      <c r="AT467" s="67">
        <v>-0.68676298856735229</v>
      </c>
      <c r="AU467" s="67">
        <v>2.0572879314422607</v>
      </c>
      <c r="AV467" s="67">
        <v>2.8534550666809082</v>
      </c>
      <c r="AW467" s="67">
        <v>3.3269016742706299</v>
      </c>
      <c r="AX467" s="67">
        <v>3.5619010925292969</v>
      </c>
      <c r="AY467" s="67">
        <v>3.3512434959411621</v>
      </c>
      <c r="AZ467" s="67">
        <v>-1.7797263860702515</v>
      </c>
      <c r="BA467" s="67">
        <v>-3.026461124420166</v>
      </c>
      <c r="BB467" s="67">
        <v>-2.41001296043396</v>
      </c>
      <c r="BC467" s="67">
        <v>-1.7018117904663086</v>
      </c>
      <c r="BD467" s="67">
        <v>-1.1921601295471191</v>
      </c>
      <c r="BE467" s="67">
        <v>-6.8681351840496063E-2</v>
      </c>
      <c r="BF467" s="67">
        <v>-6.9986104965209961E-2</v>
      </c>
      <c r="BG467" s="67">
        <v>-5.2209232002496719E-2</v>
      </c>
      <c r="BH467" s="67">
        <v>-0.13302463293075562</v>
      </c>
      <c r="BI467" s="67">
        <v>-0.11029238998889923</v>
      </c>
      <c r="BJ467" s="67">
        <v>-0.12013183534145355</v>
      </c>
      <c r="BK467" s="67">
        <v>-0.18609404563903809</v>
      </c>
      <c r="BL467" s="67">
        <v>-0.2277417778968811</v>
      </c>
      <c r="BM467" s="67">
        <v>-0.32587155699729919</v>
      </c>
      <c r="BN467" s="67">
        <v>-0.41160878539085388</v>
      </c>
      <c r="BO467" s="67">
        <v>-0.42488819360733032</v>
      </c>
      <c r="BP467" s="67">
        <v>-0.53414589166641235</v>
      </c>
      <c r="BQ467" s="67">
        <v>-0.63603103160858154</v>
      </c>
      <c r="BR467" s="67">
        <v>-0.38730713725090027</v>
      </c>
      <c r="BS467" s="67">
        <v>2.3491950035095215</v>
      </c>
      <c r="BT467" s="67">
        <v>3.1489176750183105</v>
      </c>
      <c r="BU467" s="67">
        <v>3.6263642311096191</v>
      </c>
      <c r="BV467" s="67">
        <v>3.8643360137939453</v>
      </c>
      <c r="BW467" s="67">
        <v>3.6543927192687988</v>
      </c>
      <c r="BX467" s="67">
        <v>-1.4660500288009644</v>
      </c>
      <c r="BY467" s="67">
        <v>-2.7203454971313477</v>
      </c>
      <c r="BZ467" s="67">
        <v>-2.1188552379608154</v>
      </c>
      <c r="CA467" s="67">
        <v>-1.4324908256530762</v>
      </c>
      <c r="CB467" s="67">
        <v>-0.94560074806213379</v>
      </c>
      <c r="CC467" s="67">
        <v>8.0472022294998169E-2</v>
      </c>
      <c r="CD467" s="67">
        <v>6.6419802606105804E-2</v>
      </c>
      <c r="CE467" s="67">
        <v>7.556915283203125E-2</v>
      </c>
      <c r="CF467" s="67">
        <v>-1.1636540293693542E-2</v>
      </c>
      <c r="CG467" s="67">
        <v>7.3142335750162601E-3</v>
      </c>
      <c r="CH467" s="67">
        <v>-1.5289054717868567E-3</v>
      </c>
      <c r="CI467" s="67">
        <v>-5.534902960062027E-2</v>
      </c>
      <c r="CJ467" s="67">
        <v>-8.365274965763092E-2</v>
      </c>
      <c r="CK467" s="67">
        <v>-0.16994208097457886</v>
      </c>
      <c r="CL467" s="67">
        <v>-0.24333314597606659</v>
      </c>
      <c r="CM467" s="67">
        <v>-0.24592223763465881</v>
      </c>
      <c r="CN467" s="67">
        <v>-0.34367823600769043</v>
      </c>
      <c r="CO467" s="67">
        <v>-0.43626973032951355</v>
      </c>
      <c r="CP467" s="67">
        <v>-0.17990493774414063</v>
      </c>
      <c r="CQ467" s="67">
        <v>2.5513689517974854</v>
      </c>
      <c r="CR467" s="67">
        <v>3.3535540103912354</v>
      </c>
      <c r="CS467" s="67">
        <v>3.8337709903717041</v>
      </c>
      <c r="CT467" s="67">
        <v>4.0738015174865723</v>
      </c>
      <c r="CU467" s="67">
        <v>3.8643529415130615</v>
      </c>
      <c r="CV467" s="67">
        <v>-1.2487986087799072</v>
      </c>
      <c r="CW467" s="67">
        <v>-2.5083308219909668</v>
      </c>
      <c r="CX467" s="67">
        <v>-1.9172003269195557</v>
      </c>
      <c r="CY467" s="67">
        <v>-1.2459598779678345</v>
      </c>
      <c r="CZ467" s="67">
        <v>-0.77483439445495605</v>
      </c>
      <c r="DA467" s="67">
        <v>0.229625403881073</v>
      </c>
      <c r="DB467" s="67">
        <v>0.20282571017742157</v>
      </c>
      <c r="DC467" s="67">
        <v>0.20334753394126892</v>
      </c>
      <c r="DD467" s="67">
        <v>0.10975155979394913</v>
      </c>
      <c r="DE467" s="67">
        <v>0.12492085993289948</v>
      </c>
      <c r="DF467" s="67">
        <v>0.11707402765750885</v>
      </c>
      <c r="DG467" s="67">
        <v>7.5395986437797546E-2</v>
      </c>
      <c r="DH467" s="67">
        <v>6.0436274856328964E-2</v>
      </c>
      <c r="DI467" s="67">
        <v>-1.40125947073102E-2</v>
      </c>
      <c r="DJ467" s="67">
        <v>-7.5057491660118103E-2</v>
      </c>
      <c r="DK467" s="67">
        <v>-6.6956274211406708E-2</v>
      </c>
      <c r="DL467" s="67">
        <v>-0.15321061015129089</v>
      </c>
      <c r="DM467" s="67">
        <v>-0.23650842905044556</v>
      </c>
      <c r="DN467" s="67">
        <v>2.7497263625264168E-2</v>
      </c>
      <c r="DO467" s="67">
        <v>2.7535429000854492</v>
      </c>
      <c r="DP467" s="67">
        <v>3.5581903457641602</v>
      </c>
      <c r="DQ467" s="67">
        <v>4.0411777496337891</v>
      </c>
      <c r="DR467" s="67">
        <v>4.2832670211791992</v>
      </c>
      <c r="DS467" s="67">
        <v>4.0743131637573242</v>
      </c>
      <c r="DT467" s="67">
        <v>-1.0315471887588501</v>
      </c>
      <c r="DU467" s="67">
        <v>-2.2963161468505859</v>
      </c>
      <c r="DV467" s="67">
        <v>-1.7155454158782959</v>
      </c>
      <c r="DW467" s="67">
        <v>-1.0594289302825928</v>
      </c>
      <c r="DX467" s="67">
        <v>-0.60406804084777832</v>
      </c>
      <c r="DY467" s="67">
        <v>0.44497919082641602</v>
      </c>
      <c r="DZ467" s="67">
        <v>0.39977416396141052</v>
      </c>
      <c r="EA467" s="67">
        <v>0.38783922791481018</v>
      </c>
      <c r="EB467" s="67">
        <v>0.28501668572425842</v>
      </c>
      <c r="EC467" s="67">
        <v>0.29472613334655762</v>
      </c>
      <c r="ED467" s="67">
        <v>0.28831782937049866</v>
      </c>
      <c r="EE467" s="67">
        <v>0.26417100429534912</v>
      </c>
      <c r="EF467" s="67">
        <v>0.26847794651985168</v>
      </c>
      <c r="EG467" s="67">
        <v>0.21112482249736786</v>
      </c>
      <c r="EH467" s="67">
        <v>0.16790582239627838</v>
      </c>
      <c r="EI467" s="67">
        <v>0.19144214689731598</v>
      </c>
      <c r="EJ467" s="67">
        <v>0.12179440259933472</v>
      </c>
      <c r="EK467" s="67">
        <v>5.1915153861045837E-2</v>
      </c>
      <c r="EL467" s="67">
        <v>0.32695311307907104</v>
      </c>
      <c r="EM467" s="67">
        <v>3.04544997215271</v>
      </c>
      <c r="EN467" s="67">
        <v>3.8536529541015625</v>
      </c>
      <c r="EO467" s="67">
        <v>4.3406400680541992</v>
      </c>
      <c r="EP467" s="67">
        <v>4.5857019424438477</v>
      </c>
      <c r="EQ467" s="67">
        <v>4.3774623870849609</v>
      </c>
      <c r="ER467" s="67">
        <v>-0.71787077188491821</v>
      </c>
      <c r="ES467" s="67">
        <v>-1.990200400352478</v>
      </c>
      <c r="ET467" s="67">
        <v>-1.4243875741958618</v>
      </c>
      <c r="EU467" s="67">
        <v>-0.79010796546936035</v>
      </c>
      <c r="EV467" s="67">
        <v>-0.35750862956047058</v>
      </c>
      <c r="EW467" s="67">
        <v>70.897026062011719</v>
      </c>
      <c r="EX467" s="67">
        <v>70.248237609863281</v>
      </c>
      <c r="EY467" s="67">
        <v>68.780990600585938</v>
      </c>
      <c r="EZ467" s="67">
        <v>68.797149658203125</v>
      </c>
      <c r="FA467" s="67">
        <v>68.77557373046875</v>
      </c>
      <c r="FB467" s="67">
        <v>67.549903869628906</v>
      </c>
      <c r="FC467" s="67">
        <v>67.661788940429688</v>
      </c>
      <c r="FD467" s="67">
        <v>72.919143676757813</v>
      </c>
      <c r="FE467" s="67">
        <v>79.258255004882813</v>
      </c>
      <c r="FF467" s="67">
        <v>85.785476684570313</v>
      </c>
      <c r="FG467" s="67">
        <v>88.795478820800781</v>
      </c>
      <c r="FH467" s="67">
        <v>90.689590454101563</v>
      </c>
      <c r="FI467" s="67">
        <v>93.025688171386719</v>
      </c>
      <c r="FJ467" s="67">
        <v>95.440277099609375</v>
      </c>
      <c r="FK467" s="67">
        <v>97.11834716796875</v>
      </c>
      <c r="FL467" s="67">
        <v>98.476982116699219</v>
      </c>
      <c r="FM467" s="67">
        <v>99.042366027832031</v>
      </c>
      <c r="FN467" s="67">
        <v>99.206047058105469</v>
      </c>
      <c r="FO467" s="67">
        <v>97.405021667480469</v>
      </c>
      <c r="FP467" s="67">
        <v>91.855087280273438</v>
      </c>
      <c r="FQ467" s="67">
        <v>83.844642639160156</v>
      </c>
      <c r="FR467" s="67">
        <v>79.484329223632813</v>
      </c>
      <c r="FS467" s="67">
        <v>75.793235778808594</v>
      </c>
      <c r="FT467" s="67">
        <v>74.685653686523438</v>
      </c>
      <c r="FU467" s="68">
        <v>0.26730301976203918</v>
      </c>
      <c r="FV467" s="40">
        <v>6.630000114440918</v>
      </c>
      <c r="FW467" s="40">
        <v>6447.33</v>
      </c>
      <c r="FX467">
        <v>1</v>
      </c>
    </row>
    <row r="468" spans="1:180" x14ac:dyDescent="0.2">
      <c r="A468" t="s">
        <v>189</v>
      </c>
      <c r="B468" t="s">
        <v>207</v>
      </c>
      <c r="C468" t="s">
        <v>3</v>
      </c>
      <c r="D468" t="s">
        <v>187</v>
      </c>
      <c r="E468" t="s">
        <v>1</v>
      </c>
      <c r="F468" s="40" t="s">
        <v>194</v>
      </c>
      <c r="G468" s="69" t="s">
        <v>218</v>
      </c>
      <c r="H468" s="67">
        <v>4244</v>
      </c>
      <c r="I468" s="67">
        <v>4.683873176574707</v>
      </c>
      <c r="J468" s="67">
        <v>3.9660978317260742</v>
      </c>
      <c r="K468" s="67">
        <v>3.5273244380950928</v>
      </c>
      <c r="L468" s="67">
        <v>3.2455778121948242</v>
      </c>
      <c r="M468" s="67">
        <v>3.1231005191802979</v>
      </c>
      <c r="N468" s="67">
        <v>3.2482049465179443</v>
      </c>
      <c r="O468" s="67">
        <v>3.6241359710693359</v>
      </c>
      <c r="P468" s="67">
        <v>4.0884380340576172</v>
      </c>
      <c r="Q468" s="67">
        <v>4.5429673194885254</v>
      </c>
      <c r="R468" s="67">
        <v>5.0592412948608398</v>
      </c>
      <c r="S468" s="67">
        <v>5.8243527412414551</v>
      </c>
      <c r="T468" s="67">
        <v>6.8109331130981445</v>
      </c>
      <c r="U468" s="67">
        <v>7.8883652687072754</v>
      </c>
      <c r="V468" s="67">
        <v>9.0081758499145508</v>
      </c>
      <c r="W468" s="67">
        <v>10.049141883850098</v>
      </c>
      <c r="X468" s="67">
        <v>11.243532180786133</v>
      </c>
      <c r="Y468" s="67">
        <v>12.215934753417969</v>
      </c>
      <c r="Z468" s="67">
        <v>12.836481094360352</v>
      </c>
      <c r="AA468" s="67">
        <v>12.860175132751465</v>
      </c>
      <c r="AB468" s="67">
        <v>12.270337104797363</v>
      </c>
      <c r="AC468" s="67">
        <v>11.188843727111816</v>
      </c>
      <c r="AD468" s="67">
        <v>9.732264518737793</v>
      </c>
      <c r="AE468" s="67">
        <v>7.7900481224060059</v>
      </c>
      <c r="AF468" s="67">
        <v>5.9746003150939941</v>
      </c>
      <c r="AG468" s="67">
        <v>-0.83502161502838135</v>
      </c>
      <c r="AH468" s="67">
        <v>-0.64953404664993286</v>
      </c>
      <c r="AI468" s="67">
        <v>-0.52345401048660278</v>
      </c>
      <c r="AJ468" s="67">
        <v>-0.39987993240356445</v>
      </c>
      <c r="AK468" s="67">
        <v>-0.32737615704536438</v>
      </c>
      <c r="AL468" s="67">
        <v>-0.33411094546318054</v>
      </c>
      <c r="AM468" s="67">
        <v>-0.4712558388710022</v>
      </c>
      <c r="AN468" s="67">
        <v>-0.61645084619522095</v>
      </c>
      <c r="AO468" s="67">
        <v>-0.77336019277572632</v>
      </c>
      <c r="AP468" s="67">
        <v>-0.94811719655990601</v>
      </c>
      <c r="AQ468" s="67">
        <v>-0.95731168985366821</v>
      </c>
      <c r="AR468" s="67">
        <v>-1.0442245006561279</v>
      </c>
      <c r="AS468" s="67">
        <v>-1.1198660135269165</v>
      </c>
      <c r="AT468" s="67">
        <v>-0.88304007053375244</v>
      </c>
      <c r="AU468" s="67">
        <v>1.9949194192886353</v>
      </c>
      <c r="AV468" s="67">
        <v>3.038780689239502</v>
      </c>
      <c r="AW468" s="67">
        <v>3.4731321334838867</v>
      </c>
      <c r="AX468" s="67">
        <v>3.5993781089782715</v>
      </c>
      <c r="AY468" s="67">
        <v>3.3665413856506348</v>
      </c>
      <c r="AZ468" s="67">
        <v>-1.8359928131103516</v>
      </c>
      <c r="BA468" s="67">
        <v>-2.86429762840271</v>
      </c>
      <c r="BB468" s="67">
        <v>-2.3385436534881592</v>
      </c>
      <c r="BC468" s="67">
        <v>-1.4253443479537964</v>
      </c>
      <c r="BD468" s="67">
        <v>-0.90200960636138916</v>
      </c>
      <c r="BE468" s="67">
        <v>-0.61991214752197266</v>
      </c>
      <c r="BF468" s="67">
        <v>-0.45280906558036804</v>
      </c>
      <c r="BG468" s="67">
        <v>-0.33916929364204407</v>
      </c>
      <c r="BH468" s="67">
        <v>-0.22480860352516174</v>
      </c>
      <c r="BI468" s="67">
        <v>-0.15775847434997559</v>
      </c>
      <c r="BJ468" s="67">
        <v>-0.16305850446224213</v>
      </c>
      <c r="BK468" s="67">
        <v>-0.28268930315971375</v>
      </c>
      <c r="BL468" s="67">
        <v>-0.40863776206970215</v>
      </c>
      <c r="BM468" s="67">
        <v>-0.54847121238708496</v>
      </c>
      <c r="BN468" s="67">
        <v>-0.70542311668395996</v>
      </c>
      <c r="BO468" s="67">
        <v>-0.6992027759552002</v>
      </c>
      <c r="BP468" s="67">
        <v>-0.76952755451202393</v>
      </c>
      <c r="BQ468" s="67">
        <v>-0.83176529407501221</v>
      </c>
      <c r="BR468" s="67">
        <v>-0.58391845226287842</v>
      </c>
      <c r="BS468" s="67">
        <v>2.2865023612976074</v>
      </c>
      <c r="BT468" s="67">
        <v>3.3339130878448486</v>
      </c>
      <c r="BU468" s="67">
        <v>3.7722592353820801</v>
      </c>
      <c r="BV468" s="67">
        <v>3.9014747142791748</v>
      </c>
      <c r="BW468" s="67">
        <v>3.6693503856658936</v>
      </c>
      <c r="BX468" s="67">
        <v>-1.5226709842681885</v>
      </c>
      <c r="BY468" s="67">
        <v>-2.558530330657959</v>
      </c>
      <c r="BZ468" s="67">
        <v>-2.0477175712585449</v>
      </c>
      <c r="CA468" s="67">
        <v>-1.1563315391540527</v>
      </c>
      <c r="CB468" s="67">
        <v>-0.65573239326477051</v>
      </c>
      <c r="CC468" s="67">
        <v>-0.47092798352241516</v>
      </c>
      <c r="CD468" s="67">
        <v>-0.31655791401863098</v>
      </c>
      <c r="CE468" s="67">
        <v>-0.2115342766046524</v>
      </c>
      <c r="CF468" s="67">
        <v>-0.10355474054813385</v>
      </c>
      <c r="CG468" s="67">
        <v>-4.0281794965267181E-2</v>
      </c>
      <c r="CH468" s="67">
        <v>-4.4588088989257813E-2</v>
      </c>
      <c r="CI468" s="67">
        <v>-0.15208868682384491</v>
      </c>
      <c r="CJ468" s="67">
        <v>-0.26470702886581421</v>
      </c>
      <c r="CK468" s="67">
        <v>-0.39271378517150879</v>
      </c>
      <c r="CL468" s="67">
        <v>-0.53733396530151367</v>
      </c>
      <c r="CM468" s="67">
        <v>-0.52043735980987549</v>
      </c>
      <c r="CN468" s="67">
        <v>-0.57927322387695313</v>
      </c>
      <c r="CO468" s="67">
        <v>-0.63222765922546387</v>
      </c>
      <c r="CP468" s="67">
        <v>-0.37674769759178162</v>
      </c>
      <c r="CQ468" s="67">
        <v>2.4884517192840576</v>
      </c>
      <c r="CR468" s="67">
        <v>3.5383210182189941</v>
      </c>
      <c r="CS468" s="67">
        <v>3.9794337749481201</v>
      </c>
      <c r="CT468" s="67">
        <v>4.1107058525085449</v>
      </c>
      <c r="CU468" s="67">
        <v>3.8790750503540039</v>
      </c>
      <c r="CV468" s="67">
        <v>-1.305665135383606</v>
      </c>
      <c r="CW468" s="67">
        <v>-2.3467569351196289</v>
      </c>
      <c r="CX468" s="67">
        <v>-1.84629225730896</v>
      </c>
      <c r="CY468" s="67">
        <v>-0.97001409530639648</v>
      </c>
      <c r="CZ468" s="67">
        <v>-0.48516157269477844</v>
      </c>
      <c r="DA468" s="67">
        <v>-0.32194381952285767</v>
      </c>
      <c r="DB468" s="67">
        <v>-0.18030677735805511</v>
      </c>
      <c r="DC468" s="67">
        <v>-8.3899259567260742E-2</v>
      </c>
      <c r="DD468" s="67">
        <v>1.7699126154184341E-2</v>
      </c>
      <c r="DE468" s="67">
        <v>7.7194884419441223E-2</v>
      </c>
      <c r="DF468" s="67">
        <v>7.3882319033145905E-2</v>
      </c>
      <c r="DG468" s="67">
        <v>-2.148807980120182E-2</v>
      </c>
      <c r="DH468" s="67">
        <v>-0.12077630311250687</v>
      </c>
      <c r="DI468" s="67">
        <v>-0.23695637285709381</v>
      </c>
      <c r="DJ468" s="67">
        <v>-0.36924481391906738</v>
      </c>
      <c r="DK468" s="67">
        <v>-0.34167191386222839</v>
      </c>
      <c r="DL468" s="67">
        <v>-0.38901892304420471</v>
      </c>
      <c r="DM468" s="67">
        <v>-0.43268999457359314</v>
      </c>
      <c r="DN468" s="67">
        <v>-0.1695769727230072</v>
      </c>
      <c r="DO468" s="67">
        <v>2.6904010772705078</v>
      </c>
      <c r="DP468" s="67">
        <v>3.7427289485931396</v>
      </c>
      <c r="DQ468" s="67">
        <v>4.1866083145141602</v>
      </c>
      <c r="DR468" s="67">
        <v>4.3199367523193359</v>
      </c>
      <c r="DS468" s="67">
        <v>4.0887994766235352</v>
      </c>
      <c r="DT468" s="67">
        <v>-1.0886592864990234</v>
      </c>
      <c r="DU468" s="67">
        <v>-2.1349835395812988</v>
      </c>
      <c r="DV468" s="67">
        <v>-1.644866943359375</v>
      </c>
      <c r="DW468" s="67">
        <v>-0.78369665145874023</v>
      </c>
      <c r="DX468" s="67">
        <v>-0.31459075212478638</v>
      </c>
      <c r="DY468" s="67">
        <v>-0.10683433711528778</v>
      </c>
      <c r="DZ468" s="67">
        <v>1.6418231651186943E-2</v>
      </c>
      <c r="EA468" s="67">
        <v>0.10038543492555618</v>
      </c>
      <c r="EB468" s="67">
        <v>0.19277045130729675</v>
      </c>
      <c r="EC468" s="67">
        <v>0.24681255221366882</v>
      </c>
      <c r="ED468" s="67">
        <v>0.24493478238582611</v>
      </c>
      <c r="EE468" s="67">
        <v>0.16707845032215118</v>
      </c>
      <c r="EF468" s="67">
        <v>8.7036803364753723E-2</v>
      </c>
      <c r="EG468" s="67">
        <v>-1.2067392468452454E-2</v>
      </c>
      <c r="EH468" s="67">
        <v>-0.12655076384544373</v>
      </c>
      <c r="EI468" s="67">
        <v>-8.3563037216663361E-2</v>
      </c>
      <c r="EJ468" s="67">
        <v>-0.11432191729545593</v>
      </c>
      <c r="EK468" s="67">
        <v>-0.14458931982517242</v>
      </c>
      <c r="EL468" s="67">
        <v>0.12954466044902802</v>
      </c>
      <c r="EM468" s="67">
        <v>2.9819841384887695</v>
      </c>
      <c r="EN468" s="67">
        <v>4.0378613471984863</v>
      </c>
      <c r="EO468" s="67">
        <v>4.4857354164123535</v>
      </c>
      <c r="EP468" s="67">
        <v>4.6220335960388184</v>
      </c>
      <c r="EQ468" s="67">
        <v>4.391608715057373</v>
      </c>
      <c r="ER468" s="67">
        <v>-0.77533739805221558</v>
      </c>
      <c r="ES468" s="67">
        <v>-1.8292162418365479</v>
      </c>
      <c r="ET468" s="67">
        <v>-1.3540407419204712</v>
      </c>
      <c r="EU468" s="67">
        <v>-0.51468384265899658</v>
      </c>
      <c r="EV468" s="67">
        <v>-6.8313553929328918E-2</v>
      </c>
      <c r="EW468" s="67">
        <v>72.383155822753906</v>
      </c>
      <c r="EX468" s="67">
        <v>71.503578186035156</v>
      </c>
      <c r="EY468" s="67">
        <v>70.324073791503906</v>
      </c>
      <c r="EZ468" s="67">
        <v>69.347305297851563</v>
      </c>
      <c r="FA468" s="67">
        <v>69.576736450195313</v>
      </c>
      <c r="FB468" s="67">
        <v>69.313758850097656</v>
      </c>
      <c r="FC468" s="67">
        <v>70.186622619628906</v>
      </c>
      <c r="FD468" s="67">
        <v>74.493255615234375</v>
      </c>
      <c r="FE468" s="67">
        <v>80.257705688476563</v>
      </c>
      <c r="FF468" s="67">
        <v>85.881088256835938</v>
      </c>
      <c r="FG468" s="67">
        <v>89.708671569824219</v>
      </c>
      <c r="FH468" s="67">
        <v>91.50799560546875</v>
      </c>
      <c r="FI468" s="67">
        <v>93.668937683105469</v>
      </c>
      <c r="FJ468" s="67">
        <v>95.763427734375</v>
      </c>
      <c r="FK468" s="67">
        <v>98.108161926269531</v>
      </c>
      <c r="FL468" s="67">
        <v>99.827056884765625</v>
      </c>
      <c r="FM468" s="67">
        <v>100.88328552246094</v>
      </c>
      <c r="FN468" s="67">
        <v>100.91440582275391</v>
      </c>
      <c r="FO468" s="67">
        <v>99.391487121582031</v>
      </c>
      <c r="FP468" s="67">
        <v>93.419174194335938</v>
      </c>
      <c r="FQ468" s="67">
        <v>85.742416381835938</v>
      </c>
      <c r="FR468" s="67">
        <v>80.560173034667969</v>
      </c>
      <c r="FS468" s="67">
        <v>78.389053344726563</v>
      </c>
      <c r="FT468" s="67">
        <v>75.717514038085938</v>
      </c>
      <c r="FU468" s="68">
        <v>0.26700356602668762</v>
      </c>
      <c r="FV468" s="40">
        <v>7.559999942779541</v>
      </c>
      <c r="FW468" s="40">
        <v>7016.79</v>
      </c>
      <c r="FX468">
        <v>1</v>
      </c>
    </row>
    <row r="469" spans="1:180" x14ac:dyDescent="0.2">
      <c r="A469" t="s">
        <v>189</v>
      </c>
      <c r="B469" t="s">
        <v>207</v>
      </c>
      <c r="C469" t="s">
        <v>3</v>
      </c>
      <c r="D469" t="s">
        <v>187</v>
      </c>
      <c r="E469" t="s">
        <v>1</v>
      </c>
      <c r="F469" s="40" t="s">
        <v>194</v>
      </c>
      <c r="G469" s="69" t="s">
        <v>219</v>
      </c>
      <c r="H469" s="67">
        <v>4216</v>
      </c>
      <c r="I469" s="67">
        <v>4.179344654083252</v>
      </c>
      <c r="J469" s="67">
        <v>3.6643989086151123</v>
      </c>
      <c r="K469" s="67">
        <v>3.3175094127655029</v>
      </c>
      <c r="L469" s="67">
        <v>3.140383243560791</v>
      </c>
      <c r="M469" s="67">
        <v>3.0850474834442139</v>
      </c>
      <c r="N469" s="67">
        <v>3.27591872215271</v>
      </c>
      <c r="O469" s="67">
        <v>3.6933586597442627</v>
      </c>
      <c r="P469" s="67">
        <v>4.1943354606628418</v>
      </c>
      <c r="Q469" s="67">
        <v>4.7388439178466797</v>
      </c>
      <c r="R469" s="67">
        <v>5.4572362899780273</v>
      </c>
      <c r="S469" s="67">
        <v>6.3236794471740723</v>
      </c>
      <c r="T469" s="67">
        <v>7.288640022277832</v>
      </c>
      <c r="U469" s="67">
        <v>8.4624271392822266</v>
      </c>
      <c r="V469" s="67">
        <v>9.5373563766479492</v>
      </c>
      <c r="W469" s="67">
        <v>10.537662506103516</v>
      </c>
      <c r="X469" s="67">
        <v>11.536394119262695</v>
      </c>
      <c r="Y469" s="67">
        <v>12.404841423034668</v>
      </c>
      <c r="Z469" s="67">
        <v>13.169184684753418</v>
      </c>
      <c r="AA469" s="67">
        <v>13.209210395812988</v>
      </c>
      <c r="AB469" s="67">
        <v>12.801237106323242</v>
      </c>
      <c r="AC469" s="67">
        <v>11.684099197387695</v>
      </c>
      <c r="AD469" s="67">
        <v>10.50266170501709</v>
      </c>
      <c r="AE469" s="67">
        <v>8.5674839019775391</v>
      </c>
      <c r="AF469" s="67">
        <v>6.8182635307312012</v>
      </c>
      <c r="AG469" s="67">
        <v>-0.41537958383560181</v>
      </c>
      <c r="AH469" s="67">
        <v>-0.32288256287574768</v>
      </c>
      <c r="AI469" s="67">
        <v>-0.3132440447807312</v>
      </c>
      <c r="AJ469" s="67">
        <v>-0.27844017744064331</v>
      </c>
      <c r="AK469" s="67">
        <v>-0.22399210929870605</v>
      </c>
      <c r="AL469" s="67">
        <v>-0.24228113889694214</v>
      </c>
      <c r="AM469" s="67">
        <v>-0.41370481252670288</v>
      </c>
      <c r="AN469" s="67">
        <v>-0.71810811758041382</v>
      </c>
      <c r="AO469" s="67">
        <v>-0.80501085519790649</v>
      </c>
      <c r="AP469" s="67">
        <v>-0.90916085243225098</v>
      </c>
      <c r="AQ469" s="67">
        <v>-1.0541292428970337</v>
      </c>
      <c r="AR469" s="67">
        <v>-1.2243803739547729</v>
      </c>
      <c r="AS469" s="67">
        <v>-1.3084155321121216</v>
      </c>
      <c r="AT469" s="67">
        <v>-1.0633454322814941</v>
      </c>
      <c r="AU469" s="67">
        <v>2.1099143028259277</v>
      </c>
      <c r="AV469" s="67">
        <v>3.1987295150756836</v>
      </c>
      <c r="AW469" s="67">
        <v>3.4997780323028564</v>
      </c>
      <c r="AX469" s="67">
        <v>3.6850569248199463</v>
      </c>
      <c r="AY469" s="67">
        <v>3.395958423614502</v>
      </c>
      <c r="AZ469" s="67">
        <v>-1.8983372449874878</v>
      </c>
      <c r="BA469" s="67">
        <v>-3.4719786643981934</v>
      </c>
      <c r="BB469" s="67">
        <v>-2.8387179374694824</v>
      </c>
      <c r="BC469" s="67">
        <v>-2.0140087604522705</v>
      </c>
      <c r="BD469" s="67">
        <v>-1.6279443502426147</v>
      </c>
      <c r="BE469" s="67">
        <v>-0.20099200308322906</v>
      </c>
      <c r="BF469" s="67">
        <v>-0.12681883573532104</v>
      </c>
      <c r="BG469" s="67">
        <v>-0.12958623468875885</v>
      </c>
      <c r="BH469" s="67">
        <v>-0.10396827012300491</v>
      </c>
      <c r="BI469" s="67">
        <v>-5.4953388869762421E-2</v>
      </c>
      <c r="BJ469" s="67">
        <v>-7.1813479065895081E-2</v>
      </c>
      <c r="BK469" s="67">
        <v>-0.22578738629817963</v>
      </c>
      <c r="BL469" s="67">
        <v>-0.51100921630859375</v>
      </c>
      <c r="BM469" s="67">
        <v>-0.58088958263397217</v>
      </c>
      <c r="BN469" s="67">
        <v>-0.66728270053863525</v>
      </c>
      <c r="BO469" s="67">
        <v>-0.79689216613769531</v>
      </c>
      <c r="BP469" s="67">
        <v>-0.95061063766479492</v>
      </c>
      <c r="BQ469" s="67">
        <v>-1.0212794542312622</v>
      </c>
      <c r="BR469" s="67">
        <v>-0.76522517204284668</v>
      </c>
      <c r="BS469" s="67">
        <v>2.4005184173583984</v>
      </c>
      <c r="BT469" s="67">
        <v>3.4928691387176514</v>
      </c>
      <c r="BU469" s="67">
        <v>3.7979013919830322</v>
      </c>
      <c r="BV469" s="67">
        <v>3.986133337020874</v>
      </c>
      <c r="BW469" s="67">
        <v>3.697751522064209</v>
      </c>
      <c r="BX469" s="67">
        <v>-1.5860726833343506</v>
      </c>
      <c r="BY469" s="67">
        <v>-3.1672368049621582</v>
      </c>
      <c r="BZ469" s="67">
        <v>-2.5488693714141846</v>
      </c>
      <c r="CA469" s="67">
        <v>-1.7458959817886353</v>
      </c>
      <c r="CB469" s="67">
        <v>-1.3824881315231323</v>
      </c>
      <c r="CC469" s="67">
        <v>-5.2507821470499039E-2</v>
      </c>
      <c r="CD469" s="67">
        <v>8.9743202552199364E-3</v>
      </c>
      <c r="CE469" s="67">
        <v>-2.385385800153017E-3</v>
      </c>
      <c r="CF469" s="67">
        <v>1.6870442777872086E-2</v>
      </c>
      <c r="CG469" s="67">
        <v>6.2122315168380737E-2</v>
      </c>
      <c r="CH469" s="67">
        <v>4.625190794467926E-2</v>
      </c>
      <c r="CI469" s="67">
        <v>-9.5636352896690369E-2</v>
      </c>
      <c r="CJ469" s="67">
        <v>-0.36757320165634155</v>
      </c>
      <c r="CK469" s="67">
        <v>-0.42566388845443726</v>
      </c>
      <c r="CL469" s="67">
        <v>-0.49975857138633728</v>
      </c>
      <c r="CM469" s="67">
        <v>-0.61873060464859009</v>
      </c>
      <c r="CN469" s="67">
        <v>-0.76099848747253418</v>
      </c>
      <c r="CO469" s="67">
        <v>-0.82240980863571167</v>
      </c>
      <c r="CP469" s="67">
        <v>-0.55874794721603394</v>
      </c>
      <c r="CQ469" s="67">
        <v>2.6017899513244629</v>
      </c>
      <c r="CR469" s="67">
        <v>3.6965892314910889</v>
      </c>
      <c r="CS469" s="67">
        <v>4.0043807029724121</v>
      </c>
      <c r="CT469" s="67">
        <v>4.1946578025817871</v>
      </c>
      <c r="CU469" s="67">
        <v>3.9067726135253906</v>
      </c>
      <c r="CV469" s="67">
        <v>-1.3697992563247681</v>
      </c>
      <c r="CW469" s="67">
        <v>-2.9561736583709717</v>
      </c>
      <c r="CX469" s="67">
        <v>-2.3481209278106689</v>
      </c>
      <c r="CY469" s="67">
        <v>-1.5602017641067505</v>
      </c>
      <c r="CZ469" s="67">
        <v>-1.2124857902526855</v>
      </c>
      <c r="DA469" s="67">
        <v>9.5976367592811584E-2</v>
      </c>
      <c r="DB469" s="67">
        <v>0.14476747810840607</v>
      </c>
      <c r="DC469" s="67">
        <v>0.12481546401977539</v>
      </c>
      <c r="DD469" s="67">
        <v>0.13770915567874908</v>
      </c>
      <c r="DE469" s="67">
        <v>0.17919802665710449</v>
      </c>
      <c r="DF469" s="67">
        <v>0.1643172949552536</v>
      </c>
      <c r="DG469" s="67">
        <v>3.4514680504798889E-2</v>
      </c>
      <c r="DH469" s="67">
        <v>-0.22413715720176697</v>
      </c>
      <c r="DI469" s="67">
        <v>-0.27043819427490234</v>
      </c>
      <c r="DJ469" s="67">
        <v>-0.33223447203636169</v>
      </c>
      <c r="DK469" s="67">
        <v>-0.44056904315948486</v>
      </c>
      <c r="DL469" s="67">
        <v>-0.57138633728027344</v>
      </c>
      <c r="DM469" s="67">
        <v>-0.62354022264480591</v>
      </c>
      <c r="DN469" s="67">
        <v>-0.35227075219154358</v>
      </c>
      <c r="DO469" s="67">
        <v>2.8030614852905273</v>
      </c>
      <c r="DP469" s="67">
        <v>3.9003093242645264</v>
      </c>
      <c r="DQ469" s="67">
        <v>4.2108597755432129</v>
      </c>
      <c r="DR469" s="67">
        <v>4.4031825065612793</v>
      </c>
      <c r="DS469" s="67">
        <v>4.1157937049865723</v>
      </c>
      <c r="DT469" s="67">
        <v>-1.1535258293151855</v>
      </c>
      <c r="DU469" s="67">
        <v>-2.7451105117797852</v>
      </c>
      <c r="DV469" s="67">
        <v>-2.1473724842071533</v>
      </c>
      <c r="DW469" s="67">
        <v>-1.3745075464248657</v>
      </c>
      <c r="DX469" s="67">
        <v>-1.0424834489822388</v>
      </c>
      <c r="DY469" s="67">
        <v>0.31036394834518433</v>
      </c>
      <c r="DZ469" s="67">
        <v>0.3408312201499939</v>
      </c>
      <c r="EA469" s="67">
        <v>0.30847328901290894</v>
      </c>
      <c r="EB469" s="67">
        <v>0.31218108534812927</v>
      </c>
      <c r="EC469" s="67">
        <v>0.34823673963546753</v>
      </c>
      <c r="ED469" s="67">
        <v>0.33478495478630066</v>
      </c>
      <c r="EE469" s="67">
        <v>0.22243210673332214</v>
      </c>
      <c r="EF469" s="67">
        <v>-1.7038300633430481E-2</v>
      </c>
      <c r="EG469" s="67">
        <v>-4.6316944062709808E-2</v>
      </c>
      <c r="EH469" s="67">
        <v>-9.0356282889842987E-2</v>
      </c>
      <c r="EI469" s="67">
        <v>-0.18333202600479126</v>
      </c>
      <c r="EJ469" s="67">
        <v>-0.29761654138565063</v>
      </c>
      <c r="EK469" s="67">
        <v>-0.33640411496162415</v>
      </c>
      <c r="EL469" s="67">
        <v>-5.4150447249412537E-2</v>
      </c>
      <c r="EM469" s="67">
        <v>3.093665599822998</v>
      </c>
      <c r="EN469" s="67">
        <v>4.1944489479064941</v>
      </c>
      <c r="EO469" s="67">
        <v>4.5089831352233887</v>
      </c>
      <c r="EP469" s="67">
        <v>4.704258918762207</v>
      </c>
      <c r="EQ469" s="67">
        <v>4.4175868034362793</v>
      </c>
      <c r="ER469" s="67">
        <v>-0.84126126766204834</v>
      </c>
      <c r="ES469" s="67">
        <v>-2.44036865234375</v>
      </c>
      <c r="ET469" s="67">
        <v>-1.8575237989425659</v>
      </c>
      <c r="EU469" s="67">
        <v>-1.1063946485519409</v>
      </c>
      <c r="EV469" s="67">
        <v>-0.79702723026275635</v>
      </c>
      <c r="EW469" s="67">
        <v>72.193946838378906</v>
      </c>
      <c r="EX469" s="67">
        <v>72.442100524902344</v>
      </c>
      <c r="EY469" s="67">
        <v>71.742866516113281</v>
      </c>
      <c r="EZ469" s="67">
        <v>71.102462768554688</v>
      </c>
      <c r="FA469" s="67">
        <v>70.249382019042969</v>
      </c>
      <c r="FB469" s="67">
        <v>69.602180480957031</v>
      </c>
      <c r="FC469" s="67">
        <v>69.942153930664063</v>
      </c>
      <c r="FD469" s="67">
        <v>75.239288330078125</v>
      </c>
      <c r="FE469" s="67">
        <v>83.572090148925781</v>
      </c>
      <c r="FF469" s="67">
        <v>88.1937255859375</v>
      </c>
      <c r="FG469" s="67">
        <v>92.311408996582031</v>
      </c>
      <c r="FH469" s="67">
        <v>94.307029724121094</v>
      </c>
      <c r="FI469" s="67">
        <v>97.316032409667969</v>
      </c>
      <c r="FJ469" s="67">
        <v>99.43731689453125</v>
      </c>
      <c r="FK469" s="67">
        <v>100.39784240722656</v>
      </c>
      <c r="FL469" s="67">
        <v>101.82823181152344</v>
      </c>
      <c r="FM469" s="67">
        <v>102.03507232666016</v>
      </c>
      <c r="FN469" s="67">
        <v>103.30952453613281</v>
      </c>
      <c r="FO469" s="67">
        <v>102.28318023681641</v>
      </c>
      <c r="FP469" s="67">
        <v>98.142105102539063</v>
      </c>
      <c r="FQ469" s="67">
        <v>89.51654052734375</v>
      </c>
      <c r="FR469" s="67">
        <v>83.87420654296875</v>
      </c>
      <c r="FS469" s="67">
        <v>81.130081176757813</v>
      </c>
      <c r="FT469" s="67">
        <v>78.874443054199219</v>
      </c>
      <c r="FU469" s="68">
        <v>0.26610791683197021</v>
      </c>
      <c r="FV469" s="40">
        <v>10.979999542236328</v>
      </c>
      <c r="FW469" s="40">
        <v>7362.6</v>
      </c>
      <c r="FX469">
        <v>1</v>
      </c>
    </row>
    <row r="470" spans="1:180" x14ac:dyDescent="0.2">
      <c r="A470" t="s">
        <v>189</v>
      </c>
      <c r="B470" t="s">
        <v>207</v>
      </c>
      <c r="C470" t="s">
        <v>3</v>
      </c>
      <c r="D470" t="s">
        <v>187</v>
      </c>
      <c r="E470" t="s">
        <v>1</v>
      </c>
      <c r="F470" s="40" t="s">
        <v>194</v>
      </c>
      <c r="G470" s="69" t="s">
        <v>220</v>
      </c>
      <c r="H470" s="67">
        <v>4208</v>
      </c>
      <c r="I470" s="67">
        <v>5.5499520301818848</v>
      </c>
      <c r="J470" s="67">
        <v>4.7529201507568359</v>
      </c>
      <c r="K470" s="67">
        <v>4.2165775299072266</v>
      </c>
      <c r="L470" s="67">
        <v>3.8591365814208984</v>
      </c>
      <c r="M470" s="67">
        <v>3.6868548393249512</v>
      </c>
      <c r="N470" s="67">
        <v>3.8378698825836182</v>
      </c>
      <c r="O470" s="67">
        <v>4.2441501617431641</v>
      </c>
      <c r="P470" s="67">
        <v>4.7810654640197754</v>
      </c>
      <c r="Q470" s="67">
        <v>5.316673755645752</v>
      </c>
      <c r="R470" s="67">
        <v>5.8166899681091309</v>
      </c>
      <c r="S470" s="67">
        <v>6.6071248054504395</v>
      </c>
      <c r="T470" s="67">
        <v>7.4312882423400879</v>
      </c>
      <c r="U470" s="67">
        <v>8.1239728927612305</v>
      </c>
      <c r="V470" s="67">
        <v>8.5279092788696289</v>
      </c>
      <c r="W470" s="67">
        <v>8.9013652801513672</v>
      </c>
      <c r="X470" s="67">
        <v>9.4541902542114258</v>
      </c>
      <c r="Y470" s="67">
        <v>10.316302299499512</v>
      </c>
      <c r="Z470" s="67">
        <v>11.101546287536621</v>
      </c>
      <c r="AA470" s="67">
        <v>11.193611145019531</v>
      </c>
      <c r="AB470" s="67">
        <v>10.883821487426758</v>
      </c>
      <c r="AC470" s="67">
        <v>10.031103134155273</v>
      </c>
      <c r="AD470" s="67">
        <v>8.9737520217895508</v>
      </c>
      <c r="AE470" s="67">
        <v>7.359072208404541</v>
      </c>
      <c r="AF470" s="67">
        <v>5.9284572601318359</v>
      </c>
      <c r="AG470" s="67">
        <v>-1.2031071186065674</v>
      </c>
      <c r="AH470" s="67">
        <v>-0.82023841142654419</v>
      </c>
      <c r="AI470" s="67">
        <v>-0.65077590942382813</v>
      </c>
      <c r="AJ470" s="67">
        <v>-0.49474340677261353</v>
      </c>
      <c r="AK470" s="67">
        <v>-0.40435075759887695</v>
      </c>
      <c r="AL470" s="67">
        <v>-0.4117426872253418</v>
      </c>
      <c r="AM470" s="67">
        <v>-0.58009546995162964</v>
      </c>
      <c r="AN470" s="67">
        <v>-0.75046020746231079</v>
      </c>
      <c r="AO470" s="67">
        <v>-0.91952121257781982</v>
      </c>
      <c r="AP470" s="67">
        <v>-1.335615873336792</v>
      </c>
      <c r="AQ470" s="67">
        <v>-1.4296822547912598</v>
      </c>
      <c r="AR470" s="67">
        <v>-1.3637021780014038</v>
      </c>
      <c r="AS470" s="67">
        <v>-1.081807017326355</v>
      </c>
      <c r="AT470" s="67">
        <v>-1.0280674695968628</v>
      </c>
      <c r="AU470" s="67">
        <v>1.6521878242492676</v>
      </c>
      <c r="AV470" s="67">
        <v>1.9830118417739868</v>
      </c>
      <c r="AW470" s="67">
        <v>2.2727847099304199</v>
      </c>
      <c r="AX470" s="67">
        <v>2.5074381828308105</v>
      </c>
      <c r="AY470" s="67">
        <v>2.3654115200042725</v>
      </c>
      <c r="AZ470" s="67">
        <v>-2.3433072566986084</v>
      </c>
      <c r="BA470" s="67">
        <v>-3.0880801677703857</v>
      </c>
      <c r="BB470" s="67">
        <v>-2.2405221462249756</v>
      </c>
      <c r="BC470" s="67">
        <v>-1.4365284442901611</v>
      </c>
      <c r="BD470" s="67">
        <v>-0.82586652040481567</v>
      </c>
      <c r="BE470" s="67">
        <v>-0.98879855871200562</v>
      </c>
      <c r="BF470" s="67">
        <v>-0.62424689531326294</v>
      </c>
      <c r="BG470" s="67">
        <v>-0.46718505024909973</v>
      </c>
      <c r="BH470" s="67">
        <v>-0.32033368945121765</v>
      </c>
      <c r="BI470" s="67">
        <v>-0.23537351191043854</v>
      </c>
      <c r="BJ470" s="67">
        <v>-0.24133937060832977</v>
      </c>
      <c r="BK470" s="67">
        <v>-0.3922477662563324</v>
      </c>
      <c r="BL470" s="67">
        <v>-0.5434374213218689</v>
      </c>
      <c r="BM470" s="67">
        <v>-0.69548314809799194</v>
      </c>
      <c r="BN470" s="67">
        <v>-1.0938258171081543</v>
      </c>
      <c r="BO470" s="67">
        <v>-1.172540545463562</v>
      </c>
      <c r="BP470" s="67">
        <v>-1.0900324583053589</v>
      </c>
      <c r="BQ470" s="67">
        <v>-0.79477620124816895</v>
      </c>
      <c r="BR470" s="67">
        <v>-0.7300574779510498</v>
      </c>
      <c r="BS470" s="67">
        <v>1.9426851272583008</v>
      </c>
      <c r="BT470" s="67">
        <v>2.2770411968231201</v>
      </c>
      <c r="BU470" s="67">
        <v>2.5707938671112061</v>
      </c>
      <c r="BV470" s="67">
        <v>2.808398962020874</v>
      </c>
      <c r="BW470" s="67">
        <v>2.6670880317687988</v>
      </c>
      <c r="BX470" s="67">
        <v>-2.031165599822998</v>
      </c>
      <c r="BY470" s="67">
        <v>-2.7834579944610596</v>
      </c>
      <c r="BZ470" s="67">
        <v>-1.9507862329483032</v>
      </c>
      <c r="CA470" s="67">
        <v>-1.1685197353363037</v>
      </c>
      <c r="CB470" s="67">
        <v>-0.58050334453582764</v>
      </c>
      <c r="CC470" s="67">
        <v>-0.84036904573440552</v>
      </c>
      <c r="CD470" s="67">
        <v>-0.48850375413894653</v>
      </c>
      <c r="CE470" s="67">
        <v>-0.34003055095672607</v>
      </c>
      <c r="CF470" s="67">
        <v>-0.19953805208206177</v>
      </c>
      <c r="CG470" s="67">
        <v>-0.1183403804898262</v>
      </c>
      <c r="CH470" s="67">
        <v>-0.12331855297088623</v>
      </c>
      <c r="CI470" s="67">
        <v>-0.26214501261711121</v>
      </c>
      <c r="CJ470" s="67">
        <v>-0.40005409717559814</v>
      </c>
      <c r="CK470" s="67">
        <v>-0.54031503200531006</v>
      </c>
      <c r="CL470" s="67">
        <v>-0.92636269330978394</v>
      </c>
      <c r="CM470" s="67">
        <v>-0.99444496631622314</v>
      </c>
      <c r="CN470" s="67">
        <v>-0.90048962831497192</v>
      </c>
      <c r="CO470" s="67">
        <v>-0.59597957134246826</v>
      </c>
      <c r="CP470" s="67">
        <v>-0.52365660667419434</v>
      </c>
      <c r="CQ470" s="67">
        <v>2.1438827514648438</v>
      </c>
      <c r="CR470" s="67">
        <v>2.4806849956512451</v>
      </c>
      <c r="CS470" s="67">
        <v>2.7771942615509033</v>
      </c>
      <c r="CT470" s="67">
        <v>3.0168435573577881</v>
      </c>
      <c r="CU470" s="67">
        <v>2.876028299331665</v>
      </c>
      <c r="CV470" s="67">
        <v>-1.8149771690368652</v>
      </c>
      <c r="CW470" s="67">
        <v>-2.5724778175354004</v>
      </c>
      <c r="CX470" s="67">
        <v>-1.7501159906387329</v>
      </c>
      <c r="CY470" s="67">
        <v>-0.98289769887924194</v>
      </c>
      <c r="CZ470" s="67">
        <v>-0.410565584897995</v>
      </c>
      <c r="DA470" s="67">
        <v>-0.69193953275680542</v>
      </c>
      <c r="DB470" s="67">
        <v>-0.35276064276695251</v>
      </c>
      <c r="DC470" s="67">
        <v>-0.21287605166435242</v>
      </c>
      <c r="DD470" s="67">
        <v>-7.8742414712905884E-2</v>
      </c>
      <c r="DE470" s="67">
        <v>-1.3072548899799585E-3</v>
      </c>
      <c r="DF470" s="67">
        <v>-5.2977311424911022E-3</v>
      </c>
      <c r="DG470" s="67">
        <v>-0.13204227387905121</v>
      </c>
      <c r="DH470" s="67">
        <v>-0.256670743227005</v>
      </c>
      <c r="DI470" s="67">
        <v>-0.38514691591262817</v>
      </c>
      <c r="DJ470" s="67">
        <v>-0.75889962911605835</v>
      </c>
      <c r="DK470" s="67">
        <v>-0.81634938716888428</v>
      </c>
      <c r="DL470" s="67">
        <v>-0.71094679832458496</v>
      </c>
      <c r="DM470" s="67">
        <v>-0.39718294143676758</v>
      </c>
      <c r="DN470" s="67">
        <v>-0.31725576519966125</v>
      </c>
      <c r="DO470" s="67">
        <v>2.3450803756713867</v>
      </c>
      <c r="DP470" s="67">
        <v>2.6843287944793701</v>
      </c>
      <c r="DQ470" s="67">
        <v>2.9835946559906006</v>
      </c>
      <c r="DR470" s="67">
        <v>3.2252881526947021</v>
      </c>
      <c r="DS470" s="67">
        <v>3.0849685668945313</v>
      </c>
      <c r="DT470" s="67">
        <v>-1.5987887382507324</v>
      </c>
      <c r="DU470" s="67">
        <v>-2.3614976406097412</v>
      </c>
      <c r="DV470" s="67">
        <v>-1.5494457483291626</v>
      </c>
      <c r="DW470" s="67">
        <v>-0.79727566242218018</v>
      </c>
      <c r="DX470" s="67">
        <v>-0.24062781035900116</v>
      </c>
      <c r="DY470" s="67">
        <v>-0.47763091325759888</v>
      </c>
      <c r="DZ470" s="67">
        <v>-0.15676911175251007</v>
      </c>
      <c r="EA470" s="67">
        <v>-2.9285166412591934E-2</v>
      </c>
      <c r="EB470" s="67">
        <v>9.5667295157909393E-2</v>
      </c>
      <c r="EC470" s="67">
        <v>0.16766999661922455</v>
      </c>
      <c r="ED470" s="67">
        <v>0.16510559618473053</v>
      </c>
      <c r="EE470" s="67">
        <v>5.5805426090955734E-2</v>
      </c>
      <c r="EF470" s="67">
        <v>-4.96479831635952E-2</v>
      </c>
      <c r="EG470" s="67">
        <v>-0.16110882163047791</v>
      </c>
      <c r="EH470" s="67">
        <v>-0.51710957288742065</v>
      </c>
      <c r="EI470" s="67">
        <v>-0.5592077374458313</v>
      </c>
      <c r="EJ470" s="67">
        <v>-0.43727707862854004</v>
      </c>
      <c r="EK470" s="67">
        <v>-0.11015216261148453</v>
      </c>
      <c r="EL470" s="67">
        <v>-1.924571767449379E-2</v>
      </c>
      <c r="EM470" s="67">
        <v>2.6355776786804199</v>
      </c>
      <c r="EN470" s="67">
        <v>2.9783580303192139</v>
      </c>
      <c r="EO470" s="67">
        <v>3.2816038131713867</v>
      </c>
      <c r="EP470" s="67">
        <v>3.5262489318847656</v>
      </c>
      <c r="EQ470" s="67">
        <v>3.3866450786590576</v>
      </c>
      <c r="ER470" s="67">
        <v>-1.2866470813751221</v>
      </c>
      <c r="ES470" s="67">
        <v>-2.056875467300415</v>
      </c>
      <c r="ET470" s="67">
        <v>-1.2597098350524902</v>
      </c>
      <c r="EU470" s="67">
        <v>-0.52926695346832275</v>
      </c>
      <c r="EV470" s="67">
        <v>4.7353431582450867E-3</v>
      </c>
      <c r="EW470" s="67">
        <v>77.025390625</v>
      </c>
      <c r="EX470" s="67">
        <v>76.134559631347656</v>
      </c>
      <c r="EY470" s="67">
        <v>74.684051513671875</v>
      </c>
      <c r="EZ470" s="67">
        <v>73.983444213867188</v>
      </c>
      <c r="FA470" s="67">
        <v>74.91033935546875</v>
      </c>
      <c r="FB470" s="67">
        <v>74.456016540527344</v>
      </c>
      <c r="FC470" s="67">
        <v>74.847183227539063</v>
      </c>
      <c r="FD470" s="67">
        <v>77.617683410644531</v>
      </c>
      <c r="FE470" s="67">
        <v>83.731727600097656</v>
      </c>
      <c r="FF470" s="67">
        <v>89.321418762207031</v>
      </c>
      <c r="FG470" s="67">
        <v>91.435302734375</v>
      </c>
      <c r="FH470" s="67">
        <v>89.894439697265625</v>
      </c>
      <c r="FI470" s="67">
        <v>92.503219604492188</v>
      </c>
      <c r="FJ470" s="67">
        <v>94.526542663574219</v>
      </c>
      <c r="FK470" s="67">
        <v>94.596733093261719</v>
      </c>
      <c r="FL470" s="67">
        <v>94.634078979492188</v>
      </c>
      <c r="FM470" s="67">
        <v>95.809844970703125</v>
      </c>
      <c r="FN470" s="67">
        <v>97.229637145996094</v>
      </c>
      <c r="FO470" s="67">
        <v>96.217887878417969</v>
      </c>
      <c r="FP470" s="67">
        <v>93.198493957519531</v>
      </c>
      <c r="FQ470" s="67">
        <v>87.407669067382813</v>
      </c>
      <c r="FR470" s="67">
        <v>82.122383117675781</v>
      </c>
      <c r="FS470" s="67">
        <v>78.639198303222656</v>
      </c>
      <c r="FT470" s="67">
        <v>76.085990905761719</v>
      </c>
      <c r="FU470" s="68">
        <v>0.26600661873817444</v>
      </c>
      <c r="FV470" s="40">
        <v>8.5799999237060547</v>
      </c>
      <c r="FW470" s="40">
        <v>7182.72</v>
      </c>
      <c r="FX470">
        <v>1</v>
      </c>
    </row>
    <row r="471" spans="1:180" x14ac:dyDescent="0.2">
      <c r="A471" t="s">
        <v>189</v>
      </c>
      <c r="B471" t="s">
        <v>207</v>
      </c>
      <c r="C471" t="s">
        <v>3</v>
      </c>
      <c r="D471" t="s">
        <v>187</v>
      </c>
      <c r="E471" t="s">
        <v>1</v>
      </c>
      <c r="F471" s="40" t="s">
        <v>194</v>
      </c>
      <c r="G471" s="69" t="s">
        <v>221</v>
      </c>
      <c r="H471" s="67">
        <v>4145</v>
      </c>
      <c r="I471" s="67">
        <v>3.1599030494689941</v>
      </c>
      <c r="J471" s="67">
        <v>2.7810485363006592</v>
      </c>
      <c r="K471" s="67">
        <v>2.5631451606750488</v>
      </c>
      <c r="L471" s="67">
        <v>2.4546329975128174</v>
      </c>
      <c r="M471" s="67">
        <v>2.4506046772003174</v>
      </c>
      <c r="N471" s="67">
        <v>2.6742079257965088</v>
      </c>
      <c r="O471" s="67">
        <v>3.0580992698669434</v>
      </c>
      <c r="P471" s="67">
        <v>3.3682184219360352</v>
      </c>
      <c r="Q471" s="67">
        <v>3.5704283714294434</v>
      </c>
      <c r="R471" s="67">
        <v>3.8128499984741211</v>
      </c>
      <c r="S471" s="67">
        <v>4.195833683013916</v>
      </c>
      <c r="T471" s="67">
        <v>4.6700029373168945</v>
      </c>
      <c r="U471" s="67">
        <v>5.5364155769348145</v>
      </c>
      <c r="V471" s="67">
        <v>6.5591716766357422</v>
      </c>
      <c r="W471" s="67">
        <v>7.583228588104248</v>
      </c>
      <c r="X471" s="67">
        <v>8.7667312622070313</v>
      </c>
      <c r="Y471" s="67">
        <v>9.9467020034790039</v>
      </c>
      <c r="Z471" s="67">
        <v>10.958263397216797</v>
      </c>
      <c r="AA471" s="67">
        <v>11.189579010009766</v>
      </c>
      <c r="AB471" s="67">
        <v>10.865910530090332</v>
      </c>
      <c r="AC471" s="67">
        <v>9.6134166717529297</v>
      </c>
      <c r="AD471" s="67">
        <v>8.2794075012207031</v>
      </c>
      <c r="AE471" s="67">
        <v>6.4879484176635742</v>
      </c>
      <c r="AF471" s="67">
        <v>4.945185661315918</v>
      </c>
      <c r="AG471" s="67">
        <v>-0.38691049814224243</v>
      </c>
      <c r="AH471" s="67">
        <v>-0.35088819265365601</v>
      </c>
      <c r="AI471" s="67">
        <v>-0.32461059093475342</v>
      </c>
      <c r="AJ471" s="67">
        <v>-0.33347561955451965</v>
      </c>
      <c r="AK471" s="67">
        <v>-0.31356364488601685</v>
      </c>
      <c r="AL471" s="67">
        <v>-0.3012373149394989</v>
      </c>
      <c r="AM471" s="67">
        <v>-0.35654041171073914</v>
      </c>
      <c r="AN471" s="67">
        <v>-0.40816345810890198</v>
      </c>
      <c r="AO471" s="67">
        <v>-0.48539444804191589</v>
      </c>
      <c r="AP471" s="67">
        <v>-0.48397624492645264</v>
      </c>
      <c r="AQ471" s="67">
        <v>-0.58806920051574707</v>
      </c>
      <c r="AR471" s="67">
        <v>-0.68180835247039795</v>
      </c>
      <c r="AS471" s="67">
        <v>-0.72790902853012085</v>
      </c>
      <c r="AT471" s="67">
        <v>-0.48346167802810669</v>
      </c>
      <c r="AU471" s="67">
        <v>1.6339491605758667</v>
      </c>
      <c r="AV471" s="67">
        <v>2.3319973945617676</v>
      </c>
      <c r="AW471" s="67">
        <v>2.8320276737213135</v>
      </c>
      <c r="AX471" s="67">
        <v>3.2117669582366943</v>
      </c>
      <c r="AY471" s="67">
        <v>3.1236369609832764</v>
      </c>
      <c r="AZ471" s="67">
        <v>-1.1692034006118774</v>
      </c>
      <c r="BA471" s="67">
        <v>-2.3052465915679932</v>
      </c>
      <c r="BB471" s="67">
        <v>-1.8550980091094971</v>
      </c>
      <c r="BC471" s="67">
        <v>-1.2625125646591187</v>
      </c>
      <c r="BD471" s="67">
        <v>-0.93217158317565918</v>
      </c>
      <c r="BE471" s="67">
        <v>-0.17398442327976227</v>
      </c>
      <c r="BF471" s="67">
        <v>-0.15615759789943695</v>
      </c>
      <c r="BG471" s="67">
        <v>-0.14219051599502563</v>
      </c>
      <c r="BH471" s="67">
        <v>-0.16018101572990417</v>
      </c>
      <c r="BI471" s="67">
        <v>-0.14567457139492035</v>
      </c>
      <c r="BJ471" s="67">
        <v>-0.13191872835159302</v>
      </c>
      <c r="BK471" s="67">
        <v>-0.16988743841648102</v>
      </c>
      <c r="BL471" s="67">
        <v>-0.20246706902980804</v>
      </c>
      <c r="BM471" s="67">
        <v>-0.26280233263969421</v>
      </c>
      <c r="BN471" s="67">
        <v>-0.24377726018428802</v>
      </c>
      <c r="BO471" s="67">
        <v>-0.33259022235870361</v>
      </c>
      <c r="BP471" s="67">
        <v>-0.40990984439849854</v>
      </c>
      <c r="BQ471" s="67">
        <v>-0.44276133179664612</v>
      </c>
      <c r="BR471" s="67">
        <v>-0.18741409480571747</v>
      </c>
      <c r="BS471" s="67">
        <v>1.9225326776504517</v>
      </c>
      <c r="BT471" s="67">
        <v>2.6241052150726318</v>
      </c>
      <c r="BU471" s="67">
        <v>3.1280844211578369</v>
      </c>
      <c r="BV471" s="67">
        <v>3.5107731819152832</v>
      </c>
      <c r="BW471" s="67">
        <v>3.4233384132385254</v>
      </c>
      <c r="BX471" s="67">
        <v>-0.8590732216835022</v>
      </c>
      <c r="BY471" s="67">
        <v>-2.0025937557220459</v>
      </c>
      <c r="BZ471" s="67">
        <v>-1.5672264099121094</v>
      </c>
      <c r="CA471" s="67">
        <v>-0.99623245000839233</v>
      </c>
      <c r="CB471" s="67">
        <v>-0.68839699029922485</v>
      </c>
      <c r="CC471" s="67">
        <v>-2.6512468233704567E-2</v>
      </c>
      <c r="CD471" s="67">
        <v>-2.1287782117724419E-2</v>
      </c>
      <c r="CE471" s="67">
        <v>-1.584693044424057E-2</v>
      </c>
      <c r="CF471" s="67">
        <v>-4.0157712996006012E-2</v>
      </c>
      <c r="CG471" s="67">
        <v>-2.9395107179880142E-2</v>
      </c>
      <c r="CH471" s="67">
        <v>-1.4649202115833759E-2</v>
      </c>
      <c r="CI471" s="67">
        <v>-4.0612157434225082E-2</v>
      </c>
      <c r="CJ471" s="67">
        <v>-6.0002375394105911E-2</v>
      </c>
      <c r="CK471" s="67">
        <v>-0.10863569378852844</v>
      </c>
      <c r="CL471" s="67">
        <v>-7.7416181564331055E-2</v>
      </c>
      <c r="CM471" s="67">
        <v>-0.15564623475074768</v>
      </c>
      <c r="CN471" s="67">
        <v>-0.22159379720687866</v>
      </c>
      <c r="CO471" s="67">
        <v>-0.24526889622211456</v>
      </c>
      <c r="CP471" s="67">
        <v>1.7627550289034843E-2</v>
      </c>
      <c r="CQ471" s="67">
        <v>2.1224048137664795</v>
      </c>
      <c r="CR471" s="67">
        <v>2.8264181613922119</v>
      </c>
      <c r="CS471" s="67">
        <v>3.3331325054168701</v>
      </c>
      <c r="CT471" s="67">
        <v>3.7178640365600586</v>
      </c>
      <c r="CU471" s="67">
        <v>3.6309106349945068</v>
      </c>
      <c r="CV471" s="67">
        <v>-0.64427798986434937</v>
      </c>
      <c r="CW471" s="67">
        <v>-1.7929773330688477</v>
      </c>
      <c r="CX471" s="67">
        <v>-1.3678473234176636</v>
      </c>
      <c r="CY471" s="67">
        <v>-0.81180769205093384</v>
      </c>
      <c r="CZ471" s="67">
        <v>-0.51955944299697876</v>
      </c>
      <c r="DA471" s="67">
        <v>0.12095948308706284</v>
      </c>
      <c r="DB471" s="67">
        <v>0.11358202993869781</v>
      </c>
      <c r="DC471" s="67">
        <v>0.11049665510654449</v>
      </c>
      <c r="DD471" s="67">
        <v>7.9865589737892151E-2</v>
      </c>
      <c r="DE471" s="67">
        <v>8.6884357035160065E-2</v>
      </c>
      <c r="DF471" s="67">
        <v>0.10262032598257065</v>
      </c>
      <c r="DG471" s="67">
        <v>8.8663116097450256E-2</v>
      </c>
      <c r="DH471" s="67">
        <v>8.2462318241596222E-2</v>
      </c>
      <c r="DI471" s="67">
        <v>4.5530930161476135E-2</v>
      </c>
      <c r="DJ471" s="67">
        <v>8.8944904506206512E-2</v>
      </c>
      <c r="DK471" s="67">
        <v>2.1297745406627655E-2</v>
      </c>
      <c r="DL471" s="67">
        <v>-3.3277735114097595E-2</v>
      </c>
      <c r="DM471" s="67">
        <v>-4.7776460647583008E-2</v>
      </c>
      <c r="DN471" s="67">
        <v>0.22266919910907745</v>
      </c>
      <c r="DO471" s="67">
        <v>2.3222768306732178</v>
      </c>
      <c r="DP471" s="67">
        <v>3.028731107711792</v>
      </c>
      <c r="DQ471" s="67">
        <v>3.5381805896759033</v>
      </c>
      <c r="DR471" s="67">
        <v>3.924954891204834</v>
      </c>
      <c r="DS471" s="67">
        <v>3.8384828567504883</v>
      </c>
      <c r="DT471" s="67">
        <v>-0.42948278784751892</v>
      </c>
      <c r="DU471" s="67">
        <v>-1.5833609104156494</v>
      </c>
      <c r="DV471" s="67">
        <v>-1.1684682369232178</v>
      </c>
      <c r="DW471" s="67">
        <v>-0.62738293409347534</v>
      </c>
      <c r="DX471" s="67">
        <v>-0.35072189569473267</v>
      </c>
      <c r="DY471" s="67">
        <v>0.3338855504989624</v>
      </c>
      <c r="DZ471" s="67">
        <v>0.30831262469291687</v>
      </c>
      <c r="EA471" s="67">
        <v>0.29291671514511108</v>
      </c>
      <c r="EB471" s="67">
        <v>0.25316017866134644</v>
      </c>
      <c r="EC471" s="67">
        <v>0.25477343797683716</v>
      </c>
      <c r="ED471" s="67">
        <v>0.27193889021873474</v>
      </c>
      <c r="EE471" s="67">
        <v>0.27531608939170837</v>
      </c>
      <c r="EF471" s="67">
        <v>0.28815871477127075</v>
      </c>
      <c r="EG471" s="67">
        <v>0.26812306046485901</v>
      </c>
      <c r="EH471" s="67">
        <v>0.32914388179779053</v>
      </c>
      <c r="EI471" s="67">
        <v>0.2767767608165741</v>
      </c>
      <c r="EJ471" s="67">
        <v>0.23862074315547943</v>
      </c>
      <c r="EK471" s="67">
        <v>0.23737125098705292</v>
      </c>
      <c r="EL471" s="67">
        <v>0.51871675252914429</v>
      </c>
      <c r="EM471" s="67">
        <v>2.6108605861663818</v>
      </c>
      <c r="EN471" s="67">
        <v>3.3208389282226563</v>
      </c>
      <c r="EO471" s="67">
        <v>3.8342373371124268</v>
      </c>
      <c r="EP471" s="67">
        <v>4.223961353302002</v>
      </c>
      <c r="EQ471" s="67">
        <v>4.1381840705871582</v>
      </c>
      <c r="ER471" s="67">
        <v>-0.11935260891914368</v>
      </c>
      <c r="ES471" s="67">
        <v>-1.2807081937789917</v>
      </c>
      <c r="ET471" s="67">
        <v>-0.8805965781211853</v>
      </c>
      <c r="EU471" s="67">
        <v>-0.3611028790473938</v>
      </c>
      <c r="EV471" s="67">
        <v>-0.10694731771945953</v>
      </c>
      <c r="EW471" s="67">
        <v>66.153587341308594</v>
      </c>
      <c r="EX471" s="67">
        <v>65.764373779296875</v>
      </c>
      <c r="EY471" s="67">
        <v>64.638885498046875</v>
      </c>
      <c r="EZ471" s="67">
        <v>65.075904846191406</v>
      </c>
      <c r="FA471" s="67">
        <v>64.214118957519531</v>
      </c>
      <c r="FB471" s="67">
        <v>61.85888671875</v>
      </c>
      <c r="FC471" s="67">
        <v>61.562240600585938</v>
      </c>
      <c r="FD471" s="67">
        <v>66.476776123046875</v>
      </c>
      <c r="FE471" s="67">
        <v>75.979209899902344</v>
      </c>
      <c r="FF471" s="67">
        <v>84.457710266113281</v>
      </c>
      <c r="FG471" s="67">
        <v>88.766609191894531</v>
      </c>
      <c r="FH471" s="67">
        <v>90.65264892578125</v>
      </c>
      <c r="FI471" s="67">
        <v>92.396469116210938</v>
      </c>
      <c r="FJ471" s="67">
        <v>94.989051818847656</v>
      </c>
      <c r="FK471" s="67">
        <v>96.294158935546875</v>
      </c>
      <c r="FL471" s="67">
        <v>98.389457702636719</v>
      </c>
      <c r="FM471" s="67">
        <v>98.812675476074219</v>
      </c>
      <c r="FN471" s="67">
        <v>98.580589294433594</v>
      </c>
      <c r="FO471" s="67">
        <v>97.716728210449219</v>
      </c>
      <c r="FP471" s="67">
        <v>93.589080810546875</v>
      </c>
      <c r="FQ471" s="67">
        <v>84.6036376953125</v>
      </c>
      <c r="FR471" s="67">
        <v>78.434211730957031</v>
      </c>
      <c r="FS471" s="67">
        <v>75.012596130371094</v>
      </c>
      <c r="FT471" s="67">
        <v>72.408500671386719</v>
      </c>
      <c r="FU471" s="68">
        <v>0.26426389813423157</v>
      </c>
      <c r="FV471" s="40">
        <v>10.079999923706055</v>
      </c>
      <c r="FW471" s="40">
        <v>5418.17</v>
      </c>
      <c r="FX471">
        <v>1</v>
      </c>
    </row>
    <row r="472" spans="1:180" x14ac:dyDescent="0.2">
      <c r="A472" t="s">
        <v>189</v>
      </c>
      <c r="B472" t="s">
        <v>207</v>
      </c>
      <c r="C472" t="s">
        <v>3</v>
      </c>
      <c r="D472" t="s">
        <v>187</v>
      </c>
      <c r="E472" t="s">
        <v>1</v>
      </c>
      <c r="F472" s="40" t="s">
        <v>194</v>
      </c>
      <c r="G472" s="69" t="s">
        <v>222</v>
      </c>
      <c r="H472" s="67">
        <v>4136</v>
      </c>
      <c r="I472" s="67">
        <v>3.9541373252868652</v>
      </c>
      <c r="J472" s="67">
        <v>3.3930599689483643</v>
      </c>
      <c r="K472" s="67">
        <v>3.0718412399291992</v>
      </c>
      <c r="L472" s="67">
        <v>2.8820066452026367</v>
      </c>
      <c r="M472" s="67">
        <v>2.7927284240722656</v>
      </c>
      <c r="N472" s="67">
        <v>2.9550013542175293</v>
      </c>
      <c r="O472" s="67">
        <v>3.3279805183410645</v>
      </c>
      <c r="P472" s="67">
        <v>3.6626584529876709</v>
      </c>
      <c r="Q472" s="67">
        <v>3.9931735992431641</v>
      </c>
      <c r="R472" s="67">
        <v>4.4846539497375488</v>
      </c>
      <c r="S472" s="67">
        <v>5.1376528739929199</v>
      </c>
      <c r="T472" s="67">
        <v>6.0136203765869141</v>
      </c>
      <c r="U472" s="67">
        <v>7.1901111602783203</v>
      </c>
      <c r="V472" s="67">
        <v>8.5762214660644531</v>
      </c>
      <c r="W472" s="67">
        <v>9.7267980575561523</v>
      </c>
      <c r="X472" s="67">
        <v>10.876937866210938</v>
      </c>
      <c r="Y472" s="67">
        <v>11.896675109863281</v>
      </c>
      <c r="Z472" s="67">
        <v>12.628575325012207</v>
      </c>
      <c r="AA472" s="67">
        <v>12.787187576293945</v>
      </c>
      <c r="AB472" s="67">
        <v>12.228278160095215</v>
      </c>
      <c r="AC472" s="67">
        <v>11.030911445617676</v>
      </c>
      <c r="AD472" s="67">
        <v>9.5839319229125977</v>
      </c>
      <c r="AE472" s="67">
        <v>7.6098155975341797</v>
      </c>
      <c r="AF472" s="67">
        <v>5.8462467193603516</v>
      </c>
      <c r="AG472" s="67">
        <v>-0.71359330415725708</v>
      </c>
      <c r="AH472" s="67">
        <v>-0.55195719003677368</v>
      </c>
      <c r="AI472" s="67">
        <v>-0.44613808393478394</v>
      </c>
      <c r="AJ472" s="67">
        <v>-0.38623583316802979</v>
      </c>
      <c r="AK472" s="67">
        <v>-0.341805100440979</v>
      </c>
      <c r="AL472" s="67">
        <v>-0.31632465124130249</v>
      </c>
      <c r="AM472" s="67">
        <v>-0.38873878121376038</v>
      </c>
      <c r="AN472" s="67">
        <v>-0.55168646574020386</v>
      </c>
      <c r="AO472" s="67">
        <v>-0.70538640022277832</v>
      </c>
      <c r="AP472" s="67">
        <v>-0.80741125345230103</v>
      </c>
      <c r="AQ472" s="67">
        <v>-0.88863390684127808</v>
      </c>
      <c r="AR472" s="67">
        <v>-1.1180013418197632</v>
      </c>
      <c r="AS472" s="67">
        <v>-1.0413761138916016</v>
      </c>
      <c r="AT472" s="67">
        <v>-0.75660723447799683</v>
      </c>
      <c r="AU472" s="67">
        <v>2.1403594017028809</v>
      </c>
      <c r="AV472" s="67">
        <v>3.0502853393554688</v>
      </c>
      <c r="AW472" s="67">
        <v>3.4598000049591064</v>
      </c>
      <c r="AX472" s="67">
        <v>3.6244311332702637</v>
      </c>
      <c r="AY472" s="67">
        <v>3.5167431831359863</v>
      </c>
      <c r="AZ472" s="67">
        <v>-1.8849706649780273</v>
      </c>
      <c r="BA472" s="67">
        <v>-3.0667157173156738</v>
      </c>
      <c r="BB472" s="67">
        <v>-2.6112985610961914</v>
      </c>
      <c r="BC472" s="67">
        <v>-1.8067526817321777</v>
      </c>
      <c r="BD472" s="67">
        <v>-1.3208835124969482</v>
      </c>
      <c r="BE472" s="67">
        <v>-0.50086581707000732</v>
      </c>
      <c r="BF472" s="67">
        <v>-0.35740822553634644</v>
      </c>
      <c r="BG472" s="67">
        <v>-0.26388624310493469</v>
      </c>
      <c r="BH472" s="67">
        <v>-0.21309870481491089</v>
      </c>
      <c r="BI472" s="67">
        <v>-0.17406858503818512</v>
      </c>
      <c r="BJ472" s="67">
        <v>-0.14716187119483948</v>
      </c>
      <c r="BK472" s="67">
        <v>-0.20225554704666138</v>
      </c>
      <c r="BL472" s="67">
        <v>-0.34617605805397034</v>
      </c>
      <c r="BM472" s="67">
        <v>-0.48299652338027954</v>
      </c>
      <c r="BN472" s="67">
        <v>-0.56743121147155762</v>
      </c>
      <c r="BO472" s="67">
        <v>-0.63339042663574219</v>
      </c>
      <c r="BP472" s="67">
        <v>-0.84635329246520996</v>
      </c>
      <c r="BQ472" s="67">
        <v>-0.75649094581604004</v>
      </c>
      <c r="BR472" s="67">
        <v>-0.46083161234855652</v>
      </c>
      <c r="BS472" s="67">
        <v>2.4286794662475586</v>
      </c>
      <c r="BT472" s="67">
        <v>3.3421244621276855</v>
      </c>
      <c r="BU472" s="67">
        <v>3.7555835247039795</v>
      </c>
      <c r="BV472" s="67">
        <v>3.9231617450714111</v>
      </c>
      <c r="BW472" s="67">
        <v>3.8161673545837402</v>
      </c>
      <c r="BX472" s="67">
        <v>-1.5751296281814575</v>
      </c>
      <c r="BY472" s="67">
        <v>-2.7643470764160156</v>
      </c>
      <c r="BZ472" s="67">
        <v>-2.3236970901489258</v>
      </c>
      <c r="CA472" s="67">
        <v>-1.5407236814498901</v>
      </c>
      <c r="CB472" s="67">
        <v>-1.0773384571075439</v>
      </c>
      <c r="CC472" s="67">
        <v>-0.3535313606262207</v>
      </c>
      <c r="CD472" s="67">
        <v>-0.22266419231891632</v>
      </c>
      <c r="CE472" s="67">
        <v>-0.13765917718410492</v>
      </c>
      <c r="CF472" s="67">
        <v>-9.3184448778629303E-2</v>
      </c>
      <c r="CG472" s="67">
        <v>-5.7894788682460785E-2</v>
      </c>
      <c r="CH472" s="67">
        <v>-3.0000248923897743E-2</v>
      </c>
      <c r="CI472" s="67">
        <v>-7.3097817599773407E-2</v>
      </c>
      <c r="CJ472" s="67">
        <v>-0.20384019613265991</v>
      </c>
      <c r="CK472" s="67">
        <v>-0.32896998524665833</v>
      </c>
      <c r="CL472" s="67">
        <v>-0.40122181177139282</v>
      </c>
      <c r="CM472" s="67">
        <v>-0.45660954713821411</v>
      </c>
      <c r="CN472" s="67">
        <v>-0.6582106351852417</v>
      </c>
      <c r="CO472" s="67">
        <v>-0.55918037891387939</v>
      </c>
      <c r="CP472" s="67">
        <v>-0.2559782862663269</v>
      </c>
      <c r="CQ472" s="67">
        <v>2.6283688545227051</v>
      </c>
      <c r="CR472" s="67">
        <v>3.5442514419555664</v>
      </c>
      <c r="CS472" s="67">
        <v>3.9604423046112061</v>
      </c>
      <c r="CT472" s="67">
        <v>4.1300616264343262</v>
      </c>
      <c r="CU472" s="67">
        <v>4.0235476493835449</v>
      </c>
      <c r="CV472" s="67">
        <v>-1.36053466796875</v>
      </c>
      <c r="CW472" s="67">
        <v>-2.5549273490905762</v>
      </c>
      <c r="CX472" s="67">
        <v>-2.1245050430297852</v>
      </c>
      <c r="CY472" s="67">
        <v>-1.3564727306365967</v>
      </c>
      <c r="CZ472" s="67">
        <v>-0.90865999460220337</v>
      </c>
      <c r="DA472" s="67">
        <v>-0.20619691908359528</v>
      </c>
      <c r="DB472" s="67">
        <v>-8.7920159101486206E-2</v>
      </c>
      <c r="DC472" s="67">
        <v>-1.1432110331952572E-2</v>
      </c>
      <c r="DD472" s="67">
        <v>2.6729803532361984E-2</v>
      </c>
      <c r="DE472" s="67">
        <v>5.8279003947973251E-2</v>
      </c>
      <c r="DF472" s="67">
        <v>8.7161369621753693E-2</v>
      </c>
      <c r="DG472" s="67">
        <v>5.6059908121824265E-2</v>
      </c>
      <c r="DH472" s="67">
        <v>-6.1504330486059189E-2</v>
      </c>
      <c r="DI472" s="67">
        <v>-0.17494343221187592</v>
      </c>
      <c r="DJ472" s="67">
        <v>-0.23501238226890564</v>
      </c>
      <c r="DK472" s="67">
        <v>-0.27982866764068604</v>
      </c>
      <c r="DL472" s="67">
        <v>-0.47006797790527344</v>
      </c>
      <c r="DM472" s="67">
        <v>-0.36186978220939636</v>
      </c>
      <c r="DN472" s="67">
        <v>-5.1124975085258484E-2</v>
      </c>
      <c r="DO472" s="67">
        <v>2.8280582427978516</v>
      </c>
      <c r="DP472" s="67">
        <v>3.7463784217834473</v>
      </c>
      <c r="DQ472" s="67">
        <v>4.1653008460998535</v>
      </c>
      <c r="DR472" s="67">
        <v>4.3369612693786621</v>
      </c>
      <c r="DS472" s="67">
        <v>4.2309279441833496</v>
      </c>
      <c r="DT472" s="67">
        <v>-1.1459397077560425</v>
      </c>
      <c r="DU472" s="67">
        <v>-2.3455076217651367</v>
      </c>
      <c r="DV472" s="67">
        <v>-1.9253131151199341</v>
      </c>
      <c r="DW472" s="67">
        <v>-1.1722217798233032</v>
      </c>
      <c r="DX472" s="67">
        <v>-0.73998147249221802</v>
      </c>
      <c r="DY472" s="67">
        <v>6.5306089818477631E-3</v>
      </c>
      <c r="DZ472" s="67">
        <v>0.10662882775068283</v>
      </c>
      <c r="EA472" s="67">
        <v>0.1708197295665741</v>
      </c>
      <c r="EB472" s="67">
        <v>0.19986693561077118</v>
      </c>
      <c r="EC472" s="67">
        <v>0.22601550817489624</v>
      </c>
      <c r="ED472" s="67">
        <v>0.25632414221763611</v>
      </c>
      <c r="EE472" s="67">
        <v>0.24254316091537476</v>
      </c>
      <c r="EF472" s="67">
        <v>0.14400605857372284</v>
      </c>
      <c r="EG472" s="67">
        <v>4.7446433454751968E-2</v>
      </c>
      <c r="EH472" s="67">
        <v>4.9676289781928062E-3</v>
      </c>
      <c r="EI472" s="67">
        <v>-2.4585185572504997E-2</v>
      </c>
      <c r="EJ472" s="67">
        <v>-0.19841988384723663</v>
      </c>
      <c r="EK472" s="67">
        <v>-7.6984651386737823E-2</v>
      </c>
      <c r="EL472" s="67">
        <v>0.24465067684650421</v>
      </c>
      <c r="EM472" s="67">
        <v>3.1163783073425293</v>
      </c>
      <c r="EN472" s="67">
        <v>4.0382175445556641</v>
      </c>
      <c r="EO472" s="67">
        <v>4.4610843658447266</v>
      </c>
      <c r="EP472" s="67">
        <v>4.6356921195983887</v>
      </c>
      <c r="EQ472" s="67">
        <v>4.5303521156311035</v>
      </c>
      <c r="ER472" s="67">
        <v>-0.83609867095947266</v>
      </c>
      <c r="ES472" s="67">
        <v>-2.0431389808654785</v>
      </c>
      <c r="ET472" s="67">
        <v>-1.6377115249633789</v>
      </c>
      <c r="EU472" s="67">
        <v>-0.90619271993637085</v>
      </c>
      <c r="EV472" s="67">
        <v>-0.49643653631210327</v>
      </c>
      <c r="EW472" s="67">
        <v>70.106178283691406</v>
      </c>
      <c r="EX472" s="67">
        <v>70.034202575683594</v>
      </c>
      <c r="EY472" s="67">
        <v>67.602790832519531</v>
      </c>
      <c r="EZ472" s="67">
        <v>67.466903686523438</v>
      </c>
      <c r="FA472" s="67">
        <v>65.749191284179688</v>
      </c>
      <c r="FB472" s="67">
        <v>65.635902404785156</v>
      </c>
      <c r="FC472" s="67">
        <v>65.827476501464844</v>
      </c>
      <c r="FD472" s="67">
        <v>70.678436279296875</v>
      </c>
      <c r="FE472" s="67">
        <v>79.168922424316406</v>
      </c>
      <c r="FF472" s="67">
        <v>87.28460693359375</v>
      </c>
      <c r="FG472" s="67">
        <v>91.929603576660156</v>
      </c>
      <c r="FH472" s="67">
        <v>95.261604309082031</v>
      </c>
      <c r="FI472" s="67">
        <v>97.593833923339844</v>
      </c>
      <c r="FJ472" s="67">
        <v>99.298088073730469</v>
      </c>
      <c r="FK472" s="67">
        <v>100.83601379394531</v>
      </c>
      <c r="FL472" s="67">
        <v>101.81502532958984</v>
      </c>
      <c r="FM472" s="67">
        <v>102.81514739990234</v>
      </c>
      <c r="FN472" s="67">
        <v>102.849609375</v>
      </c>
      <c r="FO472" s="67">
        <v>101.38801574707031</v>
      </c>
      <c r="FP472" s="67">
        <v>96.499687194824219</v>
      </c>
      <c r="FQ472" s="67">
        <v>86.561203002929688</v>
      </c>
      <c r="FR472" s="67">
        <v>80.229408264160156</v>
      </c>
      <c r="FS472" s="67">
        <v>76.713363647460938</v>
      </c>
      <c r="FT472" s="67">
        <v>74.473396301269531</v>
      </c>
      <c r="FU472" s="68">
        <v>0.26401999592781067</v>
      </c>
      <c r="FV472" s="40">
        <v>7.3400001525878906</v>
      </c>
      <c r="FW472" s="40">
        <v>6645.8600000000006</v>
      </c>
      <c r="FX472">
        <v>1</v>
      </c>
    </row>
    <row r="473" spans="1:180" x14ac:dyDescent="0.2">
      <c r="A473" t="s">
        <v>189</v>
      </c>
      <c r="B473" t="s">
        <v>207</v>
      </c>
      <c r="C473" t="s">
        <v>3</v>
      </c>
      <c r="D473" t="s">
        <v>187</v>
      </c>
      <c r="E473" t="s">
        <v>1</v>
      </c>
      <c r="F473" s="40" t="s">
        <v>194</v>
      </c>
      <c r="G473" s="69" t="s">
        <v>223</v>
      </c>
      <c r="H473" s="67">
        <v>4133</v>
      </c>
      <c r="I473" s="67">
        <v>4.7027239799499512</v>
      </c>
      <c r="J473" s="67">
        <v>4.0166864395141602</v>
      </c>
      <c r="K473" s="67">
        <v>3.6037096977233887</v>
      </c>
      <c r="L473" s="67">
        <v>3.3124465942382813</v>
      </c>
      <c r="M473" s="67">
        <v>3.1471881866455078</v>
      </c>
      <c r="N473" s="67">
        <v>3.2038416862487793</v>
      </c>
      <c r="O473" s="67">
        <v>3.5844314098358154</v>
      </c>
      <c r="P473" s="67">
        <v>3.8977317810058594</v>
      </c>
      <c r="Q473" s="67">
        <v>4.2263555526733398</v>
      </c>
      <c r="R473" s="67">
        <v>4.717766284942627</v>
      </c>
      <c r="S473" s="67">
        <v>5.2671890258789063</v>
      </c>
      <c r="T473" s="67">
        <v>6.0638818740844727</v>
      </c>
      <c r="U473" s="67">
        <v>7.096764087677002</v>
      </c>
      <c r="V473" s="67">
        <v>8.1639471054077148</v>
      </c>
      <c r="W473" s="67">
        <v>9.2409658432006836</v>
      </c>
      <c r="X473" s="67">
        <v>10.439730644226074</v>
      </c>
      <c r="Y473" s="67">
        <v>11.492897033691406</v>
      </c>
      <c r="Z473" s="67">
        <v>12.2236328125</v>
      </c>
      <c r="AA473" s="67">
        <v>12.361858367919922</v>
      </c>
      <c r="AB473" s="67">
        <v>11.797930717468262</v>
      </c>
      <c r="AC473" s="67">
        <v>10.737767219543457</v>
      </c>
      <c r="AD473" s="67">
        <v>9.4447669982910156</v>
      </c>
      <c r="AE473" s="67">
        <v>7.5498781204223633</v>
      </c>
      <c r="AF473" s="67">
        <v>5.9012460708618164</v>
      </c>
      <c r="AG473" s="67">
        <v>-1.0243275165557861</v>
      </c>
      <c r="AH473" s="67">
        <v>-0.78552490472793579</v>
      </c>
      <c r="AI473" s="67">
        <v>-0.60335361957550049</v>
      </c>
      <c r="AJ473" s="67">
        <v>-0.44335365295410156</v>
      </c>
      <c r="AK473" s="67">
        <v>-0.38563743233680725</v>
      </c>
      <c r="AL473" s="67">
        <v>-0.41967174410820007</v>
      </c>
      <c r="AM473" s="67">
        <v>-0.51022803783416748</v>
      </c>
      <c r="AN473" s="67">
        <v>-0.6641155481338501</v>
      </c>
      <c r="AO473" s="67">
        <v>-0.68860769271850586</v>
      </c>
      <c r="AP473" s="67">
        <v>-0.77356952428817749</v>
      </c>
      <c r="AQ473" s="67">
        <v>-0.96869248151779175</v>
      </c>
      <c r="AR473" s="67">
        <v>-1.1640795469284058</v>
      </c>
      <c r="AS473" s="67">
        <v>-1.1709913015365601</v>
      </c>
      <c r="AT473" s="67">
        <v>-1.0942528247833252</v>
      </c>
      <c r="AU473" s="67">
        <v>1.685977578163147</v>
      </c>
      <c r="AV473" s="67">
        <v>2.706636905670166</v>
      </c>
      <c r="AW473" s="67">
        <v>3.1397616863250732</v>
      </c>
      <c r="AX473" s="67">
        <v>3.3110184669494629</v>
      </c>
      <c r="AY473" s="67">
        <v>3.1647851467132568</v>
      </c>
      <c r="AZ473" s="67">
        <v>-2.1588950157165527</v>
      </c>
      <c r="BA473" s="67">
        <v>-3.176738977432251</v>
      </c>
      <c r="BB473" s="67">
        <v>-2.4662532806396484</v>
      </c>
      <c r="BC473" s="67">
        <v>-1.6539441347122192</v>
      </c>
      <c r="BD473" s="67">
        <v>-1.2297722101211548</v>
      </c>
      <c r="BE473" s="67">
        <v>-0.81160813570022583</v>
      </c>
      <c r="BF473" s="67">
        <v>-0.59098339080810547</v>
      </c>
      <c r="BG473" s="67">
        <v>-0.42110869288444519</v>
      </c>
      <c r="BH473" s="67">
        <v>-0.27022254467010498</v>
      </c>
      <c r="BI473" s="67">
        <v>-0.21790806949138641</v>
      </c>
      <c r="BJ473" s="67">
        <v>-0.25051793456077576</v>
      </c>
      <c r="BK473" s="67">
        <v>-0.32375416159629822</v>
      </c>
      <c r="BL473" s="67">
        <v>-0.45861509442329407</v>
      </c>
      <c r="BM473" s="67">
        <v>-0.46622908115386963</v>
      </c>
      <c r="BN473" s="67">
        <v>-0.5335996150970459</v>
      </c>
      <c r="BO473" s="67">
        <v>-0.71346044540405273</v>
      </c>
      <c r="BP473" s="67">
        <v>-0.89244228601455688</v>
      </c>
      <c r="BQ473" s="67">
        <v>-0.88611793518066406</v>
      </c>
      <c r="BR473" s="67">
        <v>-0.79849064350128174</v>
      </c>
      <c r="BS473" s="67">
        <v>1.9742845296859741</v>
      </c>
      <c r="BT473" s="67">
        <v>2.9984612464904785</v>
      </c>
      <c r="BU473" s="67">
        <v>3.435528039932251</v>
      </c>
      <c r="BV473" s="67">
        <v>3.6097311973571777</v>
      </c>
      <c r="BW473" s="67">
        <v>3.4641909599304199</v>
      </c>
      <c r="BX473" s="67">
        <v>-1.8490742444992065</v>
      </c>
      <c r="BY473" s="67">
        <v>-2.8743891716003418</v>
      </c>
      <c r="BZ473" s="67">
        <v>-2.1786684989929199</v>
      </c>
      <c r="CA473" s="67">
        <v>-1.387930154800415</v>
      </c>
      <c r="CB473" s="67">
        <v>-0.98623865842819214</v>
      </c>
      <c r="CC473" s="67">
        <v>-0.66427934169769287</v>
      </c>
      <c r="CD473" s="67">
        <v>-0.45624452829360962</v>
      </c>
      <c r="CE473" s="67">
        <v>-0.29488644003868103</v>
      </c>
      <c r="CF473" s="67">
        <v>-0.15031246840953827</v>
      </c>
      <c r="CG473" s="67">
        <v>-0.10173921287059784</v>
      </c>
      <c r="CH473" s="67">
        <v>-0.1333625316619873</v>
      </c>
      <c r="CI473" s="67">
        <v>-0.19460290670394897</v>
      </c>
      <c r="CJ473" s="67">
        <v>-0.3162861168384552</v>
      </c>
      <c r="CK473" s="67">
        <v>-0.3122103214263916</v>
      </c>
      <c r="CL473" s="67">
        <v>-0.36739721894264221</v>
      </c>
      <c r="CM473" s="67">
        <v>-0.53668749332427979</v>
      </c>
      <c r="CN473" s="67">
        <v>-0.70430713891983032</v>
      </c>
      <c r="CO473" s="67">
        <v>-0.68881553411483765</v>
      </c>
      <c r="CP473" s="67">
        <v>-0.59364664554595947</v>
      </c>
      <c r="CQ473" s="67">
        <v>2.1739649772644043</v>
      </c>
      <c r="CR473" s="67">
        <v>3.200577974319458</v>
      </c>
      <c r="CS473" s="67">
        <v>3.6403751373291016</v>
      </c>
      <c r="CT473" s="67">
        <v>3.8166189193725586</v>
      </c>
      <c r="CU473" s="67">
        <v>3.6715586185455322</v>
      </c>
      <c r="CV473" s="67">
        <v>-1.634493350982666</v>
      </c>
      <c r="CW473" s="67">
        <v>-2.664982795715332</v>
      </c>
      <c r="CX473" s="67">
        <v>-1.9794883728027344</v>
      </c>
      <c r="CY473" s="67">
        <v>-1.2036895751953125</v>
      </c>
      <c r="CZ473" s="67">
        <v>-0.81756806373596191</v>
      </c>
      <c r="DA473" s="67">
        <v>-0.51695054769515991</v>
      </c>
      <c r="DB473" s="67">
        <v>-0.32150566577911377</v>
      </c>
      <c r="DC473" s="67">
        <v>-0.16866417229175568</v>
      </c>
      <c r="DD473" s="67">
        <v>-3.0402390286326408E-2</v>
      </c>
      <c r="DE473" s="67">
        <v>1.4429640956223011E-2</v>
      </c>
      <c r="DF473" s="67">
        <v>-1.6207121312618256E-2</v>
      </c>
      <c r="DG473" s="67">
        <v>-6.5451666712760925E-2</v>
      </c>
      <c r="DH473" s="67">
        <v>-0.17395712435245514</v>
      </c>
      <c r="DI473" s="67">
        <v>-0.15819156169891357</v>
      </c>
      <c r="DJ473" s="67">
        <v>-0.20119479298591614</v>
      </c>
      <c r="DK473" s="67">
        <v>-0.35991457104682922</v>
      </c>
      <c r="DL473" s="67">
        <v>-0.51617199182510376</v>
      </c>
      <c r="DM473" s="67">
        <v>-0.49151313304901123</v>
      </c>
      <c r="DN473" s="67">
        <v>-0.38880267739295959</v>
      </c>
      <c r="DO473" s="67">
        <v>2.373645544052124</v>
      </c>
      <c r="DP473" s="67">
        <v>3.4026947021484375</v>
      </c>
      <c r="DQ473" s="67">
        <v>3.8452222347259521</v>
      </c>
      <c r="DR473" s="67">
        <v>4.0235066413879395</v>
      </c>
      <c r="DS473" s="67">
        <v>3.8789262771606445</v>
      </c>
      <c r="DT473" s="67">
        <v>-1.4199124574661255</v>
      </c>
      <c r="DU473" s="67">
        <v>-2.4555764198303223</v>
      </c>
      <c r="DV473" s="67">
        <v>-1.7803081274032593</v>
      </c>
      <c r="DW473" s="67">
        <v>-1.01944899559021</v>
      </c>
      <c r="DX473" s="67">
        <v>-0.64889746904373169</v>
      </c>
      <c r="DY473" s="67">
        <v>-0.304231196641922</v>
      </c>
      <c r="DZ473" s="67">
        <v>-0.12696415185928345</v>
      </c>
      <c r="EA473" s="67">
        <v>1.3580719009041786E-2</v>
      </c>
      <c r="EB473" s="67">
        <v>0.14272871613502502</v>
      </c>
      <c r="EC473" s="67">
        <v>0.18215902149677277</v>
      </c>
      <c r="ED473" s="67">
        <v>0.15294668078422546</v>
      </c>
      <c r="EE473" s="67">
        <v>0.12102221697568893</v>
      </c>
      <c r="EF473" s="67">
        <v>3.1543329358100891E-2</v>
      </c>
      <c r="EG473" s="67">
        <v>6.4187079668045044E-2</v>
      </c>
      <c r="EH473" s="67">
        <v>3.8775112479925156E-2</v>
      </c>
      <c r="EI473" s="67">
        <v>-0.10468253493309021</v>
      </c>
      <c r="EJ473" s="67">
        <v>-0.24453476071357727</v>
      </c>
      <c r="EK473" s="67">
        <v>-0.20663978159427643</v>
      </c>
      <c r="EL473" s="67">
        <v>-9.3040488660335541E-2</v>
      </c>
      <c r="EM473" s="67">
        <v>2.6619522571563721</v>
      </c>
      <c r="EN473" s="67">
        <v>3.69451904296875</v>
      </c>
      <c r="EO473" s="67">
        <v>4.140988826751709</v>
      </c>
      <c r="EP473" s="67">
        <v>4.3222193717956543</v>
      </c>
      <c r="EQ473" s="67">
        <v>4.1783318519592285</v>
      </c>
      <c r="ER473" s="67">
        <v>-1.1100916862487793</v>
      </c>
      <c r="ES473" s="67">
        <v>-2.1532266139984131</v>
      </c>
      <c r="ET473" s="67">
        <v>-1.4927235841751099</v>
      </c>
      <c r="EU473" s="67">
        <v>-0.75343495607376099</v>
      </c>
      <c r="EV473" s="67">
        <v>-0.40536388754844666</v>
      </c>
      <c r="EW473" s="67">
        <v>72.975349426269531</v>
      </c>
      <c r="EX473" s="67">
        <v>71.454643249511719</v>
      </c>
      <c r="EY473" s="67">
        <v>69.751510620117188</v>
      </c>
      <c r="EZ473" s="67">
        <v>69.230979919433594</v>
      </c>
      <c r="FA473" s="67">
        <v>69.736274719238281</v>
      </c>
      <c r="FB473" s="67">
        <v>70.862747192382813</v>
      </c>
      <c r="FC473" s="67">
        <v>70.061721801757813</v>
      </c>
      <c r="FD473" s="67">
        <v>73.334754943847656</v>
      </c>
      <c r="FE473" s="67">
        <v>79.163124084472656</v>
      </c>
      <c r="FF473" s="67">
        <v>85.149909973144531</v>
      </c>
      <c r="FG473" s="67">
        <v>88.714981079101563</v>
      </c>
      <c r="FH473" s="67">
        <v>90.320915222167969</v>
      </c>
      <c r="FI473" s="67">
        <v>93.455238342285156</v>
      </c>
      <c r="FJ473" s="67">
        <v>95.456207275390625</v>
      </c>
      <c r="FK473" s="67">
        <v>97.272911071777344</v>
      </c>
      <c r="FL473" s="67">
        <v>98.809188842773438</v>
      </c>
      <c r="FM473" s="67">
        <v>99.783164978027344</v>
      </c>
      <c r="FN473" s="67">
        <v>100.32270812988281</v>
      </c>
      <c r="FO473" s="67">
        <v>97.206977844238281</v>
      </c>
      <c r="FP473" s="67">
        <v>89.872787475585938</v>
      </c>
      <c r="FQ473" s="67">
        <v>84.83184814453125</v>
      </c>
      <c r="FR473" s="67">
        <v>82.291557312011719</v>
      </c>
      <c r="FS473" s="67">
        <v>78.406593322753906</v>
      </c>
      <c r="FT473" s="67">
        <v>76.378219604492188</v>
      </c>
      <c r="FU473" s="68">
        <v>0.26400533318519592</v>
      </c>
      <c r="FV473" s="40">
        <v>7.0300002098083496</v>
      </c>
      <c r="FW473" s="40">
        <v>6812.8</v>
      </c>
      <c r="FX473">
        <v>1</v>
      </c>
    </row>
    <row r="474" spans="1:180" x14ac:dyDescent="0.2">
      <c r="A474" t="s">
        <v>189</v>
      </c>
      <c r="B474" t="s">
        <v>207</v>
      </c>
      <c r="C474" t="s">
        <v>3</v>
      </c>
      <c r="D474" t="s">
        <v>187</v>
      </c>
      <c r="E474" t="s">
        <v>1</v>
      </c>
      <c r="F474" s="40" t="s">
        <v>194</v>
      </c>
      <c r="G474" s="69" t="s">
        <v>224</v>
      </c>
      <c r="H474" s="67">
        <v>4113</v>
      </c>
      <c r="I474" s="67">
        <v>3.4924683570861816</v>
      </c>
      <c r="J474" s="67">
        <v>3.0870540142059326</v>
      </c>
      <c r="K474" s="67">
        <v>2.7795398235321045</v>
      </c>
      <c r="L474" s="67">
        <v>2.6193749904632568</v>
      </c>
      <c r="M474" s="67">
        <v>2.5842101573944092</v>
      </c>
      <c r="N474" s="67">
        <v>2.7923662662506104</v>
      </c>
      <c r="O474" s="67">
        <v>3.2499079704284668</v>
      </c>
      <c r="P474" s="67">
        <v>3.5157711505889893</v>
      </c>
      <c r="Q474" s="67">
        <v>3.6191956996917725</v>
      </c>
      <c r="R474" s="67">
        <v>3.94535231590271</v>
      </c>
      <c r="S474" s="67">
        <v>4.418792724609375</v>
      </c>
      <c r="T474" s="67">
        <v>5.1304535865783691</v>
      </c>
      <c r="U474" s="67">
        <v>5.999356746673584</v>
      </c>
      <c r="V474" s="67">
        <v>7.1470470428466797</v>
      </c>
      <c r="W474" s="67">
        <v>8.3987350463867188</v>
      </c>
      <c r="X474" s="67">
        <v>9.7604427337646484</v>
      </c>
      <c r="Y474" s="67">
        <v>10.8890380859375</v>
      </c>
      <c r="Z474" s="67">
        <v>11.798038482666016</v>
      </c>
      <c r="AA474" s="67">
        <v>11.839707374572754</v>
      </c>
      <c r="AB474" s="67">
        <v>11.17050838470459</v>
      </c>
      <c r="AC474" s="67">
        <v>9.9437522888183594</v>
      </c>
      <c r="AD474" s="67">
        <v>8.362579345703125</v>
      </c>
      <c r="AE474" s="67">
        <v>6.444058895111084</v>
      </c>
      <c r="AF474" s="67">
        <v>4.911799430847168</v>
      </c>
      <c r="AG474" s="67">
        <v>-0.41232281923294067</v>
      </c>
      <c r="AH474" s="67">
        <v>-0.37039190530776978</v>
      </c>
      <c r="AI474" s="67">
        <v>-0.36712130904197693</v>
      </c>
      <c r="AJ474" s="67">
        <v>-0.37700846791267395</v>
      </c>
      <c r="AK474" s="67">
        <v>-0.32236891984939575</v>
      </c>
      <c r="AL474" s="67">
        <v>-0.29981103539466858</v>
      </c>
      <c r="AM474" s="67">
        <v>-0.35202369093894958</v>
      </c>
      <c r="AN474" s="67">
        <v>-0.43475055694580078</v>
      </c>
      <c r="AO474" s="67">
        <v>-0.55427646636962891</v>
      </c>
      <c r="AP474" s="67">
        <v>-0.60331690311431885</v>
      </c>
      <c r="AQ474" s="67">
        <v>-0.76029527187347412</v>
      </c>
      <c r="AR474" s="67">
        <v>-0.8364747166633606</v>
      </c>
      <c r="AS474" s="67">
        <v>-1.1050235033035278</v>
      </c>
      <c r="AT474" s="67">
        <v>-1.1142427921295166</v>
      </c>
      <c r="AU474" s="67">
        <v>1.3311107158660889</v>
      </c>
      <c r="AV474" s="67">
        <v>2.4762327671051025</v>
      </c>
      <c r="AW474" s="67">
        <v>3.0128548145294189</v>
      </c>
      <c r="AX474" s="67">
        <v>3.277662992477417</v>
      </c>
      <c r="AY474" s="67">
        <v>2.1052994728088379</v>
      </c>
      <c r="AZ474" s="67">
        <v>-2.2820315361022949</v>
      </c>
      <c r="BA474" s="67">
        <v>-2.8136944770812988</v>
      </c>
      <c r="BB474" s="67">
        <v>-2.0694923400878906</v>
      </c>
      <c r="BC474" s="67">
        <v>-1.3733018636703491</v>
      </c>
      <c r="BD474" s="67">
        <v>-1.0784534215927124</v>
      </c>
      <c r="BE474" s="67">
        <v>-0.19987259805202484</v>
      </c>
      <c r="BF474" s="67">
        <v>-0.17609725892543793</v>
      </c>
      <c r="BG474" s="67">
        <v>-0.18511506915092468</v>
      </c>
      <c r="BH474" s="67">
        <v>-0.20410828292369843</v>
      </c>
      <c r="BI474" s="67">
        <v>-0.15486544370651245</v>
      </c>
      <c r="BJ474" s="67">
        <v>-0.1308879554271698</v>
      </c>
      <c r="BK474" s="67">
        <v>-0.16580843925476074</v>
      </c>
      <c r="BL474" s="67">
        <v>-0.22953465580940247</v>
      </c>
      <c r="BM474" s="67">
        <v>-0.33220222592353821</v>
      </c>
      <c r="BN474" s="67">
        <v>-0.36366048455238342</v>
      </c>
      <c r="BO474" s="67">
        <v>-0.50539803504943848</v>
      </c>
      <c r="BP474" s="67">
        <v>-0.56519007682800293</v>
      </c>
      <c r="BQ474" s="67">
        <v>-0.82051575183868408</v>
      </c>
      <c r="BR474" s="67">
        <v>-0.81886428594589233</v>
      </c>
      <c r="BS474" s="67">
        <v>1.6190406084060669</v>
      </c>
      <c r="BT474" s="67">
        <v>2.7676718235015869</v>
      </c>
      <c r="BU474" s="67">
        <v>3.3082287311553955</v>
      </c>
      <c r="BV474" s="67">
        <v>3.5759727954864502</v>
      </c>
      <c r="BW474" s="67">
        <v>2.4043056964874268</v>
      </c>
      <c r="BX474" s="67">
        <v>-1.9726293087005615</v>
      </c>
      <c r="BY474" s="67">
        <v>-2.5117442607879639</v>
      </c>
      <c r="BZ474" s="67">
        <v>-1.7822860479354858</v>
      </c>
      <c r="CA474" s="67">
        <v>-1.1076316833496094</v>
      </c>
      <c r="CB474" s="67">
        <v>-0.83522659540176392</v>
      </c>
      <c r="CC474" s="67">
        <v>-5.2730236202478409E-2</v>
      </c>
      <c r="CD474" s="67">
        <v>-4.1529372334480286E-2</v>
      </c>
      <c r="CE474" s="67">
        <v>-5.9058096259832382E-2</v>
      </c>
      <c r="CF474" s="67">
        <v>-8.4358155727386475E-2</v>
      </c>
      <c r="CG474" s="67">
        <v>-3.8853053003549576E-2</v>
      </c>
      <c r="CH474" s="67">
        <v>-1.38923404738307E-2</v>
      </c>
      <c r="CI474" s="67">
        <v>-3.683631494641304E-2</v>
      </c>
      <c r="CJ474" s="67">
        <v>-8.7402760982513428E-2</v>
      </c>
      <c r="CK474" s="67">
        <v>-0.17839431762695313</v>
      </c>
      <c r="CL474" s="67">
        <v>-0.1976751983165741</v>
      </c>
      <c r="CM474" s="67">
        <v>-0.32885700464248657</v>
      </c>
      <c r="CN474" s="67">
        <v>-0.37729918956756592</v>
      </c>
      <c r="CO474" s="67">
        <v>-0.62346655130386353</v>
      </c>
      <c r="CP474" s="67">
        <v>-0.61428600549697876</v>
      </c>
      <c r="CQ474" s="67">
        <v>1.8184599876403809</v>
      </c>
      <c r="CR474" s="67">
        <v>2.9695217609405518</v>
      </c>
      <c r="CS474" s="67">
        <v>3.5128035545349121</v>
      </c>
      <c r="CT474" s="67">
        <v>3.7825813293457031</v>
      </c>
      <c r="CU474" s="67">
        <v>2.6113965511322021</v>
      </c>
      <c r="CV474" s="67">
        <v>-1.7583383321762085</v>
      </c>
      <c r="CW474" s="67">
        <v>-2.3026144504547119</v>
      </c>
      <c r="CX474" s="67">
        <v>-1.5833678245544434</v>
      </c>
      <c r="CY474" s="67">
        <v>-0.92362934350967407</v>
      </c>
      <c r="CZ474" s="67">
        <v>-0.66676849126815796</v>
      </c>
      <c r="DA474" s="67">
        <v>9.4412133097648621E-2</v>
      </c>
      <c r="DB474" s="67">
        <v>9.3038514256477356E-2</v>
      </c>
      <c r="DC474" s="67">
        <v>6.6998869180679321E-2</v>
      </c>
      <c r="DD474" s="67">
        <v>3.5391975194215775E-2</v>
      </c>
      <c r="DE474" s="67">
        <v>7.71593376994133E-2</v>
      </c>
      <c r="DF474" s="67">
        <v>0.10310328006744385</v>
      </c>
      <c r="DG474" s="67">
        <v>9.2135801911354065E-2</v>
      </c>
      <c r="DH474" s="67">
        <v>5.4729141294956207E-2</v>
      </c>
      <c r="DI474" s="67">
        <v>-2.4586396291851997E-2</v>
      </c>
      <c r="DJ474" s="67">
        <v>-3.1689897179603577E-2</v>
      </c>
      <c r="DK474" s="67">
        <v>-0.15231595933437347</v>
      </c>
      <c r="DL474" s="67">
        <v>-0.18940828740596771</v>
      </c>
      <c r="DM474" s="67">
        <v>-0.42641735076904297</v>
      </c>
      <c r="DN474" s="67">
        <v>-0.40970772504806519</v>
      </c>
      <c r="DO474" s="67">
        <v>2.0178792476654053</v>
      </c>
      <c r="DP474" s="67">
        <v>3.1713716983795166</v>
      </c>
      <c r="DQ474" s="67">
        <v>3.7173783779144287</v>
      </c>
      <c r="DR474" s="67">
        <v>3.9891898632049561</v>
      </c>
      <c r="DS474" s="67">
        <v>2.8184874057769775</v>
      </c>
      <c r="DT474" s="67">
        <v>-1.5440473556518555</v>
      </c>
      <c r="DU474" s="67">
        <v>-2.09348464012146</v>
      </c>
      <c r="DV474" s="67">
        <v>-1.3844496011734009</v>
      </c>
      <c r="DW474" s="67">
        <v>-0.73962700366973877</v>
      </c>
      <c r="DX474" s="67">
        <v>-0.498310387134552</v>
      </c>
      <c r="DY474" s="67">
        <v>0.30686232447624207</v>
      </c>
      <c r="DZ474" s="67">
        <v>0.2873331606388092</v>
      </c>
      <c r="EA474" s="67">
        <v>0.24900510907173157</v>
      </c>
      <c r="EB474" s="67">
        <v>0.20829214155673981</v>
      </c>
      <c r="EC474" s="67">
        <v>0.244662806391716</v>
      </c>
      <c r="ED474" s="67">
        <v>0.27202636003494263</v>
      </c>
      <c r="EE474" s="67">
        <v>0.2783510684967041</v>
      </c>
      <c r="EF474" s="67">
        <v>0.25994503498077393</v>
      </c>
      <c r="EG474" s="67">
        <v>0.19748781621456146</v>
      </c>
      <c r="EH474" s="67">
        <v>0.20796650648117065</v>
      </c>
      <c r="EI474" s="67">
        <v>0.10258128494024277</v>
      </c>
      <c r="EJ474" s="67">
        <v>8.1876344978809357E-2</v>
      </c>
      <c r="EK474" s="67">
        <v>-0.14190956950187683</v>
      </c>
      <c r="EL474" s="67">
        <v>-0.11432917416095734</v>
      </c>
      <c r="EM474" s="67">
        <v>2.3058092594146729</v>
      </c>
      <c r="EN474" s="67">
        <v>3.462810754776001</v>
      </c>
      <c r="EO474" s="67">
        <v>4.0127520561218262</v>
      </c>
      <c r="EP474" s="67">
        <v>4.2874999046325684</v>
      </c>
      <c r="EQ474" s="67">
        <v>3.1174936294555664</v>
      </c>
      <c r="ER474" s="67">
        <v>-1.2346451282501221</v>
      </c>
      <c r="ES474" s="67">
        <v>-1.791534423828125</v>
      </c>
      <c r="ET474" s="67">
        <v>-1.0972433090209961</v>
      </c>
      <c r="EU474" s="67">
        <v>-0.47395685315132141</v>
      </c>
      <c r="EV474" s="67">
        <v>-0.25508362054824829</v>
      </c>
      <c r="EW474" s="67">
        <v>69.957443237304688</v>
      </c>
      <c r="EX474" s="67">
        <v>68.165985107421875</v>
      </c>
      <c r="EY474" s="67">
        <v>67.264114379882813</v>
      </c>
      <c r="EZ474" s="67">
        <v>68.286735534667969</v>
      </c>
      <c r="FA474" s="67">
        <v>68.726692199707031</v>
      </c>
      <c r="FB474" s="67">
        <v>67.404281616210938</v>
      </c>
      <c r="FC474" s="67">
        <v>66.370742797851563</v>
      </c>
      <c r="FD474" s="67">
        <v>69.80810546875</v>
      </c>
      <c r="FE474" s="67">
        <v>77.100715637207031</v>
      </c>
      <c r="FF474" s="67">
        <v>84.60101318359375</v>
      </c>
      <c r="FG474" s="67">
        <v>90.689445495605469</v>
      </c>
      <c r="FH474" s="67">
        <v>94.632804870605469</v>
      </c>
      <c r="FI474" s="67">
        <v>96.677391052246094</v>
      </c>
      <c r="FJ474" s="67">
        <v>98.09576416015625</v>
      </c>
      <c r="FK474" s="67">
        <v>100.08689117431641</v>
      </c>
      <c r="FL474" s="67">
        <v>100.41686248779297</v>
      </c>
      <c r="FM474" s="67">
        <v>100.65297698974609</v>
      </c>
      <c r="FN474" s="67">
        <v>100.38694763183594</v>
      </c>
      <c r="FO474" s="67">
        <v>97.867996215820313</v>
      </c>
      <c r="FP474" s="67">
        <v>90.014839172363281</v>
      </c>
      <c r="FQ474" s="67">
        <v>81.875205993652344</v>
      </c>
      <c r="FR474" s="67">
        <v>77.424812316894531</v>
      </c>
      <c r="FS474" s="67">
        <v>74.056259155273438</v>
      </c>
      <c r="FT474" s="67">
        <v>71.901069641113281</v>
      </c>
      <c r="FU474" s="68">
        <v>0.26365625858306885</v>
      </c>
      <c r="FV474" s="40">
        <v>6.7300000190734863</v>
      </c>
      <c r="FW474" s="40">
        <v>5965.59</v>
      </c>
      <c r="FX474">
        <v>1</v>
      </c>
    </row>
    <row r="475" spans="1:180" x14ac:dyDescent="0.2">
      <c r="A475" t="s">
        <v>189</v>
      </c>
      <c r="B475" t="s">
        <v>207</v>
      </c>
      <c r="C475" t="s">
        <v>3</v>
      </c>
      <c r="D475" t="s">
        <v>187</v>
      </c>
      <c r="E475" t="s">
        <v>1</v>
      </c>
      <c r="F475" s="40" t="s">
        <v>194</v>
      </c>
      <c r="G475" s="69" t="s">
        <v>225</v>
      </c>
      <c r="H475" s="67">
        <v>4109</v>
      </c>
      <c r="I475" s="67">
        <v>3.9706864356994629</v>
      </c>
      <c r="J475" s="67">
        <v>3.4010236263275146</v>
      </c>
      <c r="K475" s="67">
        <v>3.0438499450683594</v>
      </c>
      <c r="L475" s="67">
        <v>2.8337929248809814</v>
      </c>
      <c r="M475" s="67">
        <v>2.7564070224761963</v>
      </c>
      <c r="N475" s="67">
        <v>2.9333930015563965</v>
      </c>
      <c r="O475" s="67">
        <v>3.3834996223449707</v>
      </c>
      <c r="P475" s="67">
        <v>3.5939667224884033</v>
      </c>
      <c r="Q475" s="67">
        <v>3.6712532043457031</v>
      </c>
      <c r="R475" s="67">
        <v>3.8482010364532471</v>
      </c>
      <c r="S475" s="67">
        <v>4.1715731620788574</v>
      </c>
      <c r="T475" s="67">
        <v>4.7048420906066895</v>
      </c>
      <c r="U475" s="67">
        <v>5.445436954498291</v>
      </c>
      <c r="V475" s="67">
        <v>6.1714839935302734</v>
      </c>
      <c r="W475" s="67">
        <v>7.1613006591796875</v>
      </c>
      <c r="X475" s="67">
        <v>8.3202276229858398</v>
      </c>
      <c r="Y475" s="67">
        <v>9.5307302474975586</v>
      </c>
      <c r="Z475" s="67">
        <v>10.404030799865723</v>
      </c>
      <c r="AA475" s="67">
        <v>10.382270812988281</v>
      </c>
      <c r="AB475" s="67">
        <v>9.6696100234985352</v>
      </c>
      <c r="AC475" s="67">
        <v>8.5089149475097656</v>
      </c>
      <c r="AD475" s="67">
        <v>7.1117095947265625</v>
      </c>
      <c r="AE475" s="67">
        <v>5.3972344398498535</v>
      </c>
      <c r="AF475" s="67">
        <v>4.0613913536071777</v>
      </c>
      <c r="AG475" s="67">
        <v>-0.80524146556854248</v>
      </c>
      <c r="AH475" s="67">
        <v>-0.60805469751358032</v>
      </c>
      <c r="AI475" s="67">
        <v>-0.4961780309677124</v>
      </c>
      <c r="AJ475" s="67">
        <v>-0.38876038789749146</v>
      </c>
      <c r="AK475" s="67">
        <v>-0.37221008539199829</v>
      </c>
      <c r="AL475" s="67">
        <v>-0.33604809641838074</v>
      </c>
      <c r="AM475" s="67">
        <v>-0.37351688742637634</v>
      </c>
      <c r="AN475" s="67">
        <v>-0.5044482946395874</v>
      </c>
      <c r="AO475" s="67">
        <v>-0.54920864105224609</v>
      </c>
      <c r="AP475" s="67">
        <v>-0.69857650995254517</v>
      </c>
      <c r="AQ475" s="67">
        <v>-0.70882511138916016</v>
      </c>
      <c r="AR475" s="67">
        <v>-0.87724500894546509</v>
      </c>
      <c r="AS475" s="67">
        <v>-0.98718714714050293</v>
      </c>
      <c r="AT475" s="67">
        <v>-1.0120497941970825</v>
      </c>
      <c r="AU475" s="67">
        <v>0.93936836719512939</v>
      </c>
      <c r="AV475" s="67">
        <v>1.6079355478286743</v>
      </c>
      <c r="AW475" s="67">
        <v>2.1346476078033447</v>
      </c>
      <c r="AX475" s="67">
        <v>2.548100471496582</v>
      </c>
      <c r="AY475" s="67">
        <v>1.3217865228652954</v>
      </c>
      <c r="AZ475" s="67">
        <v>-2.0204169750213623</v>
      </c>
      <c r="BA475" s="67">
        <v>-1.902092456817627</v>
      </c>
      <c r="BB475" s="67">
        <v>-1.4011056423187256</v>
      </c>
      <c r="BC475" s="67">
        <v>-0.85477137565612793</v>
      </c>
      <c r="BD475" s="67">
        <v>-0.61635023355484009</v>
      </c>
      <c r="BE475" s="67">
        <v>-0.59285140037536621</v>
      </c>
      <c r="BF475" s="67">
        <v>-0.41381505131721497</v>
      </c>
      <c r="BG475" s="67">
        <v>-0.31422275304794312</v>
      </c>
      <c r="BH475" s="67">
        <v>-0.21590770781040192</v>
      </c>
      <c r="BI475" s="67">
        <v>-0.20475317537784576</v>
      </c>
      <c r="BJ475" s="67">
        <v>-0.16717320680618286</v>
      </c>
      <c r="BK475" s="67">
        <v>-0.18735398352146149</v>
      </c>
      <c r="BL475" s="67">
        <v>-0.29928964376449585</v>
      </c>
      <c r="BM475" s="67">
        <v>-0.32719683647155762</v>
      </c>
      <c r="BN475" s="67">
        <v>-0.45898684859275818</v>
      </c>
      <c r="BO475" s="67">
        <v>-0.45399990677833557</v>
      </c>
      <c r="BP475" s="67">
        <v>-0.60603636503219604</v>
      </c>
      <c r="BQ475" s="67">
        <v>-0.7027592658996582</v>
      </c>
      <c r="BR475" s="67">
        <v>-0.71675455570220947</v>
      </c>
      <c r="BS475" s="67">
        <v>1.2272175550460815</v>
      </c>
      <c r="BT475" s="67">
        <v>1.8992917537689209</v>
      </c>
      <c r="BU475" s="67">
        <v>2.429936408996582</v>
      </c>
      <c r="BV475" s="67">
        <v>2.8463242053985596</v>
      </c>
      <c r="BW475" s="67">
        <v>1.6207060813903809</v>
      </c>
      <c r="BX475" s="67">
        <v>-1.7111055850982666</v>
      </c>
      <c r="BY475" s="67">
        <v>-1.6002310514450073</v>
      </c>
      <c r="BZ475" s="67">
        <v>-1.1139835119247437</v>
      </c>
      <c r="CA475" s="67">
        <v>-0.58917903900146484</v>
      </c>
      <c r="CB475" s="67">
        <v>-0.37319377064704895</v>
      </c>
      <c r="CC475" s="67">
        <v>-0.4457506537437439</v>
      </c>
      <c r="CD475" s="67">
        <v>-0.2792852520942688</v>
      </c>
      <c r="CE475" s="67">
        <v>-0.18820105493068695</v>
      </c>
      <c r="CF475" s="67">
        <v>-9.6190482378005981E-2</v>
      </c>
      <c r="CG475" s="67">
        <v>-8.877301961183548E-2</v>
      </c>
      <c r="CH475" s="67">
        <v>-5.0210967659950256E-2</v>
      </c>
      <c r="CI475" s="67">
        <v>-5.8418124914169312E-2</v>
      </c>
      <c r="CJ475" s="67">
        <v>-0.15719737112522125</v>
      </c>
      <c r="CK475" s="67">
        <v>-0.1734321266412735</v>
      </c>
      <c r="CL475" s="67">
        <v>-0.29304778575897217</v>
      </c>
      <c r="CM475" s="67">
        <v>-0.27750873565673828</v>
      </c>
      <c r="CN475" s="67">
        <v>-0.41819813847541809</v>
      </c>
      <c r="CO475" s="67">
        <v>-0.50576537847518921</v>
      </c>
      <c r="CP475" s="67">
        <v>-0.5122339129447937</v>
      </c>
      <c r="CQ475" s="67">
        <v>1.4265810251235962</v>
      </c>
      <c r="CR475" s="67">
        <v>2.1010842323303223</v>
      </c>
      <c r="CS475" s="67">
        <v>2.6344523429870605</v>
      </c>
      <c r="CT475" s="67">
        <v>3.0528731346130371</v>
      </c>
      <c r="CU475" s="67">
        <v>1.8277368545532227</v>
      </c>
      <c r="CV475" s="67">
        <v>-1.4968775510787964</v>
      </c>
      <c r="CW475" s="67">
        <v>-1.3911628723144531</v>
      </c>
      <c r="CX475" s="67">
        <v>-0.91512352228164673</v>
      </c>
      <c r="CY475" s="67">
        <v>-0.40523064136505127</v>
      </c>
      <c r="CZ475" s="67">
        <v>-0.2047843337059021</v>
      </c>
      <c r="DA475" s="67">
        <v>-0.29864990711212158</v>
      </c>
      <c r="DB475" s="67">
        <v>-0.14475545287132263</v>
      </c>
      <c r="DC475" s="67">
        <v>-6.2179367989301682E-2</v>
      </c>
      <c r="DD475" s="67">
        <v>2.3526750504970551E-2</v>
      </c>
      <c r="DE475" s="67">
        <v>2.7207130566239357E-2</v>
      </c>
      <c r="DF475" s="67">
        <v>6.6751271486282349E-2</v>
      </c>
      <c r="DG475" s="67">
        <v>7.0517733693122864E-2</v>
      </c>
      <c r="DH475" s="67">
        <v>-1.5105103142559528E-2</v>
      </c>
      <c r="DI475" s="67">
        <v>-1.966741681098938E-2</v>
      </c>
      <c r="DJ475" s="67">
        <v>-0.12710870802402496</v>
      </c>
      <c r="DK475" s="67">
        <v>-0.10101757198572159</v>
      </c>
      <c r="DL475" s="67">
        <v>-0.23035988211631775</v>
      </c>
      <c r="DM475" s="67">
        <v>-0.30877149105072021</v>
      </c>
      <c r="DN475" s="67">
        <v>-0.30771327018737793</v>
      </c>
      <c r="DO475" s="67">
        <v>1.6259444952011108</v>
      </c>
      <c r="DP475" s="67">
        <v>2.3028767108917236</v>
      </c>
      <c r="DQ475" s="67">
        <v>2.8389682769775391</v>
      </c>
      <c r="DR475" s="67">
        <v>3.2594220638275146</v>
      </c>
      <c r="DS475" s="67">
        <v>2.0347676277160645</v>
      </c>
      <c r="DT475" s="67">
        <v>-1.2826495170593262</v>
      </c>
      <c r="DU475" s="67">
        <v>-1.1820946931838989</v>
      </c>
      <c r="DV475" s="67">
        <v>-0.71626359224319458</v>
      </c>
      <c r="DW475" s="67">
        <v>-0.22128221392631531</v>
      </c>
      <c r="DX475" s="67">
        <v>-3.6374904215335846E-2</v>
      </c>
      <c r="DY475" s="67">
        <v>-8.6259827017784119E-2</v>
      </c>
      <c r="DZ475" s="67">
        <v>4.9484215676784515E-2</v>
      </c>
      <c r="EA475" s="67">
        <v>0.11977593600749969</v>
      </c>
      <c r="EB475" s="67">
        <v>0.19637942314147949</v>
      </c>
      <c r="EC475" s="67">
        <v>0.19466404616832733</v>
      </c>
      <c r="ED475" s="67">
        <v>0.23562616109848022</v>
      </c>
      <c r="EE475" s="67">
        <v>0.25668063759803772</v>
      </c>
      <c r="EF475" s="67">
        <v>0.19005356729030609</v>
      </c>
      <c r="EG475" s="67">
        <v>0.20234440267086029</v>
      </c>
      <c r="EH475" s="67">
        <v>0.11248095333576202</v>
      </c>
      <c r="EI475" s="67">
        <v>0.15380764007568359</v>
      </c>
      <c r="EJ475" s="67">
        <v>4.0848724544048309E-2</v>
      </c>
      <c r="EK475" s="67">
        <v>-2.4343634024262428E-2</v>
      </c>
      <c r="EL475" s="67">
        <v>-1.2417973950505257E-2</v>
      </c>
      <c r="EM475" s="67">
        <v>1.913793683052063</v>
      </c>
      <c r="EN475" s="67">
        <v>2.5942330360412598</v>
      </c>
      <c r="EO475" s="67">
        <v>3.1342570781707764</v>
      </c>
      <c r="EP475" s="67">
        <v>3.5576457977294922</v>
      </c>
      <c r="EQ475" s="67">
        <v>2.3336870670318604</v>
      </c>
      <c r="ER475" s="67">
        <v>-0.97333818674087524</v>
      </c>
      <c r="ES475" s="67">
        <v>-0.88023334741592407</v>
      </c>
      <c r="ET475" s="67">
        <v>-0.42914140224456787</v>
      </c>
      <c r="EU475" s="67">
        <v>4.4310081750154495E-2</v>
      </c>
      <c r="EV475" s="67">
        <v>0.20678156614303589</v>
      </c>
      <c r="EW475" s="67">
        <v>70.638069152832031</v>
      </c>
      <c r="EX475" s="67">
        <v>69.182640075683594</v>
      </c>
      <c r="EY475" s="67">
        <v>68.437599182128906</v>
      </c>
      <c r="EZ475" s="67">
        <v>68.836540222167969</v>
      </c>
      <c r="FA475" s="67">
        <v>68.519287109375</v>
      </c>
      <c r="FB475" s="67">
        <v>67.458442687988281</v>
      </c>
      <c r="FC475" s="67">
        <v>67.19671630859375</v>
      </c>
      <c r="FD475" s="67">
        <v>69.820732116699219</v>
      </c>
      <c r="FE475" s="67">
        <v>75.729782104492188</v>
      </c>
      <c r="FF475" s="67">
        <v>81.880165100097656</v>
      </c>
      <c r="FG475" s="67">
        <v>85.431770324707031</v>
      </c>
      <c r="FH475" s="67">
        <v>87.635963439941406</v>
      </c>
      <c r="FI475" s="67">
        <v>90.260078430175781</v>
      </c>
      <c r="FJ475" s="67">
        <v>91.296791076660156</v>
      </c>
      <c r="FK475" s="67">
        <v>92.984420776367188</v>
      </c>
      <c r="FL475" s="67">
        <v>95.112205505371094</v>
      </c>
      <c r="FM475" s="67">
        <v>95.581222534179688</v>
      </c>
      <c r="FN475" s="67">
        <v>95.04302978515625</v>
      </c>
      <c r="FO475" s="67">
        <v>92.182815551757813</v>
      </c>
      <c r="FP475" s="67">
        <v>84.846969604492188</v>
      </c>
      <c r="FQ475" s="67">
        <v>77.677322387695313</v>
      </c>
      <c r="FR475" s="67">
        <v>72.406448364257813</v>
      </c>
      <c r="FS475" s="67">
        <v>69.468833923339844</v>
      </c>
      <c r="FT475" s="67">
        <v>66.930686950683594</v>
      </c>
      <c r="FU475" s="68">
        <v>0.2635805606842041</v>
      </c>
      <c r="FV475" s="40">
        <v>6.0300002098083496</v>
      </c>
      <c r="FW475" s="40">
        <v>5474.6500000000005</v>
      </c>
      <c r="FX475">
        <v>1</v>
      </c>
    </row>
    <row r="476" spans="1:180" x14ac:dyDescent="0.2">
      <c r="A476" t="s">
        <v>189</v>
      </c>
      <c r="B476" t="s">
        <v>207</v>
      </c>
      <c r="C476" t="s">
        <v>3</v>
      </c>
      <c r="D476" t="s">
        <v>187</v>
      </c>
      <c r="E476" t="s">
        <v>1</v>
      </c>
      <c r="F476" s="40" t="s">
        <v>194</v>
      </c>
      <c r="G476" s="69" t="s">
        <v>226</v>
      </c>
      <c r="H476" s="67">
        <v>4092</v>
      </c>
      <c r="I476" s="67">
        <v>3.2935066223144531</v>
      </c>
      <c r="J476" s="67">
        <v>2.9014759063720703</v>
      </c>
      <c r="K476" s="67">
        <v>2.6862113475799561</v>
      </c>
      <c r="L476" s="67">
        <v>2.5568528175354004</v>
      </c>
      <c r="M476" s="67">
        <v>2.5048470497131348</v>
      </c>
      <c r="N476" s="67">
        <v>2.7481963634490967</v>
      </c>
      <c r="O476" s="67">
        <v>3.2317028045654297</v>
      </c>
      <c r="P476" s="67">
        <v>3.501481294631958</v>
      </c>
      <c r="Q476" s="67">
        <v>3.5234317779541016</v>
      </c>
      <c r="R476" s="67">
        <v>3.6752912998199463</v>
      </c>
      <c r="S476" s="67">
        <v>4.0022902488708496</v>
      </c>
      <c r="T476" s="67">
        <v>4.6267604827880859</v>
      </c>
      <c r="U476" s="67">
        <v>5.404383659362793</v>
      </c>
      <c r="V476" s="67">
        <v>6.4294047355651855</v>
      </c>
      <c r="W476" s="67">
        <v>7.497467041015625</v>
      </c>
      <c r="X476" s="67">
        <v>8.5652198791503906</v>
      </c>
      <c r="Y476" s="67">
        <v>9.5707550048828125</v>
      </c>
      <c r="Z476" s="67">
        <v>10.185806274414063</v>
      </c>
      <c r="AA476" s="67">
        <v>10.14736270904541</v>
      </c>
      <c r="AB476" s="67">
        <v>9.5389699935913086</v>
      </c>
      <c r="AC476" s="67">
        <v>8.6146697998046875</v>
      </c>
      <c r="AD476" s="67">
        <v>7.4311590194702148</v>
      </c>
      <c r="AE476" s="67">
        <v>5.9225544929504395</v>
      </c>
      <c r="AF476" s="67">
        <v>4.5334315299987793</v>
      </c>
      <c r="AG476" s="67">
        <v>-0.39697614312171936</v>
      </c>
      <c r="AH476" s="67">
        <v>-0.3842008113861084</v>
      </c>
      <c r="AI476" s="67">
        <v>-0.32234212756156921</v>
      </c>
      <c r="AJ476" s="67">
        <v>-0.27909877896308899</v>
      </c>
      <c r="AK476" s="67">
        <v>-0.31727275252342224</v>
      </c>
      <c r="AL476" s="67">
        <v>-0.28259792923927307</v>
      </c>
      <c r="AM476" s="67">
        <v>-0.31455424427986145</v>
      </c>
      <c r="AN476" s="67">
        <v>-0.38883328437805176</v>
      </c>
      <c r="AO476" s="67">
        <v>-0.50348711013793945</v>
      </c>
      <c r="AP476" s="67">
        <v>-0.57717436552047729</v>
      </c>
      <c r="AQ476" s="67">
        <v>-0.78554397821426392</v>
      </c>
      <c r="AR476" s="67">
        <v>-0.79370319843292236</v>
      </c>
      <c r="AS476" s="67">
        <v>-0.92837727069854736</v>
      </c>
      <c r="AT476" s="67">
        <v>-0.79356563091278076</v>
      </c>
      <c r="AU476" s="67">
        <v>1.2982161045074463</v>
      </c>
      <c r="AV476" s="67">
        <v>1.947662353515625</v>
      </c>
      <c r="AW476" s="67">
        <v>2.3798918724060059</v>
      </c>
      <c r="AX476" s="67">
        <v>2.4597213268280029</v>
      </c>
      <c r="AY476" s="67">
        <v>1.4082446098327637</v>
      </c>
      <c r="AZ476" s="67">
        <v>-2.0583350658416748</v>
      </c>
      <c r="BA476" s="67">
        <v>-2.1669604778289795</v>
      </c>
      <c r="BB476" s="67">
        <v>-1.4639221429824829</v>
      </c>
      <c r="BC476" s="67">
        <v>-0.92569774389266968</v>
      </c>
      <c r="BD476" s="67">
        <v>-0.65926182270050049</v>
      </c>
      <c r="BE476" s="67">
        <v>-0.18483269214630127</v>
      </c>
      <c r="BF476" s="67">
        <v>-0.19018711149692535</v>
      </c>
      <c r="BG476" s="67">
        <v>-0.1406017392873764</v>
      </c>
      <c r="BH476" s="67">
        <v>-0.10645130276679993</v>
      </c>
      <c r="BI476" s="67">
        <v>-0.1500164121389389</v>
      </c>
      <c r="BJ476" s="67">
        <v>-0.11392854154109955</v>
      </c>
      <c r="BK476" s="67">
        <v>-0.12861911952495575</v>
      </c>
      <c r="BL476" s="67">
        <v>-0.18392473459243774</v>
      </c>
      <c r="BM476" s="67">
        <v>-0.28174465894699097</v>
      </c>
      <c r="BN476" s="67">
        <v>-0.33786648511886597</v>
      </c>
      <c r="BO476" s="67">
        <v>-0.53102070093154907</v>
      </c>
      <c r="BP476" s="67">
        <v>-0.52281320095062256</v>
      </c>
      <c r="BQ476" s="67">
        <v>-0.64428132772445679</v>
      </c>
      <c r="BR476" s="67">
        <v>-0.49861741065979004</v>
      </c>
      <c r="BS476" s="67">
        <v>1.5857260227203369</v>
      </c>
      <c r="BT476" s="67">
        <v>2.2386715412139893</v>
      </c>
      <c r="BU476" s="67">
        <v>2.6748263835906982</v>
      </c>
      <c r="BV476" s="67">
        <v>2.7575836181640625</v>
      </c>
      <c r="BW476" s="67">
        <v>1.7068036794662476</v>
      </c>
      <c r="BX476" s="67">
        <v>-1.749401330947876</v>
      </c>
      <c r="BY476" s="67">
        <v>-1.8654630184173584</v>
      </c>
      <c r="BZ476" s="67">
        <v>-1.1771446466445923</v>
      </c>
      <c r="CA476" s="67">
        <v>-0.66042119264602661</v>
      </c>
      <c r="CB476" s="67">
        <v>-0.41638883948326111</v>
      </c>
      <c r="CC476" s="67">
        <v>-3.7902779877185822E-2</v>
      </c>
      <c r="CD476" s="67">
        <v>-5.5813811719417572E-2</v>
      </c>
      <c r="CE476" s="67">
        <v>-1.4728911221027374E-2</v>
      </c>
      <c r="CF476" s="67">
        <v>1.3123803772032261E-2</v>
      </c>
      <c r="CG476" s="67">
        <v>-3.4175172448158264E-2</v>
      </c>
      <c r="CH476" s="67">
        <v>2.8913768474012613E-3</v>
      </c>
      <c r="CI476" s="67">
        <v>1.5898337005637586E-4</v>
      </c>
      <c r="CJ476" s="67">
        <v>-4.2005714029073715E-2</v>
      </c>
      <c r="CK476" s="67">
        <v>-0.12816652655601501</v>
      </c>
      <c r="CL476" s="67">
        <v>-0.17212256789207458</v>
      </c>
      <c r="CM476" s="67">
        <v>-0.35473868250846863</v>
      </c>
      <c r="CN476" s="67">
        <v>-0.33519566059112549</v>
      </c>
      <c r="CO476" s="67">
        <v>-0.44751736521720886</v>
      </c>
      <c r="CP476" s="67">
        <v>-0.29433718323707581</v>
      </c>
      <c r="CQ476" s="67">
        <v>1.7848544120788574</v>
      </c>
      <c r="CR476" s="67">
        <v>2.4402236938476563</v>
      </c>
      <c r="CS476" s="67">
        <v>2.8790969848632813</v>
      </c>
      <c r="CT476" s="67">
        <v>2.9638822078704834</v>
      </c>
      <c r="CU476" s="67">
        <v>1.9135847091674805</v>
      </c>
      <c r="CV476" s="67">
        <v>-1.5354346036911011</v>
      </c>
      <c r="CW476" s="67">
        <v>-1.6566468477249146</v>
      </c>
      <c r="CX476" s="67">
        <v>-0.97852343320846558</v>
      </c>
      <c r="CY476" s="67">
        <v>-0.47669142484664917</v>
      </c>
      <c r="CZ476" s="67">
        <v>-0.24817575514316559</v>
      </c>
      <c r="DA476" s="67">
        <v>0.10902713239192963</v>
      </c>
      <c r="DB476" s="67">
        <v>7.855948805809021E-2</v>
      </c>
      <c r="DC476" s="67">
        <v>0.11114392429590225</v>
      </c>
      <c r="DD476" s="67">
        <v>0.1326989084482193</v>
      </c>
      <c r="DE476" s="67">
        <v>8.1666067242622375E-2</v>
      </c>
      <c r="DF476" s="67">
        <v>0.11971129477024078</v>
      </c>
      <c r="DG476" s="67">
        <v>0.12893708050251007</v>
      </c>
      <c r="DH476" s="67">
        <v>9.9913313984870911E-2</v>
      </c>
      <c r="DI476" s="67">
        <v>2.5411611422896385E-2</v>
      </c>
      <c r="DJ476" s="67">
        <v>-6.3786627724766731E-3</v>
      </c>
      <c r="DK476" s="67">
        <v>-0.17845666408538818</v>
      </c>
      <c r="DL476" s="67">
        <v>-0.14757809042930603</v>
      </c>
      <c r="DM476" s="67">
        <v>-0.25075340270996094</v>
      </c>
      <c r="DN476" s="67">
        <v>-9.0056948363780975E-2</v>
      </c>
      <c r="DO476" s="67">
        <v>1.9839828014373779</v>
      </c>
      <c r="DP476" s="67">
        <v>2.6417758464813232</v>
      </c>
      <c r="DQ476" s="67">
        <v>3.0833675861358643</v>
      </c>
      <c r="DR476" s="67">
        <v>3.1701807975769043</v>
      </c>
      <c r="DS476" s="67">
        <v>2.1203658580780029</v>
      </c>
      <c r="DT476" s="67">
        <v>-1.3214678764343262</v>
      </c>
      <c r="DU476" s="67">
        <v>-1.4478306770324707</v>
      </c>
      <c r="DV476" s="67">
        <v>-0.77990221977233887</v>
      </c>
      <c r="DW476" s="67">
        <v>-0.29296168684959412</v>
      </c>
      <c r="DX476" s="67">
        <v>-7.9962678253650665E-2</v>
      </c>
      <c r="DY476" s="67">
        <v>0.32117059826850891</v>
      </c>
      <c r="DZ476" s="67">
        <v>0.27257320284843445</v>
      </c>
      <c r="EA476" s="67">
        <v>0.29288432002067566</v>
      </c>
      <c r="EB476" s="67">
        <v>0.30534636974334717</v>
      </c>
      <c r="EC476" s="67">
        <v>0.24892240762710571</v>
      </c>
      <c r="ED476" s="67">
        <v>0.28838068246841431</v>
      </c>
      <c r="EE476" s="67">
        <v>0.31487220525741577</v>
      </c>
      <c r="EF476" s="67">
        <v>0.30482184886932373</v>
      </c>
      <c r="EG476" s="67">
        <v>0.24715405702590942</v>
      </c>
      <c r="EH476" s="67">
        <v>0.23292921483516693</v>
      </c>
      <c r="EI476" s="67">
        <v>7.6066590845584869E-2</v>
      </c>
      <c r="EJ476" s="67">
        <v>0.12331187725067139</v>
      </c>
      <c r="EK476" s="67">
        <v>3.3342517912387848E-2</v>
      </c>
      <c r="EL476" s="67">
        <v>0.20489126443862915</v>
      </c>
      <c r="EM476" s="67">
        <v>2.2714927196502686</v>
      </c>
      <c r="EN476" s="67">
        <v>2.9327850341796875</v>
      </c>
      <c r="EO476" s="67">
        <v>3.3783020973205566</v>
      </c>
      <c r="EP476" s="67">
        <v>3.4680430889129639</v>
      </c>
      <c r="EQ476" s="67">
        <v>2.4189248085021973</v>
      </c>
      <c r="ER476" s="67">
        <v>-1.0125340223312378</v>
      </c>
      <c r="ES476" s="67">
        <v>-1.1463332176208496</v>
      </c>
      <c r="ET476" s="67">
        <v>-0.49312469363212585</v>
      </c>
      <c r="EU476" s="67">
        <v>-2.7685100212693214E-2</v>
      </c>
      <c r="EV476" s="67">
        <v>0.16291028261184692</v>
      </c>
      <c r="EW476" s="67">
        <v>69.058647155761719</v>
      </c>
      <c r="EX476" s="67">
        <v>68.834831237792969</v>
      </c>
      <c r="EY476" s="67">
        <v>68.764335632324219</v>
      </c>
      <c r="EZ476" s="67">
        <v>67.495071411132813</v>
      </c>
      <c r="FA476" s="67">
        <v>66.437477111816406</v>
      </c>
      <c r="FB476" s="67">
        <v>66.277198791503906</v>
      </c>
      <c r="FC476" s="67">
        <v>65.863510131835938</v>
      </c>
      <c r="FD476" s="67">
        <v>70.153114318847656</v>
      </c>
      <c r="FE476" s="67">
        <v>75.982673645019531</v>
      </c>
      <c r="FF476" s="67">
        <v>82.772186279296875</v>
      </c>
      <c r="FG476" s="67">
        <v>87.533912658691406</v>
      </c>
      <c r="FH476" s="67">
        <v>90.102813720703125</v>
      </c>
      <c r="FI476" s="67">
        <v>92.639129638671875</v>
      </c>
      <c r="FJ476" s="67">
        <v>93.936408996582031</v>
      </c>
      <c r="FK476" s="67">
        <v>95.5220947265625</v>
      </c>
      <c r="FL476" s="67">
        <v>96.564399719238281</v>
      </c>
      <c r="FM476" s="67">
        <v>97.074417114257813</v>
      </c>
      <c r="FN476" s="67">
        <v>96.521339416503906</v>
      </c>
      <c r="FO476" s="67">
        <v>93.793472290039063</v>
      </c>
      <c r="FP476" s="67">
        <v>85.514762878417969</v>
      </c>
      <c r="FQ476" s="67">
        <v>79.691474914550781</v>
      </c>
      <c r="FR476" s="67">
        <v>76.044410705566406</v>
      </c>
      <c r="FS476" s="67">
        <v>73.9727783203125</v>
      </c>
      <c r="FT476" s="67">
        <v>71.896156311035156</v>
      </c>
      <c r="FU476" s="68">
        <v>0.26326540112495422</v>
      </c>
      <c r="FV476" s="40">
        <v>6.0799999237060547</v>
      </c>
      <c r="FW476" s="40">
        <v>5329.4800000000005</v>
      </c>
      <c r="FX476">
        <v>1</v>
      </c>
    </row>
    <row r="477" spans="1:180" x14ac:dyDescent="0.2">
      <c r="A477" t="s">
        <v>189</v>
      </c>
      <c r="B477" t="s">
        <v>207</v>
      </c>
      <c r="C477" t="s">
        <v>3</v>
      </c>
      <c r="D477" t="s">
        <v>187</v>
      </c>
      <c r="E477" t="s">
        <v>1</v>
      </c>
      <c r="F477" s="40" t="s">
        <v>194</v>
      </c>
      <c r="G477" s="69" t="s">
        <v>227</v>
      </c>
      <c r="H477" s="67">
        <v>4092</v>
      </c>
      <c r="I477" s="67">
        <v>3.649341344833374</v>
      </c>
      <c r="J477" s="67">
        <v>3.1749305725097656</v>
      </c>
      <c r="K477" s="67">
        <v>2.8784167766571045</v>
      </c>
      <c r="L477" s="67">
        <v>2.7152383327484131</v>
      </c>
      <c r="M477" s="67">
        <v>2.6625218391418457</v>
      </c>
      <c r="N477" s="67">
        <v>2.8759839534759521</v>
      </c>
      <c r="O477" s="67">
        <v>3.3316068649291992</v>
      </c>
      <c r="P477" s="67">
        <v>3.6342482566833496</v>
      </c>
      <c r="Q477" s="67">
        <v>3.728961706161499</v>
      </c>
      <c r="R477" s="67">
        <v>4.0933399200439453</v>
      </c>
      <c r="S477" s="67">
        <v>4.5108222961425781</v>
      </c>
      <c r="T477" s="67">
        <v>5.1507787704467773</v>
      </c>
      <c r="U477" s="67">
        <v>6.0651535987854004</v>
      </c>
      <c r="V477" s="67">
        <v>6.9587531089782715</v>
      </c>
      <c r="W477" s="67">
        <v>7.7781095504760742</v>
      </c>
      <c r="X477" s="67">
        <v>8.8117160797119141</v>
      </c>
      <c r="Y477" s="67">
        <v>9.712794303894043</v>
      </c>
      <c r="Z477" s="67">
        <v>10.087493896484375</v>
      </c>
      <c r="AA477" s="67">
        <v>9.7308788299560547</v>
      </c>
      <c r="AB477" s="67">
        <v>8.8145055770874023</v>
      </c>
      <c r="AC477" s="67">
        <v>7.9353251457214355</v>
      </c>
      <c r="AD477" s="67">
        <v>6.8782868385314941</v>
      </c>
      <c r="AE477" s="67">
        <v>5.6161136627197266</v>
      </c>
      <c r="AF477" s="67">
        <v>4.4032964706420898</v>
      </c>
      <c r="AG477" s="67">
        <v>-0.54136741161346436</v>
      </c>
      <c r="AH477" s="67">
        <v>-0.47301614284515381</v>
      </c>
      <c r="AI477" s="67">
        <v>-0.44070702791213989</v>
      </c>
      <c r="AJ477" s="67">
        <v>-0.34944412112236023</v>
      </c>
      <c r="AK477" s="67">
        <v>-0.33391904830932617</v>
      </c>
      <c r="AL477" s="67">
        <v>-0.34820365905761719</v>
      </c>
      <c r="AM477" s="67">
        <v>-0.38035464286804199</v>
      </c>
      <c r="AN477" s="67">
        <v>-0.40327194333076477</v>
      </c>
      <c r="AO477" s="67">
        <v>-0.62833261489868164</v>
      </c>
      <c r="AP477" s="67">
        <v>-0.68958157300949097</v>
      </c>
      <c r="AQ477" s="67">
        <v>-0.85673719644546509</v>
      </c>
      <c r="AR477" s="67">
        <v>-1.0483583211898804</v>
      </c>
      <c r="AS477" s="67">
        <v>-1.1187117099761963</v>
      </c>
      <c r="AT477" s="67">
        <v>-0.98999029397964478</v>
      </c>
      <c r="AU477" s="67">
        <v>1.0958093404769897</v>
      </c>
      <c r="AV477" s="67">
        <v>1.8764177560806274</v>
      </c>
      <c r="AW477" s="67">
        <v>2.236647367477417</v>
      </c>
      <c r="AX477" s="67">
        <v>2.1999690532684326</v>
      </c>
      <c r="AY477" s="67">
        <v>1.0083544254302979</v>
      </c>
      <c r="AZ477" s="67">
        <v>-2.2801225185394287</v>
      </c>
      <c r="BA477" s="67">
        <v>-2.0878465175628662</v>
      </c>
      <c r="BB477" s="67">
        <v>-1.4573026895523071</v>
      </c>
      <c r="BC477" s="67">
        <v>-0.91525405645370483</v>
      </c>
      <c r="BD477" s="67">
        <v>-0.6419990062713623</v>
      </c>
      <c r="BE477" s="67">
        <v>-0.32921022176742554</v>
      </c>
      <c r="BF477" s="67">
        <v>-0.27898985147476196</v>
      </c>
      <c r="BG477" s="67">
        <v>-0.25895500183105469</v>
      </c>
      <c r="BH477" s="67">
        <v>-0.17678579688072205</v>
      </c>
      <c r="BI477" s="67">
        <v>-0.16665205359458923</v>
      </c>
      <c r="BJ477" s="67">
        <v>-0.17952325940132141</v>
      </c>
      <c r="BK477" s="67">
        <v>-0.19440756738185883</v>
      </c>
      <c r="BL477" s="67">
        <v>-0.19835031032562256</v>
      </c>
      <c r="BM477" s="67">
        <v>-0.40657594799995422</v>
      </c>
      <c r="BN477" s="67">
        <v>-0.45025846362113953</v>
      </c>
      <c r="BO477" s="67">
        <v>-0.60219746828079224</v>
      </c>
      <c r="BP477" s="67">
        <v>-0.77745097875595093</v>
      </c>
      <c r="BQ477" s="67">
        <v>-0.83459752798080444</v>
      </c>
      <c r="BR477" s="67">
        <v>-0.6950230598449707</v>
      </c>
      <c r="BS477" s="67">
        <v>1.3833376169204712</v>
      </c>
      <c r="BT477" s="67">
        <v>2.1674458980560303</v>
      </c>
      <c r="BU477" s="67">
        <v>2.5316011905670166</v>
      </c>
      <c r="BV477" s="67">
        <v>2.4978511333465576</v>
      </c>
      <c r="BW477" s="67">
        <v>1.3069332838058472</v>
      </c>
      <c r="BX477" s="67">
        <v>-1.9711678028106689</v>
      </c>
      <c r="BY477" s="67">
        <v>-1.7863287925720215</v>
      </c>
      <c r="BZ477" s="67">
        <v>-1.1705060005187988</v>
      </c>
      <c r="CA477" s="67">
        <v>-0.64995968341827393</v>
      </c>
      <c r="CB477" s="67">
        <v>-0.39910998940467834</v>
      </c>
      <c r="CC477" s="67">
        <v>-0.18227079510688782</v>
      </c>
      <c r="CD477" s="67">
        <v>-0.14460785686969757</v>
      </c>
      <c r="CE477" s="67">
        <v>-0.13307410478591919</v>
      </c>
      <c r="CF477" s="67">
        <v>-5.720316618680954E-2</v>
      </c>
      <c r="CG477" s="67">
        <v>-5.0803449004888535E-2</v>
      </c>
      <c r="CH477" s="67">
        <v>-6.2695719301700592E-2</v>
      </c>
      <c r="CI477" s="67">
        <v>-6.5621182322502136E-2</v>
      </c>
      <c r="CJ477" s="67">
        <v>-5.6422222405672073E-2</v>
      </c>
      <c r="CK477" s="67">
        <v>-0.25298792123794556</v>
      </c>
      <c r="CL477" s="67">
        <v>-0.2845039963722229</v>
      </c>
      <c r="CM477" s="67">
        <v>-0.4259040355682373</v>
      </c>
      <c r="CN477" s="67">
        <v>-0.58982139825820923</v>
      </c>
      <c r="CO477" s="67">
        <v>-0.63782089948654175</v>
      </c>
      <c r="CP477" s="67">
        <v>-0.49072962999343872</v>
      </c>
      <c r="CQ477" s="67">
        <v>1.5824787616729736</v>
      </c>
      <c r="CR477" s="67">
        <v>2.3690111637115479</v>
      </c>
      <c r="CS477" s="67">
        <v>2.7358853816986084</v>
      </c>
      <c r="CT477" s="67">
        <v>2.7041633129119873</v>
      </c>
      <c r="CU477" s="67">
        <v>1.513728141784668</v>
      </c>
      <c r="CV477" s="67">
        <v>-1.7571867704391479</v>
      </c>
      <c r="CW477" s="67">
        <v>-1.5774985551834106</v>
      </c>
      <c r="CX477" s="67">
        <v>-0.97187149524688721</v>
      </c>
      <c r="CY477" s="67">
        <v>-0.46621757745742798</v>
      </c>
      <c r="CZ477" s="67">
        <v>-0.23088577389717102</v>
      </c>
      <c r="DA477" s="67">
        <v>-3.5331360995769501E-2</v>
      </c>
      <c r="DB477" s="67">
        <v>-1.0225852951407433E-2</v>
      </c>
      <c r="DC477" s="67">
        <v>-7.1932058781385422E-3</v>
      </c>
      <c r="DD477" s="67">
        <v>6.2379460781812668E-2</v>
      </c>
      <c r="DE477" s="67">
        <v>6.5045155584812164E-2</v>
      </c>
      <c r="DF477" s="67">
        <v>5.4131817072629929E-2</v>
      </c>
      <c r="DG477" s="67">
        <v>6.3165202736854553E-2</v>
      </c>
      <c r="DH477" s="67">
        <v>8.5505872964859009E-2</v>
      </c>
      <c r="DI477" s="67">
        <v>-9.9399909377098083E-2</v>
      </c>
      <c r="DJ477" s="67">
        <v>-0.11874952912330627</v>
      </c>
      <c r="DK477" s="67">
        <v>-0.24961060285568237</v>
      </c>
      <c r="DL477" s="67">
        <v>-0.40219178795814514</v>
      </c>
      <c r="DM477" s="67">
        <v>-0.44104430079460144</v>
      </c>
      <c r="DN477" s="67">
        <v>-0.28643622994422913</v>
      </c>
      <c r="DO477" s="67">
        <v>1.7816199064254761</v>
      </c>
      <c r="DP477" s="67">
        <v>2.5705764293670654</v>
      </c>
      <c r="DQ477" s="67">
        <v>2.9401695728302002</v>
      </c>
      <c r="DR477" s="67">
        <v>2.910475492477417</v>
      </c>
      <c r="DS477" s="67">
        <v>1.7205229997634888</v>
      </c>
      <c r="DT477" s="67">
        <v>-1.543205738067627</v>
      </c>
      <c r="DU477" s="67">
        <v>-1.3686683177947998</v>
      </c>
      <c r="DV477" s="67">
        <v>-0.77323698997497559</v>
      </c>
      <c r="DW477" s="67">
        <v>-0.28247550129890442</v>
      </c>
      <c r="DX477" s="67">
        <v>-6.266157329082489E-2</v>
      </c>
      <c r="DY477" s="67">
        <v>0.17682583630084991</v>
      </c>
      <c r="DZ477" s="67">
        <v>0.18380041420459747</v>
      </c>
      <c r="EA477" s="67">
        <v>0.17455881834030151</v>
      </c>
      <c r="EB477" s="67">
        <v>0.23503777384757996</v>
      </c>
      <c r="EC477" s="67">
        <v>0.23231214284896851</v>
      </c>
      <c r="ED477" s="67">
        <v>0.222812220454216</v>
      </c>
      <c r="EE477" s="67">
        <v>0.24911227822303772</v>
      </c>
      <c r="EF477" s="67">
        <v>0.29042750597000122</v>
      </c>
      <c r="EG477" s="67">
        <v>0.12235679477453232</v>
      </c>
      <c r="EH477" s="67">
        <v>0.12057360261678696</v>
      </c>
      <c r="EI477" s="67">
        <v>4.9291173927485943E-3</v>
      </c>
      <c r="EJ477" s="67">
        <v>-0.13128446042537689</v>
      </c>
      <c r="EK477" s="67">
        <v>-0.15693011879920959</v>
      </c>
      <c r="EL477" s="67">
        <v>8.5310181602835655E-3</v>
      </c>
      <c r="EM477" s="67">
        <v>2.0691483020782471</v>
      </c>
      <c r="EN477" s="67">
        <v>2.8616044521331787</v>
      </c>
      <c r="EO477" s="67">
        <v>3.2351233959197998</v>
      </c>
      <c r="EP477" s="67">
        <v>3.208357572555542</v>
      </c>
      <c r="EQ477" s="67">
        <v>2.0191018581390381</v>
      </c>
      <c r="ER477" s="67">
        <v>-1.2342510223388672</v>
      </c>
      <c r="ES477" s="67">
        <v>-1.0671504735946655</v>
      </c>
      <c r="ET477" s="67">
        <v>-0.4864402711391449</v>
      </c>
      <c r="EU477" s="67">
        <v>-1.7181118950247765E-2</v>
      </c>
      <c r="EV477" s="67">
        <v>0.18022745847702026</v>
      </c>
      <c r="EW477" s="67">
        <v>70.343109130859375</v>
      </c>
      <c r="EX477" s="67">
        <v>70.203849792480469</v>
      </c>
      <c r="EY477" s="67">
        <v>68.304443359375</v>
      </c>
      <c r="EZ477" s="67">
        <v>67.969650268554688</v>
      </c>
      <c r="FA477" s="67">
        <v>66.631935119628906</v>
      </c>
      <c r="FB477" s="67">
        <v>67.29364013671875</v>
      </c>
      <c r="FC477" s="67">
        <v>67.812744140625</v>
      </c>
      <c r="FD477" s="67">
        <v>71.124794006347656</v>
      </c>
      <c r="FE477" s="67">
        <v>78.227043151855469</v>
      </c>
      <c r="FF477" s="67">
        <v>84.481742858886719</v>
      </c>
      <c r="FG477" s="67">
        <v>87.071632385253906</v>
      </c>
      <c r="FH477" s="67">
        <v>91.184600830078125</v>
      </c>
      <c r="FI477" s="67">
        <v>94.090805053710938</v>
      </c>
      <c r="FJ477" s="67">
        <v>94.720664978027344</v>
      </c>
      <c r="FK477" s="67">
        <v>95.687095642089844</v>
      </c>
      <c r="FL477" s="67">
        <v>97.023719787597656</v>
      </c>
      <c r="FM477" s="67">
        <v>96.7469482421875</v>
      </c>
      <c r="FN477" s="67">
        <v>94.527496337890625</v>
      </c>
      <c r="FO477" s="67">
        <v>90.678382873535156</v>
      </c>
      <c r="FP477" s="67">
        <v>85.21685791015625</v>
      </c>
      <c r="FQ477" s="67">
        <v>79.270187377929688</v>
      </c>
      <c r="FR477" s="67">
        <v>75.643325805664063</v>
      </c>
      <c r="FS477" s="67">
        <v>76.01055908203125</v>
      </c>
      <c r="FT477" s="67">
        <v>74.720787048339844</v>
      </c>
      <c r="FU477" s="68">
        <v>0.26328271627426147</v>
      </c>
      <c r="FV477" s="40">
        <v>7.2100000381469727</v>
      </c>
      <c r="FW477" s="40">
        <v>5530.4800000000005</v>
      </c>
      <c r="FX477">
        <v>1</v>
      </c>
    </row>
    <row r="478" spans="1:180" x14ac:dyDescent="0.2">
      <c r="A478" t="s">
        <v>189</v>
      </c>
      <c r="B478" t="s">
        <v>207</v>
      </c>
      <c r="C478" t="s">
        <v>3</v>
      </c>
      <c r="D478" t="s">
        <v>187</v>
      </c>
      <c r="E478" t="s">
        <v>1</v>
      </c>
      <c r="F478" s="40" t="s">
        <v>194</v>
      </c>
      <c r="G478" s="69" t="s">
        <v>228</v>
      </c>
      <c r="H478" s="67">
        <v>4066</v>
      </c>
      <c r="I478" s="67">
        <v>2.8281185626983643</v>
      </c>
      <c r="J478" s="67">
        <v>2.521676778793335</v>
      </c>
      <c r="K478" s="67">
        <v>2.3592987060546875</v>
      </c>
      <c r="L478" s="67">
        <v>2.2985756397247314</v>
      </c>
      <c r="M478" s="67">
        <v>2.3259186744689941</v>
      </c>
      <c r="N478" s="67">
        <v>2.5526320934295654</v>
      </c>
      <c r="O478" s="67">
        <v>3.0994517803192139</v>
      </c>
      <c r="P478" s="67">
        <v>3.3590185642242432</v>
      </c>
      <c r="Q478" s="67">
        <v>3.2880315780639648</v>
      </c>
      <c r="R478" s="67">
        <v>3.4174907207489014</v>
      </c>
      <c r="S478" s="67">
        <v>3.6940610408782959</v>
      </c>
      <c r="T478" s="67">
        <v>4.1211605072021484</v>
      </c>
      <c r="U478" s="67">
        <v>4.8145990371704102</v>
      </c>
      <c r="V478" s="67">
        <v>5.7683343887329102</v>
      </c>
      <c r="W478" s="67">
        <v>6.8721494674682617</v>
      </c>
      <c r="X478" s="67">
        <v>8.2090578079223633</v>
      </c>
      <c r="Y478" s="67">
        <v>9.2704038619995117</v>
      </c>
      <c r="Z478" s="67">
        <v>10.123217582702637</v>
      </c>
      <c r="AA478" s="67">
        <v>10.187464714050293</v>
      </c>
      <c r="AB478" s="67">
        <v>9.5437898635864258</v>
      </c>
      <c r="AC478" s="67">
        <v>8.5173358917236328</v>
      </c>
      <c r="AD478" s="67">
        <v>7.1723761558532715</v>
      </c>
      <c r="AE478" s="67">
        <v>5.5688390731811523</v>
      </c>
      <c r="AF478" s="67">
        <v>4.2904367446899414</v>
      </c>
      <c r="AG478" s="67">
        <v>-0.4152272641658783</v>
      </c>
      <c r="AH478" s="67">
        <v>-0.37608250975608826</v>
      </c>
      <c r="AI478" s="67">
        <v>-0.36910548806190491</v>
      </c>
      <c r="AJ478" s="67">
        <v>-0.35702076554298401</v>
      </c>
      <c r="AK478" s="67">
        <v>-0.36011791229248047</v>
      </c>
      <c r="AL478" s="67">
        <v>-0.33012977242469788</v>
      </c>
      <c r="AM478" s="67">
        <v>-0.34397143125534058</v>
      </c>
      <c r="AN478" s="67">
        <v>-0.43255609273910522</v>
      </c>
      <c r="AO478" s="67">
        <v>-0.60450321435928345</v>
      </c>
      <c r="AP478" s="67">
        <v>-0.62506353855133057</v>
      </c>
      <c r="AQ478" s="67">
        <v>-0.69278073310852051</v>
      </c>
      <c r="AR478" s="67">
        <v>-0.81631457805633545</v>
      </c>
      <c r="AS478" s="67">
        <v>-1.060401439666748</v>
      </c>
      <c r="AT478" s="67">
        <v>-0.82750117778778076</v>
      </c>
      <c r="AU478" s="67">
        <v>0.95529955625534058</v>
      </c>
      <c r="AV478" s="67">
        <v>1.9670599699020386</v>
      </c>
      <c r="AW478" s="67">
        <v>2.4971940517425537</v>
      </c>
      <c r="AX478" s="67">
        <v>2.7059900760650635</v>
      </c>
      <c r="AY478" s="67">
        <v>1.8526768684387207</v>
      </c>
      <c r="AZ478" s="67">
        <v>-1.8418104648590088</v>
      </c>
      <c r="BA478" s="67">
        <v>-2.1273088455200195</v>
      </c>
      <c r="BB478" s="67">
        <v>-1.4951753616333008</v>
      </c>
      <c r="BC478" s="67">
        <v>-1.0770978927612305</v>
      </c>
      <c r="BD478" s="67">
        <v>-0.84715980291366577</v>
      </c>
      <c r="BE478" s="67">
        <v>-0.20347879827022552</v>
      </c>
      <c r="BF478" s="67">
        <v>-0.18243007361888885</v>
      </c>
      <c r="BG478" s="67">
        <v>-0.18769977986812592</v>
      </c>
      <c r="BH478" s="67">
        <v>-0.18468600511550903</v>
      </c>
      <c r="BI478" s="67">
        <v>-0.19316606223583221</v>
      </c>
      <c r="BJ478" s="67">
        <v>-0.1617732048034668</v>
      </c>
      <c r="BK478" s="67">
        <v>-0.15837664902210236</v>
      </c>
      <c r="BL478" s="67">
        <v>-0.22802014648914337</v>
      </c>
      <c r="BM478" s="67">
        <v>-0.38316643238067627</v>
      </c>
      <c r="BN478" s="67">
        <v>-0.38619250059127808</v>
      </c>
      <c r="BO478" s="67">
        <v>-0.4387279748916626</v>
      </c>
      <c r="BP478" s="67">
        <v>-0.54592329263687134</v>
      </c>
      <c r="BQ478" s="67">
        <v>-0.77682900428771973</v>
      </c>
      <c r="BR478" s="67">
        <v>-0.53309649229049683</v>
      </c>
      <c r="BS478" s="67">
        <v>1.2422823905944824</v>
      </c>
      <c r="BT478" s="67">
        <v>2.257530689239502</v>
      </c>
      <c r="BU478" s="67">
        <v>2.7915782928466797</v>
      </c>
      <c r="BV478" s="67">
        <v>3.0032966136932373</v>
      </c>
      <c r="BW478" s="67">
        <v>2.1506767272949219</v>
      </c>
      <c r="BX478" s="67">
        <v>-1.533461332321167</v>
      </c>
      <c r="BY478" s="67">
        <v>-1.8263845443725586</v>
      </c>
      <c r="BZ478" s="67">
        <v>-1.2089418172836304</v>
      </c>
      <c r="CA478" s="67">
        <v>-0.81232583522796631</v>
      </c>
      <c r="CB478" s="67">
        <v>-0.60474586486816406</v>
      </c>
      <c r="CC478" s="67">
        <v>-5.6822460144758224E-2</v>
      </c>
      <c r="CD478" s="67">
        <v>-4.8306990414857864E-2</v>
      </c>
      <c r="CE478" s="67">
        <v>-6.2058743089437485E-2</v>
      </c>
      <c r="CF478" s="67">
        <v>-6.5327487885951996E-2</v>
      </c>
      <c r="CG478" s="67">
        <v>-7.7535718679428101E-2</v>
      </c>
      <c r="CH478" s="67">
        <v>-4.5169949531555176E-2</v>
      </c>
      <c r="CI478" s="67">
        <v>-2.983427606523037E-2</v>
      </c>
      <c r="CJ478" s="67">
        <v>-8.6359180510044098E-2</v>
      </c>
      <c r="CK478" s="67">
        <v>-0.22986923158168793</v>
      </c>
      <c r="CL478" s="67">
        <v>-0.22075115144252777</v>
      </c>
      <c r="CM478" s="67">
        <v>-0.26277181506156921</v>
      </c>
      <c r="CN478" s="67">
        <v>-0.35865113139152527</v>
      </c>
      <c r="CO478" s="67">
        <v>-0.58042752742767334</v>
      </c>
      <c r="CP478" s="67">
        <v>-0.32919266819953918</v>
      </c>
      <c r="CQ478" s="67">
        <v>1.441045880317688</v>
      </c>
      <c r="CR478" s="67">
        <v>2.458709716796875</v>
      </c>
      <c r="CS478" s="67">
        <v>2.9954679012298584</v>
      </c>
      <c r="CT478" s="67">
        <v>3.2092103958129883</v>
      </c>
      <c r="CU478" s="67">
        <v>2.3570704460144043</v>
      </c>
      <c r="CV478" s="67">
        <v>-1.3198995590209961</v>
      </c>
      <c r="CW478" s="67">
        <v>-1.6179654598236084</v>
      </c>
      <c r="CX478" s="67">
        <v>-1.0106973648071289</v>
      </c>
      <c r="CY478" s="67">
        <v>-0.62894552946090698</v>
      </c>
      <c r="CZ478" s="67">
        <v>-0.43685066699981689</v>
      </c>
      <c r="DA478" s="67">
        <v>8.9833877980709076E-2</v>
      </c>
      <c r="DB478" s="67">
        <v>8.5816100239753723E-2</v>
      </c>
      <c r="DC478" s="67">
        <v>6.3582301139831543E-2</v>
      </c>
      <c r="DD478" s="67">
        <v>5.4031036794185638E-2</v>
      </c>
      <c r="DE478" s="67">
        <v>3.8094628602266312E-2</v>
      </c>
      <c r="DF478" s="67">
        <v>7.1433305740356445E-2</v>
      </c>
      <c r="DG478" s="67">
        <v>9.8708100616931915E-2</v>
      </c>
      <c r="DH478" s="67">
        <v>5.5301792919635773E-2</v>
      </c>
      <c r="DI478" s="67">
        <v>-7.6572045683860779E-2</v>
      </c>
      <c r="DJ478" s="67">
        <v>-5.5309809744358063E-2</v>
      </c>
      <c r="DK478" s="67">
        <v>-8.681565523147583E-2</v>
      </c>
      <c r="DL478" s="67">
        <v>-0.17137895524501801</v>
      </c>
      <c r="DM478" s="67">
        <v>-0.38402608036994934</v>
      </c>
      <c r="DN478" s="67">
        <v>-0.12528887391090393</v>
      </c>
      <c r="DO478" s="67">
        <v>1.6398093700408936</v>
      </c>
      <c r="DP478" s="67">
        <v>2.659888744354248</v>
      </c>
      <c r="DQ478" s="67">
        <v>3.1993575096130371</v>
      </c>
      <c r="DR478" s="67">
        <v>3.4151241779327393</v>
      </c>
      <c r="DS478" s="67">
        <v>2.5634641647338867</v>
      </c>
      <c r="DT478" s="67">
        <v>-1.1063377857208252</v>
      </c>
      <c r="DU478" s="67">
        <v>-1.4095463752746582</v>
      </c>
      <c r="DV478" s="67">
        <v>-0.81245285272598267</v>
      </c>
      <c r="DW478" s="67">
        <v>-0.44556522369384766</v>
      </c>
      <c r="DX478" s="67">
        <v>-0.26895549893379211</v>
      </c>
      <c r="DY478" s="67">
        <v>0.30158233642578125</v>
      </c>
      <c r="DZ478" s="67">
        <v>0.27946853637695313</v>
      </c>
      <c r="EA478" s="67">
        <v>0.24498800933361053</v>
      </c>
      <c r="EB478" s="67">
        <v>0.22636578977108002</v>
      </c>
      <c r="EC478" s="67">
        <v>0.20504648983478546</v>
      </c>
      <c r="ED478" s="67">
        <v>0.23978987336158752</v>
      </c>
      <c r="EE478" s="67">
        <v>0.28430289030075073</v>
      </c>
      <c r="EF478" s="67">
        <v>0.25983774662017822</v>
      </c>
      <c r="EG478" s="67">
        <v>0.14476475119590759</v>
      </c>
      <c r="EH478" s="67">
        <v>0.18356120586395264</v>
      </c>
      <c r="EI478" s="67">
        <v>0.16723708808422089</v>
      </c>
      <c r="EJ478" s="67">
        <v>9.9012330174446106E-2</v>
      </c>
      <c r="EK478" s="67">
        <v>-0.10045357048511505</v>
      </c>
      <c r="EL478" s="67">
        <v>0.1691158264875412</v>
      </c>
      <c r="EM478" s="67">
        <v>1.9267921447753906</v>
      </c>
      <c r="EN478" s="67">
        <v>2.9503593444824219</v>
      </c>
      <c r="EO478" s="67">
        <v>3.4937417507171631</v>
      </c>
      <c r="EP478" s="67">
        <v>3.7124307155609131</v>
      </c>
      <c r="EQ478" s="67">
        <v>2.8614640235900879</v>
      </c>
      <c r="ER478" s="67">
        <v>-0.79798859357833862</v>
      </c>
      <c r="ES478" s="67">
        <v>-1.1086221933364868</v>
      </c>
      <c r="ET478" s="67">
        <v>-0.52621930837631226</v>
      </c>
      <c r="EU478" s="67">
        <v>-0.18079321086406708</v>
      </c>
      <c r="EV478" s="67">
        <v>-2.6541516184806824E-2</v>
      </c>
      <c r="EW478" s="67">
        <v>67.5521240234375</v>
      </c>
      <c r="EX478" s="67">
        <v>66.441612243652344</v>
      </c>
      <c r="EY478" s="67">
        <v>65.631690979003906</v>
      </c>
      <c r="EZ478" s="67">
        <v>65.589599609375</v>
      </c>
      <c r="FA478" s="67">
        <v>65.064064025878906</v>
      </c>
      <c r="FB478" s="67">
        <v>63.213634490966797</v>
      </c>
      <c r="FC478" s="67">
        <v>65.595046997070313</v>
      </c>
      <c r="FD478" s="67">
        <v>67.646934509277344</v>
      </c>
      <c r="FE478" s="67">
        <v>75.289535522460938</v>
      </c>
      <c r="FF478" s="67">
        <v>83.459213256835938</v>
      </c>
      <c r="FG478" s="67">
        <v>89.949310302734375</v>
      </c>
      <c r="FH478" s="67">
        <v>93.192138671875</v>
      </c>
      <c r="FI478" s="67">
        <v>95.386131286621094</v>
      </c>
      <c r="FJ478" s="67">
        <v>97.610740661621094</v>
      </c>
      <c r="FK478" s="67">
        <v>99.02947998046875</v>
      </c>
      <c r="FL478" s="67">
        <v>100.34431457519531</v>
      </c>
      <c r="FM478" s="67">
        <v>100.35411834716797</v>
      </c>
      <c r="FN478" s="67">
        <v>99.341255187988281</v>
      </c>
      <c r="FO478" s="67">
        <v>96.199607849121094</v>
      </c>
      <c r="FP478" s="67">
        <v>88.323921203613281</v>
      </c>
      <c r="FQ478" s="67">
        <v>80.155998229980469</v>
      </c>
      <c r="FR478" s="67">
        <v>77.424942016601563</v>
      </c>
      <c r="FS478" s="67">
        <v>74.519844055175781</v>
      </c>
      <c r="FT478" s="67">
        <v>73.768730163574219</v>
      </c>
      <c r="FU478" s="68">
        <v>0.26277494430541992</v>
      </c>
      <c r="FV478" s="40">
        <v>5.820000171661377</v>
      </c>
      <c r="FW478" s="40">
        <v>5050.3900000000003</v>
      </c>
      <c r="FX478">
        <v>1</v>
      </c>
    </row>
    <row r="479" spans="1:180" x14ac:dyDescent="0.2">
      <c r="A479" t="s">
        <v>189</v>
      </c>
      <c r="B479" t="s">
        <v>207</v>
      </c>
      <c r="C479" t="s">
        <v>3</v>
      </c>
      <c r="D479" t="s">
        <v>187</v>
      </c>
      <c r="E479" t="s">
        <v>1</v>
      </c>
      <c r="F479" s="40" t="s">
        <v>194</v>
      </c>
      <c r="G479" s="69" t="s">
        <v>229</v>
      </c>
      <c r="H479" s="67">
        <v>4063</v>
      </c>
      <c r="I479" s="67">
        <v>3.4859278202056885</v>
      </c>
      <c r="J479" s="67">
        <v>3.0789635181427002</v>
      </c>
      <c r="K479" s="67">
        <v>2.8422276973724365</v>
      </c>
      <c r="L479" s="67">
        <v>2.7038817405700684</v>
      </c>
      <c r="M479" s="67">
        <v>2.6580586433410645</v>
      </c>
      <c r="N479" s="67">
        <v>2.8672614097595215</v>
      </c>
      <c r="O479" s="67">
        <v>3.3698642253875732</v>
      </c>
      <c r="P479" s="67">
        <v>3.6178717613220215</v>
      </c>
      <c r="Q479" s="67">
        <v>3.6682562828063965</v>
      </c>
      <c r="R479" s="67">
        <v>3.885066032409668</v>
      </c>
      <c r="S479" s="67">
        <v>4.3405122756958008</v>
      </c>
      <c r="T479" s="67">
        <v>5.034726619720459</v>
      </c>
      <c r="U479" s="67">
        <v>5.9122738838195801</v>
      </c>
      <c r="V479" s="67">
        <v>6.8465933799743652</v>
      </c>
      <c r="W479" s="67">
        <v>7.7789134979248047</v>
      </c>
      <c r="X479" s="67">
        <v>8.7526683807373047</v>
      </c>
      <c r="Y479" s="67">
        <v>9.6283664703369141</v>
      </c>
      <c r="Z479" s="67">
        <v>10.344267845153809</v>
      </c>
      <c r="AA479" s="67">
        <v>10.250945091247559</v>
      </c>
      <c r="AB479" s="67">
        <v>9.6362371444702148</v>
      </c>
      <c r="AC479" s="67">
        <v>8.7951059341430664</v>
      </c>
      <c r="AD479" s="67">
        <v>7.616267204284668</v>
      </c>
      <c r="AE479" s="67">
        <v>6.0410542488098145</v>
      </c>
      <c r="AF479" s="67">
        <v>4.7069344520568848</v>
      </c>
      <c r="AG479" s="67">
        <v>-0.66958516836166382</v>
      </c>
      <c r="AH479" s="67">
        <v>-0.5659751296043396</v>
      </c>
      <c r="AI479" s="67">
        <v>-0.43491119146347046</v>
      </c>
      <c r="AJ479" s="67">
        <v>-0.43319022655487061</v>
      </c>
      <c r="AK479" s="67">
        <v>-0.38561838865280151</v>
      </c>
      <c r="AL479" s="67">
        <v>-0.35362628102302551</v>
      </c>
      <c r="AM479" s="67">
        <v>-0.4222722053527832</v>
      </c>
      <c r="AN479" s="67">
        <v>-0.56214326620101929</v>
      </c>
      <c r="AO479" s="67">
        <v>-0.68274927139282227</v>
      </c>
      <c r="AP479" s="67">
        <v>-0.81924664974212646</v>
      </c>
      <c r="AQ479" s="67">
        <v>-0.93715840578079224</v>
      </c>
      <c r="AR479" s="67">
        <v>-1.0602319240570068</v>
      </c>
      <c r="AS479" s="67">
        <v>-1.1093463897705078</v>
      </c>
      <c r="AT479" s="67">
        <v>-1.0879529714584351</v>
      </c>
      <c r="AU479" s="67">
        <v>1.1923831701278687</v>
      </c>
      <c r="AV479" s="67">
        <v>2.0171215534210205</v>
      </c>
      <c r="AW479" s="67">
        <v>2.3945229053497314</v>
      </c>
      <c r="AX479" s="67">
        <v>2.5856533050537109</v>
      </c>
      <c r="AY479" s="67">
        <v>1.397669792175293</v>
      </c>
      <c r="AZ479" s="67">
        <v>-2.3486807346343994</v>
      </c>
      <c r="BA479" s="67">
        <v>-2.2846381664276123</v>
      </c>
      <c r="BB479" s="67">
        <v>-1.6275618076324463</v>
      </c>
      <c r="BC479" s="67">
        <v>-1.1837024688720703</v>
      </c>
      <c r="BD479" s="67">
        <v>-0.94845926761627197</v>
      </c>
      <c r="BE479" s="67">
        <v>-0.45797836780548096</v>
      </c>
      <c r="BF479" s="67">
        <v>-0.37245297431945801</v>
      </c>
      <c r="BG479" s="67">
        <v>-0.25363636016845703</v>
      </c>
      <c r="BH479" s="67">
        <v>-0.26098713278770447</v>
      </c>
      <c r="BI479" s="67">
        <v>-0.21879243850708008</v>
      </c>
      <c r="BJ479" s="67">
        <v>-0.18539325892925262</v>
      </c>
      <c r="BK479" s="67">
        <v>-0.23682069778442383</v>
      </c>
      <c r="BL479" s="67">
        <v>-0.35776650905609131</v>
      </c>
      <c r="BM479" s="67">
        <v>-0.46157911419868469</v>
      </c>
      <c r="BN479" s="67">
        <v>-0.58054560422897339</v>
      </c>
      <c r="BO479" s="67">
        <v>-0.68328440189361572</v>
      </c>
      <c r="BP479" s="67">
        <v>-0.79003119468688965</v>
      </c>
      <c r="BQ479" s="67">
        <v>-0.82596808671951294</v>
      </c>
      <c r="BR479" s="67">
        <v>-0.79375076293945313</v>
      </c>
      <c r="BS479" s="67">
        <v>1.4791641235351563</v>
      </c>
      <c r="BT479" s="67">
        <v>2.3073897361755371</v>
      </c>
      <c r="BU479" s="67">
        <v>2.6887063980102539</v>
      </c>
      <c r="BV479" s="67">
        <v>2.8827524185180664</v>
      </c>
      <c r="BW479" s="67">
        <v>1.6954678297042847</v>
      </c>
      <c r="BX479" s="67">
        <v>-2.0405399799346924</v>
      </c>
      <c r="BY479" s="67">
        <v>-1.9839097261428833</v>
      </c>
      <c r="BZ479" s="67">
        <v>-1.3415161371231079</v>
      </c>
      <c r="CA479" s="67">
        <v>-0.91909939050674438</v>
      </c>
      <c r="CB479" s="67">
        <v>-0.70619869232177734</v>
      </c>
      <c r="CC479" s="67">
        <v>-0.31142011284828186</v>
      </c>
      <c r="CD479" s="67">
        <v>-0.23842011392116547</v>
      </c>
      <c r="CE479" s="67">
        <v>-0.12808594107627869</v>
      </c>
      <c r="CF479" s="67">
        <v>-0.14171980321407318</v>
      </c>
      <c r="CG479" s="67">
        <v>-0.10324927419424057</v>
      </c>
      <c r="CH479" s="67">
        <v>-6.8875573575496674E-2</v>
      </c>
      <c r="CI479" s="67">
        <v>-0.10837753862142563</v>
      </c>
      <c r="CJ479" s="67">
        <v>-0.21621577441692352</v>
      </c>
      <c r="CK479" s="67">
        <v>-0.3083973228931427</v>
      </c>
      <c r="CL479" s="67">
        <v>-0.41522204875946045</v>
      </c>
      <c r="CM479" s="67">
        <v>-0.50745201110839844</v>
      </c>
      <c r="CN479" s="67">
        <v>-0.60289096832275391</v>
      </c>
      <c r="CO479" s="67">
        <v>-0.62970119714736938</v>
      </c>
      <c r="CP479" s="67">
        <v>-0.58998721837997437</v>
      </c>
      <c r="CQ479" s="67">
        <v>1.6777877807617188</v>
      </c>
      <c r="CR479" s="67">
        <v>2.5084288120269775</v>
      </c>
      <c r="CS479" s="67">
        <v>2.8924570083618164</v>
      </c>
      <c r="CT479" s="67">
        <v>3.08852219581604</v>
      </c>
      <c r="CU479" s="67">
        <v>1.9017218351364136</v>
      </c>
      <c r="CV479" s="67">
        <v>-1.827122688293457</v>
      </c>
      <c r="CW479" s="67">
        <v>-1.7756260633468628</v>
      </c>
      <c r="CX479" s="67">
        <v>-1.1434017419815063</v>
      </c>
      <c r="CY479" s="67">
        <v>-0.73583608865737915</v>
      </c>
      <c r="CZ479" s="67">
        <v>-0.5384097695350647</v>
      </c>
      <c r="DA479" s="67">
        <v>-0.16486187279224396</v>
      </c>
      <c r="DB479" s="67">
        <v>-0.10438726097345352</v>
      </c>
      <c r="DC479" s="67">
        <v>-2.5355347897857428E-3</v>
      </c>
      <c r="DD479" s="67">
        <v>-2.2452464327216148E-2</v>
      </c>
      <c r="DE479" s="67">
        <v>1.2293883599340916E-2</v>
      </c>
      <c r="DF479" s="67">
        <v>4.764210432767868E-2</v>
      </c>
      <c r="DG479" s="67">
        <v>2.0065613090991974E-2</v>
      </c>
      <c r="DH479" s="67">
        <v>-7.4665047228336334E-2</v>
      </c>
      <c r="DI479" s="67">
        <v>-0.15521553158760071</v>
      </c>
      <c r="DJ479" s="67">
        <v>-0.24989846348762512</v>
      </c>
      <c r="DK479" s="67">
        <v>-0.33161962032318115</v>
      </c>
      <c r="DL479" s="67">
        <v>-0.41575074195861816</v>
      </c>
      <c r="DM479" s="67">
        <v>-0.43343427777290344</v>
      </c>
      <c r="DN479" s="67">
        <v>-0.38622367382049561</v>
      </c>
      <c r="DO479" s="67">
        <v>1.8764114379882813</v>
      </c>
      <c r="DP479" s="67">
        <v>2.709467887878418</v>
      </c>
      <c r="DQ479" s="67">
        <v>3.0962076187133789</v>
      </c>
      <c r="DR479" s="67">
        <v>3.2942919731140137</v>
      </c>
      <c r="DS479" s="67">
        <v>2.107975959777832</v>
      </c>
      <c r="DT479" s="67">
        <v>-1.6137053966522217</v>
      </c>
      <c r="DU479" s="67">
        <v>-1.5673424005508423</v>
      </c>
      <c r="DV479" s="67">
        <v>-0.94528734683990479</v>
      </c>
      <c r="DW479" s="67">
        <v>-0.55257278680801392</v>
      </c>
      <c r="DX479" s="67">
        <v>-0.37062084674835205</v>
      </c>
      <c r="DY479" s="67">
        <v>4.6744953840970993E-2</v>
      </c>
      <c r="DZ479" s="67">
        <v>8.9134886860847473E-2</v>
      </c>
      <c r="EA479" s="67">
        <v>0.17873930931091309</v>
      </c>
      <c r="EB479" s="67">
        <v>0.14975063502788544</v>
      </c>
      <c r="EC479" s="67">
        <v>0.17911985516548157</v>
      </c>
      <c r="ED479" s="67">
        <v>0.21587513387203217</v>
      </c>
      <c r="EE479" s="67">
        <v>0.20551712810993195</v>
      </c>
      <c r="EF479" s="67">
        <v>0.12971173226833344</v>
      </c>
      <c r="EG479" s="67">
        <v>6.5954640507698059E-2</v>
      </c>
      <c r="EH479" s="67">
        <v>-1.1197475716471672E-2</v>
      </c>
      <c r="EI479" s="67">
        <v>-7.7745594084262848E-2</v>
      </c>
      <c r="EJ479" s="67">
        <v>-0.14555001258850098</v>
      </c>
      <c r="EK479" s="67">
        <v>-0.15005604922771454</v>
      </c>
      <c r="EL479" s="67">
        <v>-9.2021510004997253E-2</v>
      </c>
      <c r="EM479" s="67">
        <v>2.1631922721862793</v>
      </c>
      <c r="EN479" s="67">
        <v>2.9997360706329346</v>
      </c>
      <c r="EO479" s="67">
        <v>3.3903911113739014</v>
      </c>
      <c r="EP479" s="67">
        <v>3.5913910865783691</v>
      </c>
      <c r="EQ479" s="67">
        <v>2.4057738780975342</v>
      </c>
      <c r="ER479" s="67">
        <v>-1.3055646419525146</v>
      </c>
      <c r="ES479" s="67">
        <v>-1.2666138410568237</v>
      </c>
      <c r="ET479" s="67">
        <v>-0.65924167633056641</v>
      </c>
      <c r="EU479" s="67">
        <v>-0.2879696786403656</v>
      </c>
      <c r="EV479" s="67">
        <v>-0.12836025655269623</v>
      </c>
      <c r="EW479" s="67">
        <v>74.569198608398438</v>
      </c>
      <c r="EX479" s="67">
        <v>73.126152038574219</v>
      </c>
      <c r="EY479" s="67">
        <v>70.949508666992188</v>
      </c>
      <c r="EZ479" s="67">
        <v>70.035934448242188</v>
      </c>
      <c r="FA479" s="67">
        <v>68.589988708496094</v>
      </c>
      <c r="FB479" s="67">
        <v>67.871315002441406</v>
      </c>
      <c r="FC479" s="67">
        <v>68.532058715820313</v>
      </c>
      <c r="FD479" s="67">
        <v>68.887710571289063</v>
      </c>
      <c r="FE479" s="67">
        <v>75.617706298828125</v>
      </c>
      <c r="FF479" s="67">
        <v>85.112709045410156</v>
      </c>
      <c r="FG479" s="67">
        <v>92.106971740722656</v>
      </c>
      <c r="FH479" s="67">
        <v>94.899383544921875</v>
      </c>
      <c r="FI479" s="67">
        <v>96.359321594238281</v>
      </c>
      <c r="FJ479" s="67">
        <v>97.706428527832031</v>
      </c>
      <c r="FK479" s="67">
        <v>99.086685180664063</v>
      </c>
      <c r="FL479" s="67">
        <v>99.23779296875</v>
      </c>
      <c r="FM479" s="67">
        <v>98.0618896484375</v>
      </c>
      <c r="FN479" s="67">
        <v>95.771209716796875</v>
      </c>
      <c r="FO479" s="67">
        <v>90.737289428710938</v>
      </c>
      <c r="FP479" s="67">
        <v>84.376983642578125</v>
      </c>
      <c r="FQ479" s="67">
        <v>80.603263854980469</v>
      </c>
      <c r="FR479" s="67">
        <v>77.892005920410156</v>
      </c>
      <c r="FS479" s="67">
        <v>76.687004089355469</v>
      </c>
      <c r="FT479" s="67">
        <v>75.799736022949219</v>
      </c>
      <c r="FU479" s="68">
        <v>0.26259580254554749</v>
      </c>
      <c r="FV479" s="40">
        <v>8.5900001525878906</v>
      </c>
      <c r="FW479" s="40">
        <v>5674.32</v>
      </c>
      <c r="FX479">
        <v>1</v>
      </c>
    </row>
    <row r="480" spans="1:180" x14ac:dyDescent="0.2">
      <c r="A480" t="s">
        <v>189</v>
      </c>
      <c r="B480" t="s">
        <v>207</v>
      </c>
      <c r="C480" t="s">
        <v>3</v>
      </c>
      <c r="D480" t="s">
        <v>187</v>
      </c>
      <c r="E480" t="s">
        <v>1</v>
      </c>
      <c r="F480" s="40" t="s">
        <v>194</v>
      </c>
      <c r="G480" s="69" t="s">
        <v>230</v>
      </c>
      <c r="H480" s="67">
        <v>4061</v>
      </c>
      <c r="I480" s="67">
        <v>3.8871402740478516</v>
      </c>
      <c r="J480" s="67">
        <v>3.4494245052337646</v>
      </c>
      <c r="K480" s="67">
        <v>3.1123638153076172</v>
      </c>
      <c r="L480" s="67">
        <v>2.9304487705230713</v>
      </c>
      <c r="M480" s="67">
        <v>2.8784093856811523</v>
      </c>
      <c r="N480" s="67">
        <v>3.0748682022094727</v>
      </c>
      <c r="O480" s="67">
        <v>3.552318811416626</v>
      </c>
      <c r="P480" s="67">
        <v>3.8726449012756348</v>
      </c>
      <c r="Q480" s="67">
        <v>3.8641443252563477</v>
      </c>
      <c r="R480" s="67">
        <v>4.0631756782531738</v>
      </c>
      <c r="S480" s="67">
        <v>4.4541935920715332</v>
      </c>
      <c r="T480" s="67">
        <v>5.0596332550048828</v>
      </c>
      <c r="U480" s="67">
        <v>5.8900985717773438</v>
      </c>
      <c r="V480" s="67">
        <v>6.8703980445861816</v>
      </c>
      <c r="W480" s="67">
        <v>7.7882790565490723</v>
      </c>
      <c r="X480" s="67">
        <v>8.7290468215942383</v>
      </c>
      <c r="Y480" s="67">
        <v>9.4731073379516602</v>
      </c>
      <c r="Z480" s="67">
        <v>9.769953727722168</v>
      </c>
      <c r="AA480" s="67">
        <v>9.4480867385864258</v>
      </c>
      <c r="AB480" s="67">
        <v>8.7164907455444336</v>
      </c>
      <c r="AC480" s="67">
        <v>7.8187212944030762</v>
      </c>
      <c r="AD480" s="67">
        <v>6.741241455078125</v>
      </c>
      <c r="AE480" s="67">
        <v>5.4902944564819336</v>
      </c>
      <c r="AF480" s="67">
        <v>4.3966789245605469</v>
      </c>
      <c r="AG480" s="67">
        <v>-0.74427968263626099</v>
      </c>
      <c r="AH480" s="67">
        <v>-0.59002888202667236</v>
      </c>
      <c r="AI480" s="67">
        <v>-0.49531203508377075</v>
      </c>
      <c r="AJ480" s="67">
        <v>-0.40094169974327087</v>
      </c>
      <c r="AK480" s="67">
        <v>-0.3267173171043396</v>
      </c>
      <c r="AL480" s="67">
        <v>-0.36466434597969055</v>
      </c>
      <c r="AM480" s="67">
        <v>-0.45696747303009033</v>
      </c>
      <c r="AN480" s="67">
        <v>-0.48519685864448547</v>
      </c>
      <c r="AO480" s="67">
        <v>-0.69635915756225586</v>
      </c>
      <c r="AP480" s="67">
        <v>-0.89399534463882446</v>
      </c>
      <c r="AQ480" s="67">
        <v>-1.0821149349212646</v>
      </c>
      <c r="AR480" s="67">
        <v>-1.251624584197998</v>
      </c>
      <c r="AS480" s="67">
        <v>-1.4303587675094604</v>
      </c>
      <c r="AT480" s="67">
        <v>-1.3125776052474976</v>
      </c>
      <c r="AU480" s="67">
        <v>1.1696676015853882</v>
      </c>
      <c r="AV480" s="67">
        <v>1.8969211578369141</v>
      </c>
      <c r="AW480" s="67">
        <v>2.1399455070495605</v>
      </c>
      <c r="AX480" s="67">
        <v>2.0625531673431396</v>
      </c>
      <c r="AY480" s="67">
        <v>0.8647993803024292</v>
      </c>
      <c r="AZ480" s="67">
        <v>-2.2946021556854248</v>
      </c>
      <c r="BA480" s="67">
        <v>-2.1384375095367432</v>
      </c>
      <c r="BB480" s="67">
        <v>-1.4739089012145996</v>
      </c>
      <c r="BC480" s="67">
        <v>-1.090557336807251</v>
      </c>
      <c r="BD480" s="67">
        <v>-0.69737124443054199</v>
      </c>
      <c r="BE480" s="67">
        <v>-0.53265810012817383</v>
      </c>
      <c r="BF480" s="67">
        <v>-0.39649289846420288</v>
      </c>
      <c r="BG480" s="67">
        <v>-0.31401962041854858</v>
      </c>
      <c r="BH480" s="67">
        <v>-0.22871790826320648</v>
      </c>
      <c r="BI480" s="67">
        <v>-0.15987198054790497</v>
      </c>
      <c r="BJ480" s="67">
        <v>-0.19641366600990295</v>
      </c>
      <c r="BK480" s="67">
        <v>-0.27149271965026855</v>
      </c>
      <c r="BL480" s="67">
        <v>-0.28079366683959961</v>
      </c>
      <c r="BM480" s="67">
        <v>-0.47516322135925293</v>
      </c>
      <c r="BN480" s="67">
        <v>-0.65527153015136719</v>
      </c>
      <c r="BO480" s="67">
        <v>-0.82821822166442871</v>
      </c>
      <c r="BP480" s="67">
        <v>-0.9813995361328125</v>
      </c>
      <c r="BQ480" s="67">
        <v>-1.1469576358795166</v>
      </c>
      <c r="BR480" s="67">
        <v>-1.0183509588241577</v>
      </c>
      <c r="BS480" s="67">
        <v>1.4564749002456665</v>
      </c>
      <c r="BT480" s="67">
        <v>2.1872148513793945</v>
      </c>
      <c r="BU480" s="67">
        <v>2.4341526031494141</v>
      </c>
      <c r="BV480" s="67">
        <v>2.3596785068511963</v>
      </c>
      <c r="BW480" s="67">
        <v>1.1626206636428833</v>
      </c>
      <c r="BX480" s="67">
        <v>-1.9864379167556763</v>
      </c>
      <c r="BY480" s="67">
        <v>-1.8376902341842651</v>
      </c>
      <c r="BZ480" s="67">
        <v>-1.1878447532653809</v>
      </c>
      <c r="CA480" s="67">
        <v>-0.8259398341178894</v>
      </c>
      <c r="CB480" s="67">
        <v>-0.45509824156761169</v>
      </c>
      <c r="CC480" s="67">
        <v>-0.38608965277671814</v>
      </c>
      <c r="CD480" s="67">
        <v>-0.2624504566192627</v>
      </c>
      <c r="CE480" s="67">
        <v>-0.18845705687999725</v>
      </c>
      <c r="CF480" s="67">
        <v>-0.10943625122308731</v>
      </c>
      <c r="CG480" s="67">
        <v>-4.4315394014120102E-2</v>
      </c>
      <c r="CH480" s="67">
        <v>-7.9883761703968048E-2</v>
      </c>
      <c r="CI480" s="67">
        <v>-0.14303348958492279</v>
      </c>
      <c r="CJ480" s="67">
        <v>-0.13922463357448578</v>
      </c>
      <c r="CK480" s="67">
        <v>-0.32196357846260071</v>
      </c>
      <c r="CL480" s="67">
        <v>-0.48993211984634399</v>
      </c>
      <c r="CM480" s="67">
        <v>-0.65237009525299072</v>
      </c>
      <c r="CN480" s="67">
        <v>-0.79424256086349487</v>
      </c>
      <c r="CO480" s="67">
        <v>-0.95067495107650757</v>
      </c>
      <c r="CP480" s="67">
        <v>-0.81457054615020752</v>
      </c>
      <c r="CQ480" s="67">
        <v>1.6551166772842407</v>
      </c>
      <c r="CR480" s="67">
        <v>2.3882713317871094</v>
      </c>
      <c r="CS480" s="67">
        <v>2.6379196643829346</v>
      </c>
      <c r="CT480" s="67">
        <v>2.5654666423797607</v>
      </c>
      <c r="CU480" s="67">
        <v>1.3688907623291016</v>
      </c>
      <c r="CV480" s="67">
        <v>-1.7730042934417725</v>
      </c>
      <c r="CW480" s="67">
        <v>-1.6293936967849731</v>
      </c>
      <c r="CX480" s="67">
        <v>-0.98971760272979736</v>
      </c>
      <c r="CY480" s="67">
        <v>-0.6426665186882019</v>
      </c>
      <c r="CZ480" s="67">
        <v>-0.287300705909729</v>
      </c>
      <c r="DA480" s="67">
        <v>-0.23952119052410126</v>
      </c>
      <c r="DB480" s="67">
        <v>-0.1284080296754837</v>
      </c>
      <c r="DC480" s="67">
        <v>-6.2894485890865326E-2</v>
      </c>
      <c r="DD480" s="67">
        <v>9.845411404967308E-3</v>
      </c>
      <c r="DE480" s="67">
        <v>7.1241185069084167E-2</v>
      </c>
      <c r="DF480" s="67">
        <v>3.6646146327257156E-2</v>
      </c>
      <c r="DG480" s="67">
        <v>-1.4574248343706131E-2</v>
      </c>
      <c r="DH480" s="67">
        <v>2.3443968966603279E-3</v>
      </c>
      <c r="DI480" s="67">
        <v>-0.16876395046710968</v>
      </c>
      <c r="DJ480" s="67">
        <v>-0.3245927095413208</v>
      </c>
      <c r="DK480" s="67">
        <v>-0.47652199864387512</v>
      </c>
      <c r="DL480" s="67">
        <v>-0.60708558559417725</v>
      </c>
      <c r="DM480" s="67">
        <v>-0.75439220666885376</v>
      </c>
      <c r="DN480" s="67">
        <v>-0.61079007387161255</v>
      </c>
      <c r="DO480" s="67">
        <v>1.8537584543228149</v>
      </c>
      <c r="DP480" s="67">
        <v>2.5893278121948242</v>
      </c>
      <c r="DQ480" s="67">
        <v>2.8416867256164551</v>
      </c>
      <c r="DR480" s="67">
        <v>2.7712547779083252</v>
      </c>
      <c r="DS480" s="67">
        <v>1.5751608610153198</v>
      </c>
      <c r="DT480" s="67">
        <v>-1.5595706701278687</v>
      </c>
      <c r="DU480" s="67">
        <v>-1.4210971593856812</v>
      </c>
      <c r="DV480" s="67">
        <v>-0.79159045219421387</v>
      </c>
      <c r="DW480" s="67">
        <v>-0.4593932032585144</v>
      </c>
      <c r="DX480" s="67">
        <v>-0.11950317025184631</v>
      </c>
      <c r="DY480" s="67">
        <v>-2.7899608016014099E-2</v>
      </c>
      <c r="DZ480" s="67">
        <v>6.5127953886985779E-2</v>
      </c>
      <c r="EA480" s="67">
        <v>0.11839792877435684</v>
      </c>
      <c r="EB480" s="67">
        <v>0.18206918239593506</v>
      </c>
      <c r="EC480" s="67">
        <v>0.23808653652667999</v>
      </c>
      <c r="ED480" s="67">
        <v>0.20489682257175446</v>
      </c>
      <c r="EE480" s="67">
        <v>0.17090049386024475</v>
      </c>
      <c r="EF480" s="67">
        <v>0.20674759149551392</v>
      </c>
      <c r="EG480" s="67">
        <v>5.2431996911764145E-2</v>
      </c>
      <c r="EH480" s="67">
        <v>-8.5868895053863525E-2</v>
      </c>
      <c r="EI480" s="67">
        <v>-0.2226252555847168</v>
      </c>
      <c r="EJ480" s="67">
        <v>-0.33686056733131409</v>
      </c>
      <c r="EK480" s="67">
        <v>-0.4709911048412323</v>
      </c>
      <c r="EL480" s="67">
        <v>-0.31656342744827271</v>
      </c>
      <c r="EM480" s="67">
        <v>2.1405656337738037</v>
      </c>
      <c r="EN480" s="67">
        <v>2.8796215057373047</v>
      </c>
      <c r="EO480" s="67">
        <v>3.1358938217163086</v>
      </c>
      <c r="EP480" s="67">
        <v>3.0683801174163818</v>
      </c>
      <c r="EQ480" s="67">
        <v>1.8729821443557739</v>
      </c>
      <c r="ER480" s="67">
        <v>-1.2514065504074097</v>
      </c>
      <c r="ES480" s="67">
        <v>-1.1203498840332031</v>
      </c>
      <c r="ET480" s="67">
        <v>-0.50552630424499512</v>
      </c>
      <c r="EU480" s="67">
        <v>-0.19477567076683044</v>
      </c>
      <c r="EV480" s="67">
        <v>0.12276981770992279</v>
      </c>
      <c r="EW480" s="67">
        <v>75.591705322265625</v>
      </c>
      <c r="EX480" s="67">
        <v>73.343704223632813</v>
      </c>
      <c r="EY480" s="67">
        <v>72.870323181152344</v>
      </c>
      <c r="EZ480" s="67">
        <v>71.24603271484375</v>
      </c>
      <c r="FA480" s="67">
        <v>70.885421752929688</v>
      </c>
      <c r="FB480" s="67">
        <v>72.753318786621094</v>
      </c>
      <c r="FC480" s="67">
        <v>74.449325561523438</v>
      </c>
      <c r="FD480" s="67">
        <v>73.671524047851563</v>
      </c>
      <c r="FE480" s="67">
        <v>77.715286254882813</v>
      </c>
      <c r="FF480" s="67">
        <v>82.832313537597656</v>
      </c>
      <c r="FG480" s="67">
        <v>88.797065734863281</v>
      </c>
      <c r="FH480" s="67">
        <v>92.343772888183594</v>
      </c>
      <c r="FI480" s="67">
        <v>94.381980895996094</v>
      </c>
      <c r="FJ480" s="67">
        <v>95.506881713867188</v>
      </c>
      <c r="FK480" s="67">
        <v>96.804008483886719</v>
      </c>
      <c r="FL480" s="67">
        <v>97.915077209472656</v>
      </c>
      <c r="FM480" s="67">
        <v>97.093315124511719</v>
      </c>
      <c r="FN480" s="67">
        <v>93.692962646484375</v>
      </c>
      <c r="FO480" s="67">
        <v>88.917861938476563</v>
      </c>
      <c r="FP480" s="67">
        <v>82.773963928222656</v>
      </c>
      <c r="FQ480" s="67">
        <v>77.321517944335938</v>
      </c>
      <c r="FR480" s="67">
        <v>75.613983154296875</v>
      </c>
      <c r="FS480" s="67">
        <v>75.456581115722656</v>
      </c>
      <c r="FT480" s="67">
        <v>73.758956909179688</v>
      </c>
      <c r="FU480" s="68">
        <v>0.2626168429851532</v>
      </c>
      <c r="FV480" s="40">
        <v>8.1999998092651367</v>
      </c>
      <c r="FW480" s="40">
        <v>5642.26</v>
      </c>
      <c r="FX480">
        <v>1</v>
      </c>
    </row>
    <row r="481" spans="1:180" x14ac:dyDescent="0.2">
      <c r="A481" t="s">
        <v>189</v>
      </c>
      <c r="B481" t="s">
        <v>207</v>
      </c>
      <c r="C481" t="s">
        <v>3</v>
      </c>
      <c r="D481" t="s">
        <v>187</v>
      </c>
      <c r="E481" t="s">
        <v>1</v>
      </c>
      <c r="F481" s="40" t="s">
        <v>194</v>
      </c>
      <c r="G481" s="69" t="s">
        <v>2</v>
      </c>
      <c r="H481" s="67">
        <v>4149.5333316485085</v>
      </c>
      <c r="I481" s="67">
        <v>3.8889691829681396</v>
      </c>
      <c r="J481" s="67">
        <v>3.3769896030426025</v>
      </c>
      <c r="K481" s="67">
        <v>3.0574264526367188</v>
      </c>
      <c r="L481" s="67">
        <v>2.8695945739746094</v>
      </c>
      <c r="M481" s="67">
        <v>2.8033134937286377</v>
      </c>
      <c r="N481" s="67">
        <v>2.9887726306915283</v>
      </c>
      <c r="O481" s="67">
        <v>3.4278993606567383</v>
      </c>
      <c r="P481" s="67">
        <v>3.777271032333374</v>
      </c>
      <c r="Q481" s="67">
        <v>3.9960196018218994</v>
      </c>
      <c r="R481" s="67">
        <v>4.3461618423461914</v>
      </c>
      <c r="S481" s="67">
        <v>4.8595166206359863</v>
      </c>
      <c r="T481" s="67">
        <v>5.5635313987731934</v>
      </c>
      <c r="U481" s="67">
        <v>6.4689726829528809</v>
      </c>
      <c r="V481" s="67">
        <v>7.4604353904724121</v>
      </c>
      <c r="W481" s="67">
        <v>8.4502077102661133</v>
      </c>
      <c r="X481" s="67">
        <v>9.5455703735351563</v>
      </c>
      <c r="Y481" s="67">
        <v>10.539487838745117</v>
      </c>
      <c r="Z481" s="67">
        <v>11.265600204467773</v>
      </c>
      <c r="AA481" s="67">
        <v>11.28012752532959</v>
      </c>
      <c r="AB481" s="67">
        <v>10.711846351623535</v>
      </c>
      <c r="AC481" s="67">
        <v>9.6725902557373047</v>
      </c>
      <c r="AD481" s="67">
        <v>8.4189224243164063</v>
      </c>
      <c r="AE481" s="67">
        <v>6.7154221534729004</v>
      </c>
      <c r="AF481" s="67">
        <v>5.2192959785461426</v>
      </c>
      <c r="AG481" s="67">
        <v>-0.4768986701965332</v>
      </c>
      <c r="AH481" s="67">
        <v>-0.36958038806915283</v>
      </c>
      <c r="AI481" s="67">
        <v>-0.30864149332046509</v>
      </c>
      <c r="AJ481" s="67">
        <v>-0.26132640242576599</v>
      </c>
      <c r="AK481" s="67">
        <v>-0.2294875830411911</v>
      </c>
      <c r="AL481" s="67">
        <v>-0.22361624240875244</v>
      </c>
      <c r="AM481" s="67">
        <v>-0.2947370707988739</v>
      </c>
      <c r="AN481" s="67">
        <v>-0.39427760243415833</v>
      </c>
      <c r="AO481" s="67">
        <v>-0.50332063436508179</v>
      </c>
      <c r="AP481" s="67">
        <v>-0.60132747888565063</v>
      </c>
      <c r="AQ481" s="67">
        <v>-0.69824445247650146</v>
      </c>
      <c r="AR481" s="67">
        <v>-0.80496197938919067</v>
      </c>
      <c r="AS481" s="67">
        <v>-0.87229412794113159</v>
      </c>
      <c r="AT481" s="67">
        <v>-0.72884809970855713</v>
      </c>
      <c r="AU481" s="67">
        <v>1.6987879276275635</v>
      </c>
      <c r="AV481" s="67">
        <v>2.5296611785888672</v>
      </c>
      <c r="AW481" s="67">
        <v>2.9471375942230225</v>
      </c>
      <c r="AX481" s="67">
        <v>3.1398661136627197</v>
      </c>
      <c r="AY481" s="67">
        <v>2.5291402339935303</v>
      </c>
      <c r="AZ481" s="67">
        <v>-1.7652862071990967</v>
      </c>
      <c r="BA481" s="67">
        <v>-2.3799026012420654</v>
      </c>
      <c r="BB481" s="67">
        <v>-1.7678968906402588</v>
      </c>
      <c r="BC481" s="67">
        <v>-1.140472412109375</v>
      </c>
      <c r="BD481" s="67">
        <v>-0.7891002893447876</v>
      </c>
      <c r="BE481" s="67">
        <v>-0.34064283967018127</v>
      </c>
      <c r="BF481" s="67">
        <v>-0.24498465657234192</v>
      </c>
      <c r="BG481" s="67">
        <v>-0.19194282591342926</v>
      </c>
      <c r="BH481" s="67">
        <v>-0.15047867596149445</v>
      </c>
      <c r="BI481" s="67">
        <v>-0.12211442738771439</v>
      </c>
      <c r="BJ481" s="67">
        <v>-0.11531581729650497</v>
      </c>
      <c r="BK481" s="67">
        <v>-0.17536020278930664</v>
      </c>
      <c r="BL481" s="67">
        <v>-0.26273056864738464</v>
      </c>
      <c r="BM481" s="67">
        <v>-0.36095982789993286</v>
      </c>
      <c r="BN481" s="67">
        <v>-0.44765487313270569</v>
      </c>
      <c r="BO481" s="67">
        <v>-0.53481507301330566</v>
      </c>
      <c r="BP481" s="67">
        <v>-0.63102233409881592</v>
      </c>
      <c r="BQ481" s="67">
        <v>-0.68987768888473511</v>
      </c>
      <c r="BR481" s="67">
        <v>-0.53948211669921875</v>
      </c>
      <c r="BS481" s="67">
        <v>1.8834203481674194</v>
      </c>
      <c r="BT481" s="67">
        <v>2.7165415287017822</v>
      </c>
      <c r="BU481" s="67">
        <v>3.1365411281585693</v>
      </c>
      <c r="BV481" s="67">
        <v>3.3311731815338135</v>
      </c>
      <c r="BW481" s="67">
        <v>2.721076488494873</v>
      </c>
      <c r="BX481" s="67">
        <v>-1.5669167041778564</v>
      </c>
      <c r="BY481" s="67">
        <v>-2.1862549781799316</v>
      </c>
      <c r="BZ481" s="67">
        <v>-1.5837060213088989</v>
      </c>
      <c r="CA481" s="67">
        <v>-0.97011148929595947</v>
      </c>
      <c r="CB481" s="67">
        <v>-0.6331247091293335</v>
      </c>
      <c r="CC481" s="67">
        <v>-0.24627245962619781</v>
      </c>
      <c r="CD481" s="67">
        <v>-0.15869003534317017</v>
      </c>
      <c r="CE481" s="67">
        <v>-0.11111766844987869</v>
      </c>
      <c r="CF481" s="67">
        <v>-7.3705874383449554E-2</v>
      </c>
      <c r="CG481" s="67">
        <v>-4.7748107463121414E-2</v>
      </c>
      <c r="CH481" s="67">
        <v>-4.0307279676198959E-2</v>
      </c>
      <c r="CI481" s="67">
        <v>-9.268014132976532E-2</v>
      </c>
      <c r="CJ481" s="67">
        <v>-0.17162148654460907</v>
      </c>
      <c r="CK481" s="67">
        <v>-0.26236119866371155</v>
      </c>
      <c r="CL481" s="67">
        <v>-0.34122171998023987</v>
      </c>
      <c r="CM481" s="67">
        <v>-0.42162439227104187</v>
      </c>
      <c r="CN481" s="67">
        <v>-0.51055228710174561</v>
      </c>
      <c r="CO481" s="67">
        <v>-0.56353658437728882</v>
      </c>
      <c r="CP481" s="67">
        <v>-0.40832787752151489</v>
      </c>
      <c r="CQ481" s="67">
        <v>2.011296272277832</v>
      </c>
      <c r="CR481" s="67">
        <v>2.8459742069244385</v>
      </c>
      <c r="CS481" s="67">
        <v>3.26772141456604</v>
      </c>
      <c r="CT481" s="67">
        <v>3.4636716842651367</v>
      </c>
      <c r="CU481" s="67">
        <v>2.854011058807373</v>
      </c>
      <c r="CV481" s="67">
        <v>-1.4295265674591064</v>
      </c>
      <c r="CW481" s="67">
        <v>-2.0521352291107178</v>
      </c>
      <c r="CX481" s="67">
        <v>-1.4561361074447632</v>
      </c>
      <c r="CY481" s="67">
        <v>-0.852120041847229</v>
      </c>
      <c r="CZ481" s="67">
        <v>-0.52509653568267822</v>
      </c>
      <c r="DA481" s="67">
        <v>-0.15190207958221436</v>
      </c>
      <c r="DB481" s="67">
        <v>-7.2395414113998413E-2</v>
      </c>
      <c r="DC481" s="67">
        <v>-3.0292514711618423E-2</v>
      </c>
      <c r="DD481" s="67">
        <v>3.066925797611475E-3</v>
      </c>
      <c r="DE481" s="67">
        <v>2.6618216186761856E-2</v>
      </c>
      <c r="DF481" s="67">
        <v>3.4701257944107056E-2</v>
      </c>
      <c r="DG481" s="67">
        <v>-1.0000081732869148E-2</v>
      </c>
      <c r="DH481" s="67">
        <v>-8.0512404441833496E-2</v>
      </c>
      <c r="DI481" s="67">
        <v>-0.16376255452632904</v>
      </c>
      <c r="DJ481" s="67">
        <v>-0.23478856682777405</v>
      </c>
      <c r="DK481" s="67">
        <v>-0.30843371152877808</v>
      </c>
      <c r="DL481" s="67">
        <v>-0.39008224010467529</v>
      </c>
      <c r="DM481" s="67">
        <v>-0.43719547986984253</v>
      </c>
      <c r="DN481" s="67">
        <v>-0.27717360854148865</v>
      </c>
      <c r="DO481" s="67">
        <v>2.1391720771789551</v>
      </c>
      <c r="DP481" s="67">
        <v>2.9754068851470947</v>
      </c>
      <c r="DQ481" s="67">
        <v>3.3989017009735107</v>
      </c>
      <c r="DR481" s="67">
        <v>3.59617018699646</v>
      </c>
      <c r="DS481" s="67">
        <v>2.986945629119873</v>
      </c>
      <c r="DT481" s="67">
        <v>-1.2921364307403564</v>
      </c>
      <c r="DU481" s="67">
        <v>-1.9180154800415039</v>
      </c>
      <c r="DV481" s="67">
        <v>-1.3285661935806274</v>
      </c>
      <c r="DW481" s="67">
        <v>-0.73412859439849854</v>
      </c>
      <c r="DX481" s="67">
        <v>-0.41706836223602295</v>
      </c>
      <c r="DY481" s="67">
        <v>-1.5646256506443024E-2</v>
      </c>
      <c r="DZ481" s="67">
        <v>5.2200321108102798E-2</v>
      </c>
      <c r="EA481" s="67">
        <v>8.6406171321868896E-2</v>
      </c>
      <c r="EB481" s="67">
        <v>0.11391465365886688</v>
      </c>
      <c r="EC481" s="67">
        <v>0.13399137556552887</v>
      </c>
      <c r="ED481" s="67">
        <v>0.14300167560577393</v>
      </c>
      <c r="EE481" s="67">
        <v>0.10937679558992386</v>
      </c>
      <c r="EF481" s="67">
        <v>5.1034633070230484E-2</v>
      </c>
      <c r="EG481" s="67">
        <v>-2.140178345143795E-2</v>
      </c>
      <c r="EH481" s="67">
        <v>-8.1115990877151489E-2</v>
      </c>
      <c r="EI481" s="67">
        <v>-0.14500433206558228</v>
      </c>
      <c r="EJ481" s="67">
        <v>-0.21614260971546173</v>
      </c>
      <c r="EK481" s="67">
        <v>-0.25477901101112366</v>
      </c>
      <c r="EL481" s="67">
        <v>-8.7807685136795044E-2</v>
      </c>
      <c r="EM481" s="67">
        <v>2.3238046169281006</v>
      </c>
      <c r="EN481" s="67">
        <v>3.1622872352600098</v>
      </c>
      <c r="EO481" s="67">
        <v>3.5883052349090576</v>
      </c>
      <c r="EP481" s="67">
        <v>3.7874772548675537</v>
      </c>
      <c r="EQ481" s="67">
        <v>3.1788818836212158</v>
      </c>
      <c r="ER481" s="67">
        <v>-1.0937669277191162</v>
      </c>
      <c r="ES481" s="67">
        <v>-1.7243678569793701</v>
      </c>
      <c r="ET481" s="67">
        <v>-1.1443753242492676</v>
      </c>
      <c r="EU481" s="67">
        <v>-0.56376767158508301</v>
      </c>
      <c r="EV481" s="67">
        <v>-0.26109281182289124</v>
      </c>
      <c r="EW481" s="67">
        <v>71.7037353515625</v>
      </c>
      <c r="EX481" s="67">
        <v>70.700286865234375</v>
      </c>
      <c r="EY481" s="67">
        <v>69.352981567382813</v>
      </c>
      <c r="EZ481" s="67">
        <v>68.835983276367188</v>
      </c>
      <c r="FA481" s="67">
        <v>68.341239929199219</v>
      </c>
      <c r="FB481" s="67">
        <v>67.866416931152344</v>
      </c>
      <c r="FC481" s="67">
        <v>68.180984497070313</v>
      </c>
      <c r="FD481" s="67">
        <v>71.638656616210938</v>
      </c>
      <c r="FE481" s="67">
        <v>78.529487609863281</v>
      </c>
      <c r="FF481" s="67">
        <v>85.141952514648438</v>
      </c>
      <c r="FG481" s="67">
        <v>89.462638854980469</v>
      </c>
      <c r="FH481" s="67">
        <v>91.7259521484375</v>
      </c>
      <c r="FI481" s="67">
        <v>94.248481750488281</v>
      </c>
      <c r="FJ481" s="67">
        <v>96.055892944335938</v>
      </c>
      <c r="FK481" s="67">
        <v>97.546394348144531</v>
      </c>
      <c r="FL481" s="67">
        <v>98.747482299804688</v>
      </c>
      <c r="FM481" s="67">
        <v>99.137153625488281</v>
      </c>
      <c r="FN481" s="67">
        <v>98.720794677734375</v>
      </c>
      <c r="FO481" s="67">
        <v>96.101036071777344</v>
      </c>
      <c r="FP481" s="67">
        <v>90.28692626953125</v>
      </c>
      <c r="FQ481" s="67">
        <v>83.239707946777344</v>
      </c>
      <c r="FR481" s="67">
        <v>79.006576538085938</v>
      </c>
      <c r="FS481" s="67">
        <v>76.424087524414063</v>
      </c>
      <c r="FT481" s="67">
        <v>74.527755737304688</v>
      </c>
      <c r="FU481" s="68">
        <v>0.16909456253051758</v>
      </c>
      <c r="FV481" s="40">
        <v>7.559999942779541</v>
      </c>
      <c r="FW481" s="40">
        <v>6084.33</v>
      </c>
      <c r="FX481">
        <v>1</v>
      </c>
    </row>
    <row r="482" spans="1:180" x14ac:dyDescent="0.2">
      <c r="A482" t="s">
        <v>189</v>
      </c>
      <c r="B482" t="s">
        <v>207</v>
      </c>
      <c r="C482" t="s">
        <v>3</v>
      </c>
      <c r="D482" t="s">
        <v>188</v>
      </c>
      <c r="E482" t="s">
        <v>1</v>
      </c>
      <c r="F482" s="40" t="s">
        <v>1</v>
      </c>
      <c r="G482" s="69" t="s">
        <v>216</v>
      </c>
      <c r="H482" s="67">
        <v>9453.0000555515289</v>
      </c>
      <c r="I482" s="67">
        <v>8.5880670547485352</v>
      </c>
      <c r="J482" s="67">
        <v>7.3374605178833008</v>
      </c>
      <c r="K482" s="67">
        <v>6.4576807022094727</v>
      </c>
      <c r="L482" s="67">
        <v>6.0124812126159668</v>
      </c>
      <c r="M482" s="67">
        <v>5.8281459808349609</v>
      </c>
      <c r="N482" s="67">
        <v>6.030764102935791</v>
      </c>
      <c r="O482" s="67">
        <v>6.6427593231201172</v>
      </c>
      <c r="P482" s="67">
        <v>7.3040852546691895</v>
      </c>
      <c r="Q482" s="67">
        <v>7.9458088874816895</v>
      </c>
      <c r="R482" s="67">
        <v>8.7430381774902344</v>
      </c>
      <c r="S482" s="67">
        <v>9.8521213531494141</v>
      </c>
      <c r="T482" s="67">
        <v>11.28285026550293</v>
      </c>
      <c r="U482" s="67">
        <v>13.369096755981445</v>
      </c>
      <c r="V482" s="67">
        <v>15.412284851074219</v>
      </c>
      <c r="W482" s="67">
        <v>17.413341522216797</v>
      </c>
      <c r="X482" s="67">
        <v>19.621496200561523</v>
      </c>
      <c r="Y482" s="67">
        <v>21.616703033447266</v>
      </c>
      <c r="Z482" s="67">
        <v>23.001506805419922</v>
      </c>
      <c r="AA482" s="67">
        <v>23.241300582885742</v>
      </c>
      <c r="AB482" s="67">
        <v>22.281581878662109</v>
      </c>
      <c r="AC482" s="67">
        <v>20.401556015014648</v>
      </c>
      <c r="AD482" s="67">
        <v>18.685457229614258</v>
      </c>
      <c r="AE482" s="67">
        <v>15.765901565551758</v>
      </c>
      <c r="AF482" s="67">
        <v>12.645960807800293</v>
      </c>
      <c r="AG482" s="67">
        <v>-0.35299286246299744</v>
      </c>
      <c r="AH482" s="67">
        <v>-0.40038749575614929</v>
      </c>
      <c r="AI482" s="67">
        <v>-0.56197476387023926</v>
      </c>
      <c r="AJ482" s="67">
        <v>-0.55017608404159546</v>
      </c>
      <c r="AK482" s="67">
        <v>-0.49489849805831909</v>
      </c>
      <c r="AL482" s="67">
        <v>-0.50862330198287964</v>
      </c>
      <c r="AM482" s="67">
        <v>-0.46905195713043213</v>
      </c>
      <c r="AN482" s="67">
        <v>-0.58056521415710449</v>
      </c>
      <c r="AO482" s="67">
        <v>-0.74109697341918945</v>
      </c>
      <c r="AP482" s="67">
        <v>-0.84976321458816528</v>
      </c>
      <c r="AQ482" s="67">
        <v>-0.84344661235809326</v>
      </c>
      <c r="AR482" s="67">
        <v>-0.93057763576507568</v>
      </c>
      <c r="AS482" s="67">
        <v>-0.74401462078094482</v>
      </c>
      <c r="AT482" s="67">
        <v>-0.61350655555725098</v>
      </c>
      <c r="AU482" s="67">
        <v>1.7656359672546387</v>
      </c>
      <c r="AV482" s="67">
        <v>2.5480945110321045</v>
      </c>
      <c r="AW482" s="67">
        <v>2.9360406398773193</v>
      </c>
      <c r="AX482" s="67">
        <v>3.1426329612731934</v>
      </c>
      <c r="AY482" s="67">
        <v>3.0466592311859131</v>
      </c>
      <c r="AZ482" s="67">
        <v>-1.1795917749404907</v>
      </c>
      <c r="BA482" s="67">
        <v>-2.3156805038452148</v>
      </c>
      <c r="BB482" s="67">
        <v>-2.0144779682159424</v>
      </c>
      <c r="BC482" s="67">
        <v>-1.6057361364364624</v>
      </c>
      <c r="BD482" s="67">
        <v>-1.1983513832092285</v>
      </c>
      <c r="BE482" s="67">
        <v>-1.6463274136185646E-2</v>
      </c>
      <c r="BF482" s="67">
        <v>-8.9373268187046051E-2</v>
      </c>
      <c r="BG482" s="67">
        <v>-0.27267715334892273</v>
      </c>
      <c r="BH482" s="67">
        <v>-0.27691227197647095</v>
      </c>
      <c r="BI482" s="67">
        <v>-0.23008200526237488</v>
      </c>
      <c r="BJ482" s="67">
        <v>-0.24330100417137146</v>
      </c>
      <c r="BK482" s="67">
        <v>-0.18649068474769592</v>
      </c>
      <c r="BL482" s="67">
        <v>-0.27999818325042725</v>
      </c>
      <c r="BM482" s="67">
        <v>-0.41875264048576355</v>
      </c>
      <c r="BN482" s="67">
        <v>-0.50084394216537476</v>
      </c>
      <c r="BO482" s="67">
        <v>-0.46787196397781372</v>
      </c>
      <c r="BP482" s="67">
        <v>-0.53090822696685791</v>
      </c>
      <c r="BQ482" s="67">
        <v>-0.32234674692153931</v>
      </c>
      <c r="BR482" s="67">
        <v>-0.17529484629631042</v>
      </c>
      <c r="BS482" s="67">
        <v>2.2041847705841064</v>
      </c>
      <c r="BT482" s="67">
        <v>2.9942364692687988</v>
      </c>
      <c r="BU482" s="67">
        <v>3.3881585597991943</v>
      </c>
      <c r="BV482" s="67">
        <v>3.5986588001251221</v>
      </c>
      <c r="BW482" s="67">
        <v>3.50238037109375</v>
      </c>
      <c r="BX482" s="67">
        <v>-0.71995013952255249</v>
      </c>
      <c r="BY482" s="67">
        <v>-1.8643922805786133</v>
      </c>
      <c r="BZ482" s="67">
        <v>-1.5810524225234985</v>
      </c>
      <c r="CA482" s="67">
        <v>-1.1986746788024902</v>
      </c>
      <c r="CB482" s="67">
        <v>-0.8210795521736145</v>
      </c>
      <c r="CC482" s="67">
        <v>0.21661609411239624</v>
      </c>
      <c r="CD482" s="67">
        <v>0.12603424489498138</v>
      </c>
      <c r="CE482" s="67">
        <v>-7.231052964925766E-2</v>
      </c>
      <c r="CF482" s="67">
        <v>-8.7650589644908905E-2</v>
      </c>
      <c r="CG482" s="67">
        <v>-4.6670906245708466E-2</v>
      </c>
      <c r="CH482" s="67">
        <v>-5.9539593756198883E-2</v>
      </c>
      <c r="CI482" s="67">
        <v>9.2104030773043633E-3</v>
      </c>
      <c r="CJ482" s="67">
        <v>-7.1826376020908356E-2</v>
      </c>
      <c r="CK482" s="67">
        <v>-0.19549793004989624</v>
      </c>
      <c r="CL482" s="67">
        <v>-0.25918352603912354</v>
      </c>
      <c r="CM482" s="67">
        <v>-0.2077500969171524</v>
      </c>
      <c r="CN482" s="67">
        <v>-0.25409844517707825</v>
      </c>
      <c r="CO482" s="67">
        <v>-3.0300881713628769E-2</v>
      </c>
      <c r="CP482" s="67">
        <v>0.12820927798748016</v>
      </c>
      <c r="CQ482" s="67">
        <v>2.5079221725463867</v>
      </c>
      <c r="CR482" s="67">
        <v>3.3032329082489014</v>
      </c>
      <c r="CS482" s="67">
        <v>3.7012939453125</v>
      </c>
      <c r="CT482" s="67">
        <v>3.9145007133483887</v>
      </c>
      <c r="CU482" s="67">
        <v>3.8180112838745117</v>
      </c>
      <c r="CV482" s="67">
        <v>-0.40160369873046875</v>
      </c>
      <c r="CW482" s="67">
        <v>-1.5518314838409424</v>
      </c>
      <c r="CX482" s="67">
        <v>-1.2808631658554077</v>
      </c>
      <c r="CY482" s="67">
        <v>-0.91674512624740601</v>
      </c>
      <c r="CZ482" s="67">
        <v>-0.55978220701217651</v>
      </c>
      <c r="DA482" s="67">
        <v>0.44969546794891357</v>
      </c>
      <c r="DB482" s="67">
        <v>0.34144175052642822</v>
      </c>
      <c r="DC482" s="67">
        <v>0.12805609405040741</v>
      </c>
      <c r="DD482" s="67">
        <v>0.10161109268665314</v>
      </c>
      <c r="DE482" s="67">
        <v>0.13674019277095795</v>
      </c>
      <c r="DF482" s="67">
        <v>0.12422181665897369</v>
      </c>
      <c r="DG482" s="67">
        <v>0.2049114853143692</v>
      </c>
      <c r="DH482" s="67">
        <v>0.13634544610977173</v>
      </c>
      <c r="DI482" s="67">
        <v>2.7756767347455025E-2</v>
      </c>
      <c r="DJ482" s="67">
        <v>-1.7523113638162613E-2</v>
      </c>
      <c r="DK482" s="67">
        <v>5.2371758967638016E-2</v>
      </c>
      <c r="DL482" s="67">
        <v>2.271135151386261E-2</v>
      </c>
      <c r="DM482" s="67">
        <v>0.26174500584602356</v>
      </c>
      <c r="DN482" s="67">
        <v>0.43171340227127075</v>
      </c>
      <c r="DO482" s="67">
        <v>2.811659574508667</v>
      </c>
      <c r="DP482" s="67">
        <v>3.6122293472290039</v>
      </c>
      <c r="DQ482" s="67">
        <v>4.0144295692443848</v>
      </c>
      <c r="DR482" s="67">
        <v>4.2303428649902344</v>
      </c>
      <c r="DS482" s="67">
        <v>4.1336421966552734</v>
      </c>
      <c r="DT482" s="67">
        <v>-8.3257272839546204E-2</v>
      </c>
      <c r="DU482" s="67">
        <v>-1.2392706871032715</v>
      </c>
      <c r="DV482" s="67">
        <v>-0.98067396879196167</v>
      </c>
      <c r="DW482" s="67">
        <v>-0.63481563329696655</v>
      </c>
      <c r="DX482" s="67">
        <v>-0.29848489165306091</v>
      </c>
      <c r="DY482" s="67">
        <v>0.78622502088546753</v>
      </c>
      <c r="DZ482" s="67">
        <v>0.65245598554611206</v>
      </c>
      <c r="EA482" s="67">
        <v>0.41735368967056274</v>
      </c>
      <c r="EB482" s="67">
        <v>0.37487491965293884</v>
      </c>
      <c r="EC482" s="67">
        <v>0.40155670046806335</v>
      </c>
      <c r="ED482" s="67">
        <v>0.38954409956932068</v>
      </c>
      <c r="EE482" s="67">
        <v>0.4874727725982666</v>
      </c>
      <c r="EF482" s="67">
        <v>0.43691247701644897</v>
      </c>
      <c r="EG482" s="67">
        <v>0.35010108351707458</v>
      </c>
      <c r="EH482" s="67">
        <v>0.33139613270759583</v>
      </c>
      <c r="EI482" s="67">
        <v>0.42794641852378845</v>
      </c>
      <c r="EJ482" s="67">
        <v>0.42238074541091919</v>
      </c>
      <c r="EK482" s="67">
        <v>0.68341284990310669</v>
      </c>
      <c r="EL482" s="67">
        <v>0.86992514133453369</v>
      </c>
      <c r="EM482" s="67">
        <v>3.2502083778381348</v>
      </c>
      <c r="EN482" s="67">
        <v>4.0583715438842773</v>
      </c>
      <c r="EO482" s="67">
        <v>4.4665474891662598</v>
      </c>
      <c r="EP482" s="67">
        <v>4.686368465423584</v>
      </c>
      <c r="EQ482" s="67">
        <v>4.5893630981445313</v>
      </c>
      <c r="ER482" s="67">
        <v>0.37638440728187561</v>
      </c>
      <c r="ES482" s="67">
        <v>-0.78798258304595947</v>
      </c>
      <c r="ET482" s="67">
        <v>-0.54724836349487305</v>
      </c>
      <c r="EU482" s="67">
        <v>-0.22775416076183319</v>
      </c>
      <c r="EV482" s="67">
        <v>7.8786961734294891E-2</v>
      </c>
      <c r="EW482" s="67">
        <v>74.789474487304688</v>
      </c>
      <c r="EX482" s="67">
        <v>73.447639465332031</v>
      </c>
      <c r="EY482" s="67">
        <v>71.955375671386719</v>
      </c>
      <c r="EZ482" s="67">
        <v>70.253036499023438</v>
      </c>
      <c r="FA482" s="67">
        <v>69.940437316894531</v>
      </c>
      <c r="FB482" s="67">
        <v>69.305412292480469</v>
      </c>
      <c r="FC482" s="67">
        <v>69.591636657714844</v>
      </c>
      <c r="FD482" s="67">
        <v>72.153739929199219</v>
      </c>
      <c r="FE482" s="67">
        <v>75.44866943359375</v>
      </c>
      <c r="FF482" s="67">
        <v>78.836456298828125</v>
      </c>
      <c r="FG482" s="67">
        <v>81.021232604980469</v>
      </c>
      <c r="FH482" s="67">
        <v>84.922019958496094</v>
      </c>
      <c r="FI482" s="67">
        <v>89.192222595214844</v>
      </c>
      <c r="FJ482" s="67">
        <v>92.030799865722656</v>
      </c>
      <c r="FK482" s="67">
        <v>94.244895935058594</v>
      </c>
      <c r="FL482" s="67">
        <v>96.122589111328125</v>
      </c>
      <c r="FM482" s="67">
        <v>96.183197021484375</v>
      </c>
      <c r="FN482" s="67">
        <v>97.877532958984375</v>
      </c>
      <c r="FO482" s="67">
        <v>97.376358032226563</v>
      </c>
      <c r="FP482" s="67">
        <v>94.250984191894531</v>
      </c>
      <c r="FQ482" s="67">
        <v>88.691154479980469</v>
      </c>
      <c r="FR482" s="67">
        <v>85.022758483886719</v>
      </c>
      <c r="FS482" s="67">
        <v>82.771408081054688</v>
      </c>
      <c r="FT482" s="67">
        <v>80.008781433105469</v>
      </c>
      <c r="FU482" s="68">
        <v>0.40225017070770264</v>
      </c>
      <c r="FV482" s="40">
        <v>9.3999996185302734</v>
      </c>
      <c r="FW482" s="40">
        <v>12652.33</v>
      </c>
      <c r="FX482">
        <v>1</v>
      </c>
    </row>
    <row r="483" spans="1:180" x14ac:dyDescent="0.2">
      <c r="A483" t="s">
        <v>189</v>
      </c>
      <c r="B483" t="s">
        <v>207</v>
      </c>
      <c r="C483" t="s">
        <v>3</v>
      </c>
      <c r="D483" t="s">
        <v>188</v>
      </c>
      <c r="E483" t="s">
        <v>1</v>
      </c>
      <c r="F483" s="40" t="s">
        <v>1</v>
      </c>
      <c r="G483" s="69" t="s">
        <v>217</v>
      </c>
      <c r="H483" s="67">
        <v>9428.0002487897873</v>
      </c>
      <c r="I483" s="67">
        <v>9.1903581619262695</v>
      </c>
      <c r="J483" s="67">
        <v>7.7666206359863281</v>
      </c>
      <c r="K483" s="67">
        <v>6.886016845703125</v>
      </c>
      <c r="L483" s="67">
        <v>6.3379969596862793</v>
      </c>
      <c r="M483" s="67">
        <v>6.1326861381530762</v>
      </c>
      <c r="N483" s="67">
        <v>6.3580641746520996</v>
      </c>
      <c r="O483" s="67">
        <v>6.8096685409545898</v>
      </c>
      <c r="P483" s="67">
        <v>7.4913973808288574</v>
      </c>
      <c r="Q483" s="67">
        <v>8.1585788726806641</v>
      </c>
      <c r="R483" s="67">
        <v>9.1768808364868164</v>
      </c>
      <c r="S483" s="67">
        <v>10.70574951171875</v>
      </c>
      <c r="T483" s="67">
        <v>12.643734931945801</v>
      </c>
      <c r="U483" s="67">
        <v>15.045670509338379</v>
      </c>
      <c r="V483" s="67">
        <v>17.500152587890625</v>
      </c>
      <c r="W483" s="67">
        <v>19.834836959838867</v>
      </c>
      <c r="X483" s="67">
        <v>22.195989608764648</v>
      </c>
      <c r="Y483" s="67">
        <v>24.188652038574219</v>
      </c>
      <c r="Z483" s="67">
        <v>25.513015747070313</v>
      </c>
      <c r="AA483" s="67">
        <v>25.630352020263672</v>
      </c>
      <c r="AB483" s="67">
        <v>24.549554824829102</v>
      </c>
      <c r="AC483" s="67">
        <v>22.097787857055664</v>
      </c>
      <c r="AD483" s="67">
        <v>20.012067794799805</v>
      </c>
      <c r="AE483" s="67">
        <v>16.61662483215332</v>
      </c>
      <c r="AF483" s="67">
        <v>13.341485977172852</v>
      </c>
      <c r="AG483" s="67">
        <v>-0.68311530351638794</v>
      </c>
      <c r="AH483" s="67">
        <v>-0.585796058177948</v>
      </c>
      <c r="AI483" s="67">
        <v>-0.55662822723388672</v>
      </c>
      <c r="AJ483" s="67">
        <v>-0.54331803321838379</v>
      </c>
      <c r="AK483" s="67">
        <v>-0.51360219717025757</v>
      </c>
      <c r="AL483" s="67">
        <v>-0.42093822360038757</v>
      </c>
      <c r="AM483" s="67">
        <v>-0.53984677791595459</v>
      </c>
      <c r="AN483" s="67">
        <v>-0.65307104587554932</v>
      </c>
      <c r="AO483" s="67">
        <v>-0.73516750335693359</v>
      </c>
      <c r="AP483" s="67">
        <v>-0.72835284471511841</v>
      </c>
      <c r="AQ483" s="67">
        <v>-0.80412971973419189</v>
      </c>
      <c r="AR483" s="67">
        <v>-1.0858598947525024</v>
      </c>
      <c r="AS483" s="67">
        <v>-1.0312411785125732</v>
      </c>
      <c r="AT483" s="67">
        <v>-0.62936145067214966</v>
      </c>
      <c r="AU483" s="67">
        <v>2.2310700416564941</v>
      </c>
      <c r="AV483" s="67">
        <v>3.2701458930969238</v>
      </c>
      <c r="AW483" s="67">
        <v>3.5578389167785645</v>
      </c>
      <c r="AX483" s="67">
        <v>3.9126143455505371</v>
      </c>
      <c r="AY483" s="67">
        <v>3.7672865390777588</v>
      </c>
      <c r="AZ483" s="67">
        <v>-1.2171735763549805</v>
      </c>
      <c r="BA483" s="67">
        <v>-2.6967315673828125</v>
      </c>
      <c r="BB483" s="67">
        <v>-2.397611141204834</v>
      </c>
      <c r="BC483" s="67">
        <v>-1.914247989654541</v>
      </c>
      <c r="BD483" s="67">
        <v>-1.2807456254959106</v>
      </c>
      <c r="BE483" s="67">
        <v>-0.34741321206092834</v>
      </c>
      <c r="BF483" s="67">
        <v>-0.27554410696029663</v>
      </c>
      <c r="BG483" s="67">
        <v>-0.26803156733512878</v>
      </c>
      <c r="BH483" s="67">
        <v>-0.27070915699005127</v>
      </c>
      <c r="BI483" s="67">
        <v>-0.24942116439342499</v>
      </c>
      <c r="BJ483" s="67">
        <v>-0.15625607967376709</v>
      </c>
      <c r="BK483" s="67">
        <v>-0.2579633891582489</v>
      </c>
      <c r="BL483" s="67">
        <v>-0.35323384404182434</v>
      </c>
      <c r="BM483" s="67">
        <v>-0.41360244154930115</v>
      </c>
      <c r="BN483" s="67">
        <v>-0.38028296828269958</v>
      </c>
      <c r="BO483" s="67">
        <v>-0.4294663667678833</v>
      </c>
      <c r="BP483" s="67">
        <v>-0.68714958429336548</v>
      </c>
      <c r="BQ483" s="67">
        <v>-0.61058968305587769</v>
      </c>
      <c r="BR483" s="67">
        <v>-0.19220620393753052</v>
      </c>
      <c r="BS483" s="67">
        <v>2.6685554981231689</v>
      </c>
      <c r="BT483" s="67">
        <v>3.7152066230773926</v>
      </c>
      <c r="BU483" s="67">
        <v>4.0088582038879395</v>
      </c>
      <c r="BV483" s="67">
        <v>4.3675284385681152</v>
      </c>
      <c r="BW483" s="67">
        <v>4.2218923568725586</v>
      </c>
      <c r="BX483" s="67">
        <v>-0.75866001844406128</v>
      </c>
      <c r="BY483" s="67">
        <v>-2.2465496063232422</v>
      </c>
      <c r="BZ483" s="67">
        <v>-1.9652572870254517</v>
      </c>
      <c r="CA483" s="67">
        <v>-1.5081959962844849</v>
      </c>
      <c r="CB483" s="67">
        <v>-0.90441226959228516</v>
      </c>
      <c r="CC483" s="67">
        <v>-0.11490698903799057</v>
      </c>
      <c r="CD483" s="67">
        <v>-6.0664542019367218E-2</v>
      </c>
      <c r="CE483" s="67">
        <v>-6.815037876367569E-2</v>
      </c>
      <c r="CF483" s="67">
        <v>-8.1901110708713531E-2</v>
      </c>
      <c r="CG483" s="67">
        <v>-6.645018607378006E-2</v>
      </c>
      <c r="CH483" s="67">
        <v>2.7061969041824341E-2</v>
      </c>
      <c r="CI483" s="67">
        <v>-6.2731824815273285E-2</v>
      </c>
      <c r="CJ483" s="67">
        <v>-0.14556747674942017</v>
      </c>
      <c r="CK483" s="67">
        <v>-0.190887451171875</v>
      </c>
      <c r="CL483" s="67">
        <v>-0.13921083509922028</v>
      </c>
      <c r="CM483" s="67">
        <v>-0.16997566819190979</v>
      </c>
      <c r="CN483" s="67">
        <v>-0.41100406646728516</v>
      </c>
      <c r="CO483" s="67">
        <v>-0.31924775242805481</v>
      </c>
      <c r="CP483" s="67">
        <v>0.11056619137525558</v>
      </c>
      <c r="CQ483" s="67">
        <v>2.9715566635131836</v>
      </c>
      <c r="CR483" s="67">
        <v>4.0234541893005371</v>
      </c>
      <c r="CS483" s="67">
        <v>4.321232795715332</v>
      </c>
      <c r="CT483" s="67">
        <v>4.6826004981994629</v>
      </c>
      <c r="CU483" s="67">
        <v>4.5367507934570313</v>
      </c>
      <c r="CV483" s="67">
        <v>-0.44109487533569336</v>
      </c>
      <c r="CW483" s="67">
        <v>-1.9347549676895142</v>
      </c>
      <c r="CX483" s="67">
        <v>-1.6658103466033936</v>
      </c>
      <c r="CY483" s="67">
        <v>-1.2269655466079712</v>
      </c>
      <c r="CZ483" s="67">
        <v>-0.64376497268676758</v>
      </c>
      <c r="DA483" s="67">
        <v>0.1175992414355278</v>
      </c>
      <c r="DB483" s="67">
        <v>0.154215008020401</v>
      </c>
      <c r="DC483" s="67">
        <v>0.1317308098077774</v>
      </c>
      <c r="DD483" s="67">
        <v>0.1069069430232048</v>
      </c>
      <c r="DE483" s="67">
        <v>0.11652079224586487</v>
      </c>
      <c r="DF483" s="67">
        <v>0.21038001775741577</v>
      </c>
      <c r="DG483" s="67">
        <v>0.13249975442886353</v>
      </c>
      <c r="DH483" s="67">
        <v>6.2098875641822815E-2</v>
      </c>
      <c r="DI483" s="67">
        <v>3.1827535480260849E-2</v>
      </c>
      <c r="DJ483" s="67">
        <v>0.10186129808425903</v>
      </c>
      <c r="DK483" s="67">
        <v>8.9515022933483124E-2</v>
      </c>
      <c r="DL483" s="67">
        <v>-0.13485853374004364</v>
      </c>
      <c r="DM483" s="67">
        <v>-2.790580689907074E-2</v>
      </c>
      <c r="DN483" s="67">
        <v>0.41333860158920288</v>
      </c>
      <c r="DO483" s="67">
        <v>3.2745578289031982</v>
      </c>
      <c r="DP483" s="67">
        <v>4.3317017555236816</v>
      </c>
      <c r="DQ483" s="67">
        <v>4.6336073875427246</v>
      </c>
      <c r="DR483" s="67">
        <v>4.9976725578308105</v>
      </c>
      <c r="DS483" s="67">
        <v>4.8516092300415039</v>
      </c>
      <c r="DT483" s="67">
        <v>-0.12352973967790604</v>
      </c>
      <c r="DU483" s="67">
        <v>-1.6229603290557861</v>
      </c>
      <c r="DV483" s="67">
        <v>-1.3663634061813354</v>
      </c>
      <c r="DW483" s="67">
        <v>-0.94573515653610229</v>
      </c>
      <c r="DX483" s="67">
        <v>-0.38311767578125</v>
      </c>
      <c r="DY483" s="67">
        <v>0.45330131053924561</v>
      </c>
      <c r="DZ483" s="67">
        <v>0.46446695923805237</v>
      </c>
      <c r="EA483" s="67">
        <v>0.42032748460769653</v>
      </c>
      <c r="EB483" s="67">
        <v>0.37951579689979553</v>
      </c>
      <c r="EC483" s="67">
        <v>0.38070181012153625</v>
      </c>
      <c r="ED483" s="67">
        <v>0.47506216168403625</v>
      </c>
      <c r="EE483" s="67">
        <v>0.41438314318656921</v>
      </c>
      <c r="EF483" s="67">
        <v>0.36193609237670898</v>
      </c>
      <c r="EG483" s="67">
        <v>0.35339260101318359</v>
      </c>
      <c r="EH483" s="67">
        <v>0.44993117451667786</v>
      </c>
      <c r="EI483" s="67">
        <v>0.46417835354804993</v>
      </c>
      <c r="EJ483" s="67">
        <v>0.26385176181793213</v>
      </c>
      <c r="EK483" s="67">
        <v>0.39274570345878601</v>
      </c>
      <c r="EL483" s="67">
        <v>0.85049384832382202</v>
      </c>
      <c r="EM483" s="67">
        <v>3.712043285369873</v>
      </c>
      <c r="EN483" s="67">
        <v>4.7767624855041504</v>
      </c>
      <c r="EO483" s="67">
        <v>5.0846266746520996</v>
      </c>
      <c r="EP483" s="67">
        <v>5.4525866508483887</v>
      </c>
      <c r="EQ483" s="67">
        <v>5.3062148094177246</v>
      </c>
      <c r="ER483" s="67">
        <v>0.33498388528823853</v>
      </c>
      <c r="ES483" s="67">
        <v>-1.1727783679962158</v>
      </c>
      <c r="ET483" s="67">
        <v>-0.93400949239730835</v>
      </c>
      <c r="EU483" s="67">
        <v>-0.53968310356140137</v>
      </c>
      <c r="EV483" s="67">
        <v>-6.7843729630112648E-3</v>
      </c>
      <c r="EW483" s="67">
        <v>77.253402709960938</v>
      </c>
      <c r="EX483" s="67">
        <v>75.770988464355469</v>
      </c>
      <c r="EY483" s="67">
        <v>73.855758666992188</v>
      </c>
      <c r="EZ483" s="67">
        <v>72.396049499511719</v>
      </c>
      <c r="FA483" s="67">
        <v>70.935150146484375</v>
      </c>
      <c r="FB483" s="67">
        <v>70.121597290039063</v>
      </c>
      <c r="FC483" s="67">
        <v>69.739120483398438</v>
      </c>
      <c r="FD483" s="67">
        <v>73.158355712890625</v>
      </c>
      <c r="FE483" s="67">
        <v>77.275825500488281</v>
      </c>
      <c r="FF483" s="67">
        <v>81.417633056640625</v>
      </c>
      <c r="FG483" s="67">
        <v>84.831794738769531</v>
      </c>
      <c r="FH483" s="67">
        <v>87.2943115234375</v>
      </c>
      <c r="FI483" s="67">
        <v>91.065971374511719</v>
      </c>
      <c r="FJ483" s="67">
        <v>94.552932739257813</v>
      </c>
      <c r="FK483" s="67">
        <v>97.695411682128906</v>
      </c>
      <c r="FL483" s="67">
        <v>99.49969482421875</v>
      </c>
      <c r="FM483" s="67">
        <v>100.06354522705078</v>
      </c>
      <c r="FN483" s="67">
        <v>99.193359375</v>
      </c>
      <c r="FO483" s="67">
        <v>97.755950927734375</v>
      </c>
      <c r="FP483" s="67">
        <v>94.197425842285156</v>
      </c>
      <c r="FQ483" s="67">
        <v>89.131172180175781</v>
      </c>
      <c r="FR483" s="67">
        <v>84.562919616699219</v>
      </c>
      <c r="FS483" s="67">
        <v>82.498199462890625</v>
      </c>
      <c r="FT483" s="67">
        <v>80.442367553710938</v>
      </c>
      <c r="FU483" s="68">
        <v>0.40126910805702209</v>
      </c>
      <c r="FV483" s="40">
        <v>11.289999961853027</v>
      </c>
      <c r="FW483" s="40">
        <v>13799.34</v>
      </c>
      <c r="FX483">
        <v>1</v>
      </c>
    </row>
    <row r="484" spans="1:180" x14ac:dyDescent="0.2">
      <c r="A484" t="s">
        <v>189</v>
      </c>
      <c r="B484" t="s">
        <v>207</v>
      </c>
      <c r="C484" t="s">
        <v>3</v>
      </c>
      <c r="D484" t="s">
        <v>188</v>
      </c>
      <c r="E484" t="s">
        <v>1</v>
      </c>
      <c r="F484" s="40" t="s">
        <v>1</v>
      </c>
      <c r="G484" s="69" t="s">
        <v>218</v>
      </c>
      <c r="H484" s="67">
        <v>9418.0001341104507</v>
      </c>
      <c r="I484" s="67">
        <v>10.84251594543457</v>
      </c>
      <c r="J484" s="67">
        <v>8.9762496948242188</v>
      </c>
      <c r="K484" s="67">
        <v>7.7996563911437988</v>
      </c>
      <c r="L484" s="67">
        <v>7.0659365653991699</v>
      </c>
      <c r="M484" s="67">
        <v>6.7146096229553223</v>
      </c>
      <c r="N484" s="67">
        <v>6.684077262878418</v>
      </c>
      <c r="O484" s="67">
        <v>7.2144112586975098</v>
      </c>
      <c r="P484" s="67">
        <v>7.9515223503112793</v>
      </c>
      <c r="Q484" s="67">
        <v>8.7822866439819336</v>
      </c>
      <c r="R484" s="67">
        <v>9.9663333892822266</v>
      </c>
      <c r="S484" s="67">
        <v>11.52515697479248</v>
      </c>
      <c r="T484" s="67">
        <v>13.668447494506836</v>
      </c>
      <c r="U484" s="67">
        <v>15.980447769165039</v>
      </c>
      <c r="V484" s="67">
        <v>18.310050964355469</v>
      </c>
      <c r="W484" s="67">
        <v>20.642492294311523</v>
      </c>
      <c r="X484" s="67">
        <v>22.939802169799805</v>
      </c>
      <c r="Y484" s="67">
        <v>24.708148956298828</v>
      </c>
      <c r="Z484" s="67">
        <v>25.565229415893555</v>
      </c>
      <c r="AA484" s="67">
        <v>24.918075561523438</v>
      </c>
      <c r="AB484" s="67">
        <v>23.065834045410156</v>
      </c>
      <c r="AC484" s="67">
        <v>20.107746124267578</v>
      </c>
      <c r="AD484" s="67">
        <v>17.839925765991211</v>
      </c>
      <c r="AE484" s="67">
        <v>14.762646675109863</v>
      </c>
      <c r="AF484" s="67">
        <v>11.858762741088867</v>
      </c>
      <c r="AG484" s="67">
        <v>-0.90811651945114136</v>
      </c>
      <c r="AH484" s="67">
        <v>-0.83108001947402954</v>
      </c>
      <c r="AI484" s="67">
        <v>-0.78425872325897217</v>
      </c>
      <c r="AJ484" s="67">
        <v>-0.648731529712677</v>
      </c>
      <c r="AK484" s="67">
        <v>-0.56494313478469849</v>
      </c>
      <c r="AL484" s="67">
        <v>-0.6431846022605896</v>
      </c>
      <c r="AM484" s="67">
        <v>-0.67525941133499146</v>
      </c>
      <c r="AN484" s="67">
        <v>-0.77238345146179199</v>
      </c>
      <c r="AO484" s="67">
        <v>-0.81285715103149414</v>
      </c>
      <c r="AP484" s="67">
        <v>-0.90630173683166504</v>
      </c>
      <c r="AQ484" s="67">
        <v>-0.98577034473419189</v>
      </c>
      <c r="AR484" s="67">
        <v>-1.0843772888183594</v>
      </c>
      <c r="AS484" s="67">
        <v>-1.0600037574768066</v>
      </c>
      <c r="AT484" s="67">
        <v>-0.91039341688156128</v>
      </c>
      <c r="AU484" s="67">
        <v>2.079355001449585</v>
      </c>
      <c r="AV484" s="67">
        <v>3.1833741664886475</v>
      </c>
      <c r="AW484" s="67">
        <v>3.507117748260498</v>
      </c>
      <c r="AX484" s="67">
        <v>3.6316051483154297</v>
      </c>
      <c r="AY484" s="67">
        <v>3.3143491744995117</v>
      </c>
      <c r="AZ484" s="67">
        <v>-1.1360819339752197</v>
      </c>
      <c r="BA484" s="67">
        <v>-2.1466832160949707</v>
      </c>
      <c r="BB484" s="67">
        <v>-1.5993070602416992</v>
      </c>
      <c r="BC484" s="67">
        <v>-1.4447273015975952</v>
      </c>
      <c r="BD484" s="67">
        <v>-1.0774946212768555</v>
      </c>
      <c r="BE484" s="67">
        <v>-0.57269412279129028</v>
      </c>
      <c r="BF484" s="67">
        <v>-0.52108466625213623</v>
      </c>
      <c r="BG484" s="67">
        <v>-0.49589917063713074</v>
      </c>
      <c r="BH484" s="67">
        <v>-0.37634611129760742</v>
      </c>
      <c r="BI484" s="67">
        <v>-0.30097648501396179</v>
      </c>
      <c r="BJ484" s="67">
        <v>-0.37871384620666504</v>
      </c>
      <c r="BK484" s="67">
        <v>-0.3935980498790741</v>
      </c>
      <c r="BL484" s="67">
        <v>-0.47278234362602234</v>
      </c>
      <c r="BM484" s="67">
        <v>-0.49154475331306458</v>
      </c>
      <c r="BN484" s="67">
        <v>-0.5585055947303772</v>
      </c>
      <c r="BO484" s="67">
        <v>-0.61140400171279907</v>
      </c>
      <c r="BP484" s="67">
        <v>-0.68598562479019165</v>
      </c>
      <c r="BQ484" s="67">
        <v>-0.63969069719314575</v>
      </c>
      <c r="BR484" s="67">
        <v>-0.47359028458595276</v>
      </c>
      <c r="BS484" s="67">
        <v>2.516484260559082</v>
      </c>
      <c r="BT484" s="67">
        <v>3.6280713081359863</v>
      </c>
      <c r="BU484" s="67">
        <v>3.9577691555023193</v>
      </c>
      <c r="BV484" s="67">
        <v>4.0861492156982422</v>
      </c>
      <c r="BW484" s="67">
        <v>3.7685847282409668</v>
      </c>
      <c r="BX484" s="67">
        <v>-0.67793923616409302</v>
      </c>
      <c r="BY484" s="67">
        <v>-1.6968668699264526</v>
      </c>
      <c r="BZ484" s="67">
        <v>-1.1673067808151245</v>
      </c>
      <c r="CA484" s="67">
        <v>-1.0390100479125977</v>
      </c>
      <c r="CB484" s="67">
        <v>-0.70147234201431274</v>
      </c>
      <c r="CC484" s="67">
        <v>-0.34038153290748596</v>
      </c>
      <c r="CD484" s="67">
        <v>-0.30638283491134644</v>
      </c>
      <c r="CE484" s="67">
        <v>-0.29618221521377563</v>
      </c>
      <c r="CF484" s="67">
        <v>-0.187692791223526</v>
      </c>
      <c r="CG484" s="67">
        <v>-0.11815397441387177</v>
      </c>
      <c r="CH484" s="67">
        <v>-0.19554221630096436</v>
      </c>
      <c r="CI484" s="67">
        <v>-0.1985202431678772</v>
      </c>
      <c r="CJ484" s="67">
        <v>-0.26527953147888184</v>
      </c>
      <c r="CK484" s="67">
        <v>-0.26900479197502136</v>
      </c>
      <c r="CL484" s="67">
        <v>-0.31762301921844482</v>
      </c>
      <c r="CM484" s="67">
        <v>-0.35211899876594543</v>
      </c>
      <c r="CN484" s="67">
        <v>-0.41006079316139221</v>
      </c>
      <c r="CO484" s="67">
        <v>-0.34858319163322449</v>
      </c>
      <c r="CP484" s="67">
        <v>-0.17106178402900696</v>
      </c>
      <c r="CQ484" s="67">
        <v>2.8192386627197266</v>
      </c>
      <c r="CR484" s="67">
        <v>3.9360673427581787</v>
      </c>
      <c r="CS484" s="67">
        <v>4.2698888778686523</v>
      </c>
      <c r="CT484" s="67">
        <v>4.4009647369384766</v>
      </c>
      <c r="CU484" s="67">
        <v>4.0831871032714844</v>
      </c>
      <c r="CV484" s="67">
        <v>-0.36063104867935181</v>
      </c>
      <c r="CW484" s="67">
        <v>-1.38532555103302</v>
      </c>
      <c r="CX484" s="67">
        <v>-0.86810463666915894</v>
      </c>
      <c r="CY484" s="67">
        <v>-0.75801151990890503</v>
      </c>
      <c r="CZ484" s="67">
        <v>-0.44104048609733582</v>
      </c>
      <c r="DA484" s="67">
        <v>-0.10806897282600403</v>
      </c>
      <c r="DB484" s="67">
        <v>-9.1680988669395447E-2</v>
      </c>
      <c r="DC484" s="67">
        <v>-9.6465274691581726E-2</v>
      </c>
      <c r="DD484" s="67">
        <v>9.6052902517840266E-4</v>
      </c>
      <c r="DE484" s="67">
        <v>6.4668528735637665E-2</v>
      </c>
      <c r="DF484" s="67">
        <v>-1.2370572425425053E-2</v>
      </c>
      <c r="DG484" s="67">
        <v>-3.4424506593495607E-3</v>
      </c>
      <c r="DH484" s="67">
        <v>-5.7776715606451035E-2</v>
      </c>
      <c r="DI484" s="67">
        <v>-4.6464826911687851E-2</v>
      </c>
      <c r="DJ484" s="67">
        <v>-7.6740458607673645E-2</v>
      </c>
      <c r="DK484" s="67">
        <v>-9.2834010720252991E-2</v>
      </c>
      <c r="DL484" s="67">
        <v>-0.13413596153259277</v>
      </c>
      <c r="DM484" s="67">
        <v>-5.7475671172142029E-2</v>
      </c>
      <c r="DN484" s="67">
        <v>0.13146671652793884</v>
      </c>
      <c r="DO484" s="67">
        <v>3.1219930648803711</v>
      </c>
      <c r="DP484" s="67">
        <v>4.2440633773803711</v>
      </c>
      <c r="DQ484" s="67">
        <v>4.5820083618164063</v>
      </c>
      <c r="DR484" s="67">
        <v>4.7157802581787109</v>
      </c>
      <c r="DS484" s="67">
        <v>4.397789478302002</v>
      </c>
      <c r="DT484" s="67">
        <v>-4.3322842568159103E-2</v>
      </c>
      <c r="DU484" s="67">
        <v>-1.0737842321395874</v>
      </c>
      <c r="DV484" s="67">
        <v>-0.56890255212783813</v>
      </c>
      <c r="DW484" s="67">
        <v>-0.4770129919052124</v>
      </c>
      <c r="DX484" s="67">
        <v>-0.18060861527919769</v>
      </c>
      <c r="DY484" s="67">
        <v>0.22735346853733063</v>
      </c>
      <c r="DZ484" s="67">
        <v>0.21831437945365906</v>
      </c>
      <c r="EA484" s="67">
        <v>0.1918942779302597</v>
      </c>
      <c r="EB484" s="67">
        <v>0.273345947265625</v>
      </c>
      <c r="EC484" s="67">
        <v>0.32863518595695496</v>
      </c>
      <c r="ED484" s="67">
        <v>0.25210019946098328</v>
      </c>
      <c r="EE484" s="67">
        <v>0.27821889519691467</v>
      </c>
      <c r="EF484" s="67">
        <v>0.24182440340518951</v>
      </c>
      <c r="EG484" s="67">
        <v>0.27484753727912903</v>
      </c>
      <c r="EH484" s="67">
        <v>0.27105569839477539</v>
      </c>
      <c r="EI484" s="67">
        <v>0.28153234720230103</v>
      </c>
      <c r="EJ484" s="67">
        <v>0.26425567269325256</v>
      </c>
      <c r="EK484" s="67">
        <v>0.36283734440803528</v>
      </c>
      <c r="EL484" s="67">
        <v>0.56826984882354736</v>
      </c>
      <c r="EM484" s="67">
        <v>3.5591223239898682</v>
      </c>
      <c r="EN484" s="67">
        <v>4.6887607574462891</v>
      </c>
      <c r="EO484" s="67">
        <v>5.0326600074768066</v>
      </c>
      <c r="EP484" s="67">
        <v>5.1703243255615234</v>
      </c>
      <c r="EQ484" s="67">
        <v>4.852025032043457</v>
      </c>
      <c r="ER484" s="67">
        <v>0.41481980681419373</v>
      </c>
      <c r="ES484" s="67">
        <v>-0.62396800518035889</v>
      </c>
      <c r="ET484" s="67">
        <v>-0.13690222799777985</v>
      </c>
      <c r="EU484" s="67">
        <v>-7.1295715868473053E-2</v>
      </c>
      <c r="EV484" s="67">
        <v>0.19541366398334503</v>
      </c>
      <c r="EW484" s="67">
        <v>79.855445861816406</v>
      </c>
      <c r="EX484" s="67">
        <v>77.889129638671875</v>
      </c>
      <c r="EY484" s="67">
        <v>74.546195983886719</v>
      </c>
      <c r="EZ484" s="67">
        <v>72.524391174316406</v>
      </c>
      <c r="FA484" s="67">
        <v>71.212905883789063</v>
      </c>
      <c r="FB484" s="67">
        <v>70.271400451660156</v>
      </c>
      <c r="FC484" s="67">
        <v>70.666900634765625</v>
      </c>
      <c r="FD484" s="67">
        <v>73.433021545410156</v>
      </c>
      <c r="FE484" s="67">
        <v>77.488639831542969</v>
      </c>
      <c r="FF484" s="67">
        <v>82.196968078613281</v>
      </c>
      <c r="FG484" s="67">
        <v>85.986953735351563</v>
      </c>
      <c r="FH484" s="67">
        <v>90.321083068847656</v>
      </c>
      <c r="FI484" s="67">
        <v>93.285736083984375</v>
      </c>
      <c r="FJ484" s="67">
        <v>95.3228759765625</v>
      </c>
      <c r="FK484" s="67">
        <v>97.761062622070313</v>
      </c>
      <c r="FL484" s="67">
        <v>99.184822082519531</v>
      </c>
      <c r="FM484" s="67">
        <v>99.470252990722656</v>
      </c>
      <c r="FN484" s="67">
        <v>97.683204650878906</v>
      </c>
      <c r="FO484" s="67">
        <v>93.974021911621094</v>
      </c>
      <c r="FP484" s="67">
        <v>89.789375305175781</v>
      </c>
      <c r="FQ484" s="67">
        <v>84.229782104492188</v>
      </c>
      <c r="FR484" s="67">
        <v>79.056831359863281</v>
      </c>
      <c r="FS484" s="67">
        <v>75.759956359863281</v>
      </c>
      <c r="FT484" s="67">
        <v>72.951866149902344</v>
      </c>
      <c r="FU484" s="68">
        <v>0.40094089508056641</v>
      </c>
      <c r="FV484" s="40">
        <v>10.449999809265137</v>
      </c>
      <c r="FW484" s="40">
        <v>13994.33</v>
      </c>
      <c r="FX484">
        <v>1</v>
      </c>
    </row>
    <row r="485" spans="1:180" x14ac:dyDescent="0.2">
      <c r="A485" t="s">
        <v>189</v>
      </c>
      <c r="B485" t="s">
        <v>207</v>
      </c>
      <c r="C485" t="s">
        <v>3</v>
      </c>
      <c r="D485" t="s">
        <v>188</v>
      </c>
      <c r="E485" t="s">
        <v>1</v>
      </c>
      <c r="F485" s="40" t="s">
        <v>1</v>
      </c>
      <c r="G485" s="69" t="s">
        <v>219</v>
      </c>
      <c r="H485" s="67">
        <v>9400.9999225139618</v>
      </c>
      <c r="I485" s="67">
        <v>9.5745573043823242</v>
      </c>
      <c r="J485" s="67">
        <v>8.1139698028564453</v>
      </c>
      <c r="K485" s="67">
        <v>7.2160768508911133</v>
      </c>
      <c r="L485" s="67">
        <v>6.6816825866699219</v>
      </c>
      <c r="M485" s="67">
        <v>6.4765224456787109</v>
      </c>
      <c r="N485" s="67">
        <v>6.5945219993591309</v>
      </c>
      <c r="O485" s="67">
        <v>7.2468070983886719</v>
      </c>
      <c r="P485" s="67">
        <v>8.0074348449707031</v>
      </c>
      <c r="Q485" s="67">
        <v>8.8798513412475586</v>
      </c>
      <c r="R485" s="67">
        <v>10.021512985229492</v>
      </c>
      <c r="S485" s="67">
        <v>11.874752998352051</v>
      </c>
      <c r="T485" s="67">
        <v>14.003850936889648</v>
      </c>
      <c r="U485" s="67">
        <v>16.672971725463867</v>
      </c>
      <c r="V485" s="67">
        <v>19.327831268310547</v>
      </c>
      <c r="W485" s="67">
        <v>21.618520736694336</v>
      </c>
      <c r="X485" s="67">
        <v>23.969846725463867</v>
      </c>
      <c r="Y485" s="67">
        <v>25.980722427368164</v>
      </c>
      <c r="Z485" s="67">
        <v>27.517801284790039</v>
      </c>
      <c r="AA485" s="67">
        <v>27.946966171264648</v>
      </c>
      <c r="AB485" s="67">
        <v>27.15388298034668</v>
      </c>
      <c r="AC485" s="67">
        <v>25.434736251831055</v>
      </c>
      <c r="AD485" s="67">
        <v>23.418611526489258</v>
      </c>
      <c r="AE485" s="67">
        <v>20.051708221435547</v>
      </c>
      <c r="AF485" s="67">
        <v>16.304414749145508</v>
      </c>
      <c r="AG485" s="67">
        <v>-0.53378903865814209</v>
      </c>
      <c r="AH485" s="67">
        <v>-0.58083796501159668</v>
      </c>
      <c r="AI485" s="67">
        <v>-0.51975125074386597</v>
      </c>
      <c r="AJ485" s="67">
        <v>-0.48377349972724915</v>
      </c>
      <c r="AK485" s="67">
        <v>-0.44002175331115723</v>
      </c>
      <c r="AL485" s="67">
        <v>-0.45828577876091003</v>
      </c>
      <c r="AM485" s="67">
        <v>-0.4661145806312561</v>
      </c>
      <c r="AN485" s="67">
        <v>-0.58193826675415039</v>
      </c>
      <c r="AO485" s="67">
        <v>-0.68414616584777832</v>
      </c>
      <c r="AP485" s="67">
        <v>-0.94529026746749878</v>
      </c>
      <c r="AQ485" s="67">
        <v>-0.97789114713668823</v>
      </c>
      <c r="AR485" s="67">
        <v>-1.3586488962173462</v>
      </c>
      <c r="AS485" s="67">
        <v>-1.3323279619216919</v>
      </c>
      <c r="AT485" s="67">
        <v>-1.2176884412765503</v>
      </c>
      <c r="AU485" s="67">
        <v>2.2324345111846924</v>
      </c>
      <c r="AV485" s="67">
        <v>3.3972311019897461</v>
      </c>
      <c r="AW485" s="67">
        <v>3.7889096736907959</v>
      </c>
      <c r="AX485" s="67">
        <v>4.0640134811401367</v>
      </c>
      <c r="AY485" s="67">
        <v>3.8406069278717041</v>
      </c>
      <c r="AZ485" s="67">
        <v>-1.84090256690979</v>
      </c>
      <c r="BA485" s="67">
        <v>-3.488919734954834</v>
      </c>
      <c r="BB485" s="67">
        <v>-3.2315578460693359</v>
      </c>
      <c r="BC485" s="67">
        <v>-2.4018433094024658</v>
      </c>
      <c r="BD485" s="67">
        <v>-1.9069353342056274</v>
      </c>
      <c r="BE485" s="67">
        <v>-0.19900417327880859</v>
      </c>
      <c r="BF485" s="67">
        <v>-0.27143299579620361</v>
      </c>
      <c r="BG485" s="67">
        <v>-0.23194089531898499</v>
      </c>
      <c r="BH485" s="67">
        <v>-0.21190541982650757</v>
      </c>
      <c r="BI485" s="67">
        <v>-0.17655220627784729</v>
      </c>
      <c r="BJ485" s="67">
        <v>-0.19430704414844513</v>
      </c>
      <c r="BK485" s="67">
        <v>-0.18496611714363098</v>
      </c>
      <c r="BL485" s="67">
        <v>-0.28287672996520996</v>
      </c>
      <c r="BM485" s="67">
        <v>-0.36340853571891785</v>
      </c>
      <c r="BN485" s="67">
        <v>-0.59811305999755859</v>
      </c>
      <c r="BO485" s="67">
        <v>-0.60419386625289917</v>
      </c>
      <c r="BP485" s="67">
        <v>-0.96097290515899658</v>
      </c>
      <c r="BQ485" s="67">
        <v>-0.91277223825454712</v>
      </c>
      <c r="BR485" s="67">
        <v>-0.78167325258255005</v>
      </c>
      <c r="BS485" s="67">
        <v>2.6687636375427246</v>
      </c>
      <c r="BT485" s="67">
        <v>3.8411149978637695</v>
      </c>
      <c r="BU485" s="67">
        <v>4.2387380599975586</v>
      </c>
      <c r="BV485" s="67">
        <v>4.5177292823791504</v>
      </c>
      <c r="BW485" s="67">
        <v>4.2940158843994141</v>
      </c>
      <c r="BX485" s="67">
        <v>-1.3835819959640503</v>
      </c>
      <c r="BY485" s="67">
        <v>-3.0399150848388672</v>
      </c>
      <c r="BZ485" s="67">
        <v>-2.8003478050231934</v>
      </c>
      <c r="CA485" s="67">
        <v>-1.9968773126602173</v>
      </c>
      <c r="CB485" s="67">
        <v>-1.5316134691238403</v>
      </c>
      <c r="CC485" s="67">
        <v>3.2866787165403366E-2</v>
      </c>
      <c r="CD485" s="67">
        <v>-5.7140067219734192E-2</v>
      </c>
      <c r="CE485" s="67">
        <v>-3.2604295760393143E-2</v>
      </c>
      <c r="CF485" s="67">
        <v>-2.3610429838299751E-2</v>
      </c>
      <c r="CG485" s="67">
        <v>5.9260139241814613E-3</v>
      </c>
      <c r="CH485" s="67">
        <v>-1.1476169340312481E-2</v>
      </c>
      <c r="CI485" s="67">
        <v>9.7564589232206345E-3</v>
      </c>
      <c r="CJ485" s="67">
        <v>-7.5747638940811157E-2</v>
      </c>
      <c r="CK485" s="67">
        <v>-0.14126664400100708</v>
      </c>
      <c r="CL485" s="67">
        <v>-0.35765913128852844</v>
      </c>
      <c r="CM485" s="67">
        <v>-0.34537222981452942</v>
      </c>
      <c r="CN485" s="67">
        <v>-0.68554365634918213</v>
      </c>
      <c r="CO485" s="67">
        <v>-0.6221892237663269</v>
      </c>
      <c r="CP485" s="67">
        <v>-0.47969040274620056</v>
      </c>
      <c r="CQ485" s="67">
        <v>2.970963716506958</v>
      </c>
      <c r="CR485" s="67">
        <v>4.1485476493835449</v>
      </c>
      <c r="CS485" s="67">
        <v>4.550288200378418</v>
      </c>
      <c r="CT485" s="67">
        <v>4.8319716453552246</v>
      </c>
      <c r="CU485" s="67">
        <v>4.6080455780029297</v>
      </c>
      <c r="CV485" s="67">
        <v>-1.0668432712554932</v>
      </c>
      <c r="CW485" s="67">
        <v>-2.728935718536377</v>
      </c>
      <c r="CX485" s="67">
        <v>-2.5016932487487793</v>
      </c>
      <c r="CY485" s="67">
        <v>-1.716399073600769</v>
      </c>
      <c r="CZ485" s="67">
        <v>-1.2716667652130127</v>
      </c>
      <c r="DA485" s="67">
        <v>0.26473775506019592</v>
      </c>
      <c r="DB485" s="67">
        <v>0.15715286135673523</v>
      </c>
      <c r="DC485" s="67">
        <v>0.1667322963476181</v>
      </c>
      <c r="DD485" s="67">
        <v>0.16468456387519836</v>
      </c>
      <c r="DE485" s="67">
        <v>0.18840423226356506</v>
      </c>
      <c r="DF485" s="67">
        <v>0.17135469615459442</v>
      </c>
      <c r="DG485" s="67">
        <v>0.20447903871536255</v>
      </c>
      <c r="DH485" s="67">
        <v>0.13138145208358765</v>
      </c>
      <c r="DI485" s="67">
        <v>8.0875255167484283E-2</v>
      </c>
      <c r="DJ485" s="67">
        <v>-0.11720522493124008</v>
      </c>
      <c r="DK485" s="67">
        <v>-8.6550608277320862E-2</v>
      </c>
      <c r="DL485" s="67">
        <v>-0.41011443734169006</v>
      </c>
      <c r="DM485" s="67">
        <v>-0.33160620927810669</v>
      </c>
      <c r="DN485" s="67">
        <v>-0.17770758271217346</v>
      </c>
      <c r="DO485" s="67">
        <v>3.2731637954711914</v>
      </c>
      <c r="DP485" s="67">
        <v>4.4559803009033203</v>
      </c>
      <c r="DQ485" s="67">
        <v>4.8618383407592773</v>
      </c>
      <c r="DR485" s="67">
        <v>5.1462140083312988</v>
      </c>
      <c r="DS485" s="67">
        <v>4.9220752716064453</v>
      </c>
      <c r="DT485" s="67">
        <v>-0.75010448694229126</v>
      </c>
      <c r="DU485" s="67">
        <v>-2.4179563522338867</v>
      </c>
      <c r="DV485" s="67">
        <v>-2.2030386924743652</v>
      </c>
      <c r="DW485" s="67">
        <v>-1.4359208345413208</v>
      </c>
      <c r="DX485" s="67">
        <v>-1.0117200613021851</v>
      </c>
      <c r="DY485" s="67">
        <v>0.59952259063720703</v>
      </c>
      <c r="DZ485" s="67">
        <v>0.4665578305721283</v>
      </c>
      <c r="EA485" s="67">
        <v>0.45454269647598267</v>
      </c>
      <c r="EB485" s="67">
        <v>0.43655261397361755</v>
      </c>
      <c r="EC485" s="67">
        <v>0.451873779296875</v>
      </c>
      <c r="ED485" s="67">
        <v>0.43533343076705933</v>
      </c>
      <c r="EE485" s="67">
        <v>0.48562750220298767</v>
      </c>
      <c r="EF485" s="67">
        <v>0.43044298887252808</v>
      </c>
      <c r="EG485" s="67">
        <v>0.40161287784576416</v>
      </c>
      <c r="EH485" s="67">
        <v>0.22997201979160309</v>
      </c>
      <c r="EI485" s="67">
        <v>0.28714671730995178</v>
      </c>
      <c r="EJ485" s="67">
        <v>-1.2438388541340828E-2</v>
      </c>
      <c r="EK485" s="67">
        <v>8.7949484586715698E-2</v>
      </c>
      <c r="EL485" s="67">
        <v>0.25830766558647156</v>
      </c>
      <c r="EM485" s="67">
        <v>3.7094929218292236</v>
      </c>
      <c r="EN485" s="67">
        <v>4.8998641967773438</v>
      </c>
      <c r="EO485" s="67">
        <v>5.3116669654846191</v>
      </c>
      <c r="EP485" s="67">
        <v>5.5999298095703125</v>
      </c>
      <c r="EQ485" s="67">
        <v>5.3754844665527344</v>
      </c>
      <c r="ER485" s="67">
        <v>-0.29278403520584106</v>
      </c>
      <c r="ES485" s="67">
        <v>-1.9689517021179199</v>
      </c>
      <c r="ET485" s="67">
        <v>-1.7718286514282227</v>
      </c>
      <c r="EU485" s="67">
        <v>-1.0309548377990723</v>
      </c>
      <c r="EV485" s="67">
        <v>-0.63639819622039795</v>
      </c>
      <c r="EW485" s="67">
        <v>78.871452331542969</v>
      </c>
      <c r="EX485" s="67">
        <v>75.866371154785156</v>
      </c>
      <c r="EY485" s="67">
        <v>75.290184020996094</v>
      </c>
      <c r="EZ485" s="67">
        <v>74.426368713378906</v>
      </c>
      <c r="FA485" s="67">
        <v>73.149078369140625</v>
      </c>
      <c r="FB485" s="67">
        <v>72.328178405761719</v>
      </c>
      <c r="FC485" s="67">
        <v>72.522735595703125</v>
      </c>
      <c r="FD485" s="67">
        <v>75.979385375976563</v>
      </c>
      <c r="FE485" s="67">
        <v>79.559394836425781</v>
      </c>
      <c r="FF485" s="67">
        <v>82.793685913085938</v>
      </c>
      <c r="FG485" s="67">
        <v>86.640266418457031</v>
      </c>
      <c r="FH485" s="67">
        <v>90.442779541015625</v>
      </c>
      <c r="FI485" s="67">
        <v>95.187179565429688</v>
      </c>
      <c r="FJ485" s="67">
        <v>97.484321594238281</v>
      </c>
      <c r="FK485" s="67">
        <v>99.993721008300781</v>
      </c>
      <c r="FL485" s="67">
        <v>101.70477294921875</v>
      </c>
      <c r="FM485" s="67">
        <v>103.36367797851563</v>
      </c>
      <c r="FN485" s="67">
        <v>103.7991943359375</v>
      </c>
      <c r="FO485" s="67">
        <v>102.36655426025391</v>
      </c>
      <c r="FP485" s="67">
        <v>99.797286987304688</v>
      </c>
      <c r="FQ485" s="67">
        <v>95.303611755371094</v>
      </c>
      <c r="FR485" s="67">
        <v>90.311149597167969</v>
      </c>
      <c r="FS485" s="67">
        <v>88.056304931640625</v>
      </c>
      <c r="FT485" s="67">
        <v>85.765083312988281</v>
      </c>
      <c r="FU485" s="68">
        <v>0.40020737051963806</v>
      </c>
      <c r="FV485" s="40">
        <v>11.380000114440918</v>
      </c>
      <c r="FW485" s="40">
        <v>15457.18</v>
      </c>
      <c r="FX485">
        <v>1</v>
      </c>
    </row>
    <row r="486" spans="1:180" x14ac:dyDescent="0.2">
      <c r="A486" t="s">
        <v>189</v>
      </c>
      <c r="B486" t="s">
        <v>207</v>
      </c>
      <c r="C486" t="s">
        <v>3</v>
      </c>
      <c r="D486" t="s">
        <v>188</v>
      </c>
      <c r="E486" t="s">
        <v>1</v>
      </c>
      <c r="F486" s="40" t="s">
        <v>1</v>
      </c>
      <c r="G486" s="69" t="s">
        <v>220</v>
      </c>
      <c r="H486" s="67">
        <v>9395.0000939369202</v>
      </c>
      <c r="I486" s="67">
        <v>13.355270385742188</v>
      </c>
      <c r="J486" s="67">
        <v>11.324963569641113</v>
      </c>
      <c r="K486" s="67">
        <v>9.912104606628418</v>
      </c>
      <c r="L486" s="67">
        <v>8.8742923736572266</v>
      </c>
      <c r="M486" s="67">
        <v>8.2451562881469727</v>
      </c>
      <c r="N486" s="67">
        <v>8.1707668304443359</v>
      </c>
      <c r="O486" s="67">
        <v>8.5879802703857422</v>
      </c>
      <c r="P486" s="67">
        <v>9.2283897399902344</v>
      </c>
      <c r="Q486" s="67">
        <v>10.290667533874512</v>
      </c>
      <c r="R486" s="67">
        <v>11.786225318908691</v>
      </c>
      <c r="S486" s="67">
        <v>13.551243782043457</v>
      </c>
      <c r="T486" s="67">
        <v>15.483532905578613</v>
      </c>
      <c r="U486" s="67">
        <v>17.774782180786133</v>
      </c>
      <c r="V486" s="67">
        <v>19.460262298583984</v>
      </c>
      <c r="W486" s="67">
        <v>21.094764709472656</v>
      </c>
      <c r="X486" s="67">
        <v>23.092731475830078</v>
      </c>
      <c r="Y486" s="67">
        <v>24.613691329956055</v>
      </c>
      <c r="Z486" s="67">
        <v>24.962133407592773</v>
      </c>
      <c r="AA486" s="67">
        <v>24.050472259521484</v>
      </c>
      <c r="AB486" s="67">
        <v>22.760772705078125</v>
      </c>
      <c r="AC486" s="67">
        <v>21.207881927490234</v>
      </c>
      <c r="AD486" s="67">
        <v>19.588134765625</v>
      </c>
      <c r="AE486" s="67">
        <v>16.785778045654297</v>
      </c>
      <c r="AF486" s="67">
        <v>13.629031181335449</v>
      </c>
      <c r="AG486" s="67">
        <v>-1.4282553195953369</v>
      </c>
      <c r="AH486" s="67">
        <v>-1.143366813659668</v>
      </c>
      <c r="AI486" s="67">
        <v>-0.85453158617019653</v>
      </c>
      <c r="AJ486" s="67">
        <v>-0.76940685510635376</v>
      </c>
      <c r="AK486" s="67">
        <v>-0.66750872135162354</v>
      </c>
      <c r="AL486" s="67">
        <v>-0.65081250667572021</v>
      </c>
      <c r="AM486" s="67">
        <v>-0.68318420648574829</v>
      </c>
      <c r="AN486" s="67">
        <v>-0.91712874174118042</v>
      </c>
      <c r="AO486" s="67">
        <v>-1.0546941757202148</v>
      </c>
      <c r="AP486" s="67">
        <v>-1.1823976039886475</v>
      </c>
      <c r="AQ486" s="67">
        <v>-1.1785985231399536</v>
      </c>
      <c r="AR486" s="67">
        <v>-1.388597846031189</v>
      </c>
      <c r="AS486" s="67">
        <v>-1.5463275909423828</v>
      </c>
      <c r="AT486" s="67">
        <v>-1.5863044261932373</v>
      </c>
      <c r="AU486" s="67">
        <v>1.7798458337783813</v>
      </c>
      <c r="AV486" s="67">
        <v>2.8023965358734131</v>
      </c>
      <c r="AW486" s="67">
        <v>3.2622425556182861</v>
      </c>
      <c r="AX486" s="67">
        <v>3.3768532276153564</v>
      </c>
      <c r="AY486" s="67">
        <v>2.7596383094787598</v>
      </c>
      <c r="AZ486" s="67">
        <v>-2.0028636455535889</v>
      </c>
      <c r="BA486" s="67">
        <v>-3.0649211406707764</v>
      </c>
      <c r="BB486" s="67">
        <v>-2.5658209323883057</v>
      </c>
      <c r="BC486" s="67">
        <v>-1.8795925378799438</v>
      </c>
      <c r="BD486" s="67">
        <v>-1.4435817003250122</v>
      </c>
      <c r="BE486" s="67">
        <v>-1.0937310457229614</v>
      </c>
      <c r="BF486" s="67">
        <v>-0.83420288562774658</v>
      </c>
      <c r="BG486" s="67">
        <v>-0.56694430112838745</v>
      </c>
      <c r="BH486" s="67">
        <v>-0.49774712324142456</v>
      </c>
      <c r="BI486" s="67">
        <v>-0.4042375385761261</v>
      </c>
      <c r="BJ486" s="67">
        <v>-0.38702765107154846</v>
      </c>
      <c r="BK486" s="67">
        <v>-0.40223574638366699</v>
      </c>
      <c r="BL486" s="67">
        <v>-0.61827880144119263</v>
      </c>
      <c r="BM486" s="67">
        <v>-0.7341843843460083</v>
      </c>
      <c r="BN486" s="67">
        <v>-0.83546829223632813</v>
      </c>
      <c r="BO486" s="67">
        <v>-0.80517250299453735</v>
      </c>
      <c r="BP486" s="67">
        <v>-0.99121338129043579</v>
      </c>
      <c r="BQ486" s="67">
        <v>-1.1270809173583984</v>
      </c>
      <c r="BR486" s="67">
        <v>-1.1506105661392212</v>
      </c>
      <c r="BS486" s="67">
        <v>2.2158486843109131</v>
      </c>
      <c r="BT486" s="67">
        <v>3.2459506988525391</v>
      </c>
      <c r="BU486" s="67">
        <v>3.7117400169372559</v>
      </c>
      <c r="BV486" s="67">
        <v>3.8302373886108398</v>
      </c>
      <c r="BW486" s="67">
        <v>3.2127177715301514</v>
      </c>
      <c r="BX486" s="67">
        <v>-1.5458716154098511</v>
      </c>
      <c r="BY486" s="67">
        <v>-2.616241455078125</v>
      </c>
      <c r="BZ486" s="67">
        <v>-2.1349294185638428</v>
      </c>
      <c r="CA486" s="67">
        <v>-1.4749307632446289</v>
      </c>
      <c r="CB486" s="67">
        <v>-1.068545937538147</v>
      </c>
      <c r="CC486" s="67">
        <v>-0.86204063892364502</v>
      </c>
      <c r="CD486" s="67">
        <v>-0.62007683515548706</v>
      </c>
      <c r="CE486" s="67">
        <v>-0.36776220798492432</v>
      </c>
      <c r="CF486" s="67">
        <v>-0.30959644913673401</v>
      </c>
      <c r="CG486" s="67">
        <v>-0.22189672291278839</v>
      </c>
      <c r="CH486" s="67">
        <v>-0.20433104038238525</v>
      </c>
      <c r="CI486" s="67">
        <v>-0.20765170454978943</v>
      </c>
      <c r="CJ486" s="67">
        <v>-0.41129624843597412</v>
      </c>
      <c r="CK486" s="67">
        <v>-0.51220023632049561</v>
      </c>
      <c r="CL486" s="67">
        <v>-0.59518611431121826</v>
      </c>
      <c r="CM486" s="67">
        <v>-0.54653871059417725</v>
      </c>
      <c r="CN486" s="67">
        <v>-0.71598613262176514</v>
      </c>
      <c r="CO486" s="67">
        <v>-0.83671200275421143</v>
      </c>
      <c r="CP486" s="67">
        <v>-0.84885025024414063</v>
      </c>
      <c r="CQ486" s="67">
        <v>2.5178227424621582</v>
      </c>
      <c r="CR486" s="67">
        <v>3.5531549453735352</v>
      </c>
      <c r="CS486" s="67">
        <v>4.0230603218078613</v>
      </c>
      <c r="CT486" s="67">
        <v>4.1442499160766602</v>
      </c>
      <c r="CU486" s="67">
        <v>3.5265192985534668</v>
      </c>
      <c r="CV486" s="67">
        <v>-1.2293603420257568</v>
      </c>
      <c r="CW486" s="67">
        <v>-2.3054873943328857</v>
      </c>
      <c r="CX486" s="67">
        <v>-1.8364951610565186</v>
      </c>
      <c r="CY486" s="67">
        <v>-1.1946632862091064</v>
      </c>
      <c r="CZ486" s="67">
        <v>-0.80879724025726318</v>
      </c>
      <c r="DA486" s="67">
        <v>-0.63035017251968384</v>
      </c>
      <c r="DB486" s="67">
        <v>-0.40595081448554993</v>
      </c>
      <c r="DC486" s="67">
        <v>-0.16858012974262238</v>
      </c>
      <c r="DD486" s="67">
        <v>-0.12144576758146286</v>
      </c>
      <c r="DE486" s="67">
        <v>-3.9555914700031281E-2</v>
      </c>
      <c r="DF486" s="67">
        <v>-2.1634435281157494E-2</v>
      </c>
      <c r="DG486" s="67">
        <v>-1.3067658990621567E-2</v>
      </c>
      <c r="DH486" s="67">
        <v>-0.20431368052959442</v>
      </c>
      <c r="DI486" s="67">
        <v>-0.2902161180973053</v>
      </c>
      <c r="DJ486" s="67">
        <v>-0.35490390658378601</v>
      </c>
      <c r="DK486" s="67">
        <v>-0.28790494799613953</v>
      </c>
      <c r="DL486" s="67">
        <v>-0.44075888395309448</v>
      </c>
      <c r="DM486" s="67">
        <v>-0.54634302854537964</v>
      </c>
      <c r="DN486" s="67">
        <v>-0.54708999395370483</v>
      </c>
      <c r="DO486" s="67">
        <v>2.8197968006134033</v>
      </c>
      <c r="DP486" s="67">
        <v>3.8603591918945313</v>
      </c>
      <c r="DQ486" s="67">
        <v>4.3343806266784668</v>
      </c>
      <c r="DR486" s="67">
        <v>4.4582624435424805</v>
      </c>
      <c r="DS486" s="67">
        <v>3.8403208255767822</v>
      </c>
      <c r="DT486" s="67">
        <v>-0.9128490686416626</v>
      </c>
      <c r="DU486" s="67">
        <v>-1.9947332143783569</v>
      </c>
      <c r="DV486" s="67">
        <v>-1.5380610227584839</v>
      </c>
      <c r="DW486" s="67">
        <v>-0.91439580917358398</v>
      </c>
      <c r="DX486" s="67">
        <v>-0.54904854297637939</v>
      </c>
      <c r="DY486" s="67">
        <v>-0.29582598805427551</v>
      </c>
      <c r="DZ486" s="67">
        <v>-9.6786811947822571E-2</v>
      </c>
      <c r="EA486" s="67">
        <v>0.11900715529918671</v>
      </c>
      <c r="EB486" s="67">
        <v>0.15021392703056335</v>
      </c>
      <c r="EC486" s="67">
        <v>0.22371526062488556</v>
      </c>
      <c r="ED486" s="67">
        <v>0.2421504408121109</v>
      </c>
      <c r="EE486" s="67">
        <v>0.26788079738616943</v>
      </c>
      <c r="EF486" s="67">
        <v>9.4536267220973969E-2</v>
      </c>
      <c r="EG486" s="67">
        <v>3.0293716117739677E-2</v>
      </c>
      <c r="EH486" s="67">
        <v>-7.9745939001441002E-3</v>
      </c>
      <c r="EI486" s="67">
        <v>8.55211541056633E-2</v>
      </c>
      <c r="EJ486" s="67">
        <v>-4.3374475091695786E-2</v>
      </c>
      <c r="EK486" s="67">
        <v>-0.12709638476371765</v>
      </c>
      <c r="EL486" s="67">
        <v>-0.11139606684446335</v>
      </c>
      <c r="EM486" s="67">
        <v>3.2557995319366455</v>
      </c>
      <c r="EN486" s="67">
        <v>4.3039135932922363</v>
      </c>
      <c r="EO486" s="67">
        <v>4.7838778495788574</v>
      </c>
      <c r="EP486" s="67">
        <v>4.9116463661193848</v>
      </c>
      <c r="EQ486" s="67">
        <v>4.2934002876281738</v>
      </c>
      <c r="ER486" s="67">
        <v>-0.45585709810256958</v>
      </c>
      <c r="ES486" s="67">
        <v>-1.5460536479949951</v>
      </c>
      <c r="ET486" s="67">
        <v>-1.1071693897247314</v>
      </c>
      <c r="EU486" s="67">
        <v>-0.50973409414291382</v>
      </c>
      <c r="EV486" s="67">
        <v>-0.17401275038719177</v>
      </c>
      <c r="EW486" s="67">
        <v>84.20782470703125</v>
      </c>
      <c r="EX486" s="67">
        <v>82.396232604980469</v>
      </c>
      <c r="EY486" s="67">
        <v>81.371597290039063</v>
      </c>
      <c r="EZ486" s="67">
        <v>80.051910400390625</v>
      </c>
      <c r="FA486" s="67">
        <v>79.604339599609375</v>
      </c>
      <c r="FB486" s="67">
        <v>77.71685791015625</v>
      </c>
      <c r="FC486" s="67">
        <v>77.919601440429688</v>
      </c>
      <c r="FD486" s="67">
        <v>79.348930358886719</v>
      </c>
      <c r="FE486" s="67">
        <v>83.389808654785156</v>
      </c>
      <c r="FF486" s="67">
        <v>86.439697265625</v>
      </c>
      <c r="FG486" s="67">
        <v>88.031639099121094</v>
      </c>
      <c r="FH486" s="67">
        <v>91.648475646972656</v>
      </c>
      <c r="FI486" s="67">
        <v>95.499542236328125</v>
      </c>
      <c r="FJ486" s="67">
        <v>96.499618530273438</v>
      </c>
      <c r="FK486" s="67">
        <v>97.801673889160156</v>
      </c>
      <c r="FL486" s="67">
        <v>100.1240234375</v>
      </c>
      <c r="FM486" s="67">
        <v>98.690086364746094</v>
      </c>
      <c r="FN486" s="67">
        <v>96.459571838378906</v>
      </c>
      <c r="FO486" s="67">
        <v>94.835639953613281</v>
      </c>
      <c r="FP486" s="67">
        <v>92.207611083984375</v>
      </c>
      <c r="FQ486" s="67">
        <v>89.710090637207031</v>
      </c>
      <c r="FR486" s="67">
        <v>88.299263000488281</v>
      </c>
      <c r="FS486" s="67">
        <v>84.620437622070313</v>
      </c>
      <c r="FT486" s="67">
        <v>82.998504638671875</v>
      </c>
      <c r="FU486" s="68">
        <v>0.39991241693496704</v>
      </c>
      <c r="FV486" s="40">
        <v>11.619999885559082</v>
      </c>
      <c r="FW486" s="40">
        <v>15609.220000000001</v>
      </c>
      <c r="FX486">
        <v>1</v>
      </c>
    </row>
    <row r="487" spans="1:180" x14ac:dyDescent="0.2">
      <c r="A487" t="s">
        <v>189</v>
      </c>
      <c r="B487" t="s">
        <v>207</v>
      </c>
      <c r="C487" t="s">
        <v>3</v>
      </c>
      <c r="D487" t="s">
        <v>188</v>
      </c>
      <c r="E487" t="s">
        <v>1</v>
      </c>
      <c r="F487" s="40" t="s">
        <v>1</v>
      </c>
      <c r="G487" s="69" t="s">
        <v>221</v>
      </c>
      <c r="H487" s="67">
        <v>9418.9999089241028</v>
      </c>
      <c r="I487" s="67">
        <v>8.6107635498046875</v>
      </c>
      <c r="J487" s="67">
        <v>7.3059515953063965</v>
      </c>
      <c r="K487" s="67">
        <v>6.4723396301269531</v>
      </c>
      <c r="L487" s="67">
        <v>6.0063738822937012</v>
      </c>
      <c r="M487" s="67">
        <v>5.8896670341491699</v>
      </c>
      <c r="N487" s="67">
        <v>6.0220637321472168</v>
      </c>
      <c r="O487" s="67">
        <v>6.441774845123291</v>
      </c>
      <c r="P487" s="67">
        <v>6.9738731384277344</v>
      </c>
      <c r="Q487" s="67">
        <v>7.4764809608459473</v>
      </c>
      <c r="R487" s="67">
        <v>8.1736831665039063</v>
      </c>
      <c r="S487" s="67">
        <v>9.1794538497924805</v>
      </c>
      <c r="T487" s="67">
        <v>10.602022171020508</v>
      </c>
      <c r="U487" s="67">
        <v>12.550626754760742</v>
      </c>
      <c r="V487" s="67">
        <v>14.7747802734375</v>
      </c>
      <c r="W487" s="67">
        <v>17.174459457397461</v>
      </c>
      <c r="X487" s="67">
        <v>19.759593963623047</v>
      </c>
      <c r="Y487" s="67">
        <v>22.252714157104492</v>
      </c>
      <c r="Z487" s="67">
        <v>24.107089996337891</v>
      </c>
      <c r="AA487" s="67">
        <v>24.817281723022461</v>
      </c>
      <c r="AB487" s="67">
        <v>24.0501708984375</v>
      </c>
      <c r="AC487" s="67">
        <v>21.897029876708984</v>
      </c>
      <c r="AD487" s="67">
        <v>19.496828079223633</v>
      </c>
      <c r="AE487" s="67">
        <v>16.08134651184082</v>
      </c>
      <c r="AF487" s="67">
        <v>12.803075790405273</v>
      </c>
      <c r="AG487" s="67">
        <v>-0.48709976673126221</v>
      </c>
      <c r="AH487" s="67">
        <v>-0.51883220672607422</v>
      </c>
      <c r="AI487" s="67">
        <v>-0.44741597771644592</v>
      </c>
      <c r="AJ487" s="67">
        <v>-0.41822761297225952</v>
      </c>
      <c r="AK487" s="67">
        <v>-0.35669007897377014</v>
      </c>
      <c r="AL487" s="67">
        <v>-0.39418244361877441</v>
      </c>
      <c r="AM487" s="67">
        <v>-0.54287177324295044</v>
      </c>
      <c r="AN487" s="67">
        <v>-0.67814505100250244</v>
      </c>
      <c r="AO487" s="67">
        <v>-0.7213405966758728</v>
      </c>
      <c r="AP487" s="67">
        <v>-0.75672030448913574</v>
      </c>
      <c r="AQ487" s="67">
        <v>-0.75975018739700317</v>
      </c>
      <c r="AR487" s="67">
        <v>-1.007084846496582</v>
      </c>
      <c r="AS487" s="67">
        <v>-1.1864511966705322</v>
      </c>
      <c r="AT487" s="67">
        <v>-0.9568626880645752</v>
      </c>
      <c r="AU487" s="67">
        <v>1.8087689876556396</v>
      </c>
      <c r="AV487" s="67">
        <v>2.7897963523864746</v>
      </c>
      <c r="AW487" s="67">
        <v>3.3571443557739258</v>
      </c>
      <c r="AX487" s="67">
        <v>3.6808464527130127</v>
      </c>
      <c r="AY487" s="67">
        <v>3.565819263458252</v>
      </c>
      <c r="AZ487" s="67">
        <v>-1.3291794061660767</v>
      </c>
      <c r="BA487" s="67">
        <v>-2.4623532295227051</v>
      </c>
      <c r="BB487" s="67">
        <v>-2.1513671875</v>
      </c>
      <c r="BC487" s="67">
        <v>-1.5645473003387451</v>
      </c>
      <c r="BD487" s="67">
        <v>-1.3092535734176636</v>
      </c>
      <c r="BE487" s="67">
        <v>-0.1556890606880188</v>
      </c>
      <c r="BF487" s="67">
        <v>-0.21255870163440704</v>
      </c>
      <c r="BG487" s="67">
        <v>-0.16252601146697998</v>
      </c>
      <c r="BH487" s="67">
        <v>-0.14913806319236755</v>
      </c>
      <c r="BI487" s="67">
        <v>-9.5956318080425262E-2</v>
      </c>
      <c r="BJ487" s="67">
        <v>-0.1329026073217392</v>
      </c>
      <c r="BK487" s="67">
        <v>-0.26464590430259705</v>
      </c>
      <c r="BL487" s="67">
        <v>-0.38220962882041931</v>
      </c>
      <c r="BM487" s="67">
        <v>-0.40391379594802856</v>
      </c>
      <c r="BN487" s="67">
        <v>-0.41314679384231567</v>
      </c>
      <c r="BO487" s="67">
        <v>-0.38995063304901123</v>
      </c>
      <c r="BP487" s="67">
        <v>-0.61352431774139404</v>
      </c>
      <c r="BQ487" s="67">
        <v>-0.77120757102966309</v>
      </c>
      <c r="BR487" s="67">
        <v>-0.5252997875213623</v>
      </c>
      <c r="BS487" s="67">
        <v>2.2406034469604492</v>
      </c>
      <c r="BT487" s="67">
        <v>3.2291092872619629</v>
      </c>
      <c r="BU487" s="67">
        <v>3.8023638725280762</v>
      </c>
      <c r="BV487" s="67">
        <v>4.1299223899841309</v>
      </c>
      <c r="BW487" s="67">
        <v>4.0146274566650391</v>
      </c>
      <c r="BX487" s="67">
        <v>-0.87643688917160034</v>
      </c>
      <c r="BY487" s="67">
        <v>-2.0178349018096924</v>
      </c>
      <c r="BZ487" s="67">
        <v>-1.7244738340377808</v>
      </c>
      <c r="CA487" s="67">
        <v>-1.1636360883712769</v>
      </c>
      <c r="CB487" s="67">
        <v>-0.93770700693130493</v>
      </c>
      <c r="CC487" s="67">
        <v>7.3844976723194122E-2</v>
      </c>
      <c r="CD487" s="67">
        <v>-4.3459289008751512E-4</v>
      </c>
      <c r="CE487" s="67">
        <v>3.4787897020578384E-2</v>
      </c>
      <c r="CF487" s="67">
        <v>3.7232525646686554E-2</v>
      </c>
      <c r="CG487" s="67">
        <v>8.462708443403244E-2</v>
      </c>
      <c r="CH487" s="67">
        <v>4.8059016466140747E-2</v>
      </c>
      <c r="CI487" s="67">
        <v>-7.1947485208511353E-2</v>
      </c>
      <c r="CJ487" s="67">
        <v>-0.17724564671516418</v>
      </c>
      <c r="CK487" s="67">
        <v>-0.18406492471694946</v>
      </c>
      <c r="CL487" s="67">
        <v>-0.17518883943557739</v>
      </c>
      <c r="CM487" s="67">
        <v>-0.13382856547832489</v>
      </c>
      <c r="CN487" s="67">
        <v>-0.34094545245170593</v>
      </c>
      <c r="CO487" s="67">
        <v>-0.48361110687255859</v>
      </c>
      <c r="CP487" s="67">
        <v>-0.22640061378479004</v>
      </c>
      <c r="CQ487" s="67">
        <v>2.5396907329559326</v>
      </c>
      <c r="CR487" s="67">
        <v>3.5333759784698486</v>
      </c>
      <c r="CS487" s="67">
        <v>4.1107215881347656</v>
      </c>
      <c r="CT487" s="67">
        <v>4.4409513473510742</v>
      </c>
      <c r="CU487" s="67">
        <v>4.3254704475402832</v>
      </c>
      <c r="CV487" s="67">
        <v>-0.56286877393722534</v>
      </c>
      <c r="CW487" s="67">
        <v>-1.7099629640579224</v>
      </c>
      <c r="CX487" s="67">
        <v>-1.4288086891174316</v>
      </c>
      <c r="CY487" s="67">
        <v>-0.88596612215042114</v>
      </c>
      <c r="CZ487" s="67">
        <v>-0.68037497997283936</v>
      </c>
      <c r="DA487" s="67">
        <v>0.30337902903556824</v>
      </c>
      <c r="DB487" s="67">
        <v>0.21168951690196991</v>
      </c>
      <c r="DC487" s="67">
        <v>0.23210181295871735</v>
      </c>
      <c r="DD487" s="67">
        <v>0.22360311448574066</v>
      </c>
      <c r="DE487" s="67">
        <v>0.26521047949790955</v>
      </c>
      <c r="DF487" s="67">
        <v>0.22902064025402069</v>
      </c>
      <c r="DG487" s="67">
        <v>0.12075091898441315</v>
      </c>
      <c r="DH487" s="67">
        <v>2.7718329802155495E-2</v>
      </c>
      <c r="DI487" s="67">
        <v>3.5783931612968445E-2</v>
      </c>
      <c r="DJ487" s="67">
        <v>6.2769122421741486E-2</v>
      </c>
      <c r="DK487" s="67">
        <v>0.12229349464178085</v>
      </c>
      <c r="DL487" s="67">
        <v>-6.8366594612598419E-2</v>
      </c>
      <c r="DM487" s="67">
        <v>-0.1960146576166153</v>
      </c>
      <c r="DN487" s="67">
        <v>7.2498545050621033E-2</v>
      </c>
      <c r="DO487" s="67">
        <v>2.838778018951416</v>
      </c>
      <c r="DP487" s="67">
        <v>3.8376426696777344</v>
      </c>
      <c r="DQ487" s="67">
        <v>4.4190793037414551</v>
      </c>
      <c r="DR487" s="67">
        <v>4.7519803047180176</v>
      </c>
      <c r="DS487" s="67">
        <v>4.6363134384155273</v>
      </c>
      <c r="DT487" s="67">
        <v>-0.24930068850517273</v>
      </c>
      <c r="DU487" s="67">
        <v>-1.4020910263061523</v>
      </c>
      <c r="DV487" s="67">
        <v>-1.1331435441970825</v>
      </c>
      <c r="DW487" s="67">
        <v>-0.60829621553421021</v>
      </c>
      <c r="DX487" s="67">
        <v>-0.42304295301437378</v>
      </c>
      <c r="DY487" s="67">
        <v>0.63478970527648926</v>
      </c>
      <c r="DZ487" s="67">
        <v>0.51796305179595947</v>
      </c>
      <c r="EA487" s="67">
        <v>0.51699173450469971</v>
      </c>
      <c r="EB487" s="67">
        <v>0.49269264936447144</v>
      </c>
      <c r="EC487" s="67">
        <v>0.52594423294067383</v>
      </c>
      <c r="ED487" s="67">
        <v>0.49030047655105591</v>
      </c>
      <c r="EE487" s="67">
        <v>0.39897680282592773</v>
      </c>
      <c r="EF487" s="67">
        <v>0.32365375757217407</v>
      </c>
      <c r="EG487" s="67">
        <v>0.35321077704429626</v>
      </c>
      <c r="EH487" s="67">
        <v>0.40634262561798096</v>
      </c>
      <c r="EI487" s="67">
        <v>0.49209308624267578</v>
      </c>
      <c r="EJ487" s="67">
        <v>0.32519397139549255</v>
      </c>
      <c r="EK487" s="67">
        <v>0.21922895312309265</v>
      </c>
      <c r="EL487" s="67">
        <v>0.50406146049499512</v>
      </c>
      <c r="EM487" s="67">
        <v>3.2706124782562256</v>
      </c>
      <c r="EN487" s="67">
        <v>4.2769556045532227</v>
      </c>
      <c r="EO487" s="67">
        <v>4.8642988204956055</v>
      </c>
      <c r="EP487" s="67">
        <v>5.2010560035705566</v>
      </c>
      <c r="EQ487" s="67">
        <v>5.0851216316223145</v>
      </c>
      <c r="ER487" s="67">
        <v>0.20344184339046478</v>
      </c>
      <c r="ES487" s="67">
        <v>-0.95757269859313965</v>
      </c>
      <c r="ET487" s="67">
        <v>-0.70625019073486328</v>
      </c>
      <c r="EU487" s="67">
        <v>-0.20738494396209717</v>
      </c>
      <c r="EV487" s="67">
        <v>-5.1496345549821854E-2</v>
      </c>
      <c r="EW487" s="67">
        <v>74.677528381347656</v>
      </c>
      <c r="EX487" s="67">
        <v>73.364143371582031</v>
      </c>
      <c r="EY487" s="67">
        <v>71.422538757324219</v>
      </c>
      <c r="EZ487" s="67">
        <v>70.395782470703125</v>
      </c>
      <c r="FA487" s="67">
        <v>68.26788330078125</v>
      </c>
      <c r="FB487" s="67">
        <v>66.876976013183594</v>
      </c>
      <c r="FC487" s="67">
        <v>66.932205200195313</v>
      </c>
      <c r="FD487" s="67">
        <v>70.9986572265625</v>
      </c>
      <c r="FE487" s="67">
        <v>74.471633911132813</v>
      </c>
      <c r="FF487" s="67">
        <v>78.261970520019531</v>
      </c>
      <c r="FG487" s="67">
        <v>82.137069702148438</v>
      </c>
      <c r="FH487" s="67">
        <v>86.770683288574219</v>
      </c>
      <c r="FI487" s="67">
        <v>89.741355895996094</v>
      </c>
      <c r="FJ487" s="67">
        <v>92.598808288574219</v>
      </c>
      <c r="FK487" s="67">
        <v>95.250862121582031</v>
      </c>
      <c r="FL487" s="67">
        <v>97.062210083007813</v>
      </c>
      <c r="FM487" s="67">
        <v>98.875350952148438</v>
      </c>
      <c r="FN487" s="67">
        <v>99.744880676269531</v>
      </c>
      <c r="FO487" s="67">
        <v>99.122039794921875</v>
      </c>
      <c r="FP487" s="67">
        <v>94.434326171875</v>
      </c>
      <c r="FQ487" s="67">
        <v>88.933052062988281</v>
      </c>
      <c r="FR487" s="67">
        <v>85.071250915527344</v>
      </c>
      <c r="FS487" s="67">
        <v>82.606452941894531</v>
      </c>
      <c r="FT487" s="67">
        <v>80.955924987792969</v>
      </c>
      <c r="FU487" s="68">
        <v>0.39611837267875671</v>
      </c>
      <c r="FV487" s="40">
        <v>8.630000114440918</v>
      </c>
      <c r="FW487" s="40">
        <v>12778.68</v>
      </c>
      <c r="FX487">
        <v>1</v>
      </c>
    </row>
    <row r="488" spans="1:180" x14ac:dyDescent="0.2">
      <c r="A488" t="s">
        <v>189</v>
      </c>
      <c r="B488" t="s">
        <v>207</v>
      </c>
      <c r="C488" t="s">
        <v>3</v>
      </c>
      <c r="D488" t="s">
        <v>188</v>
      </c>
      <c r="E488" t="s">
        <v>1</v>
      </c>
      <c r="F488" s="40" t="s">
        <v>1</v>
      </c>
      <c r="G488" s="69" t="s">
        <v>222</v>
      </c>
      <c r="H488" s="67">
        <v>9435.999968290329</v>
      </c>
      <c r="I488" s="67">
        <v>10.507896423339844</v>
      </c>
      <c r="J488" s="67">
        <v>8.9324502944946289</v>
      </c>
      <c r="K488" s="67">
        <v>7.8495082855224609</v>
      </c>
      <c r="L488" s="67">
        <v>7.0884833335876465</v>
      </c>
      <c r="M488" s="67">
        <v>6.7116847038269043</v>
      </c>
      <c r="N488" s="67">
        <v>6.7653689384460449</v>
      </c>
      <c r="O488" s="67">
        <v>7.177699089050293</v>
      </c>
      <c r="P488" s="67">
        <v>7.7055940628051758</v>
      </c>
      <c r="Q488" s="67">
        <v>8.4228096008300781</v>
      </c>
      <c r="R488" s="67">
        <v>9.4985933303833008</v>
      </c>
      <c r="S488" s="67">
        <v>11.386987686157227</v>
      </c>
      <c r="T488" s="67">
        <v>13.728691101074219</v>
      </c>
      <c r="U488" s="67">
        <v>16.135887145996094</v>
      </c>
      <c r="V488" s="67">
        <v>18.920618057250977</v>
      </c>
      <c r="W488" s="67">
        <v>21.506050109863281</v>
      </c>
      <c r="X488" s="67">
        <v>24.09785270690918</v>
      </c>
      <c r="Y488" s="67">
        <v>26.152450561523438</v>
      </c>
      <c r="Z488" s="67">
        <v>27.725679397583008</v>
      </c>
      <c r="AA488" s="67">
        <v>27.843706130981445</v>
      </c>
      <c r="AB488" s="67">
        <v>26.483646392822266</v>
      </c>
      <c r="AC488" s="67">
        <v>24.019620895385742</v>
      </c>
      <c r="AD488" s="67">
        <v>21.447895050048828</v>
      </c>
      <c r="AE488" s="67">
        <v>17.78852653503418</v>
      </c>
      <c r="AF488" s="67">
        <v>14.136420249938965</v>
      </c>
      <c r="AG488" s="67">
        <v>-0.85336470603942871</v>
      </c>
      <c r="AH488" s="67">
        <v>-0.60490018129348755</v>
      </c>
      <c r="AI488" s="67">
        <v>-0.46822935342788696</v>
      </c>
      <c r="AJ488" s="67">
        <v>-0.48506677150726318</v>
      </c>
      <c r="AK488" s="67">
        <v>-0.45680898427963257</v>
      </c>
      <c r="AL488" s="67">
        <v>-0.46734300255775452</v>
      </c>
      <c r="AM488" s="67">
        <v>-0.54189431667327881</v>
      </c>
      <c r="AN488" s="67">
        <v>-0.70321297645568848</v>
      </c>
      <c r="AO488" s="67">
        <v>-0.77555936574935913</v>
      </c>
      <c r="AP488" s="67">
        <v>-0.9857795238494873</v>
      </c>
      <c r="AQ488" s="67">
        <v>-0.9892544150352478</v>
      </c>
      <c r="AR488" s="67">
        <v>-0.96570438146591187</v>
      </c>
      <c r="AS488" s="67">
        <v>-1.1758987903594971</v>
      </c>
      <c r="AT488" s="67">
        <v>-0.97344917058944702</v>
      </c>
      <c r="AU488" s="67">
        <v>2.5077614784240723</v>
      </c>
      <c r="AV488" s="67">
        <v>3.7103626728057861</v>
      </c>
      <c r="AW488" s="67">
        <v>4.109931468963623</v>
      </c>
      <c r="AX488" s="67">
        <v>4.464993953704834</v>
      </c>
      <c r="AY488" s="67">
        <v>4.0474743843078613</v>
      </c>
      <c r="AZ488" s="67">
        <v>-1.8083531856536865</v>
      </c>
      <c r="BA488" s="67">
        <v>-3.175311803817749</v>
      </c>
      <c r="BB488" s="67">
        <v>-2.6633498668670654</v>
      </c>
      <c r="BC488" s="67">
        <v>-1.9321928024291992</v>
      </c>
      <c r="BD488" s="67">
        <v>-1.4032067060470581</v>
      </c>
      <c r="BE488" s="67">
        <v>-0.52180099487304688</v>
      </c>
      <c r="BF488" s="67">
        <v>-0.2984873354434967</v>
      </c>
      <c r="BG488" s="67">
        <v>-0.18321368098258972</v>
      </c>
      <c r="BH488" s="67">
        <v>-0.21586357057094574</v>
      </c>
      <c r="BI488" s="67">
        <v>-0.195967897772789</v>
      </c>
      <c r="BJ488" s="67">
        <v>-0.20596286654472351</v>
      </c>
      <c r="BK488" s="67">
        <v>-0.26356706023216248</v>
      </c>
      <c r="BL488" s="67">
        <v>-0.40717020630836487</v>
      </c>
      <c r="BM488" s="67">
        <v>-0.45801883935928345</v>
      </c>
      <c r="BN488" s="67">
        <v>-0.64207988977432251</v>
      </c>
      <c r="BO488" s="67">
        <v>-0.61931318044662476</v>
      </c>
      <c r="BP488" s="67">
        <v>-0.5719878077507019</v>
      </c>
      <c r="BQ488" s="67">
        <v>-0.76048612594604492</v>
      </c>
      <c r="BR488" s="67">
        <v>-0.54171144962310791</v>
      </c>
      <c r="BS488" s="67">
        <v>2.939781665802002</v>
      </c>
      <c r="BT488" s="67">
        <v>4.149864673614502</v>
      </c>
      <c r="BU488" s="67">
        <v>4.5553398132324219</v>
      </c>
      <c r="BV488" s="67">
        <v>4.9142580032348633</v>
      </c>
      <c r="BW488" s="67">
        <v>4.4964666366577148</v>
      </c>
      <c r="BX488" s="67">
        <v>-1.3554373979568481</v>
      </c>
      <c r="BY488" s="67">
        <v>-2.7306225299835205</v>
      </c>
      <c r="BZ488" s="67">
        <v>-2.2362825870513916</v>
      </c>
      <c r="CA488" s="67">
        <v>-1.5311099290847778</v>
      </c>
      <c r="CB488" s="67">
        <v>-1.0314954519271851</v>
      </c>
      <c r="CC488" s="67">
        <v>-0.29216095805168152</v>
      </c>
      <c r="CD488" s="67">
        <v>-8.6266696453094482E-2</v>
      </c>
      <c r="CE488" s="67">
        <v>1.4187294989824295E-2</v>
      </c>
      <c r="CF488" s="67">
        <v>-2.9414260759949684E-2</v>
      </c>
      <c r="CG488" s="67">
        <v>-1.5310155227780342E-2</v>
      </c>
      <c r="CH488" s="67">
        <v>-2.4931780993938446E-2</v>
      </c>
      <c r="CI488" s="67">
        <v>-7.0798426866531372E-2</v>
      </c>
      <c r="CJ488" s="67">
        <v>-0.20213188230991364</v>
      </c>
      <c r="CK488" s="67">
        <v>-0.23809126019477844</v>
      </c>
      <c r="CL488" s="67">
        <v>-0.40403458476066589</v>
      </c>
      <c r="CM488" s="67">
        <v>-0.3630930483341217</v>
      </c>
      <c r="CN488" s="67">
        <v>-0.29930087924003601</v>
      </c>
      <c r="CO488" s="67">
        <v>-0.47277262806892395</v>
      </c>
      <c r="CP488" s="67">
        <v>-0.24269124865531921</v>
      </c>
      <c r="CQ488" s="67">
        <v>3.2389974594116211</v>
      </c>
      <c r="CR488" s="67">
        <v>4.4542622566223145</v>
      </c>
      <c r="CS488" s="67">
        <v>4.8638286590576172</v>
      </c>
      <c r="CT488" s="67">
        <v>5.2254166603088379</v>
      </c>
      <c r="CU488" s="67">
        <v>4.8074374198913574</v>
      </c>
      <c r="CV488" s="67">
        <v>-1.0417493581771851</v>
      </c>
      <c r="CW488" s="67">
        <v>-2.4226319789886475</v>
      </c>
      <c r="CX488" s="67">
        <v>-1.9404969215393066</v>
      </c>
      <c r="CY488" s="67">
        <v>-1.2533211708068848</v>
      </c>
      <c r="CZ488" s="67">
        <v>-0.77404934167861938</v>
      </c>
      <c r="DA488" s="67">
        <v>-6.2520936131477356E-2</v>
      </c>
      <c r="DB488" s="67">
        <v>0.12595392763614655</v>
      </c>
      <c r="DC488" s="67">
        <v>0.21158827841281891</v>
      </c>
      <c r="DD488" s="67">
        <v>0.15703505277633667</v>
      </c>
      <c r="DE488" s="67">
        <v>0.16534759104251862</v>
      </c>
      <c r="DF488" s="67">
        <v>0.15609930455684662</v>
      </c>
      <c r="DG488" s="67">
        <v>0.12197019904851913</v>
      </c>
      <c r="DH488" s="67">
        <v>2.9064377304166555E-3</v>
      </c>
      <c r="DI488" s="67">
        <v>-1.8163667991757393E-2</v>
      </c>
      <c r="DJ488" s="67">
        <v>-0.16598927974700928</v>
      </c>
      <c r="DK488" s="67">
        <v>-0.10687290132045746</v>
      </c>
      <c r="DL488" s="67">
        <v>-2.661396749317646E-2</v>
      </c>
      <c r="DM488" s="67">
        <v>-0.18505911529064178</v>
      </c>
      <c r="DN488" s="67">
        <v>5.6328970938920975E-2</v>
      </c>
      <c r="DO488" s="67">
        <v>3.5382132530212402</v>
      </c>
      <c r="DP488" s="67">
        <v>4.758659839630127</v>
      </c>
      <c r="DQ488" s="67">
        <v>5.1723175048828125</v>
      </c>
      <c r="DR488" s="67">
        <v>5.5365753173828125</v>
      </c>
      <c r="DS488" s="67">
        <v>5.118408203125</v>
      </c>
      <c r="DT488" s="67">
        <v>-0.7280612587928772</v>
      </c>
      <c r="DU488" s="67">
        <v>-2.1146414279937744</v>
      </c>
      <c r="DV488" s="67">
        <v>-1.6447113752365112</v>
      </c>
      <c r="DW488" s="67">
        <v>-0.9755324125289917</v>
      </c>
      <c r="DX488" s="67">
        <v>-0.51660323143005371</v>
      </c>
      <c r="DY488" s="67">
        <v>0.26904278993606567</v>
      </c>
      <c r="DZ488" s="67">
        <v>0.43236681818962097</v>
      </c>
      <c r="EA488" s="67">
        <v>0.49660393595695496</v>
      </c>
      <c r="EB488" s="67">
        <v>0.42623826861381531</v>
      </c>
      <c r="EC488" s="67">
        <v>0.42618867754936218</v>
      </c>
      <c r="ED488" s="67">
        <v>0.41747945547103882</v>
      </c>
      <c r="EE488" s="67">
        <v>0.40029746294021606</v>
      </c>
      <c r="EF488" s="67">
        <v>0.29894921183586121</v>
      </c>
      <c r="EG488" s="67">
        <v>0.29937684535980225</v>
      </c>
      <c r="EH488" s="67">
        <v>0.17771033942699432</v>
      </c>
      <c r="EI488" s="67">
        <v>0.26306828856468201</v>
      </c>
      <c r="EJ488" s="67">
        <v>0.36710262298583984</v>
      </c>
      <c r="EK488" s="67">
        <v>0.23035350441932678</v>
      </c>
      <c r="EL488" s="67">
        <v>0.48806667327880859</v>
      </c>
      <c r="EM488" s="67">
        <v>3.9702334403991699</v>
      </c>
      <c r="EN488" s="67">
        <v>5.1981620788574219</v>
      </c>
      <c r="EO488" s="67">
        <v>5.6177258491516113</v>
      </c>
      <c r="EP488" s="67">
        <v>5.9858393669128418</v>
      </c>
      <c r="EQ488" s="67">
        <v>5.5674004554748535</v>
      </c>
      <c r="ER488" s="67">
        <v>-0.27514550089836121</v>
      </c>
      <c r="ES488" s="67">
        <v>-1.6699521541595459</v>
      </c>
      <c r="ET488" s="67">
        <v>-1.2176439762115479</v>
      </c>
      <c r="EU488" s="67">
        <v>-0.57444953918457031</v>
      </c>
      <c r="EV488" s="67">
        <v>-0.14489197731018066</v>
      </c>
      <c r="EW488" s="67">
        <v>79.883651733398438</v>
      </c>
      <c r="EX488" s="67">
        <v>79.427093505859375</v>
      </c>
      <c r="EY488" s="67">
        <v>77.953544616699219</v>
      </c>
      <c r="EZ488" s="67">
        <v>75.545555114746094</v>
      </c>
      <c r="FA488" s="67">
        <v>73.590415954589844</v>
      </c>
      <c r="FB488" s="67">
        <v>73.848045349121094</v>
      </c>
      <c r="FC488" s="67">
        <v>74.07818603515625</v>
      </c>
      <c r="FD488" s="67">
        <v>75.341812133789063</v>
      </c>
      <c r="FE488" s="67">
        <v>79.893035888671875</v>
      </c>
      <c r="FF488" s="67">
        <v>84.59722900390625</v>
      </c>
      <c r="FG488" s="67">
        <v>88.115036010742188</v>
      </c>
      <c r="FH488" s="67">
        <v>91.58721923828125</v>
      </c>
      <c r="FI488" s="67">
        <v>94.066673278808594</v>
      </c>
      <c r="FJ488" s="67">
        <v>97.683151245117188</v>
      </c>
      <c r="FK488" s="67">
        <v>100.82648468017578</v>
      </c>
      <c r="FL488" s="67">
        <v>102.25473785400391</v>
      </c>
      <c r="FM488" s="67">
        <v>103.12850952148438</v>
      </c>
      <c r="FN488" s="67">
        <v>102.93462371826172</v>
      </c>
      <c r="FO488" s="67">
        <v>100.87201690673828</v>
      </c>
      <c r="FP488" s="67">
        <v>94.897117614746094</v>
      </c>
      <c r="FQ488" s="67">
        <v>89.46905517578125</v>
      </c>
      <c r="FR488" s="67">
        <v>84.838531494140625</v>
      </c>
      <c r="FS488" s="67">
        <v>81.921836853027344</v>
      </c>
      <c r="FT488" s="67">
        <v>79.670196533203125</v>
      </c>
      <c r="FU488" s="68">
        <v>0.39628711342811584</v>
      </c>
      <c r="FV488" s="40">
        <v>8.7399997711181641</v>
      </c>
      <c r="FW488" s="40">
        <v>14975.49</v>
      </c>
      <c r="FX488">
        <v>1</v>
      </c>
    </row>
    <row r="489" spans="1:180" x14ac:dyDescent="0.2">
      <c r="A489" t="s">
        <v>189</v>
      </c>
      <c r="B489" t="s">
        <v>207</v>
      </c>
      <c r="C489" t="s">
        <v>3</v>
      </c>
      <c r="D489" t="s">
        <v>188</v>
      </c>
      <c r="E489" t="s">
        <v>1</v>
      </c>
      <c r="F489" s="40" t="s">
        <v>1</v>
      </c>
      <c r="G489" s="69" t="s">
        <v>223</v>
      </c>
      <c r="H489" s="67">
        <v>9447.9999326467514</v>
      </c>
      <c r="I489" s="67">
        <v>11.457221031188965</v>
      </c>
      <c r="J489" s="67">
        <v>9.7183132171630859</v>
      </c>
      <c r="K489" s="67">
        <v>8.4743442535400391</v>
      </c>
      <c r="L489" s="67">
        <v>7.6441545486450195</v>
      </c>
      <c r="M489" s="67">
        <v>7.2462258338928223</v>
      </c>
      <c r="N489" s="67">
        <v>7.2188363075256348</v>
      </c>
      <c r="O489" s="67">
        <v>7.6024298667907715</v>
      </c>
      <c r="P489" s="67">
        <v>7.918635368347168</v>
      </c>
      <c r="Q489" s="67">
        <v>8.4565858840942383</v>
      </c>
      <c r="R489" s="67">
        <v>9.445866584777832</v>
      </c>
      <c r="S489" s="67">
        <v>10.79559326171875</v>
      </c>
      <c r="T489" s="67">
        <v>12.674833297729492</v>
      </c>
      <c r="U489" s="67">
        <v>14.923348426818848</v>
      </c>
      <c r="V489" s="67">
        <v>17.381168365478516</v>
      </c>
      <c r="W489" s="67">
        <v>19.736196517944336</v>
      </c>
      <c r="X489" s="67">
        <v>22.072582244873047</v>
      </c>
      <c r="Y489" s="67">
        <v>24.069463729858398</v>
      </c>
      <c r="Z489" s="67">
        <v>25.300386428833008</v>
      </c>
      <c r="AA489" s="67">
        <v>24.975637435913086</v>
      </c>
      <c r="AB489" s="67">
        <v>23.286821365356445</v>
      </c>
      <c r="AC489" s="67">
        <v>21.348861694335938</v>
      </c>
      <c r="AD489" s="67">
        <v>19.386602401733398</v>
      </c>
      <c r="AE489" s="67">
        <v>16.085445404052734</v>
      </c>
      <c r="AF489" s="67">
        <v>12.915994644165039</v>
      </c>
      <c r="AG489" s="67">
        <v>-1.0458476543426514</v>
      </c>
      <c r="AH489" s="67">
        <v>-0.68282580375671387</v>
      </c>
      <c r="AI489" s="67">
        <v>-0.54940056800842285</v>
      </c>
      <c r="AJ489" s="67">
        <v>-0.46779462695121765</v>
      </c>
      <c r="AK489" s="67">
        <v>-0.35893702507019043</v>
      </c>
      <c r="AL489" s="67">
        <v>-0.34485241770744324</v>
      </c>
      <c r="AM489" s="67">
        <v>-0.40621256828308105</v>
      </c>
      <c r="AN489" s="67">
        <v>-0.6456567645072937</v>
      </c>
      <c r="AO489" s="67">
        <v>-0.77477145195007324</v>
      </c>
      <c r="AP489" s="67">
        <v>-0.81569164991378784</v>
      </c>
      <c r="AQ489" s="67">
        <v>-0.97383409738540649</v>
      </c>
      <c r="AR489" s="67">
        <v>-1.0986477136611938</v>
      </c>
      <c r="AS489" s="67">
        <v>-1.1435668468475342</v>
      </c>
      <c r="AT489" s="67">
        <v>-0.78602206707000732</v>
      </c>
      <c r="AU489" s="67">
        <v>2.1092283725738525</v>
      </c>
      <c r="AV489" s="67">
        <v>2.9345104694366455</v>
      </c>
      <c r="AW489" s="67">
        <v>3.3646149635314941</v>
      </c>
      <c r="AX489" s="67">
        <v>3.6188786029815674</v>
      </c>
      <c r="AY489" s="67">
        <v>3.3654839992523193</v>
      </c>
      <c r="AZ489" s="67">
        <v>-1.8342428207397461</v>
      </c>
      <c r="BA489" s="67">
        <v>-2.8120336532592773</v>
      </c>
      <c r="BB489" s="67">
        <v>-2.135998010635376</v>
      </c>
      <c r="BC489" s="67">
        <v>-1.7142302989959717</v>
      </c>
      <c r="BD489" s="67">
        <v>-1.3111482858657837</v>
      </c>
      <c r="BE489" s="67">
        <v>-0.71416783332824707</v>
      </c>
      <c r="BF489" s="67">
        <v>-0.37630432844161987</v>
      </c>
      <c r="BG489" s="67">
        <v>-0.26428252458572388</v>
      </c>
      <c r="BH489" s="67">
        <v>-0.19849367439746857</v>
      </c>
      <c r="BI489" s="67">
        <v>-9.800150990486145E-2</v>
      </c>
      <c r="BJ489" s="67">
        <v>-8.3378426730632782E-2</v>
      </c>
      <c r="BK489" s="67">
        <v>-0.12778753042221069</v>
      </c>
      <c r="BL489" s="67">
        <v>-0.34951254725456238</v>
      </c>
      <c r="BM489" s="67">
        <v>-0.45712387561798096</v>
      </c>
      <c r="BN489" s="67">
        <v>-0.47187846899032593</v>
      </c>
      <c r="BO489" s="67">
        <v>-0.60377126932144165</v>
      </c>
      <c r="BP489" s="67">
        <v>-0.70480161905288696</v>
      </c>
      <c r="BQ489" s="67">
        <v>-0.72801792621612549</v>
      </c>
      <c r="BR489" s="67">
        <v>-0.35414275527000427</v>
      </c>
      <c r="BS489" s="67">
        <v>2.5413928031921387</v>
      </c>
      <c r="BT489" s="67">
        <v>3.374159574508667</v>
      </c>
      <c r="BU489" s="67">
        <v>3.8101723194122314</v>
      </c>
      <c r="BV489" s="67">
        <v>4.0682926177978516</v>
      </c>
      <c r="BW489" s="67">
        <v>3.8146262168884277</v>
      </c>
      <c r="BX489" s="67">
        <v>-1.3811793327331543</v>
      </c>
      <c r="BY489" s="67">
        <v>-2.3671979904174805</v>
      </c>
      <c r="BZ489" s="67">
        <v>-1.7087883949279785</v>
      </c>
      <c r="CA489" s="67">
        <v>-1.3130122423171997</v>
      </c>
      <c r="CB489" s="67">
        <v>-0.9393114447593689</v>
      </c>
      <c r="CC489" s="67">
        <v>-0.48444747924804688</v>
      </c>
      <c r="CD489" s="67">
        <v>-0.1640084981918335</v>
      </c>
      <c r="CE489" s="67">
        <v>-6.6810645163059235E-2</v>
      </c>
      <c r="CF489" s="67">
        <v>-1.1976650916039944E-2</v>
      </c>
      <c r="CG489" s="67">
        <v>8.2721643149852753E-2</v>
      </c>
      <c r="CH489" s="67">
        <v>9.7717665135860443E-2</v>
      </c>
      <c r="CI489" s="67">
        <v>6.504879891872406E-2</v>
      </c>
      <c r="CJ489" s="67">
        <v>-0.14440394937992096</v>
      </c>
      <c r="CK489" s="67">
        <v>-0.23712213337421417</v>
      </c>
      <c r="CL489" s="67">
        <v>-0.2337544858455658</v>
      </c>
      <c r="CM489" s="67">
        <v>-0.34746688604354858</v>
      </c>
      <c r="CN489" s="67">
        <v>-0.43202501535415649</v>
      </c>
      <c r="CO489" s="67">
        <v>-0.44021007418632507</v>
      </c>
      <c r="CP489" s="67">
        <v>-5.5024467408657074E-2</v>
      </c>
      <c r="CQ489" s="67">
        <v>2.8407087326049805</v>
      </c>
      <c r="CR489" s="67">
        <v>3.6786589622497559</v>
      </c>
      <c r="CS489" s="67">
        <v>4.1187639236450195</v>
      </c>
      <c r="CT489" s="67">
        <v>4.3795552253723145</v>
      </c>
      <c r="CU489" s="67">
        <v>4.1257009506225586</v>
      </c>
      <c r="CV489" s="67">
        <v>-1.0673888921737671</v>
      </c>
      <c r="CW489" s="67">
        <v>-2.0591063499450684</v>
      </c>
      <c r="CX489" s="67">
        <v>-1.4129042625427246</v>
      </c>
      <c r="CY489" s="67">
        <v>-1.0351299047470093</v>
      </c>
      <c r="CZ489" s="67">
        <v>-0.68177831172943115</v>
      </c>
      <c r="DA489" s="67">
        <v>-0.25472709536552429</v>
      </c>
      <c r="DB489" s="67">
        <v>4.8287332057952881E-2</v>
      </c>
      <c r="DC489" s="67">
        <v>0.13066123425960541</v>
      </c>
      <c r="DD489" s="67">
        <v>0.17454037070274353</v>
      </c>
      <c r="DE489" s="67">
        <v>0.26344478130340576</v>
      </c>
      <c r="DF489" s="67">
        <v>0.27881374955177307</v>
      </c>
      <c r="DG489" s="67">
        <v>0.25788512825965881</v>
      </c>
      <c r="DH489" s="67">
        <v>6.0704652220010757E-2</v>
      </c>
      <c r="DI489" s="67">
        <v>-1.7120383679866791E-2</v>
      </c>
      <c r="DJ489" s="67">
        <v>4.3694954365491867E-3</v>
      </c>
      <c r="DK489" s="67">
        <v>-9.1162502765655518E-2</v>
      </c>
      <c r="DL489" s="67">
        <v>-0.15924839675426483</v>
      </c>
      <c r="DM489" s="67">
        <v>-0.15240219235420227</v>
      </c>
      <c r="DN489" s="67">
        <v>0.24409383535385132</v>
      </c>
      <c r="DO489" s="67">
        <v>3.1400246620178223</v>
      </c>
      <c r="DP489" s="67">
        <v>3.9831583499908447</v>
      </c>
      <c r="DQ489" s="67">
        <v>4.4273557662963867</v>
      </c>
      <c r="DR489" s="67">
        <v>4.6908178329467773</v>
      </c>
      <c r="DS489" s="67">
        <v>4.4367756843566895</v>
      </c>
      <c r="DT489" s="67">
        <v>-0.75359845161437988</v>
      </c>
      <c r="DU489" s="67">
        <v>-1.7510145902633667</v>
      </c>
      <c r="DV489" s="67">
        <v>-1.1170201301574707</v>
      </c>
      <c r="DW489" s="67">
        <v>-0.75724750757217407</v>
      </c>
      <c r="DX489" s="67">
        <v>-0.4242452085018158</v>
      </c>
      <c r="DY489" s="67">
        <v>7.6952651143074036E-2</v>
      </c>
      <c r="DZ489" s="67">
        <v>0.35480880737304688</v>
      </c>
      <c r="EA489" s="67">
        <v>0.41577926278114319</v>
      </c>
      <c r="EB489" s="67">
        <v>0.44384130835533142</v>
      </c>
      <c r="EC489" s="67">
        <v>0.52438032627105713</v>
      </c>
      <c r="ED489" s="67">
        <v>0.54028773307800293</v>
      </c>
      <c r="EE489" s="67">
        <v>0.53631013631820679</v>
      </c>
      <c r="EF489" s="67">
        <v>0.35684889554977417</v>
      </c>
      <c r="EG489" s="67">
        <v>0.30052721500396729</v>
      </c>
      <c r="EH489" s="67">
        <v>0.34818270802497864</v>
      </c>
      <c r="EI489" s="67">
        <v>0.27890032529830933</v>
      </c>
      <c r="EJ489" s="67">
        <v>0.23459771275520325</v>
      </c>
      <c r="EK489" s="67">
        <v>0.26314666867256165</v>
      </c>
      <c r="EL489" s="67">
        <v>0.67597317695617676</v>
      </c>
      <c r="EM489" s="67">
        <v>3.5721890926361084</v>
      </c>
      <c r="EN489" s="67">
        <v>4.4228072166442871</v>
      </c>
      <c r="EO489" s="67">
        <v>4.8729128837585449</v>
      </c>
      <c r="EP489" s="67">
        <v>5.1402316093444824</v>
      </c>
      <c r="EQ489" s="67">
        <v>4.885918140411377</v>
      </c>
      <c r="ER489" s="67">
        <v>-0.3005349338054657</v>
      </c>
      <c r="ES489" s="67">
        <v>-1.3061790466308594</v>
      </c>
      <c r="ET489" s="67">
        <v>-0.68981057405471802</v>
      </c>
      <c r="EU489" s="67">
        <v>-0.35602951049804688</v>
      </c>
      <c r="EV489" s="67">
        <v>-5.2408281713724136E-2</v>
      </c>
      <c r="EW489" s="67">
        <v>77.440315246582031</v>
      </c>
      <c r="EX489" s="67">
        <v>75.6197509765625</v>
      </c>
      <c r="EY489" s="67">
        <v>73.750640869140625</v>
      </c>
      <c r="EZ489" s="67">
        <v>72.222145080566406</v>
      </c>
      <c r="FA489" s="67">
        <v>70.329002380371094</v>
      </c>
      <c r="FB489" s="67">
        <v>69.465499877929688</v>
      </c>
      <c r="FC489" s="67">
        <v>69.221672058105469</v>
      </c>
      <c r="FD489" s="67">
        <v>71.254814147949219</v>
      </c>
      <c r="FE489" s="67">
        <v>74.548103332519531</v>
      </c>
      <c r="FF489" s="67">
        <v>78.142189025878906</v>
      </c>
      <c r="FG489" s="67">
        <v>81.902534484863281</v>
      </c>
      <c r="FH489" s="67">
        <v>85.552604675292969</v>
      </c>
      <c r="FI489" s="67">
        <v>89.322151184082031</v>
      </c>
      <c r="FJ489" s="67">
        <v>92.804916381835938</v>
      </c>
      <c r="FK489" s="67">
        <v>95.649375915527344</v>
      </c>
      <c r="FL489" s="67">
        <v>97.058029174804688</v>
      </c>
      <c r="FM489" s="67">
        <v>97.772666931152344</v>
      </c>
      <c r="FN489" s="67">
        <v>96.907638549804688</v>
      </c>
      <c r="FO489" s="67">
        <v>94.90472412109375</v>
      </c>
      <c r="FP489" s="67">
        <v>90.650711059570313</v>
      </c>
      <c r="FQ489" s="67">
        <v>86.855621337890625</v>
      </c>
      <c r="FR489" s="67">
        <v>83.890220642089844</v>
      </c>
      <c r="FS489" s="67">
        <v>81.045402526855469</v>
      </c>
      <c r="FT489" s="67">
        <v>79.300498962402344</v>
      </c>
      <c r="FU489" s="68">
        <v>0.3964197039604187</v>
      </c>
      <c r="FV489" s="40">
        <v>10.439999580383301</v>
      </c>
      <c r="FW489" s="40">
        <v>14147.84</v>
      </c>
      <c r="FX489">
        <v>1</v>
      </c>
    </row>
    <row r="490" spans="1:180" x14ac:dyDescent="0.2">
      <c r="A490" t="s">
        <v>189</v>
      </c>
      <c r="B490" t="s">
        <v>207</v>
      </c>
      <c r="C490" t="s">
        <v>3</v>
      </c>
      <c r="D490" t="s">
        <v>188</v>
      </c>
      <c r="E490" t="s">
        <v>1</v>
      </c>
      <c r="F490" s="40" t="s">
        <v>1</v>
      </c>
      <c r="G490" s="69" t="s">
        <v>224</v>
      </c>
      <c r="H490" s="67">
        <v>9794.9999006986618</v>
      </c>
      <c r="I490" s="67">
        <v>11.449601173400879</v>
      </c>
      <c r="J490" s="67">
        <v>9.6048717498779297</v>
      </c>
      <c r="K490" s="67">
        <v>8.3806734085083008</v>
      </c>
      <c r="L490" s="67">
        <v>7.6059141159057617</v>
      </c>
      <c r="M490" s="67">
        <v>7.1400876045227051</v>
      </c>
      <c r="N490" s="67">
        <v>7.2500848770141602</v>
      </c>
      <c r="O490" s="67">
        <v>7.8575005531311035</v>
      </c>
      <c r="P490" s="67">
        <v>8.2404890060424805</v>
      </c>
      <c r="Q490" s="67">
        <v>8.5725917816162109</v>
      </c>
      <c r="R490" s="67">
        <v>9.5620841979980469</v>
      </c>
      <c r="S490" s="67">
        <v>11.176486968994141</v>
      </c>
      <c r="T490" s="67">
        <v>13.513111114501953</v>
      </c>
      <c r="U490" s="67">
        <v>16.169256210327148</v>
      </c>
      <c r="V490" s="67">
        <v>18.879091262817383</v>
      </c>
      <c r="W490" s="67">
        <v>21.723155975341797</v>
      </c>
      <c r="X490" s="67">
        <v>24.577169418334961</v>
      </c>
      <c r="Y490" s="67">
        <v>26.929109573364258</v>
      </c>
      <c r="Z490" s="67">
        <v>28.466634750366211</v>
      </c>
      <c r="AA490" s="67">
        <v>28.372030258178711</v>
      </c>
      <c r="AB490" s="67">
        <v>26.858016967773438</v>
      </c>
      <c r="AC490" s="67">
        <v>24.860126495361328</v>
      </c>
      <c r="AD490" s="67">
        <v>21.441871643066406</v>
      </c>
      <c r="AE490" s="67">
        <v>16.988687515258789</v>
      </c>
      <c r="AF490" s="67">
        <v>13.217811584472656</v>
      </c>
      <c r="AG490" s="67">
        <v>-0.57849836349487305</v>
      </c>
      <c r="AH490" s="67">
        <v>-0.5396198034286499</v>
      </c>
      <c r="AI490" s="67">
        <v>-0.45301276445388794</v>
      </c>
      <c r="AJ490" s="67">
        <v>-0.34116467833518982</v>
      </c>
      <c r="AK490" s="67">
        <v>-0.41233551502227783</v>
      </c>
      <c r="AL490" s="67">
        <v>-0.37645721435546875</v>
      </c>
      <c r="AM490" s="67">
        <v>-0.60602098703384399</v>
      </c>
      <c r="AN490" s="67">
        <v>-0.67583680152893066</v>
      </c>
      <c r="AO490" s="67">
        <v>-0.86115503311157227</v>
      </c>
      <c r="AP490" s="67">
        <v>-0.91407543420791626</v>
      </c>
      <c r="AQ490" s="67">
        <v>-1.0489678382873535</v>
      </c>
      <c r="AR490" s="67">
        <v>-1.0331472158432007</v>
      </c>
      <c r="AS490" s="67">
        <v>-1.0327942371368408</v>
      </c>
      <c r="AT490" s="67">
        <v>-0.97782796621322632</v>
      </c>
      <c r="AU490" s="67">
        <v>2.0850844383239746</v>
      </c>
      <c r="AV490" s="67">
        <v>3.0905172824859619</v>
      </c>
      <c r="AW490" s="67">
        <v>3.4974386692047119</v>
      </c>
      <c r="AX490" s="67">
        <v>3.9711446762084961</v>
      </c>
      <c r="AY490" s="67">
        <v>2.7602846622467041</v>
      </c>
      <c r="AZ490" s="67">
        <v>-2.5410106182098389</v>
      </c>
      <c r="BA490" s="67">
        <v>-3.1611542701721191</v>
      </c>
      <c r="BB490" s="67">
        <v>-2.8262486457824707</v>
      </c>
      <c r="BC490" s="67">
        <v>-1.9718462228775024</v>
      </c>
      <c r="BD490" s="67">
        <v>-1.2457668781280518</v>
      </c>
      <c r="BE490" s="67">
        <v>-0.24147877097129822</v>
      </c>
      <c r="BF490" s="67">
        <v>-0.22805255651473999</v>
      </c>
      <c r="BG490" s="67">
        <v>-0.16316503286361694</v>
      </c>
      <c r="BH490" s="67">
        <v>-6.7340485751628876E-2</v>
      </c>
      <c r="BI490" s="67">
        <v>-0.14696478843688965</v>
      </c>
      <c r="BJ490" s="67">
        <v>-0.11062657088041306</v>
      </c>
      <c r="BK490" s="67">
        <v>-0.32303446531295776</v>
      </c>
      <c r="BL490" s="67">
        <v>-0.3747771680355072</v>
      </c>
      <c r="BM490" s="67">
        <v>-0.53834939002990723</v>
      </c>
      <c r="BN490" s="67">
        <v>-0.56467711925506592</v>
      </c>
      <c r="BO490" s="67">
        <v>-0.67295366525650024</v>
      </c>
      <c r="BP490" s="67">
        <v>-0.6331973671913147</v>
      </c>
      <c r="BQ490" s="67">
        <v>-0.61085784435272217</v>
      </c>
      <c r="BR490" s="67">
        <v>-0.53939872980117798</v>
      </c>
      <c r="BS490" s="67">
        <v>2.5240497589111328</v>
      </c>
      <c r="BT490" s="67">
        <v>3.5370151996612549</v>
      </c>
      <c r="BU490" s="67">
        <v>3.9498875141143799</v>
      </c>
      <c r="BV490" s="67">
        <v>4.4274945259094238</v>
      </c>
      <c r="BW490" s="67">
        <v>3.2163398265838623</v>
      </c>
      <c r="BX490" s="67">
        <v>-2.081179141998291</v>
      </c>
      <c r="BY490" s="67">
        <v>-2.7096185684204102</v>
      </c>
      <c r="BZ490" s="67">
        <v>-2.3924582004547119</v>
      </c>
      <c r="CA490" s="67">
        <v>-1.5643569231033325</v>
      </c>
      <c r="CB490" s="67">
        <v>-0.86800485849380493</v>
      </c>
      <c r="CC490" s="67">
        <v>-8.0600222572684288E-3</v>
      </c>
      <c r="CD490" s="67">
        <v>-1.2262027710676193E-2</v>
      </c>
      <c r="CE490" s="67">
        <v>3.75826396048069E-2</v>
      </c>
      <c r="CF490" s="67">
        <v>0.12230931222438812</v>
      </c>
      <c r="CG490" s="67">
        <v>3.6830183118581772E-2</v>
      </c>
      <c r="CH490" s="67">
        <v>7.3486916720867157E-2</v>
      </c>
      <c r="CI490" s="67">
        <v>-0.12703885138034821</v>
      </c>
      <c r="CJ490" s="67">
        <v>-0.16626417636871338</v>
      </c>
      <c r="CK490" s="67">
        <v>-0.31477516889572144</v>
      </c>
      <c r="CL490" s="67">
        <v>-0.32268494367599487</v>
      </c>
      <c r="CM490" s="67">
        <v>-0.41252744197845459</v>
      </c>
      <c r="CN490" s="67">
        <v>-0.35619327425956726</v>
      </c>
      <c r="CO490" s="67">
        <v>-0.31862598657608032</v>
      </c>
      <c r="CP490" s="67">
        <v>-0.23574398458003998</v>
      </c>
      <c r="CQ490" s="67">
        <v>2.8280758857727051</v>
      </c>
      <c r="CR490" s="67">
        <v>3.8462584018707275</v>
      </c>
      <c r="CS490" s="67">
        <v>4.2632522583007813</v>
      </c>
      <c r="CT490" s="67">
        <v>4.7435612678527832</v>
      </c>
      <c r="CU490" s="67">
        <v>3.5322022438049316</v>
      </c>
      <c r="CV490" s="67">
        <v>-1.7627012729644775</v>
      </c>
      <c r="CW490" s="67">
        <v>-2.3968863487243652</v>
      </c>
      <c r="CX490" s="67">
        <v>-2.0920162200927734</v>
      </c>
      <c r="CY490" s="67">
        <v>-1.2821310758590698</v>
      </c>
      <c r="CZ490" s="67">
        <v>-0.60636806488037109</v>
      </c>
      <c r="DA490" s="67">
        <v>0.22535872459411621</v>
      </c>
      <c r="DB490" s="67">
        <v>0.2035285085439682</v>
      </c>
      <c r="DC490" s="67">
        <v>0.23833030462265015</v>
      </c>
      <c r="DD490" s="67">
        <v>0.31195911765098572</v>
      </c>
      <c r="DE490" s="67">
        <v>0.2206251472234726</v>
      </c>
      <c r="DF490" s="67">
        <v>0.25760039687156677</v>
      </c>
      <c r="DG490" s="67">
        <v>6.8956762552261353E-2</v>
      </c>
      <c r="DH490" s="67">
        <v>4.2248811572790146E-2</v>
      </c>
      <c r="DI490" s="67">
        <v>-9.1200947761535645E-2</v>
      </c>
      <c r="DJ490" s="67">
        <v>-8.0692760646343231E-2</v>
      </c>
      <c r="DK490" s="67">
        <v>-0.15210120379924774</v>
      </c>
      <c r="DL490" s="67">
        <v>-7.9189188778400421E-2</v>
      </c>
      <c r="DM490" s="67">
        <v>-2.6394130662083626E-2</v>
      </c>
      <c r="DN490" s="67">
        <v>6.7910760641098022E-2</v>
      </c>
      <c r="DO490" s="67">
        <v>3.1321020126342773</v>
      </c>
      <c r="DP490" s="67">
        <v>4.1555013656616211</v>
      </c>
      <c r="DQ490" s="67">
        <v>4.5766167640686035</v>
      </c>
      <c r="DR490" s="67">
        <v>5.0596280097961426</v>
      </c>
      <c r="DS490" s="67">
        <v>3.848064661026001</v>
      </c>
      <c r="DT490" s="67">
        <v>-1.4442234039306641</v>
      </c>
      <c r="DU490" s="67">
        <v>-2.0841541290283203</v>
      </c>
      <c r="DV490" s="67">
        <v>-1.791574239730835</v>
      </c>
      <c r="DW490" s="67">
        <v>-0.99990522861480713</v>
      </c>
      <c r="DX490" s="67">
        <v>-0.34473127126693726</v>
      </c>
      <c r="DY490" s="67">
        <v>0.56237834692001343</v>
      </c>
      <c r="DZ490" s="67">
        <v>0.51509577035903931</v>
      </c>
      <c r="EA490" s="67">
        <v>0.52817803621292114</v>
      </c>
      <c r="EB490" s="67">
        <v>0.58578330278396606</v>
      </c>
      <c r="EC490" s="67">
        <v>0.48599588871002197</v>
      </c>
      <c r="ED490" s="67">
        <v>0.52343106269836426</v>
      </c>
      <c r="EE490" s="67">
        <v>0.35194331407546997</v>
      </c>
      <c r="EF490" s="67">
        <v>0.34330844879150391</v>
      </c>
      <c r="EG490" s="67">
        <v>0.23160471022129059</v>
      </c>
      <c r="EH490" s="67">
        <v>0.26870551705360413</v>
      </c>
      <c r="EI490" s="67">
        <v>0.22391290962696075</v>
      </c>
      <c r="EJ490" s="67">
        <v>0.32076072692871094</v>
      </c>
      <c r="EK490" s="67">
        <v>0.39554226398468018</v>
      </c>
      <c r="EL490" s="67">
        <v>0.50633996725082397</v>
      </c>
      <c r="EM490" s="67">
        <v>3.5710673332214355</v>
      </c>
      <c r="EN490" s="67">
        <v>4.6019997596740723</v>
      </c>
      <c r="EO490" s="67">
        <v>5.0290656089782715</v>
      </c>
      <c r="EP490" s="67">
        <v>5.5159778594970703</v>
      </c>
      <c r="EQ490" s="67">
        <v>4.3041200637817383</v>
      </c>
      <c r="ER490" s="67">
        <v>-0.98439198732376099</v>
      </c>
      <c r="ES490" s="67">
        <v>-1.6326184272766113</v>
      </c>
      <c r="ET490" s="67">
        <v>-1.3577836751937866</v>
      </c>
      <c r="EU490" s="67">
        <v>-0.59241586923599243</v>
      </c>
      <c r="EV490" s="67">
        <v>3.3030737191438675E-2</v>
      </c>
      <c r="EW490" s="67">
        <v>81.3883056640625</v>
      </c>
      <c r="EX490" s="67">
        <v>78.91656494140625</v>
      </c>
      <c r="EY490" s="67">
        <v>76.924507141113281</v>
      </c>
      <c r="EZ490" s="67">
        <v>75.824760437011719</v>
      </c>
      <c r="FA490" s="67">
        <v>75.478759765625</v>
      </c>
      <c r="FB490" s="67">
        <v>74.863533020019531</v>
      </c>
      <c r="FC490" s="67">
        <v>73.121551513671875</v>
      </c>
      <c r="FD490" s="67">
        <v>76.843513488769531</v>
      </c>
      <c r="FE490" s="67">
        <v>81.049072265625</v>
      </c>
      <c r="FF490" s="67">
        <v>84.92230224609375</v>
      </c>
      <c r="FG490" s="67">
        <v>88.033287048339844</v>
      </c>
      <c r="FH490" s="67">
        <v>91.57781982421875</v>
      </c>
      <c r="FI490" s="67">
        <v>94.48065185546875</v>
      </c>
      <c r="FJ490" s="67">
        <v>97.278175354003906</v>
      </c>
      <c r="FK490" s="67">
        <v>99.828079223632813</v>
      </c>
      <c r="FL490" s="67">
        <v>101.62488555908203</v>
      </c>
      <c r="FM490" s="67">
        <v>102.06107330322266</v>
      </c>
      <c r="FN490" s="67">
        <v>101.37657165527344</v>
      </c>
      <c r="FO490" s="67">
        <v>99.377395629882813</v>
      </c>
      <c r="FP490" s="67">
        <v>94.369842529296875</v>
      </c>
      <c r="FQ490" s="67">
        <v>89.496864318847656</v>
      </c>
      <c r="FR490" s="67">
        <v>86.175254821777344</v>
      </c>
      <c r="FS490" s="67">
        <v>81.339653015136719</v>
      </c>
      <c r="FT490" s="67">
        <v>77.443634033203125</v>
      </c>
      <c r="FU490" s="68">
        <v>0.40255844593048096</v>
      </c>
      <c r="FV490" s="40">
        <v>15.279999732971191</v>
      </c>
      <c r="FW490" s="40">
        <v>15400.74</v>
      </c>
      <c r="FX490">
        <v>1</v>
      </c>
    </row>
    <row r="491" spans="1:180" x14ac:dyDescent="0.2">
      <c r="A491" t="s">
        <v>189</v>
      </c>
      <c r="B491" t="s">
        <v>207</v>
      </c>
      <c r="C491" t="s">
        <v>3</v>
      </c>
      <c r="D491" t="s">
        <v>188</v>
      </c>
      <c r="E491" t="s">
        <v>1</v>
      </c>
      <c r="F491" s="40" t="s">
        <v>1</v>
      </c>
      <c r="G491" s="69" t="s">
        <v>225</v>
      </c>
      <c r="H491" s="67">
        <v>9835.0000667572021</v>
      </c>
      <c r="I491" s="67">
        <v>10.622356414794922</v>
      </c>
      <c r="J491" s="67">
        <v>8.9061927795410156</v>
      </c>
      <c r="K491" s="67">
        <v>7.7127871513366699</v>
      </c>
      <c r="L491" s="67">
        <v>7.0248255729675293</v>
      </c>
      <c r="M491" s="67">
        <v>6.7411108016967773</v>
      </c>
      <c r="N491" s="67">
        <v>6.8665127754211426</v>
      </c>
      <c r="O491" s="67">
        <v>7.5875215530395508</v>
      </c>
      <c r="P491" s="67">
        <v>7.8322973251342773</v>
      </c>
      <c r="Q491" s="67">
        <v>7.911252498626709</v>
      </c>
      <c r="R491" s="67">
        <v>8.4284543991088867</v>
      </c>
      <c r="S491" s="67">
        <v>9.3001852035522461</v>
      </c>
      <c r="T491" s="67">
        <v>10.538326263427734</v>
      </c>
      <c r="U491" s="67">
        <v>12.280320167541504</v>
      </c>
      <c r="V491" s="67">
        <v>14.332385063171387</v>
      </c>
      <c r="W491" s="67">
        <v>16.707456588745117</v>
      </c>
      <c r="X491" s="67">
        <v>19.503561019897461</v>
      </c>
      <c r="Y491" s="67">
        <v>21.921016693115234</v>
      </c>
      <c r="Z491" s="67">
        <v>23.201543807983398</v>
      </c>
      <c r="AA491" s="67">
        <v>23.086034774780273</v>
      </c>
      <c r="AB491" s="67">
        <v>21.310823440551758</v>
      </c>
      <c r="AC491" s="67">
        <v>19.083269119262695</v>
      </c>
      <c r="AD491" s="67">
        <v>16.371541976928711</v>
      </c>
      <c r="AE491" s="67">
        <v>12.98103141784668</v>
      </c>
      <c r="AF491" s="67">
        <v>10.134718894958496</v>
      </c>
      <c r="AG491" s="67">
        <v>-0.97151905298233032</v>
      </c>
      <c r="AH491" s="67">
        <v>-0.70492446422576904</v>
      </c>
      <c r="AI491" s="67">
        <v>-0.61093378067016602</v>
      </c>
      <c r="AJ491" s="67">
        <v>-0.52787446975708008</v>
      </c>
      <c r="AK491" s="67">
        <v>-0.37910491228103638</v>
      </c>
      <c r="AL491" s="67">
        <v>-0.46784958243370056</v>
      </c>
      <c r="AM491" s="67">
        <v>-0.47877055406570435</v>
      </c>
      <c r="AN491" s="67">
        <v>-0.67666202783584595</v>
      </c>
      <c r="AO491" s="67">
        <v>-0.78768855333328247</v>
      </c>
      <c r="AP491" s="67">
        <v>-0.86363458633422852</v>
      </c>
      <c r="AQ491" s="67">
        <v>-0.89626699686050415</v>
      </c>
      <c r="AR491" s="67">
        <v>-0.86128920316696167</v>
      </c>
      <c r="AS491" s="67">
        <v>-0.90523940324783325</v>
      </c>
      <c r="AT491" s="67">
        <v>-0.81840962171554565</v>
      </c>
      <c r="AU491" s="67">
        <v>1.3304306268692017</v>
      </c>
      <c r="AV491" s="67">
        <v>2.0811748504638672</v>
      </c>
      <c r="AW491" s="67">
        <v>2.6212084293365479</v>
      </c>
      <c r="AX491" s="67">
        <v>2.7775208950042725</v>
      </c>
      <c r="AY491" s="67">
        <v>1.9488588571548462</v>
      </c>
      <c r="AZ491" s="67">
        <v>-1.6700568199157715</v>
      </c>
      <c r="BA491" s="67">
        <v>-2.1947202682495117</v>
      </c>
      <c r="BB491" s="67">
        <v>-1.7815510034561157</v>
      </c>
      <c r="BC491" s="67">
        <v>-1.2784678936004639</v>
      </c>
      <c r="BD491" s="67">
        <v>-0.8005492091178894</v>
      </c>
      <c r="BE491" s="67">
        <v>-0.63394653797149658</v>
      </c>
      <c r="BF491" s="67">
        <v>-0.39284375309944153</v>
      </c>
      <c r="BG491" s="67">
        <v>-0.32060781121253967</v>
      </c>
      <c r="BH491" s="67">
        <v>-0.25360161066055298</v>
      </c>
      <c r="BI491" s="67">
        <v>-0.11330678313970566</v>
      </c>
      <c r="BJ491" s="67">
        <v>-0.20160353183746338</v>
      </c>
      <c r="BK491" s="67">
        <v>-0.19535486400127411</v>
      </c>
      <c r="BL491" s="67">
        <v>-0.37515005469322205</v>
      </c>
      <c r="BM491" s="67">
        <v>-0.46439501643180847</v>
      </c>
      <c r="BN491" s="67">
        <v>-0.51370716094970703</v>
      </c>
      <c r="BO491" s="67">
        <v>-0.51967531442642212</v>
      </c>
      <c r="BP491" s="67">
        <v>-0.4607163667678833</v>
      </c>
      <c r="BQ491" s="67">
        <v>-0.48264274001121521</v>
      </c>
      <c r="BR491" s="67">
        <v>-0.37929663062095642</v>
      </c>
      <c r="BS491" s="67">
        <v>1.7700947523117065</v>
      </c>
      <c r="BT491" s="67">
        <v>2.528378963470459</v>
      </c>
      <c r="BU491" s="67">
        <v>3.0743658542633057</v>
      </c>
      <c r="BV491" s="67">
        <v>3.2345778942108154</v>
      </c>
      <c r="BW491" s="67">
        <v>2.4056143760681152</v>
      </c>
      <c r="BX491" s="67">
        <v>-1.2095376253128052</v>
      </c>
      <c r="BY491" s="67">
        <v>-1.7425036430358887</v>
      </c>
      <c r="BZ491" s="67">
        <v>-1.3470942974090576</v>
      </c>
      <c r="CA491" s="67">
        <v>-0.87033981084823608</v>
      </c>
      <c r="CB491" s="67">
        <v>-0.42218473553657532</v>
      </c>
      <c r="CC491" s="67">
        <v>-0.40014484524726868</v>
      </c>
      <c r="CD491" s="67">
        <v>-0.17669759690761566</v>
      </c>
      <c r="CE491" s="67">
        <v>-0.11952891945838928</v>
      </c>
      <c r="CF491" s="67">
        <v>-6.3641086220741272E-2</v>
      </c>
      <c r="CG491" s="67">
        <v>7.0784181356430054E-2</v>
      </c>
      <c r="CH491" s="67">
        <v>-1.7202328890562057E-2</v>
      </c>
      <c r="CI491" s="67">
        <v>9.3799119349569082E-4</v>
      </c>
      <c r="CJ491" s="67">
        <v>-0.16632381081581116</v>
      </c>
      <c r="CK491" s="67">
        <v>-0.24048289656639099</v>
      </c>
      <c r="CL491" s="67">
        <v>-0.2713485062122345</v>
      </c>
      <c r="CM491" s="67">
        <v>-0.25884905457496643</v>
      </c>
      <c r="CN491" s="67">
        <v>-0.18328084051609039</v>
      </c>
      <c r="CO491" s="67">
        <v>-0.18995356559753418</v>
      </c>
      <c r="CP491" s="67">
        <v>-7.5168304145336151E-2</v>
      </c>
      <c r="CQ491" s="67">
        <v>2.0746047496795654</v>
      </c>
      <c r="CR491" s="67">
        <v>2.838111400604248</v>
      </c>
      <c r="CS491" s="67">
        <v>3.388221263885498</v>
      </c>
      <c r="CT491" s="67">
        <v>3.5511341094970703</v>
      </c>
      <c r="CU491" s="67">
        <v>2.7219617366790771</v>
      </c>
      <c r="CV491" s="67">
        <v>-0.89058351516723633</v>
      </c>
      <c r="CW491" s="67">
        <v>-1.4292998313903809</v>
      </c>
      <c r="CX491" s="67">
        <v>-1.0461908578872681</v>
      </c>
      <c r="CY491" s="67">
        <v>-0.58767157793045044</v>
      </c>
      <c r="CZ491" s="67">
        <v>-0.16013067960739136</v>
      </c>
      <c r="DA491" s="67">
        <v>-0.16634315252304077</v>
      </c>
      <c r="DB491" s="67">
        <v>3.9448559284210205E-2</v>
      </c>
      <c r="DC491" s="67">
        <v>8.1549972295761108E-2</v>
      </c>
      <c r="DD491" s="67">
        <v>0.12631945312023163</v>
      </c>
      <c r="DE491" s="67">
        <v>0.25487515330314636</v>
      </c>
      <c r="DF491" s="67">
        <v>0.16719888150691986</v>
      </c>
      <c r="DG491" s="67">
        <v>0.19723084568977356</v>
      </c>
      <c r="DH491" s="67">
        <v>4.2502447962760925E-2</v>
      </c>
      <c r="DI491" s="67">
        <v>-1.6570776700973511E-2</v>
      </c>
      <c r="DJ491" s="67">
        <v>-2.8989851474761963E-2</v>
      </c>
      <c r="DK491" s="67">
        <v>1.9772038795053959E-3</v>
      </c>
      <c r="DL491" s="67">
        <v>9.4154685735702515E-2</v>
      </c>
      <c r="DM491" s="67">
        <v>0.10273560881614685</v>
      </c>
      <c r="DN491" s="67">
        <v>0.22896000742912292</v>
      </c>
      <c r="DO491" s="67">
        <v>2.3791148662567139</v>
      </c>
      <c r="DP491" s="67">
        <v>3.1478438377380371</v>
      </c>
      <c r="DQ491" s="67">
        <v>3.7020766735076904</v>
      </c>
      <c r="DR491" s="67">
        <v>3.8676903247833252</v>
      </c>
      <c r="DS491" s="67">
        <v>3.0383090972900391</v>
      </c>
      <c r="DT491" s="67">
        <v>-0.57162934541702271</v>
      </c>
      <c r="DU491" s="67">
        <v>-1.116096019744873</v>
      </c>
      <c r="DV491" s="67">
        <v>-0.74528741836547852</v>
      </c>
      <c r="DW491" s="67">
        <v>-0.30500334501266479</v>
      </c>
      <c r="DX491" s="67">
        <v>0.1019233912229538</v>
      </c>
      <c r="DY491" s="67">
        <v>0.17122936248779297</v>
      </c>
      <c r="DZ491" s="67">
        <v>0.35152927041053772</v>
      </c>
      <c r="EA491" s="67">
        <v>0.37187597155570984</v>
      </c>
      <c r="EB491" s="67">
        <v>0.40059229731559753</v>
      </c>
      <c r="EC491" s="67">
        <v>0.52067327499389648</v>
      </c>
      <c r="ED491" s="67">
        <v>0.43344491720199585</v>
      </c>
      <c r="EE491" s="67">
        <v>0.48064655065536499</v>
      </c>
      <c r="EF491" s="67">
        <v>0.34401440620422363</v>
      </c>
      <c r="EG491" s="67">
        <v>0.30672276020050049</v>
      </c>
      <c r="EH491" s="67">
        <v>0.32093754410743713</v>
      </c>
      <c r="EI491" s="67">
        <v>0.37856888771057129</v>
      </c>
      <c r="EJ491" s="67">
        <v>0.49472752213478088</v>
      </c>
      <c r="EK491" s="67">
        <v>0.52533227205276489</v>
      </c>
      <c r="EL491" s="67">
        <v>0.66807299852371216</v>
      </c>
      <c r="EM491" s="67">
        <v>2.8187789916992188</v>
      </c>
      <c r="EN491" s="67">
        <v>3.5950479507446289</v>
      </c>
      <c r="EO491" s="67">
        <v>4.1552338600158691</v>
      </c>
      <c r="EP491" s="67">
        <v>4.3247475624084473</v>
      </c>
      <c r="EQ491" s="67">
        <v>3.4950647354125977</v>
      </c>
      <c r="ER491" s="67">
        <v>-0.11111022531986237</v>
      </c>
      <c r="ES491" s="67">
        <v>-0.66387951374053955</v>
      </c>
      <c r="ET491" s="67">
        <v>-0.31083065271377563</v>
      </c>
      <c r="EU491" s="67">
        <v>0.1031247079372406</v>
      </c>
      <c r="EV491" s="67">
        <v>0.48028784990310669</v>
      </c>
      <c r="EW491" s="67">
        <v>74.3831787109375</v>
      </c>
      <c r="EX491" s="67">
        <v>72.437492370605469</v>
      </c>
      <c r="EY491" s="67">
        <v>70.999664306640625</v>
      </c>
      <c r="EZ491" s="67">
        <v>69.700149536132813</v>
      </c>
      <c r="FA491" s="67">
        <v>67.710289001464844</v>
      </c>
      <c r="FB491" s="67">
        <v>66.725456237792969</v>
      </c>
      <c r="FC491" s="67">
        <v>65.658599853515625</v>
      </c>
      <c r="FD491" s="67">
        <v>66.410568237304688</v>
      </c>
      <c r="FE491" s="67">
        <v>70.252456665039063</v>
      </c>
      <c r="FF491" s="67">
        <v>74.2728271484375</v>
      </c>
      <c r="FG491" s="67">
        <v>78.117584228515625</v>
      </c>
      <c r="FH491" s="67">
        <v>81.729530334472656</v>
      </c>
      <c r="FI491" s="67">
        <v>85.445793151855469</v>
      </c>
      <c r="FJ491" s="67">
        <v>88.676490783691406</v>
      </c>
      <c r="FK491" s="67">
        <v>91.887313842773438</v>
      </c>
      <c r="FL491" s="67">
        <v>94.2769775390625</v>
      </c>
      <c r="FM491" s="67">
        <v>93.837272644042969</v>
      </c>
      <c r="FN491" s="67">
        <v>91.965103149414063</v>
      </c>
      <c r="FO491" s="67">
        <v>88.661796569824219</v>
      </c>
      <c r="FP491" s="67">
        <v>83.192901611328125</v>
      </c>
      <c r="FQ491" s="67">
        <v>78.687461853027344</v>
      </c>
      <c r="FR491" s="67">
        <v>74.139846801757813</v>
      </c>
      <c r="FS491" s="67">
        <v>70.432449340820313</v>
      </c>
      <c r="FT491" s="67">
        <v>67.876739501953125</v>
      </c>
      <c r="FU491" s="68">
        <v>0.40318766236305237</v>
      </c>
      <c r="FV491" s="40">
        <v>8.630000114440918</v>
      </c>
      <c r="FW491" s="40">
        <v>12580.11</v>
      </c>
      <c r="FX491">
        <v>1</v>
      </c>
    </row>
    <row r="492" spans="1:180" x14ac:dyDescent="0.2">
      <c r="A492" t="s">
        <v>189</v>
      </c>
      <c r="B492" t="s">
        <v>207</v>
      </c>
      <c r="C492" t="s">
        <v>3</v>
      </c>
      <c r="D492" t="s">
        <v>188</v>
      </c>
      <c r="E492" t="s">
        <v>1</v>
      </c>
      <c r="F492" s="40" t="s">
        <v>1</v>
      </c>
      <c r="G492" s="69" t="s">
        <v>226</v>
      </c>
      <c r="H492" s="67">
        <v>10062.000216960907</v>
      </c>
      <c r="I492" s="67">
        <v>9.0004634857177734</v>
      </c>
      <c r="J492" s="67">
        <v>7.8421573638916016</v>
      </c>
      <c r="K492" s="67">
        <v>7.1133661270141602</v>
      </c>
      <c r="L492" s="67">
        <v>6.6438469886779785</v>
      </c>
      <c r="M492" s="67">
        <v>6.5131387710571289</v>
      </c>
      <c r="N492" s="67">
        <v>6.7293281555175781</v>
      </c>
      <c r="O492" s="67">
        <v>7.5434846878051758</v>
      </c>
      <c r="P492" s="67">
        <v>7.8300991058349609</v>
      </c>
      <c r="Q492" s="67">
        <v>8.0699453353881836</v>
      </c>
      <c r="R492" s="67">
        <v>8.6855220794677734</v>
      </c>
      <c r="S492" s="67">
        <v>9.8913898468017578</v>
      </c>
      <c r="T492" s="67">
        <v>11.599271774291992</v>
      </c>
      <c r="U492" s="67">
        <v>14.016033172607422</v>
      </c>
      <c r="V492" s="67">
        <v>16.646795272827148</v>
      </c>
      <c r="W492" s="67">
        <v>19.252349853515625</v>
      </c>
      <c r="X492" s="67">
        <v>22.029972076416016</v>
      </c>
      <c r="Y492" s="67">
        <v>24.442102432250977</v>
      </c>
      <c r="Z492" s="67">
        <v>25.692493438720703</v>
      </c>
      <c r="AA492" s="67">
        <v>25.187232971191406</v>
      </c>
      <c r="AB492" s="67">
        <v>23.251630783081055</v>
      </c>
      <c r="AC492" s="67">
        <v>21.421327590942383</v>
      </c>
      <c r="AD492" s="67">
        <v>19.064607620239258</v>
      </c>
      <c r="AE492" s="67">
        <v>15.723163604736328</v>
      </c>
      <c r="AF492" s="67">
        <v>12.626962661743164</v>
      </c>
      <c r="AG492" s="67">
        <v>-0.25732308626174927</v>
      </c>
      <c r="AH492" s="67">
        <v>-0.36536356806755066</v>
      </c>
      <c r="AI492" s="67">
        <v>-0.3498474657535553</v>
      </c>
      <c r="AJ492" s="67">
        <v>-0.35754603147506714</v>
      </c>
      <c r="AK492" s="67">
        <v>-0.28338980674743652</v>
      </c>
      <c r="AL492" s="67">
        <v>-0.34243077039718628</v>
      </c>
      <c r="AM492" s="67">
        <v>-0.46073365211486816</v>
      </c>
      <c r="AN492" s="67">
        <v>-0.53176063299179077</v>
      </c>
      <c r="AO492" s="67">
        <v>-0.46463644504547119</v>
      </c>
      <c r="AP492" s="67">
        <v>-0.50429540872573853</v>
      </c>
      <c r="AQ492" s="67">
        <v>-0.59261244535446167</v>
      </c>
      <c r="AR492" s="67">
        <v>-0.71336513757705688</v>
      </c>
      <c r="AS492" s="67">
        <v>-0.66920429468154907</v>
      </c>
      <c r="AT492" s="67">
        <v>-0.45293933153152466</v>
      </c>
      <c r="AU492" s="67">
        <v>2.021953821182251</v>
      </c>
      <c r="AV492" s="67">
        <v>2.7156047821044922</v>
      </c>
      <c r="AW492" s="67">
        <v>3.2651944160461426</v>
      </c>
      <c r="AX492" s="67">
        <v>3.4655759334564209</v>
      </c>
      <c r="AY492" s="67">
        <v>2.4571976661682129</v>
      </c>
      <c r="AZ492" s="67">
        <v>-1.6739124059677124</v>
      </c>
      <c r="BA492" s="67">
        <v>-2.3390541076660156</v>
      </c>
      <c r="BB492" s="67">
        <v>-1.9457216262817383</v>
      </c>
      <c r="BC492" s="67">
        <v>-1.3433475494384766</v>
      </c>
      <c r="BD492" s="67">
        <v>-0.91230183839797974</v>
      </c>
      <c r="BE492" s="67">
        <v>8.3559975028038025E-2</v>
      </c>
      <c r="BF492" s="67">
        <v>-5.0207249820232391E-2</v>
      </c>
      <c r="BG492" s="67">
        <v>-5.6654445827007294E-2</v>
      </c>
      <c r="BH492" s="67">
        <v>-8.0563448369503021E-2</v>
      </c>
      <c r="BI492" s="67">
        <v>-1.4985430054366589E-2</v>
      </c>
      <c r="BJ492" s="67">
        <v>-7.3636479675769806E-2</v>
      </c>
      <c r="BK492" s="67">
        <v>-0.17467205226421356</v>
      </c>
      <c r="BL492" s="67">
        <v>-0.22746720910072327</v>
      </c>
      <c r="BM492" s="67">
        <v>-0.13839608430862427</v>
      </c>
      <c r="BN492" s="67">
        <v>-0.15119771659374237</v>
      </c>
      <c r="BO492" s="67">
        <v>-0.21258760988712311</v>
      </c>
      <c r="BP492" s="67">
        <v>-0.30912300944328308</v>
      </c>
      <c r="BQ492" s="67">
        <v>-0.24272453784942627</v>
      </c>
      <c r="BR492" s="67">
        <v>-9.8016839474439621E-3</v>
      </c>
      <c r="BS492" s="67">
        <v>2.4657571315765381</v>
      </c>
      <c r="BT492" s="67">
        <v>3.1670143604278564</v>
      </c>
      <c r="BU492" s="67">
        <v>3.7225921154022217</v>
      </c>
      <c r="BV492" s="67">
        <v>3.9268896579742432</v>
      </c>
      <c r="BW492" s="67">
        <v>2.9181888103485107</v>
      </c>
      <c r="BX492" s="67">
        <v>-1.2092450857162476</v>
      </c>
      <c r="BY492" s="67">
        <v>-1.8827332258224487</v>
      </c>
      <c r="BZ492" s="67">
        <v>-1.5072445869445801</v>
      </c>
      <c r="CA492" s="67">
        <v>-0.9313739538192749</v>
      </c>
      <c r="CB492" s="67">
        <v>-0.53033250570297241</v>
      </c>
      <c r="CC492" s="67">
        <v>0.31965455412864685</v>
      </c>
      <c r="CD492" s="67">
        <v>0.16806904971599579</v>
      </c>
      <c r="CE492" s="67">
        <v>0.14641015231609344</v>
      </c>
      <c r="CF492" s="67">
        <v>0.11127385497093201</v>
      </c>
      <c r="CG492" s="67">
        <v>0.17091062664985657</v>
      </c>
      <c r="CH492" s="67">
        <v>0.11252962052822113</v>
      </c>
      <c r="CI492" s="67">
        <v>2.3453328758478165E-2</v>
      </c>
      <c r="CJ492" s="67">
        <v>-1.6714511439204216E-2</v>
      </c>
      <c r="CK492" s="67">
        <v>8.7557010352611542E-2</v>
      </c>
      <c r="CL492" s="67">
        <v>9.3356654047966003E-2</v>
      </c>
      <c r="CM492" s="67">
        <v>5.0616461783647537E-2</v>
      </c>
      <c r="CN492" s="67">
        <v>-2.9146162793040276E-2</v>
      </c>
      <c r="CO492" s="67">
        <v>5.2654050290584564E-2</v>
      </c>
      <c r="CP492" s="67">
        <v>0.29711410403251648</v>
      </c>
      <c r="CQ492" s="67">
        <v>2.7731339931488037</v>
      </c>
      <c r="CR492" s="67">
        <v>3.4796593189239502</v>
      </c>
      <c r="CS492" s="67">
        <v>4.0393843650817871</v>
      </c>
      <c r="CT492" s="67">
        <v>4.246394157409668</v>
      </c>
      <c r="CU492" s="67">
        <v>3.2374699115753174</v>
      </c>
      <c r="CV492" s="67">
        <v>-0.88741779327392578</v>
      </c>
      <c r="CW492" s="67">
        <v>-1.566686749458313</v>
      </c>
      <c r="CX492" s="67">
        <v>-1.2035567760467529</v>
      </c>
      <c r="CY492" s="67">
        <v>-0.6460423469543457</v>
      </c>
      <c r="CZ492" s="67">
        <v>-0.2657817006111145</v>
      </c>
      <c r="DA492" s="67">
        <v>0.55574911832809448</v>
      </c>
      <c r="DB492" s="67">
        <v>0.38634535670280457</v>
      </c>
      <c r="DC492" s="67">
        <v>0.34947475790977478</v>
      </c>
      <c r="DD492" s="67">
        <v>0.30311116576194763</v>
      </c>
      <c r="DE492" s="67">
        <v>0.35680669546127319</v>
      </c>
      <c r="DF492" s="67">
        <v>0.29869571328163147</v>
      </c>
      <c r="DG492" s="67">
        <v>0.22157871723175049</v>
      </c>
      <c r="DH492" s="67">
        <v>0.19403819739818573</v>
      </c>
      <c r="DI492" s="67">
        <v>0.31351009011268616</v>
      </c>
      <c r="DJ492" s="67">
        <v>0.33791103959083557</v>
      </c>
      <c r="DK492" s="67">
        <v>0.31382054090499878</v>
      </c>
      <c r="DL492" s="67">
        <v>0.25083068013191223</v>
      </c>
      <c r="DM492" s="67">
        <v>0.34803265333175659</v>
      </c>
      <c r="DN492" s="67">
        <v>0.60402989387512207</v>
      </c>
      <c r="DO492" s="67">
        <v>3.0805108547210693</v>
      </c>
      <c r="DP492" s="67">
        <v>3.7923042774200439</v>
      </c>
      <c r="DQ492" s="67">
        <v>4.3561763763427734</v>
      </c>
      <c r="DR492" s="67">
        <v>4.5658984184265137</v>
      </c>
      <c r="DS492" s="67">
        <v>3.556751012802124</v>
      </c>
      <c r="DT492" s="67">
        <v>-0.56559056043624878</v>
      </c>
      <c r="DU492" s="67">
        <v>-1.2506402730941772</v>
      </c>
      <c r="DV492" s="67">
        <v>-0.89986890554428101</v>
      </c>
      <c r="DW492" s="67">
        <v>-0.36071071028709412</v>
      </c>
      <c r="DX492" s="67">
        <v>-1.2309086741879582E-3</v>
      </c>
      <c r="DY492" s="67">
        <v>0.89663219451904297</v>
      </c>
      <c r="DZ492" s="67">
        <v>0.70150166749954224</v>
      </c>
      <c r="EA492" s="67">
        <v>0.64266777038574219</v>
      </c>
      <c r="EB492" s="67">
        <v>0.58009374141693115</v>
      </c>
      <c r="EC492" s="67">
        <v>0.62521106004714966</v>
      </c>
      <c r="ED492" s="67">
        <v>0.56748998165130615</v>
      </c>
      <c r="EE492" s="67">
        <v>0.5076403021812439</v>
      </c>
      <c r="EF492" s="67">
        <v>0.49833160638809204</v>
      </c>
      <c r="EG492" s="67">
        <v>0.63975048065185547</v>
      </c>
      <c r="EH492" s="67">
        <v>0.69100868701934814</v>
      </c>
      <c r="EI492" s="67">
        <v>0.69384539127349854</v>
      </c>
      <c r="EJ492" s="67">
        <v>0.65507280826568604</v>
      </c>
      <c r="EK492" s="67">
        <v>0.77451241016387939</v>
      </c>
      <c r="EL492" s="67">
        <v>1.0471675395965576</v>
      </c>
      <c r="EM492" s="67">
        <v>3.5243141651153564</v>
      </c>
      <c r="EN492" s="67">
        <v>4.2437138557434082</v>
      </c>
      <c r="EO492" s="67">
        <v>4.8135743141174316</v>
      </c>
      <c r="EP492" s="67">
        <v>5.0272126197814941</v>
      </c>
      <c r="EQ492" s="67">
        <v>4.0177421569824219</v>
      </c>
      <c r="ER492" s="67">
        <v>-0.10092314332723618</v>
      </c>
      <c r="ES492" s="67">
        <v>-0.79431939125061035</v>
      </c>
      <c r="ET492" s="67">
        <v>-0.46139192581176758</v>
      </c>
      <c r="EU492" s="67">
        <v>5.1262829452753067E-2</v>
      </c>
      <c r="EV492" s="67">
        <v>0.38073840737342834</v>
      </c>
      <c r="EW492" s="67">
        <v>76.467063903808594</v>
      </c>
      <c r="EX492" s="67">
        <v>74.753952026367188</v>
      </c>
      <c r="EY492" s="67">
        <v>74.09368896484375</v>
      </c>
      <c r="EZ492" s="67">
        <v>73.910652160644531</v>
      </c>
      <c r="FA492" s="67">
        <v>71.436576843261719</v>
      </c>
      <c r="FB492" s="67">
        <v>69.412139892578125</v>
      </c>
      <c r="FC492" s="67">
        <v>69.954658508300781</v>
      </c>
      <c r="FD492" s="67">
        <v>73.850532531738281</v>
      </c>
      <c r="FE492" s="67">
        <v>77.404197692871094</v>
      </c>
      <c r="FF492" s="67">
        <v>82.285629272460938</v>
      </c>
      <c r="FG492" s="67">
        <v>85.832725524902344</v>
      </c>
      <c r="FH492" s="67">
        <v>89.663307189941406</v>
      </c>
      <c r="FI492" s="67">
        <v>93.05401611328125</v>
      </c>
      <c r="FJ492" s="67">
        <v>95.835197448730469</v>
      </c>
      <c r="FK492" s="67">
        <v>97.999458312988281</v>
      </c>
      <c r="FL492" s="67">
        <v>98.818695068359375</v>
      </c>
      <c r="FM492" s="67">
        <v>98.700820922851563</v>
      </c>
      <c r="FN492" s="67">
        <v>97.696617126464844</v>
      </c>
      <c r="FO492" s="67">
        <v>92.560531616210938</v>
      </c>
      <c r="FP492" s="67">
        <v>88.126472473144531</v>
      </c>
      <c r="FQ492" s="67">
        <v>85.183815002441406</v>
      </c>
      <c r="FR492" s="67">
        <v>82.996940612792969</v>
      </c>
      <c r="FS492" s="67">
        <v>80.674072265625</v>
      </c>
      <c r="FT492" s="67">
        <v>78.227760314941406</v>
      </c>
      <c r="FU492" s="68">
        <v>0.40696656703948975</v>
      </c>
      <c r="FV492" s="40">
        <v>8.4700002670288086</v>
      </c>
      <c r="FW492" s="40">
        <v>13400.85</v>
      </c>
      <c r="FX492">
        <v>1</v>
      </c>
    </row>
    <row r="493" spans="1:180" x14ac:dyDescent="0.2">
      <c r="A493" t="s">
        <v>189</v>
      </c>
      <c r="B493" t="s">
        <v>207</v>
      </c>
      <c r="C493" t="s">
        <v>3</v>
      </c>
      <c r="D493" t="s">
        <v>188</v>
      </c>
      <c r="E493" t="s">
        <v>1</v>
      </c>
      <c r="F493" s="40" t="s">
        <v>1</v>
      </c>
      <c r="G493" s="69" t="s">
        <v>227</v>
      </c>
      <c r="H493" s="67">
        <v>10077.000187754631</v>
      </c>
      <c r="I493" s="67">
        <v>10.390340805053711</v>
      </c>
      <c r="J493" s="67">
        <v>8.8877573013305664</v>
      </c>
      <c r="K493" s="67">
        <v>7.8886628150939941</v>
      </c>
      <c r="L493" s="67">
        <v>7.3121018409729004</v>
      </c>
      <c r="M493" s="67">
        <v>7.0329322814941406</v>
      </c>
      <c r="N493" s="67">
        <v>7.2187652587890625</v>
      </c>
      <c r="O493" s="67">
        <v>7.9167671203613281</v>
      </c>
      <c r="P493" s="67">
        <v>8.2864751815795898</v>
      </c>
      <c r="Q493" s="67">
        <v>8.6817998886108398</v>
      </c>
      <c r="R493" s="67">
        <v>9.6787958145141602</v>
      </c>
      <c r="S493" s="67">
        <v>11.41197681427002</v>
      </c>
      <c r="T493" s="67">
        <v>13.53909969329834</v>
      </c>
      <c r="U493" s="67">
        <v>16.07823371887207</v>
      </c>
      <c r="V493" s="67">
        <v>18.931571960449219</v>
      </c>
      <c r="W493" s="67">
        <v>21.543651580810547</v>
      </c>
      <c r="X493" s="67">
        <v>24.017482757568359</v>
      </c>
      <c r="Y493" s="67">
        <v>25.732379913330078</v>
      </c>
      <c r="Z493" s="67">
        <v>25.735410690307617</v>
      </c>
      <c r="AA493" s="67">
        <v>24.905488967895508</v>
      </c>
      <c r="AB493" s="67">
        <v>22.696016311645508</v>
      </c>
      <c r="AC493" s="67">
        <v>20.379384994506836</v>
      </c>
      <c r="AD493" s="67">
        <v>17.95435905456543</v>
      </c>
      <c r="AE493" s="67">
        <v>15.144351959228516</v>
      </c>
      <c r="AF493" s="67">
        <v>12.569931983947754</v>
      </c>
      <c r="AG493" s="67">
        <v>-0.52260041236877441</v>
      </c>
      <c r="AH493" s="67">
        <v>-0.49870303273200989</v>
      </c>
      <c r="AI493" s="67">
        <v>-0.49373111128807068</v>
      </c>
      <c r="AJ493" s="67">
        <v>-0.45634597539901733</v>
      </c>
      <c r="AK493" s="67">
        <v>-0.37446996569633484</v>
      </c>
      <c r="AL493" s="67">
        <v>-0.38603824377059937</v>
      </c>
      <c r="AM493" s="67">
        <v>-0.55549544095993042</v>
      </c>
      <c r="AN493" s="67">
        <v>-0.59060138463973999</v>
      </c>
      <c r="AO493" s="67">
        <v>-0.55340462923049927</v>
      </c>
      <c r="AP493" s="67">
        <v>-0.69212043285369873</v>
      </c>
      <c r="AQ493" s="67">
        <v>-0.68549484014511108</v>
      </c>
      <c r="AR493" s="67">
        <v>-0.82693278789520264</v>
      </c>
      <c r="AS493" s="67">
        <v>-0.8619113564491272</v>
      </c>
      <c r="AT493" s="67">
        <v>-0.69830262660980225</v>
      </c>
      <c r="AU493" s="67">
        <v>2.015430212020874</v>
      </c>
      <c r="AV493" s="67">
        <v>2.7540450096130371</v>
      </c>
      <c r="AW493" s="67">
        <v>3.1348066329956055</v>
      </c>
      <c r="AX493" s="67">
        <v>3.0562608242034912</v>
      </c>
      <c r="AY493" s="67">
        <v>2.250408411026001</v>
      </c>
      <c r="AZ493" s="67">
        <v>-1.8025482892990112</v>
      </c>
      <c r="BA493" s="67">
        <v>-2.2716372013092041</v>
      </c>
      <c r="BB493" s="67">
        <v>-1.8307881355285645</v>
      </c>
      <c r="BC493" s="67">
        <v>-1.3927762508392334</v>
      </c>
      <c r="BD493" s="67">
        <v>-0.96344095468521118</v>
      </c>
      <c r="BE493" s="67">
        <v>-0.18146173655986786</v>
      </c>
      <c r="BF493" s="67">
        <v>-0.18330502510070801</v>
      </c>
      <c r="BG493" s="67">
        <v>-0.20030820369720459</v>
      </c>
      <c r="BH493" s="67">
        <v>-0.17914071679115295</v>
      </c>
      <c r="BI493" s="67">
        <v>-0.10584958642721176</v>
      </c>
      <c r="BJ493" s="67">
        <v>-0.1170322373509407</v>
      </c>
      <c r="BK493" s="67">
        <v>-0.26921337842941284</v>
      </c>
      <c r="BL493" s="67">
        <v>-0.28607669472694397</v>
      </c>
      <c r="BM493" s="67">
        <v>-0.22692044079303741</v>
      </c>
      <c r="BN493" s="67">
        <v>-0.33876359462738037</v>
      </c>
      <c r="BO493" s="67">
        <v>-0.3051929771900177</v>
      </c>
      <c r="BP493" s="67">
        <v>-0.42239990830421448</v>
      </c>
      <c r="BQ493" s="67">
        <v>-0.43512791395187378</v>
      </c>
      <c r="BR493" s="67">
        <v>-0.25485178828239441</v>
      </c>
      <c r="BS493" s="67">
        <v>2.4595558643341064</v>
      </c>
      <c r="BT493" s="67">
        <v>3.2057805061340332</v>
      </c>
      <c r="BU493" s="67">
        <v>3.5925323963165283</v>
      </c>
      <c r="BV493" s="67">
        <v>3.5179040431976318</v>
      </c>
      <c r="BW493" s="67">
        <v>2.7117278575897217</v>
      </c>
      <c r="BX493" s="67">
        <v>-1.3375594615936279</v>
      </c>
      <c r="BY493" s="67">
        <v>-1.8149964809417725</v>
      </c>
      <c r="BZ493" s="67">
        <v>-1.3920004367828369</v>
      </c>
      <c r="CA493" s="67">
        <v>-0.98050731420516968</v>
      </c>
      <c r="CB493" s="67">
        <v>-0.58119511604309082</v>
      </c>
      <c r="CC493" s="67">
        <v>5.4809872061014175E-2</v>
      </c>
      <c r="CD493" s="67">
        <v>3.5138677805662155E-2</v>
      </c>
      <c r="CE493" s="67">
        <v>2.9156222008168697E-3</v>
      </c>
      <c r="CF493" s="67">
        <v>1.285080797970295E-2</v>
      </c>
      <c r="CG493" s="67">
        <v>8.0196067690849304E-2</v>
      </c>
      <c r="CH493" s="67">
        <v>6.9280505180358887E-2</v>
      </c>
      <c r="CI493" s="67">
        <v>-7.0935316383838654E-2</v>
      </c>
      <c r="CJ493" s="67">
        <v>-7.5163811445236206E-2</v>
      </c>
      <c r="CK493" s="67">
        <v>-7.9847098095342517E-4</v>
      </c>
      <c r="CL493" s="67">
        <v>-9.4029709696769714E-2</v>
      </c>
      <c r="CM493" s="67">
        <v>-4.1797056794166565E-2</v>
      </c>
      <c r="CN493" s="67">
        <v>-0.14222165942192078</v>
      </c>
      <c r="CO493" s="67">
        <v>-0.13953898847103119</v>
      </c>
      <c r="CP493" s="67">
        <v>5.2280928939580917E-2</v>
      </c>
      <c r="CQ493" s="67">
        <v>2.7671561241149902</v>
      </c>
      <c r="CR493" s="67">
        <v>3.518651008605957</v>
      </c>
      <c r="CS493" s="67">
        <v>3.9095518589019775</v>
      </c>
      <c r="CT493" s="67">
        <v>3.8376367092132568</v>
      </c>
      <c r="CU493" s="67">
        <v>3.0312361717224121</v>
      </c>
      <c r="CV493" s="67">
        <v>-1.0155097246170044</v>
      </c>
      <c r="CW493" s="67">
        <v>-1.4987286329269409</v>
      </c>
      <c r="CX493" s="67">
        <v>-1.0880974531173706</v>
      </c>
      <c r="CY493" s="67">
        <v>-0.69497102499008179</v>
      </c>
      <c r="CZ493" s="67">
        <v>-0.31645280122756958</v>
      </c>
      <c r="DA493" s="67">
        <v>0.29108148813247681</v>
      </c>
      <c r="DB493" s="67">
        <v>0.25358238816261292</v>
      </c>
      <c r="DC493" s="67">
        <v>0.20613944530487061</v>
      </c>
      <c r="DD493" s="67">
        <v>0.20484232902526855</v>
      </c>
      <c r="DE493" s="67">
        <v>0.26624172925949097</v>
      </c>
      <c r="DF493" s="67">
        <v>0.25559324026107788</v>
      </c>
      <c r="DG493" s="67">
        <v>0.12734276056289673</v>
      </c>
      <c r="DH493" s="67">
        <v>0.13574907183647156</v>
      </c>
      <c r="DI493" s="67">
        <v>0.22532349824905396</v>
      </c>
      <c r="DJ493" s="67">
        <v>0.15070417523384094</v>
      </c>
      <c r="DK493" s="67">
        <v>0.22159886360168457</v>
      </c>
      <c r="DL493" s="67">
        <v>0.13795657455921173</v>
      </c>
      <c r="DM493" s="67">
        <v>0.1560499370098114</v>
      </c>
      <c r="DN493" s="67">
        <v>0.35941362380981445</v>
      </c>
      <c r="DO493" s="67">
        <v>3.074756383895874</v>
      </c>
      <c r="DP493" s="67">
        <v>3.8315215110778809</v>
      </c>
      <c r="DQ493" s="67">
        <v>4.2265710830688477</v>
      </c>
      <c r="DR493" s="67">
        <v>4.1573691368103027</v>
      </c>
      <c r="DS493" s="67">
        <v>3.3507444858551025</v>
      </c>
      <c r="DT493" s="67">
        <v>-0.69345992803573608</v>
      </c>
      <c r="DU493" s="67">
        <v>-1.1824607849121094</v>
      </c>
      <c r="DV493" s="67">
        <v>-0.7841944694519043</v>
      </c>
      <c r="DW493" s="67">
        <v>-0.40943476557731628</v>
      </c>
      <c r="DX493" s="67">
        <v>-5.1710501313209534E-2</v>
      </c>
      <c r="DY493" s="67">
        <v>0.63222014904022217</v>
      </c>
      <c r="DZ493" s="67">
        <v>0.56898039579391479</v>
      </c>
      <c r="EA493" s="67">
        <v>0.49956235289573669</v>
      </c>
      <c r="EB493" s="67">
        <v>0.48204758763313293</v>
      </c>
      <c r="EC493" s="67">
        <v>0.53486210107803345</v>
      </c>
      <c r="ED493" s="67">
        <v>0.52459925413131714</v>
      </c>
      <c r="EE493" s="67">
        <v>0.41362479329109192</v>
      </c>
      <c r="EF493" s="67">
        <v>0.44027376174926758</v>
      </c>
      <c r="EG493" s="67">
        <v>0.551807701587677</v>
      </c>
      <c r="EH493" s="67">
        <v>0.50406104326248169</v>
      </c>
      <c r="EI493" s="67">
        <v>0.60190075635910034</v>
      </c>
      <c r="EJ493" s="67">
        <v>0.54248946905136108</v>
      </c>
      <c r="EK493" s="67">
        <v>0.58283340930938721</v>
      </c>
      <c r="EL493" s="67">
        <v>0.80286449193954468</v>
      </c>
      <c r="EM493" s="67">
        <v>3.5188820362091064</v>
      </c>
      <c r="EN493" s="67">
        <v>4.283257007598877</v>
      </c>
      <c r="EO493" s="67">
        <v>4.6842970848083496</v>
      </c>
      <c r="EP493" s="67">
        <v>4.6190123558044434</v>
      </c>
      <c r="EQ493" s="67">
        <v>3.8120639324188232</v>
      </c>
      <c r="ER493" s="67">
        <v>-0.22847120463848114</v>
      </c>
      <c r="ES493" s="67">
        <v>-0.72582012414932251</v>
      </c>
      <c r="ET493" s="67">
        <v>-0.34540683031082153</v>
      </c>
      <c r="EU493" s="67">
        <v>2.8342523146420717E-3</v>
      </c>
      <c r="EV493" s="67">
        <v>0.33053532242774963</v>
      </c>
      <c r="EW493" s="67">
        <v>77.440673828125</v>
      </c>
      <c r="EX493" s="67">
        <v>76.342308044433594</v>
      </c>
      <c r="EY493" s="67">
        <v>75.947074890136719</v>
      </c>
      <c r="EZ493" s="67">
        <v>74.98419189453125</v>
      </c>
      <c r="FA493" s="67">
        <v>74.657012939453125</v>
      </c>
      <c r="FB493" s="67">
        <v>73.06756591796875</v>
      </c>
      <c r="FC493" s="67">
        <v>71.074501037597656</v>
      </c>
      <c r="FD493" s="67">
        <v>74.079444885253906</v>
      </c>
      <c r="FE493" s="67">
        <v>79.121482849121094</v>
      </c>
      <c r="FF493" s="67">
        <v>84.063957214355469</v>
      </c>
      <c r="FG493" s="67">
        <v>87.855140686035156</v>
      </c>
      <c r="FH493" s="67">
        <v>90.7900390625</v>
      </c>
      <c r="FI493" s="67">
        <v>94.614837646484375</v>
      </c>
      <c r="FJ493" s="67">
        <v>96.886672973632813</v>
      </c>
      <c r="FK493" s="67">
        <v>98.998687744140625</v>
      </c>
      <c r="FL493" s="67">
        <v>98.680091857910156</v>
      </c>
      <c r="FM493" s="67">
        <v>98.680809020996094</v>
      </c>
      <c r="FN493" s="67">
        <v>96.184738159179688</v>
      </c>
      <c r="FO493" s="67">
        <v>92.499565124511719</v>
      </c>
      <c r="FP493" s="67">
        <v>87.999229431152344</v>
      </c>
      <c r="FQ493" s="67">
        <v>83.499153137207031</v>
      </c>
      <c r="FR493" s="67">
        <v>80.057327270507813</v>
      </c>
      <c r="FS493" s="67">
        <v>78.387954711914063</v>
      </c>
      <c r="FT493" s="67">
        <v>75.831832885742188</v>
      </c>
      <c r="FU493" s="68">
        <v>0.40725827217102051</v>
      </c>
      <c r="FV493" s="40">
        <v>10.079999923706055</v>
      </c>
      <c r="FW493" s="40">
        <v>14221.52</v>
      </c>
      <c r="FX493">
        <v>1</v>
      </c>
    </row>
    <row r="494" spans="1:180" x14ac:dyDescent="0.2">
      <c r="A494" t="s">
        <v>189</v>
      </c>
      <c r="B494" t="s">
        <v>207</v>
      </c>
      <c r="C494" t="s">
        <v>3</v>
      </c>
      <c r="D494" t="s">
        <v>188</v>
      </c>
      <c r="E494" t="s">
        <v>1</v>
      </c>
      <c r="F494" s="40" t="s">
        <v>1</v>
      </c>
      <c r="G494" s="69" t="s">
        <v>228</v>
      </c>
      <c r="H494" s="67">
        <v>10113.9998691082</v>
      </c>
      <c r="I494" s="67">
        <v>8.9554147720336914</v>
      </c>
      <c r="J494" s="67">
        <v>7.5981278419494629</v>
      </c>
      <c r="K494" s="67">
        <v>6.7867517471313477</v>
      </c>
      <c r="L494" s="67">
        <v>6.3691129684448242</v>
      </c>
      <c r="M494" s="67">
        <v>6.2449054718017578</v>
      </c>
      <c r="N494" s="67">
        <v>6.5391068458557129</v>
      </c>
      <c r="O494" s="67">
        <v>7.392392635345459</v>
      </c>
      <c r="P494" s="67">
        <v>7.7282929420471191</v>
      </c>
      <c r="Q494" s="67">
        <v>7.7727222442626953</v>
      </c>
      <c r="R494" s="67">
        <v>8.2203168869018555</v>
      </c>
      <c r="S494" s="67">
        <v>9.2144365310668945</v>
      </c>
      <c r="T494" s="67">
        <v>10.768381118774414</v>
      </c>
      <c r="U494" s="67">
        <v>13.141091346740723</v>
      </c>
      <c r="V494" s="67">
        <v>15.92643928527832</v>
      </c>
      <c r="W494" s="67">
        <v>18.761306762695313</v>
      </c>
      <c r="X494" s="67">
        <v>22.110631942749023</v>
      </c>
      <c r="Y494" s="67">
        <v>24.64280891418457</v>
      </c>
      <c r="Z494" s="67">
        <v>25.431459426879883</v>
      </c>
      <c r="AA494" s="67">
        <v>25.271474838256836</v>
      </c>
      <c r="AB494" s="67">
        <v>24.235223770141602</v>
      </c>
      <c r="AC494" s="67">
        <v>22.910848617553711</v>
      </c>
      <c r="AD494" s="67">
        <v>20.149473190307617</v>
      </c>
      <c r="AE494" s="67">
        <v>16.423372268676758</v>
      </c>
      <c r="AF494" s="67">
        <v>13.135441780090332</v>
      </c>
      <c r="AG494" s="67">
        <v>-0.37344864010810852</v>
      </c>
      <c r="AH494" s="67">
        <v>-0.46864280104637146</v>
      </c>
      <c r="AI494" s="67">
        <v>-0.45060926675796509</v>
      </c>
      <c r="AJ494" s="67">
        <v>-0.43492734432220459</v>
      </c>
      <c r="AK494" s="67">
        <v>-0.42981922626495361</v>
      </c>
      <c r="AL494" s="67">
        <v>-0.41374796628952026</v>
      </c>
      <c r="AM494" s="67">
        <v>-0.35940393805503845</v>
      </c>
      <c r="AN494" s="67">
        <v>-0.52013117074966431</v>
      </c>
      <c r="AO494" s="67">
        <v>-0.49269813299179077</v>
      </c>
      <c r="AP494" s="67">
        <v>-0.67589926719665527</v>
      </c>
      <c r="AQ494" s="67">
        <v>-0.58632558584213257</v>
      </c>
      <c r="AR494" s="67">
        <v>-0.72104895114898682</v>
      </c>
      <c r="AS494" s="67">
        <v>-0.84401464462280273</v>
      </c>
      <c r="AT494" s="67">
        <v>-0.69988226890563965</v>
      </c>
      <c r="AU494" s="67">
        <v>1.9081684350967407</v>
      </c>
      <c r="AV494" s="67">
        <v>3.109055757522583</v>
      </c>
      <c r="AW494" s="67">
        <v>3.7728242874145508</v>
      </c>
      <c r="AX494" s="67">
        <v>3.9546091556549072</v>
      </c>
      <c r="AY494" s="67">
        <v>2.7846503257751465</v>
      </c>
      <c r="AZ494" s="67">
        <v>-1.9152975082397461</v>
      </c>
      <c r="BA494" s="67">
        <v>-2.8044910430908203</v>
      </c>
      <c r="BB494" s="67">
        <v>-2.2770137786865234</v>
      </c>
      <c r="BC494" s="67">
        <v>-1.4990612268447876</v>
      </c>
      <c r="BD494" s="67">
        <v>-0.99729019403457642</v>
      </c>
      <c r="BE494" s="67">
        <v>-3.1499452888965607E-2</v>
      </c>
      <c r="BF494" s="67">
        <v>-0.1524825394153595</v>
      </c>
      <c r="BG494" s="67">
        <v>-0.15646748244762421</v>
      </c>
      <c r="BH494" s="67">
        <v>-0.15703414380550385</v>
      </c>
      <c r="BI494" s="67">
        <v>-0.16053348779678345</v>
      </c>
      <c r="BJ494" s="67">
        <v>-0.14409556984901428</v>
      </c>
      <c r="BK494" s="67">
        <v>-7.2453148663043976E-2</v>
      </c>
      <c r="BL494" s="67">
        <v>-0.21490760147571564</v>
      </c>
      <c r="BM494" s="67">
        <v>-0.16548079252243042</v>
      </c>
      <c r="BN494" s="67">
        <v>-0.32176071405410767</v>
      </c>
      <c r="BO494" s="67">
        <v>-0.2051825076341629</v>
      </c>
      <c r="BP494" s="67">
        <v>-0.31562528014183044</v>
      </c>
      <c r="BQ494" s="67">
        <v>-0.41629412770271301</v>
      </c>
      <c r="BR494" s="67">
        <v>-0.25546514987945557</v>
      </c>
      <c r="BS494" s="67">
        <v>2.3533017635345459</v>
      </c>
      <c r="BT494" s="67">
        <v>3.5618124008178711</v>
      </c>
      <c r="BU494" s="67">
        <v>4.2315769195556641</v>
      </c>
      <c r="BV494" s="67">
        <v>4.4172821044921875</v>
      </c>
      <c r="BW494" s="67">
        <v>3.2469921112060547</v>
      </c>
      <c r="BX494" s="67">
        <v>-1.4493257999420166</v>
      </c>
      <c r="BY494" s="67">
        <v>-2.3468737602233887</v>
      </c>
      <c r="BZ494" s="67">
        <v>-1.8372648954391479</v>
      </c>
      <c r="CA494" s="67">
        <v>-1.0858683586120605</v>
      </c>
      <c r="CB494" s="67">
        <v>-0.61417454481124878</v>
      </c>
      <c r="CC494" s="67">
        <v>0.20533351600170135</v>
      </c>
      <c r="CD494" s="67">
        <v>6.6489100456237793E-2</v>
      </c>
      <c r="CE494" s="67">
        <v>4.7254208475351334E-2</v>
      </c>
      <c r="CF494" s="67">
        <v>3.5433832556009293E-2</v>
      </c>
      <c r="CG494" s="67">
        <v>2.5972994044423103E-2</v>
      </c>
      <c r="CH494" s="67">
        <v>4.2664863169193268E-2</v>
      </c>
      <c r="CI494" s="67">
        <v>0.12628810107707977</v>
      </c>
      <c r="CJ494" s="67">
        <v>-3.5106835421174765E-3</v>
      </c>
      <c r="CK494" s="67">
        <v>6.1148934066295624E-2</v>
      </c>
      <c r="CL494" s="67">
        <v>-7.6485462486743927E-2</v>
      </c>
      <c r="CM494" s="67">
        <v>5.8795999735593796E-2</v>
      </c>
      <c r="CN494" s="67">
        <v>-3.4830071032047272E-2</v>
      </c>
      <c r="CO494" s="67">
        <v>-0.12005620449781418</v>
      </c>
      <c r="CP494" s="67">
        <v>5.2336782217025757E-2</v>
      </c>
      <c r="CQ494" s="67">
        <v>2.66159987449646</v>
      </c>
      <c r="CR494" s="67">
        <v>3.8753902912139893</v>
      </c>
      <c r="CS494" s="67">
        <v>4.5493073463439941</v>
      </c>
      <c r="CT494" s="67">
        <v>4.7377276420593262</v>
      </c>
      <c r="CU494" s="67">
        <v>3.5672085285186768</v>
      </c>
      <c r="CV494" s="67">
        <v>-1.126595139503479</v>
      </c>
      <c r="CW494" s="67">
        <v>-2.0299293994903564</v>
      </c>
      <c r="CX494" s="67">
        <v>-1.5326961278915405</v>
      </c>
      <c r="CY494" s="67">
        <v>-0.79969227313995361</v>
      </c>
      <c r="CZ494" s="67">
        <v>-0.34882977604866028</v>
      </c>
      <c r="DA494" s="67">
        <v>0.44216647744178772</v>
      </c>
      <c r="DB494" s="67">
        <v>0.28546074032783508</v>
      </c>
      <c r="DC494" s="67">
        <v>0.25097590684890747</v>
      </c>
      <c r="DD494" s="67">
        <v>0.22790181636810303</v>
      </c>
      <c r="DE494" s="67">
        <v>0.21247947216033936</v>
      </c>
      <c r="DF494" s="67">
        <v>0.22942529618740082</v>
      </c>
      <c r="DG494" s="67">
        <v>0.32502934336662292</v>
      </c>
      <c r="DH494" s="67">
        <v>0.2078862339258194</v>
      </c>
      <c r="DI494" s="67">
        <v>0.28777867555618286</v>
      </c>
      <c r="DJ494" s="67">
        <v>0.16878980398178101</v>
      </c>
      <c r="DK494" s="67">
        <v>0.3227744996547699</v>
      </c>
      <c r="DL494" s="67">
        <v>0.2459651380777359</v>
      </c>
      <c r="DM494" s="67">
        <v>0.17618173360824585</v>
      </c>
      <c r="DN494" s="67">
        <v>0.36013871431350708</v>
      </c>
      <c r="DO494" s="67">
        <v>2.969897985458374</v>
      </c>
      <c r="DP494" s="67">
        <v>4.1889681816101074</v>
      </c>
      <c r="DQ494" s="67">
        <v>4.8670377731323242</v>
      </c>
      <c r="DR494" s="67">
        <v>5.0581731796264648</v>
      </c>
      <c r="DS494" s="67">
        <v>3.8874249458312988</v>
      </c>
      <c r="DT494" s="67">
        <v>-0.80386453866958618</v>
      </c>
      <c r="DU494" s="67">
        <v>-1.7129850387573242</v>
      </c>
      <c r="DV494" s="67">
        <v>-1.2281273603439331</v>
      </c>
      <c r="DW494" s="67">
        <v>-0.51351618766784668</v>
      </c>
      <c r="DX494" s="67">
        <v>-8.3485029637813568E-2</v>
      </c>
      <c r="DY494" s="67">
        <v>0.78411567211151123</v>
      </c>
      <c r="DZ494" s="67">
        <v>0.60162103176116943</v>
      </c>
      <c r="EA494" s="67">
        <v>0.54511767625808716</v>
      </c>
      <c r="EB494" s="67">
        <v>0.50579500198364258</v>
      </c>
      <c r="EC494" s="67">
        <v>0.48176521062850952</v>
      </c>
      <c r="ED494" s="67">
        <v>0.49907767772674561</v>
      </c>
      <c r="EE494" s="67">
        <v>0.611980140209198</v>
      </c>
      <c r="EF494" s="67">
        <v>0.51310980319976807</v>
      </c>
      <c r="EG494" s="67">
        <v>0.61499601602554321</v>
      </c>
      <c r="EH494" s="67">
        <v>0.52292835712432861</v>
      </c>
      <c r="EI494" s="67">
        <v>0.70391756296157837</v>
      </c>
      <c r="EJ494" s="67">
        <v>0.65138882398605347</v>
      </c>
      <c r="EK494" s="67">
        <v>0.60390228033065796</v>
      </c>
      <c r="EL494" s="67">
        <v>0.80455583333969116</v>
      </c>
      <c r="EM494" s="67">
        <v>3.4150311946868896</v>
      </c>
      <c r="EN494" s="67">
        <v>4.6417245864868164</v>
      </c>
      <c r="EO494" s="67">
        <v>5.3257904052734375</v>
      </c>
      <c r="EP494" s="67">
        <v>5.5208463668823242</v>
      </c>
      <c r="EQ494" s="67">
        <v>4.349766731262207</v>
      </c>
      <c r="ER494" s="67">
        <v>-0.33789277076721191</v>
      </c>
      <c r="ES494" s="67">
        <v>-1.255367636680603</v>
      </c>
      <c r="ET494" s="67">
        <v>-0.78837847709655762</v>
      </c>
      <c r="EU494" s="67">
        <v>-0.10032336413860321</v>
      </c>
      <c r="EV494" s="67">
        <v>0.29963064193725586</v>
      </c>
      <c r="EW494" s="67">
        <v>79.031578063964844</v>
      </c>
      <c r="EX494" s="67">
        <v>77.371772766113281</v>
      </c>
      <c r="EY494" s="67">
        <v>74.399925231933594</v>
      </c>
      <c r="EZ494" s="67">
        <v>72.913230895996094</v>
      </c>
      <c r="FA494" s="67">
        <v>72.068382263183594</v>
      </c>
      <c r="FB494" s="67">
        <v>71.271011352539063</v>
      </c>
      <c r="FC494" s="67">
        <v>71.228744506835938</v>
      </c>
      <c r="FD494" s="67">
        <v>72.479171752929688</v>
      </c>
      <c r="FE494" s="67">
        <v>76.098052978515625</v>
      </c>
      <c r="FF494" s="67">
        <v>80.5216064453125</v>
      </c>
      <c r="FG494" s="67">
        <v>85.784713745117188</v>
      </c>
      <c r="FH494" s="67">
        <v>90.051033020019531</v>
      </c>
      <c r="FI494" s="67">
        <v>94.088554382324219</v>
      </c>
      <c r="FJ494" s="67">
        <v>97.287361145019531</v>
      </c>
      <c r="FK494" s="67">
        <v>99.565269470214844</v>
      </c>
      <c r="FL494" s="67">
        <v>100.93841552734375</v>
      </c>
      <c r="FM494" s="67">
        <v>101.37802124023438</v>
      </c>
      <c r="FN494" s="67">
        <v>101.23818206787109</v>
      </c>
      <c r="FO494" s="67">
        <v>99.743331909179688</v>
      </c>
      <c r="FP494" s="67">
        <v>96.126609802246094</v>
      </c>
      <c r="FQ494" s="67">
        <v>91.76934814453125</v>
      </c>
      <c r="FR494" s="67">
        <v>88.902976989746094</v>
      </c>
      <c r="FS494" s="67">
        <v>86.820632934570313</v>
      </c>
      <c r="FT494" s="67">
        <v>84.878631591796875</v>
      </c>
      <c r="FU494" s="68">
        <v>0.40817248821258545</v>
      </c>
      <c r="FV494" s="40">
        <v>9.5900001525878906</v>
      </c>
      <c r="FW494" s="40">
        <v>13364.32</v>
      </c>
      <c r="FX494">
        <v>1</v>
      </c>
    </row>
    <row r="495" spans="1:180" x14ac:dyDescent="0.2">
      <c r="A495" t="s">
        <v>189</v>
      </c>
      <c r="B495" t="s">
        <v>207</v>
      </c>
      <c r="C495" t="s">
        <v>3</v>
      </c>
      <c r="D495" t="s">
        <v>188</v>
      </c>
      <c r="E495" t="s">
        <v>1</v>
      </c>
      <c r="F495" s="40" t="s">
        <v>1</v>
      </c>
      <c r="G495" s="69" t="s">
        <v>229</v>
      </c>
      <c r="H495" s="67">
        <v>10120.999974370003</v>
      </c>
      <c r="I495" s="67">
        <v>10.814266204833984</v>
      </c>
      <c r="J495" s="67">
        <v>9.148463249206543</v>
      </c>
      <c r="K495" s="67">
        <v>8.1137628555297852</v>
      </c>
      <c r="L495" s="67">
        <v>7.4254670143127441</v>
      </c>
      <c r="M495" s="67">
        <v>7.0706386566162109</v>
      </c>
      <c r="N495" s="67">
        <v>7.1997895240783691</v>
      </c>
      <c r="O495" s="67">
        <v>7.8621587753295898</v>
      </c>
      <c r="P495" s="67">
        <v>8.1606607437133789</v>
      </c>
      <c r="Q495" s="67">
        <v>8.1845388412475586</v>
      </c>
      <c r="R495" s="67">
        <v>8.891657829284668</v>
      </c>
      <c r="S495" s="67">
        <v>10.225288391113281</v>
      </c>
      <c r="T495" s="67">
        <v>12.026293754577637</v>
      </c>
      <c r="U495" s="67">
        <v>14.682880401611328</v>
      </c>
      <c r="V495" s="67">
        <v>17.686134338378906</v>
      </c>
      <c r="W495" s="67">
        <v>20.369306564331055</v>
      </c>
      <c r="X495" s="67">
        <v>23.384288787841797</v>
      </c>
      <c r="Y495" s="67">
        <v>26.09271240234375</v>
      </c>
      <c r="Z495" s="67">
        <v>26.860738754272461</v>
      </c>
      <c r="AA495" s="67">
        <v>26.157787322998047</v>
      </c>
      <c r="AB495" s="67">
        <v>24.774587631225586</v>
      </c>
      <c r="AC495" s="67">
        <v>23.036077499389648</v>
      </c>
      <c r="AD495" s="67">
        <v>20.301355361938477</v>
      </c>
      <c r="AE495" s="67">
        <v>16.763944625854492</v>
      </c>
      <c r="AF495" s="67">
        <v>13.422967910766602</v>
      </c>
      <c r="AG495" s="67">
        <v>-0.69896310567855835</v>
      </c>
      <c r="AH495" s="67">
        <v>-0.61589473485946655</v>
      </c>
      <c r="AI495" s="67">
        <v>-0.50794768333435059</v>
      </c>
      <c r="AJ495" s="67">
        <v>-0.42087024450302124</v>
      </c>
      <c r="AK495" s="67">
        <v>-0.29595300555229187</v>
      </c>
      <c r="AL495" s="67">
        <v>-0.24769482016563416</v>
      </c>
      <c r="AM495" s="67">
        <v>-0.45222705602645874</v>
      </c>
      <c r="AN495" s="67">
        <v>-0.45660576224327087</v>
      </c>
      <c r="AO495" s="67">
        <v>-0.51556307077407837</v>
      </c>
      <c r="AP495" s="67">
        <v>-0.61919951438903809</v>
      </c>
      <c r="AQ495" s="67">
        <v>-0.75711238384246826</v>
      </c>
      <c r="AR495" s="67">
        <v>-0.96176552772521973</v>
      </c>
      <c r="AS495" s="67">
        <v>-1.0684522390365601</v>
      </c>
      <c r="AT495" s="67">
        <v>-0.76013034582138062</v>
      </c>
      <c r="AU495" s="67">
        <v>2.2252278327941895</v>
      </c>
      <c r="AV495" s="67">
        <v>3.21980881690979</v>
      </c>
      <c r="AW495" s="67">
        <v>3.9146854877471924</v>
      </c>
      <c r="AX495" s="67">
        <v>4.0393490791320801</v>
      </c>
      <c r="AY495" s="67">
        <v>2.5716829299926758</v>
      </c>
      <c r="AZ495" s="67">
        <v>-2.2642374038696289</v>
      </c>
      <c r="BA495" s="67">
        <v>-2.9230978488922119</v>
      </c>
      <c r="BB495" s="67">
        <v>-2.3902759552001953</v>
      </c>
      <c r="BC495" s="67">
        <v>-1.6980679035186768</v>
      </c>
      <c r="BD495" s="67">
        <v>-1.2339980602264404</v>
      </c>
      <c r="BE495" s="67">
        <v>-0.35667604207992554</v>
      </c>
      <c r="BF495" s="67">
        <v>-0.29941108822822571</v>
      </c>
      <c r="BG495" s="67">
        <v>-0.21349325776100159</v>
      </c>
      <c r="BH495" s="67">
        <v>-0.14266833662986755</v>
      </c>
      <c r="BI495" s="67">
        <v>-2.6364002376794815E-2</v>
      </c>
      <c r="BJ495" s="67">
        <v>2.2264322265982628E-2</v>
      </c>
      <c r="BK495" s="67">
        <v>-0.16495098173618317</v>
      </c>
      <c r="BL495" s="67">
        <v>-0.15104006230831146</v>
      </c>
      <c r="BM495" s="67">
        <v>-0.18798388540744781</v>
      </c>
      <c r="BN495" s="67">
        <v>-0.26468011736869812</v>
      </c>
      <c r="BO495" s="67">
        <v>-0.37557104229927063</v>
      </c>
      <c r="BP495" s="67">
        <v>-0.5559316873550415</v>
      </c>
      <c r="BQ495" s="67">
        <v>-0.64030838012695313</v>
      </c>
      <c r="BR495" s="67">
        <v>-0.31527620553970337</v>
      </c>
      <c r="BS495" s="67">
        <v>2.6708011627197266</v>
      </c>
      <c r="BT495" s="67">
        <v>3.6730093955993652</v>
      </c>
      <c r="BU495" s="67">
        <v>4.3738880157470703</v>
      </c>
      <c r="BV495" s="67">
        <v>4.5024776458740234</v>
      </c>
      <c r="BW495" s="67">
        <v>3.0344831943511963</v>
      </c>
      <c r="BX495" s="67">
        <v>-1.7978049516677856</v>
      </c>
      <c r="BY495" s="67">
        <v>-2.4650237560272217</v>
      </c>
      <c r="BZ495" s="67">
        <v>-1.9500930309295654</v>
      </c>
      <c r="CA495" s="67">
        <v>-1.2844709157943726</v>
      </c>
      <c r="CB495" s="67">
        <v>-0.85050982236862183</v>
      </c>
      <c r="CC495" s="67">
        <v>-0.11960905790328979</v>
      </c>
      <c r="CD495" s="67">
        <v>-8.0215469002723694E-2</v>
      </c>
      <c r="CE495" s="67">
        <v>-9.554998017847538E-3</v>
      </c>
      <c r="CF495" s="67">
        <v>5.0013452768325806E-2</v>
      </c>
      <c r="CG495" s="67">
        <v>0.16035252809524536</v>
      </c>
      <c r="CH495" s="67">
        <v>0.20923720300197601</v>
      </c>
      <c r="CI495" s="67">
        <v>3.4015554934740067E-2</v>
      </c>
      <c r="CJ495" s="67">
        <v>6.059381365776062E-2</v>
      </c>
      <c r="CK495" s="67">
        <v>3.8896486163139343E-2</v>
      </c>
      <c r="CL495" s="67">
        <v>-1.9141046330332756E-2</v>
      </c>
      <c r="CM495" s="67">
        <v>-0.11131665855646133</v>
      </c>
      <c r="CN495" s="67">
        <v>-0.27485242486000061</v>
      </c>
      <c r="CO495" s="67">
        <v>-0.34377723932266235</v>
      </c>
      <c r="CP495" s="67">
        <v>-7.1715773083269596E-3</v>
      </c>
      <c r="CQ495" s="67">
        <v>2.9794037342071533</v>
      </c>
      <c r="CR495" s="67">
        <v>3.9868946075439453</v>
      </c>
      <c r="CS495" s="67">
        <v>4.6919302940368652</v>
      </c>
      <c r="CT495" s="67">
        <v>4.8232393264770508</v>
      </c>
      <c r="CU495" s="67">
        <v>3.3550171852111816</v>
      </c>
      <c r="CV495" s="67">
        <v>-1.4747552871704102</v>
      </c>
      <c r="CW495" s="67">
        <v>-2.1477630138397217</v>
      </c>
      <c r="CX495" s="67">
        <v>-1.6452236175537109</v>
      </c>
      <c r="CY495" s="67">
        <v>-0.99801486730575562</v>
      </c>
      <c r="CZ495" s="67">
        <v>-0.58490705490112305</v>
      </c>
      <c r="DA495" s="67">
        <v>0.11745791882276535</v>
      </c>
      <c r="DB495" s="67">
        <v>0.13898015022277832</v>
      </c>
      <c r="DC495" s="67">
        <v>0.19438326358795166</v>
      </c>
      <c r="DD495" s="67">
        <v>0.24269524216651917</v>
      </c>
      <c r="DE495" s="67">
        <v>0.34706905484199524</v>
      </c>
      <c r="DF495" s="67">
        <v>0.39621007442474365</v>
      </c>
      <c r="DG495" s="67">
        <v>0.2329820841550827</v>
      </c>
      <c r="DH495" s="67">
        <v>0.27222767472267151</v>
      </c>
      <c r="DI495" s="67">
        <v>0.26577684283256531</v>
      </c>
      <c r="DJ495" s="67">
        <v>0.22639800608158112</v>
      </c>
      <c r="DK495" s="67">
        <v>0.15293772518634796</v>
      </c>
      <c r="DL495" s="67">
        <v>6.2268506735563278E-3</v>
      </c>
      <c r="DM495" s="67">
        <v>-4.7246087342500687E-2</v>
      </c>
      <c r="DN495" s="67">
        <v>0.30093306303024292</v>
      </c>
      <c r="DO495" s="67">
        <v>3.2880063056945801</v>
      </c>
      <c r="DP495" s="67">
        <v>4.3007798194885254</v>
      </c>
      <c r="DQ495" s="67">
        <v>5.0099725723266602</v>
      </c>
      <c r="DR495" s="67">
        <v>5.1440010070800781</v>
      </c>
      <c r="DS495" s="67">
        <v>3.675551176071167</v>
      </c>
      <c r="DT495" s="67">
        <v>-1.1517056226730347</v>
      </c>
      <c r="DU495" s="67">
        <v>-1.8305022716522217</v>
      </c>
      <c r="DV495" s="67">
        <v>-1.3403542041778564</v>
      </c>
      <c r="DW495" s="67">
        <v>-0.71155881881713867</v>
      </c>
      <c r="DX495" s="67">
        <v>-0.31930428743362427</v>
      </c>
      <c r="DY495" s="67">
        <v>0.45974496006965637</v>
      </c>
      <c r="DZ495" s="67">
        <v>0.45546382665634155</v>
      </c>
      <c r="EA495" s="67">
        <v>0.48883771896362305</v>
      </c>
      <c r="EB495" s="67">
        <v>0.52089715003967285</v>
      </c>
      <c r="EC495" s="67">
        <v>0.61665809154510498</v>
      </c>
      <c r="ED495" s="67">
        <v>0.66616922616958618</v>
      </c>
      <c r="EE495" s="67">
        <v>0.52025818824768066</v>
      </c>
      <c r="EF495" s="67">
        <v>0.5777934193611145</v>
      </c>
      <c r="EG495" s="67">
        <v>0.59335607290267944</v>
      </c>
      <c r="EH495" s="67">
        <v>0.58091741800308228</v>
      </c>
      <c r="EI495" s="67">
        <v>0.53447908163070679</v>
      </c>
      <c r="EJ495" s="67">
        <v>0.41206067800521851</v>
      </c>
      <c r="EK495" s="67">
        <v>0.38089779019355774</v>
      </c>
      <c r="EL495" s="67">
        <v>0.74578720331192017</v>
      </c>
      <c r="EM495" s="67">
        <v>3.7335796356201172</v>
      </c>
      <c r="EN495" s="67">
        <v>4.7539801597595215</v>
      </c>
      <c r="EO495" s="67">
        <v>5.469174861907959</v>
      </c>
      <c r="EP495" s="67">
        <v>5.6071295738220215</v>
      </c>
      <c r="EQ495" s="67">
        <v>4.1383514404296875</v>
      </c>
      <c r="ER495" s="67">
        <v>-0.68527317047119141</v>
      </c>
      <c r="ES495" s="67">
        <v>-1.3724280595779419</v>
      </c>
      <c r="ET495" s="67">
        <v>-0.90017127990722656</v>
      </c>
      <c r="EU495" s="67">
        <v>-0.29796183109283447</v>
      </c>
      <c r="EV495" s="67">
        <v>6.4183928072452545E-2</v>
      </c>
      <c r="EW495" s="67">
        <v>83.045249938964844</v>
      </c>
      <c r="EX495" s="67">
        <v>81.103981018066406</v>
      </c>
      <c r="EY495" s="67">
        <v>79.8160400390625</v>
      </c>
      <c r="EZ495" s="67">
        <v>78.449974060058594</v>
      </c>
      <c r="FA495" s="67">
        <v>77.997413635253906</v>
      </c>
      <c r="FB495" s="67">
        <v>79.022743225097656</v>
      </c>
      <c r="FC495" s="67">
        <v>77.092437744140625</v>
      </c>
      <c r="FD495" s="67">
        <v>76.810470581054688</v>
      </c>
      <c r="FE495" s="67">
        <v>79.116188049316406</v>
      </c>
      <c r="FF495" s="67">
        <v>82.142814636230469</v>
      </c>
      <c r="FG495" s="67">
        <v>86.193771362304688</v>
      </c>
      <c r="FH495" s="67">
        <v>90.565338134765625</v>
      </c>
      <c r="FI495" s="67">
        <v>94.824127197265625</v>
      </c>
      <c r="FJ495" s="67">
        <v>98.289306640625</v>
      </c>
      <c r="FK495" s="67">
        <v>101.52302551269531</v>
      </c>
      <c r="FL495" s="67">
        <v>103.00420379638672</v>
      </c>
      <c r="FM495" s="67">
        <v>103.00896453857422</v>
      </c>
      <c r="FN495" s="67">
        <v>100.63705444335938</v>
      </c>
      <c r="FO495" s="67">
        <v>96.767807006835938</v>
      </c>
      <c r="FP495" s="67">
        <v>91.853790283203125</v>
      </c>
      <c r="FQ495" s="67">
        <v>89.858451843261719</v>
      </c>
      <c r="FR495" s="67">
        <v>87.230033874511719</v>
      </c>
      <c r="FS495" s="67">
        <v>84.783226013183594</v>
      </c>
      <c r="FT495" s="67">
        <v>83.7462158203125</v>
      </c>
      <c r="FU495" s="68">
        <v>0.40857231616973877</v>
      </c>
      <c r="FV495" s="40">
        <v>8.5799999237060547</v>
      </c>
      <c r="FW495" s="40">
        <v>14349.08</v>
      </c>
      <c r="FX495">
        <v>1</v>
      </c>
    </row>
    <row r="496" spans="1:180" x14ac:dyDescent="0.2">
      <c r="A496" t="s">
        <v>189</v>
      </c>
      <c r="B496" t="s">
        <v>207</v>
      </c>
      <c r="C496" t="s">
        <v>3</v>
      </c>
      <c r="D496" t="s">
        <v>188</v>
      </c>
      <c r="E496" t="s">
        <v>1</v>
      </c>
      <c r="F496" s="40" t="s">
        <v>1</v>
      </c>
      <c r="G496" s="69" t="s">
        <v>230</v>
      </c>
      <c r="H496" s="67">
        <v>10116.99996137619</v>
      </c>
      <c r="I496" s="67">
        <v>11.018427848815918</v>
      </c>
      <c r="J496" s="67">
        <v>9.3375768661499023</v>
      </c>
      <c r="K496" s="67">
        <v>8.2554721832275391</v>
      </c>
      <c r="L496" s="67">
        <v>7.5852689743041992</v>
      </c>
      <c r="M496" s="67">
        <v>7.2153911590576172</v>
      </c>
      <c r="N496" s="67">
        <v>7.2998814582824707</v>
      </c>
      <c r="O496" s="67">
        <v>8.0612649917602539</v>
      </c>
      <c r="P496" s="67">
        <v>8.3588695526123047</v>
      </c>
      <c r="Q496" s="67">
        <v>8.5323705673217773</v>
      </c>
      <c r="R496" s="67">
        <v>9.2669887542724609</v>
      </c>
      <c r="S496" s="67">
        <v>10.455482482910156</v>
      </c>
      <c r="T496" s="67">
        <v>12.201475143432617</v>
      </c>
      <c r="U496" s="67">
        <v>14.436068534851074</v>
      </c>
      <c r="V496" s="67">
        <v>16.249113082885742</v>
      </c>
      <c r="W496" s="67">
        <v>17.81596565246582</v>
      </c>
      <c r="X496" s="67">
        <v>19.890674591064453</v>
      </c>
      <c r="Y496" s="67">
        <v>21.63330078125</v>
      </c>
      <c r="Z496" s="67">
        <v>22.448892593383789</v>
      </c>
      <c r="AA496" s="67">
        <v>21.979070663452148</v>
      </c>
      <c r="AB496" s="67">
        <v>20.854900360107422</v>
      </c>
      <c r="AC496" s="67">
        <v>19.525352478027344</v>
      </c>
      <c r="AD496" s="67">
        <v>17.415035247802734</v>
      </c>
      <c r="AE496" s="67">
        <v>14.906832695007324</v>
      </c>
      <c r="AF496" s="67">
        <v>12.415534973144531</v>
      </c>
      <c r="AG496" s="67">
        <v>-0.77351784706115723</v>
      </c>
      <c r="AH496" s="67">
        <v>-0.59550142288208008</v>
      </c>
      <c r="AI496" s="67">
        <v>-0.42825275659561157</v>
      </c>
      <c r="AJ496" s="67">
        <v>-0.32534292340278625</v>
      </c>
      <c r="AK496" s="67">
        <v>-0.27325937151908875</v>
      </c>
      <c r="AL496" s="67">
        <v>-0.32731509208679199</v>
      </c>
      <c r="AM496" s="67">
        <v>-0.32148224115371704</v>
      </c>
      <c r="AN496" s="67">
        <v>-0.42739447951316833</v>
      </c>
      <c r="AO496" s="67">
        <v>-0.42237946391105652</v>
      </c>
      <c r="AP496" s="67">
        <v>-0.6406090259552002</v>
      </c>
      <c r="AQ496" s="67">
        <v>-0.86254286766052246</v>
      </c>
      <c r="AR496" s="67">
        <v>-0.74405491352081299</v>
      </c>
      <c r="AS496" s="67">
        <v>-0.72459393739700317</v>
      </c>
      <c r="AT496" s="67">
        <v>-0.51151317358016968</v>
      </c>
      <c r="AU496" s="67">
        <v>1.9021581411361694</v>
      </c>
      <c r="AV496" s="67">
        <v>2.6937687397003174</v>
      </c>
      <c r="AW496" s="67">
        <v>2.8147664070129395</v>
      </c>
      <c r="AX496" s="67">
        <v>2.9673805236816406</v>
      </c>
      <c r="AY496" s="67">
        <v>1.7012250423431396</v>
      </c>
      <c r="AZ496" s="67">
        <v>-1.9426836967468262</v>
      </c>
      <c r="BA496" s="67">
        <v>-2.1621396541595459</v>
      </c>
      <c r="BB496" s="67">
        <v>-1.7053960561752319</v>
      </c>
      <c r="BC496" s="67">
        <v>-1.1878266334533691</v>
      </c>
      <c r="BD496" s="67">
        <v>-0.89633834362030029</v>
      </c>
      <c r="BE496" s="67">
        <v>-0.43129605054855347</v>
      </c>
      <c r="BF496" s="67">
        <v>-0.27907672524452209</v>
      </c>
      <c r="BG496" s="67">
        <v>-0.13385212421417236</v>
      </c>
      <c r="BH496" s="67">
        <v>-4.7190606594085693E-2</v>
      </c>
      <c r="BI496" s="67">
        <v>-3.7179340142756701E-3</v>
      </c>
      <c r="BJ496" s="67">
        <v>-5.7406723499298096E-2</v>
      </c>
      <c r="BK496" s="67">
        <v>-3.4260764718055725E-2</v>
      </c>
      <c r="BL496" s="67">
        <v>-0.12188689410686493</v>
      </c>
      <c r="BM496" s="67">
        <v>-9.48638916015625E-2</v>
      </c>
      <c r="BN496" s="67">
        <v>-0.28615877032279968</v>
      </c>
      <c r="BO496" s="67">
        <v>-0.48107555508613586</v>
      </c>
      <c r="BP496" s="67">
        <v>-0.33830052614212036</v>
      </c>
      <c r="BQ496" s="67">
        <v>-0.29653432965278625</v>
      </c>
      <c r="BR496" s="67">
        <v>-6.6748395562171936E-2</v>
      </c>
      <c r="BS496" s="67">
        <v>2.3476464748382568</v>
      </c>
      <c r="BT496" s="67">
        <v>3.1468825340270996</v>
      </c>
      <c r="BU496" s="67">
        <v>3.2738797664642334</v>
      </c>
      <c r="BV496" s="67">
        <v>3.4304180145263672</v>
      </c>
      <c r="BW496" s="67">
        <v>2.1639323234558105</v>
      </c>
      <c r="BX496" s="67">
        <v>-1.4763510227203369</v>
      </c>
      <c r="BY496" s="67">
        <v>-1.7041627168655396</v>
      </c>
      <c r="BZ496" s="67">
        <v>-1.2653046846389771</v>
      </c>
      <c r="CA496" s="67">
        <v>-0.77431380748748779</v>
      </c>
      <c r="CB496" s="67">
        <v>-0.51292616128921509</v>
      </c>
      <c r="CC496" s="67">
        <v>-0.19427426159381866</v>
      </c>
      <c r="CD496" s="67">
        <v>-5.9921927750110626E-2</v>
      </c>
      <c r="CE496" s="67">
        <v>7.0048853754997253E-2</v>
      </c>
      <c r="CF496" s="67">
        <v>0.14545683562755585</v>
      </c>
      <c r="CG496" s="67">
        <v>0.18296565115451813</v>
      </c>
      <c r="CH496" s="67">
        <v>0.12953099608421326</v>
      </c>
      <c r="CI496" s="67">
        <v>0.16466796398162842</v>
      </c>
      <c r="CJ496" s="67">
        <v>8.9706741273403168E-2</v>
      </c>
      <c r="CK496" s="67">
        <v>0.13197238743305206</v>
      </c>
      <c r="CL496" s="67">
        <v>-4.0667586028575897E-2</v>
      </c>
      <c r="CM496" s="67">
        <v>-0.21687242388725281</v>
      </c>
      <c r="CN496" s="67">
        <v>-5.7276263833045959E-2</v>
      </c>
      <c r="CO496" s="67">
        <v>-6.1524166085291654E-5</v>
      </c>
      <c r="CP496" s="67">
        <v>0.24129435420036316</v>
      </c>
      <c r="CQ496" s="67">
        <v>2.6561903953552246</v>
      </c>
      <c r="CR496" s="67">
        <v>3.4607076644897461</v>
      </c>
      <c r="CS496" s="67">
        <v>3.591860294342041</v>
      </c>
      <c r="CT496" s="67">
        <v>3.7511162757873535</v>
      </c>
      <c r="CU496" s="67">
        <v>2.4844021797180176</v>
      </c>
      <c r="CV496" s="67">
        <v>-1.1533703804016113</v>
      </c>
      <c r="CW496" s="67">
        <v>-1.3869692087173462</v>
      </c>
      <c r="CX496" s="67">
        <v>-0.96049880981445313</v>
      </c>
      <c r="CY496" s="67">
        <v>-0.48791608214378357</v>
      </c>
      <c r="CZ496" s="67">
        <v>-0.24737606942653656</v>
      </c>
      <c r="DA496" s="67">
        <v>4.2747531086206436E-2</v>
      </c>
      <c r="DB496" s="67">
        <v>0.15923285484313965</v>
      </c>
      <c r="DC496" s="67">
        <v>0.27394983172416687</v>
      </c>
      <c r="DD496" s="67">
        <v>0.33810427784919739</v>
      </c>
      <c r="DE496" s="67">
        <v>0.36964923143386841</v>
      </c>
      <c r="DF496" s="67">
        <v>0.31646871566772461</v>
      </c>
      <c r="DG496" s="67">
        <v>0.36359667778015137</v>
      </c>
      <c r="DH496" s="67">
        <v>0.30130037665367126</v>
      </c>
      <c r="DI496" s="67">
        <v>0.35880866646766663</v>
      </c>
      <c r="DJ496" s="67">
        <v>0.20482358336448669</v>
      </c>
      <c r="DK496" s="67">
        <v>4.7330699861049652E-2</v>
      </c>
      <c r="DL496" s="67">
        <v>0.22374799847602844</v>
      </c>
      <c r="DM496" s="67">
        <v>0.29641127586364746</v>
      </c>
      <c r="DN496" s="67">
        <v>0.54933708906173706</v>
      </c>
      <c r="DO496" s="67">
        <v>2.9647343158721924</v>
      </c>
      <c r="DP496" s="67">
        <v>3.7745327949523926</v>
      </c>
      <c r="DQ496" s="67">
        <v>3.9098408222198486</v>
      </c>
      <c r="DR496" s="67">
        <v>4.0718145370483398</v>
      </c>
      <c r="DS496" s="67">
        <v>2.8048720359802246</v>
      </c>
      <c r="DT496" s="67">
        <v>-0.83038979768753052</v>
      </c>
      <c r="DU496" s="67">
        <v>-1.0697757005691528</v>
      </c>
      <c r="DV496" s="67">
        <v>-0.6556929349899292</v>
      </c>
      <c r="DW496" s="67">
        <v>-0.20151835680007935</v>
      </c>
      <c r="DX496" s="67">
        <v>1.8174029886722565E-2</v>
      </c>
      <c r="DY496" s="67">
        <v>0.38496935367584229</v>
      </c>
      <c r="DZ496" s="67">
        <v>0.47565755248069763</v>
      </c>
      <c r="EA496" s="67">
        <v>0.56835049390792847</v>
      </c>
      <c r="EB496" s="67">
        <v>0.61625659465789795</v>
      </c>
      <c r="EC496" s="67">
        <v>0.639190673828125</v>
      </c>
      <c r="ED496" s="67">
        <v>0.58637708425521851</v>
      </c>
      <c r="EE496" s="67">
        <v>0.65081816911697388</v>
      </c>
      <c r="EF496" s="67">
        <v>0.60680794715881348</v>
      </c>
      <c r="EG496" s="67">
        <v>0.68632423877716064</v>
      </c>
      <c r="EH496" s="67">
        <v>0.55927383899688721</v>
      </c>
      <c r="EI496" s="67">
        <v>0.42879804968833923</v>
      </c>
      <c r="EJ496" s="67">
        <v>0.62950241565704346</v>
      </c>
      <c r="EK496" s="67">
        <v>0.72447091341018677</v>
      </c>
      <c r="EL496" s="67">
        <v>0.994101881980896</v>
      </c>
      <c r="EM496" s="67">
        <v>3.4102227687835693</v>
      </c>
      <c r="EN496" s="67">
        <v>4.2276468276977539</v>
      </c>
      <c r="EO496" s="67">
        <v>4.3689541816711426</v>
      </c>
      <c r="EP496" s="67">
        <v>4.5348520278930664</v>
      </c>
      <c r="EQ496" s="67">
        <v>3.2675793170928955</v>
      </c>
      <c r="ER496" s="67">
        <v>-0.36405706405639648</v>
      </c>
      <c r="ES496" s="67">
        <v>-0.61179870367050171</v>
      </c>
      <c r="ET496" s="67">
        <v>-0.2156016081571579</v>
      </c>
      <c r="EU496" s="67">
        <v>0.2119944840669632</v>
      </c>
      <c r="EV496" s="67">
        <v>0.40158620476722717</v>
      </c>
      <c r="EW496" s="67">
        <v>82.277763366699219</v>
      </c>
      <c r="EX496" s="67">
        <v>81.274116516113281</v>
      </c>
      <c r="EY496" s="67">
        <v>79.904579162597656</v>
      </c>
      <c r="EZ496" s="67">
        <v>78.899749755859375</v>
      </c>
      <c r="FA496" s="67">
        <v>78.047218322753906</v>
      </c>
      <c r="FB496" s="67">
        <v>77.551437377929688</v>
      </c>
      <c r="FC496" s="67">
        <v>76.717933654785156</v>
      </c>
      <c r="FD496" s="67">
        <v>75.791229248046875</v>
      </c>
      <c r="FE496" s="67">
        <v>79.11956787109375</v>
      </c>
      <c r="FF496" s="67">
        <v>82.119186401367188</v>
      </c>
      <c r="FG496" s="67">
        <v>85.356056213378906</v>
      </c>
      <c r="FH496" s="67">
        <v>89.294082641601563</v>
      </c>
      <c r="FI496" s="67">
        <v>92.734893798828125</v>
      </c>
      <c r="FJ496" s="67">
        <v>94.670478820800781</v>
      </c>
      <c r="FK496" s="67">
        <v>95.947647094726563</v>
      </c>
      <c r="FL496" s="67">
        <v>96.245231628417969</v>
      </c>
      <c r="FM496" s="67">
        <v>97.003883361816406</v>
      </c>
      <c r="FN496" s="67">
        <v>96.364761352539063</v>
      </c>
      <c r="FO496" s="67">
        <v>94.71331787109375</v>
      </c>
      <c r="FP496" s="67">
        <v>90.576560974121094</v>
      </c>
      <c r="FQ496" s="67">
        <v>85.840202331542969</v>
      </c>
      <c r="FR496" s="67">
        <v>83.434234619140625</v>
      </c>
      <c r="FS496" s="67">
        <v>81.997802734375</v>
      </c>
      <c r="FT496" s="67">
        <v>79.948814392089844</v>
      </c>
      <c r="FU496" s="68">
        <v>0.40849247574806213</v>
      </c>
      <c r="FV496" s="40">
        <v>8.0500001907348633</v>
      </c>
      <c r="FW496" s="40">
        <v>13054.11</v>
      </c>
      <c r="FX496">
        <v>1</v>
      </c>
    </row>
    <row r="497" spans="1:180" x14ac:dyDescent="0.2">
      <c r="A497" t="s">
        <v>189</v>
      </c>
      <c r="B497" t="s">
        <v>207</v>
      </c>
      <c r="C497" t="s">
        <v>3</v>
      </c>
      <c r="D497" t="s">
        <v>188</v>
      </c>
      <c r="E497" t="s">
        <v>1</v>
      </c>
      <c r="F497" s="40" t="s">
        <v>1</v>
      </c>
      <c r="G497" s="69" t="s">
        <v>2</v>
      </c>
      <c r="H497" s="67">
        <v>9701.2666961193081</v>
      </c>
      <c r="I497" s="67">
        <v>10.291834831237793</v>
      </c>
      <c r="J497" s="67">
        <v>8.7200746536254883</v>
      </c>
      <c r="K497" s="67">
        <v>7.6879467964172363</v>
      </c>
      <c r="L497" s="67">
        <v>7.0451960563659668</v>
      </c>
      <c r="M497" s="67">
        <v>6.7468605041503906</v>
      </c>
      <c r="N497" s="67">
        <v>6.8631954193115234</v>
      </c>
      <c r="O497" s="67">
        <v>7.4629745483398438</v>
      </c>
      <c r="P497" s="67">
        <v>7.9345407485961914</v>
      </c>
      <c r="Q497" s="67">
        <v>8.4092197418212891</v>
      </c>
      <c r="R497" s="67">
        <v>9.3030633926391602</v>
      </c>
      <c r="S497" s="67">
        <v>10.703086853027344</v>
      </c>
      <c r="T497" s="67">
        <v>12.551594734191895</v>
      </c>
      <c r="U497" s="67">
        <v>14.883781433105469</v>
      </c>
      <c r="V497" s="67">
        <v>17.315912246704102</v>
      </c>
      <c r="W497" s="67">
        <v>19.679590225219727</v>
      </c>
      <c r="X497" s="67">
        <v>22.217578887939453</v>
      </c>
      <c r="Y497" s="67">
        <v>24.331731796264648</v>
      </c>
      <c r="Z497" s="67">
        <v>25.435335159301758</v>
      </c>
      <c r="AA497" s="67">
        <v>25.225526809692383</v>
      </c>
      <c r="AB497" s="67">
        <v>23.840898513793945</v>
      </c>
      <c r="AC497" s="67">
        <v>21.848773956298828</v>
      </c>
      <c r="AD497" s="67">
        <v>19.504917144775391</v>
      </c>
      <c r="AE497" s="67">
        <v>16.191289901733398</v>
      </c>
      <c r="AF497" s="67">
        <v>13.010567665100098</v>
      </c>
      <c r="AG497" s="67">
        <v>-0.48920261859893799</v>
      </c>
      <c r="AH497" s="67">
        <v>-0.41616848111152649</v>
      </c>
      <c r="AI497" s="67">
        <v>-0.35628217458724976</v>
      </c>
      <c r="AJ497" s="67">
        <v>-0.31244474649429321</v>
      </c>
      <c r="AK497" s="67">
        <v>-0.25575223565101624</v>
      </c>
      <c r="AL497" s="67">
        <v>-0.26541149616241455</v>
      </c>
      <c r="AM497" s="67">
        <v>-0.32869896292686462</v>
      </c>
      <c r="AN497" s="67">
        <v>-0.4410986602306366</v>
      </c>
      <c r="AO497" s="67">
        <v>-0.49337992072105408</v>
      </c>
      <c r="AP497" s="67">
        <v>-0.58917814493179321</v>
      </c>
      <c r="AQ497" s="67">
        <v>-0.63008981943130493</v>
      </c>
      <c r="AR497" s="67">
        <v>-0.73779129981994629</v>
      </c>
      <c r="AS497" s="67">
        <v>-0.76054555177688599</v>
      </c>
      <c r="AT497" s="67">
        <v>-0.56810605525970459</v>
      </c>
      <c r="AU497" s="67">
        <v>2.2719662189483643</v>
      </c>
      <c r="AV497" s="67">
        <v>3.2297677993774414</v>
      </c>
      <c r="AW497" s="67">
        <v>3.6737511157989502</v>
      </c>
      <c r="AX497" s="67">
        <v>3.8907454013824463</v>
      </c>
      <c r="AY497" s="67">
        <v>3.227642297744751</v>
      </c>
      <c r="AZ497" s="67">
        <v>-1.4593632221221924</v>
      </c>
      <c r="BA497" s="67">
        <v>-2.3885490894317627</v>
      </c>
      <c r="BB497" s="67">
        <v>-1.9659945964813232</v>
      </c>
      <c r="BC497" s="67">
        <v>-1.4029967784881592</v>
      </c>
      <c r="BD497" s="67">
        <v>-0.96481865644454956</v>
      </c>
      <c r="BE497" s="67">
        <v>-0.27552154660224915</v>
      </c>
      <c r="BF497" s="67">
        <v>-0.21867366135120392</v>
      </c>
      <c r="BG497" s="67">
        <v>-0.1725599616765976</v>
      </c>
      <c r="BH497" s="67">
        <v>-0.13891422748565674</v>
      </c>
      <c r="BI497" s="67">
        <v>-8.760475367307663E-2</v>
      </c>
      <c r="BJ497" s="67">
        <v>-9.6924126148223877E-2</v>
      </c>
      <c r="BK497" s="67">
        <v>-0.14932020008563995</v>
      </c>
      <c r="BL497" s="67">
        <v>-0.25025564432144165</v>
      </c>
      <c r="BM497" s="67">
        <v>-0.28872078657150269</v>
      </c>
      <c r="BN497" s="67">
        <v>-0.36763176321983337</v>
      </c>
      <c r="BO497" s="67">
        <v>-0.39166909456253052</v>
      </c>
      <c r="BP497" s="67">
        <v>-0.48413357138633728</v>
      </c>
      <c r="BQ497" s="67">
        <v>-0.49290171265602112</v>
      </c>
      <c r="BR497" s="67">
        <v>-0.28996974229812622</v>
      </c>
      <c r="BS497" s="67">
        <v>2.5503380298614502</v>
      </c>
      <c r="BT497" s="67">
        <v>3.512958288192749</v>
      </c>
      <c r="BU497" s="67">
        <v>3.9607388973236084</v>
      </c>
      <c r="BV497" s="67">
        <v>4.1802349090576172</v>
      </c>
      <c r="BW497" s="67">
        <v>3.5169801712036133</v>
      </c>
      <c r="BX497" s="67">
        <v>-1.1675838232040405</v>
      </c>
      <c r="BY497" s="67">
        <v>-2.1020491123199463</v>
      </c>
      <c r="BZ497" s="67">
        <v>-1.6908173561096191</v>
      </c>
      <c r="CA497" s="67">
        <v>-1.1445651054382324</v>
      </c>
      <c r="CB497" s="67">
        <v>-0.72529798746109009</v>
      </c>
      <c r="CC497" s="67">
        <v>-0.1275266706943512</v>
      </c>
      <c r="CD497" s="67">
        <v>-8.1889338791370392E-2</v>
      </c>
      <c r="CE497" s="67">
        <v>-4.5314498245716095E-2</v>
      </c>
      <c r="CF497" s="67">
        <v>-1.8727516755461693E-2</v>
      </c>
      <c r="CG497" s="67">
        <v>2.885366789996624E-2</v>
      </c>
      <c r="CH497" s="67">
        <v>1.9769707694649696E-2</v>
      </c>
      <c r="CI497" s="67">
        <v>-2.5083016604185104E-2</v>
      </c>
      <c r="CJ497" s="67">
        <v>-0.11807834357023239</v>
      </c>
      <c r="CK497" s="67">
        <v>-0.14697447419166565</v>
      </c>
      <c r="CL497" s="67">
        <v>-0.21418941020965576</v>
      </c>
      <c r="CM497" s="67">
        <v>-0.22653962671756744</v>
      </c>
      <c r="CN497" s="67">
        <v>-0.30845102667808533</v>
      </c>
      <c r="CO497" s="67">
        <v>-0.30753242969512939</v>
      </c>
      <c r="CP497" s="67">
        <v>-9.7333401441574097E-2</v>
      </c>
      <c r="CQ497" s="67">
        <v>2.7431375980377197</v>
      </c>
      <c r="CR497" s="67">
        <v>3.7090952396392822</v>
      </c>
      <c r="CS497" s="67">
        <v>4.1595058441162109</v>
      </c>
      <c r="CT497" s="67">
        <v>4.3807344436645508</v>
      </c>
      <c r="CU497" s="67">
        <v>3.7173748016357422</v>
      </c>
      <c r="CV497" s="67">
        <v>-0.96549820899963379</v>
      </c>
      <c r="CW497" s="67">
        <v>-1.9036200046539307</v>
      </c>
      <c r="CX497" s="67">
        <v>-1.5002304315567017</v>
      </c>
      <c r="CY497" s="67">
        <v>-0.96557605266571045</v>
      </c>
      <c r="CZ497" s="67">
        <v>-0.55940669775009155</v>
      </c>
      <c r="DA497" s="67">
        <v>2.0468192175030708E-2</v>
      </c>
      <c r="DB497" s="67">
        <v>5.4894976317882538E-2</v>
      </c>
      <c r="DC497" s="67">
        <v>8.1930957734584808E-2</v>
      </c>
      <c r="DD497" s="67">
        <v>0.10145919024944305</v>
      </c>
      <c r="DE497" s="67">
        <v>0.14531208574771881</v>
      </c>
      <c r="DF497" s="67">
        <v>0.13646353781223297</v>
      </c>
      <c r="DG497" s="67">
        <v>9.9154159426689148E-2</v>
      </c>
      <c r="DH497" s="67">
        <v>1.4098953455686569E-2</v>
      </c>
      <c r="DI497" s="67">
        <v>-5.2281711250543594E-3</v>
      </c>
      <c r="DJ497" s="67">
        <v>-6.0747049748897552E-2</v>
      </c>
      <c r="DK497" s="67">
        <v>-6.1410166323184967E-2</v>
      </c>
      <c r="DL497" s="67">
        <v>-0.13276846706867218</v>
      </c>
      <c r="DM497" s="67">
        <v>-0.12216313928365707</v>
      </c>
      <c r="DN497" s="67">
        <v>9.5302946865558624E-2</v>
      </c>
      <c r="DO497" s="67">
        <v>2.9359371662139893</v>
      </c>
      <c r="DP497" s="67">
        <v>3.9052321910858154</v>
      </c>
      <c r="DQ497" s="67">
        <v>4.3582725524902344</v>
      </c>
      <c r="DR497" s="67">
        <v>4.5812339782714844</v>
      </c>
      <c r="DS497" s="67">
        <v>3.9177694320678711</v>
      </c>
      <c r="DT497" s="67">
        <v>-0.76341265439987183</v>
      </c>
      <c r="DU497" s="67">
        <v>-1.705190896987915</v>
      </c>
      <c r="DV497" s="67">
        <v>-1.3096435070037842</v>
      </c>
      <c r="DW497" s="67">
        <v>-0.78658705949783325</v>
      </c>
      <c r="DX497" s="67">
        <v>-0.39351540803909302</v>
      </c>
      <c r="DY497" s="67">
        <v>0.2341492623090744</v>
      </c>
      <c r="DZ497" s="67">
        <v>0.2523898184299469</v>
      </c>
      <c r="EA497" s="67">
        <v>0.26565319299697876</v>
      </c>
      <c r="EB497" s="67">
        <v>0.27498972415924072</v>
      </c>
      <c r="EC497" s="67">
        <v>0.31345957517623901</v>
      </c>
      <c r="ED497" s="67">
        <v>0.30495089292526245</v>
      </c>
      <c r="EE497" s="67">
        <v>0.27853292226791382</v>
      </c>
      <c r="EF497" s="67">
        <v>0.20494197309017181</v>
      </c>
      <c r="EG497" s="67">
        <v>0.19943097233772278</v>
      </c>
      <c r="EH497" s="67">
        <v>0.16079933941364288</v>
      </c>
      <c r="EI497" s="67">
        <v>0.17701055109500885</v>
      </c>
      <c r="EJ497" s="67">
        <v>0.12088923156261444</v>
      </c>
      <c r="EK497" s="67">
        <v>0.14548066258430481</v>
      </c>
      <c r="EL497" s="67">
        <v>0.37343922257423401</v>
      </c>
      <c r="EM497" s="67">
        <v>3.2143089771270752</v>
      </c>
      <c r="EN497" s="67">
        <v>4.188422679901123</v>
      </c>
      <c r="EO497" s="67">
        <v>4.6452608108520508</v>
      </c>
      <c r="EP497" s="67">
        <v>4.8707232475280762</v>
      </c>
      <c r="EQ497" s="67">
        <v>4.2071070671081543</v>
      </c>
      <c r="ER497" s="67">
        <v>-0.47163316607475281</v>
      </c>
      <c r="ES497" s="67">
        <v>-1.4186909198760986</v>
      </c>
      <c r="ET497" s="67">
        <v>-1.0344662666320801</v>
      </c>
      <c r="EU497" s="67">
        <v>-0.52815538644790649</v>
      </c>
      <c r="EV497" s="67">
        <v>-0.15399472415447235</v>
      </c>
      <c r="EW497" s="67">
        <v>79.028976440429688</v>
      </c>
      <c r="EX497" s="67">
        <v>77.33831787109375</v>
      </c>
      <c r="EY497" s="67">
        <v>75.746849060058594</v>
      </c>
      <c r="EZ497" s="67">
        <v>74.402267456054688</v>
      </c>
      <c r="FA497" s="67">
        <v>73.192802429199219</v>
      </c>
      <c r="FB497" s="67">
        <v>72.31817626953125</v>
      </c>
      <c r="FC497" s="67">
        <v>71.867820739746094</v>
      </c>
      <c r="FD497" s="67">
        <v>73.986587524414063</v>
      </c>
      <c r="FE497" s="67">
        <v>77.789291381835938</v>
      </c>
      <c r="FF497" s="67">
        <v>81.740119934082031</v>
      </c>
      <c r="FG497" s="67">
        <v>85.254104614257813</v>
      </c>
      <c r="FH497" s="67">
        <v>89.022369384765625</v>
      </c>
      <c r="FI497" s="67">
        <v>92.65850830078125</v>
      </c>
      <c r="FJ497" s="67">
        <v>95.38494873046875</v>
      </c>
      <c r="FK497" s="67">
        <v>97.838615417480469</v>
      </c>
      <c r="FL497" s="67">
        <v>99.257637023925781</v>
      </c>
      <c r="FM497" s="67">
        <v>99.6171875</v>
      </c>
      <c r="FN497" s="67">
        <v>98.784011840820313</v>
      </c>
      <c r="FO497" s="67">
        <v>96.482574462890625</v>
      </c>
      <c r="FP497" s="67">
        <v>92.374725341796875</v>
      </c>
      <c r="FQ497" s="67">
        <v>88.0660400390625</v>
      </c>
      <c r="FR497" s="67">
        <v>84.591697692871094</v>
      </c>
      <c r="FS497" s="67">
        <v>81.925422668457031</v>
      </c>
      <c r="FT497" s="67">
        <v>79.722900390625</v>
      </c>
      <c r="FU497" s="68">
        <v>0.25534805655479431</v>
      </c>
      <c r="FV497" s="40">
        <v>10.039999961853027</v>
      </c>
      <c r="FW497" s="40">
        <v>13985.68</v>
      </c>
      <c r="FX497">
        <v>1</v>
      </c>
    </row>
    <row r="498" spans="1:180" x14ac:dyDescent="0.2">
      <c r="A498" t="s">
        <v>189</v>
      </c>
      <c r="B498" t="s">
        <v>207</v>
      </c>
      <c r="C498" t="s">
        <v>3</v>
      </c>
      <c r="D498" t="s">
        <v>188</v>
      </c>
      <c r="E498" t="s">
        <v>1</v>
      </c>
      <c r="F498" s="40" t="s">
        <v>193</v>
      </c>
      <c r="G498" s="69" t="s">
        <v>216</v>
      </c>
      <c r="H498" s="67">
        <v>5459.0000034570694</v>
      </c>
      <c r="I498" s="67">
        <v>5.2952032089233398</v>
      </c>
      <c r="J498" s="67">
        <v>4.4869751930236816</v>
      </c>
      <c r="K498" s="67">
        <v>3.9357814788818359</v>
      </c>
      <c r="L498" s="67">
        <v>3.6431870460510254</v>
      </c>
      <c r="M498" s="67">
        <v>3.5512659549713135</v>
      </c>
      <c r="N498" s="67">
        <v>3.590569019317627</v>
      </c>
      <c r="O498" s="67">
        <v>3.9167883396148682</v>
      </c>
      <c r="P498" s="67">
        <v>4.2910275459289551</v>
      </c>
      <c r="Q498" s="67">
        <v>4.6646723747253418</v>
      </c>
      <c r="R498" s="67">
        <v>5.1160249710083008</v>
      </c>
      <c r="S498" s="67">
        <v>5.8329920768737793</v>
      </c>
      <c r="T498" s="67">
        <v>6.6962490081787109</v>
      </c>
      <c r="U498" s="67">
        <v>7.9265933036804199</v>
      </c>
      <c r="V498" s="67">
        <v>9.1646709442138672</v>
      </c>
      <c r="W498" s="67">
        <v>10.350824356079102</v>
      </c>
      <c r="X498" s="67">
        <v>11.622837066650391</v>
      </c>
      <c r="Y498" s="67">
        <v>12.733185768127441</v>
      </c>
      <c r="Z498" s="67">
        <v>13.477197647094727</v>
      </c>
      <c r="AA498" s="67">
        <v>13.556145668029785</v>
      </c>
      <c r="AB498" s="67">
        <v>13.046878814697266</v>
      </c>
      <c r="AC498" s="67">
        <v>12.017197608947754</v>
      </c>
      <c r="AD498" s="67">
        <v>11.064787864685059</v>
      </c>
      <c r="AE498" s="67">
        <v>9.3584232330322266</v>
      </c>
      <c r="AF498" s="67">
        <v>7.6861472129821777</v>
      </c>
      <c r="AG498" s="67">
        <v>-0.32047286629676819</v>
      </c>
      <c r="AH498" s="67">
        <v>-0.3434637188911438</v>
      </c>
      <c r="AI498" s="67">
        <v>-0.45058318972587585</v>
      </c>
      <c r="AJ498" s="67">
        <v>-0.42047849297523499</v>
      </c>
      <c r="AK498" s="67">
        <v>-0.36310938000679016</v>
      </c>
      <c r="AL498" s="67">
        <v>-0.38408547639846802</v>
      </c>
      <c r="AM498" s="67">
        <v>-0.3324882984161377</v>
      </c>
      <c r="AN498" s="67">
        <v>-0.37751469016075134</v>
      </c>
      <c r="AO498" s="67">
        <v>-0.50781035423278809</v>
      </c>
      <c r="AP498" s="67">
        <v>-0.651947021484375</v>
      </c>
      <c r="AQ498" s="67">
        <v>-0.61680865287780762</v>
      </c>
      <c r="AR498" s="67">
        <v>-0.66273581981658936</v>
      </c>
      <c r="AS498" s="67">
        <v>-0.56751531362533569</v>
      </c>
      <c r="AT498" s="67">
        <v>-0.44836679100990295</v>
      </c>
      <c r="AU498" s="67">
        <v>0.49361971020698547</v>
      </c>
      <c r="AV498" s="67">
        <v>0.87672328948974609</v>
      </c>
      <c r="AW498" s="67">
        <v>0.96529597043991089</v>
      </c>
      <c r="AX498" s="67">
        <v>1.0418424606323242</v>
      </c>
      <c r="AY498" s="67">
        <v>0.95377832651138306</v>
      </c>
      <c r="AZ498" s="67">
        <v>-0.29080766439437866</v>
      </c>
      <c r="BA498" s="67">
        <v>-0.83536225557327271</v>
      </c>
      <c r="BB498" s="67">
        <v>-1.0235095024108887</v>
      </c>
      <c r="BC498" s="67">
        <v>-0.97170591354370117</v>
      </c>
      <c r="BD498" s="67">
        <v>-0.68603295087814331</v>
      </c>
      <c r="BE498" s="67">
        <v>-6.9622673094272614E-2</v>
      </c>
      <c r="BF498" s="67">
        <v>-0.11008694022893906</v>
      </c>
      <c r="BG498" s="67">
        <v>-0.23267136514186859</v>
      </c>
      <c r="BH498" s="67">
        <v>-0.21368569135665894</v>
      </c>
      <c r="BI498" s="67">
        <v>-0.16252177953720093</v>
      </c>
      <c r="BJ498" s="67">
        <v>-0.18475641310214996</v>
      </c>
      <c r="BK498" s="67">
        <v>-0.12216645479202271</v>
      </c>
      <c r="BL498" s="67">
        <v>-0.15418125689029694</v>
      </c>
      <c r="BM498" s="67">
        <v>-0.27017113566398621</v>
      </c>
      <c r="BN498" s="67">
        <v>-0.39563998579978943</v>
      </c>
      <c r="BO498" s="67">
        <v>-0.34157711267471313</v>
      </c>
      <c r="BP498" s="67">
        <v>-0.37182256579399109</v>
      </c>
      <c r="BQ498" s="67">
        <v>-0.26103967428207397</v>
      </c>
      <c r="BR498" s="67">
        <v>-0.13085208833217621</v>
      </c>
      <c r="BS498" s="67">
        <v>0.81568741798400879</v>
      </c>
      <c r="BT498" s="67">
        <v>1.2037147283554077</v>
      </c>
      <c r="BU498" s="67">
        <v>1.2960001230239868</v>
      </c>
      <c r="BV498" s="67">
        <v>1.3750581741333008</v>
      </c>
      <c r="BW498" s="67">
        <v>1.2864810228347778</v>
      </c>
      <c r="BX498" s="67">
        <v>4.0471632033586502E-2</v>
      </c>
      <c r="BY498" s="67">
        <v>-0.5089067816734314</v>
      </c>
      <c r="BZ498" s="67">
        <v>-0.70745790004730225</v>
      </c>
      <c r="CA498" s="67">
        <v>-0.67292994260787964</v>
      </c>
      <c r="CB498" s="67">
        <v>-0.40761798620223999</v>
      </c>
      <c r="CC498" s="67">
        <v>0.10411539673805237</v>
      </c>
      <c r="CD498" s="67">
        <v>5.1549118012189865E-2</v>
      </c>
      <c r="CE498" s="67">
        <v>-8.1746317446231842E-2</v>
      </c>
      <c r="CF498" s="67">
        <v>-7.0461638271808624E-2</v>
      </c>
      <c r="CG498" s="67">
        <v>-2.3595428094267845E-2</v>
      </c>
      <c r="CH498" s="67">
        <v>-4.6701714396476746E-2</v>
      </c>
      <c r="CI498" s="67">
        <v>2.3501813411712646E-2</v>
      </c>
      <c r="CJ498" s="67">
        <v>4.9878534628078341E-4</v>
      </c>
      <c r="CK498" s="67">
        <v>-0.10558297485113144</v>
      </c>
      <c r="CL498" s="67">
        <v>-0.21812251210212708</v>
      </c>
      <c r="CM498" s="67">
        <v>-0.15095257759094238</v>
      </c>
      <c r="CN498" s="67">
        <v>-0.17033691704273224</v>
      </c>
      <c r="CO498" s="67">
        <v>-4.8775583505630493E-2</v>
      </c>
      <c r="CP498" s="67">
        <v>8.9057624340057373E-2</v>
      </c>
      <c r="CQ498" s="67">
        <v>1.0387505292892456</v>
      </c>
      <c r="CR498" s="67">
        <v>1.4301880598068237</v>
      </c>
      <c r="CS498" s="67">
        <v>1.5250447988510132</v>
      </c>
      <c r="CT498" s="67">
        <v>1.6058424711227417</v>
      </c>
      <c r="CU498" s="67">
        <v>1.5169099569320679</v>
      </c>
      <c r="CV498" s="67">
        <v>0.2699146568775177</v>
      </c>
      <c r="CW498" s="67">
        <v>-0.28280475735664368</v>
      </c>
      <c r="CX498" s="67">
        <v>-0.48856151103973389</v>
      </c>
      <c r="CY498" s="67">
        <v>-0.46599864959716797</v>
      </c>
      <c r="CZ498" s="67">
        <v>-0.21478864550590515</v>
      </c>
      <c r="DA498" s="67">
        <v>0.27785345911979675</v>
      </c>
      <c r="DB498" s="67">
        <v>0.21318517625331879</v>
      </c>
      <c r="DC498" s="67">
        <v>6.9178737699985504E-2</v>
      </c>
      <c r="DD498" s="67">
        <v>7.2762422263622284E-2</v>
      </c>
      <c r="DE498" s="67">
        <v>0.11533092707395554</v>
      </c>
      <c r="DF498" s="67">
        <v>9.1352984309196472E-2</v>
      </c>
      <c r="DG498" s="67">
        <v>0.169170081615448</v>
      </c>
      <c r="DH498" s="67">
        <v>0.15517883002758026</v>
      </c>
      <c r="DI498" s="67">
        <v>5.9005197137594223E-2</v>
      </c>
      <c r="DJ498" s="67">
        <v>-4.0605034679174423E-2</v>
      </c>
      <c r="DK498" s="67">
        <v>3.9671961218118668E-2</v>
      </c>
      <c r="DL498" s="67">
        <v>3.114873543381691E-2</v>
      </c>
      <c r="DM498" s="67">
        <v>0.16348852217197418</v>
      </c>
      <c r="DN498" s="67">
        <v>0.30896735191345215</v>
      </c>
      <c r="DO498" s="67">
        <v>1.2618136405944824</v>
      </c>
      <c r="DP498" s="67">
        <v>1.6566613912582397</v>
      </c>
      <c r="DQ498" s="67">
        <v>1.7540894746780396</v>
      </c>
      <c r="DR498" s="67">
        <v>1.8366267681121826</v>
      </c>
      <c r="DS498" s="67">
        <v>1.7473388910293579</v>
      </c>
      <c r="DT498" s="67">
        <v>0.499357670545578</v>
      </c>
      <c r="DU498" s="67">
        <v>-5.6702714413404465E-2</v>
      </c>
      <c r="DV498" s="67">
        <v>-0.26966512203216553</v>
      </c>
      <c r="DW498" s="67">
        <v>-0.2590673565864563</v>
      </c>
      <c r="DX498" s="67">
        <v>-2.1959304809570313E-2</v>
      </c>
      <c r="DY498" s="67">
        <v>0.52870362997055054</v>
      </c>
      <c r="DZ498" s="67">
        <v>0.44656196236610413</v>
      </c>
      <c r="EA498" s="67">
        <v>0.28709053993225098</v>
      </c>
      <c r="EB498" s="67">
        <v>0.27955520153045654</v>
      </c>
      <c r="EC498" s="67">
        <v>0.31591850519180298</v>
      </c>
      <c r="ED498" s="67">
        <v>0.29068204760551453</v>
      </c>
      <c r="EE498" s="67">
        <v>0.37949192523956299</v>
      </c>
      <c r="EF498" s="67">
        <v>0.37851226329803467</v>
      </c>
      <c r="EG498" s="67">
        <v>0.29664438962936401</v>
      </c>
      <c r="EH498" s="67">
        <v>0.21570201218128204</v>
      </c>
      <c r="EI498" s="67">
        <v>0.31490352749824524</v>
      </c>
      <c r="EJ498" s="67">
        <v>0.32206201553344727</v>
      </c>
      <c r="EK498" s="67">
        <v>0.46996417641639709</v>
      </c>
      <c r="EL498" s="67">
        <v>0.62648200988769531</v>
      </c>
      <c r="EM498" s="67">
        <v>1.5838813781738281</v>
      </c>
      <c r="EN498" s="67">
        <v>1.9836528301239014</v>
      </c>
      <c r="EO498" s="67">
        <v>2.0847935676574707</v>
      </c>
      <c r="EP498" s="67">
        <v>2.1698424816131592</v>
      </c>
      <c r="EQ498" s="67">
        <v>2.0800416469573975</v>
      </c>
      <c r="ER498" s="67">
        <v>0.83063697814941406</v>
      </c>
      <c r="ES498" s="67">
        <v>0.26975271105766296</v>
      </c>
      <c r="ET498" s="67">
        <v>4.6386491507291794E-2</v>
      </c>
      <c r="EU498" s="67">
        <v>3.9708591997623444E-2</v>
      </c>
      <c r="EV498" s="67">
        <v>0.25645563006401062</v>
      </c>
      <c r="EW498" s="67">
        <v>74.766319274902344</v>
      </c>
      <c r="EX498" s="67">
        <v>73.417533874511719</v>
      </c>
      <c r="EY498" s="67">
        <v>71.919715881347656</v>
      </c>
      <c r="EZ498" s="67">
        <v>70.22833251953125</v>
      </c>
      <c r="FA498" s="67">
        <v>69.922401428222656</v>
      </c>
      <c r="FB498" s="67">
        <v>69.276199340820313</v>
      </c>
      <c r="FC498" s="67">
        <v>69.576377868652344</v>
      </c>
      <c r="FD498" s="67">
        <v>72.184616088867188</v>
      </c>
      <c r="FE498" s="67">
        <v>75.490447998046875</v>
      </c>
      <c r="FF498" s="67">
        <v>78.843132019042969</v>
      </c>
      <c r="FG498" s="67">
        <v>81.016677856445313</v>
      </c>
      <c r="FH498" s="67">
        <v>84.929000854492188</v>
      </c>
      <c r="FI498" s="67">
        <v>89.182769775390625</v>
      </c>
      <c r="FJ498" s="67">
        <v>92.0126953125</v>
      </c>
      <c r="FK498" s="67">
        <v>94.235153198242188</v>
      </c>
      <c r="FL498" s="67">
        <v>96.11798095703125</v>
      </c>
      <c r="FM498" s="67">
        <v>96.176345825195313</v>
      </c>
      <c r="FN498" s="67">
        <v>97.8826904296875</v>
      </c>
      <c r="FO498" s="67">
        <v>97.382034301757813</v>
      </c>
      <c r="FP498" s="67">
        <v>94.252899169921875</v>
      </c>
      <c r="FQ498" s="67">
        <v>88.689437866210938</v>
      </c>
      <c r="FR498" s="67">
        <v>85.0091552734375</v>
      </c>
      <c r="FS498" s="67">
        <v>82.741409301757813</v>
      </c>
      <c r="FT498" s="67">
        <v>79.98779296875</v>
      </c>
      <c r="FU498" s="68">
        <v>0.29444205760955811</v>
      </c>
      <c r="FV498" s="40">
        <v>9.3999996185302734</v>
      </c>
      <c r="FW498" s="40">
        <v>7569.67</v>
      </c>
      <c r="FX498">
        <v>1</v>
      </c>
    </row>
    <row r="499" spans="1:180" x14ac:dyDescent="0.2">
      <c r="A499" t="s">
        <v>189</v>
      </c>
      <c r="B499" t="s">
        <v>207</v>
      </c>
      <c r="C499" t="s">
        <v>3</v>
      </c>
      <c r="D499" t="s">
        <v>188</v>
      </c>
      <c r="E499" t="s">
        <v>1</v>
      </c>
      <c r="F499" s="40" t="s">
        <v>193</v>
      </c>
      <c r="G499" s="69" t="s">
        <v>217</v>
      </c>
      <c r="H499" s="67">
        <v>5466.000109910965</v>
      </c>
      <c r="I499" s="67">
        <v>5.6357684135437012</v>
      </c>
      <c r="J499" s="67">
        <v>4.7635164260864258</v>
      </c>
      <c r="K499" s="67">
        <v>4.192650318145752</v>
      </c>
      <c r="L499" s="67">
        <v>3.8796355724334717</v>
      </c>
      <c r="M499" s="67">
        <v>3.7335577011108398</v>
      </c>
      <c r="N499" s="67">
        <v>3.773918628692627</v>
      </c>
      <c r="O499" s="67">
        <v>4.0177645683288574</v>
      </c>
      <c r="P499" s="67">
        <v>4.4084701538085938</v>
      </c>
      <c r="Q499" s="67">
        <v>4.7897748947143555</v>
      </c>
      <c r="R499" s="67">
        <v>5.4269008636474609</v>
      </c>
      <c r="S499" s="67">
        <v>6.4165949821472168</v>
      </c>
      <c r="T499" s="67">
        <v>7.5813894271850586</v>
      </c>
      <c r="U499" s="67">
        <v>8.9936418533325195</v>
      </c>
      <c r="V499" s="67">
        <v>10.403356552124023</v>
      </c>
      <c r="W499" s="67">
        <v>11.706408500671387</v>
      </c>
      <c r="X499" s="67">
        <v>13.051177024841309</v>
      </c>
      <c r="Y499" s="67">
        <v>14.176835060119629</v>
      </c>
      <c r="Z499" s="67">
        <v>14.876328468322754</v>
      </c>
      <c r="AA499" s="67">
        <v>14.895557403564453</v>
      </c>
      <c r="AB499" s="67">
        <v>14.238682746887207</v>
      </c>
      <c r="AC499" s="67">
        <v>12.853506088256836</v>
      </c>
      <c r="AD499" s="67">
        <v>11.770286560058594</v>
      </c>
      <c r="AE499" s="67">
        <v>9.8562536239624023</v>
      </c>
      <c r="AF499" s="67">
        <v>7.9920454025268555</v>
      </c>
      <c r="AG499" s="67">
        <v>-0.5087091326713562</v>
      </c>
      <c r="AH499" s="67">
        <v>-0.45071414113044739</v>
      </c>
      <c r="AI499" s="67">
        <v>-0.42007669806480408</v>
      </c>
      <c r="AJ499" s="67">
        <v>-0.39334964752197266</v>
      </c>
      <c r="AK499" s="67">
        <v>-0.38551768660545349</v>
      </c>
      <c r="AL499" s="67">
        <v>-0.34557875990867615</v>
      </c>
      <c r="AM499" s="67">
        <v>-0.39582887291908264</v>
      </c>
      <c r="AN499" s="67">
        <v>-0.41451048851013184</v>
      </c>
      <c r="AO499" s="67">
        <v>-0.47988364100456238</v>
      </c>
      <c r="AP499" s="67">
        <v>-0.53629606962203979</v>
      </c>
      <c r="AQ499" s="67">
        <v>-0.45893439650535583</v>
      </c>
      <c r="AR499" s="67">
        <v>-0.64905065298080444</v>
      </c>
      <c r="AS499" s="67">
        <v>-0.62852597236633301</v>
      </c>
      <c r="AT499" s="67">
        <v>-0.43142586946487427</v>
      </c>
      <c r="AU499" s="67">
        <v>0.66952675580978394</v>
      </c>
      <c r="AV499" s="67">
        <v>1.1707495450973511</v>
      </c>
      <c r="AW499" s="67">
        <v>1.1775543689727783</v>
      </c>
      <c r="AX499" s="67">
        <v>1.2672097682952881</v>
      </c>
      <c r="AY499" s="67">
        <v>1.1584501266479492</v>
      </c>
      <c r="AZ499" s="67">
        <v>-0.42955666780471802</v>
      </c>
      <c r="BA499" s="67">
        <v>-1.0468137264251709</v>
      </c>
      <c r="BB499" s="67">
        <v>-1.1314014196395874</v>
      </c>
      <c r="BC499" s="67">
        <v>-1.1170197725296021</v>
      </c>
      <c r="BD499" s="67">
        <v>-0.83484971523284912</v>
      </c>
      <c r="BE499" s="67">
        <v>-0.25834193825721741</v>
      </c>
      <c r="BF499" s="67">
        <v>-0.21778583526611328</v>
      </c>
      <c r="BG499" s="67">
        <v>-0.20257590711116791</v>
      </c>
      <c r="BH499" s="67">
        <v>-0.18694016337394714</v>
      </c>
      <c r="BI499" s="67">
        <v>-0.18530863523483276</v>
      </c>
      <c r="BJ499" s="67">
        <v>-0.14662922918796539</v>
      </c>
      <c r="BK499" s="67">
        <v>-0.18591247498989105</v>
      </c>
      <c r="BL499" s="67">
        <v>-0.19162000715732574</v>
      </c>
      <c r="BM499" s="67">
        <v>-0.24271048605442047</v>
      </c>
      <c r="BN499" s="67">
        <v>-0.2805006206035614</v>
      </c>
      <c r="BO499" s="67">
        <v>-0.18424706161022186</v>
      </c>
      <c r="BP499" s="67">
        <v>-0.35869801044464111</v>
      </c>
      <c r="BQ499" s="67">
        <v>-0.32264417409896851</v>
      </c>
      <c r="BR499" s="67">
        <v>-0.11452189832925797</v>
      </c>
      <c r="BS499" s="67">
        <v>0.99096578359603882</v>
      </c>
      <c r="BT499" s="67">
        <v>1.4971021413803101</v>
      </c>
      <c r="BU499" s="67">
        <v>1.5076104402542114</v>
      </c>
      <c r="BV499" s="67">
        <v>1.599769115447998</v>
      </c>
      <c r="BW499" s="67">
        <v>1.4904962778091431</v>
      </c>
      <c r="BX499" s="67">
        <v>-9.8924256861209869E-2</v>
      </c>
      <c r="BY499" s="67">
        <v>-0.72099000215530396</v>
      </c>
      <c r="BZ499" s="67">
        <v>-0.81596910953521729</v>
      </c>
      <c r="CA499" s="67">
        <v>-0.81883072853088379</v>
      </c>
      <c r="CB499" s="67">
        <v>-0.55698657035827637</v>
      </c>
      <c r="CC499" s="67">
        <v>-8.4938384592533112E-2</v>
      </c>
      <c r="CD499" s="67">
        <v>-5.6460388004779816E-2</v>
      </c>
      <c r="CE499" s="67">
        <v>-5.1935531198978424E-2</v>
      </c>
      <c r="CF499" s="67">
        <v>-4.3981581926345825E-2</v>
      </c>
      <c r="CG499" s="67">
        <v>-4.6644445508718491E-2</v>
      </c>
      <c r="CH499" s="67">
        <v>-8.8373888283967972E-3</v>
      </c>
      <c r="CI499" s="67">
        <v>-4.0525037795305252E-2</v>
      </c>
      <c r="CJ499" s="67">
        <v>-3.7246726453304291E-2</v>
      </c>
      <c r="CK499" s="67">
        <v>-7.8445084393024445E-2</v>
      </c>
      <c r="CL499" s="67">
        <v>-0.10333745181560516</v>
      </c>
      <c r="CM499" s="67">
        <v>6.0005541890859604E-3</v>
      </c>
      <c r="CN499" s="67">
        <v>-0.15760065615177155</v>
      </c>
      <c r="CO499" s="67">
        <v>-0.11079136282205582</v>
      </c>
      <c r="CP499" s="67">
        <v>0.10496481508016586</v>
      </c>
      <c r="CQ499" s="67">
        <v>1.2135934829711914</v>
      </c>
      <c r="CR499" s="67">
        <v>1.7231329679489136</v>
      </c>
      <c r="CS499" s="67">
        <v>1.7362062931060791</v>
      </c>
      <c r="CT499" s="67">
        <v>1.8300987482070923</v>
      </c>
      <c r="CU499" s="67">
        <v>1.7204705476760864</v>
      </c>
      <c r="CV499" s="67">
        <v>0.13007073104381561</v>
      </c>
      <c r="CW499" s="67">
        <v>-0.49532544612884521</v>
      </c>
      <c r="CX499" s="67">
        <v>-0.59750169515609741</v>
      </c>
      <c r="CY499" s="67">
        <v>-0.61230593919754028</v>
      </c>
      <c r="CZ499" s="67">
        <v>-0.36453938484191895</v>
      </c>
      <c r="DA499" s="67">
        <v>8.8465176522731781E-2</v>
      </c>
      <c r="DB499" s="67">
        <v>0.10486505180597305</v>
      </c>
      <c r="DC499" s="67">
        <v>9.8704852163791656E-2</v>
      </c>
      <c r="DD499" s="67">
        <v>9.8976999521255493E-2</v>
      </c>
      <c r="DE499" s="67">
        <v>9.2019744217395782E-2</v>
      </c>
      <c r="DF499" s="67">
        <v>0.1289544552564621</v>
      </c>
      <c r="DG499" s="67">
        <v>0.10486240684986115</v>
      </c>
      <c r="DH499" s="67">
        <v>0.11712655425071716</v>
      </c>
      <c r="DI499" s="67">
        <v>8.5820317268371582E-2</v>
      </c>
      <c r="DJ499" s="67">
        <v>7.3825716972351074E-2</v>
      </c>
      <c r="DK499" s="67">
        <v>0.19624817371368408</v>
      </c>
      <c r="DL499" s="67">
        <v>4.3496709316968918E-2</v>
      </c>
      <c r="DM499" s="67">
        <v>0.10106144845485687</v>
      </c>
      <c r="DN499" s="67">
        <v>0.32445153594017029</v>
      </c>
      <c r="DO499" s="67">
        <v>1.4362212419509888</v>
      </c>
      <c r="DP499" s="67">
        <v>1.9491637945175171</v>
      </c>
      <c r="DQ499" s="67">
        <v>1.9648021459579468</v>
      </c>
      <c r="DR499" s="67">
        <v>2.0604283809661865</v>
      </c>
      <c r="DS499" s="67">
        <v>1.9504448175430298</v>
      </c>
      <c r="DT499" s="67">
        <v>0.3590657114982605</v>
      </c>
      <c r="DU499" s="67">
        <v>-0.26966091990470886</v>
      </c>
      <c r="DV499" s="67">
        <v>-0.37903425097465515</v>
      </c>
      <c r="DW499" s="67">
        <v>-0.40578112006187439</v>
      </c>
      <c r="DX499" s="67">
        <v>-0.17209219932556152</v>
      </c>
      <c r="DY499" s="67">
        <v>0.33883237838745117</v>
      </c>
      <c r="DZ499" s="67">
        <v>0.33779338002204895</v>
      </c>
      <c r="EA499" s="67">
        <v>0.31620565056800842</v>
      </c>
      <c r="EB499" s="67">
        <v>0.30538648366928101</v>
      </c>
      <c r="EC499" s="67">
        <v>0.2922288179397583</v>
      </c>
      <c r="ED499" s="67">
        <v>0.32790398597717285</v>
      </c>
      <c r="EE499" s="67">
        <v>0.31477877497673035</v>
      </c>
      <c r="EF499" s="67">
        <v>0.34001705050468445</v>
      </c>
      <c r="EG499" s="67">
        <v>0.32299345731735229</v>
      </c>
      <c r="EH499" s="67">
        <v>0.32962119579315186</v>
      </c>
      <c r="EI499" s="67">
        <v>0.47093552350997925</v>
      </c>
      <c r="EJ499" s="67">
        <v>0.33384937047958374</v>
      </c>
      <c r="EK499" s="67">
        <v>0.40694326162338257</v>
      </c>
      <c r="EL499" s="67">
        <v>0.64135551452636719</v>
      </c>
      <c r="EM499" s="67">
        <v>1.7576602697372437</v>
      </c>
      <c r="EN499" s="67">
        <v>2.2755165100097656</v>
      </c>
      <c r="EO499" s="67">
        <v>2.2948582172393799</v>
      </c>
      <c r="EP499" s="67">
        <v>2.3929877281188965</v>
      </c>
      <c r="EQ499" s="67">
        <v>2.2824909687042236</v>
      </c>
      <c r="ER499" s="67">
        <v>0.68969810009002686</v>
      </c>
      <c r="ES499" s="67">
        <v>5.6162815541028976E-2</v>
      </c>
      <c r="ET499" s="67">
        <v>-6.3601978123188019E-2</v>
      </c>
      <c r="EU499" s="67">
        <v>-0.10759210586547852</v>
      </c>
      <c r="EV499" s="67">
        <v>0.10577096045017242</v>
      </c>
      <c r="EW499" s="67">
        <v>77.228759765625</v>
      </c>
      <c r="EX499" s="67">
        <v>75.745109558105469</v>
      </c>
      <c r="EY499" s="67">
        <v>73.839668273925781</v>
      </c>
      <c r="EZ499" s="67">
        <v>72.3876953125</v>
      </c>
      <c r="FA499" s="67">
        <v>70.921096801757813</v>
      </c>
      <c r="FB499" s="67">
        <v>70.11724853515625</v>
      </c>
      <c r="FC499" s="67">
        <v>69.738494873046875</v>
      </c>
      <c r="FD499" s="67">
        <v>73.179168701171875</v>
      </c>
      <c r="FE499" s="67">
        <v>77.295677185058594</v>
      </c>
      <c r="FF499" s="67">
        <v>81.425544738769531</v>
      </c>
      <c r="FG499" s="67">
        <v>84.841552734375</v>
      </c>
      <c r="FH499" s="67">
        <v>87.267784118652344</v>
      </c>
      <c r="FI499" s="67">
        <v>91.051315307617188</v>
      </c>
      <c r="FJ499" s="67">
        <v>94.529144287109375</v>
      </c>
      <c r="FK499" s="67">
        <v>97.683197021484375</v>
      </c>
      <c r="FL499" s="67">
        <v>99.499534606933594</v>
      </c>
      <c r="FM499" s="67">
        <v>100.05886840820313</v>
      </c>
      <c r="FN499" s="67">
        <v>99.180999755859375</v>
      </c>
      <c r="FO499" s="67">
        <v>97.739692687988281</v>
      </c>
      <c r="FP499" s="67">
        <v>94.190895080566406</v>
      </c>
      <c r="FQ499" s="67">
        <v>89.128807067871094</v>
      </c>
      <c r="FR499" s="67">
        <v>84.5621337890625</v>
      </c>
      <c r="FS499" s="67">
        <v>82.497055053710938</v>
      </c>
      <c r="FT499" s="67">
        <v>80.439842224121094</v>
      </c>
      <c r="FU499" s="68">
        <v>0.29386326670646667</v>
      </c>
      <c r="FV499" s="40">
        <v>11.289999961853027</v>
      </c>
      <c r="FW499" s="40">
        <v>8242.630000000001</v>
      </c>
      <c r="FX499">
        <v>1</v>
      </c>
    </row>
    <row r="500" spans="1:180" x14ac:dyDescent="0.2">
      <c r="A500" t="s">
        <v>189</v>
      </c>
      <c r="B500" t="s">
        <v>207</v>
      </c>
      <c r="C500" t="s">
        <v>3</v>
      </c>
      <c r="D500" t="s">
        <v>188</v>
      </c>
      <c r="E500" t="s">
        <v>1</v>
      </c>
      <c r="F500" s="40" t="s">
        <v>193</v>
      </c>
      <c r="G500" s="69" t="s">
        <v>218</v>
      </c>
      <c r="H500" s="67">
        <v>5463.0002294778824</v>
      </c>
      <c r="I500" s="67">
        <v>6.6066336631774902</v>
      </c>
      <c r="J500" s="67">
        <v>5.496124267578125</v>
      </c>
      <c r="K500" s="67">
        <v>4.753331184387207</v>
      </c>
      <c r="L500" s="67">
        <v>4.2904820442199707</v>
      </c>
      <c r="M500" s="67">
        <v>4.0920753479003906</v>
      </c>
      <c r="N500" s="67">
        <v>4.0265612602233887</v>
      </c>
      <c r="O500" s="67">
        <v>4.3068499565124512</v>
      </c>
      <c r="P500" s="67">
        <v>4.7164459228515625</v>
      </c>
      <c r="Q500" s="67">
        <v>5.2045426368713379</v>
      </c>
      <c r="R500" s="67">
        <v>5.9198422431945801</v>
      </c>
      <c r="S500" s="67">
        <v>6.887916088104248</v>
      </c>
      <c r="T500" s="67">
        <v>8.1711492538452148</v>
      </c>
      <c r="U500" s="67">
        <v>9.5535364151000977</v>
      </c>
      <c r="V500" s="67">
        <v>10.862911224365234</v>
      </c>
      <c r="W500" s="67">
        <v>12.204499244689941</v>
      </c>
      <c r="X500" s="67">
        <v>13.423886299133301</v>
      </c>
      <c r="Y500" s="67">
        <v>14.453640937805176</v>
      </c>
      <c r="Z500" s="67">
        <v>14.907580375671387</v>
      </c>
      <c r="AA500" s="67">
        <v>14.515368461608887</v>
      </c>
      <c r="AB500" s="67">
        <v>13.499359130859375</v>
      </c>
      <c r="AC500" s="67">
        <v>11.873174667358398</v>
      </c>
      <c r="AD500" s="67">
        <v>10.646740913391113</v>
      </c>
      <c r="AE500" s="67">
        <v>8.8691568374633789</v>
      </c>
      <c r="AF500" s="67">
        <v>7.2158617973327637</v>
      </c>
      <c r="AG500" s="67">
        <v>-0.5806347131729126</v>
      </c>
      <c r="AH500" s="67">
        <v>-0.56533443927764893</v>
      </c>
      <c r="AI500" s="67">
        <v>-0.55986565351486206</v>
      </c>
      <c r="AJ500" s="67">
        <v>-0.47877854108810425</v>
      </c>
      <c r="AK500" s="67">
        <v>-0.37941974401473999</v>
      </c>
      <c r="AL500" s="67">
        <v>-0.40949919819831848</v>
      </c>
      <c r="AM500" s="67">
        <v>-0.44446516036987305</v>
      </c>
      <c r="AN500" s="67">
        <v>-0.48909547924995422</v>
      </c>
      <c r="AO500" s="67">
        <v>-0.452708899974823</v>
      </c>
      <c r="AP500" s="67">
        <v>-0.55501830577850342</v>
      </c>
      <c r="AQ500" s="67">
        <v>-0.52370566129684448</v>
      </c>
      <c r="AR500" s="67">
        <v>-0.51109409332275391</v>
      </c>
      <c r="AS500" s="67">
        <v>-0.46855700016021729</v>
      </c>
      <c r="AT500" s="67">
        <v>-0.40844359993934631</v>
      </c>
      <c r="AU500" s="67">
        <v>0.67093807458877563</v>
      </c>
      <c r="AV500" s="67">
        <v>1.0422680377960205</v>
      </c>
      <c r="AW500" s="67">
        <v>1.1402480602264404</v>
      </c>
      <c r="AX500" s="67">
        <v>1.1273108720779419</v>
      </c>
      <c r="AY500" s="67">
        <v>1.0544486045837402</v>
      </c>
      <c r="AZ500" s="67">
        <v>-9.2316083610057831E-2</v>
      </c>
      <c r="BA500" s="67">
        <v>-0.53481358289718628</v>
      </c>
      <c r="BB500" s="67">
        <v>-0.52963805198669434</v>
      </c>
      <c r="BC500" s="67">
        <v>-0.74497926235198975</v>
      </c>
      <c r="BD500" s="67">
        <v>-0.66733652353286743</v>
      </c>
      <c r="BE500" s="67">
        <v>-0.33051586151123047</v>
      </c>
      <c r="BF500" s="67">
        <v>-0.33263495564460754</v>
      </c>
      <c r="BG500" s="67">
        <v>-0.34257671236991882</v>
      </c>
      <c r="BH500" s="67">
        <v>-0.2725672721862793</v>
      </c>
      <c r="BI500" s="67">
        <v>-0.17939950525760651</v>
      </c>
      <c r="BJ500" s="67">
        <v>-0.2107330709695816</v>
      </c>
      <c r="BK500" s="67">
        <v>-0.23473910987377167</v>
      </c>
      <c r="BL500" s="67">
        <v>-0.26640591025352478</v>
      </c>
      <c r="BM500" s="67">
        <v>-0.21575210988521576</v>
      </c>
      <c r="BN500" s="67">
        <v>-0.29945823550224304</v>
      </c>
      <c r="BO500" s="67">
        <v>-0.2492767721414566</v>
      </c>
      <c r="BP500" s="67">
        <v>-0.2210213840007782</v>
      </c>
      <c r="BQ500" s="67">
        <v>-0.16297237575054169</v>
      </c>
      <c r="BR500" s="67">
        <v>-9.1848380863666534E-2</v>
      </c>
      <c r="BS500" s="67">
        <v>0.99206328392028809</v>
      </c>
      <c r="BT500" s="67">
        <v>1.3683024644851685</v>
      </c>
      <c r="BU500" s="67">
        <v>1.4699845314025879</v>
      </c>
      <c r="BV500" s="67">
        <v>1.4595509767532349</v>
      </c>
      <c r="BW500" s="67">
        <v>1.3861782550811768</v>
      </c>
      <c r="BX500" s="67">
        <v>0.23800259828567505</v>
      </c>
      <c r="BY500" s="67">
        <v>-0.20930011570453644</v>
      </c>
      <c r="BZ500" s="67">
        <v>-0.21450872719287872</v>
      </c>
      <c r="CA500" s="67">
        <v>-0.4470798671245575</v>
      </c>
      <c r="CB500" s="67">
        <v>-0.3897453248500824</v>
      </c>
      <c r="CC500" s="67">
        <v>-0.15728428959846497</v>
      </c>
      <c r="CD500" s="67">
        <v>-0.17146797478199005</v>
      </c>
      <c r="CE500" s="67">
        <v>-0.19208306074142456</v>
      </c>
      <c r="CF500" s="67">
        <v>-0.1297459751367569</v>
      </c>
      <c r="CG500" s="67">
        <v>-4.086608812212944E-2</v>
      </c>
      <c r="CH500" s="67">
        <v>-7.3068246245384216E-2</v>
      </c>
      <c r="CI500" s="67">
        <v>-8.9483469724655151E-2</v>
      </c>
      <c r="CJ500" s="67">
        <v>-0.11217181384563446</v>
      </c>
      <c r="CK500" s="67">
        <v>-5.1636550575494766E-2</v>
      </c>
      <c r="CL500" s="67">
        <v>-0.12245813012123108</v>
      </c>
      <c r="CM500" s="67">
        <v>-5.9208184480667114E-2</v>
      </c>
      <c r="CN500" s="67">
        <v>-2.0117919892072678E-2</v>
      </c>
      <c r="CO500" s="67">
        <v>4.8674594610929489E-2</v>
      </c>
      <c r="CP500" s="67">
        <v>0.12742450833320618</v>
      </c>
      <c r="CQ500" s="67">
        <v>1.2144736051559448</v>
      </c>
      <c r="CR500" s="67">
        <v>1.5941128730773926</v>
      </c>
      <c r="CS500" s="67">
        <v>1.6983588933944702</v>
      </c>
      <c r="CT500" s="67">
        <v>1.6896593570709229</v>
      </c>
      <c r="CU500" s="67">
        <v>1.6159331798553467</v>
      </c>
      <c r="CV500" s="67">
        <v>0.46678030490875244</v>
      </c>
      <c r="CW500" s="67">
        <v>1.6149519011378288E-2</v>
      </c>
      <c r="CX500" s="67">
        <v>3.7488676607608795E-3</v>
      </c>
      <c r="CY500" s="67">
        <v>-0.24075564742088318</v>
      </c>
      <c r="CZ500" s="67">
        <v>-0.1974865049123764</v>
      </c>
      <c r="DA500" s="67">
        <v>1.5947284176945686E-2</v>
      </c>
      <c r="DB500" s="67">
        <v>-1.0301005095243454E-2</v>
      </c>
      <c r="DC500" s="67">
        <v>-4.1589397937059402E-2</v>
      </c>
      <c r="DD500" s="67">
        <v>1.3075323775410652E-2</v>
      </c>
      <c r="DE500" s="67">
        <v>9.7667321562767029E-2</v>
      </c>
      <c r="DF500" s="67">
        <v>6.4596571028232574E-2</v>
      </c>
      <c r="DG500" s="67">
        <v>5.5772162973880768E-2</v>
      </c>
      <c r="DH500" s="67">
        <v>4.2062293738126755E-2</v>
      </c>
      <c r="DI500" s="67">
        <v>0.11247900128364563</v>
      </c>
      <c r="DJ500" s="67">
        <v>5.4541986435651779E-2</v>
      </c>
      <c r="DK500" s="67">
        <v>0.13086040318012238</v>
      </c>
      <c r="DL500" s="67">
        <v>0.18078555166721344</v>
      </c>
      <c r="DM500" s="67">
        <v>0.26032155752182007</v>
      </c>
      <c r="DN500" s="67">
        <v>0.34669739007949829</v>
      </c>
      <c r="DO500" s="67">
        <v>1.4368839263916016</v>
      </c>
      <c r="DP500" s="67">
        <v>1.8199232816696167</v>
      </c>
      <c r="DQ500" s="67">
        <v>1.9267332553863525</v>
      </c>
      <c r="DR500" s="67">
        <v>1.9197677373886108</v>
      </c>
      <c r="DS500" s="67">
        <v>1.8456881046295166</v>
      </c>
      <c r="DT500" s="67">
        <v>0.69555801153182983</v>
      </c>
      <c r="DU500" s="67">
        <v>0.24159915745258331</v>
      </c>
      <c r="DV500" s="67">
        <v>0.22200645506381989</v>
      </c>
      <c r="DW500" s="67">
        <v>-3.4431442618370056E-2</v>
      </c>
      <c r="DX500" s="67">
        <v>-5.2276924252510071E-3</v>
      </c>
      <c r="DY500" s="67">
        <v>0.26606616377830505</v>
      </c>
      <c r="DZ500" s="67">
        <v>0.22239850461483002</v>
      </c>
      <c r="EA500" s="67">
        <v>0.17569954693317413</v>
      </c>
      <c r="EB500" s="67">
        <v>0.21928659081459045</v>
      </c>
      <c r="EC500" s="67">
        <v>0.29768756031990051</v>
      </c>
      <c r="ED500" s="67">
        <v>0.26336270570755005</v>
      </c>
      <c r="EE500" s="67">
        <v>0.26549822092056274</v>
      </c>
      <c r="EF500" s="67">
        <v>0.2647518515586853</v>
      </c>
      <c r="EG500" s="67">
        <v>0.34943580627441406</v>
      </c>
      <c r="EH500" s="67">
        <v>0.31010204553604126</v>
      </c>
      <c r="EI500" s="67">
        <v>0.40528926253318787</v>
      </c>
      <c r="EJ500" s="67">
        <v>0.47085824608802795</v>
      </c>
      <c r="EK500" s="67">
        <v>0.56590616703033447</v>
      </c>
      <c r="EL500" s="67">
        <v>0.66329264640808105</v>
      </c>
      <c r="EM500" s="67">
        <v>1.7580090761184692</v>
      </c>
      <c r="EN500" s="67">
        <v>2.1459577083587646</v>
      </c>
      <c r="EO500" s="67">
        <v>2.2564697265625</v>
      </c>
      <c r="EP500" s="67">
        <v>2.2520077228546143</v>
      </c>
      <c r="EQ500" s="67">
        <v>2.1774177551269531</v>
      </c>
      <c r="ER500" s="67">
        <v>1.0258766412734985</v>
      </c>
      <c r="ES500" s="67">
        <v>0.56711262464523315</v>
      </c>
      <c r="ET500" s="67">
        <v>0.5371357798576355</v>
      </c>
      <c r="EU500" s="67">
        <v>0.263467937707901</v>
      </c>
      <c r="EV500" s="67">
        <v>0.27236348390579224</v>
      </c>
      <c r="EW500" s="67">
        <v>79.846435546875</v>
      </c>
      <c r="EX500" s="67">
        <v>77.882942199707031</v>
      </c>
      <c r="EY500" s="67">
        <v>74.540824890136719</v>
      </c>
      <c r="EZ500" s="67">
        <v>72.519729614257813</v>
      </c>
      <c r="FA500" s="67">
        <v>71.205154418945313</v>
      </c>
      <c r="FB500" s="67">
        <v>70.266998291015625</v>
      </c>
      <c r="FC500" s="67">
        <v>70.670547485351563</v>
      </c>
      <c r="FD500" s="67">
        <v>73.42437744140625</v>
      </c>
      <c r="FE500" s="67">
        <v>77.502212524414063</v>
      </c>
      <c r="FF500" s="67">
        <v>82.18011474609375</v>
      </c>
      <c r="FG500" s="67">
        <v>85.90777587890625</v>
      </c>
      <c r="FH500" s="67">
        <v>90.235671997070313</v>
      </c>
      <c r="FI500" s="67">
        <v>93.196670532226563</v>
      </c>
      <c r="FJ500" s="67">
        <v>95.260597229003906</v>
      </c>
      <c r="FK500" s="67">
        <v>97.736900329589844</v>
      </c>
      <c r="FL500" s="67">
        <v>99.149055480957031</v>
      </c>
      <c r="FM500" s="67">
        <v>99.443504333496094</v>
      </c>
      <c r="FN500" s="67">
        <v>97.647445678710938</v>
      </c>
      <c r="FO500" s="67">
        <v>93.92303466796875</v>
      </c>
      <c r="FP500" s="67">
        <v>89.762397766113281</v>
      </c>
      <c r="FQ500" s="67">
        <v>84.22723388671875</v>
      </c>
      <c r="FR500" s="67">
        <v>79.060951232910156</v>
      </c>
      <c r="FS500" s="67">
        <v>75.769134521484375</v>
      </c>
      <c r="FT500" s="67">
        <v>72.961357116699219</v>
      </c>
      <c r="FU500" s="68">
        <v>0.29357907176017761</v>
      </c>
      <c r="FV500" s="40">
        <v>10.449999809265137</v>
      </c>
      <c r="FW500" s="40">
        <v>8316.9600000000009</v>
      </c>
      <c r="FX500">
        <v>1</v>
      </c>
    </row>
    <row r="501" spans="1:180" x14ac:dyDescent="0.2">
      <c r="A501" t="s">
        <v>189</v>
      </c>
      <c r="B501" t="s">
        <v>207</v>
      </c>
      <c r="C501" t="s">
        <v>3</v>
      </c>
      <c r="D501" t="s">
        <v>188</v>
      </c>
      <c r="E501" t="s">
        <v>1</v>
      </c>
      <c r="F501" s="40" t="s">
        <v>193</v>
      </c>
      <c r="G501" s="69" t="s">
        <v>219</v>
      </c>
      <c r="H501" s="67">
        <v>5456.9998569488525</v>
      </c>
      <c r="I501" s="67">
        <v>5.9093217849731445</v>
      </c>
      <c r="J501" s="67">
        <v>5.0135126113891602</v>
      </c>
      <c r="K501" s="67">
        <v>4.444465160369873</v>
      </c>
      <c r="L501" s="67">
        <v>4.0945487022399902</v>
      </c>
      <c r="M501" s="67">
        <v>3.959592342376709</v>
      </c>
      <c r="N501" s="67">
        <v>3.9406447410583496</v>
      </c>
      <c r="O501" s="67">
        <v>4.3023838996887207</v>
      </c>
      <c r="P501" s="67">
        <v>4.6749100685119629</v>
      </c>
      <c r="Q501" s="67">
        <v>5.1776003837585449</v>
      </c>
      <c r="R501" s="67">
        <v>5.8730907440185547</v>
      </c>
      <c r="S501" s="67">
        <v>6.9835991859436035</v>
      </c>
      <c r="T501" s="67">
        <v>8.3198451995849609</v>
      </c>
      <c r="U501" s="67">
        <v>9.9056720733642578</v>
      </c>
      <c r="V501" s="67">
        <v>11.408859252929688</v>
      </c>
      <c r="W501" s="67">
        <v>12.686306953430176</v>
      </c>
      <c r="X501" s="67">
        <v>14.058310508728027</v>
      </c>
      <c r="Y501" s="67">
        <v>15.181819915771484</v>
      </c>
      <c r="Z501" s="67">
        <v>15.983686447143555</v>
      </c>
      <c r="AA501" s="67">
        <v>16.133468627929688</v>
      </c>
      <c r="AB501" s="67">
        <v>15.714746475219727</v>
      </c>
      <c r="AC501" s="67">
        <v>14.74478816986084</v>
      </c>
      <c r="AD501" s="67">
        <v>13.74799919128418</v>
      </c>
      <c r="AE501" s="67">
        <v>11.830623626708984</v>
      </c>
      <c r="AF501" s="67">
        <v>9.7466726303100586</v>
      </c>
      <c r="AG501" s="67">
        <v>-0.39450106024742126</v>
      </c>
      <c r="AH501" s="67">
        <v>-0.42792466282844543</v>
      </c>
      <c r="AI501" s="67">
        <v>-0.37825426459312439</v>
      </c>
      <c r="AJ501" s="67">
        <v>-0.38053631782531738</v>
      </c>
      <c r="AK501" s="67">
        <v>-0.31281512975692749</v>
      </c>
      <c r="AL501" s="67">
        <v>-0.35650655627250671</v>
      </c>
      <c r="AM501" s="67">
        <v>-0.30679455399513245</v>
      </c>
      <c r="AN501" s="67">
        <v>-0.39964047074317932</v>
      </c>
      <c r="AO501" s="67">
        <v>-0.52589577436447144</v>
      </c>
      <c r="AP501" s="67">
        <v>-0.58765363693237305</v>
      </c>
      <c r="AQ501" s="67">
        <v>-0.53295403718948364</v>
      </c>
      <c r="AR501" s="67">
        <v>-0.68907028436660767</v>
      </c>
      <c r="AS501" s="67">
        <v>-0.5838049054145813</v>
      </c>
      <c r="AT501" s="67">
        <v>-0.56063264608383179</v>
      </c>
      <c r="AU501" s="67">
        <v>0.68772131204605103</v>
      </c>
      <c r="AV501" s="67">
        <v>1.058746337890625</v>
      </c>
      <c r="AW501" s="67">
        <v>1.2195422649383545</v>
      </c>
      <c r="AX501" s="67">
        <v>1.2015246152877808</v>
      </c>
      <c r="AY501" s="67">
        <v>1.0117735862731934</v>
      </c>
      <c r="AZ501" s="67">
        <v>-0.62329494953155518</v>
      </c>
      <c r="BA501" s="67">
        <v>-1.3823497295379639</v>
      </c>
      <c r="BB501" s="67">
        <v>-1.4494122266769409</v>
      </c>
      <c r="BC501" s="67">
        <v>-1.2446316480636597</v>
      </c>
      <c r="BD501" s="67">
        <v>-1.1037949323654175</v>
      </c>
      <c r="BE501" s="67">
        <v>-0.14503166079521179</v>
      </c>
      <c r="BF501" s="67">
        <v>-0.19582471251487732</v>
      </c>
      <c r="BG501" s="67">
        <v>-0.16152253746986389</v>
      </c>
      <c r="BH501" s="67">
        <v>-0.17485010623931885</v>
      </c>
      <c r="BI501" s="67">
        <v>-0.11330074071884155</v>
      </c>
      <c r="BJ501" s="67">
        <v>-0.15824173390865326</v>
      </c>
      <c r="BK501" s="67">
        <v>-9.7595363855361938E-2</v>
      </c>
      <c r="BL501" s="67">
        <v>-0.17750512063503265</v>
      </c>
      <c r="BM501" s="67">
        <v>-0.28952908515930176</v>
      </c>
      <c r="BN501" s="67">
        <v>-0.33272886276245117</v>
      </c>
      <c r="BO501" s="67">
        <v>-0.25921210646629333</v>
      </c>
      <c r="BP501" s="67">
        <v>-0.39973530173301697</v>
      </c>
      <c r="BQ501" s="67">
        <v>-0.27900192141532898</v>
      </c>
      <c r="BR501" s="67">
        <v>-0.2448505163192749</v>
      </c>
      <c r="BS501" s="67">
        <v>1.0080219507217407</v>
      </c>
      <c r="BT501" s="67">
        <v>1.3839399814605713</v>
      </c>
      <c r="BU501" s="67">
        <v>1.5484273433685303</v>
      </c>
      <c r="BV501" s="67">
        <v>1.5329073667526245</v>
      </c>
      <c r="BW501" s="67">
        <v>1.3426477909088135</v>
      </c>
      <c r="BX501" s="67">
        <v>-0.29382535815238953</v>
      </c>
      <c r="BY501" s="67">
        <v>-1.057672381401062</v>
      </c>
      <c r="BZ501" s="67">
        <v>-1.1350940465927124</v>
      </c>
      <c r="CA501" s="67">
        <v>-0.947501540184021</v>
      </c>
      <c r="CB501" s="67">
        <v>-0.82691913843154907</v>
      </c>
      <c r="CC501" s="67">
        <v>2.7750074863433838E-2</v>
      </c>
      <c r="CD501" s="67">
        <v>-3.5073008388280869E-2</v>
      </c>
      <c r="CE501" s="67">
        <v>-1.1414799839258194E-2</v>
      </c>
      <c r="CF501" s="67">
        <v>-3.2392464578151703E-2</v>
      </c>
      <c r="CG501" s="67">
        <v>2.488231286406517E-2</v>
      </c>
      <c r="CH501" s="67">
        <v>-2.0924130454659462E-2</v>
      </c>
      <c r="CI501" s="67">
        <v>4.7295346856117249E-2</v>
      </c>
      <c r="CJ501" s="67">
        <v>-2.3654848337173462E-2</v>
      </c>
      <c r="CK501" s="67">
        <v>-0.12582221627235413</v>
      </c>
      <c r="CL501" s="67">
        <v>-0.15616877377033234</v>
      </c>
      <c r="CM501" s="67">
        <v>-6.9619268178939819E-2</v>
      </c>
      <c r="CN501" s="67">
        <v>-0.19934278726577759</v>
      </c>
      <c r="CO501" s="67">
        <v>-6.7896328866481781E-2</v>
      </c>
      <c r="CP501" s="67">
        <v>-2.614079974591732E-2</v>
      </c>
      <c r="CQ501" s="67">
        <v>1.2298612594604492</v>
      </c>
      <c r="CR501" s="67">
        <v>1.6091681718826294</v>
      </c>
      <c r="CS501" s="67">
        <v>1.776212215423584</v>
      </c>
      <c r="CT501" s="67">
        <v>1.7624219655990601</v>
      </c>
      <c r="CU501" s="67">
        <v>1.571810245513916</v>
      </c>
      <c r="CV501" s="67">
        <v>-6.5635748207569122E-2</v>
      </c>
      <c r="CW501" s="67">
        <v>-0.83280181884765625</v>
      </c>
      <c r="CX501" s="67">
        <v>-0.91739821434020996</v>
      </c>
      <c r="CY501" s="67">
        <v>-0.7417101263999939</v>
      </c>
      <c r="CZ501" s="67">
        <v>-0.63515573740005493</v>
      </c>
      <c r="DA501" s="67">
        <v>0.20053181052207947</v>
      </c>
      <c r="DB501" s="67">
        <v>0.12567870318889618</v>
      </c>
      <c r="DC501" s="67">
        <v>0.13869293034076691</v>
      </c>
      <c r="DD501" s="67">
        <v>0.11006517708301544</v>
      </c>
      <c r="DE501" s="67">
        <v>0.16306537389755249</v>
      </c>
      <c r="DF501" s="67">
        <v>0.11639346927404404</v>
      </c>
      <c r="DG501" s="67">
        <v>0.19218605756759644</v>
      </c>
      <c r="DH501" s="67">
        <v>0.13019542396068573</v>
      </c>
      <c r="DI501" s="67">
        <v>3.788464143872261E-2</v>
      </c>
      <c r="DJ501" s="67">
        <v>2.0391326397657394E-2</v>
      </c>
      <c r="DK501" s="67">
        <v>0.1199735626578331</v>
      </c>
      <c r="DL501" s="67">
        <v>1.0497235925868154E-3</v>
      </c>
      <c r="DM501" s="67">
        <v>0.14320927858352661</v>
      </c>
      <c r="DN501" s="67">
        <v>0.19256892800331116</v>
      </c>
      <c r="DO501" s="67">
        <v>1.4517005681991577</v>
      </c>
      <c r="DP501" s="67">
        <v>1.8343963623046875</v>
      </c>
      <c r="DQ501" s="67">
        <v>2.0039970874786377</v>
      </c>
      <c r="DR501" s="67">
        <v>1.9919365644454956</v>
      </c>
      <c r="DS501" s="67">
        <v>1.8009727001190186</v>
      </c>
      <c r="DT501" s="67">
        <v>0.16255386173725128</v>
      </c>
      <c r="DU501" s="67">
        <v>-0.60793125629425049</v>
      </c>
      <c r="DV501" s="67">
        <v>-0.69970244169235229</v>
      </c>
      <c r="DW501" s="67">
        <v>-0.5359187126159668</v>
      </c>
      <c r="DX501" s="67">
        <v>-0.44339236617088318</v>
      </c>
      <c r="DY501" s="67">
        <v>0.45000120997428894</v>
      </c>
      <c r="DZ501" s="67">
        <v>0.3577786386013031</v>
      </c>
      <c r="EA501" s="67">
        <v>0.3554246723651886</v>
      </c>
      <c r="EB501" s="67">
        <v>0.31575140357017517</v>
      </c>
      <c r="EC501" s="67">
        <v>0.36257976293563843</v>
      </c>
      <c r="ED501" s="67">
        <v>0.31465828418731689</v>
      </c>
      <c r="EE501" s="67">
        <v>0.40138524770736694</v>
      </c>
      <c r="EF501" s="67">
        <v>0.3523307740688324</v>
      </c>
      <c r="EG501" s="67">
        <v>0.27425134181976318</v>
      </c>
      <c r="EH501" s="67">
        <v>0.27531605958938599</v>
      </c>
      <c r="EI501" s="67">
        <v>0.393715500831604</v>
      </c>
      <c r="EJ501" s="67">
        <v>0.2903846800327301</v>
      </c>
      <c r="EK501" s="67">
        <v>0.44801223278045654</v>
      </c>
      <c r="EL501" s="67">
        <v>0.50835102796554565</v>
      </c>
      <c r="EM501" s="67">
        <v>1.7720011472702026</v>
      </c>
      <c r="EN501" s="67">
        <v>2.1595900058746338</v>
      </c>
      <c r="EO501" s="67">
        <v>2.3328821659088135</v>
      </c>
      <c r="EP501" s="67">
        <v>2.3233191967010498</v>
      </c>
      <c r="EQ501" s="67">
        <v>2.1318469047546387</v>
      </c>
      <c r="ER501" s="67">
        <v>0.49202343821525574</v>
      </c>
      <c r="ES501" s="67">
        <v>-0.28325387835502625</v>
      </c>
      <c r="ET501" s="67">
        <v>-0.38538426160812378</v>
      </c>
      <c r="EU501" s="67">
        <v>-0.23878861963748932</v>
      </c>
      <c r="EV501" s="67">
        <v>-0.1665164977312088</v>
      </c>
      <c r="EW501" s="67">
        <v>78.870529174804688</v>
      </c>
      <c r="EX501" s="67">
        <v>75.865531921386719</v>
      </c>
      <c r="EY501" s="67">
        <v>75.286582946777344</v>
      </c>
      <c r="EZ501" s="67">
        <v>74.424873352050781</v>
      </c>
      <c r="FA501" s="67">
        <v>73.152076721191406</v>
      </c>
      <c r="FB501" s="67">
        <v>72.339004516601563</v>
      </c>
      <c r="FC501" s="67">
        <v>72.532150268554688</v>
      </c>
      <c r="FD501" s="67">
        <v>75.99169921875</v>
      </c>
      <c r="FE501" s="67">
        <v>79.534767150878906</v>
      </c>
      <c r="FF501" s="67">
        <v>82.747886657714844</v>
      </c>
      <c r="FG501" s="67">
        <v>86.576225280761719</v>
      </c>
      <c r="FH501" s="67">
        <v>90.360893249511719</v>
      </c>
      <c r="FI501" s="67">
        <v>95.098037719726563</v>
      </c>
      <c r="FJ501" s="67">
        <v>97.411811828613281</v>
      </c>
      <c r="FK501" s="67">
        <v>99.964401245117188</v>
      </c>
      <c r="FL501" s="67">
        <v>101.68943786621094</v>
      </c>
      <c r="FM501" s="67">
        <v>103.37418365478516</v>
      </c>
      <c r="FN501" s="67">
        <v>103.81405639648438</v>
      </c>
      <c r="FO501" s="67">
        <v>102.37557220458984</v>
      </c>
      <c r="FP501" s="67">
        <v>99.808708190917969</v>
      </c>
      <c r="FQ501" s="67">
        <v>95.30902099609375</v>
      </c>
      <c r="FR501" s="67">
        <v>90.303421020507813</v>
      </c>
      <c r="FS501" s="67">
        <v>88.05499267578125</v>
      </c>
      <c r="FT501" s="67">
        <v>85.7596435546875</v>
      </c>
      <c r="FU501" s="68">
        <v>0.29282039403915405</v>
      </c>
      <c r="FV501" s="40">
        <v>11.380000114440918</v>
      </c>
      <c r="FW501" s="40">
        <v>9154.5300000000007</v>
      </c>
      <c r="FX501">
        <v>1</v>
      </c>
    </row>
    <row r="502" spans="1:180" x14ac:dyDescent="0.2">
      <c r="A502" t="s">
        <v>189</v>
      </c>
      <c r="B502" t="s">
        <v>207</v>
      </c>
      <c r="C502" t="s">
        <v>3</v>
      </c>
      <c r="D502" t="s">
        <v>188</v>
      </c>
      <c r="E502" t="s">
        <v>1</v>
      </c>
      <c r="F502" s="40" t="s">
        <v>193</v>
      </c>
      <c r="G502" s="69" t="s">
        <v>220</v>
      </c>
      <c r="H502" s="67">
        <v>5455.9999775886536</v>
      </c>
      <c r="I502" s="67">
        <v>8.098419189453125</v>
      </c>
      <c r="J502" s="67">
        <v>6.8619484901428223</v>
      </c>
      <c r="K502" s="67">
        <v>6.0119037628173828</v>
      </c>
      <c r="L502" s="67">
        <v>5.3949813842773438</v>
      </c>
      <c r="M502" s="67">
        <v>5.0260777473449707</v>
      </c>
      <c r="N502" s="67">
        <v>4.918510913848877</v>
      </c>
      <c r="O502" s="67">
        <v>5.1099667549133301</v>
      </c>
      <c r="P502" s="67">
        <v>5.419715404510498</v>
      </c>
      <c r="Q502" s="67">
        <v>5.9803762435913086</v>
      </c>
      <c r="R502" s="67">
        <v>6.8943543434143066</v>
      </c>
      <c r="S502" s="67">
        <v>7.951683521270752</v>
      </c>
      <c r="T502" s="67">
        <v>9.0959606170654297</v>
      </c>
      <c r="U502" s="67">
        <v>10.385052680969238</v>
      </c>
      <c r="V502" s="67">
        <v>11.364020347595215</v>
      </c>
      <c r="W502" s="67">
        <v>12.278395652770996</v>
      </c>
      <c r="X502" s="67">
        <v>13.458066940307617</v>
      </c>
      <c r="Y502" s="67">
        <v>14.330315589904785</v>
      </c>
      <c r="Z502" s="67">
        <v>14.56232738494873</v>
      </c>
      <c r="AA502" s="67">
        <v>14.062193870544434</v>
      </c>
      <c r="AB502" s="67">
        <v>13.375747680664063</v>
      </c>
      <c r="AC502" s="67">
        <v>12.449562072753906</v>
      </c>
      <c r="AD502" s="67">
        <v>11.626680374145508</v>
      </c>
      <c r="AE502" s="67">
        <v>10.04975414276123</v>
      </c>
      <c r="AF502" s="67">
        <v>8.2022981643676758</v>
      </c>
      <c r="AG502" s="67">
        <v>-0.87814748287200928</v>
      </c>
      <c r="AH502" s="67">
        <v>-0.71903163194656372</v>
      </c>
      <c r="AI502" s="67">
        <v>-0.58019250631332397</v>
      </c>
      <c r="AJ502" s="67">
        <v>-0.52712810039520264</v>
      </c>
      <c r="AK502" s="67">
        <v>-0.43108779191970825</v>
      </c>
      <c r="AL502" s="67">
        <v>-0.42292305827140808</v>
      </c>
      <c r="AM502" s="67">
        <v>-0.38039547204971313</v>
      </c>
      <c r="AN502" s="67">
        <v>-0.54034215211868286</v>
      </c>
      <c r="AO502" s="67">
        <v>-0.58687210083007813</v>
      </c>
      <c r="AP502" s="67">
        <v>-0.60521715879440308</v>
      </c>
      <c r="AQ502" s="67">
        <v>-0.60477370023727417</v>
      </c>
      <c r="AR502" s="67">
        <v>-0.70687097311019897</v>
      </c>
      <c r="AS502" s="67">
        <v>-0.82289057970046997</v>
      </c>
      <c r="AT502" s="67">
        <v>-0.81635773181915283</v>
      </c>
      <c r="AU502" s="67">
        <v>0.32299765944480896</v>
      </c>
      <c r="AV502" s="67">
        <v>0.73269474506378174</v>
      </c>
      <c r="AW502" s="67">
        <v>1.0134202241897583</v>
      </c>
      <c r="AX502" s="67">
        <v>1.1216659545898438</v>
      </c>
      <c r="AY502" s="67">
        <v>0.84180116653442383</v>
      </c>
      <c r="AZ502" s="67">
        <v>-0.37283527851104736</v>
      </c>
      <c r="BA502" s="67">
        <v>-1.0338809490203857</v>
      </c>
      <c r="BB502" s="67">
        <v>-1.1055704355239868</v>
      </c>
      <c r="BC502" s="67">
        <v>-0.93950814008712769</v>
      </c>
      <c r="BD502" s="67">
        <v>-0.88555526733398438</v>
      </c>
      <c r="BE502" s="67">
        <v>-0.62891924381256104</v>
      </c>
      <c r="BF502" s="67">
        <v>-0.48715382814407349</v>
      </c>
      <c r="BG502" s="67">
        <v>-0.36366605758666992</v>
      </c>
      <c r="BH502" s="67">
        <v>-0.32163354754447937</v>
      </c>
      <c r="BI502" s="67">
        <v>-0.23175618052482605</v>
      </c>
      <c r="BJ502" s="67">
        <v>-0.22483563423156738</v>
      </c>
      <c r="BK502" s="67">
        <v>-0.17138040065765381</v>
      </c>
      <c r="BL502" s="67">
        <v>-0.31840196251869202</v>
      </c>
      <c r="BM502" s="67">
        <v>-0.35071545839309692</v>
      </c>
      <c r="BN502" s="67">
        <v>-0.35052165389060974</v>
      </c>
      <c r="BO502" s="67">
        <v>-0.33128345012664795</v>
      </c>
      <c r="BP502" s="67">
        <v>-0.41780790686607361</v>
      </c>
      <c r="BQ502" s="67">
        <v>-0.51837641000747681</v>
      </c>
      <c r="BR502" s="67">
        <v>-0.50087535381317139</v>
      </c>
      <c r="BS502" s="67">
        <v>0.64299315214157104</v>
      </c>
      <c r="BT502" s="67">
        <v>1.0575792789459229</v>
      </c>
      <c r="BU502" s="67">
        <v>1.3419947624206543</v>
      </c>
      <c r="BV502" s="67">
        <v>1.4527384042739868</v>
      </c>
      <c r="BW502" s="67">
        <v>1.172368049621582</v>
      </c>
      <c r="BX502" s="67">
        <v>-4.3669980019330978E-2</v>
      </c>
      <c r="BY502" s="67">
        <v>-0.70950436592102051</v>
      </c>
      <c r="BZ502" s="67">
        <v>-0.79154646396636963</v>
      </c>
      <c r="CA502" s="67">
        <v>-0.64265948534011841</v>
      </c>
      <c r="CB502" s="67">
        <v>-0.60894423723220825</v>
      </c>
      <c r="CC502" s="67">
        <v>-0.45630449056625366</v>
      </c>
      <c r="CD502" s="67">
        <v>-0.32655596733093262</v>
      </c>
      <c r="CE502" s="67">
        <v>-0.21370048820972443</v>
      </c>
      <c r="CF502" s="67">
        <v>-0.17930863797664642</v>
      </c>
      <c r="CG502" s="67">
        <v>-9.369969367980957E-2</v>
      </c>
      <c r="CH502" s="67">
        <v>-8.7640881538391113E-2</v>
      </c>
      <c r="CI502" s="67">
        <v>-2.6617195457220078E-2</v>
      </c>
      <c r="CJ502" s="67">
        <v>-0.16468685865402222</v>
      </c>
      <c r="CK502" s="67">
        <v>-0.18715406954288483</v>
      </c>
      <c r="CL502" s="67">
        <v>-0.17412032186985016</v>
      </c>
      <c r="CM502" s="67">
        <v>-0.14186494052410126</v>
      </c>
      <c r="CN502" s="67">
        <v>-0.21760371327400208</v>
      </c>
      <c r="CO502" s="67">
        <v>-0.30747085809707642</v>
      </c>
      <c r="CP502" s="67">
        <v>-0.28237318992614746</v>
      </c>
      <c r="CQ502" s="67">
        <v>0.86462104320526123</v>
      </c>
      <c r="CR502" s="67">
        <v>1.2825932502746582</v>
      </c>
      <c r="CS502" s="67">
        <v>1.5695644617080688</v>
      </c>
      <c r="CT502" s="67">
        <v>1.6820381879806519</v>
      </c>
      <c r="CU502" s="67">
        <v>1.4013175964355469</v>
      </c>
      <c r="CV502" s="67">
        <v>0.18430890142917633</v>
      </c>
      <c r="CW502" s="67">
        <v>-0.48484209179878235</v>
      </c>
      <c r="CX502" s="67">
        <v>-0.57405441999435425</v>
      </c>
      <c r="CY502" s="67">
        <v>-0.437063068151474</v>
      </c>
      <c r="CZ502" s="67">
        <v>-0.41736423969268799</v>
      </c>
      <c r="DA502" s="67">
        <v>-0.28368973731994629</v>
      </c>
      <c r="DB502" s="67">
        <v>-0.16595810651779175</v>
      </c>
      <c r="DC502" s="67">
        <v>-6.3734918832778931E-2</v>
      </c>
      <c r="DD502" s="67">
        <v>-3.6983724683523178E-2</v>
      </c>
      <c r="DE502" s="67">
        <v>4.4356785714626312E-2</v>
      </c>
      <c r="DF502" s="67">
        <v>4.9553867429494858E-2</v>
      </c>
      <c r="DG502" s="67">
        <v>0.11814600229263306</v>
      </c>
      <c r="DH502" s="67">
        <v>-1.0971752926707268E-2</v>
      </c>
      <c r="DI502" s="67">
        <v>-2.3592695593833923E-2</v>
      </c>
      <c r="DJ502" s="67">
        <v>2.2810103837400675E-3</v>
      </c>
      <c r="DK502" s="67">
        <v>4.7553576529026031E-2</v>
      </c>
      <c r="DL502" s="67">
        <v>-1.739952340722084E-2</v>
      </c>
      <c r="DM502" s="67">
        <v>-9.6565276384353638E-2</v>
      </c>
      <c r="DN502" s="67">
        <v>-6.3871040940284729E-2</v>
      </c>
      <c r="DO502" s="67">
        <v>1.0862489938735962</v>
      </c>
      <c r="DP502" s="67">
        <v>1.5076072216033936</v>
      </c>
      <c r="DQ502" s="67">
        <v>1.7971341609954834</v>
      </c>
      <c r="DR502" s="67">
        <v>1.9113379716873169</v>
      </c>
      <c r="DS502" s="67">
        <v>1.6302671432495117</v>
      </c>
      <c r="DT502" s="67">
        <v>0.41228777170181274</v>
      </c>
      <c r="DU502" s="67">
        <v>-0.26017981767654419</v>
      </c>
      <c r="DV502" s="67">
        <v>-0.35656240582466125</v>
      </c>
      <c r="DW502" s="67">
        <v>-0.2314666211605072</v>
      </c>
      <c r="DX502" s="67">
        <v>-0.22578425705432892</v>
      </c>
      <c r="DY502" s="67">
        <v>-3.4461483359336853E-2</v>
      </c>
      <c r="DZ502" s="67">
        <v>6.5919704735279083E-2</v>
      </c>
      <c r="EA502" s="67">
        <v>0.15279154479503632</v>
      </c>
      <c r="EB502" s="67">
        <v>0.16851083934307098</v>
      </c>
      <c r="EC502" s="67">
        <v>0.24368841946125031</v>
      </c>
      <c r="ED502" s="67">
        <v>0.24764129519462585</v>
      </c>
      <c r="EE502" s="67">
        <v>0.32716107368469238</v>
      </c>
      <c r="EF502" s="67">
        <v>0.21096844971179962</v>
      </c>
      <c r="EG502" s="67">
        <v>0.21256394684314728</v>
      </c>
      <c r="EH502" s="67">
        <v>0.25697651505470276</v>
      </c>
      <c r="EI502" s="67">
        <v>0.32104381918907166</v>
      </c>
      <c r="EJ502" s="67">
        <v>0.27166351675987244</v>
      </c>
      <c r="EK502" s="67">
        <v>0.20794887840747833</v>
      </c>
      <c r="EL502" s="67">
        <v>0.25161135196685791</v>
      </c>
      <c r="EM502" s="67">
        <v>1.4062443971633911</v>
      </c>
      <c r="EN502" s="67">
        <v>1.8324917554855347</v>
      </c>
      <c r="EO502" s="67">
        <v>2.1257088184356689</v>
      </c>
      <c r="EP502" s="67">
        <v>2.24241042137146</v>
      </c>
      <c r="EQ502" s="67">
        <v>1.9608340263366699</v>
      </c>
      <c r="ER502" s="67">
        <v>0.74145311117172241</v>
      </c>
      <c r="ES502" s="67">
        <v>6.419680267572403E-2</v>
      </c>
      <c r="ET502" s="67">
        <v>-4.2538456618785858E-2</v>
      </c>
      <c r="EU502" s="67">
        <v>6.53819739818573E-2</v>
      </c>
      <c r="EV502" s="67">
        <v>5.0826802849769592E-2</v>
      </c>
      <c r="EW502" s="67">
        <v>84.20208740234375</v>
      </c>
      <c r="EX502" s="67">
        <v>82.381500244140625</v>
      </c>
      <c r="EY502" s="67">
        <v>81.362419128417969</v>
      </c>
      <c r="EZ502" s="67">
        <v>80.044548034667969</v>
      </c>
      <c r="FA502" s="67">
        <v>79.5936279296875</v>
      </c>
      <c r="FB502" s="67">
        <v>77.709739685058594</v>
      </c>
      <c r="FC502" s="67">
        <v>77.919761657714844</v>
      </c>
      <c r="FD502" s="67">
        <v>79.34832763671875</v>
      </c>
      <c r="FE502" s="67">
        <v>83.387001037597656</v>
      </c>
      <c r="FF502" s="67">
        <v>86.422004699707031</v>
      </c>
      <c r="FG502" s="67">
        <v>88.008155822753906</v>
      </c>
      <c r="FH502" s="67">
        <v>91.642127990722656</v>
      </c>
      <c r="FI502" s="67">
        <v>95.499267578125</v>
      </c>
      <c r="FJ502" s="67">
        <v>96.499382019042969</v>
      </c>
      <c r="FK502" s="67">
        <v>97.791114807128906</v>
      </c>
      <c r="FL502" s="67">
        <v>100.11724090576172</v>
      </c>
      <c r="FM502" s="67">
        <v>98.682395935058594</v>
      </c>
      <c r="FN502" s="67">
        <v>96.442001342773438</v>
      </c>
      <c r="FO502" s="67">
        <v>94.818740844726563</v>
      </c>
      <c r="FP502" s="67">
        <v>92.204765319824219</v>
      </c>
      <c r="FQ502" s="67">
        <v>89.707908630371094</v>
      </c>
      <c r="FR502" s="67">
        <v>88.297882080078125</v>
      </c>
      <c r="FS502" s="67">
        <v>84.621147155761719</v>
      </c>
      <c r="FT502" s="67">
        <v>82.997764587402344</v>
      </c>
      <c r="FU502" s="68">
        <v>0.29254427552223206</v>
      </c>
      <c r="FV502" s="40">
        <v>11.619999885559082</v>
      </c>
      <c r="FW502" s="40">
        <v>9193.9500000000007</v>
      </c>
      <c r="FX502">
        <v>1</v>
      </c>
    </row>
    <row r="503" spans="1:180" x14ac:dyDescent="0.2">
      <c r="A503" t="s">
        <v>189</v>
      </c>
      <c r="B503" t="s">
        <v>207</v>
      </c>
      <c r="C503" t="s">
        <v>3</v>
      </c>
      <c r="D503" t="s">
        <v>188</v>
      </c>
      <c r="E503" t="s">
        <v>1</v>
      </c>
      <c r="F503" s="40" t="s">
        <v>193</v>
      </c>
      <c r="G503" s="69" t="s">
        <v>221</v>
      </c>
      <c r="H503" s="67">
        <v>5511.0000305175781</v>
      </c>
      <c r="I503" s="67">
        <v>5.367833137512207</v>
      </c>
      <c r="J503" s="67">
        <v>4.5348668098449707</v>
      </c>
      <c r="K503" s="67">
        <v>3.990645170211792</v>
      </c>
      <c r="L503" s="67">
        <v>3.7134885787963867</v>
      </c>
      <c r="M503" s="67">
        <v>3.6117563247680664</v>
      </c>
      <c r="N503" s="67">
        <v>3.6294984817504883</v>
      </c>
      <c r="O503" s="67">
        <v>3.8335962295532227</v>
      </c>
      <c r="P503" s="67">
        <v>4.1267457008361816</v>
      </c>
      <c r="Q503" s="67">
        <v>4.3938860893249512</v>
      </c>
      <c r="R503" s="67">
        <v>4.8411617279052734</v>
      </c>
      <c r="S503" s="67">
        <v>5.4871673583984375</v>
      </c>
      <c r="T503" s="67">
        <v>6.3748350143432617</v>
      </c>
      <c r="U503" s="67">
        <v>7.5555944442749023</v>
      </c>
      <c r="V503" s="67">
        <v>8.867976188659668</v>
      </c>
      <c r="W503" s="67">
        <v>10.354971885681152</v>
      </c>
      <c r="X503" s="67">
        <v>11.841270446777344</v>
      </c>
      <c r="Y503" s="67">
        <v>13.226848602294922</v>
      </c>
      <c r="Z503" s="67">
        <v>14.180957794189453</v>
      </c>
      <c r="AA503" s="67">
        <v>14.547136306762695</v>
      </c>
      <c r="AB503" s="67">
        <v>14.163731575012207</v>
      </c>
      <c r="AC503" s="67">
        <v>12.952548027038574</v>
      </c>
      <c r="AD503" s="67">
        <v>11.717534065246582</v>
      </c>
      <c r="AE503" s="67">
        <v>9.7320127487182617</v>
      </c>
      <c r="AF503" s="67">
        <v>7.8016648292541504</v>
      </c>
      <c r="AG503" s="67">
        <v>-0.38809007406234741</v>
      </c>
      <c r="AH503" s="67">
        <v>-0.40208128094673157</v>
      </c>
      <c r="AI503" s="67">
        <v>-0.35075163841247559</v>
      </c>
      <c r="AJ503" s="67">
        <v>-0.26159381866455078</v>
      </c>
      <c r="AK503" s="67">
        <v>-0.2292184978723526</v>
      </c>
      <c r="AL503" s="67">
        <v>-0.2651522159576416</v>
      </c>
      <c r="AM503" s="67">
        <v>-0.38563910126686096</v>
      </c>
      <c r="AN503" s="67">
        <v>-0.43107128143310547</v>
      </c>
      <c r="AO503" s="67">
        <v>-0.457346111536026</v>
      </c>
      <c r="AP503" s="67">
        <v>-0.47548717260360718</v>
      </c>
      <c r="AQ503" s="67">
        <v>-0.49384644627571106</v>
      </c>
      <c r="AR503" s="67">
        <v>-0.65771633386611938</v>
      </c>
      <c r="AS503" s="67">
        <v>-0.78973960876464844</v>
      </c>
      <c r="AT503" s="67">
        <v>-0.63733196258544922</v>
      </c>
      <c r="AU503" s="67">
        <v>0.55076414346694946</v>
      </c>
      <c r="AV503" s="67">
        <v>1.0440318584442139</v>
      </c>
      <c r="AW503" s="67">
        <v>1.2045314311981201</v>
      </c>
      <c r="AX503" s="67">
        <v>1.2864577770233154</v>
      </c>
      <c r="AY503" s="67">
        <v>1.2207623720169067</v>
      </c>
      <c r="AZ503" s="67">
        <v>-0.24456429481506348</v>
      </c>
      <c r="BA503" s="67">
        <v>-0.7476125955581665</v>
      </c>
      <c r="BB503" s="67">
        <v>-0.82207030057907104</v>
      </c>
      <c r="BC503" s="67">
        <v>-0.77306854724884033</v>
      </c>
      <c r="BD503" s="67">
        <v>-0.72745245695114136</v>
      </c>
      <c r="BE503" s="67">
        <v>-0.14219117164611816</v>
      </c>
      <c r="BF503" s="67">
        <v>-0.17330950498580933</v>
      </c>
      <c r="BG503" s="67">
        <v>-0.13712224364280701</v>
      </c>
      <c r="BH503" s="67">
        <v>-5.8846425265073776E-2</v>
      </c>
      <c r="BI503" s="67">
        <v>-3.2556898891925812E-2</v>
      </c>
      <c r="BJ503" s="67">
        <v>-6.970987468957901E-2</v>
      </c>
      <c r="BK503" s="67">
        <v>-0.17941443622112274</v>
      </c>
      <c r="BL503" s="67">
        <v>-0.21211977303028107</v>
      </c>
      <c r="BM503" s="67">
        <v>-0.22437351942062378</v>
      </c>
      <c r="BN503" s="67">
        <v>-0.22424530982971191</v>
      </c>
      <c r="BO503" s="67">
        <v>-0.22406469285488129</v>
      </c>
      <c r="BP503" s="67">
        <v>-0.3725428581237793</v>
      </c>
      <c r="BQ503" s="67">
        <v>-0.48931744694709778</v>
      </c>
      <c r="BR503" s="67">
        <v>-0.32607588171958923</v>
      </c>
      <c r="BS503" s="67">
        <v>0.86646175384521484</v>
      </c>
      <c r="BT503" s="67">
        <v>1.3645678758621216</v>
      </c>
      <c r="BU503" s="67">
        <v>1.5287183523178101</v>
      </c>
      <c r="BV503" s="67">
        <v>1.6131154298782349</v>
      </c>
      <c r="BW503" s="67">
        <v>1.5469269752502441</v>
      </c>
      <c r="BX503" s="67">
        <v>8.0218657851219177E-2</v>
      </c>
      <c r="BY503" s="67">
        <v>-0.4275566041469574</v>
      </c>
      <c r="BZ503" s="67">
        <v>-0.51223909854888916</v>
      </c>
      <c r="CA503" s="67">
        <v>-0.48018750548362732</v>
      </c>
      <c r="CB503" s="67">
        <v>-0.45455619692802429</v>
      </c>
      <c r="CC503" s="67">
        <v>2.8117643669247627E-2</v>
      </c>
      <c r="CD503" s="67">
        <v>-1.4862863346934319E-2</v>
      </c>
      <c r="CE503" s="67">
        <v>1.0836834087967873E-2</v>
      </c>
      <c r="CF503" s="67">
        <v>8.1575796008110046E-2</v>
      </c>
      <c r="CG503" s="67">
        <v>0.10365032404661179</v>
      </c>
      <c r="CH503" s="67">
        <v>6.5652899444103241E-2</v>
      </c>
      <c r="CI503" s="67">
        <v>-3.6583848297595978E-2</v>
      </c>
      <c r="CJ503" s="67">
        <v>-6.0474634170532227E-2</v>
      </c>
      <c r="CK503" s="67">
        <v>-6.3017413020133972E-2</v>
      </c>
      <c r="CL503" s="67">
        <v>-5.0235960632562637E-2</v>
      </c>
      <c r="CM503" s="67">
        <v>-3.721468523144722E-2</v>
      </c>
      <c r="CN503" s="67">
        <v>-0.1750326007604599</v>
      </c>
      <c r="CO503" s="67">
        <v>-0.28124594688415527</v>
      </c>
      <c r="CP503" s="67">
        <v>-0.11050084978342056</v>
      </c>
      <c r="CQ503" s="67">
        <v>1.0851129293441772</v>
      </c>
      <c r="CR503" s="67">
        <v>1.586570143699646</v>
      </c>
      <c r="CS503" s="67">
        <v>1.7532491683959961</v>
      </c>
      <c r="CT503" s="67">
        <v>1.8393574953079224</v>
      </c>
      <c r="CU503" s="67">
        <v>1.7728276252746582</v>
      </c>
      <c r="CV503" s="67">
        <v>0.30516234040260315</v>
      </c>
      <c r="CW503" s="67">
        <v>-0.20588676631450653</v>
      </c>
      <c r="CX503" s="67">
        <v>-0.29765096306800842</v>
      </c>
      <c r="CY503" s="67">
        <v>-0.27733901143074036</v>
      </c>
      <c r="CZ503" s="67">
        <v>-0.26554906368255615</v>
      </c>
      <c r="DA503" s="67">
        <v>0.19842647016048431</v>
      </c>
      <c r="DB503" s="67">
        <v>0.14358377456665039</v>
      </c>
      <c r="DC503" s="67">
        <v>0.15879590809345245</v>
      </c>
      <c r="DD503" s="67">
        <v>0.22199802100658417</v>
      </c>
      <c r="DE503" s="67">
        <v>0.23985755443572998</v>
      </c>
      <c r="DF503" s="67">
        <v>0.20101568102836609</v>
      </c>
      <c r="DG503" s="67">
        <v>0.10624673217535019</v>
      </c>
      <c r="DH503" s="67">
        <v>9.1170512139797211E-2</v>
      </c>
      <c r="DI503" s="67">
        <v>9.8338693380355835E-2</v>
      </c>
      <c r="DJ503" s="67">
        <v>0.12377338856458664</v>
      </c>
      <c r="DK503" s="67">
        <v>0.14963532984256744</v>
      </c>
      <c r="DL503" s="67">
        <v>2.2477665916085243E-2</v>
      </c>
      <c r="DM503" s="67">
        <v>-7.3174461722373962E-2</v>
      </c>
      <c r="DN503" s="67">
        <v>0.10507416725158691</v>
      </c>
      <c r="DO503" s="67">
        <v>1.3037641048431396</v>
      </c>
      <c r="DP503" s="67">
        <v>1.8085724115371704</v>
      </c>
      <c r="DQ503" s="67">
        <v>1.9777799844741821</v>
      </c>
      <c r="DR503" s="67">
        <v>2.0655996799468994</v>
      </c>
      <c r="DS503" s="67">
        <v>1.9987282752990723</v>
      </c>
      <c r="DT503" s="67">
        <v>0.53010600805282593</v>
      </c>
      <c r="DU503" s="67">
        <v>1.5783060342073441E-2</v>
      </c>
      <c r="DV503" s="67">
        <v>-8.3062812685966492E-2</v>
      </c>
      <c r="DW503" s="67">
        <v>-7.44905024766922E-2</v>
      </c>
      <c r="DX503" s="67">
        <v>-7.6541930437088013E-2</v>
      </c>
      <c r="DY503" s="67">
        <v>0.44432535767555237</v>
      </c>
      <c r="DZ503" s="67">
        <v>0.37235555052757263</v>
      </c>
      <c r="EA503" s="67">
        <v>0.37242531776428223</v>
      </c>
      <c r="EB503" s="67">
        <v>0.42474541068077087</v>
      </c>
      <c r="EC503" s="67">
        <v>0.43651914596557617</v>
      </c>
      <c r="ED503" s="67">
        <v>0.39645802974700928</v>
      </c>
      <c r="EE503" s="67">
        <v>0.3124714195728302</v>
      </c>
      <c r="EF503" s="67">
        <v>0.31012201309204102</v>
      </c>
      <c r="EG503" s="67">
        <v>0.33131128549575806</v>
      </c>
      <c r="EH503" s="67">
        <v>0.3750152587890625</v>
      </c>
      <c r="EI503" s="67">
        <v>0.41941705346107483</v>
      </c>
      <c r="EJ503" s="67">
        <v>0.30765113234519958</v>
      </c>
      <c r="EK503" s="67">
        <v>0.22724771499633789</v>
      </c>
      <c r="EL503" s="67">
        <v>0.4163302481174469</v>
      </c>
      <c r="EM503" s="67">
        <v>1.6194617748260498</v>
      </c>
      <c r="EN503" s="67">
        <v>2.1291084289550781</v>
      </c>
      <c r="EO503" s="67">
        <v>2.3019669055938721</v>
      </c>
      <c r="EP503" s="67">
        <v>2.3922572135925293</v>
      </c>
      <c r="EQ503" s="67">
        <v>2.3248927593231201</v>
      </c>
      <c r="ER503" s="67">
        <v>0.85488897562026978</v>
      </c>
      <c r="ES503" s="67">
        <v>0.33583909273147583</v>
      </c>
      <c r="ET503" s="67">
        <v>0.22676838934421539</v>
      </c>
      <c r="EU503" s="67">
        <v>0.21839052438735962</v>
      </c>
      <c r="EV503" s="67">
        <v>0.19635434448719025</v>
      </c>
      <c r="EW503" s="67">
        <v>74.673973083496094</v>
      </c>
      <c r="EX503" s="67">
        <v>73.335418701171875</v>
      </c>
      <c r="EY503" s="67">
        <v>71.37603759765625</v>
      </c>
      <c r="EZ503" s="67">
        <v>70.352447509765625</v>
      </c>
      <c r="FA503" s="67">
        <v>68.239158630371094</v>
      </c>
      <c r="FB503" s="67">
        <v>66.864372253417969</v>
      </c>
      <c r="FC503" s="67">
        <v>66.909774780273438</v>
      </c>
      <c r="FD503" s="67">
        <v>70.998733520507813</v>
      </c>
      <c r="FE503" s="67">
        <v>74.476051330566406</v>
      </c>
      <c r="FF503" s="67">
        <v>78.25140380859375</v>
      </c>
      <c r="FG503" s="67">
        <v>82.137542724609375</v>
      </c>
      <c r="FH503" s="67">
        <v>86.756263732910156</v>
      </c>
      <c r="FI503" s="67">
        <v>89.730400085449219</v>
      </c>
      <c r="FJ503" s="67">
        <v>92.577384948730469</v>
      </c>
      <c r="FK503" s="67">
        <v>95.2452392578125</v>
      </c>
      <c r="FL503" s="67">
        <v>97.060943603515625</v>
      </c>
      <c r="FM503" s="67">
        <v>98.880805969238281</v>
      </c>
      <c r="FN503" s="67">
        <v>99.754623413085938</v>
      </c>
      <c r="FO503" s="67">
        <v>99.14093017578125</v>
      </c>
      <c r="FP503" s="67">
        <v>94.435348510742188</v>
      </c>
      <c r="FQ503" s="67">
        <v>88.932708740234375</v>
      </c>
      <c r="FR503" s="67">
        <v>85.060798645019531</v>
      </c>
      <c r="FS503" s="67">
        <v>82.597930908203125</v>
      </c>
      <c r="FT503" s="67">
        <v>80.948043823242188</v>
      </c>
      <c r="FU503" s="68">
        <v>0.28864070773124695</v>
      </c>
      <c r="FV503" s="40">
        <v>8.630000114440918</v>
      </c>
      <c r="FW503" s="40">
        <v>7669.06</v>
      </c>
      <c r="FX503">
        <v>1</v>
      </c>
    </row>
    <row r="504" spans="1:180" x14ac:dyDescent="0.2">
      <c r="A504" t="s">
        <v>189</v>
      </c>
      <c r="B504" t="s">
        <v>207</v>
      </c>
      <c r="C504" t="s">
        <v>3</v>
      </c>
      <c r="D504" t="s">
        <v>188</v>
      </c>
      <c r="E504" t="s">
        <v>1</v>
      </c>
      <c r="F504" s="40" t="s">
        <v>193</v>
      </c>
      <c r="G504" s="69" t="s">
        <v>222</v>
      </c>
      <c r="H504" s="67">
        <v>5531.000056385994</v>
      </c>
      <c r="I504" s="67">
        <v>6.4937543869018555</v>
      </c>
      <c r="J504" s="67">
        <v>5.5369229316711426</v>
      </c>
      <c r="K504" s="67">
        <v>4.8608536720275879</v>
      </c>
      <c r="L504" s="67">
        <v>4.3800415992736816</v>
      </c>
      <c r="M504" s="67">
        <v>4.1340856552124023</v>
      </c>
      <c r="N504" s="67">
        <v>4.0677409172058105</v>
      </c>
      <c r="O504" s="67">
        <v>4.2750096321105957</v>
      </c>
      <c r="P504" s="67">
        <v>4.5997400283813477</v>
      </c>
      <c r="Q504" s="67">
        <v>5.0381617546081543</v>
      </c>
      <c r="R504" s="67">
        <v>5.6756887435913086</v>
      </c>
      <c r="S504" s="67">
        <v>6.8349900245666504</v>
      </c>
      <c r="T504" s="67">
        <v>8.2524261474609375</v>
      </c>
      <c r="U504" s="67">
        <v>9.685272216796875</v>
      </c>
      <c r="V504" s="67">
        <v>11.319620132446289</v>
      </c>
      <c r="W504" s="67">
        <v>12.763924598693848</v>
      </c>
      <c r="X504" s="67">
        <v>14.229555130004883</v>
      </c>
      <c r="Y504" s="67">
        <v>15.366769790649414</v>
      </c>
      <c r="Z504" s="67">
        <v>16.293401718139648</v>
      </c>
      <c r="AA504" s="67">
        <v>16.308258056640625</v>
      </c>
      <c r="AB504" s="67">
        <v>15.510022163391113</v>
      </c>
      <c r="AC504" s="67">
        <v>14.166840553283691</v>
      </c>
      <c r="AD504" s="67">
        <v>12.758651733398438</v>
      </c>
      <c r="AE504" s="67">
        <v>10.734797477722168</v>
      </c>
      <c r="AF504" s="67">
        <v>8.611140251159668</v>
      </c>
      <c r="AG504" s="67">
        <v>-0.49532920122146606</v>
      </c>
      <c r="AH504" s="67">
        <v>-0.36248141527175903</v>
      </c>
      <c r="AI504" s="67">
        <v>-0.33364918828010559</v>
      </c>
      <c r="AJ504" s="67">
        <v>-0.35067859292030334</v>
      </c>
      <c r="AK504" s="67">
        <v>-0.31018051505088806</v>
      </c>
      <c r="AL504" s="67">
        <v>-0.3677544891834259</v>
      </c>
      <c r="AM504" s="67">
        <v>-0.37938782572746277</v>
      </c>
      <c r="AN504" s="67">
        <v>-0.40865638852119446</v>
      </c>
      <c r="AO504" s="67">
        <v>-0.39635577797889709</v>
      </c>
      <c r="AP504" s="67">
        <v>-0.55826306343078613</v>
      </c>
      <c r="AQ504" s="67">
        <v>-0.48622143268585205</v>
      </c>
      <c r="AR504" s="67">
        <v>-0.46098491549491882</v>
      </c>
      <c r="AS504" s="67">
        <v>-0.5910608172416687</v>
      </c>
      <c r="AT504" s="67">
        <v>-0.49219533801078796</v>
      </c>
      <c r="AU504" s="67">
        <v>0.79868066310882568</v>
      </c>
      <c r="AV504" s="67">
        <v>1.2057225704193115</v>
      </c>
      <c r="AW504" s="67">
        <v>1.3046313524246216</v>
      </c>
      <c r="AX504" s="67">
        <v>1.6034020185470581</v>
      </c>
      <c r="AY504" s="67">
        <v>1.359742283821106</v>
      </c>
      <c r="AZ504" s="67">
        <v>-0.56598752737045288</v>
      </c>
      <c r="BA504" s="67">
        <v>-1.0274248123168945</v>
      </c>
      <c r="BB504" s="67">
        <v>-1.0302263498306274</v>
      </c>
      <c r="BC504" s="67">
        <v>-0.89265346527099609</v>
      </c>
      <c r="BD504" s="67">
        <v>-0.69537538290023804</v>
      </c>
      <c r="BE504" s="67">
        <v>-0.24916842579841614</v>
      </c>
      <c r="BF504" s="67">
        <v>-0.13347260653972626</v>
      </c>
      <c r="BG504" s="67">
        <v>-0.11980587244033813</v>
      </c>
      <c r="BH504" s="67">
        <v>-0.14773750305175781</v>
      </c>
      <c r="BI504" s="67">
        <v>-0.11333580315113068</v>
      </c>
      <c r="BJ504" s="67">
        <v>-0.17213626205921173</v>
      </c>
      <c r="BK504" s="67">
        <v>-0.172981858253479</v>
      </c>
      <c r="BL504" s="67">
        <v>-0.18951238691806793</v>
      </c>
      <c r="BM504" s="67">
        <v>-0.16317625343799591</v>
      </c>
      <c r="BN504" s="67">
        <v>-0.30679193139076233</v>
      </c>
      <c r="BO504" s="67">
        <v>-0.21618381142616272</v>
      </c>
      <c r="BP504" s="67">
        <v>-0.17552927136421204</v>
      </c>
      <c r="BQ504" s="67">
        <v>-0.29033389687538147</v>
      </c>
      <c r="BR504" s="67">
        <v>-0.18062208592891693</v>
      </c>
      <c r="BS504" s="67">
        <v>1.1147044897079468</v>
      </c>
      <c r="BT504" s="67">
        <v>1.526591420173645</v>
      </c>
      <c r="BU504" s="67">
        <v>1.6291531324386597</v>
      </c>
      <c r="BV504" s="67">
        <v>1.9303938150405884</v>
      </c>
      <c r="BW504" s="67">
        <v>1.6862369775772095</v>
      </c>
      <c r="BX504" s="67">
        <v>-0.2408825159072876</v>
      </c>
      <c r="BY504" s="67">
        <v>-0.70705240964889526</v>
      </c>
      <c r="BZ504" s="67">
        <v>-0.7200806736946106</v>
      </c>
      <c r="CA504" s="67">
        <v>-0.59946799278259277</v>
      </c>
      <c r="CB504" s="67">
        <v>-0.42219117283821106</v>
      </c>
      <c r="CC504" s="67">
        <v>-7.8678227961063385E-2</v>
      </c>
      <c r="CD504" s="67">
        <v>2.5138212367892265E-2</v>
      </c>
      <c r="CE504" s="67">
        <v>2.8301358222961426E-2</v>
      </c>
      <c r="CF504" s="67">
        <v>-7.1811224333941936E-3</v>
      </c>
      <c r="CG504" s="67">
        <v>2.2998243570327759E-2</v>
      </c>
      <c r="CH504" s="67">
        <v>-3.6651682108640671E-2</v>
      </c>
      <c r="CI504" s="67">
        <v>-3.0025724321603775E-2</v>
      </c>
      <c r="CJ504" s="67">
        <v>-3.7733938544988632E-2</v>
      </c>
      <c r="CK504" s="67">
        <v>-1.6768176574259996E-3</v>
      </c>
      <c r="CL504" s="67">
        <v>-0.13262379169464111</v>
      </c>
      <c r="CM504" s="67">
        <v>-2.9156571254134178E-2</v>
      </c>
      <c r="CN504" s="67">
        <v>2.217642217874527E-2</v>
      </c>
      <c r="CO504" s="67">
        <v>-8.2051359117031097E-2</v>
      </c>
      <c r="CP504" s="67">
        <v>3.5172607749700546E-2</v>
      </c>
      <c r="CQ504" s="67">
        <v>1.3335816860198975</v>
      </c>
      <c r="CR504" s="67">
        <v>1.7488242387771606</v>
      </c>
      <c r="CS504" s="67">
        <v>1.853915810585022</v>
      </c>
      <c r="CT504" s="67">
        <v>2.1568672657012939</v>
      </c>
      <c r="CU504" s="67">
        <v>1.9123662710189819</v>
      </c>
      <c r="CV504" s="67">
        <v>-1.5715776011347771E-2</v>
      </c>
      <c r="CW504" s="67">
        <v>-0.48516342043876648</v>
      </c>
      <c r="CX504" s="67">
        <v>-0.50527471303939819</v>
      </c>
      <c r="CY504" s="67">
        <v>-0.39640867710113525</v>
      </c>
      <c r="CZ504" s="67">
        <v>-0.23298464715480804</v>
      </c>
      <c r="DA504" s="67">
        <v>9.1811977326869965E-2</v>
      </c>
      <c r="DB504" s="67">
        <v>0.18374902009963989</v>
      </c>
      <c r="DC504" s="67">
        <v>0.17640858888626099</v>
      </c>
      <c r="DD504" s="67">
        <v>0.13337525725364685</v>
      </c>
      <c r="DE504" s="67">
        <v>0.15933229029178619</v>
      </c>
      <c r="DF504" s="67">
        <v>9.8832905292510986E-2</v>
      </c>
      <c r="DG504" s="67">
        <v>0.11293041706085205</v>
      </c>
      <c r="DH504" s="67">
        <v>0.11404451727867126</v>
      </c>
      <c r="DI504" s="67">
        <v>0.15982261300086975</v>
      </c>
      <c r="DJ504" s="67">
        <v>4.1544359177350998E-2</v>
      </c>
      <c r="DK504" s="67">
        <v>0.15787066519260406</v>
      </c>
      <c r="DL504" s="67">
        <v>0.21988211572170258</v>
      </c>
      <c r="DM504" s="67">
        <v>0.12623119354248047</v>
      </c>
      <c r="DN504" s="67">
        <v>0.25096729397773743</v>
      </c>
      <c r="DO504" s="67">
        <v>1.5524588823318481</v>
      </c>
      <c r="DP504" s="67">
        <v>1.9710570573806763</v>
      </c>
      <c r="DQ504" s="67">
        <v>2.0786786079406738</v>
      </c>
      <c r="DR504" s="67">
        <v>2.3833408355712891</v>
      </c>
      <c r="DS504" s="67">
        <v>2.1384954452514648</v>
      </c>
      <c r="DT504" s="67">
        <v>0.20945096015930176</v>
      </c>
      <c r="DU504" s="67">
        <v>-0.2632744312286377</v>
      </c>
      <c r="DV504" s="67">
        <v>-0.29046875238418579</v>
      </c>
      <c r="DW504" s="67">
        <v>-0.19334934651851654</v>
      </c>
      <c r="DX504" s="67">
        <v>-4.3778114020824432E-2</v>
      </c>
      <c r="DY504" s="67">
        <v>0.33797276020050049</v>
      </c>
      <c r="DZ504" s="67">
        <v>0.41275784373283386</v>
      </c>
      <c r="EA504" s="67">
        <v>0.39025190472602844</v>
      </c>
      <c r="EB504" s="67">
        <v>0.33631634712219238</v>
      </c>
      <c r="EC504" s="67">
        <v>0.35617700219154358</v>
      </c>
      <c r="ED504" s="67">
        <v>0.29445111751556396</v>
      </c>
      <c r="EE504" s="67">
        <v>0.31933638453483582</v>
      </c>
      <c r="EF504" s="67">
        <v>0.3331885039806366</v>
      </c>
      <c r="EG504" s="67">
        <v>0.39300215244293213</v>
      </c>
      <c r="EH504" s="67">
        <v>0.29301550984382629</v>
      </c>
      <c r="EI504" s="67">
        <v>0.42790830135345459</v>
      </c>
      <c r="EJ504" s="67">
        <v>0.50533777475357056</v>
      </c>
      <c r="EK504" s="67">
        <v>0.4269581139087677</v>
      </c>
      <c r="EL504" s="67">
        <v>0.56254053115844727</v>
      </c>
      <c r="EM504" s="67">
        <v>1.8684827089309692</v>
      </c>
      <c r="EN504" s="67">
        <v>2.2919259071350098</v>
      </c>
      <c r="EO504" s="67">
        <v>2.4032001495361328</v>
      </c>
      <c r="EP504" s="67">
        <v>2.7103323936462402</v>
      </c>
      <c r="EQ504" s="67">
        <v>2.4649901390075684</v>
      </c>
      <c r="ER504" s="67">
        <v>0.53455597162246704</v>
      </c>
      <c r="ES504" s="67">
        <v>5.7098012417554855E-2</v>
      </c>
      <c r="ET504" s="67">
        <v>1.9676944240927696E-2</v>
      </c>
      <c r="EU504" s="67">
        <v>9.9836081266403198E-2</v>
      </c>
      <c r="EV504" s="67">
        <v>0.22940607368946075</v>
      </c>
      <c r="EW504" s="67">
        <v>79.880805969238281</v>
      </c>
      <c r="EX504" s="67">
        <v>79.415000915527344</v>
      </c>
      <c r="EY504" s="67">
        <v>77.942291259765625</v>
      </c>
      <c r="EZ504" s="67">
        <v>75.535430908203125</v>
      </c>
      <c r="FA504" s="67">
        <v>73.580810546875</v>
      </c>
      <c r="FB504" s="67">
        <v>73.843955993652344</v>
      </c>
      <c r="FC504" s="67">
        <v>74.081672668457031</v>
      </c>
      <c r="FD504" s="67">
        <v>75.367240905761719</v>
      </c>
      <c r="FE504" s="67">
        <v>79.896400451660156</v>
      </c>
      <c r="FF504" s="67">
        <v>84.609115600585938</v>
      </c>
      <c r="FG504" s="67">
        <v>88.124412536621094</v>
      </c>
      <c r="FH504" s="67">
        <v>91.579605102539063</v>
      </c>
      <c r="FI504" s="67">
        <v>94.026542663574219</v>
      </c>
      <c r="FJ504" s="67">
        <v>97.66455078125</v>
      </c>
      <c r="FK504" s="67">
        <v>100.81602478027344</v>
      </c>
      <c r="FL504" s="67">
        <v>102.24641418457031</v>
      </c>
      <c r="FM504" s="67">
        <v>103.12284851074219</v>
      </c>
      <c r="FN504" s="67">
        <v>102.93808746337891</v>
      </c>
      <c r="FO504" s="67">
        <v>100.87924957275391</v>
      </c>
      <c r="FP504" s="67">
        <v>94.882057189941406</v>
      </c>
      <c r="FQ504" s="67">
        <v>89.462806701660156</v>
      </c>
      <c r="FR504" s="67">
        <v>84.834510803222656</v>
      </c>
      <c r="FS504" s="67">
        <v>81.935325622558594</v>
      </c>
      <c r="FT504" s="67">
        <v>79.675857543945313</v>
      </c>
      <c r="FU504" s="68">
        <v>0.28893923759460449</v>
      </c>
      <c r="FV504" s="40">
        <v>8.7399997711181641</v>
      </c>
      <c r="FW504" s="40">
        <v>8944.76</v>
      </c>
      <c r="FX504">
        <v>1</v>
      </c>
    </row>
    <row r="505" spans="1:180" x14ac:dyDescent="0.2">
      <c r="A505" t="s">
        <v>189</v>
      </c>
      <c r="B505" t="s">
        <v>207</v>
      </c>
      <c r="C505" t="s">
        <v>3</v>
      </c>
      <c r="D505" t="s">
        <v>188</v>
      </c>
      <c r="E505" t="s">
        <v>1</v>
      </c>
      <c r="F505" s="40" t="s">
        <v>193</v>
      </c>
      <c r="G505" s="69" t="s">
        <v>223</v>
      </c>
      <c r="H505" s="67">
        <v>5543.9999886751175</v>
      </c>
      <c r="I505" s="67">
        <v>7.0779814720153809</v>
      </c>
      <c r="J505" s="67">
        <v>6.0128035545349121</v>
      </c>
      <c r="K505" s="67">
        <v>5.2152442932128906</v>
      </c>
      <c r="L505" s="67">
        <v>4.7226414680480957</v>
      </c>
      <c r="M505" s="67">
        <v>4.4429664611816406</v>
      </c>
      <c r="N505" s="67">
        <v>4.3524937629699707</v>
      </c>
      <c r="O505" s="67">
        <v>4.5400705337524414</v>
      </c>
      <c r="P505" s="67">
        <v>4.7122220993041992</v>
      </c>
      <c r="Q505" s="67">
        <v>5.0049877166748047</v>
      </c>
      <c r="R505" s="67">
        <v>5.6283712387084961</v>
      </c>
      <c r="S505" s="67">
        <v>6.4346075057983398</v>
      </c>
      <c r="T505" s="67">
        <v>7.595731258392334</v>
      </c>
      <c r="U505" s="67">
        <v>8.9368896484375</v>
      </c>
      <c r="V505" s="67">
        <v>10.383264541625977</v>
      </c>
      <c r="W505" s="67">
        <v>11.750086784362793</v>
      </c>
      <c r="X505" s="67">
        <v>13.065395355224609</v>
      </c>
      <c r="Y505" s="67">
        <v>14.142336845397949</v>
      </c>
      <c r="Z505" s="67">
        <v>14.812197685241699</v>
      </c>
      <c r="AA505" s="67">
        <v>14.610138893127441</v>
      </c>
      <c r="AB505" s="67">
        <v>13.636467933654785</v>
      </c>
      <c r="AC505" s="67">
        <v>12.601905822753906</v>
      </c>
      <c r="AD505" s="67">
        <v>11.574300765991211</v>
      </c>
      <c r="AE505" s="67">
        <v>9.7175626754760742</v>
      </c>
      <c r="AF505" s="67">
        <v>7.916316032409668</v>
      </c>
      <c r="AG505" s="67">
        <v>-0.51263564825057983</v>
      </c>
      <c r="AH505" s="67">
        <v>-0.40212643146514893</v>
      </c>
      <c r="AI505" s="67">
        <v>-0.39102870225906372</v>
      </c>
      <c r="AJ505" s="67">
        <v>-0.30624622106552124</v>
      </c>
      <c r="AK505" s="67">
        <v>-0.21189337968826294</v>
      </c>
      <c r="AL505" s="67">
        <v>-0.24168555438518524</v>
      </c>
      <c r="AM505" s="67">
        <v>-0.30452647805213928</v>
      </c>
      <c r="AN505" s="67">
        <v>-0.41623172163963318</v>
      </c>
      <c r="AO505" s="67">
        <v>-0.42090708017349243</v>
      </c>
      <c r="AP505" s="67">
        <v>-0.42886412143707275</v>
      </c>
      <c r="AQ505" s="67">
        <v>-0.56513297557830811</v>
      </c>
      <c r="AR505" s="67">
        <v>-0.56798011064529419</v>
      </c>
      <c r="AS505" s="67">
        <v>-0.56911951303482056</v>
      </c>
      <c r="AT505" s="67">
        <v>-0.28976413607597351</v>
      </c>
      <c r="AU505" s="67">
        <v>0.7548176646232605</v>
      </c>
      <c r="AV505" s="67">
        <v>0.93972843885421753</v>
      </c>
      <c r="AW505" s="67">
        <v>1.0080553293228149</v>
      </c>
      <c r="AX505" s="67">
        <v>1.047193169593811</v>
      </c>
      <c r="AY505" s="67">
        <v>1.0317620038986206</v>
      </c>
      <c r="AZ505" s="67">
        <v>-0.56174552440643311</v>
      </c>
      <c r="BA505" s="67">
        <v>-0.99722170829772949</v>
      </c>
      <c r="BB505" s="67">
        <v>-0.95910263061523438</v>
      </c>
      <c r="BC505" s="67">
        <v>-0.90447485446929932</v>
      </c>
      <c r="BD505" s="67">
        <v>-0.77109533548355103</v>
      </c>
      <c r="BE505" s="67">
        <v>-0.26632422208786011</v>
      </c>
      <c r="BF505" s="67">
        <v>-0.17297789454460144</v>
      </c>
      <c r="BG505" s="67">
        <v>-0.17705422639846802</v>
      </c>
      <c r="BH505" s="67">
        <v>-0.10317995399236679</v>
      </c>
      <c r="BI505" s="67">
        <v>-1.492733508348465E-2</v>
      </c>
      <c r="BJ505" s="67">
        <v>-4.5945461839437485E-2</v>
      </c>
      <c r="BK505" s="67">
        <v>-9.7991503775119781E-2</v>
      </c>
      <c r="BL505" s="67">
        <v>-0.1969531923532486</v>
      </c>
      <c r="BM505" s="67">
        <v>-0.1875850111246109</v>
      </c>
      <c r="BN505" s="67">
        <v>-0.17724145948886871</v>
      </c>
      <c r="BO505" s="67">
        <v>-0.29493337869644165</v>
      </c>
      <c r="BP505" s="67">
        <v>-0.28235119581222534</v>
      </c>
      <c r="BQ505" s="67">
        <v>-0.26820993423461914</v>
      </c>
      <c r="BR505" s="67">
        <v>2.1999562159180641E-2</v>
      </c>
      <c r="BS505" s="67">
        <v>1.0710334777832031</v>
      </c>
      <c r="BT505" s="67">
        <v>1.2607935667037964</v>
      </c>
      <c r="BU505" s="67">
        <v>1.332776665687561</v>
      </c>
      <c r="BV505" s="67">
        <v>1.3743870258331299</v>
      </c>
      <c r="BW505" s="67">
        <v>1.3584592342376709</v>
      </c>
      <c r="BX505" s="67">
        <v>-0.2364383190870285</v>
      </c>
      <c r="BY505" s="67">
        <v>-0.67665022611618042</v>
      </c>
      <c r="BZ505" s="67">
        <v>-0.6487656831741333</v>
      </c>
      <c r="CA505" s="67">
        <v>-0.61110949516296387</v>
      </c>
      <c r="CB505" s="67">
        <v>-0.49774548411369324</v>
      </c>
      <c r="CC505" s="67">
        <v>-9.572967141866684E-2</v>
      </c>
      <c r="CD505" s="67">
        <v>-1.427030935883522E-2</v>
      </c>
      <c r="CE505" s="67">
        <v>-2.8856147080659866E-2</v>
      </c>
      <c r="CF505" s="67">
        <v>3.7463128566741943E-2</v>
      </c>
      <c r="CG505" s="67">
        <v>0.12149074673652649</v>
      </c>
      <c r="CH505" s="67">
        <v>8.9623533189296722E-2</v>
      </c>
      <c r="CI505" s="67">
        <v>4.5053984969854355E-2</v>
      </c>
      <c r="CJ505" s="67">
        <v>-4.5081544667482376E-2</v>
      </c>
      <c r="CK505" s="67">
        <v>-2.5986852124333382E-2</v>
      </c>
      <c r="CL505" s="67">
        <v>-2.9683839529752731E-3</v>
      </c>
      <c r="CM505" s="67">
        <v>-0.10779395699501038</v>
      </c>
      <c r="CN505" s="67">
        <v>-8.452548086643219E-2</v>
      </c>
      <c r="CO505" s="67">
        <v>-5.9800878167152405E-2</v>
      </c>
      <c r="CP505" s="67">
        <v>0.23792614042758942</v>
      </c>
      <c r="CQ505" s="67">
        <v>1.2900434732437134</v>
      </c>
      <c r="CR505" s="67">
        <v>1.4831622838973999</v>
      </c>
      <c r="CS505" s="67">
        <v>1.5576776266098022</v>
      </c>
      <c r="CT505" s="67">
        <v>1.6010004281997681</v>
      </c>
      <c r="CU505" s="67">
        <v>1.5847288370132446</v>
      </c>
      <c r="CV505" s="67">
        <v>-1.1131538078188896E-2</v>
      </c>
      <c r="CW505" s="67">
        <v>-0.45462343096733093</v>
      </c>
      <c r="CX505" s="67">
        <v>-0.43382725119590759</v>
      </c>
      <c r="CY505" s="67">
        <v>-0.40792554616928101</v>
      </c>
      <c r="CZ505" s="67">
        <v>-0.30842423439025879</v>
      </c>
      <c r="DA505" s="67">
        <v>7.4864886701107025E-2</v>
      </c>
      <c r="DB505" s="67">
        <v>0.1444372683763504</v>
      </c>
      <c r="DC505" s="67">
        <v>0.11934193223714828</v>
      </c>
      <c r="DD505" s="67">
        <v>0.17810620367527008</v>
      </c>
      <c r="DE505" s="67">
        <v>0.25790882110595703</v>
      </c>
      <c r="DF505" s="67">
        <v>0.22519253194332123</v>
      </c>
      <c r="DG505" s="67">
        <v>0.18809947371482849</v>
      </c>
      <c r="DH505" s="67">
        <v>0.10679010301828384</v>
      </c>
      <c r="DI505" s="67">
        <v>0.13561131060123444</v>
      </c>
      <c r="DJ505" s="67">
        <v>0.17130468785762787</v>
      </c>
      <c r="DK505" s="67">
        <v>7.9345457255840302E-2</v>
      </c>
      <c r="DL505" s="67">
        <v>0.11330022662878036</v>
      </c>
      <c r="DM505" s="67">
        <v>0.14860817790031433</v>
      </c>
      <c r="DN505" s="67">
        <v>0.45385271310806274</v>
      </c>
      <c r="DO505" s="67">
        <v>1.5090534687042236</v>
      </c>
      <c r="DP505" s="67">
        <v>1.7055310010910034</v>
      </c>
      <c r="DQ505" s="67">
        <v>1.7825785875320435</v>
      </c>
      <c r="DR505" s="67">
        <v>1.8276138305664063</v>
      </c>
      <c r="DS505" s="67">
        <v>1.8109984397888184</v>
      </c>
      <c r="DT505" s="67">
        <v>0.21417523920536041</v>
      </c>
      <c r="DU505" s="67">
        <v>-0.23259660601615906</v>
      </c>
      <c r="DV505" s="67">
        <v>-0.21888881921768188</v>
      </c>
      <c r="DW505" s="67">
        <v>-0.20474159717559814</v>
      </c>
      <c r="DX505" s="67">
        <v>-0.11910297721624374</v>
      </c>
      <c r="DY505" s="67">
        <v>0.32117632031440735</v>
      </c>
      <c r="DZ505" s="67">
        <v>0.37358582019805908</v>
      </c>
      <c r="EA505" s="67">
        <v>0.33331641554832458</v>
      </c>
      <c r="EB505" s="67">
        <v>0.38117247819900513</v>
      </c>
      <c r="EC505" s="67">
        <v>0.45487487316131592</v>
      </c>
      <c r="ED505" s="67">
        <v>0.42093262076377869</v>
      </c>
      <c r="EE505" s="67">
        <v>0.3946344256401062</v>
      </c>
      <c r="EF505" s="67">
        <v>0.32606863975524902</v>
      </c>
      <c r="EG505" s="67">
        <v>0.36893337965011597</v>
      </c>
      <c r="EH505" s="67">
        <v>0.42292734980583191</v>
      </c>
      <c r="EI505" s="67">
        <v>0.34954506158828735</v>
      </c>
      <c r="EJ505" s="67">
        <v>0.39892914891242981</v>
      </c>
      <c r="EK505" s="67">
        <v>0.44951775670051575</v>
      </c>
      <c r="EL505" s="67">
        <v>0.76561641693115234</v>
      </c>
      <c r="EM505" s="67">
        <v>1.8252692222595215</v>
      </c>
      <c r="EN505" s="67">
        <v>2.0265960693359375</v>
      </c>
      <c r="EO505" s="67">
        <v>2.1073000431060791</v>
      </c>
      <c r="EP505" s="67">
        <v>2.1548078060150146</v>
      </c>
      <c r="EQ505" s="67">
        <v>2.1376957893371582</v>
      </c>
      <c r="ER505" s="67">
        <v>0.53948241472244263</v>
      </c>
      <c r="ES505" s="67">
        <v>8.7974861264228821E-2</v>
      </c>
      <c r="ET505" s="67">
        <v>9.1448128223419189E-2</v>
      </c>
      <c r="EU505" s="67">
        <v>8.8623762130737305E-2</v>
      </c>
      <c r="EV505" s="67">
        <v>0.15424685180187225</v>
      </c>
      <c r="EW505" s="67">
        <v>77.438499450683594</v>
      </c>
      <c r="EX505" s="67">
        <v>75.622123718261719</v>
      </c>
      <c r="EY505" s="67">
        <v>73.757881164550781</v>
      </c>
      <c r="EZ505" s="67">
        <v>72.239707946777344</v>
      </c>
      <c r="FA505" s="67">
        <v>70.349540710449219</v>
      </c>
      <c r="FB505" s="67">
        <v>69.486534118652344</v>
      </c>
      <c r="FC505" s="67">
        <v>69.24609375</v>
      </c>
      <c r="FD505" s="67">
        <v>71.276504516601563</v>
      </c>
      <c r="FE505" s="67">
        <v>74.521232604980469</v>
      </c>
      <c r="FF505" s="67">
        <v>78.106033325195313</v>
      </c>
      <c r="FG505" s="67">
        <v>81.791702270507813</v>
      </c>
      <c r="FH505" s="67">
        <v>85.486114501953125</v>
      </c>
      <c r="FI505" s="67">
        <v>89.2894287109375</v>
      </c>
      <c r="FJ505" s="67">
        <v>92.763092041015625</v>
      </c>
      <c r="FK505" s="67">
        <v>95.622627258300781</v>
      </c>
      <c r="FL505" s="67">
        <v>97.033241271972656</v>
      </c>
      <c r="FM505" s="67">
        <v>97.758689880371094</v>
      </c>
      <c r="FN505" s="67">
        <v>96.8857421875</v>
      </c>
      <c r="FO505" s="67">
        <v>94.884742736816406</v>
      </c>
      <c r="FP505" s="67">
        <v>90.6300048828125</v>
      </c>
      <c r="FQ505" s="67">
        <v>86.85040283203125</v>
      </c>
      <c r="FR505" s="67">
        <v>83.89056396484375</v>
      </c>
      <c r="FS505" s="67">
        <v>81.054183959960938</v>
      </c>
      <c r="FT505" s="67">
        <v>79.305152893066406</v>
      </c>
      <c r="FU505" s="68">
        <v>0.28911733627319336</v>
      </c>
      <c r="FV505" s="40">
        <v>10.439999580383301</v>
      </c>
      <c r="FW505" s="40">
        <v>8453.42</v>
      </c>
      <c r="FX505">
        <v>1</v>
      </c>
    </row>
    <row r="506" spans="1:180" x14ac:dyDescent="0.2">
      <c r="A506" t="s">
        <v>189</v>
      </c>
      <c r="B506" t="s">
        <v>207</v>
      </c>
      <c r="C506" t="s">
        <v>3</v>
      </c>
      <c r="D506" t="s">
        <v>188</v>
      </c>
      <c r="E506" t="s">
        <v>1</v>
      </c>
      <c r="F506" s="40" t="s">
        <v>193</v>
      </c>
      <c r="G506" s="69" t="s">
        <v>224</v>
      </c>
      <c r="H506" s="67">
        <v>5917.9998658895493</v>
      </c>
      <c r="I506" s="67">
        <v>7.2705378532409668</v>
      </c>
      <c r="J506" s="67">
        <v>6.0851035118103027</v>
      </c>
      <c r="K506" s="67">
        <v>5.2970142364501953</v>
      </c>
      <c r="L506" s="67">
        <v>4.8053865432739258</v>
      </c>
      <c r="M506" s="67">
        <v>4.5042529106140137</v>
      </c>
      <c r="N506" s="67">
        <v>4.518613338470459</v>
      </c>
      <c r="O506" s="67">
        <v>4.8479299545288086</v>
      </c>
      <c r="P506" s="67">
        <v>5.0105495452880859</v>
      </c>
      <c r="Q506" s="67">
        <v>5.1957278251647949</v>
      </c>
      <c r="R506" s="67">
        <v>5.8168144226074219</v>
      </c>
      <c r="S506" s="67">
        <v>6.8050541877746582</v>
      </c>
      <c r="T506" s="67">
        <v>8.2764015197753906</v>
      </c>
      <c r="U506" s="67">
        <v>9.925023078918457</v>
      </c>
      <c r="V506" s="67">
        <v>11.547314643859863</v>
      </c>
      <c r="W506" s="67">
        <v>13.239845275878906</v>
      </c>
      <c r="X506" s="67">
        <v>14.958213806152344</v>
      </c>
      <c r="Y506" s="67">
        <v>16.311195373535156</v>
      </c>
      <c r="Z506" s="67">
        <v>17.14619255065918</v>
      </c>
      <c r="AA506" s="67">
        <v>17.122564315795898</v>
      </c>
      <c r="AB506" s="67">
        <v>16.21929931640625</v>
      </c>
      <c r="AC506" s="67">
        <v>15.134117126464844</v>
      </c>
      <c r="AD506" s="67">
        <v>13.245123863220215</v>
      </c>
      <c r="AE506" s="67">
        <v>10.62498950958252</v>
      </c>
      <c r="AF506" s="67">
        <v>8.3479251861572266</v>
      </c>
      <c r="AG506" s="67">
        <v>-0.46901479363441467</v>
      </c>
      <c r="AH506" s="67">
        <v>-0.4422772228717804</v>
      </c>
      <c r="AI506" s="67">
        <v>-0.38326454162597656</v>
      </c>
      <c r="AJ506" s="67">
        <v>-0.30231079459190369</v>
      </c>
      <c r="AK506" s="67">
        <v>-0.31866562366485596</v>
      </c>
      <c r="AL506" s="67">
        <v>-0.31232583522796631</v>
      </c>
      <c r="AM506" s="67">
        <v>-0.46230593323707581</v>
      </c>
      <c r="AN506" s="67">
        <v>-0.5601765513420105</v>
      </c>
      <c r="AO506" s="67">
        <v>-0.56405055522918701</v>
      </c>
      <c r="AP506" s="67">
        <v>-0.55974501371383667</v>
      </c>
      <c r="AQ506" s="67">
        <v>-0.68069326877593994</v>
      </c>
      <c r="AR506" s="67">
        <v>-0.67096543312072754</v>
      </c>
      <c r="AS506" s="67">
        <v>-0.62812262773513794</v>
      </c>
      <c r="AT506" s="67">
        <v>-0.56322449445724487</v>
      </c>
      <c r="AU506" s="67">
        <v>0.56473028659820557</v>
      </c>
      <c r="AV506" s="67">
        <v>0.86304229497909546</v>
      </c>
      <c r="AW506" s="67">
        <v>0.92384099960327148</v>
      </c>
      <c r="AX506" s="67">
        <v>1.1524578332901001</v>
      </c>
      <c r="AY506" s="67">
        <v>1.0341651439666748</v>
      </c>
      <c r="AZ506" s="67">
        <v>-0.94219064712524414</v>
      </c>
      <c r="BA506" s="67">
        <v>-1.3878022432327271</v>
      </c>
      <c r="BB506" s="67">
        <v>-1.4689455032348633</v>
      </c>
      <c r="BC506" s="67">
        <v>-1.0853756666183472</v>
      </c>
      <c r="BD506" s="67">
        <v>-0.74136227369308472</v>
      </c>
      <c r="BE506" s="67">
        <v>-0.21507032215595245</v>
      </c>
      <c r="BF506" s="67">
        <v>-0.20597992837429047</v>
      </c>
      <c r="BG506" s="67">
        <v>-0.16262002289295197</v>
      </c>
      <c r="BH506" s="67">
        <v>-9.2907026410102844E-2</v>
      </c>
      <c r="BI506" s="67">
        <v>-0.11550039052963257</v>
      </c>
      <c r="BJ506" s="67">
        <v>-0.11041998118162155</v>
      </c>
      <c r="BK506" s="67">
        <v>-0.2492377907037735</v>
      </c>
      <c r="BL506" s="67">
        <v>-0.33384683728218079</v>
      </c>
      <c r="BM506" s="67">
        <v>-0.32323566079139709</v>
      </c>
      <c r="BN506" s="67">
        <v>-0.2999776303768158</v>
      </c>
      <c r="BO506" s="67">
        <v>-0.40179625153541565</v>
      </c>
      <c r="BP506" s="67">
        <v>-0.37631881237030029</v>
      </c>
      <c r="BQ506" s="67">
        <v>-0.31774792075157166</v>
      </c>
      <c r="BR506" s="67">
        <v>-0.24171285331249237</v>
      </c>
      <c r="BS506" s="67">
        <v>0.89087706804275513</v>
      </c>
      <c r="BT506" s="67">
        <v>1.1941395998001099</v>
      </c>
      <c r="BU506" s="67">
        <v>1.2586888074874878</v>
      </c>
      <c r="BV506" s="67">
        <v>1.4898569583892822</v>
      </c>
      <c r="BW506" s="67">
        <v>1.3710495233535767</v>
      </c>
      <c r="BX506" s="67">
        <v>-0.60673868656158447</v>
      </c>
      <c r="BY506" s="67">
        <v>-1.0572400093078613</v>
      </c>
      <c r="BZ506" s="67">
        <v>-1.1489131450653076</v>
      </c>
      <c r="CA506" s="67">
        <v>-0.78285354375839233</v>
      </c>
      <c r="CB506" s="67">
        <v>-0.45942676067352295</v>
      </c>
      <c r="CC506" s="67">
        <v>-3.91891710460186E-2</v>
      </c>
      <c r="CD506" s="67">
        <v>-4.2321141809225082E-2</v>
      </c>
      <c r="CE506" s="67">
        <v>-9.8022930324077606E-3</v>
      </c>
      <c r="CF506" s="67">
        <v>5.2125390619039536E-2</v>
      </c>
      <c r="CG506" s="67">
        <v>2.5211220607161522E-2</v>
      </c>
      <c r="CH506" s="67">
        <v>2.9419399797916412E-2</v>
      </c>
      <c r="CI506" s="67">
        <v>-0.10166743397712708</v>
      </c>
      <c r="CJ506" s="67">
        <v>-0.17709155380725861</v>
      </c>
      <c r="CK506" s="67">
        <v>-0.15644799172878265</v>
      </c>
      <c r="CL506" s="67">
        <v>-0.12006351351737976</v>
      </c>
      <c r="CM506" s="67">
        <v>-0.20863303542137146</v>
      </c>
      <c r="CN506" s="67">
        <v>-0.17224746942520142</v>
      </c>
      <c r="CO506" s="67">
        <v>-0.10278337448835373</v>
      </c>
      <c r="CP506" s="67">
        <v>-1.9034896045923233E-2</v>
      </c>
      <c r="CQ506" s="67">
        <v>1.1167653799057007</v>
      </c>
      <c r="CR506" s="67">
        <v>1.4234565496444702</v>
      </c>
      <c r="CS506" s="67">
        <v>1.4906034469604492</v>
      </c>
      <c r="CT506" s="67">
        <v>1.7235385179519653</v>
      </c>
      <c r="CU506" s="67">
        <v>1.6043745279312134</v>
      </c>
      <c r="CV506" s="67">
        <v>-0.37440568208694458</v>
      </c>
      <c r="CW506" s="67">
        <v>-0.82829374074935913</v>
      </c>
      <c r="CX506" s="67">
        <v>-0.92725962400436401</v>
      </c>
      <c r="CY506" s="67">
        <v>-0.57332760095596313</v>
      </c>
      <c r="CZ506" s="67">
        <v>-0.26415911316871643</v>
      </c>
      <c r="DA506" s="67">
        <v>0.13669198751449585</v>
      </c>
      <c r="DB506" s="67">
        <v>0.1213376447558403</v>
      </c>
      <c r="DC506" s="67">
        <v>0.14301542937755585</v>
      </c>
      <c r="DD506" s="67">
        <v>0.19715780019760132</v>
      </c>
      <c r="DE506" s="67">
        <v>0.16592283546924591</v>
      </c>
      <c r="DF506" s="67">
        <v>0.16925877332687378</v>
      </c>
      <c r="DG506" s="67">
        <v>4.5902915298938751E-2</v>
      </c>
      <c r="DH506" s="67">
        <v>-2.0336279645562172E-2</v>
      </c>
      <c r="DI506" s="67">
        <v>1.0339668020606041E-2</v>
      </c>
      <c r="DJ506" s="67">
        <v>5.9850603342056274E-2</v>
      </c>
      <c r="DK506" s="67">
        <v>-1.5469825826585293E-2</v>
      </c>
      <c r="DL506" s="67">
        <v>3.1823877245187759E-2</v>
      </c>
      <c r="DM506" s="67">
        <v>0.11218118667602539</v>
      </c>
      <c r="DN506" s="67">
        <v>0.2036430686712265</v>
      </c>
      <c r="DO506" s="67">
        <v>1.3426536321640015</v>
      </c>
      <c r="DP506" s="67">
        <v>1.6527734994888306</v>
      </c>
      <c r="DQ506" s="67">
        <v>1.7225180864334106</v>
      </c>
      <c r="DR506" s="67">
        <v>1.9572200775146484</v>
      </c>
      <c r="DS506" s="67">
        <v>1.8376995325088501</v>
      </c>
      <c r="DT506" s="67">
        <v>-0.14207267761230469</v>
      </c>
      <c r="DU506" s="67">
        <v>-0.59934741258621216</v>
      </c>
      <c r="DV506" s="67">
        <v>-0.70560616254806519</v>
      </c>
      <c r="DW506" s="67">
        <v>-0.36380168795585632</v>
      </c>
      <c r="DX506" s="67">
        <v>-6.8891450762748718E-2</v>
      </c>
      <c r="DY506" s="67">
        <v>0.39063644409179688</v>
      </c>
      <c r="DZ506" s="67">
        <v>0.35763493180274963</v>
      </c>
      <c r="EA506" s="67">
        <v>0.36365994811058044</v>
      </c>
      <c r="EB506" s="67">
        <v>0.40656158328056335</v>
      </c>
      <c r="EC506" s="67">
        <v>0.36908805370330811</v>
      </c>
      <c r="ED506" s="67">
        <v>0.37116461992263794</v>
      </c>
      <c r="EE506" s="67">
        <v>0.25897106528282166</v>
      </c>
      <c r="EF506" s="67">
        <v>0.20599344372749329</v>
      </c>
      <c r="EG506" s="67">
        <v>0.2511545717716217</v>
      </c>
      <c r="EH506" s="67">
        <v>0.31961801648139954</v>
      </c>
      <c r="EI506" s="67">
        <v>0.26342716813087463</v>
      </c>
      <c r="EJ506" s="67">
        <v>0.32647049427032471</v>
      </c>
      <c r="EK506" s="67">
        <v>0.42255586385726929</v>
      </c>
      <c r="EL506" s="67">
        <v>0.525154709815979</v>
      </c>
      <c r="EM506" s="67">
        <v>1.6688004732131958</v>
      </c>
      <c r="EN506" s="67">
        <v>1.9838707447052002</v>
      </c>
      <c r="EO506" s="67">
        <v>2.057365894317627</v>
      </c>
      <c r="EP506" s="67">
        <v>2.2946193218231201</v>
      </c>
      <c r="EQ506" s="67">
        <v>2.174583911895752</v>
      </c>
      <c r="ER506" s="67">
        <v>0.19337928295135498</v>
      </c>
      <c r="ES506" s="67">
        <v>-0.26878529787063599</v>
      </c>
      <c r="ET506" s="67">
        <v>-0.38557371497154236</v>
      </c>
      <c r="EU506" s="67">
        <v>-6.1279520392417908E-2</v>
      </c>
      <c r="EV506" s="67">
        <v>0.21304403245449066</v>
      </c>
      <c r="EW506" s="67">
        <v>81.372657775878906</v>
      </c>
      <c r="EX506" s="67">
        <v>78.908927917480469</v>
      </c>
      <c r="EY506" s="67">
        <v>76.909965515136719</v>
      </c>
      <c r="EZ506" s="67">
        <v>75.813140869140625</v>
      </c>
      <c r="FA506" s="67">
        <v>75.464698791503906</v>
      </c>
      <c r="FB506" s="67">
        <v>74.846649169921875</v>
      </c>
      <c r="FC506" s="67">
        <v>73.1129150390625</v>
      </c>
      <c r="FD506" s="67">
        <v>76.840316772460938</v>
      </c>
      <c r="FE506" s="67">
        <v>81.054595947265625</v>
      </c>
      <c r="FF506" s="67">
        <v>84.909164428710938</v>
      </c>
      <c r="FG506" s="67">
        <v>88.015190124511719</v>
      </c>
      <c r="FH506" s="67">
        <v>91.542808532714844</v>
      </c>
      <c r="FI506" s="67">
        <v>94.434181213378906</v>
      </c>
      <c r="FJ506" s="67">
        <v>97.245796203613281</v>
      </c>
      <c r="FK506" s="67">
        <v>99.814811706542969</v>
      </c>
      <c r="FL506" s="67">
        <v>101.61805725097656</v>
      </c>
      <c r="FM506" s="67">
        <v>102.05787658691406</v>
      </c>
      <c r="FN506" s="67">
        <v>101.3841552734375</v>
      </c>
      <c r="FO506" s="67">
        <v>99.383735656738281</v>
      </c>
      <c r="FP506" s="67">
        <v>94.373825073242188</v>
      </c>
      <c r="FQ506" s="67">
        <v>89.49658203125</v>
      </c>
      <c r="FR506" s="67">
        <v>86.176033020019531</v>
      </c>
      <c r="FS506" s="67">
        <v>81.345603942871094</v>
      </c>
      <c r="FT506" s="67">
        <v>77.443527221679688</v>
      </c>
      <c r="FU506" s="68">
        <v>0.29812753200531006</v>
      </c>
      <c r="FV506" s="40">
        <v>15.279999732971191</v>
      </c>
      <c r="FW506" s="40">
        <v>9533.02</v>
      </c>
      <c r="FX506">
        <v>1</v>
      </c>
    </row>
    <row r="507" spans="1:180" x14ac:dyDescent="0.2">
      <c r="A507" t="s">
        <v>189</v>
      </c>
      <c r="B507" t="s">
        <v>207</v>
      </c>
      <c r="C507" t="s">
        <v>3</v>
      </c>
      <c r="D507" t="s">
        <v>188</v>
      </c>
      <c r="E507" t="s">
        <v>1</v>
      </c>
      <c r="F507" s="40" t="s">
        <v>193</v>
      </c>
      <c r="G507" s="69" t="s">
        <v>225</v>
      </c>
      <c r="H507" s="67">
        <v>5958.0000147819519</v>
      </c>
      <c r="I507" s="67">
        <v>6.7804064750671387</v>
      </c>
      <c r="J507" s="67">
        <v>5.6543521881103516</v>
      </c>
      <c r="K507" s="67">
        <v>4.9063758850097656</v>
      </c>
      <c r="L507" s="67">
        <v>4.4619894027709961</v>
      </c>
      <c r="M507" s="67">
        <v>4.266028881072998</v>
      </c>
      <c r="N507" s="67">
        <v>4.2861590385437012</v>
      </c>
      <c r="O507" s="67">
        <v>4.6911592483520508</v>
      </c>
      <c r="P507" s="67">
        <v>4.8079462051391602</v>
      </c>
      <c r="Q507" s="67">
        <v>4.8257937431335449</v>
      </c>
      <c r="R507" s="67">
        <v>5.1202526092529297</v>
      </c>
      <c r="S507" s="67">
        <v>5.7064619064331055</v>
      </c>
      <c r="T507" s="67">
        <v>6.544187068939209</v>
      </c>
      <c r="U507" s="67">
        <v>7.5711803436279297</v>
      </c>
      <c r="V507" s="67">
        <v>8.8729438781738281</v>
      </c>
      <c r="W507" s="67">
        <v>10.404982566833496</v>
      </c>
      <c r="X507" s="67">
        <v>12.038254737854004</v>
      </c>
      <c r="Y507" s="67">
        <v>13.406075477600098</v>
      </c>
      <c r="Z507" s="67">
        <v>14.161358833312988</v>
      </c>
      <c r="AA507" s="67">
        <v>14.15826416015625</v>
      </c>
      <c r="AB507" s="67">
        <v>13.058149337768555</v>
      </c>
      <c r="AC507" s="67">
        <v>11.76240062713623</v>
      </c>
      <c r="AD507" s="67">
        <v>10.159069061279297</v>
      </c>
      <c r="AE507" s="67">
        <v>8.0915937423706055</v>
      </c>
      <c r="AF507" s="67">
        <v>6.4109678268432617</v>
      </c>
      <c r="AG507" s="67">
        <v>-0.6224600076675415</v>
      </c>
      <c r="AH507" s="67">
        <v>-0.50715255737304688</v>
      </c>
      <c r="AI507" s="67">
        <v>-0.45345011353492737</v>
      </c>
      <c r="AJ507" s="67">
        <v>-0.36862838268280029</v>
      </c>
      <c r="AK507" s="67">
        <v>-0.25826174020767212</v>
      </c>
      <c r="AL507" s="67">
        <v>-0.30973169207572937</v>
      </c>
      <c r="AM507" s="67">
        <v>-0.29731482267379761</v>
      </c>
      <c r="AN507" s="67">
        <v>-0.48005503416061401</v>
      </c>
      <c r="AO507" s="67">
        <v>-0.54787707328796387</v>
      </c>
      <c r="AP507" s="67">
        <v>-0.6758233904838562</v>
      </c>
      <c r="AQ507" s="67">
        <v>-0.69014298915863037</v>
      </c>
      <c r="AR507" s="67">
        <v>-0.54919296503067017</v>
      </c>
      <c r="AS507" s="67">
        <v>-0.64742183685302734</v>
      </c>
      <c r="AT507" s="67">
        <v>-0.55115658044815063</v>
      </c>
      <c r="AU507" s="67">
        <v>0.37748193740844727</v>
      </c>
      <c r="AV507" s="67">
        <v>0.60623675584793091</v>
      </c>
      <c r="AW507" s="67">
        <v>0.77881646156311035</v>
      </c>
      <c r="AX507" s="67">
        <v>0.88727080821990967</v>
      </c>
      <c r="AY507" s="67">
        <v>0.92327350378036499</v>
      </c>
      <c r="AZ507" s="67">
        <v>-0.54103046655654907</v>
      </c>
      <c r="BA507" s="67">
        <v>-1.0984309911727905</v>
      </c>
      <c r="BB507" s="67">
        <v>-1.0987813472747803</v>
      </c>
      <c r="BC507" s="67">
        <v>-0.90089917182922363</v>
      </c>
      <c r="BD507" s="67">
        <v>-0.52266556024551392</v>
      </c>
      <c r="BE507" s="67">
        <v>-0.3678240180015564</v>
      </c>
      <c r="BF507" s="67">
        <v>-0.27021774649620056</v>
      </c>
      <c r="BG507" s="67">
        <v>-0.23221468925476074</v>
      </c>
      <c r="BH507" s="67">
        <v>-0.15867102146148682</v>
      </c>
      <c r="BI507" s="67">
        <v>-5.456889420747757E-2</v>
      </c>
      <c r="BJ507" s="67">
        <v>-0.10731269419193268</v>
      </c>
      <c r="BK507" s="67">
        <v>-8.3713904023170471E-2</v>
      </c>
      <c r="BL507" s="67">
        <v>-0.25316324830055237</v>
      </c>
      <c r="BM507" s="67">
        <v>-0.3064572811126709</v>
      </c>
      <c r="BN507" s="67">
        <v>-0.41539853811264038</v>
      </c>
      <c r="BO507" s="67">
        <v>-0.4105248749256134</v>
      </c>
      <c r="BP507" s="67">
        <v>-0.25376561284065247</v>
      </c>
      <c r="BQ507" s="67">
        <v>-0.33621883392333984</v>
      </c>
      <c r="BR507" s="67">
        <v>-0.22878435254096985</v>
      </c>
      <c r="BS507" s="67">
        <v>0.70450305938720703</v>
      </c>
      <c r="BT507" s="67">
        <v>0.93822044134140015</v>
      </c>
      <c r="BU507" s="67">
        <v>1.1145553588867188</v>
      </c>
      <c r="BV507" s="67">
        <v>1.2255603075027466</v>
      </c>
      <c r="BW507" s="67">
        <v>1.2610408067703247</v>
      </c>
      <c r="BX507" s="67">
        <v>-0.20470292866230011</v>
      </c>
      <c r="BY507" s="67">
        <v>-0.76700288057327271</v>
      </c>
      <c r="BZ507" s="67">
        <v>-0.77790415287017822</v>
      </c>
      <c r="CA507" s="67">
        <v>-0.59757000207901001</v>
      </c>
      <c r="CB507" s="67">
        <v>-0.23997287452220917</v>
      </c>
      <c r="CC507" s="67">
        <v>-0.191463902592659</v>
      </c>
      <c r="CD507" s="67">
        <v>-0.10611741989850998</v>
      </c>
      <c r="CE507" s="67">
        <v>-7.8987725079059601E-2</v>
      </c>
      <c r="CF507" s="67">
        <v>-1.3255177065730095E-2</v>
      </c>
      <c r="CG507" s="67">
        <v>8.650815486907959E-2</v>
      </c>
      <c r="CH507" s="67">
        <v>3.2882086932659149E-2</v>
      </c>
      <c r="CI507" s="67">
        <v>6.4225427806377411E-2</v>
      </c>
      <c r="CJ507" s="67">
        <v>-9.6018701791763306E-2</v>
      </c>
      <c r="CK507" s="67">
        <v>-0.13925065100193024</v>
      </c>
      <c r="CL507" s="67">
        <v>-0.23502910137176514</v>
      </c>
      <c r="CM507" s="67">
        <v>-0.21686221659183502</v>
      </c>
      <c r="CN507" s="67">
        <v>-4.9153544008731842E-2</v>
      </c>
      <c r="CO507" s="67">
        <v>-0.12068060040473938</v>
      </c>
      <c r="CP507" s="67">
        <v>-5.5103260092437267E-3</v>
      </c>
      <c r="CQ507" s="67">
        <v>0.93099689483642578</v>
      </c>
      <c r="CR507" s="67">
        <v>1.1681513786315918</v>
      </c>
      <c r="CS507" s="67">
        <v>1.347087025642395</v>
      </c>
      <c r="CT507" s="67">
        <v>1.4598586559295654</v>
      </c>
      <c r="CU507" s="67">
        <v>1.4949774742126465</v>
      </c>
      <c r="CV507" s="67">
        <v>2.8236493468284607E-2</v>
      </c>
      <c r="CW507" s="67">
        <v>-0.53745681047439575</v>
      </c>
      <c r="CX507" s="67">
        <v>-0.55566555261611938</v>
      </c>
      <c r="CY507" s="67">
        <v>-0.38748511672019958</v>
      </c>
      <c r="CZ507" s="67">
        <v>-4.4180810451507568E-2</v>
      </c>
      <c r="DA507" s="67">
        <v>-1.5103782527148724E-2</v>
      </c>
      <c r="DB507" s="67">
        <v>5.7982899248600006E-2</v>
      </c>
      <c r="DC507" s="67">
        <v>7.4239246547222137E-2</v>
      </c>
      <c r="DD507" s="67">
        <v>0.13216066360473633</v>
      </c>
      <c r="DE507" s="67">
        <v>0.22758521139621735</v>
      </c>
      <c r="DF507" s="67">
        <v>0.17307686805725098</v>
      </c>
      <c r="DG507" s="67">
        <v>0.21216475963592529</v>
      </c>
      <c r="DH507" s="67">
        <v>6.1125859618186951E-2</v>
      </c>
      <c r="DI507" s="67">
        <v>2.7955973520874977E-2</v>
      </c>
      <c r="DJ507" s="67">
        <v>-5.4659653455018997E-2</v>
      </c>
      <c r="DK507" s="67">
        <v>-2.3199556395411491E-2</v>
      </c>
      <c r="DL507" s="67">
        <v>0.15545852482318878</v>
      </c>
      <c r="DM507" s="67">
        <v>9.4857648015022278E-2</v>
      </c>
      <c r="DN507" s="67">
        <v>0.21776370704174042</v>
      </c>
      <c r="DO507" s="67">
        <v>1.1574907302856445</v>
      </c>
      <c r="DP507" s="67">
        <v>1.3980822563171387</v>
      </c>
      <c r="DQ507" s="67">
        <v>1.5796186923980713</v>
      </c>
      <c r="DR507" s="67">
        <v>1.6941570043563843</v>
      </c>
      <c r="DS507" s="67">
        <v>1.7289141416549683</v>
      </c>
      <c r="DT507" s="67">
        <v>0.26117590069770813</v>
      </c>
      <c r="DU507" s="67">
        <v>-0.30791071057319641</v>
      </c>
      <c r="DV507" s="67">
        <v>-0.33342695236206055</v>
      </c>
      <c r="DW507" s="67">
        <v>-0.17740024626255035</v>
      </c>
      <c r="DX507" s="67">
        <v>0.15161125361919403</v>
      </c>
      <c r="DY507" s="67">
        <v>0.2395322173833847</v>
      </c>
      <c r="DZ507" s="67">
        <v>0.29491770267486572</v>
      </c>
      <c r="EA507" s="67">
        <v>0.29547464847564697</v>
      </c>
      <c r="EB507" s="67">
        <v>0.34211805462837219</v>
      </c>
      <c r="EC507" s="67">
        <v>0.4312780499458313</v>
      </c>
      <c r="ED507" s="67">
        <v>0.37549588084220886</v>
      </c>
      <c r="EE507" s="67">
        <v>0.42576566338539124</v>
      </c>
      <c r="EF507" s="67">
        <v>0.2880176305770874</v>
      </c>
      <c r="EG507" s="67">
        <v>0.26937577128410339</v>
      </c>
      <c r="EH507" s="67">
        <v>0.20576518774032593</v>
      </c>
      <c r="EI507" s="67">
        <v>0.25641855597496033</v>
      </c>
      <c r="EJ507" s="67">
        <v>0.45088586211204529</v>
      </c>
      <c r="EK507" s="67">
        <v>0.40606063604354858</v>
      </c>
      <c r="EL507" s="67">
        <v>0.54013592004776001</v>
      </c>
      <c r="EM507" s="67">
        <v>1.4845118522644043</v>
      </c>
      <c r="EN507" s="67">
        <v>1.7300660610198975</v>
      </c>
      <c r="EO507" s="67">
        <v>1.9153575897216797</v>
      </c>
      <c r="EP507" s="67">
        <v>2.0324466228485107</v>
      </c>
      <c r="EQ507" s="67">
        <v>2.0666813850402832</v>
      </c>
      <c r="ER507" s="67">
        <v>0.5975034236907959</v>
      </c>
      <c r="ES507" s="67">
        <v>2.3517385125160217E-2</v>
      </c>
      <c r="ET507" s="67">
        <v>-1.2549739331007004E-2</v>
      </c>
      <c r="EU507" s="67">
        <v>0.12592893838882446</v>
      </c>
      <c r="EV507" s="67">
        <v>0.43430390954017639</v>
      </c>
      <c r="EW507" s="67">
        <v>74.383277893066406</v>
      </c>
      <c r="EX507" s="67">
        <v>72.43756103515625</v>
      </c>
      <c r="EY507" s="67">
        <v>70.999786376953125</v>
      </c>
      <c r="EZ507" s="67">
        <v>69.70343017578125</v>
      </c>
      <c r="FA507" s="67">
        <v>67.715339660644531</v>
      </c>
      <c r="FB507" s="67">
        <v>66.728675842285156</v>
      </c>
      <c r="FC507" s="67">
        <v>65.662040710449219</v>
      </c>
      <c r="FD507" s="67">
        <v>66.430435180664063</v>
      </c>
      <c r="FE507" s="67">
        <v>70.261123657226563</v>
      </c>
      <c r="FF507" s="67">
        <v>74.286277770996094</v>
      </c>
      <c r="FG507" s="67">
        <v>78.079765319824219</v>
      </c>
      <c r="FH507" s="67">
        <v>81.685478210449219</v>
      </c>
      <c r="FI507" s="67">
        <v>85.431312561035156</v>
      </c>
      <c r="FJ507" s="67">
        <v>88.637336730957031</v>
      </c>
      <c r="FK507" s="67">
        <v>91.857635498046875</v>
      </c>
      <c r="FL507" s="67">
        <v>94.264602661132813</v>
      </c>
      <c r="FM507" s="67">
        <v>93.821014404296875</v>
      </c>
      <c r="FN507" s="67">
        <v>91.941307067871094</v>
      </c>
      <c r="FO507" s="67">
        <v>88.63336181640625</v>
      </c>
      <c r="FP507" s="67">
        <v>83.178733825683594</v>
      </c>
      <c r="FQ507" s="67">
        <v>78.692741394042969</v>
      </c>
      <c r="FR507" s="67">
        <v>74.142662048339844</v>
      </c>
      <c r="FS507" s="67">
        <v>70.446998596191406</v>
      </c>
      <c r="FT507" s="67">
        <v>67.886795043945313</v>
      </c>
      <c r="FU507" s="68">
        <v>0.29891964793205261</v>
      </c>
      <c r="FV507" s="40">
        <v>8.630000114440918</v>
      </c>
      <c r="FW507" s="40">
        <v>7843.57</v>
      </c>
      <c r="FX507">
        <v>1</v>
      </c>
    </row>
    <row r="508" spans="1:180" x14ac:dyDescent="0.2">
      <c r="A508" t="s">
        <v>189</v>
      </c>
      <c r="B508" t="s">
        <v>207</v>
      </c>
      <c r="C508" t="s">
        <v>3</v>
      </c>
      <c r="D508" t="s">
        <v>188</v>
      </c>
      <c r="E508" t="s">
        <v>1</v>
      </c>
      <c r="F508" s="40" t="s">
        <v>193</v>
      </c>
      <c r="G508" s="69" t="s">
        <v>226</v>
      </c>
      <c r="H508" s="67">
        <v>6193.0001220703125</v>
      </c>
      <c r="I508" s="67">
        <v>5.8457717895507813</v>
      </c>
      <c r="J508" s="67">
        <v>5.072598934173584</v>
      </c>
      <c r="K508" s="67">
        <v>4.5767149925231934</v>
      </c>
      <c r="L508" s="67">
        <v>4.2938442230224609</v>
      </c>
      <c r="M508" s="67">
        <v>4.1857438087463379</v>
      </c>
      <c r="N508" s="67">
        <v>4.2461156845092773</v>
      </c>
      <c r="O508" s="67">
        <v>4.7338542938232422</v>
      </c>
      <c r="P508" s="67">
        <v>4.8802108764648438</v>
      </c>
      <c r="Q508" s="67">
        <v>4.9942770004272461</v>
      </c>
      <c r="R508" s="67">
        <v>5.3789081573486328</v>
      </c>
      <c r="S508" s="67">
        <v>6.1707243919372559</v>
      </c>
      <c r="T508" s="67">
        <v>7.2859044075012207</v>
      </c>
      <c r="U508" s="67">
        <v>8.8565120697021484</v>
      </c>
      <c r="V508" s="67">
        <v>10.503078460693359</v>
      </c>
      <c r="W508" s="67">
        <v>12.101225852966309</v>
      </c>
      <c r="X508" s="67">
        <v>13.824069023132324</v>
      </c>
      <c r="Y508" s="67">
        <v>15.24781608581543</v>
      </c>
      <c r="Z508" s="67">
        <v>16.018386840820313</v>
      </c>
      <c r="AA508" s="67">
        <v>15.659807205200195</v>
      </c>
      <c r="AB508" s="67">
        <v>14.524559020996094</v>
      </c>
      <c r="AC508" s="67">
        <v>13.412126541137695</v>
      </c>
      <c r="AD508" s="67">
        <v>12.092018127441406</v>
      </c>
      <c r="AE508" s="67">
        <v>9.9793033599853516</v>
      </c>
      <c r="AF508" s="67">
        <v>8.1385688781738281</v>
      </c>
      <c r="AG508" s="67">
        <v>-0.21996605396270752</v>
      </c>
      <c r="AH508" s="67">
        <v>-0.3130665123462677</v>
      </c>
      <c r="AI508" s="67">
        <v>-0.30755096673965454</v>
      </c>
      <c r="AJ508" s="67">
        <v>-0.27372199296951294</v>
      </c>
      <c r="AK508" s="67">
        <v>-0.21850129961967468</v>
      </c>
      <c r="AL508" s="67">
        <v>-0.30757647752761841</v>
      </c>
      <c r="AM508" s="67">
        <v>-0.40490207076072693</v>
      </c>
      <c r="AN508" s="67">
        <v>-0.40257832407951355</v>
      </c>
      <c r="AO508" s="67">
        <v>-0.40980568528175354</v>
      </c>
      <c r="AP508" s="67">
        <v>-0.42027881741523743</v>
      </c>
      <c r="AQ508" s="67">
        <v>-0.48247456550598145</v>
      </c>
      <c r="AR508" s="67">
        <v>-0.53329849243164063</v>
      </c>
      <c r="AS508" s="67">
        <v>-0.47111982107162476</v>
      </c>
      <c r="AT508" s="67">
        <v>-0.33591416478157043</v>
      </c>
      <c r="AU508" s="67">
        <v>0.68906110525131226</v>
      </c>
      <c r="AV508" s="67">
        <v>0.8919861912727356</v>
      </c>
      <c r="AW508" s="67">
        <v>1.0871117115020752</v>
      </c>
      <c r="AX508" s="67">
        <v>1.2341716289520264</v>
      </c>
      <c r="AY508" s="67">
        <v>1.1057534217834473</v>
      </c>
      <c r="AZ508" s="67">
        <v>-0.52449804544448853</v>
      </c>
      <c r="BA508" s="67">
        <v>-1.1158429384231567</v>
      </c>
      <c r="BB508" s="67">
        <v>-1.011796236038208</v>
      </c>
      <c r="BC508" s="67">
        <v>-0.8750644326210022</v>
      </c>
      <c r="BD508" s="67">
        <v>-0.60810720920562744</v>
      </c>
      <c r="BE508" s="67">
        <v>3.9092410355806351E-2</v>
      </c>
      <c r="BF508" s="67">
        <v>-7.205025851726532E-2</v>
      </c>
      <c r="BG508" s="67">
        <v>-8.2525335252285004E-2</v>
      </c>
      <c r="BH508" s="67">
        <v>-6.019875779747963E-2</v>
      </c>
      <c r="BI508" s="67">
        <v>-1.1382561177015305E-2</v>
      </c>
      <c r="BJ508" s="67">
        <v>-0.10177966952323914</v>
      </c>
      <c r="BK508" s="67">
        <v>-0.18776234984397888</v>
      </c>
      <c r="BL508" s="67">
        <v>-0.17195998132228851</v>
      </c>
      <c r="BM508" s="67">
        <v>-0.16440647840499878</v>
      </c>
      <c r="BN508" s="67">
        <v>-0.15555800497531891</v>
      </c>
      <c r="BO508" s="67">
        <v>-0.19819380342960358</v>
      </c>
      <c r="BP508" s="67">
        <v>-0.23285453021526337</v>
      </c>
      <c r="BQ508" s="67">
        <v>-0.1545998603105545</v>
      </c>
      <c r="BR508" s="67">
        <v>-8.0134551972150803E-3</v>
      </c>
      <c r="BS508" s="67">
        <v>1.0216915607452393</v>
      </c>
      <c r="BT508" s="67">
        <v>1.229680061340332</v>
      </c>
      <c r="BU508" s="67">
        <v>1.428620457649231</v>
      </c>
      <c r="BV508" s="67">
        <v>1.5782599449157715</v>
      </c>
      <c r="BW508" s="67">
        <v>1.4492969512939453</v>
      </c>
      <c r="BX508" s="67">
        <v>-0.18243880569934845</v>
      </c>
      <c r="BY508" s="67">
        <v>-0.77876430749893188</v>
      </c>
      <c r="BZ508" s="67">
        <v>-0.68542850017547607</v>
      </c>
      <c r="CA508" s="67">
        <v>-0.56651771068572998</v>
      </c>
      <c r="CB508" s="67">
        <v>-0.32055032253265381</v>
      </c>
      <c r="CC508" s="67">
        <v>0.21851551532745361</v>
      </c>
      <c r="CD508" s="67">
        <v>9.4876870512962341E-2</v>
      </c>
      <c r="CE508" s="67">
        <v>7.3326729238033295E-2</v>
      </c>
      <c r="CF508" s="67">
        <v>8.7686784565448761E-2</v>
      </c>
      <c r="CG508" s="67">
        <v>0.1320672482252121</v>
      </c>
      <c r="CH508" s="67">
        <v>4.0754571557044983E-2</v>
      </c>
      <c r="CI508" s="67">
        <v>-3.7372052669525146E-2</v>
      </c>
      <c r="CJ508" s="67">
        <v>-1.2234419584274292E-2</v>
      </c>
      <c r="CK508" s="67">
        <v>5.5562648922204971E-3</v>
      </c>
      <c r="CL508" s="67">
        <v>2.778683602809906E-2</v>
      </c>
      <c r="CM508" s="67">
        <v>-1.3018302852287889E-3</v>
      </c>
      <c r="CN508" s="67">
        <v>-2.4767966940999031E-2</v>
      </c>
      <c r="CO508" s="67">
        <v>6.4620897173881531E-2</v>
      </c>
      <c r="CP508" s="67">
        <v>0.2190895676612854</v>
      </c>
      <c r="CQ508" s="67">
        <v>1.252070426940918</v>
      </c>
      <c r="CR508" s="67">
        <v>1.4635658264160156</v>
      </c>
      <c r="CS508" s="67">
        <v>1.6651483774185181</v>
      </c>
      <c r="CT508" s="67">
        <v>1.8165743350982666</v>
      </c>
      <c r="CU508" s="67">
        <v>1.6872340440750122</v>
      </c>
      <c r="CV508" s="67">
        <v>5.4470375180244446E-2</v>
      </c>
      <c r="CW508" s="67">
        <v>-0.54530465602874756</v>
      </c>
      <c r="CX508" s="67">
        <v>-0.4593871533870697</v>
      </c>
      <c r="CY508" s="67">
        <v>-0.35281923413276672</v>
      </c>
      <c r="CZ508" s="67">
        <v>-0.12138929963111877</v>
      </c>
      <c r="DA508" s="67">
        <v>0.39793860912322998</v>
      </c>
      <c r="DB508" s="67">
        <v>0.26180398464202881</v>
      </c>
      <c r="DC508" s="67">
        <v>0.229178786277771</v>
      </c>
      <c r="DD508" s="67">
        <v>0.23557232320308685</v>
      </c>
      <c r="DE508" s="67">
        <v>0.2755170464515686</v>
      </c>
      <c r="DF508" s="67">
        <v>0.1832888126373291</v>
      </c>
      <c r="DG508" s="67">
        <v>0.11301824450492859</v>
      </c>
      <c r="DH508" s="67">
        <v>0.14749114215373993</v>
      </c>
      <c r="DI508" s="67">
        <v>0.17551901936531067</v>
      </c>
      <c r="DJ508" s="67">
        <v>0.21113167703151703</v>
      </c>
      <c r="DK508" s="67">
        <v>0.19559015333652496</v>
      </c>
      <c r="DL508" s="67">
        <v>0.1833186000585556</v>
      </c>
      <c r="DM508" s="67">
        <v>0.28384163975715637</v>
      </c>
      <c r="DN508" s="67">
        <v>0.44619259238243103</v>
      </c>
      <c r="DO508" s="67">
        <v>1.4824492931365967</v>
      </c>
      <c r="DP508" s="67">
        <v>1.6974515914916992</v>
      </c>
      <c r="DQ508" s="67">
        <v>1.9016762971878052</v>
      </c>
      <c r="DR508" s="67">
        <v>2.0548887252807617</v>
      </c>
      <c r="DS508" s="67">
        <v>1.9251711368560791</v>
      </c>
      <c r="DT508" s="67">
        <v>0.29137954115867615</v>
      </c>
      <c r="DU508" s="67">
        <v>-0.31184500455856323</v>
      </c>
      <c r="DV508" s="67">
        <v>-0.23334582149982452</v>
      </c>
      <c r="DW508" s="67">
        <v>-0.13912072777748108</v>
      </c>
      <c r="DX508" s="67">
        <v>7.7771715819835663E-2</v>
      </c>
      <c r="DY508" s="67">
        <v>0.65699708461761475</v>
      </c>
      <c r="DZ508" s="67">
        <v>0.50282025337219238</v>
      </c>
      <c r="EA508" s="67">
        <v>0.45420441031455994</v>
      </c>
      <c r="EB508" s="67">
        <v>0.44909554719924927</v>
      </c>
      <c r="EC508" s="67">
        <v>0.48263579607009888</v>
      </c>
      <c r="ED508" s="67">
        <v>0.38908562064170837</v>
      </c>
      <c r="EE508" s="67">
        <v>0.33015796542167664</v>
      </c>
      <c r="EF508" s="67">
        <v>0.37810948491096497</v>
      </c>
      <c r="EG508" s="67">
        <v>0.42091822624206543</v>
      </c>
      <c r="EH508" s="67">
        <v>0.47585248947143555</v>
      </c>
      <c r="EI508" s="67">
        <v>0.47987088561058044</v>
      </c>
      <c r="EJ508" s="67">
        <v>0.48376256227493286</v>
      </c>
      <c r="EK508" s="67">
        <v>0.60036158561706543</v>
      </c>
      <c r="EL508" s="67">
        <v>0.77409327030181885</v>
      </c>
      <c r="EM508" s="67">
        <v>1.8150796890258789</v>
      </c>
      <c r="EN508" s="67">
        <v>2.0351455211639404</v>
      </c>
      <c r="EO508" s="67">
        <v>2.2431850433349609</v>
      </c>
      <c r="EP508" s="67">
        <v>2.3989770412445068</v>
      </c>
      <c r="EQ508" s="67">
        <v>2.2687146663665771</v>
      </c>
      <c r="ER508" s="67">
        <v>0.63343876600265503</v>
      </c>
      <c r="ES508" s="67">
        <v>2.5233656167984009E-2</v>
      </c>
      <c r="ET508" s="67">
        <v>9.3021944165229797E-2</v>
      </c>
      <c r="EU508" s="67">
        <v>0.16942597925662994</v>
      </c>
      <c r="EV508" s="67">
        <v>0.3653285801410675</v>
      </c>
      <c r="EW508" s="67">
        <v>76.463356018066406</v>
      </c>
      <c r="EX508" s="67">
        <v>74.745445251464844</v>
      </c>
      <c r="EY508" s="67">
        <v>74.076408386230469</v>
      </c>
      <c r="EZ508" s="67">
        <v>73.885955810546875</v>
      </c>
      <c r="FA508" s="67">
        <v>71.418685913085938</v>
      </c>
      <c r="FB508" s="67">
        <v>69.396415710449219</v>
      </c>
      <c r="FC508" s="67">
        <v>69.936477661132813</v>
      </c>
      <c r="FD508" s="67">
        <v>73.841957092285156</v>
      </c>
      <c r="FE508" s="67">
        <v>77.40765380859375</v>
      </c>
      <c r="FF508" s="67">
        <v>82.281570434570313</v>
      </c>
      <c r="FG508" s="67">
        <v>85.810676574707031</v>
      </c>
      <c r="FH508" s="67">
        <v>89.639991760253906</v>
      </c>
      <c r="FI508" s="67">
        <v>93.031280517578125</v>
      </c>
      <c r="FJ508" s="67">
        <v>95.828720092773438</v>
      </c>
      <c r="FK508" s="67">
        <v>97.999717712402344</v>
      </c>
      <c r="FL508" s="67">
        <v>98.825042724609375</v>
      </c>
      <c r="FM508" s="67">
        <v>98.712371826171875</v>
      </c>
      <c r="FN508" s="67">
        <v>97.707252502441406</v>
      </c>
      <c r="FO508" s="67">
        <v>92.559547424316406</v>
      </c>
      <c r="FP508" s="67">
        <v>88.127998352050781</v>
      </c>
      <c r="FQ508" s="67">
        <v>85.186264038085938</v>
      </c>
      <c r="FR508" s="67">
        <v>82.99798583984375</v>
      </c>
      <c r="FS508" s="67">
        <v>80.660675048828125</v>
      </c>
      <c r="FT508" s="67">
        <v>78.220741271972656</v>
      </c>
      <c r="FU508" s="68">
        <v>0.30405834317207336</v>
      </c>
      <c r="FV508" s="40">
        <v>8.4700002670288086</v>
      </c>
      <c r="FW508" s="40">
        <v>8512.5400000000009</v>
      </c>
      <c r="FX508">
        <v>1</v>
      </c>
    </row>
    <row r="509" spans="1:180" x14ac:dyDescent="0.2">
      <c r="A509" t="s">
        <v>189</v>
      </c>
      <c r="B509" t="s">
        <v>207</v>
      </c>
      <c r="C509" t="s">
        <v>3</v>
      </c>
      <c r="D509" t="s">
        <v>188</v>
      </c>
      <c r="E509" t="s">
        <v>1</v>
      </c>
      <c r="F509" s="40" t="s">
        <v>193</v>
      </c>
      <c r="G509" s="69" t="s">
        <v>227</v>
      </c>
      <c r="H509" s="67">
        <v>6211.0000814199448</v>
      </c>
      <c r="I509" s="67">
        <v>6.7516202926635742</v>
      </c>
      <c r="J509" s="67">
        <v>5.7263936996459961</v>
      </c>
      <c r="K509" s="67">
        <v>5.073235034942627</v>
      </c>
      <c r="L509" s="67">
        <v>4.697333812713623</v>
      </c>
      <c r="M509" s="67">
        <v>4.5064105987548828</v>
      </c>
      <c r="N509" s="67">
        <v>4.594231128692627</v>
      </c>
      <c r="O509" s="67">
        <v>4.9768157005310059</v>
      </c>
      <c r="P509" s="67">
        <v>5.1638946533203125</v>
      </c>
      <c r="Q509" s="67">
        <v>5.4267244338989258</v>
      </c>
      <c r="R509" s="67">
        <v>6.0618295669555664</v>
      </c>
      <c r="S509" s="67">
        <v>7.1774063110351563</v>
      </c>
      <c r="T509" s="67">
        <v>8.5194597244262695</v>
      </c>
      <c r="U509" s="67">
        <v>10.093860626220703</v>
      </c>
      <c r="V509" s="67">
        <v>11.83083438873291</v>
      </c>
      <c r="W509" s="67">
        <v>13.390764236450195</v>
      </c>
      <c r="X509" s="67">
        <v>14.911073684692383</v>
      </c>
      <c r="Y509" s="67">
        <v>15.965675354003906</v>
      </c>
      <c r="Z509" s="67">
        <v>16.022729873657227</v>
      </c>
      <c r="AA509" s="67">
        <v>15.451681137084961</v>
      </c>
      <c r="AB509" s="67">
        <v>14.18885326385498</v>
      </c>
      <c r="AC509" s="67">
        <v>12.820027351379395</v>
      </c>
      <c r="AD509" s="67">
        <v>11.428634643554688</v>
      </c>
      <c r="AE509" s="67">
        <v>9.7307682037353516</v>
      </c>
      <c r="AF509" s="67">
        <v>8.1158542633056641</v>
      </c>
      <c r="AG509" s="67">
        <v>-0.39624166488647461</v>
      </c>
      <c r="AH509" s="67">
        <v>-0.41077962517738342</v>
      </c>
      <c r="AI509" s="67">
        <v>-0.40835776925086975</v>
      </c>
      <c r="AJ509" s="67">
        <v>-0.37076422572135925</v>
      </c>
      <c r="AK509" s="67">
        <v>-0.2809697687625885</v>
      </c>
      <c r="AL509" s="67">
        <v>-0.23241889476776123</v>
      </c>
      <c r="AM509" s="67">
        <v>-0.38433495163917542</v>
      </c>
      <c r="AN509" s="67">
        <v>-0.42509406805038452</v>
      </c>
      <c r="AO509" s="67">
        <v>-0.32738614082336426</v>
      </c>
      <c r="AP509" s="67">
        <v>-0.43886035680770874</v>
      </c>
      <c r="AQ509" s="67">
        <v>-0.38688927888870239</v>
      </c>
      <c r="AR509" s="67">
        <v>-0.55168688297271729</v>
      </c>
      <c r="AS509" s="67">
        <v>-0.52703934907913208</v>
      </c>
      <c r="AT509" s="67">
        <v>-0.42111706733703613</v>
      </c>
      <c r="AU509" s="67">
        <v>0.50347727537155151</v>
      </c>
      <c r="AV509" s="67">
        <v>0.77015650272369385</v>
      </c>
      <c r="AW509" s="67">
        <v>0.83101415634155273</v>
      </c>
      <c r="AX509" s="67">
        <v>0.93460094928741455</v>
      </c>
      <c r="AY509" s="67">
        <v>0.93375557661056519</v>
      </c>
      <c r="AZ509" s="67">
        <v>-0.45680791139602661</v>
      </c>
      <c r="BA509" s="67">
        <v>-0.97571951150894165</v>
      </c>
      <c r="BB509" s="67">
        <v>-0.88691258430480957</v>
      </c>
      <c r="BC509" s="67">
        <v>-0.72367745637893677</v>
      </c>
      <c r="BD509" s="67">
        <v>-0.5749850869178772</v>
      </c>
      <c r="BE509" s="67">
        <v>-0.13678374886512756</v>
      </c>
      <c r="BF509" s="67">
        <v>-0.16939020156860352</v>
      </c>
      <c r="BG509" s="67">
        <v>-0.18298029899597168</v>
      </c>
      <c r="BH509" s="67">
        <v>-0.15690360963344574</v>
      </c>
      <c r="BI509" s="67">
        <v>-7.3524802923202515E-2</v>
      </c>
      <c r="BJ509" s="67">
        <v>-2.6298061013221741E-2</v>
      </c>
      <c r="BK509" s="67">
        <v>-0.16685405373573303</v>
      </c>
      <c r="BL509" s="67">
        <v>-0.19411647319793701</v>
      </c>
      <c r="BM509" s="67">
        <v>-8.1603445112705231E-2</v>
      </c>
      <c r="BN509" s="67">
        <v>-0.17372910678386688</v>
      </c>
      <c r="BO509" s="67">
        <v>-0.10216799378395081</v>
      </c>
      <c r="BP509" s="67">
        <v>-0.25077566504478455</v>
      </c>
      <c r="BQ509" s="67">
        <v>-0.21002939343452454</v>
      </c>
      <c r="BR509" s="67">
        <v>-9.2707954347133636E-2</v>
      </c>
      <c r="BS509" s="67">
        <v>0.8366202712059021</v>
      </c>
      <c r="BT509" s="67">
        <v>1.1083699464797974</v>
      </c>
      <c r="BU509" s="67">
        <v>1.1730480194091797</v>
      </c>
      <c r="BV509" s="67">
        <v>1.2792176008224487</v>
      </c>
      <c r="BW509" s="67">
        <v>1.2778267860412598</v>
      </c>
      <c r="BX509" s="67">
        <v>-0.11422007530927658</v>
      </c>
      <c r="BY509" s="67">
        <v>-0.63811808824539185</v>
      </c>
      <c r="BZ509" s="67">
        <v>-0.56004208326339722</v>
      </c>
      <c r="CA509" s="67">
        <v>-0.41465705633163452</v>
      </c>
      <c r="CB509" s="67">
        <v>-0.28698858618736267</v>
      </c>
      <c r="CC509" s="67">
        <v>4.2916011065244675E-2</v>
      </c>
      <c r="CD509" s="67">
        <v>-2.2046284284442663E-3</v>
      </c>
      <c r="CE509" s="67">
        <v>-2.6884542778134346E-2</v>
      </c>
      <c r="CF509" s="67">
        <v>-8.7844114750623703E-3</v>
      </c>
      <c r="CG509" s="67">
        <v>7.0150941610336304E-2</v>
      </c>
      <c r="CH509" s="67">
        <v>0.11646059900522232</v>
      </c>
      <c r="CI509" s="67">
        <v>-1.6227453947067261E-2</v>
      </c>
      <c r="CJ509" s="67">
        <v>-3.4142091870307922E-2</v>
      </c>
      <c r="CK509" s="67">
        <v>8.8624909520149231E-2</v>
      </c>
      <c r="CL509" s="67">
        <v>9.8999720066785812E-3</v>
      </c>
      <c r="CM509" s="67">
        <v>9.5029115676879883E-2</v>
      </c>
      <c r="CN509" s="67">
        <v>-4.2365439236164093E-2</v>
      </c>
      <c r="CO509" s="67">
        <v>9.5307091251015663E-3</v>
      </c>
      <c r="CP509" s="67">
        <v>0.1347472071647644</v>
      </c>
      <c r="CQ509" s="67">
        <v>1.0673540830612183</v>
      </c>
      <c r="CR509" s="67">
        <v>1.3426156044006348</v>
      </c>
      <c r="CS509" s="67">
        <v>1.4099395275115967</v>
      </c>
      <c r="CT509" s="67">
        <v>1.5178980827331543</v>
      </c>
      <c r="CU509" s="67">
        <v>1.5161294937133789</v>
      </c>
      <c r="CV509" s="67">
        <v>0.12305522710084915</v>
      </c>
      <c r="CW509" s="67">
        <v>-0.40429633855819702</v>
      </c>
      <c r="CX509" s="67">
        <v>-0.33365258574485779</v>
      </c>
      <c r="CY509" s="67">
        <v>-0.20063045620918274</v>
      </c>
      <c r="CZ509" s="67">
        <v>-8.752305805683136E-2</v>
      </c>
      <c r="DA509" s="67">
        <v>0.22261576354503632</v>
      </c>
      <c r="DB509" s="67">
        <v>0.16498094797134399</v>
      </c>
      <c r="DC509" s="67">
        <v>0.12921121716499329</v>
      </c>
      <c r="DD509" s="67">
        <v>0.1393347829580307</v>
      </c>
      <c r="DE509" s="67">
        <v>0.21382668614387512</v>
      </c>
      <c r="DF509" s="67">
        <v>0.25921925902366638</v>
      </c>
      <c r="DG509" s="67">
        <v>0.13439914584159851</v>
      </c>
      <c r="DH509" s="67">
        <v>0.12583228945732117</v>
      </c>
      <c r="DI509" s="67">
        <v>0.2588532567024231</v>
      </c>
      <c r="DJ509" s="67">
        <v>0.19352905452251434</v>
      </c>
      <c r="DK509" s="67">
        <v>0.29222622513771057</v>
      </c>
      <c r="DL509" s="67">
        <v>0.16604477167129517</v>
      </c>
      <c r="DM509" s="67">
        <v>0.22909080982208252</v>
      </c>
      <c r="DN509" s="67">
        <v>0.36220237612724304</v>
      </c>
      <c r="DO509" s="67">
        <v>1.2980879545211792</v>
      </c>
      <c r="DP509" s="67">
        <v>1.5768612623214722</v>
      </c>
      <c r="DQ509" s="67">
        <v>1.6468310356140137</v>
      </c>
      <c r="DR509" s="67">
        <v>1.7565785646438599</v>
      </c>
      <c r="DS509" s="67">
        <v>1.754432201385498</v>
      </c>
      <c r="DT509" s="67">
        <v>0.36033052206039429</v>
      </c>
      <c r="DU509" s="67">
        <v>-0.17047460377216339</v>
      </c>
      <c r="DV509" s="67">
        <v>-0.10726308822631836</v>
      </c>
      <c r="DW509" s="67">
        <v>1.3396136462688446E-2</v>
      </c>
      <c r="DX509" s="67">
        <v>0.11194245517253876</v>
      </c>
      <c r="DY509" s="67">
        <v>0.48207369446754456</v>
      </c>
      <c r="DZ509" s="67">
        <v>0.4063703715801239</v>
      </c>
      <c r="EA509" s="67">
        <v>0.35458868741989136</v>
      </c>
      <c r="EB509" s="67">
        <v>0.35319539904594421</v>
      </c>
      <c r="EC509" s="67">
        <v>0.42127165198326111</v>
      </c>
      <c r="ED509" s="67">
        <v>0.46534007787704468</v>
      </c>
      <c r="EE509" s="67">
        <v>0.35188004374504089</v>
      </c>
      <c r="EF509" s="67">
        <v>0.35680988430976868</v>
      </c>
      <c r="EG509" s="67">
        <v>0.50463598966598511</v>
      </c>
      <c r="EH509" s="67">
        <v>0.4586603045463562</v>
      </c>
      <c r="EI509" s="67">
        <v>0.57694751024246216</v>
      </c>
      <c r="EJ509" s="67">
        <v>0.46695601940155029</v>
      </c>
      <c r="EK509" s="67">
        <v>0.54610073566436768</v>
      </c>
      <c r="EL509" s="67">
        <v>0.69061148166656494</v>
      </c>
      <c r="EM509" s="67">
        <v>1.6312308311462402</v>
      </c>
      <c r="EN509" s="67">
        <v>1.9150747060775757</v>
      </c>
      <c r="EO509" s="67">
        <v>1.9888648986816406</v>
      </c>
      <c r="EP509" s="67">
        <v>2.1011953353881836</v>
      </c>
      <c r="EQ509" s="67">
        <v>2.0985033512115479</v>
      </c>
      <c r="ER509" s="67">
        <v>0.70291835069656372</v>
      </c>
      <c r="ES509" s="67">
        <v>0.16712683439254761</v>
      </c>
      <c r="ET509" s="67">
        <v>0.21960738301277161</v>
      </c>
      <c r="EU509" s="67">
        <v>0.32241654396057129</v>
      </c>
      <c r="EV509" s="67">
        <v>0.39993897080421448</v>
      </c>
      <c r="EW509" s="67">
        <v>77.429901123046875</v>
      </c>
      <c r="EX509" s="67">
        <v>76.345619201660156</v>
      </c>
      <c r="EY509" s="67">
        <v>75.939781188964844</v>
      </c>
      <c r="EZ509" s="67">
        <v>74.980415344238281</v>
      </c>
      <c r="FA509" s="67">
        <v>74.649848937988281</v>
      </c>
      <c r="FB509" s="67">
        <v>73.051521301269531</v>
      </c>
      <c r="FC509" s="67">
        <v>71.076942443847656</v>
      </c>
      <c r="FD509" s="67">
        <v>74.0811767578125</v>
      </c>
      <c r="FE509" s="67">
        <v>79.114166259765625</v>
      </c>
      <c r="FF509" s="67">
        <v>84.031120300292969</v>
      </c>
      <c r="FG509" s="67">
        <v>87.818450927734375</v>
      </c>
      <c r="FH509" s="67">
        <v>90.770454406738281</v>
      </c>
      <c r="FI509" s="67">
        <v>94.598060607910156</v>
      </c>
      <c r="FJ509" s="67">
        <v>96.874488830566406</v>
      </c>
      <c r="FK509" s="67">
        <v>98.998764038085938</v>
      </c>
      <c r="FL509" s="67">
        <v>98.673591613769531</v>
      </c>
      <c r="FM509" s="67">
        <v>98.673210144042969</v>
      </c>
      <c r="FN509" s="67">
        <v>96.176010131835938</v>
      </c>
      <c r="FO509" s="67">
        <v>92.499801635742188</v>
      </c>
      <c r="FP509" s="67">
        <v>87.999687194824219</v>
      </c>
      <c r="FQ509" s="67">
        <v>83.499259948730469</v>
      </c>
      <c r="FR509" s="67">
        <v>80.058074951171875</v>
      </c>
      <c r="FS509" s="67">
        <v>78.385139465332031</v>
      </c>
      <c r="FT509" s="67">
        <v>75.824333190917969</v>
      </c>
      <c r="FU509" s="68">
        <v>0.30452519655227661</v>
      </c>
      <c r="FV509" s="40">
        <v>10.079999923706055</v>
      </c>
      <c r="FW509" s="40">
        <v>8993.61</v>
      </c>
      <c r="FX509">
        <v>1</v>
      </c>
    </row>
    <row r="510" spans="1:180" x14ac:dyDescent="0.2">
      <c r="A510" t="s">
        <v>189</v>
      </c>
      <c r="B510" t="s">
        <v>207</v>
      </c>
      <c r="C510" t="s">
        <v>3</v>
      </c>
      <c r="D510" t="s">
        <v>188</v>
      </c>
      <c r="E510" t="s">
        <v>1</v>
      </c>
      <c r="F510" s="40" t="s">
        <v>193</v>
      </c>
      <c r="G510" s="69" t="s">
        <v>228</v>
      </c>
      <c r="H510" s="67">
        <v>6270.0000047683716</v>
      </c>
      <c r="I510" s="67">
        <v>5.8764781951904297</v>
      </c>
      <c r="J510" s="67">
        <v>4.9456849098205566</v>
      </c>
      <c r="K510" s="67">
        <v>4.3982877731323242</v>
      </c>
      <c r="L510" s="67">
        <v>4.1375617980957031</v>
      </c>
      <c r="M510" s="67">
        <v>4.0413074493408203</v>
      </c>
      <c r="N510" s="67">
        <v>4.1644954681396484</v>
      </c>
      <c r="O510" s="67">
        <v>4.679110050201416</v>
      </c>
      <c r="P510" s="67">
        <v>4.8692450523376465</v>
      </c>
      <c r="Q510" s="67">
        <v>4.8775253295898438</v>
      </c>
      <c r="R510" s="67">
        <v>5.1735725402832031</v>
      </c>
      <c r="S510" s="67">
        <v>5.8565888404846191</v>
      </c>
      <c r="T510" s="67">
        <v>6.7797436714172363</v>
      </c>
      <c r="U510" s="67">
        <v>8.3157978057861328</v>
      </c>
      <c r="V510" s="67">
        <v>10.132474899291992</v>
      </c>
      <c r="W510" s="67">
        <v>11.926339149475098</v>
      </c>
      <c r="X510" s="67">
        <v>13.964436531066895</v>
      </c>
      <c r="Y510" s="67">
        <v>15.484011650085449</v>
      </c>
      <c r="Z510" s="67">
        <v>16.064390182495117</v>
      </c>
      <c r="AA510" s="67">
        <v>15.926351547241211</v>
      </c>
      <c r="AB510" s="67">
        <v>15.292568206787109</v>
      </c>
      <c r="AC510" s="67">
        <v>14.494635581970215</v>
      </c>
      <c r="AD510" s="67">
        <v>12.878474235534668</v>
      </c>
      <c r="AE510" s="67">
        <v>10.578764915466309</v>
      </c>
      <c r="AF510" s="67">
        <v>8.5271492004394531</v>
      </c>
      <c r="AG510" s="67">
        <v>-0.30192771553993225</v>
      </c>
      <c r="AH510" s="67">
        <v>-0.39496377110481262</v>
      </c>
      <c r="AI510" s="67">
        <v>-0.36738508939743042</v>
      </c>
      <c r="AJ510" s="67">
        <v>-0.31583455204963684</v>
      </c>
      <c r="AK510" s="67">
        <v>-0.32823535799980164</v>
      </c>
      <c r="AL510" s="67">
        <v>-0.30672967433929443</v>
      </c>
      <c r="AM510" s="67">
        <v>-0.2725394070148468</v>
      </c>
      <c r="AN510" s="67">
        <v>-0.38809236884117126</v>
      </c>
      <c r="AO510" s="67">
        <v>-0.34234055876731873</v>
      </c>
      <c r="AP510" s="67">
        <v>-0.41070523858070374</v>
      </c>
      <c r="AQ510" s="67">
        <v>-0.36600512266159058</v>
      </c>
      <c r="AR510" s="67">
        <v>-0.60004645586013794</v>
      </c>
      <c r="AS510" s="67">
        <v>-0.6735382080078125</v>
      </c>
      <c r="AT510" s="67">
        <v>-0.50215429067611694</v>
      </c>
      <c r="AU510" s="67">
        <v>0.70877647399902344</v>
      </c>
      <c r="AV510" s="67">
        <v>1.134069561958313</v>
      </c>
      <c r="AW510" s="67">
        <v>1.385819673538208</v>
      </c>
      <c r="AX510" s="67">
        <v>1.6094272136688232</v>
      </c>
      <c r="AY510" s="67">
        <v>1.334071159362793</v>
      </c>
      <c r="AZ510" s="67">
        <v>-0.50444602966308594</v>
      </c>
      <c r="BA510" s="67">
        <v>-1.3626041412353516</v>
      </c>
      <c r="BB510" s="67">
        <v>-1.2480998039245605</v>
      </c>
      <c r="BC510" s="67">
        <v>-0.89432030916213989</v>
      </c>
      <c r="BD510" s="67">
        <v>-0.55035173892974854</v>
      </c>
      <c r="BE510" s="67">
        <v>-4.1042614728212357E-2</v>
      </c>
      <c r="BF510" s="67">
        <v>-0.15225197374820709</v>
      </c>
      <c r="BG510" s="67">
        <v>-0.14077311754226685</v>
      </c>
      <c r="BH510" s="67">
        <v>-0.10080450028181076</v>
      </c>
      <c r="BI510" s="67">
        <v>-0.11966303735971451</v>
      </c>
      <c r="BJ510" s="67">
        <v>-9.9491879343986511E-2</v>
      </c>
      <c r="BK510" s="67">
        <v>-5.3884666413068771E-2</v>
      </c>
      <c r="BL510" s="67">
        <v>-0.15587939321994781</v>
      </c>
      <c r="BM510" s="67">
        <v>-9.5240600407123566E-2</v>
      </c>
      <c r="BN510" s="67">
        <v>-0.14415785670280457</v>
      </c>
      <c r="BO510" s="67">
        <v>-7.9755038022994995E-2</v>
      </c>
      <c r="BP510" s="67">
        <v>-0.29749932885169983</v>
      </c>
      <c r="BQ510" s="67">
        <v>-0.35480061173439026</v>
      </c>
      <c r="BR510" s="67">
        <v>-0.17194958031177521</v>
      </c>
      <c r="BS510" s="67">
        <v>1.0437370538711548</v>
      </c>
      <c r="BT510" s="67">
        <v>1.4741324186325073</v>
      </c>
      <c r="BU510" s="67">
        <v>1.7297240495681763</v>
      </c>
      <c r="BV510" s="67">
        <v>1.9559265375137329</v>
      </c>
      <c r="BW510" s="67">
        <v>1.680020809173584</v>
      </c>
      <c r="BX510" s="67">
        <v>-0.15998847782611847</v>
      </c>
      <c r="BY510" s="67">
        <v>-1.0231585502624512</v>
      </c>
      <c r="BZ510" s="67">
        <v>-0.91944479942321777</v>
      </c>
      <c r="CA510" s="67">
        <v>-0.5836101770401001</v>
      </c>
      <c r="CB510" s="67">
        <v>-0.26078414916992188</v>
      </c>
      <c r="CC510" s="67">
        <v>0.13964560627937317</v>
      </c>
      <c r="CD510" s="67">
        <v>1.5849469229578972E-2</v>
      </c>
      <c r="CE510" s="67">
        <v>1.6177628189325333E-2</v>
      </c>
      <c r="CF510" s="67">
        <v>4.8124659806489944E-2</v>
      </c>
      <c r="CG510" s="67">
        <v>2.4793518707156181E-2</v>
      </c>
      <c r="CH510" s="67">
        <v>4.4040381908416748E-2</v>
      </c>
      <c r="CI510" s="67">
        <v>9.7554951906204224E-2</v>
      </c>
      <c r="CJ510" s="67">
        <v>4.9505908973515034E-3</v>
      </c>
      <c r="CK510" s="67">
        <v>7.5900070369243622E-2</v>
      </c>
      <c r="CL510" s="67">
        <v>4.0452044457197189E-2</v>
      </c>
      <c r="CM510" s="67">
        <v>0.11850088834762573</v>
      </c>
      <c r="CN510" s="67">
        <v>-8.7956085801124573E-2</v>
      </c>
      <c r="CO510" s="67">
        <v>-0.13404394686222076</v>
      </c>
      <c r="CP510" s="67">
        <v>5.6749202311038971E-2</v>
      </c>
      <c r="CQ510" s="67">
        <v>1.2757296562194824</v>
      </c>
      <c r="CR510" s="67">
        <v>1.7096588611602783</v>
      </c>
      <c r="CS510" s="67">
        <v>1.9679111242294312</v>
      </c>
      <c r="CT510" s="67">
        <v>2.1959109306335449</v>
      </c>
      <c r="CU510" s="67">
        <v>1.9196245670318604</v>
      </c>
      <c r="CV510" s="67">
        <v>7.8581780195236206E-2</v>
      </c>
      <c r="CW510" s="67">
        <v>-0.78805965185165405</v>
      </c>
      <c r="CX510" s="67">
        <v>-0.69181931018829346</v>
      </c>
      <c r="CY510" s="67">
        <v>-0.36841332912445068</v>
      </c>
      <c r="CZ510" s="67">
        <v>-6.0230497270822525E-2</v>
      </c>
      <c r="DA510" s="67">
        <v>0.32033383846282959</v>
      </c>
      <c r="DB510" s="67">
        <v>0.18395091593265533</v>
      </c>
      <c r="DC510" s="67">
        <v>0.17312838137149811</v>
      </c>
      <c r="DD510" s="67">
        <v>0.19705381989479065</v>
      </c>
      <c r="DE510" s="67">
        <v>0.16925007104873657</v>
      </c>
      <c r="DF510" s="67">
        <v>0.18757264316082001</v>
      </c>
      <c r="DG510" s="67">
        <v>0.24899457395076752</v>
      </c>
      <c r="DH510" s="67">
        <v>0.16578058898448944</v>
      </c>
      <c r="DI510" s="67">
        <v>0.24704074859619141</v>
      </c>
      <c r="DJ510" s="67">
        <v>0.22506195306777954</v>
      </c>
      <c r="DK510" s="67">
        <v>0.31675681471824646</v>
      </c>
      <c r="DL510" s="67">
        <v>0.12158715724945068</v>
      </c>
      <c r="DM510" s="67">
        <v>8.6712732911109924E-2</v>
      </c>
      <c r="DN510" s="67">
        <v>0.28544798493385315</v>
      </c>
      <c r="DO510" s="67">
        <v>1.5077222585678101</v>
      </c>
      <c r="DP510" s="67">
        <v>1.9451853036880493</v>
      </c>
      <c r="DQ510" s="67">
        <v>2.2060983180999756</v>
      </c>
      <c r="DR510" s="67">
        <v>2.4358952045440674</v>
      </c>
      <c r="DS510" s="67">
        <v>2.1592283248901367</v>
      </c>
      <c r="DT510" s="67">
        <v>0.31715205311775208</v>
      </c>
      <c r="DU510" s="67">
        <v>-0.55296069383621216</v>
      </c>
      <c r="DV510" s="67">
        <v>-0.46419385075569153</v>
      </c>
      <c r="DW510" s="67">
        <v>-0.15321645140647888</v>
      </c>
      <c r="DX510" s="67">
        <v>0.14032314717769623</v>
      </c>
      <c r="DY510" s="67">
        <v>0.5812188982963562</v>
      </c>
      <c r="DZ510" s="67">
        <v>0.42666268348693848</v>
      </c>
      <c r="EA510" s="67">
        <v>0.39974033832550049</v>
      </c>
      <c r="EB510" s="67">
        <v>0.41208386421203613</v>
      </c>
      <c r="EC510" s="67">
        <v>0.3778223991394043</v>
      </c>
      <c r="ED510" s="67">
        <v>0.39481043815612793</v>
      </c>
      <c r="EE510" s="67">
        <v>0.46764931082725525</v>
      </c>
      <c r="EF510" s="67">
        <v>0.3979935348033905</v>
      </c>
      <c r="EG510" s="67">
        <v>0.49414068460464478</v>
      </c>
      <c r="EH510" s="67">
        <v>0.49160933494567871</v>
      </c>
      <c r="EI510" s="67">
        <v>0.60300689935684204</v>
      </c>
      <c r="EJ510" s="67">
        <v>0.42413431406021118</v>
      </c>
      <c r="EK510" s="67">
        <v>0.40545031428337097</v>
      </c>
      <c r="EL510" s="67">
        <v>0.61565274000167847</v>
      </c>
      <c r="EM510" s="67">
        <v>1.8426828384399414</v>
      </c>
      <c r="EN510" s="67">
        <v>2.2852480411529541</v>
      </c>
      <c r="EO510" s="67">
        <v>2.5500025749206543</v>
      </c>
      <c r="EP510" s="67">
        <v>2.7823946475982666</v>
      </c>
      <c r="EQ510" s="67">
        <v>2.5051779747009277</v>
      </c>
      <c r="ER510" s="67">
        <v>0.66160959005355835</v>
      </c>
      <c r="ES510" s="67">
        <v>-0.21351517736911774</v>
      </c>
      <c r="ET510" s="67">
        <v>-0.13553883135318756</v>
      </c>
      <c r="EU510" s="67">
        <v>0.15749365091323853</v>
      </c>
      <c r="EV510" s="67">
        <v>0.42989075183868408</v>
      </c>
      <c r="EW510" s="67">
        <v>79.027069091796875</v>
      </c>
      <c r="EX510" s="67">
        <v>77.371482849121094</v>
      </c>
      <c r="EY510" s="67">
        <v>74.406105041503906</v>
      </c>
      <c r="EZ510" s="67">
        <v>72.919113159179688</v>
      </c>
      <c r="FA510" s="67">
        <v>72.069564819335938</v>
      </c>
      <c r="FB510" s="67">
        <v>71.265335083007813</v>
      </c>
      <c r="FC510" s="67">
        <v>71.246566772460938</v>
      </c>
      <c r="FD510" s="67">
        <v>72.485153198242188</v>
      </c>
      <c r="FE510" s="67">
        <v>76.110092163085938</v>
      </c>
      <c r="FF510" s="67">
        <v>80.507904052734375</v>
      </c>
      <c r="FG510" s="67">
        <v>85.730560302734375</v>
      </c>
      <c r="FH510" s="67">
        <v>90.013031005859375</v>
      </c>
      <c r="FI510" s="67">
        <v>94.062141418457031</v>
      </c>
      <c r="FJ510" s="67">
        <v>97.278335571289063</v>
      </c>
      <c r="FK510" s="67">
        <v>99.562080383300781</v>
      </c>
      <c r="FL510" s="67">
        <v>100.94242858886719</v>
      </c>
      <c r="FM510" s="67">
        <v>101.38668060302734</v>
      </c>
      <c r="FN510" s="67">
        <v>101.24668121337891</v>
      </c>
      <c r="FO510" s="67">
        <v>99.754791259765625</v>
      </c>
      <c r="FP510" s="67">
        <v>96.129570007324219</v>
      </c>
      <c r="FQ510" s="67">
        <v>91.770790100097656</v>
      </c>
      <c r="FR510" s="67">
        <v>88.904457092285156</v>
      </c>
      <c r="FS510" s="67">
        <v>86.801315307617188</v>
      </c>
      <c r="FT510" s="67">
        <v>84.852989196777344</v>
      </c>
      <c r="FU510" s="68">
        <v>0.30619075894355774</v>
      </c>
      <c r="FV510" s="40">
        <v>9.5900001525878906</v>
      </c>
      <c r="FW510" s="40">
        <v>8532.0400000000009</v>
      </c>
      <c r="FX510">
        <v>1</v>
      </c>
    </row>
    <row r="511" spans="1:180" x14ac:dyDescent="0.2">
      <c r="A511" t="s">
        <v>189</v>
      </c>
      <c r="B511" t="s">
        <v>207</v>
      </c>
      <c r="C511" t="s">
        <v>3</v>
      </c>
      <c r="D511" t="s">
        <v>188</v>
      </c>
      <c r="E511" t="s">
        <v>1</v>
      </c>
      <c r="F511" s="40" t="s">
        <v>193</v>
      </c>
      <c r="G511" s="69" t="s">
        <v>229</v>
      </c>
      <c r="H511" s="67">
        <v>6277.9999624490738</v>
      </c>
      <c r="I511" s="67">
        <v>7.076014518737793</v>
      </c>
      <c r="J511" s="67">
        <v>5.9745645523071289</v>
      </c>
      <c r="K511" s="67">
        <v>5.287264347076416</v>
      </c>
      <c r="L511" s="67">
        <v>4.8229641914367676</v>
      </c>
      <c r="M511" s="67">
        <v>4.5721511840820313</v>
      </c>
      <c r="N511" s="67">
        <v>4.611748218536377</v>
      </c>
      <c r="O511" s="67">
        <v>4.9771699905395508</v>
      </c>
      <c r="P511" s="67">
        <v>5.1345772743225098</v>
      </c>
      <c r="Q511" s="67">
        <v>5.1027588844299316</v>
      </c>
      <c r="R511" s="67">
        <v>5.5829825401306152</v>
      </c>
      <c r="S511" s="67">
        <v>6.5103359222412109</v>
      </c>
      <c r="T511" s="67">
        <v>7.6550025939941406</v>
      </c>
      <c r="U511" s="67">
        <v>9.3345174789428711</v>
      </c>
      <c r="V511" s="67">
        <v>11.264651298522949</v>
      </c>
      <c r="W511" s="67">
        <v>12.955386161804199</v>
      </c>
      <c r="X511" s="67">
        <v>14.766671180725098</v>
      </c>
      <c r="Y511" s="67">
        <v>16.339780807495117</v>
      </c>
      <c r="Z511" s="67">
        <v>16.862579345703125</v>
      </c>
      <c r="AA511" s="67">
        <v>16.403663635253906</v>
      </c>
      <c r="AB511" s="67">
        <v>15.640475273132324</v>
      </c>
      <c r="AC511" s="67">
        <v>14.55140209197998</v>
      </c>
      <c r="AD511" s="67">
        <v>12.945708274841309</v>
      </c>
      <c r="AE511" s="67">
        <v>10.797514915466309</v>
      </c>
      <c r="AF511" s="67">
        <v>8.7111263275146484</v>
      </c>
      <c r="AG511" s="67">
        <v>-0.43160057067871094</v>
      </c>
      <c r="AH511" s="67">
        <v>-0.41702678799629211</v>
      </c>
      <c r="AI511" s="67">
        <v>-0.35056677460670471</v>
      </c>
      <c r="AJ511" s="67">
        <v>-0.31062793731689453</v>
      </c>
      <c r="AK511" s="67">
        <v>-0.21815501153469086</v>
      </c>
      <c r="AL511" s="67">
        <v>-0.17072707414627075</v>
      </c>
      <c r="AM511" s="67">
        <v>-0.32474768161773682</v>
      </c>
      <c r="AN511" s="67">
        <v>-0.31855416297912598</v>
      </c>
      <c r="AO511" s="67">
        <v>-0.36584636569023132</v>
      </c>
      <c r="AP511" s="67">
        <v>-0.38466742634773254</v>
      </c>
      <c r="AQ511" s="67">
        <v>-0.40547314286231995</v>
      </c>
      <c r="AR511" s="67">
        <v>-0.54582995176315308</v>
      </c>
      <c r="AS511" s="67">
        <v>-0.65471565723419189</v>
      </c>
      <c r="AT511" s="67">
        <v>-0.44366630911827087</v>
      </c>
      <c r="AU511" s="67">
        <v>0.8375515341758728</v>
      </c>
      <c r="AV511" s="67">
        <v>1.115337610244751</v>
      </c>
      <c r="AW511" s="67">
        <v>1.3635928630828857</v>
      </c>
      <c r="AX511" s="67">
        <v>1.5263402462005615</v>
      </c>
      <c r="AY511" s="67">
        <v>1.149903416633606</v>
      </c>
      <c r="AZ511" s="67">
        <v>-0.65535533428192139</v>
      </c>
      <c r="BA511" s="67">
        <v>-1.3085247278213501</v>
      </c>
      <c r="BB511" s="67">
        <v>-1.2574187517166138</v>
      </c>
      <c r="BC511" s="67">
        <v>-0.96151459217071533</v>
      </c>
      <c r="BD511" s="67">
        <v>-0.67249763011932373</v>
      </c>
      <c r="BE511" s="67">
        <v>-0.1703028678894043</v>
      </c>
      <c r="BF511" s="67">
        <v>-0.17392168939113617</v>
      </c>
      <c r="BG511" s="67">
        <v>-0.12357501685619354</v>
      </c>
      <c r="BH511" s="67">
        <v>-9.5222465693950653E-2</v>
      </c>
      <c r="BI511" s="67">
        <v>-9.2131439596414566E-3</v>
      </c>
      <c r="BJ511" s="67">
        <v>3.6886557936668396E-2</v>
      </c>
      <c r="BK511" s="67">
        <v>-0.10569106042385101</v>
      </c>
      <c r="BL511" s="67">
        <v>-8.5918009281158447E-2</v>
      </c>
      <c r="BM511" s="67">
        <v>-0.11829837411642075</v>
      </c>
      <c r="BN511" s="67">
        <v>-0.11764831840991974</v>
      </c>
      <c r="BO511" s="67">
        <v>-0.11872963607311249</v>
      </c>
      <c r="BP511" s="67">
        <v>-0.24277415871620178</v>
      </c>
      <c r="BQ511" s="67">
        <v>-0.33545351028442383</v>
      </c>
      <c r="BR511" s="67">
        <v>-0.11291887611150742</v>
      </c>
      <c r="BS511" s="67">
        <v>1.1730536222457886</v>
      </c>
      <c r="BT511" s="67">
        <v>1.4559484720230103</v>
      </c>
      <c r="BU511" s="67">
        <v>1.7080541849136353</v>
      </c>
      <c r="BV511" s="67">
        <v>1.8734050989151001</v>
      </c>
      <c r="BW511" s="67">
        <v>1.4964230060577393</v>
      </c>
      <c r="BX511" s="67">
        <v>-0.31031927466392517</v>
      </c>
      <c r="BY511" s="67">
        <v>-0.96850669384002686</v>
      </c>
      <c r="BZ511" s="67">
        <v>-0.92822331190109253</v>
      </c>
      <c r="CA511" s="67">
        <v>-0.65030443668365479</v>
      </c>
      <c r="CB511" s="67">
        <v>-0.38247200846672058</v>
      </c>
      <c r="CC511" s="67">
        <v>1.0671112686395645E-2</v>
      </c>
      <c r="CD511" s="67">
        <v>-5.5478452704846859E-3</v>
      </c>
      <c r="CE511" s="67">
        <v>3.363877534866333E-2</v>
      </c>
      <c r="CF511" s="67">
        <v>5.3966701030731201E-2</v>
      </c>
      <c r="CG511" s="67">
        <v>0.13549935817718506</v>
      </c>
      <c r="CH511" s="67">
        <v>0.18067912757396698</v>
      </c>
      <c r="CI511" s="67">
        <v>4.6026896685361862E-2</v>
      </c>
      <c r="CJ511" s="67">
        <v>7.520507276058197E-2</v>
      </c>
      <c r="CK511" s="67">
        <v>5.3152613341808319E-2</v>
      </c>
      <c r="CL511" s="67">
        <v>6.7288294434547424E-2</v>
      </c>
      <c r="CM511" s="67">
        <v>7.9868033528327942E-2</v>
      </c>
      <c r="CN511" s="67">
        <v>-3.287864476442337E-2</v>
      </c>
      <c r="CO511" s="67">
        <v>-0.11433353275060654</v>
      </c>
      <c r="CP511" s="67">
        <v>0.11615578830242157</v>
      </c>
      <c r="CQ511" s="67">
        <v>1.4054213762283325</v>
      </c>
      <c r="CR511" s="67">
        <v>1.6918544769287109</v>
      </c>
      <c r="CS511" s="67">
        <v>1.946627140045166</v>
      </c>
      <c r="CT511" s="67">
        <v>2.113781213760376</v>
      </c>
      <c r="CU511" s="67">
        <v>1.7364213466644287</v>
      </c>
      <c r="CV511" s="67">
        <v>-7.1348331868648529E-2</v>
      </c>
      <c r="CW511" s="67">
        <v>-0.73301124572753906</v>
      </c>
      <c r="CX511" s="67">
        <v>-0.70022356510162354</v>
      </c>
      <c r="CY511" s="67">
        <v>-0.43476125597953796</v>
      </c>
      <c r="CZ511" s="67">
        <v>-0.1816011518239975</v>
      </c>
      <c r="DA511" s="67">
        <v>0.19164510071277618</v>
      </c>
      <c r="DB511" s="67">
        <v>0.16282600164413452</v>
      </c>
      <c r="DC511" s="67">
        <v>0.1908525675535202</v>
      </c>
      <c r="DD511" s="67">
        <v>0.20315586030483246</v>
      </c>
      <c r="DE511" s="67">
        <v>0.28021186590194702</v>
      </c>
      <c r="DF511" s="67">
        <v>0.32447171211242676</v>
      </c>
      <c r="DG511" s="67">
        <v>0.19774486124515533</v>
      </c>
      <c r="DH511" s="67">
        <v>0.23632815480232239</v>
      </c>
      <c r="DI511" s="67">
        <v>0.22460360825061798</v>
      </c>
      <c r="DJ511" s="67">
        <v>0.25222492218017578</v>
      </c>
      <c r="DK511" s="67">
        <v>0.27846571803092957</v>
      </c>
      <c r="DL511" s="67">
        <v>0.17701686918735504</v>
      </c>
      <c r="DM511" s="67">
        <v>0.10678643733263016</v>
      </c>
      <c r="DN511" s="67">
        <v>0.34523046016693115</v>
      </c>
      <c r="DO511" s="67">
        <v>1.6377891302108765</v>
      </c>
      <c r="DP511" s="67">
        <v>1.9277604818344116</v>
      </c>
      <c r="DQ511" s="67">
        <v>2.1851999759674072</v>
      </c>
      <c r="DR511" s="67">
        <v>2.3541572093963623</v>
      </c>
      <c r="DS511" s="67">
        <v>1.9764196872711182</v>
      </c>
      <c r="DT511" s="67">
        <v>0.16762259602546692</v>
      </c>
      <c r="DU511" s="67">
        <v>-0.49751579761505127</v>
      </c>
      <c r="DV511" s="67">
        <v>-0.47222384810447693</v>
      </c>
      <c r="DW511" s="67">
        <v>-0.21921807527542114</v>
      </c>
      <c r="DX511" s="67">
        <v>1.926969550549984E-2</v>
      </c>
      <c r="DY511" s="67">
        <v>0.45294278860092163</v>
      </c>
      <c r="DZ511" s="67">
        <v>0.40593108534812927</v>
      </c>
      <c r="EA511" s="67">
        <v>0.41784432530403137</v>
      </c>
      <c r="EB511" s="67">
        <v>0.41856133937835693</v>
      </c>
      <c r="EC511" s="67">
        <v>0.48915374279022217</v>
      </c>
      <c r="ED511" s="67">
        <v>0.5320853590965271</v>
      </c>
      <c r="EE511" s="67">
        <v>0.41680148243904114</v>
      </c>
      <c r="EF511" s="67">
        <v>0.46896430850028992</v>
      </c>
      <c r="EG511" s="67">
        <v>0.47215160727500916</v>
      </c>
      <c r="EH511" s="67">
        <v>0.51924401521682739</v>
      </c>
      <c r="EI511" s="67">
        <v>0.56520920991897583</v>
      </c>
      <c r="EJ511" s="67">
        <v>0.48007267713546753</v>
      </c>
      <c r="EK511" s="67">
        <v>0.42604857683181763</v>
      </c>
      <c r="EL511" s="67">
        <v>0.67597788572311401</v>
      </c>
      <c r="EM511" s="67">
        <v>1.9732911586761475</v>
      </c>
      <c r="EN511" s="67">
        <v>2.2683713436126709</v>
      </c>
      <c r="EO511" s="67">
        <v>2.5296614170074463</v>
      </c>
      <c r="EP511" s="67">
        <v>2.7012221813201904</v>
      </c>
      <c r="EQ511" s="67">
        <v>2.322939395904541</v>
      </c>
      <c r="ER511" s="67">
        <v>0.51265865564346313</v>
      </c>
      <c r="ES511" s="67">
        <v>-0.15749777853488922</v>
      </c>
      <c r="ET511" s="67">
        <v>-0.14302843809127808</v>
      </c>
      <c r="EU511" s="67">
        <v>9.1992050409317017E-2</v>
      </c>
      <c r="EV511" s="67">
        <v>0.30929529666900635</v>
      </c>
      <c r="EW511" s="67">
        <v>83.036087036132813</v>
      </c>
      <c r="EX511" s="67">
        <v>81.098197937011719</v>
      </c>
      <c r="EY511" s="67">
        <v>79.814666748046875</v>
      </c>
      <c r="EZ511" s="67">
        <v>78.450477600097656</v>
      </c>
      <c r="FA511" s="67">
        <v>77.997398376464844</v>
      </c>
      <c r="FB511" s="67">
        <v>79.007514953613281</v>
      </c>
      <c r="FC511" s="67">
        <v>77.084114074707031</v>
      </c>
      <c r="FD511" s="67">
        <v>76.811965942382813</v>
      </c>
      <c r="FE511" s="67">
        <v>79.118057250976563</v>
      </c>
      <c r="FF511" s="67">
        <v>82.1580810546875</v>
      </c>
      <c r="FG511" s="67">
        <v>86.19598388671875</v>
      </c>
      <c r="FH511" s="67">
        <v>90.561050415039063</v>
      </c>
      <c r="FI511" s="67">
        <v>94.816978454589844</v>
      </c>
      <c r="FJ511" s="67">
        <v>98.29302978515625</v>
      </c>
      <c r="FK511" s="67">
        <v>101.53668975830078</v>
      </c>
      <c r="FL511" s="67">
        <v>103.02090454101563</v>
      </c>
      <c r="FM511" s="67">
        <v>103.02959442138672</v>
      </c>
      <c r="FN511" s="67">
        <v>100.65386199951172</v>
      </c>
      <c r="FO511" s="67">
        <v>96.779647827148438</v>
      </c>
      <c r="FP511" s="67">
        <v>91.855705261230469</v>
      </c>
      <c r="FQ511" s="67">
        <v>89.858261108398438</v>
      </c>
      <c r="FR511" s="67">
        <v>87.224411010742188</v>
      </c>
      <c r="FS511" s="67">
        <v>84.771553039550781</v>
      </c>
      <c r="FT511" s="67">
        <v>83.734703063964844</v>
      </c>
      <c r="FU511" s="68">
        <v>0.30668580532073975</v>
      </c>
      <c r="FV511" s="40">
        <v>8.5799999237060547</v>
      </c>
      <c r="FW511" s="40">
        <v>9117.8700000000008</v>
      </c>
      <c r="FX511">
        <v>1</v>
      </c>
    </row>
    <row r="512" spans="1:180" x14ac:dyDescent="0.2">
      <c r="A512" t="s">
        <v>189</v>
      </c>
      <c r="B512" t="s">
        <v>207</v>
      </c>
      <c r="C512" t="s">
        <v>3</v>
      </c>
      <c r="D512" t="s">
        <v>188</v>
      </c>
      <c r="E512" t="s">
        <v>1</v>
      </c>
      <c r="F512" s="40" t="s">
        <v>193</v>
      </c>
      <c r="G512" s="69" t="s">
        <v>230</v>
      </c>
      <c r="H512" s="67">
        <v>6280.9999828338623</v>
      </c>
      <c r="I512" s="67">
        <v>7.1880903244018555</v>
      </c>
      <c r="J512" s="67">
        <v>6.070012092590332</v>
      </c>
      <c r="K512" s="67">
        <v>5.3479094505310059</v>
      </c>
      <c r="L512" s="67">
        <v>4.9318637847900391</v>
      </c>
      <c r="M512" s="67">
        <v>4.6740174293518066</v>
      </c>
      <c r="N512" s="67">
        <v>4.6526927947998047</v>
      </c>
      <c r="O512" s="67">
        <v>5.1272978782653809</v>
      </c>
      <c r="P512" s="67">
        <v>5.2833595275878906</v>
      </c>
      <c r="Q512" s="67">
        <v>5.3824553489685059</v>
      </c>
      <c r="R512" s="67">
        <v>5.8580513000488281</v>
      </c>
      <c r="S512" s="67">
        <v>6.623298168182373</v>
      </c>
      <c r="T512" s="67">
        <v>7.7265410423278809</v>
      </c>
      <c r="U512" s="67">
        <v>9.2134552001953125</v>
      </c>
      <c r="V512" s="67">
        <v>10.328009605407715</v>
      </c>
      <c r="W512" s="67">
        <v>11.331866264343262</v>
      </c>
      <c r="X512" s="67">
        <v>12.58677864074707</v>
      </c>
      <c r="Y512" s="67">
        <v>13.625664710998535</v>
      </c>
      <c r="Z512" s="67">
        <v>14.128555297851563</v>
      </c>
      <c r="AA512" s="67">
        <v>13.894330024719238</v>
      </c>
      <c r="AB512" s="67">
        <v>13.141766548156738</v>
      </c>
      <c r="AC512" s="67">
        <v>12.335227012634277</v>
      </c>
      <c r="AD512" s="67">
        <v>11.154223442077637</v>
      </c>
      <c r="AE512" s="67">
        <v>9.5625476837158203</v>
      </c>
      <c r="AF512" s="67">
        <v>8.0066165924072266</v>
      </c>
      <c r="AG512" s="67">
        <v>-0.5099833607673645</v>
      </c>
      <c r="AH512" s="67">
        <v>-0.50086849927902222</v>
      </c>
      <c r="AI512" s="67">
        <v>-0.37203165888786316</v>
      </c>
      <c r="AJ512" s="67">
        <v>-0.23613026738166809</v>
      </c>
      <c r="AK512" s="67">
        <v>-0.20511974394321442</v>
      </c>
      <c r="AL512" s="67">
        <v>-0.27467545866966248</v>
      </c>
      <c r="AM512" s="67">
        <v>-0.18855206668376923</v>
      </c>
      <c r="AN512" s="67">
        <v>-0.2639976441860199</v>
      </c>
      <c r="AO512" s="67">
        <v>-0.22566622495651245</v>
      </c>
      <c r="AP512" s="67">
        <v>-0.39818865060806274</v>
      </c>
      <c r="AQ512" s="67">
        <v>-0.51251506805419922</v>
      </c>
      <c r="AR512" s="67">
        <v>-0.47973376512527466</v>
      </c>
      <c r="AS512" s="67">
        <v>-0.35770466923713684</v>
      </c>
      <c r="AT512" s="67">
        <v>-0.16241391003131866</v>
      </c>
      <c r="AU512" s="67">
        <v>0.7832106351852417</v>
      </c>
      <c r="AV512" s="67">
        <v>1.0585370063781738</v>
      </c>
      <c r="AW512" s="67">
        <v>1.0821743011474609</v>
      </c>
      <c r="AX512" s="67">
        <v>1.1986551284790039</v>
      </c>
      <c r="AY512" s="67">
        <v>0.95936882495880127</v>
      </c>
      <c r="AZ512" s="67">
        <v>-0.62363553047180176</v>
      </c>
      <c r="BA512" s="67">
        <v>-1.0548632144927979</v>
      </c>
      <c r="BB512" s="67">
        <v>-0.98715656995773315</v>
      </c>
      <c r="BC512" s="67">
        <v>-0.7923508882522583</v>
      </c>
      <c r="BD512" s="67">
        <v>-0.66877371072769165</v>
      </c>
      <c r="BE512" s="67">
        <v>-0.24862717092037201</v>
      </c>
      <c r="BF512" s="67">
        <v>-0.25770950317382813</v>
      </c>
      <c r="BG512" s="67">
        <v>-0.14498989284038544</v>
      </c>
      <c r="BH512" s="67">
        <v>-2.0678050816059113E-2</v>
      </c>
      <c r="BI512" s="67">
        <v>3.8660813588649035E-3</v>
      </c>
      <c r="BJ512" s="67">
        <v>-6.7020103335380554E-2</v>
      </c>
      <c r="BK512" s="67">
        <v>3.0547143891453743E-2</v>
      </c>
      <c r="BL512" s="67">
        <v>-3.1316455453634262E-2</v>
      </c>
      <c r="BM512" s="67">
        <v>2.1931013092398643E-2</v>
      </c>
      <c r="BN512" s="67">
        <v>-0.13111552596092224</v>
      </c>
      <c r="BO512" s="67">
        <v>-0.22571128606796265</v>
      </c>
      <c r="BP512" s="67">
        <v>-0.17661207914352417</v>
      </c>
      <c r="BQ512" s="67">
        <v>-3.8372699171304703E-2</v>
      </c>
      <c r="BR512" s="67">
        <v>0.16840597987174988</v>
      </c>
      <c r="BS512" s="67">
        <v>1.1187863349914551</v>
      </c>
      <c r="BT512" s="67">
        <v>1.3992218971252441</v>
      </c>
      <c r="BU512" s="67">
        <v>1.4267094135284424</v>
      </c>
      <c r="BV512" s="67">
        <v>1.5457929372787476</v>
      </c>
      <c r="BW512" s="67">
        <v>1.3059600591659546</v>
      </c>
      <c r="BX512" s="67">
        <v>-0.27852827310562134</v>
      </c>
      <c r="BY512" s="67">
        <v>-0.71477431058883667</v>
      </c>
      <c r="BZ512" s="67">
        <v>-0.65789163112640381</v>
      </c>
      <c r="CA512" s="67">
        <v>-0.48107388615608215</v>
      </c>
      <c r="CB512" s="67">
        <v>-0.37868466973304749</v>
      </c>
      <c r="CC512" s="67">
        <v>-6.7612700164318085E-2</v>
      </c>
      <c r="CD512" s="67">
        <v>-8.9298300445079803E-2</v>
      </c>
      <c r="CE512" s="67">
        <v>1.2258554808795452E-2</v>
      </c>
      <c r="CF512" s="67">
        <v>0.12854349613189697</v>
      </c>
      <c r="CG512" s="67">
        <v>0.14860902726650238</v>
      </c>
      <c r="CH512" s="67">
        <v>7.6801367104053497E-2</v>
      </c>
      <c r="CI512" s="67">
        <v>0.18229459226131439</v>
      </c>
      <c r="CJ512" s="67">
        <v>0.12983782589435577</v>
      </c>
      <c r="CK512" s="67">
        <v>0.19341610372066498</v>
      </c>
      <c r="CL512" s="67">
        <v>5.3858499974012375E-2</v>
      </c>
      <c r="CM512" s="67">
        <v>-2.7071837335824966E-2</v>
      </c>
      <c r="CN512" s="67">
        <v>3.33290696144104E-2</v>
      </c>
      <c r="CO512" s="67">
        <v>0.18279564380645752</v>
      </c>
      <c r="CP512" s="67">
        <v>0.39753082394599915</v>
      </c>
      <c r="CQ512" s="67">
        <v>1.3512051105499268</v>
      </c>
      <c r="CR512" s="67">
        <v>1.6351791620254517</v>
      </c>
      <c r="CS512" s="67">
        <v>1.6653333902359009</v>
      </c>
      <c r="CT512" s="67">
        <v>1.7862194776535034</v>
      </c>
      <c r="CU512" s="67">
        <v>1.5460081100463867</v>
      </c>
      <c r="CV512" s="67">
        <v>-3.9508048444986343E-2</v>
      </c>
      <c r="CW512" s="67">
        <v>-0.47922974824905396</v>
      </c>
      <c r="CX512" s="67">
        <v>-0.42984378337860107</v>
      </c>
      <c r="CY512" s="67">
        <v>-0.26548436284065247</v>
      </c>
      <c r="CZ512" s="67">
        <v>-0.17776988446712494</v>
      </c>
      <c r="DA512" s="67">
        <v>0.11340177804231644</v>
      </c>
      <c r="DB512" s="67">
        <v>7.9112894833087921E-2</v>
      </c>
      <c r="DC512" s="67">
        <v>0.16950699687004089</v>
      </c>
      <c r="DD512" s="67">
        <v>0.27776503562927246</v>
      </c>
      <c r="DE512" s="67">
        <v>0.29335197806358337</v>
      </c>
      <c r="DF512" s="67">
        <v>0.22062283754348755</v>
      </c>
      <c r="DG512" s="67">
        <v>0.33404204249382019</v>
      </c>
      <c r="DH512" s="67">
        <v>0.29099211096763611</v>
      </c>
      <c r="DI512" s="67">
        <v>0.36490118503570557</v>
      </c>
      <c r="DJ512" s="67">
        <v>0.23883253335952759</v>
      </c>
      <c r="DK512" s="67">
        <v>0.17156760394573212</v>
      </c>
      <c r="DL512" s="67">
        <v>0.24327021837234497</v>
      </c>
      <c r="DM512" s="67">
        <v>0.40396398305892944</v>
      </c>
      <c r="DN512" s="67">
        <v>0.6266556978225708</v>
      </c>
      <c r="DO512" s="67">
        <v>1.5836238861083984</v>
      </c>
      <c r="DP512" s="67">
        <v>1.8711364269256592</v>
      </c>
      <c r="DQ512" s="67">
        <v>1.9039573669433594</v>
      </c>
      <c r="DR512" s="67">
        <v>2.0266461372375488</v>
      </c>
      <c r="DS512" s="67">
        <v>1.7860561609268188</v>
      </c>
      <c r="DT512" s="67">
        <v>0.19951216876506805</v>
      </c>
      <c r="DU512" s="67">
        <v>-0.24368518590927124</v>
      </c>
      <c r="DV512" s="67">
        <v>-0.20179592072963715</v>
      </c>
      <c r="DW512" s="67">
        <v>-4.9894843250513077E-2</v>
      </c>
      <c r="DX512" s="67">
        <v>2.314489521086216E-2</v>
      </c>
      <c r="DY512" s="67">
        <v>0.37475794553756714</v>
      </c>
      <c r="DZ512" s="67">
        <v>0.3222719132900238</v>
      </c>
      <c r="EA512" s="67">
        <v>0.39654877781867981</v>
      </c>
      <c r="EB512" s="67">
        <v>0.49321725964546204</v>
      </c>
      <c r="EC512" s="67">
        <v>0.50233781337738037</v>
      </c>
      <c r="ED512" s="67">
        <v>0.42827817797660828</v>
      </c>
      <c r="EE512" s="67">
        <v>0.55314123630523682</v>
      </c>
      <c r="EF512" s="67">
        <v>0.52367329597473145</v>
      </c>
      <c r="EG512" s="67">
        <v>0.61249840259552002</v>
      </c>
      <c r="EH512" s="67">
        <v>0.5059056282043457</v>
      </c>
      <c r="EI512" s="67">
        <v>0.45837143063545227</v>
      </c>
      <c r="EJ512" s="67">
        <v>0.54639190435409546</v>
      </c>
      <c r="EK512" s="67">
        <v>0.72329592704772949</v>
      </c>
      <c r="EL512" s="67">
        <v>0.95747554302215576</v>
      </c>
      <c r="EM512" s="67">
        <v>1.9191995859146118</v>
      </c>
      <c r="EN512" s="67">
        <v>2.2118213176727295</v>
      </c>
      <c r="EO512" s="67">
        <v>2.2484924793243408</v>
      </c>
      <c r="EP512" s="67">
        <v>2.3737838268280029</v>
      </c>
      <c r="EQ512" s="67">
        <v>2.1326472759246826</v>
      </c>
      <c r="ER512" s="67">
        <v>0.54461938142776489</v>
      </c>
      <c r="ES512" s="67">
        <v>9.640377014875412E-2</v>
      </c>
      <c r="ET512" s="67">
        <v>0.12746898829936981</v>
      </c>
      <c r="EU512" s="67">
        <v>0.26138219237327576</v>
      </c>
      <c r="EV512" s="67">
        <v>0.31323391199111938</v>
      </c>
      <c r="EW512" s="67">
        <v>82.272293090820313</v>
      </c>
      <c r="EX512" s="67">
        <v>81.275611877441406</v>
      </c>
      <c r="EY512" s="67">
        <v>79.905799865722656</v>
      </c>
      <c r="EZ512" s="67">
        <v>78.9019775390625</v>
      </c>
      <c r="FA512" s="67">
        <v>78.047897338867188</v>
      </c>
      <c r="FB512" s="67">
        <v>77.551643371582031</v>
      </c>
      <c r="FC512" s="67">
        <v>76.717666625976563</v>
      </c>
      <c r="FD512" s="67">
        <v>75.791923522949219</v>
      </c>
      <c r="FE512" s="67">
        <v>79.121871948242188</v>
      </c>
      <c r="FF512" s="67">
        <v>82.12066650390625</v>
      </c>
      <c r="FG512" s="67">
        <v>85.354141235351563</v>
      </c>
      <c r="FH512" s="67">
        <v>89.289390563964844</v>
      </c>
      <c r="FI512" s="67">
        <v>92.730888366699219</v>
      </c>
      <c r="FJ512" s="67">
        <v>94.664222717285156</v>
      </c>
      <c r="FK512" s="67">
        <v>95.949996948242188</v>
      </c>
      <c r="FL512" s="67">
        <v>96.257225036621094</v>
      </c>
      <c r="FM512" s="67">
        <v>97.038322448730469</v>
      </c>
      <c r="FN512" s="67">
        <v>96.409957885742188</v>
      </c>
      <c r="FO512" s="67">
        <v>94.748329162597656</v>
      </c>
      <c r="FP512" s="67">
        <v>90.608856201171875</v>
      </c>
      <c r="FQ512" s="67">
        <v>85.855712890625</v>
      </c>
      <c r="FR512" s="67">
        <v>83.430198669433594</v>
      </c>
      <c r="FS512" s="67">
        <v>81.990798950195313</v>
      </c>
      <c r="FT512" s="67">
        <v>79.942298889160156</v>
      </c>
      <c r="FU512" s="68">
        <v>0.3067510724067688</v>
      </c>
      <c r="FV512" s="40">
        <v>8.0500001907348633</v>
      </c>
      <c r="FW512" s="40">
        <v>8282.35</v>
      </c>
      <c r="FX512">
        <v>1</v>
      </c>
    </row>
    <row r="513" spans="1:180" x14ac:dyDescent="0.2">
      <c r="A513" t="s">
        <v>189</v>
      </c>
      <c r="B513" t="s">
        <v>207</v>
      </c>
      <c r="C513" t="s">
        <v>3</v>
      </c>
      <c r="D513" t="s">
        <v>188</v>
      </c>
      <c r="E513" t="s">
        <v>1</v>
      </c>
      <c r="F513" s="40" t="s">
        <v>193</v>
      </c>
      <c r="G513" s="69" t="s">
        <v>2</v>
      </c>
      <c r="H513" s="67">
        <v>5799.7333524783453</v>
      </c>
      <c r="I513" s="67">
        <v>6.4849224090576172</v>
      </c>
      <c r="J513" s="67">
        <v>5.482358455657959</v>
      </c>
      <c r="K513" s="67">
        <v>4.8194451332092285</v>
      </c>
      <c r="L513" s="67">
        <v>4.417996883392334</v>
      </c>
      <c r="M513" s="67">
        <v>4.2200860977172852</v>
      </c>
      <c r="N513" s="67">
        <v>4.2249326705932617</v>
      </c>
      <c r="O513" s="67">
        <v>4.555717945098877</v>
      </c>
      <c r="P513" s="67">
        <v>4.8066039085388184</v>
      </c>
      <c r="Q513" s="67">
        <v>5.07061767578125</v>
      </c>
      <c r="R513" s="67">
        <v>5.6245231628417969</v>
      </c>
      <c r="S513" s="67">
        <v>6.5119614601135254</v>
      </c>
      <c r="T513" s="67">
        <v>7.6583218574523926</v>
      </c>
      <c r="U513" s="67">
        <v>9.0835065841674805</v>
      </c>
      <c r="V513" s="67">
        <v>10.550265312194824</v>
      </c>
      <c r="W513" s="67">
        <v>11.963055610656738</v>
      </c>
      <c r="X513" s="67">
        <v>13.453332901000977</v>
      </c>
      <c r="Y513" s="67">
        <v>14.666131019592285</v>
      </c>
      <c r="Z513" s="67">
        <v>15.299858093261719</v>
      </c>
      <c r="AA513" s="67">
        <v>15.149662017822266</v>
      </c>
      <c r="AB513" s="67">
        <v>14.35008716583252</v>
      </c>
      <c r="AC513" s="67">
        <v>13.211297035217285</v>
      </c>
      <c r="AD513" s="67">
        <v>11.920681953430176</v>
      </c>
      <c r="AE513" s="67">
        <v>9.9676046371459961</v>
      </c>
      <c r="AF513" s="67">
        <v>8.0953569412231445</v>
      </c>
      <c r="AG513" s="67">
        <v>-0.3099808394908905</v>
      </c>
      <c r="AH513" s="67">
        <v>-0.29635339975357056</v>
      </c>
      <c r="AI513" s="67">
        <v>-0.26932635903358459</v>
      </c>
      <c r="AJ513" s="67">
        <v>-0.22235143184661865</v>
      </c>
      <c r="AK513" s="67">
        <v>-0.16991150379180908</v>
      </c>
      <c r="AL513" s="67">
        <v>-0.1878335177898407</v>
      </c>
      <c r="AM513" s="67">
        <v>-0.21796886622905731</v>
      </c>
      <c r="AN513" s="67">
        <v>-0.27983701229095459</v>
      </c>
      <c r="AO513" s="67">
        <v>-0.29045796394348145</v>
      </c>
      <c r="AP513" s="67">
        <v>-0.35042572021484375</v>
      </c>
      <c r="AQ513" s="67">
        <v>-0.34636262059211731</v>
      </c>
      <c r="AR513" s="67">
        <v>-0.40506735444068909</v>
      </c>
      <c r="AS513" s="67">
        <v>-0.40486767888069153</v>
      </c>
      <c r="AT513" s="67">
        <v>-0.27011996507644653</v>
      </c>
      <c r="AU513" s="67">
        <v>0.83126229047775269</v>
      </c>
      <c r="AV513" s="67">
        <v>1.174127459526062</v>
      </c>
      <c r="AW513" s="67">
        <v>1.308194637298584</v>
      </c>
      <c r="AX513" s="67">
        <v>1.4267082214355469</v>
      </c>
      <c r="AY513" s="67">
        <v>1.2819483280181885</v>
      </c>
      <c r="AZ513" s="67">
        <v>-0.28578311204910278</v>
      </c>
      <c r="BA513" s="67">
        <v>-0.85420864820480347</v>
      </c>
      <c r="BB513" s="67">
        <v>-0.86748605966567993</v>
      </c>
      <c r="BC513" s="67">
        <v>-0.732444167137146</v>
      </c>
      <c r="BD513" s="67">
        <v>-0.53791576623916626</v>
      </c>
      <c r="BE513" s="67">
        <v>-0.15045307576656342</v>
      </c>
      <c r="BF513" s="67">
        <v>-0.14792133867740631</v>
      </c>
      <c r="BG513" s="67">
        <v>-0.13072182238101959</v>
      </c>
      <c r="BH513" s="67">
        <v>-9.0812087059020996E-2</v>
      </c>
      <c r="BI513" s="67">
        <v>-4.2307667434215546E-2</v>
      </c>
      <c r="BJ513" s="67">
        <v>-6.1006996780633926E-2</v>
      </c>
      <c r="BK513" s="67">
        <v>-8.417116105556488E-2</v>
      </c>
      <c r="BL513" s="67">
        <v>-0.13774725794792175</v>
      </c>
      <c r="BM513" s="67">
        <v>-0.13927021622657776</v>
      </c>
      <c r="BN513" s="67">
        <v>-0.18734127283096313</v>
      </c>
      <c r="BO513" s="67">
        <v>-0.17128023505210876</v>
      </c>
      <c r="BP513" s="67">
        <v>-0.22004254162311554</v>
      </c>
      <c r="BQ513" s="67">
        <v>-0.20994971692562103</v>
      </c>
      <c r="BR513" s="67">
        <v>-6.8179480731487274E-2</v>
      </c>
      <c r="BS513" s="67">
        <v>1.036101222038269</v>
      </c>
      <c r="BT513" s="67">
        <v>1.3821046352386475</v>
      </c>
      <c r="BU513" s="67">
        <v>1.518520712852478</v>
      </c>
      <c r="BV513" s="67">
        <v>1.6386288404464722</v>
      </c>
      <c r="BW513" s="67">
        <v>1.4935327768325806</v>
      </c>
      <c r="BX513" s="67">
        <v>-7.5078003108501434E-2</v>
      </c>
      <c r="BY513" s="67">
        <v>-0.64655220508575439</v>
      </c>
      <c r="BZ513" s="67">
        <v>-0.66645693778991699</v>
      </c>
      <c r="CA513" s="67">
        <v>-0.5424310564994812</v>
      </c>
      <c r="CB513" s="67">
        <v>-0.36084702610969543</v>
      </c>
      <c r="CC513" s="67">
        <v>-3.9964631199836731E-2</v>
      </c>
      <c r="CD513" s="67">
        <v>-4.5117747038602829E-2</v>
      </c>
      <c r="CE513" s="67">
        <v>-3.4724734723567963E-2</v>
      </c>
      <c r="CF513" s="67">
        <v>2.9166482272557914E-4</v>
      </c>
      <c r="CG513" s="67">
        <v>4.6070363372564316E-2</v>
      </c>
      <c r="CH513" s="67">
        <v>2.6832660660147667E-2</v>
      </c>
      <c r="CI513" s="67">
        <v>8.4967203438282013E-3</v>
      </c>
      <c r="CJ513" s="67">
        <v>-3.9336323738098145E-2</v>
      </c>
      <c r="CK513" s="67">
        <v>-3.4558042883872986E-2</v>
      </c>
      <c r="CL513" s="67">
        <v>-7.4389487504959106E-2</v>
      </c>
      <c r="CM513" s="67">
        <v>-5.0018701702356339E-2</v>
      </c>
      <c r="CN513" s="67">
        <v>-9.1894917190074921E-2</v>
      </c>
      <c r="CO513" s="67">
        <v>-7.4950128793716431E-2</v>
      </c>
      <c r="CP513" s="67">
        <v>7.1683883666992188E-2</v>
      </c>
      <c r="CQ513" s="67">
        <v>1.1779720783233643</v>
      </c>
      <c r="CR513" s="67">
        <v>1.5261489152908325</v>
      </c>
      <c r="CS513" s="67">
        <v>1.6641919612884521</v>
      </c>
      <c r="CT513" s="67">
        <v>1.7854044437408447</v>
      </c>
      <c r="CU513" s="67">
        <v>1.6400755643844604</v>
      </c>
      <c r="CV513" s="67">
        <v>7.0855714380741119E-2</v>
      </c>
      <c r="CW513" s="67">
        <v>-0.50273001194000244</v>
      </c>
      <c r="CX513" s="67">
        <v>-0.52722477912902832</v>
      </c>
      <c r="CY513" s="67">
        <v>-0.41082853078842163</v>
      </c>
      <c r="CZ513" s="67">
        <v>-0.23820975422859192</v>
      </c>
      <c r="DA513" s="67">
        <v>7.0523805916309357E-2</v>
      </c>
      <c r="DB513" s="67">
        <v>5.7685848325490952E-2</v>
      </c>
      <c r="DC513" s="67">
        <v>6.127234548330307E-2</v>
      </c>
      <c r="DD513" s="67">
        <v>9.1395415365695953E-2</v>
      </c>
      <c r="DE513" s="67">
        <v>0.13444839417934418</v>
      </c>
      <c r="DF513" s="67">
        <v>0.11467231810092926</v>
      </c>
      <c r="DG513" s="67">
        <v>0.10116460174322128</v>
      </c>
      <c r="DH513" s="67">
        <v>5.9074610471725464E-2</v>
      </c>
      <c r="DI513" s="67">
        <v>7.0154130458831787E-2</v>
      </c>
      <c r="DJ513" s="67">
        <v>3.856230154633522E-2</v>
      </c>
      <c r="DK513" s="67">
        <v>7.1242831647396088E-2</v>
      </c>
      <c r="DL513" s="67">
        <v>3.62527035176754E-2</v>
      </c>
      <c r="DM513" s="67">
        <v>6.0049459338188171E-2</v>
      </c>
      <c r="DN513" s="67">
        <v>0.21154725551605225</v>
      </c>
      <c r="DO513" s="67">
        <v>1.3198429346084595</v>
      </c>
      <c r="DP513" s="67">
        <v>1.6701931953430176</v>
      </c>
      <c r="DQ513" s="67">
        <v>1.8098632097244263</v>
      </c>
      <c r="DR513" s="67">
        <v>1.9321800470352173</v>
      </c>
      <c r="DS513" s="67">
        <v>1.7866183519363403</v>
      </c>
      <c r="DT513" s="67">
        <v>0.21678942441940308</v>
      </c>
      <c r="DU513" s="67">
        <v>-0.3589077889919281</v>
      </c>
      <c r="DV513" s="67">
        <v>-0.38799262046813965</v>
      </c>
      <c r="DW513" s="67">
        <v>-0.27922603487968445</v>
      </c>
      <c r="DX513" s="67">
        <v>-0.1155724823474884</v>
      </c>
      <c r="DY513" s="67">
        <v>0.23005156219005585</v>
      </c>
      <c r="DZ513" s="67">
        <v>0.2061179131269455</v>
      </c>
      <c r="EA513" s="67">
        <v>0.19987688958644867</v>
      </c>
      <c r="EB513" s="67">
        <v>0.22293475270271301</v>
      </c>
      <c r="EC513" s="67">
        <v>0.26205223798751831</v>
      </c>
      <c r="ED513" s="67">
        <v>0.24149884283542633</v>
      </c>
      <c r="EE513" s="67">
        <v>0.23496229946613312</v>
      </c>
      <c r="EF513" s="67">
        <v>0.2011643648147583</v>
      </c>
      <c r="EG513" s="67">
        <v>0.22134186327457428</v>
      </c>
      <c r="EH513" s="67">
        <v>0.20164674520492554</v>
      </c>
      <c r="EI513" s="67">
        <v>0.24632522463798523</v>
      </c>
      <c r="EJ513" s="67">
        <v>0.22127750515937805</v>
      </c>
      <c r="EK513" s="67">
        <v>0.25496742129325867</v>
      </c>
      <c r="EL513" s="67">
        <v>0.41348773241043091</v>
      </c>
      <c r="EM513" s="67">
        <v>1.5246819257736206</v>
      </c>
      <c r="EN513" s="67">
        <v>1.878170371055603</v>
      </c>
      <c r="EO513" s="67">
        <v>2.0201892852783203</v>
      </c>
      <c r="EP513" s="67">
        <v>2.1441006660461426</v>
      </c>
      <c r="EQ513" s="67">
        <v>1.9982028007507324</v>
      </c>
      <c r="ER513" s="67">
        <v>0.42749455571174622</v>
      </c>
      <c r="ES513" s="67">
        <v>-0.15125136077404022</v>
      </c>
      <c r="ET513" s="67">
        <v>-0.18696346879005432</v>
      </c>
      <c r="EU513" s="67">
        <v>-8.9212916791439056E-2</v>
      </c>
      <c r="EV513" s="67">
        <v>6.1496265232563019E-2</v>
      </c>
      <c r="EW513" s="67">
        <v>79.01641845703125</v>
      </c>
      <c r="EX513" s="67">
        <v>77.331367492675781</v>
      </c>
      <c r="EY513" s="67">
        <v>75.745651245117188</v>
      </c>
      <c r="EZ513" s="67">
        <v>74.417823791503906</v>
      </c>
      <c r="FA513" s="67">
        <v>73.214813232421875</v>
      </c>
      <c r="FB513" s="67">
        <v>72.347610473632813</v>
      </c>
      <c r="FC513" s="67">
        <v>71.879371643066406</v>
      </c>
      <c r="FD513" s="67">
        <v>73.988716125488281</v>
      </c>
      <c r="FE513" s="67">
        <v>77.778099060058594</v>
      </c>
      <c r="FF513" s="67">
        <v>81.712257385253906</v>
      </c>
      <c r="FG513" s="67">
        <v>85.212554931640625</v>
      </c>
      <c r="FH513" s="67">
        <v>88.989578247070313</v>
      </c>
      <c r="FI513" s="67">
        <v>92.625999450683594</v>
      </c>
      <c r="FJ513" s="67">
        <v>95.367523193359375</v>
      </c>
      <c r="FK513" s="67">
        <v>97.837860107421875</v>
      </c>
      <c r="FL513" s="67">
        <v>99.260986328125</v>
      </c>
      <c r="FM513" s="67">
        <v>99.6229248046875</v>
      </c>
      <c r="FN513" s="67">
        <v>98.778816223144531</v>
      </c>
      <c r="FO513" s="67">
        <v>96.480819702148438</v>
      </c>
      <c r="FP513" s="67">
        <v>92.329788208007813</v>
      </c>
      <c r="FQ513" s="67">
        <v>88.012786865234375</v>
      </c>
      <c r="FR513" s="67">
        <v>84.555152893066406</v>
      </c>
      <c r="FS513" s="67">
        <v>81.894660949707031</v>
      </c>
      <c r="FT513" s="67">
        <v>79.690841674804688</v>
      </c>
      <c r="FU513" s="68">
        <v>0.1872674971818924</v>
      </c>
      <c r="FV513" s="40">
        <v>10.039999961853027</v>
      </c>
      <c r="FW513" s="40">
        <v>8557.33</v>
      </c>
      <c r="FX513">
        <v>1</v>
      </c>
    </row>
    <row r="514" spans="1:180" x14ac:dyDescent="0.2">
      <c r="A514" t="s">
        <v>189</v>
      </c>
      <c r="B514" t="s">
        <v>207</v>
      </c>
      <c r="C514" t="s">
        <v>3</v>
      </c>
      <c r="D514" t="s">
        <v>188</v>
      </c>
      <c r="E514" t="s">
        <v>1</v>
      </c>
      <c r="F514" s="40" t="s">
        <v>194</v>
      </c>
      <c r="G514" s="69" t="s">
        <v>216</v>
      </c>
      <c r="H514" s="67">
        <v>3994.0000520944595</v>
      </c>
      <c r="I514" s="67">
        <v>3.2928640842437744</v>
      </c>
      <c r="J514" s="67">
        <v>2.8504853248596191</v>
      </c>
      <c r="K514" s="67">
        <v>2.5218992233276367</v>
      </c>
      <c r="L514" s="67">
        <v>2.3692939281463623</v>
      </c>
      <c r="M514" s="67">
        <v>2.2768802642822266</v>
      </c>
      <c r="N514" s="67">
        <v>2.440194845199585</v>
      </c>
      <c r="O514" s="67">
        <v>2.725970983505249</v>
      </c>
      <c r="P514" s="67">
        <v>3.0130574703216553</v>
      </c>
      <c r="Q514" s="67">
        <v>3.2811365127563477</v>
      </c>
      <c r="R514" s="67">
        <v>3.6270129680633545</v>
      </c>
      <c r="S514" s="67">
        <v>4.0191292762756348</v>
      </c>
      <c r="T514" s="67">
        <v>4.586601734161377</v>
      </c>
      <c r="U514" s="67">
        <v>5.4425034523010254</v>
      </c>
      <c r="V514" s="67">
        <v>6.2476134300231934</v>
      </c>
      <c r="W514" s="67">
        <v>7.0625171661376953</v>
      </c>
      <c r="X514" s="67">
        <v>7.998659610748291</v>
      </c>
      <c r="Y514" s="67">
        <v>8.8835172653198242</v>
      </c>
      <c r="Z514" s="67">
        <v>9.5243101119995117</v>
      </c>
      <c r="AA514" s="67">
        <v>9.6851558685302734</v>
      </c>
      <c r="AB514" s="67">
        <v>9.2347021102905273</v>
      </c>
      <c r="AC514" s="67">
        <v>8.3843584060668945</v>
      </c>
      <c r="AD514" s="67">
        <v>7.6206698417663574</v>
      </c>
      <c r="AE514" s="67">
        <v>6.4074788093566895</v>
      </c>
      <c r="AF514" s="67">
        <v>4.959813117980957</v>
      </c>
      <c r="AG514" s="67">
        <v>-0.26720863580703735</v>
      </c>
      <c r="AH514" s="67">
        <v>-0.27348721027374268</v>
      </c>
      <c r="AI514" s="67">
        <v>-0.31263628602027893</v>
      </c>
      <c r="AJ514" s="67">
        <v>-0.31954315304756165</v>
      </c>
      <c r="AK514" s="67">
        <v>-0.31571564078330994</v>
      </c>
      <c r="AL514" s="67">
        <v>-0.30923014879226685</v>
      </c>
      <c r="AM514" s="67">
        <v>-0.33367505669593811</v>
      </c>
      <c r="AN514" s="67">
        <v>-0.41279700398445129</v>
      </c>
      <c r="AO514" s="67">
        <v>-0.45854949951171875</v>
      </c>
      <c r="AP514" s="67">
        <v>-0.44178617000579834</v>
      </c>
      <c r="AQ514" s="67">
        <v>-0.48933443427085876</v>
      </c>
      <c r="AR514" s="67">
        <v>-0.5476229190826416</v>
      </c>
      <c r="AS514" s="67">
        <v>-0.47172564268112183</v>
      </c>
      <c r="AT514" s="67">
        <v>-0.47204053401947021</v>
      </c>
      <c r="AU514" s="67">
        <v>0.96536499261856079</v>
      </c>
      <c r="AV514" s="67">
        <v>1.3593224287033081</v>
      </c>
      <c r="AW514" s="67">
        <v>1.6544312238693237</v>
      </c>
      <c r="AX514" s="67">
        <v>1.7817012071609497</v>
      </c>
      <c r="AY514" s="67">
        <v>1.7739706039428711</v>
      </c>
      <c r="AZ514" s="67">
        <v>-1.2108290195465088</v>
      </c>
      <c r="BA514" s="67">
        <v>-1.7964215278625488</v>
      </c>
      <c r="BB514" s="67">
        <v>-1.2943187952041626</v>
      </c>
      <c r="BC514" s="67">
        <v>-0.91868752241134644</v>
      </c>
      <c r="BD514" s="67">
        <v>-0.77592217922210693</v>
      </c>
      <c r="BE514" s="67">
        <v>-4.2873278260231018E-2</v>
      </c>
      <c r="BF514" s="67">
        <v>-6.7902334034442902E-2</v>
      </c>
      <c r="BG514" s="67">
        <v>-0.12235349416732788</v>
      </c>
      <c r="BH514" s="67">
        <v>-0.1409098356962204</v>
      </c>
      <c r="BI514" s="67">
        <v>-0.14282146096229553</v>
      </c>
      <c r="BJ514" s="67">
        <v>-0.13411919772624969</v>
      </c>
      <c r="BK514" s="67">
        <v>-0.14498060941696167</v>
      </c>
      <c r="BL514" s="67">
        <v>-0.21164347231388092</v>
      </c>
      <c r="BM514" s="67">
        <v>-0.24075722694396973</v>
      </c>
      <c r="BN514" s="67">
        <v>-0.20503450930118561</v>
      </c>
      <c r="BO514" s="67">
        <v>-0.23378811776638031</v>
      </c>
      <c r="BP514" s="67">
        <v>-0.27356985211372375</v>
      </c>
      <c r="BQ514" s="67">
        <v>-0.18211130797863007</v>
      </c>
      <c r="BR514" s="67">
        <v>-0.17002403736114502</v>
      </c>
      <c r="BS514" s="67">
        <v>1.263018012046814</v>
      </c>
      <c r="BT514" s="67">
        <v>1.6628338098526001</v>
      </c>
      <c r="BU514" s="67">
        <v>1.9627255201339722</v>
      </c>
      <c r="BV514" s="67">
        <v>2.093031644821167</v>
      </c>
      <c r="BW514" s="67">
        <v>2.0854036808013916</v>
      </c>
      <c r="BX514" s="67">
        <v>-0.89219987392425537</v>
      </c>
      <c r="BY514" s="67">
        <v>-1.4848324060440063</v>
      </c>
      <c r="BZ514" s="67">
        <v>-0.99772298336029053</v>
      </c>
      <c r="CA514" s="67">
        <v>-0.64222413301467896</v>
      </c>
      <c r="CB514" s="67">
        <v>-0.52132606506347656</v>
      </c>
      <c r="CC514" s="67">
        <v>0.11250069737434387</v>
      </c>
      <c r="CD514" s="67">
        <v>7.4485123157501221E-2</v>
      </c>
      <c r="CE514" s="67">
        <v>9.4357840716838837E-3</v>
      </c>
      <c r="CF514" s="67">
        <v>-1.718895323574543E-2</v>
      </c>
      <c r="CG514" s="67">
        <v>-2.3075476288795471E-2</v>
      </c>
      <c r="CH514" s="67">
        <v>-1.2837878428399563E-2</v>
      </c>
      <c r="CI514" s="67">
        <v>-1.4291409403085709E-2</v>
      </c>
      <c r="CJ514" s="67">
        <v>-7.2325162589550018E-2</v>
      </c>
      <c r="CK514" s="67">
        <v>-8.9914962649345398E-2</v>
      </c>
      <c r="CL514" s="67">
        <v>-4.1061032563447952E-2</v>
      </c>
      <c r="CM514" s="67">
        <v>-5.679752305150032E-2</v>
      </c>
      <c r="CN514" s="67">
        <v>-8.3761543035507202E-2</v>
      </c>
      <c r="CO514" s="67">
        <v>1.8474701792001724E-2</v>
      </c>
      <c r="CP514" s="67">
        <v>3.9151649922132492E-2</v>
      </c>
      <c r="CQ514" s="67">
        <v>1.4691716432571411</v>
      </c>
      <c r="CR514" s="67">
        <v>1.8730448484420776</v>
      </c>
      <c r="CS514" s="67">
        <v>2.1762492656707764</v>
      </c>
      <c r="CT514" s="67">
        <v>2.3086581230163574</v>
      </c>
      <c r="CU514" s="67">
        <v>2.3011012077331543</v>
      </c>
      <c r="CV514" s="67">
        <v>-0.67151832580566406</v>
      </c>
      <c r="CW514" s="67">
        <v>-1.2690266370773315</v>
      </c>
      <c r="CX514" s="67">
        <v>-0.79230159521102905</v>
      </c>
      <c r="CY514" s="67">
        <v>-0.45074647665023804</v>
      </c>
      <c r="CZ514" s="67">
        <v>-0.34499359130859375</v>
      </c>
      <c r="DA514" s="67">
        <v>0.26787468791007996</v>
      </c>
      <c r="DB514" s="67">
        <v>0.21687257289886475</v>
      </c>
      <c r="DC514" s="67">
        <v>0.14122505486011505</v>
      </c>
      <c r="DD514" s="67">
        <v>0.10653193295001984</v>
      </c>
      <c r="DE514" s="67">
        <v>9.667050838470459E-2</v>
      </c>
      <c r="DF514" s="67">
        <v>0.10844343900680542</v>
      </c>
      <c r="DG514" s="67">
        <v>0.11639778316020966</v>
      </c>
      <c r="DH514" s="67">
        <v>6.6993147134780884E-2</v>
      </c>
      <c r="DI514" s="67">
        <v>6.0927309095859528E-2</v>
      </c>
      <c r="DJ514" s="67">
        <v>0.1229124441742897</v>
      </c>
      <c r="DK514" s="67">
        <v>0.12019307911396027</v>
      </c>
      <c r="DL514" s="67">
        <v>0.10604677349328995</v>
      </c>
      <c r="DM514" s="67">
        <v>0.21906070411205292</v>
      </c>
      <c r="DN514" s="67">
        <v>0.2483273446559906</v>
      </c>
      <c r="DO514" s="67">
        <v>1.6753252744674683</v>
      </c>
      <c r="DP514" s="67">
        <v>2.0832560062408447</v>
      </c>
      <c r="DQ514" s="67">
        <v>2.389772891998291</v>
      </c>
      <c r="DR514" s="67">
        <v>2.5242846012115479</v>
      </c>
      <c r="DS514" s="67">
        <v>2.516798734664917</v>
      </c>
      <c r="DT514" s="67">
        <v>-0.45083677768707275</v>
      </c>
      <c r="DU514" s="67">
        <v>-1.0532208681106567</v>
      </c>
      <c r="DV514" s="67">
        <v>-0.58688020706176758</v>
      </c>
      <c r="DW514" s="67">
        <v>-0.25926879048347473</v>
      </c>
      <c r="DX514" s="67">
        <v>-0.16866111755371094</v>
      </c>
      <c r="DY514" s="67">
        <v>0.4922100305557251</v>
      </c>
      <c r="DZ514" s="67">
        <v>0.42245745658874512</v>
      </c>
      <c r="EA514" s="67">
        <v>0.33150783181190491</v>
      </c>
      <c r="EB514" s="67">
        <v>0.28516525030136108</v>
      </c>
      <c r="EC514" s="67">
        <v>0.26956468820571899</v>
      </c>
      <c r="ED514" s="67">
        <v>0.28355440497398376</v>
      </c>
      <c r="EE514" s="67">
        <v>0.3050922155380249</v>
      </c>
      <c r="EF514" s="67">
        <v>0.26814666390419006</v>
      </c>
      <c r="EG514" s="67">
        <v>0.27871957421302795</v>
      </c>
      <c r="EH514" s="67">
        <v>0.35966411232948303</v>
      </c>
      <c r="EI514" s="67">
        <v>0.37573939561843872</v>
      </c>
      <c r="EJ514" s="67">
        <v>0.3800998330116272</v>
      </c>
      <c r="EK514" s="67">
        <v>0.50867503881454468</v>
      </c>
      <c r="EL514" s="67">
        <v>0.55034381151199341</v>
      </c>
      <c r="EM514" s="67">
        <v>1.9729783535003662</v>
      </c>
      <c r="EN514" s="67">
        <v>2.3867673873901367</v>
      </c>
      <c r="EO514" s="67">
        <v>2.6980674266815186</v>
      </c>
      <c r="EP514" s="67">
        <v>2.8356149196624756</v>
      </c>
      <c r="EQ514" s="67">
        <v>2.8282318115234375</v>
      </c>
      <c r="ER514" s="67">
        <v>-0.13220766186714172</v>
      </c>
      <c r="ES514" s="67">
        <v>-0.74163174629211426</v>
      </c>
      <c r="ET514" s="67">
        <v>-0.29028439521789551</v>
      </c>
      <c r="EU514" s="67">
        <v>1.7194552347064018E-2</v>
      </c>
      <c r="EV514" s="67">
        <v>8.5934966802597046E-2</v>
      </c>
      <c r="EW514" s="67">
        <v>74.827262878417969</v>
      </c>
      <c r="EX514" s="67">
        <v>73.495735168457031</v>
      </c>
      <c r="EY514" s="67">
        <v>72.012397766113281</v>
      </c>
      <c r="EZ514" s="67">
        <v>70.291473388671875</v>
      </c>
      <c r="FA514" s="67">
        <v>69.968460083007813</v>
      </c>
      <c r="FB514" s="67">
        <v>69.348716735839844</v>
      </c>
      <c r="FC514" s="67">
        <v>69.613327026367188</v>
      </c>
      <c r="FD514" s="67">
        <v>72.110809326171875</v>
      </c>
      <c r="FE514" s="67">
        <v>75.389549255371094</v>
      </c>
      <c r="FF514" s="67">
        <v>78.826744079589844</v>
      </c>
      <c r="FG514" s="67">
        <v>81.027931213378906</v>
      </c>
      <c r="FH514" s="67">
        <v>84.911758422851563</v>
      </c>
      <c r="FI514" s="67">
        <v>89.20611572265625</v>
      </c>
      <c r="FJ514" s="67">
        <v>92.057273864746094</v>
      </c>
      <c r="FK514" s="67">
        <v>94.261116027832031</v>
      </c>
      <c r="FL514" s="67">
        <v>96.130264282226563</v>
      </c>
      <c r="FM514" s="67">
        <v>96.194648742675781</v>
      </c>
      <c r="FN514" s="67">
        <v>97.869056701660156</v>
      </c>
      <c r="FO514" s="67">
        <v>97.367095947265625</v>
      </c>
      <c r="FP514" s="67">
        <v>94.248512268066406</v>
      </c>
      <c r="FQ514" s="67">
        <v>88.693351745605469</v>
      </c>
      <c r="FR514" s="67">
        <v>85.041450500488281</v>
      </c>
      <c r="FS514" s="67">
        <v>82.814384460449219</v>
      </c>
      <c r="FT514" s="67">
        <v>80.040046691894531</v>
      </c>
      <c r="FU514" s="68">
        <v>0.27406030893325806</v>
      </c>
      <c r="FV514" s="40">
        <v>8.4600000381469727</v>
      </c>
      <c r="FW514" s="40">
        <v>5082.66</v>
      </c>
      <c r="FX514">
        <v>1</v>
      </c>
    </row>
    <row r="515" spans="1:180" x14ac:dyDescent="0.2">
      <c r="A515" t="s">
        <v>189</v>
      </c>
      <c r="B515" t="s">
        <v>207</v>
      </c>
      <c r="C515" t="s">
        <v>3</v>
      </c>
      <c r="D515" t="s">
        <v>188</v>
      </c>
      <c r="E515" t="s">
        <v>1</v>
      </c>
      <c r="F515" s="40" t="s">
        <v>194</v>
      </c>
      <c r="G515" s="69" t="s">
        <v>217</v>
      </c>
      <c r="H515" s="67">
        <v>3962.0001388788223</v>
      </c>
      <c r="I515" s="67">
        <v>3.5545895099639893</v>
      </c>
      <c r="J515" s="67">
        <v>3.0031037330627441</v>
      </c>
      <c r="K515" s="67">
        <v>2.6933662891387939</v>
      </c>
      <c r="L515" s="67">
        <v>2.4583611488342285</v>
      </c>
      <c r="M515" s="67">
        <v>2.3991284370422363</v>
      </c>
      <c r="N515" s="67">
        <v>2.5841455459594727</v>
      </c>
      <c r="O515" s="67">
        <v>2.7919044494628906</v>
      </c>
      <c r="P515" s="67">
        <v>3.0829267501831055</v>
      </c>
      <c r="Q515" s="67">
        <v>3.3688037395477295</v>
      </c>
      <c r="R515" s="67">
        <v>3.7499797344207764</v>
      </c>
      <c r="S515" s="67">
        <v>4.2891545295715332</v>
      </c>
      <c r="T515" s="67">
        <v>5.062345027923584</v>
      </c>
      <c r="U515" s="67">
        <v>6.0520281791687012</v>
      </c>
      <c r="V515" s="67">
        <v>7.0967950820922852</v>
      </c>
      <c r="W515" s="67">
        <v>8.1284284591674805</v>
      </c>
      <c r="X515" s="67">
        <v>9.1448135375976563</v>
      </c>
      <c r="Y515" s="67">
        <v>10.01181697845459</v>
      </c>
      <c r="Z515" s="67">
        <v>10.636687278747559</v>
      </c>
      <c r="AA515" s="67">
        <v>10.734794616699219</v>
      </c>
      <c r="AB515" s="67">
        <v>10.310871124267578</v>
      </c>
      <c r="AC515" s="67">
        <v>9.2442817687988281</v>
      </c>
      <c r="AD515" s="67">
        <v>8.2417812347412109</v>
      </c>
      <c r="AE515" s="67">
        <v>6.760371208190918</v>
      </c>
      <c r="AF515" s="67">
        <v>5.3494400978088379</v>
      </c>
      <c r="AG515" s="67">
        <v>-0.40849071741104126</v>
      </c>
      <c r="AH515" s="67">
        <v>-0.35108610987663269</v>
      </c>
      <c r="AI515" s="67">
        <v>-0.3372797966003418</v>
      </c>
      <c r="AJ515" s="67">
        <v>-0.33932876586914063</v>
      </c>
      <c r="AK515" s="67">
        <v>-0.31154167652130127</v>
      </c>
      <c r="AL515" s="67">
        <v>-0.25958231091499329</v>
      </c>
      <c r="AM515" s="67">
        <v>-0.34063711762428284</v>
      </c>
      <c r="AN515" s="67">
        <v>-0.44777902960777283</v>
      </c>
      <c r="AO515" s="67">
        <v>-0.47998544573783875</v>
      </c>
      <c r="AP515" s="67">
        <v>-0.43541702628135681</v>
      </c>
      <c r="AQ515" s="67">
        <v>-0.60723811388015747</v>
      </c>
      <c r="AR515" s="67">
        <v>-0.71590447425842285</v>
      </c>
      <c r="AS515" s="67">
        <v>-0.6972154974937439</v>
      </c>
      <c r="AT515" s="67">
        <v>-0.50408279895782471</v>
      </c>
      <c r="AU515" s="67">
        <v>1.2556567192077637</v>
      </c>
      <c r="AV515" s="67">
        <v>1.7881242036819458</v>
      </c>
      <c r="AW515" s="67">
        <v>2.0647590160369873</v>
      </c>
      <c r="AX515" s="67">
        <v>2.3271114826202393</v>
      </c>
      <c r="AY515" s="67">
        <v>2.2907252311706543</v>
      </c>
      <c r="AZ515" s="67">
        <v>-1.1088602542877197</v>
      </c>
      <c r="BA515" s="67">
        <v>-1.9652327299118042</v>
      </c>
      <c r="BB515" s="67">
        <v>-1.5687918663024902</v>
      </c>
      <c r="BC515" s="67">
        <v>-1.0811583995819092</v>
      </c>
      <c r="BD515" s="67">
        <v>-0.70882123708724976</v>
      </c>
      <c r="BE515" s="67">
        <v>-0.18485678732395172</v>
      </c>
      <c r="BF515" s="67">
        <v>-0.14614543318748474</v>
      </c>
      <c r="BG515" s="67">
        <v>-0.14759202301502228</v>
      </c>
      <c r="BH515" s="67">
        <v>-0.16125373542308807</v>
      </c>
      <c r="BI515" s="67">
        <v>-0.1391817182302475</v>
      </c>
      <c r="BJ515" s="67">
        <v>-8.5009336471557617E-2</v>
      </c>
      <c r="BK515" s="67">
        <v>-0.15250590443611145</v>
      </c>
      <c r="BL515" s="67">
        <v>-0.24722433090209961</v>
      </c>
      <c r="BM515" s="67">
        <v>-0.26283800601959229</v>
      </c>
      <c r="BN515" s="67">
        <v>-0.19936341047286987</v>
      </c>
      <c r="BO515" s="67">
        <v>-0.3524450957775116</v>
      </c>
      <c r="BP515" s="67">
        <v>-0.44265511631965637</v>
      </c>
      <c r="BQ515" s="67">
        <v>-0.40845265984535217</v>
      </c>
      <c r="BR515" s="67">
        <v>-0.20295725762844086</v>
      </c>
      <c r="BS515" s="67">
        <v>1.5524234771728516</v>
      </c>
      <c r="BT515" s="67">
        <v>2.0907344818115234</v>
      </c>
      <c r="BU515" s="67">
        <v>2.3721373081207275</v>
      </c>
      <c r="BV515" s="67">
        <v>2.6375162601470947</v>
      </c>
      <c r="BW515" s="67">
        <v>2.6012275218963623</v>
      </c>
      <c r="BX515" s="67">
        <v>-0.79118591547012329</v>
      </c>
      <c r="BY515" s="67">
        <v>-1.6545839309692383</v>
      </c>
      <c r="BZ515" s="67">
        <v>-1.2731022834777832</v>
      </c>
      <c r="CA515" s="67">
        <v>-0.80554711818695068</v>
      </c>
      <c r="CB515" s="67">
        <v>-0.45501261949539185</v>
      </c>
      <c r="CC515" s="67">
        <v>-2.9968602582812309E-2</v>
      </c>
      <c r="CD515" s="67">
        <v>-4.2041563428938389E-3</v>
      </c>
      <c r="CE515" s="67">
        <v>-1.6214845702052116E-2</v>
      </c>
      <c r="CF515" s="67">
        <v>-3.7919528782367706E-2</v>
      </c>
      <c r="CG515" s="67">
        <v>-1.9805742427706718E-2</v>
      </c>
      <c r="CH515" s="67">
        <v>3.5899359732866287E-2</v>
      </c>
      <c r="CI515" s="67">
        <v>-2.2206790745258331E-2</v>
      </c>
      <c r="CJ515" s="67">
        <v>-0.10832074284553528</v>
      </c>
      <c r="CK515" s="67">
        <v>-0.11244237422943115</v>
      </c>
      <c r="CL515" s="67">
        <v>-3.5873390734195709E-2</v>
      </c>
      <c r="CM515" s="67">
        <v>-0.1759762167930603</v>
      </c>
      <c r="CN515" s="67">
        <v>-0.2534034252166748</v>
      </c>
      <c r="CO515" s="67">
        <v>-0.20845639705657959</v>
      </c>
      <c r="CP515" s="67">
        <v>5.6013814173638821E-3</v>
      </c>
      <c r="CQ515" s="67">
        <v>1.7579631805419922</v>
      </c>
      <c r="CR515" s="67">
        <v>2.3003213405609131</v>
      </c>
      <c r="CS515" s="67">
        <v>2.5850265026092529</v>
      </c>
      <c r="CT515" s="67">
        <v>2.8525016307830811</v>
      </c>
      <c r="CU515" s="67">
        <v>2.8162803649902344</v>
      </c>
      <c r="CV515" s="67">
        <v>-0.57116562128067017</v>
      </c>
      <c r="CW515" s="67">
        <v>-1.4394295215606689</v>
      </c>
      <c r="CX515" s="67">
        <v>-1.0683085918426514</v>
      </c>
      <c r="CY515" s="67">
        <v>-0.61465960741043091</v>
      </c>
      <c r="CZ515" s="67">
        <v>-0.27922555804252625</v>
      </c>
      <c r="DA515" s="67">
        <v>0.1249195858836174</v>
      </c>
      <c r="DB515" s="67">
        <v>0.13773712515830994</v>
      </c>
      <c r="DC515" s="67">
        <v>0.11516232788562775</v>
      </c>
      <c r="DD515" s="67">
        <v>8.5414685308933258E-2</v>
      </c>
      <c r="DE515" s="67">
        <v>9.9570237100124359E-2</v>
      </c>
      <c r="DF515" s="67">
        <v>0.15680806338787079</v>
      </c>
      <c r="DG515" s="67">
        <v>0.10809232294559479</v>
      </c>
      <c r="DH515" s="67">
        <v>3.0582841485738754E-2</v>
      </c>
      <c r="DI515" s="67">
        <v>3.7953268736600876E-2</v>
      </c>
      <c r="DJ515" s="67">
        <v>0.12761662900447845</v>
      </c>
      <c r="DK515" s="67">
        <v>4.9266108544543386E-4</v>
      </c>
      <c r="DL515" s="67">
        <v>-6.4151741564273834E-2</v>
      </c>
      <c r="DM515" s="67">
        <v>-8.4601277485489845E-3</v>
      </c>
      <c r="DN515" s="67">
        <v>0.21416002511978149</v>
      </c>
      <c r="DO515" s="67">
        <v>1.9635028839111328</v>
      </c>
      <c r="DP515" s="67">
        <v>2.5099081993103027</v>
      </c>
      <c r="DQ515" s="67">
        <v>2.7979156970977783</v>
      </c>
      <c r="DR515" s="67">
        <v>3.0674870014190674</v>
      </c>
      <c r="DS515" s="67">
        <v>3.0313332080841064</v>
      </c>
      <c r="DT515" s="67">
        <v>-0.35114535689353943</v>
      </c>
      <c r="DU515" s="67">
        <v>-1.2242751121520996</v>
      </c>
      <c r="DV515" s="67">
        <v>-0.86351490020751953</v>
      </c>
      <c r="DW515" s="67">
        <v>-0.42377209663391113</v>
      </c>
      <c r="DX515" s="67">
        <v>-0.10343848168849945</v>
      </c>
      <c r="DY515" s="67">
        <v>0.34855350852012634</v>
      </c>
      <c r="DZ515" s="67">
        <v>0.34267780184745789</v>
      </c>
      <c r="EA515" s="67">
        <v>0.30485010147094727</v>
      </c>
      <c r="EB515" s="67">
        <v>0.26348969340324402</v>
      </c>
      <c r="EC515" s="67">
        <v>0.27193018794059753</v>
      </c>
      <c r="ED515" s="67">
        <v>0.33138102293014526</v>
      </c>
      <c r="EE515" s="67">
        <v>0.29622355103492737</v>
      </c>
      <c r="EF515" s="67">
        <v>0.23113755881786346</v>
      </c>
      <c r="EG515" s="67">
        <v>0.25510069727897644</v>
      </c>
      <c r="EH515" s="67">
        <v>0.3636702299118042</v>
      </c>
      <c r="EI515" s="67">
        <v>0.25528568029403687</v>
      </c>
      <c r="EJ515" s="67">
        <v>0.20909762382507324</v>
      </c>
      <c r="EK515" s="67">
        <v>0.2803027331829071</v>
      </c>
      <c r="EL515" s="67">
        <v>0.51528555154800415</v>
      </c>
      <c r="EM515" s="67">
        <v>2.2602696418762207</v>
      </c>
      <c r="EN515" s="67">
        <v>2.8125183582305908</v>
      </c>
      <c r="EO515" s="67">
        <v>3.1052939891815186</v>
      </c>
      <c r="EP515" s="67">
        <v>3.3778917789459229</v>
      </c>
      <c r="EQ515" s="67">
        <v>3.3418354988098145</v>
      </c>
      <c r="ER515" s="67">
        <v>-3.3471029251813889E-2</v>
      </c>
      <c r="ES515" s="67">
        <v>-0.91362625360488892</v>
      </c>
      <c r="ET515" s="67">
        <v>-0.56782525777816772</v>
      </c>
      <c r="EU515" s="67">
        <v>-0.14816087484359741</v>
      </c>
      <c r="EV515" s="67">
        <v>0.15037013590335846</v>
      </c>
      <c r="EW515" s="67">
        <v>77.292732238769531</v>
      </c>
      <c r="EX515" s="67">
        <v>75.812469482421875</v>
      </c>
      <c r="EY515" s="67">
        <v>73.880966186523438</v>
      </c>
      <c r="EZ515" s="67">
        <v>72.4091796875</v>
      </c>
      <c r="FA515" s="67">
        <v>70.957115173339844</v>
      </c>
      <c r="FB515" s="67">
        <v>70.128036499023438</v>
      </c>
      <c r="FC515" s="67">
        <v>69.740028381347656</v>
      </c>
      <c r="FD515" s="67">
        <v>73.129364013671875</v>
      </c>
      <c r="FE515" s="67">
        <v>77.248069763183594</v>
      </c>
      <c r="FF515" s="67">
        <v>81.406082153320313</v>
      </c>
      <c r="FG515" s="67">
        <v>84.817771911621094</v>
      </c>
      <c r="FH515" s="67">
        <v>87.332939147949219</v>
      </c>
      <c r="FI515" s="67">
        <v>91.0872802734375</v>
      </c>
      <c r="FJ515" s="67">
        <v>94.587486267089844</v>
      </c>
      <c r="FK515" s="67">
        <v>97.715530395507813</v>
      </c>
      <c r="FL515" s="67">
        <v>99.499961853027344</v>
      </c>
      <c r="FM515" s="67">
        <v>100.07138824462891</v>
      </c>
      <c r="FN515" s="67">
        <v>99.214065551757813</v>
      </c>
      <c r="FO515" s="67">
        <v>97.783004760742188</v>
      </c>
      <c r="FP515" s="67">
        <v>94.205894470214844</v>
      </c>
      <c r="FQ515" s="67">
        <v>89.134124755859375</v>
      </c>
      <c r="FR515" s="67">
        <v>84.563972473144531</v>
      </c>
      <c r="FS515" s="67">
        <v>82.499824523925781</v>
      </c>
      <c r="FT515" s="67">
        <v>80.446113586425781</v>
      </c>
      <c r="FU515" s="68">
        <v>0.27324214577674866</v>
      </c>
      <c r="FV515" s="40">
        <v>6.9099998474121094</v>
      </c>
      <c r="FW515" s="40">
        <v>5556.72</v>
      </c>
      <c r="FX515">
        <v>1</v>
      </c>
    </row>
    <row r="516" spans="1:180" x14ac:dyDescent="0.2">
      <c r="A516" t="s">
        <v>189</v>
      </c>
      <c r="B516" t="s">
        <v>207</v>
      </c>
      <c r="C516" t="s">
        <v>3</v>
      </c>
      <c r="D516" t="s">
        <v>188</v>
      </c>
      <c r="E516" t="s">
        <v>1</v>
      </c>
      <c r="F516" s="40" t="s">
        <v>194</v>
      </c>
      <c r="G516" s="69" t="s">
        <v>218</v>
      </c>
      <c r="H516" s="67">
        <v>3954.9999046325684</v>
      </c>
      <c r="I516" s="67">
        <v>4.2358822822570801</v>
      </c>
      <c r="J516" s="67">
        <v>3.4801256656646729</v>
      </c>
      <c r="K516" s="67">
        <v>3.0463249683380127</v>
      </c>
      <c r="L516" s="67">
        <v>2.7754545211791992</v>
      </c>
      <c r="M516" s="67">
        <v>2.6225342750549316</v>
      </c>
      <c r="N516" s="67">
        <v>2.6575162410736084</v>
      </c>
      <c r="O516" s="67">
        <v>2.9075613021850586</v>
      </c>
      <c r="P516" s="67">
        <v>3.2350761890411377</v>
      </c>
      <c r="Q516" s="67">
        <v>3.5777437686920166</v>
      </c>
      <c r="R516" s="67">
        <v>4.0464906692504883</v>
      </c>
      <c r="S516" s="67">
        <v>4.6372404098510742</v>
      </c>
      <c r="T516" s="67">
        <v>5.4972987174987793</v>
      </c>
      <c r="U516" s="67">
        <v>6.4269108772277832</v>
      </c>
      <c r="V516" s="67">
        <v>7.4471392631530762</v>
      </c>
      <c r="W516" s="67">
        <v>8.437993049621582</v>
      </c>
      <c r="X516" s="67">
        <v>9.5159168243408203</v>
      </c>
      <c r="Y516" s="67">
        <v>10.254507064819336</v>
      </c>
      <c r="Z516" s="67">
        <v>10.657649040222168</v>
      </c>
      <c r="AA516" s="67">
        <v>10.402708053588867</v>
      </c>
      <c r="AB516" s="67">
        <v>9.5664758682250977</v>
      </c>
      <c r="AC516" s="67">
        <v>8.2345714569091797</v>
      </c>
      <c r="AD516" s="67">
        <v>7.1931848526000977</v>
      </c>
      <c r="AE516" s="67">
        <v>5.8934893608093262</v>
      </c>
      <c r="AF516" s="67">
        <v>4.6429014205932617</v>
      </c>
      <c r="AG516" s="67">
        <v>-0.56137943267822266</v>
      </c>
      <c r="AH516" s="67">
        <v>-0.48157954216003418</v>
      </c>
      <c r="AI516" s="67">
        <v>-0.42496460676193237</v>
      </c>
      <c r="AJ516" s="67">
        <v>-0.35916602611541748</v>
      </c>
      <c r="AK516" s="67">
        <v>-0.36883890628814697</v>
      </c>
      <c r="AL516" s="67">
        <v>-0.41776695847511292</v>
      </c>
      <c r="AM516" s="67">
        <v>-0.42726340889930725</v>
      </c>
      <c r="AN516" s="67">
        <v>-0.49234646558761597</v>
      </c>
      <c r="AO516" s="67">
        <v>-0.58467781543731689</v>
      </c>
      <c r="AP516" s="67">
        <v>-0.59445714950561523</v>
      </c>
      <c r="AQ516" s="67">
        <v>-0.72390520572662354</v>
      </c>
      <c r="AR516" s="67">
        <v>-0.85216045379638672</v>
      </c>
      <c r="AS516" s="67">
        <v>-0.88571524620056152</v>
      </c>
      <c r="AT516" s="67">
        <v>-0.80785512924194336</v>
      </c>
      <c r="AU516" s="67">
        <v>1.1027719974517822</v>
      </c>
      <c r="AV516" s="67">
        <v>1.8300813436508179</v>
      </c>
      <c r="AW516" s="67">
        <v>2.0515952110290527</v>
      </c>
      <c r="AX516" s="67">
        <v>2.1862542629241943</v>
      </c>
      <c r="AY516" s="67">
        <v>1.942042350769043</v>
      </c>
      <c r="AZ516" s="67">
        <v>-1.3647522926330566</v>
      </c>
      <c r="BA516" s="67">
        <v>-1.9269319772720337</v>
      </c>
      <c r="BB516" s="67">
        <v>-1.3720089197158813</v>
      </c>
      <c r="BC516" s="67">
        <v>-0.98345029354095459</v>
      </c>
      <c r="BD516" s="67">
        <v>-0.67287302017211914</v>
      </c>
      <c r="BE516" s="67">
        <v>-0.33788725733757019</v>
      </c>
      <c r="BF516" s="67">
        <v>-0.27676722407341003</v>
      </c>
      <c r="BG516" s="67">
        <v>-0.235394686460495</v>
      </c>
      <c r="BH516" s="67">
        <v>-0.18120329082012177</v>
      </c>
      <c r="BI516" s="67">
        <v>-0.19658820331096649</v>
      </c>
      <c r="BJ516" s="67">
        <v>-0.24330545961856842</v>
      </c>
      <c r="BK516" s="67">
        <v>-0.23925253748893738</v>
      </c>
      <c r="BL516" s="67">
        <v>-0.291921466588974</v>
      </c>
      <c r="BM516" s="67">
        <v>-0.36766833066940308</v>
      </c>
      <c r="BN516" s="67">
        <v>-0.35855206847190857</v>
      </c>
      <c r="BO516" s="67">
        <v>-0.46927022933959961</v>
      </c>
      <c r="BP516" s="67">
        <v>-0.5790785551071167</v>
      </c>
      <c r="BQ516" s="67">
        <v>-0.59713059663772583</v>
      </c>
      <c r="BR516" s="67">
        <v>-0.50691592693328857</v>
      </c>
      <c r="BS516" s="67">
        <v>1.3993536233901978</v>
      </c>
      <c r="BT516" s="67">
        <v>2.132500171661377</v>
      </c>
      <c r="BU516" s="67">
        <v>2.3587768077850342</v>
      </c>
      <c r="BV516" s="67">
        <v>2.4964585304260254</v>
      </c>
      <c r="BW516" s="67">
        <v>2.2523415088653564</v>
      </c>
      <c r="BX516" s="67">
        <v>-1.0472868680953979</v>
      </c>
      <c r="BY516" s="67">
        <v>-1.6164877414703369</v>
      </c>
      <c r="BZ516" s="67">
        <v>-1.0765130519866943</v>
      </c>
      <c r="CA516" s="67">
        <v>-0.70801883935928345</v>
      </c>
      <c r="CB516" s="67">
        <v>-0.41922786831855774</v>
      </c>
      <c r="CC516" s="67">
        <v>-0.183097243309021</v>
      </c>
      <c r="CD516" s="67">
        <v>-0.13491486012935638</v>
      </c>
      <c r="CE516" s="67">
        <v>-0.10409914702177048</v>
      </c>
      <c r="CF516" s="67">
        <v>-5.7946823537349701E-2</v>
      </c>
      <c r="CG516" s="67">
        <v>-7.7287890017032623E-2</v>
      </c>
      <c r="CH516" s="67">
        <v>-0.12247397005558014</v>
      </c>
      <c r="CI516" s="67">
        <v>-0.10903678089380264</v>
      </c>
      <c r="CJ516" s="67">
        <v>-0.15310771763324738</v>
      </c>
      <c r="CK516" s="67">
        <v>-0.2173682302236557</v>
      </c>
      <c r="CL516" s="67">
        <v>-0.19516488909721375</v>
      </c>
      <c r="CM516" s="67">
        <v>-0.29291081428527832</v>
      </c>
      <c r="CN516" s="67">
        <v>-0.38994285464286804</v>
      </c>
      <c r="CO516" s="67">
        <v>-0.39725777506828308</v>
      </c>
      <c r="CP516" s="67">
        <v>-0.29848629236221313</v>
      </c>
      <c r="CQ516" s="67">
        <v>1.6047650575637817</v>
      </c>
      <c r="CR516" s="67">
        <v>2.3419547080993652</v>
      </c>
      <c r="CS516" s="67">
        <v>2.5715298652648926</v>
      </c>
      <c r="CT516" s="67">
        <v>2.7113051414489746</v>
      </c>
      <c r="CU516" s="67">
        <v>2.4672536849975586</v>
      </c>
      <c r="CV516" s="67">
        <v>-0.82741135358810425</v>
      </c>
      <c r="CW516" s="67">
        <v>-1.4014750719070435</v>
      </c>
      <c r="CX516" s="67">
        <v>-0.8718535304069519</v>
      </c>
      <c r="CY516" s="67">
        <v>-0.51725590229034424</v>
      </c>
      <c r="CZ516" s="67">
        <v>-0.24355399608612061</v>
      </c>
      <c r="DA516" s="67">
        <v>-2.8307234868407249E-2</v>
      </c>
      <c r="DB516" s="67">
        <v>6.9375126622617245E-3</v>
      </c>
      <c r="DC516" s="67">
        <v>2.7196398004889488E-2</v>
      </c>
      <c r="DD516" s="67">
        <v>6.5309636294841766E-2</v>
      </c>
      <c r="DE516" s="67">
        <v>4.2012427002191544E-2</v>
      </c>
      <c r="DF516" s="67">
        <v>-1.6424747882410884E-3</v>
      </c>
      <c r="DG516" s="67">
        <v>2.1178977563977242E-2</v>
      </c>
      <c r="DH516" s="67">
        <v>-1.4293965883553028E-2</v>
      </c>
      <c r="DI516" s="67">
        <v>-6.7068122327327728E-2</v>
      </c>
      <c r="DJ516" s="67">
        <v>-3.1777724623680115E-2</v>
      </c>
      <c r="DK516" s="67">
        <v>-0.11655141413211823</v>
      </c>
      <c r="DL516" s="67">
        <v>-0.20080715417861938</v>
      </c>
      <c r="DM516" s="67">
        <v>-0.19738493859767914</v>
      </c>
      <c r="DN516" s="67">
        <v>-9.0056680142879486E-2</v>
      </c>
      <c r="DO516" s="67">
        <v>1.8101764917373657</v>
      </c>
      <c r="DP516" s="67">
        <v>2.5514092445373535</v>
      </c>
      <c r="DQ516" s="67">
        <v>2.784282922744751</v>
      </c>
      <c r="DR516" s="67">
        <v>2.9261517524719238</v>
      </c>
      <c r="DS516" s="67">
        <v>2.6821658611297607</v>
      </c>
      <c r="DT516" s="67">
        <v>-0.60753577947616577</v>
      </c>
      <c r="DU516" s="67">
        <v>-1.18646240234375</v>
      </c>
      <c r="DV516" s="67">
        <v>-0.66719400882720947</v>
      </c>
      <c r="DW516" s="67">
        <v>-0.32649293541908264</v>
      </c>
      <c r="DX516" s="67">
        <v>-6.7880131304264069E-2</v>
      </c>
      <c r="DY516" s="67">
        <v>0.19518494606018066</v>
      </c>
      <c r="DZ516" s="67">
        <v>0.21174980700016022</v>
      </c>
      <c r="EA516" s="67">
        <v>0.21676631271839142</v>
      </c>
      <c r="EB516" s="67">
        <v>0.24327239394187927</v>
      </c>
      <c r="EC516" s="67">
        <v>0.21426312625408173</v>
      </c>
      <c r="ED516" s="67">
        <v>0.17281901836395264</v>
      </c>
      <c r="EE516" s="67">
        <v>0.20918984711170197</v>
      </c>
      <c r="EF516" s="67">
        <v>0.18613104522228241</v>
      </c>
      <c r="EG516" s="67">
        <v>0.14994135499000549</v>
      </c>
      <c r="EH516" s="67">
        <v>0.20412738621234894</v>
      </c>
      <c r="EI516" s="67">
        <v>0.13808354735374451</v>
      </c>
      <c r="EJ516" s="67">
        <v>7.2274766862392426E-2</v>
      </c>
      <c r="EK516" s="67">
        <v>9.1199696063995361E-2</v>
      </c>
      <c r="EL516" s="67">
        <v>0.21088257431983948</v>
      </c>
      <c r="EM516" s="67">
        <v>2.1067581176757813</v>
      </c>
      <c r="EN516" s="67">
        <v>2.8538281917572021</v>
      </c>
      <c r="EO516" s="67">
        <v>3.0914645195007324</v>
      </c>
      <c r="EP516" s="67">
        <v>3.2363560199737549</v>
      </c>
      <c r="EQ516" s="67">
        <v>2.9924650192260742</v>
      </c>
      <c r="ER516" s="67">
        <v>-0.29007044434547424</v>
      </c>
      <c r="ES516" s="67">
        <v>-0.87601816654205322</v>
      </c>
      <c r="ET516" s="67">
        <v>-0.37169817090034485</v>
      </c>
      <c r="EU516" s="67">
        <v>-5.1061525940895081E-2</v>
      </c>
      <c r="EV516" s="67">
        <v>0.18576502799987793</v>
      </c>
      <c r="EW516" s="67">
        <v>79.869239807128906</v>
      </c>
      <c r="EX516" s="67">
        <v>77.898834228515625</v>
      </c>
      <c r="EY516" s="67">
        <v>74.55462646484375</v>
      </c>
      <c r="EZ516" s="67">
        <v>72.531661987304688</v>
      </c>
      <c r="FA516" s="67">
        <v>71.224769592285156</v>
      </c>
      <c r="FB516" s="67">
        <v>70.277885437011719</v>
      </c>
      <c r="FC516" s="67">
        <v>70.661590576171875</v>
      </c>
      <c r="FD516" s="67">
        <v>73.445335388183594</v>
      </c>
      <c r="FE516" s="67">
        <v>77.469841003417969</v>
      </c>
      <c r="FF516" s="67">
        <v>82.220977783203125</v>
      </c>
      <c r="FG516" s="67">
        <v>86.098533630371094</v>
      </c>
      <c r="FH516" s="67">
        <v>90.439918518066406</v>
      </c>
      <c r="FI516" s="67">
        <v>93.409782409667969</v>
      </c>
      <c r="FJ516" s="67">
        <v>95.409187316894531</v>
      </c>
      <c r="FK516" s="67">
        <v>97.799919128417969</v>
      </c>
      <c r="FL516" s="67">
        <v>99.243789672851563</v>
      </c>
      <c r="FM516" s="67">
        <v>99.514656066894531</v>
      </c>
      <c r="FN516" s="67">
        <v>97.742683410644531</v>
      </c>
      <c r="FO516" s="67">
        <v>94.056900024414063</v>
      </c>
      <c r="FP516" s="67">
        <v>89.823188781738281</v>
      </c>
      <c r="FQ516" s="67">
        <v>84.232902526855469</v>
      </c>
      <c r="FR516" s="67">
        <v>79.051383972167969</v>
      </c>
      <c r="FS516" s="67">
        <v>75.746917724609375</v>
      </c>
      <c r="FT516" s="67">
        <v>72.937461853027344</v>
      </c>
      <c r="FU516" s="68">
        <v>0.27306583523750305</v>
      </c>
      <c r="FV516" s="40">
        <v>7.309999942779541</v>
      </c>
      <c r="FW516" s="40">
        <v>5677.37</v>
      </c>
      <c r="FX516">
        <v>1</v>
      </c>
    </row>
    <row r="517" spans="1:180" x14ac:dyDescent="0.2">
      <c r="A517" t="s">
        <v>189</v>
      </c>
      <c r="B517" t="s">
        <v>207</v>
      </c>
      <c r="C517" t="s">
        <v>3</v>
      </c>
      <c r="D517" t="s">
        <v>188</v>
      </c>
      <c r="E517" t="s">
        <v>1</v>
      </c>
      <c r="F517" s="40" t="s">
        <v>194</v>
      </c>
      <c r="G517" s="69" t="s">
        <v>219</v>
      </c>
      <c r="H517" s="67">
        <v>3944.0000655651093</v>
      </c>
      <c r="I517" s="67">
        <v>3.6652359962463379</v>
      </c>
      <c r="J517" s="67">
        <v>3.1004571914672852</v>
      </c>
      <c r="K517" s="67">
        <v>2.7716116905212402</v>
      </c>
      <c r="L517" s="67">
        <v>2.5871341228485107</v>
      </c>
      <c r="M517" s="67">
        <v>2.516930103302002</v>
      </c>
      <c r="N517" s="67">
        <v>2.6538774967193604</v>
      </c>
      <c r="O517" s="67">
        <v>2.9444229602813721</v>
      </c>
      <c r="P517" s="67">
        <v>3.3325245380401611</v>
      </c>
      <c r="Q517" s="67">
        <v>3.7022507190704346</v>
      </c>
      <c r="R517" s="67">
        <v>4.1484222412109375</v>
      </c>
      <c r="S517" s="67">
        <v>4.8911533355712891</v>
      </c>
      <c r="T517" s="67">
        <v>5.6840052604675293</v>
      </c>
      <c r="U517" s="67">
        <v>6.7672996520996094</v>
      </c>
      <c r="V517" s="67">
        <v>7.9189715385437012</v>
      </c>
      <c r="W517" s="67">
        <v>8.9322128295898438</v>
      </c>
      <c r="X517" s="67">
        <v>9.9115352630615234</v>
      </c>
      <c r="Y517" s="67">
        <v>10.79890251159668</v>
      </c>
      <c r="Z517" s="67">
        <v>11.534114837646484</v>
      </c>
      <c r="AA517" s="67">
        <v>11.813498497009277</v>
      </c>
      <c r="AB517" s="67">
        <v>11.439136505126953</v>
      </c>
      <c r="AC517" s="67">
        <v>10.689949035644531</v>
      </c>
      <c r="AD517" s="67">
        <v>9.6706123352050781</v>
      </c>
      <c r="AE517" s="67">
        <v>8.2210836410522461</v>
      </c>
      <c r="AF517" s="67">
        <v>6.5577411651611328</v>
      </c>
      <c r="AG517" s="67">
        <v>-0.37277588248252869</v>
      </c>
      <c r="AH517" s="67">
        <v>-0.36837190389633179</v>
      </c>
      <c r="AI517" s="67">
        <v>-0.34172186255455017</v>
      </c>
      <c r="AJ517" s="67">
        <v>-0.29212641716003418</v>
      </c>
      <c r="AK517" s="67">
        <v>-0.31021195650100708</v>
      </c>
      <c r="AL517" s="67">
        <v>-0.2855491042137146</v>
      </c>
      <c r="AM517" s="67">
        <v>-0.35545966029167175</v>
      </c>
      <c r="AN517" s="67">
        <v>-0.39100828766822815</v>
      </c>
      <c r="AO517" s="67">
        <v>-0.38240402936935425</v>
      </c>
      <c r="AP517" s="67">
        <v>-0.60040289163589478</v>
      </c>
      <c r="AQ517" s="67">
        <v>-0.70633524656295776</v>
      </c>
      <c r="AR517" s="67">
        <v>-0.94797754287719727</v>
      </c>
      <c r="AS517" s="67">
        <v>-1.0422840118408203</v>
      </c>
      <c r="AT517" s="67">
        <v>-0.96243035793304443</v>
      </c>
      <c r="AU517" s="67">
        <v>1.2395952939987183</v>
      </c>
      <c r="AV517" s="67">
        <v>2.0279970169067383</v>
      </c>
      <c r="AW517" s="67">
        <v>2.2546379566192627</v>
      </c>
      <c r="AX517" s="67">
        <v>2.5449986457824707</v>
      </c>
      <c r="AY517" s="67">
        <v>2.5115246772766113</v>
      </c>
      <c r="AZ517" s="67">
        <v>-1.5380352735519409</v>
      </c>
      <c r="BA517" s="67">
        <v>-2.4210841655731201</v>
      </c>
      <c r="BB517" s="67">
        <v>-2.083958625793457</v>
      </c>
      <c r="BC517" s="67">
        <v>-1.4404181241989136</v>
      </c>
      <c r="BD517" s="67">
        <v>-1.0653971433639526</v>
      </c>
      <c r="BE517" s="67">
        <v>-0.14951387047767639</v>
      </c>
      <c r="BF517" s="67">
        <v>-0.16377219557762146</v>
      </c>
      <c r="BG517" s="67">
        <v>-0.15234874188899994</v>
      </c>
      <c r="BH517" s="67">
        <v>-0.11434726417064667</v>
      </c>
      <c r="BI517" s="67">
        <v>-0.13813574612140656</v>
      </c>
      <c r="BJ517" s="67">
        <v>-0.11126244813203812</v>
      </c>
      <c r="BK517" s="67">
        <v>-0.16762949526309967</v>
      </c>
      <c r="BL517" s="67">
        <v>-0.19077426195144653</v>
      </c>
      <c r="BM517" s="67">
        <v>-0.16560132801532745</v>
      </c>
      <c r="BN517" s="67">
        <v>-0.36472210288047791</v>
      </c>
      <c r="BO517" s="67">
        <v>-0.45194372534751892</v>
      </c>
      <c r="BP517" s="67">
        <v>-0.6751561164855957</v>
      </c>
      <c r="BQ517" s="67">
        <v>-0.75397491455078125</v>
      </c>
      <c r="BR517" s="67">
        <v>-0.66177946329116821</v>
      </c>
      <c r="BS517" s="67">
        <v>1.535889744758606</v>
      </c>
      <c r="BT517" s="67">
        <v>2.3301260471343994</v>
      </c>
      <c r="BU517" s="67">
        <v>2.5615262985229492</v>
      </c>
      <c r="BV517" s="67">
        <v>2.8549075126647949</v>
      </c>
      <c r="BW517" s="67">
        <v>2.8215279579162598</v>
      </c>
      <c r="BX517" s="67">
        <v>-1.2208731174468994</v>
      </c>
      <c r="BY517" s="67">
        <v>-2.1109392642974854</v>
      </c>
      <c r="BZ517" s="67">
        <v>-1.7887533903121948</v>
      </c>
      <c r="CA517" s="67">
        <v>-1.1652616262435913</v>
      </c>
      <c r="CB517" s="67">
        <v>-0.81200772523880005</v>
      </c>
      <c r="CC517" s="67">
        <v>5.1167141646146774E-3</v>
      </c>
      <c r="CD517" s="67">
        <v>-2.2067056968808174E-2</v>
      </c>
      <c r="CE517" s="67">
        <v>-2.1189494058489799E-2</v>
      </c>
      <c r="CF517" s="67">
        <v>8.7820347398519516E-3</v>
      </c>
      <c r="CG517" s="67">
        <v>-1.8956299871206284E-2</v>
      </c>
      <c r="CH517" s="67">
        <v>9.447961114346981E-3</v>
      </c>
      <c r="CI517" s="67">
        <v>-3.7538889795541763E-2</v>
      </c>
      <c r="CJ517" s="67">
        <v>-5.2092790603637695E-2</v>
      </c>
      <c r="CK517" s="67">
        <v>-1.5444434247910976E-2</v>
      </c>
      <c r="CL517" s="67">
        <v>-0.20149034261703491</v>
      </c>
      <c r="CM517" s="67">
        <v>-0.2757529616355896</v>
      </c>
      <c r="CN517" s="67">
        <v>-0.48620086908340454</v>
      </c>
      <c r="CO517" s="67">
        <v>-0.55429291725158691</v>
      </c>
      <c r="CP517" s="67">
        <v>-0.45354962348937988</v>
      </c>
      <c r="CQ517" s="67">
        <v>1.7411024570465088</v>
      </c>
      <c r="CR517" s="67">
        <v>2.5393795967102051</v>
      </c>
      <c r="CS517" s="67">
        <v>2.7740762233734131</v>
      </c>
      <c r="CT517" s="67">
        <v>3.069549560546875</v>
      </c>
      <c r="CU517" s="67">
        <v>3.0362350940704346</v>
      </c>
      <c r="CV517" s="67">
        <v>-1.0012075901031494</v>
      </c>
      <c r="CW517" s="67">
        <v>-1.8961338996887207</v>
      </c>
      <c r="CX517" s="67">
        <v>-1.5842951536178589</v>
      </c>
      <c r="CY517" s="67">
        <v>-0.97468894720077515</v>
      </c>
      <c r="CZ517" s="67">
        <v>-0.63651096820831299</v>
      </c>
      <c r="DA517" s="67">
        <v>0.15974730253219604</v>
      </c>
      <c r="DB517" s="67">
        <v>0.11963807791471481</v>
      </c>
      <c r="DC517" s="67">
        <v>0.10996975749731064</v>
      </c>
      <c r="DD517" s="67">
        <v>0.13191133737564087</v>
      </c>
      <c r="DE517" s="67">
        <v>0.10022315382957458</v>
      </c>
      <c r="DF517" s="67">
        <v>0.13015836477279663</v>
      </c>
      <c r="DG517" s="67">
        <v>9.2551715672016144E-2</v>
      </c>
      <c r="DH517" s="67">
        <v>8.6588680744171143E-2</v>
      </c>
      <c r="DI517" s="67">
        <v>0.13471245765686035</v>
      </c>
      <c r="DJ517" s="67">
        <v>-3.8258571177721024E-2</v>
      </c>
      <c r="DK517" s="67">
        <v>-9.9562190473079681E-2</v>
      </c>
      <c r="DL517" s="67">
        <v>-0.29724562168121338</v>
      </c>
      <c r="DM517" s="67">
        <v>-0.35461089015007019</v>
      </c>
      <c r="DN517" s="67">
        <v>-0.24531975388526917</v>
      </c>
      <c r="DO517" s="67">
        <v>1.9463151693344116</v>
      </c>
      <c r="DP517" s="67">
        <v>2.7486331462860107</v>
      </c>
      <c r="DQ517" s="67">
        <v>2.986626148223877</v>
      </c>
      <c r="DR517" s="67">
        <v>3.2841916084289551</v>
      </c>
      <c r="DS517" s="67">
        <v>3.2509422302246094</v>
      </c>
      <c r="DT517" s="67">
        <v>-0.78154206275939941</v>
      </c>
      <c r="DU517" s="67">
        <v>-1.6813285350799561</v>
      </c>
      <c r="DV517" s="67">
        <v>-1.3798369169235229</v>
      </c>
      <c r="DW517" s="67">
        <v>-0.78411632776260376</v>
      </c>
      <c r="DX517" s="67">
        <v>-0.46101421117782593</v>
      </c>
      <c r="DY517" s="67">
        <v>0.38300931453704834</v>
      </c>
      <c r="DZ517" s="67">
        <v>0.32423779368400574</v>
      </c>
      <c r="EA517" s="67">
        <v>0.29934287071228027</v>
      </c>
      <c r="EB517" s="67">
        <v>0.30969047546386719</v>
      </c>
      <c r="EC517" s="67">
        <v>0.27229934930801392</v>
      </c>
      <c r="ED517" s="67">
        <v>0.30444502830505371</v>
      </c>
      <c r="EE517" s="67">
        <v>0.28038188815116882</v>
      </c>
      <c r="EF517" s="67">
        <v>0.28682270646095276</v>
      </c>
      <c r="EG517" s="67">
        <v>0.35151514410972595</v>
      </c>
      <c r="EH517" s="67">
        <v>0.19742217659950256</v>
      </c>
      <c r="EI517" s="67">
        <v>0.15482929348945618</v>
      </c>
      <c r="EJ517" s="67">
        <v>-2.4424225091934204E-2</v>
      </c>
      <c r="EK517" s="67">
        <v>-6.6301785409450531E-2</v>
      </c>
      <c r="EL517" s="67">
        <v>5.5331092327833176E-2</v>
      </c>
      <c r="EM517" s="67">
        <v>2.2426097393035889</v>
      </c>
      <c r="EN517" s="67">
        <v>3.0507621765136719</v>
      </c>
      <c r="EO517" s="67">
        <v>3.2935144901275635</v>
      </c>
      <c r="EP517" s="67">
        <v>3.5941004753112793</v>
      </c>
      <c r="EQ517" s="67">
        <v>3.5609455108642578</v>
      </c>
      <c r="ER517" s="67">
        <v>-0.46437987685203552</v>
      </c>
      <c r="ES517" s="67">
        <v>-1.3711837530136108</v>
      </c>
      <c r="ET517" s="67">
        <v>-1.0846318006515503</v>
      </c>
      <c r="EU517" s="67">
        <v>-0.50895971059799194</v>
      </c>
      <c r="EV517" s="67">
        <v>-0.20762474834918976</v>
      </c>
      <c r="EW517" s="67">
        <v>78.872940063476563</v>
      </c>
      <c r="EX517" s="67">
        <v>75.867729187011719</v>
      </c>
      <c r="EY517" s="67">
        <v>75.295928955078125</v>
      </c>
      <c r="EZ517" s="67">
        <v>74.428764343261719</v>
      </c>
      <c r="FA517" s="67">
        <v>73.144416809082031</v>
      </c>
      <c r="FB517" s="67">
        <v>72.311958312988281</v>
      </c>
      <c r="FC517" s="67">
        <v>72.509307861328125</v>
      </c>
      <c r="FD517" s="67">
        <v>75.962287902832031</v>
      </c>
      <c r="FE517" s="67">
        <v>79.594535827636719</v>
      </c>
      <c r="FF517" s="67">
        <v>82.857170104980469</v>
      </c>
      <c r="FG517" s="67">
        <v>86.727691650390625</v>
      </c>
      <c r="FH517" s="67">
        <v>90.555854797363281</v>
      </c>
      <c r="FI517" s="67">
        <v>95.308616638183594</v>
      </c>
      <c r="FJ517" s="67">
        <v>97.583358764648438</v>
      </c>
      <c r="FK517" s="67">
        <v>100.04042816162109</v>
      </c>
      <c r="FL517" s="67">
        <v>101.73066711425781</v>
      </c>
      <c r="FM517" s="67">
        <v>103.34613800048828</v>
      </c>
      <c r="FN517" s="67">
        <v>103.77421569824219</v>
      </c>
      <c r="FO517" s="67">
        <v>102.35160064697266</v>
      </c>
      <c r="FP517" s="67">
        <v>99.782798767089844</v>
      </c>
      <c r="FQ517" s="67">
        <v>95.296913146972656</v>
      </c>
      <c r="FR517" s="67">
        <v>90.321220397949219</v>
      </c>
      <c r="FS517" s="67">
        <v>88.058097839355469</v>
      </c>
      <c r="FT517" s="67">
        <v>85.772941589355469</v>
      </c>
      <c r="FU517" s="68">
        <v>0.27280429005622864</v>
      </c>
      <c r="FV517" s="40">
        <v>6.179999828338623</v>
      </c>
      <c r="FW517" s="40">
        <v>6302.64</v>
      </c>
      <c r="FX517">
        <v>1</v>
      </c>
    </row>
    <row r="518" spans="1:180" x14ac:dyDescent="0.2">
      <c r="A518" t="s">
        <v>189</v>
      </c>
      <c r="B518" t="s">
        <v>207</v>
      </c>
      <c r="C518" t="s">
        <v>3</v>
      </c>
      <c r="D518" t="s">
        <v>188</v>
      </c>
      <c r="E518" t="s">
        <v>1</v>
      </c>
      <c r="F518" s="40" t="s">
        <v>194</v>
      </c>
      <c r="G518" s="69" t="s">
        <v>220</v>
      </c>
      <c r="H518" s="67">
        <v>3939.0001163482666</v>
      </c>
      <c r="I518" s="67">
        <v>5.2568511962890625</v>
      </c>
      <c r="J518" s="67">
        <v>4.463015079498291</v>
      </c>
      <c r="K518" s="67">
        <v>3.9002010822296143</v>
      </c>
      <c r="L518" s="67">
        <v>3.4793109893798828</v>
      </c>
      <c r="M518" s="67">
        <v>3.2190787792205811</v>
      </c>
      <c r="N518" s="67">
        <v>3.252255916595459</v>
      </c>
      <c r="O518" s="67">
        <v>3.4780130386352539</v>
      </c>
      <c r="P518" s="67">
        <v>3.8086738586425781</v>
      </c>
      <c r="Q518" s="67">
        <v>4.3102908134460449</v>
      </c>
      <c r="R518" s="67">
        <v>4.8918709754943848</v>
      </c>
      <c r="S518" s="67">
        <v>5.5995602607727051</v>
      </c>
      <c r="T518" s="67">
        <v>6.3875727653503418</v>
      </c>
      <c r="U518" s="67">
        <v>7.3897304534912109</v>
      </c>
      <c r="V518" s="67">
        <v>8.0962419509887695</v>
      </c>
      <c r="W518" s="67">
        <v>8.8163681030273438</v>
      </c>
      <c r="X518" s="67">
        <v>9.6346635818481445</v>
      </c>
      <c r="Y518" s="67">
        <v>10.283376693725586</v>
      </c>
      <c r="Z518" s="67">
        <v>10.399805068969727</v>
      </c>
      <c r="AA518" s="67">
        <v>9.9882774353027344</v>
      </c>
      <c r="AB518" s="67">
        <v>9.3850250244140625</v>
      </c>
      <c r="AC518" s="67">
        <v>8.7583198547363281</v>
      </c>
      <c r="AD518" s="67">
        <v>7.9614534378051758</v>
      </c>
      <c r="AE518" s="67">
        <v>6.7360234260559082</v>
      </c>
      <c r="AF518" s="67">
        <v>5.4267334938049316</v>
      </c>
      <c r="AG518" s="67">
        <v>-0.78342318534851074</v>
      </c>
      <c r="AH518" s="67">
        <v>-0.63963550329208374</v>
      </c>
      <c r="AI518" s="67">
        <v>-0.47441777586936951</v>
      </c>
      <c r="AJ518" s="67">
        <v>-0.4310322105884552</v>
      </c>
      <c r="AK518" s="67">
        <v>-0.41929718852043152</v>
      </c>
      <c r="AL518" s="67">
        <v>-0.41153180599212646</v>
      </c>
      <c r="AM518" s="67">
        <v>-0.49879556894302368</v>
      </c>
      <c r="AN518" s="67">
        <v>-0.58535653352737427</v>
      </c>
      <c r="AO518" s="67">
        <v>-0.69182300567626953</v>
      </c>
      <c r="AP518" s="67">
        <v>-0.81977987289428711</v>
      </c>
      <c r="AQ518" s="67">
        <v>-0.83504009246826172</v>
      </c>
      <c r="AR518" s="67">
        <v>-0.95992767810821533</v>
      </c>
      <c r="AS518" s="67">
        <v>-1.0169878005981445</v>
      </c>
      <c r="AT518" s="67">
        <v>-1.0751018524169922</v>
      </c>
      <c r="AU518" s="67">
        <v>1.1519492864608765</v>
      </c>
      <c r="AV518" s="67">
        <v>1.7594356536865234</v>
      </c>
      <c r="AW518" s="67">
        <v>1.9343167543411255</v>
      </c>
      <c r="AX518" s="67">
        <v>1.9379211664199829</v>
      </c>
      <c r="AY518" s="67">
        <v>1.6007518768310547</v>
      </c>
      <c r="AZ518" s="67">
        <v>-1.9502301216125488</v>
      </c>
      <c r="BA518" s="67">
        <v>-2.3453316688537598</v>
      </c>
      <c r="BB518" s="67">
        <v>-1.7618472576141357</v>
      </c>
      <c r="BC518" s="67">
        <v>-1.223085880279541</v>
      </c>
      <c r="BD518" s="67">
        <v>-0.82009196281433105</v>
      </c>
      <c r="BE518" s="67">
        <v>-0.56028264760971069</v>
      </c>
      <c r="BF518" s="67">
        <v>-0.43514814972877502</v>
      </c>
      <c r="BG518" s="67">
        <v>-0.28514879941940308</v>
      </c>
      <c r="BH518" s="67">
        <v>-0.25334998965263367</v>
      </c>
      <c r="BI518" s="67">
        <v>-0.24731285870075226</v>
      </c>
      <c r="BJ518" s="67">
        <v>-0.23733697831630707</v>
      </c>
      <c r="BK518" s="67">
        <v>-0.31105977296829224</v>
      </c>
      <c r="BL518" s="67">
        <v>-0.38522195816040039</v>
      </c>
      <c r="BM518" s="67">
        <v>-0.47512826323509216</v>
      </c>
      <c r="BN518" s="67">
        <v>-0.58421635627746582</v>
      </c>
      <c r="BO518" s="67">
        <v>-0.5807761549949646</v>
      </c>
      <c r="BP518" s="67">
        <v>-0.68724298477172852</v>
      </c>
      <c r="BQ518" s="67">
        <v>-0.72882312536239624</v>
      </c>
      <c r="BR518" s="67">
        <v>-0.77460217475891113</v>
      </c>
      <c r="BS518" s="67">
        <v>1.4480932950973511</v>
      </c>
      <c r="BT518" s="67">
        <v>2.061413049697876</v>
      </c>
      <c r="BU518" s="67">
        <v>2.2410521507263184</v>
      </c>
      <c r="BV518" s="67">
        <v>2.2476761341094971</v>
      </c>
      <c r="BW518" s="67">
        <v>1.910601019859314</v>
      </c>
      <c r="BX518" s="67">
        <v>-1.6332255601882935</v>
      </c>
      <c r="BY518" s="67">
        <v>-2.0353426933288574</v>
      </c>
      <c r="BZ518" s="67">
        <v>-1.4667938947677612</v>
      </c>
      <c r="CA518" s="67">
        <v>-0.94807314872741699</v>
      </c>
      <c r="CB518" s="67">
        <v>-0.56683677434921265</v>
      </c>
      <c r="CC518" s="67">
        <v>-0.40573617815971375</v>
      </c>
      <c r="CD518" s="67">
        <v>-0.29352086782455444</v>
      </c>
      <c r="CE518" s="67">
        <v>-0.1540617048740387</v>
      </c>
      <c r="CF518" s="67">
        <v>-0.13028782606124878</v>
      </c>
      <c r="CG518" s="67">
        <v>-0.12819702923297882</v>
      </c>
      <c r="CH518" s="67">
        <v>-0.11669016629457474</v>
      </c>
      <c r="CI518" s="67">
        <v>-0.18103452026844025</v>
      </c>
      <c r="CJ518" s="67">
        <v>-0.2466094046831131</v>
      </c>
      <c r="CK518" s="67">
        <v>-0.32504618167877197</v>
      </c>
      <c r="CL518" s="67">
        <v>-0.4210658073425293</v>
      </c>
      <c r="CM518" s="67">
        <v>-0.40467375516891479</v>
      </c>
      <c r="CN518" s="67">
        <v>-0.49838241934776306</v>
      </c>
      <c r="CO518" s="67">
        <v>-0.52924114465713501</v>
      </c>
      <c r="CP518" s="67">
        <v>-0.56647706031799316</v>
      </c>
      <c r="CQ518" s="67">
        <v>1.653201699256897</v>
      </c>
      <c r="CR518" s="67">
        <v>2.270561695098877</v>
      </c>
      <c r="CS518" s="67">
        <v>2.453495979309082</v>
      </c>
      <c r="CT518" s="67">
        <v>2.4622116088867188</v>
      </c>
      <c r="CU518" s="67">
        <v>2.1252017021179199</v>
      </c>
      <c r="CV518" s="67">
        <v>-1.413669228553772</v>
      </c>
      <c r="CW518" s="67">
        <v>-1.8206452131271362</v>
      </c>
      <c r="CX518" s="67">
        <v>-1.2624408006668091</v>
      </c>
      <c r="CY518" s="67">
        <v>-0.75760018825531006</v>
      </c>
      <c r="CZ518" s="67">
        <v>-0.3914330005645752</v>
      </c>
      <c r="DA518" s="67">
        <v>-0.2511897087097168</v>
      </c>
      <c r="DB518" s="67">
        <v>-0.15189357101917267</v>
      </c>
      <c r="DC518" s="67">
        <v>-2.2974602878093719E-2</v>
      </c>
      <c r="DD518" s="67">
        <v>-7.2256647981703281E-3</v>
      </c>
      <c r="DE518" s="67">
        <v>-9.0811988338828087E-3</v>
      </c>
      <c r="DF518" s="67">
        <v>3.9566410705447197E-3</v>
      </c>
      <c r="DG518" s="67">
        <v>-5.1009271293878555E-2</v>
      </c>
      <c r="DH518" s="67">
        <v>-0.10799683630466461</v>
      </c>
      <c r="DI518" s="67">
        <v>-0.17496408522129059</v>
      </c>
      <c r="DJ518" s="67">
        <v>-0.25791525840759277</v>
      </c>
      <c r="DK518" s="67">
        <v>-0.2285713404417038</v>
      </c>
      <c r="DL518" s="67">
        <v>-0.30952182412147522</v>
      </c>
      <c r="DM518" s="67">
        <v>-0.32965916395187378</v>
      </c>
      <c r="DN518" s="67">
        <v>-0.35835191607475281</v>
      </c>
      <c r="DO518" s="67">
        <v>1.8583101034164429</v>
      </c>
      <c r="DP518" s="67">
        <v>2.4797103404998779</v>
      </c>
      <c r="DQ518" s="67">
        <v>2.6659398078918457</v>
      </c>
      <c r="DR518" s="67">
        <v>2.6767470836639404</v>
      </c>
      <c r="DS518" s="67">
        <v>2.3398022651672363</v>
      </c>
      <c r="DT518" s="67">
        <v>-1.1941128969192505</v>
      </c>
      <c r="DU518" s="67">
        <v>-1.605947732925415</v>
      </c>
      <c r="DV518" s="67">
        <v>-1.0580877065658569</v>
      </c>
      <c r="DW518" s="67">
        <v>-0.56712722778320313</v>
      </c>
      <c r="DX518" s="67">
        <v>-0.21602922677993774</v>
      </c>
      <c r="DY518" s="67">
        <v>-2.8049148619174957E-2</v>
      </c>
      <c r="DZ518" s="67">
        <v>5.2593741565942764E-2</v>
      </c>
      <c r="EA518" s="67">
        <v>0.16629435122013092</v>
      </c>
      <c r="EB518" s="67">
        <v>0.17045655846595764</v>
      </c>
      <c r="EC518" s="67">
        <v>0.16290314495563507</v>
      </c>
      <c r="ED518" s="67">
        <v>0.17815147340297699</v>
      </c>
      <c r="EE518" s="67">
        <v>0.13672654330730438</v>
      </c>
      <c r="EF518" s="67">
        <v>9.2137694358825684E-2</v>
      </c>
      <c r="EG518" s="67">
        <v>4.1730612516403198E-2</v>
      </c>
      <c r="EH518" s="67">
        <v>-2.2351771593093872E-2</v>
      </c>
      <c r="EI518" s="67">
        <v>2.5692561641335487E-2</v>
      </c>
      <c r="EJ518" s="67">
        <v>-3.6837149411439896E-2</v>
      </c>
      <c r="EK518" s="67">
        <v>-4.1494488716125488E-2</v>
      </c>
      <c r="EL518" s="67">
        <v>-5.7852275669574738E-2</v>
      </c>
      <c r="EM518" s="67">
        <v>2.154454231262207</v>
      </c>
      <c r="EN518" s="67">
        <v>2.7816877365112305</v>
      </c>
      <c r="EO518" s="67">
        <v>2.9726753234863281</v>
      </c>
      <c r="EP518" s="67">
        <v>2.9865021705627441</v>
      </c>
      <c r="EQ518" s="67">
        <v>2.6496515274047852</v>
      </c>
      <c r="ER518" s="67">
        <v>-0.87710827589035034</v>
      </c>
      <c r="ES518" s="67">
        <v>-1.2959587574005127</v>
      </c>
      <c r="ET518" s="67">
        <v>-0.76303434371948242</v>
      </c>
      <c r="EU518" s="67">
        <v>-0.2921144962310791</v>
      </c>
      <c r="EV518" s="67">
        <v>3.7225965410470963E-2</v>
      </c>
      <c r="EW518" s="67">
        <v>84.216499328613281</v>
      </c>
      <c r="EX518" s="67">
        <v>82.418510437011719</v>
      </c>
      <c r="EY518" s="67">
        <v>81.385696411132813</v>
      </c>
      <c r="EZ518" s="67">
        <v>80.063278198242188</v>
      </c>
      <c r="FA518" s="67">
        <v>79.620735168457031</v>
      </c>
      <c r="FB518" s="67">
        <v>77.727424621582031</v>
      </c>
      <c r="FC518" s="67">
        <v>77.919380187988281</v>
      </c>
      <c r="FD518" s="67">
        <v>79.349769592285156</v>
      </c>
      <c r="FE518" s="67">
        <v>83.393539428710938</v>
      </c>
      <c r="FF518" s="67">
        <v>86.463233947753906</v>
      </c>
      <c r="FG518" s="67">
        <v>88.06329345703125</v>
      </c>
      <c r="FH518" s="67">
        <v>91.657058715820313</v>
      </c>
      <c r="FI518" s="67">
        <v>95.499916076660156</v>
      </c>
      <c r="FJ518" s="67">
        <v>96.49993896484375</v>
      </c>
      <c r="FK518" s="67">
        <v>97.818496704101563</v>
      </c>
      <c r="FL518" s="67">
        <v>100.13523864746094</v>
      </c>
      <c r="FM518" s="67">
        <v>98.702621459960938</v>
      </c>
      <c r="FN518" s="67">
        <v>96.488090515136719</v>
      </c>
      <c r="FO518" s="67">
        <v>94.86285400390625</v>
      </c>
      <c r="FP518" s="67">
        <v>92.211090087890625</v>
      </c>
      <c r="FQ518" s="67">
        <v>89.712745666503906</v>
      </c>
      <c r="FR518" s="67">
        <v>88.301078796386719</v>
      </c>
      <c r="FS518" s="67">
        <v>84.619438171386719</v>
      </c>
      <c r="FT518" s="67">
        <v>82.999610900878906</v>
      </c>
      <c r="FU518" s="68">
        <v>0.27266791462898254</v>
      </c>
      <c r="FV518" s="40">
        <v>7.7899999618530273</v>
      </c>
      <c r="FW518" s="40">
        <v>6415.28</v>
      </c>
      <c r="FX518">
        <v>1</v>
      </c>
    </row>
    <row r="519" spans="1:180" x14ac:dyDescent="0.2">
      <c r="A519" t="s">
        <v>189</v>
      </c>
      <c r="B519" t="s">
        <v>207</v>
      </c>
      <c r="C519" t="s">
        <v>3</v>
      </c>
      <c r="D519" t="s">
        <v>188</v>
      </c>
      <c r="E519" t="s">
        <v>1</v>
      </c>
      <c r="F519" s="40" t="s">
        <v>194</v>
      </c>
      <c r="G519" s="69" t="s">
        <v>221</v>
      </c>
      <c r="H519" s="67">
        <v>3907.9998784065247</v>
      </c>
      <c r="I519" s="67">
        <v>3.2429304122924805</v>
      </c>
      <c r="J519" s="67">
        <v>2.7710847854614258</v>
      </c>
      <c r="K519" s="67">
        <v>2.481694221496582</v>
      </c>
      <c r="L519" s="67">
        <v>2.2928850650787354</v>
      </c>
      <c r="M519" s="67">
        <v>2.2779109477996826</v>
      </c>
      <c r="N519" s="67">
        <v>2.3925652503967285</v>
      </c>
      <c r="O519" s="67">
        <v>2.6081786155700684</v>
      </c>
      <c r="P519" s="67">
        <v>2.8471271991729736</v>
      </c>
      <c r="Q519" s="67">
        <v>3.0825943946838379</v>
      </c>
      <c r="R519" s="67">
        <v>3.332521915435791</v>
      </c>
      <c r="S519" s="67">
        <v>3.6922862529754639</v>
      </c>
      <c r="T519" s="67">
        <v>4.2271871566772461</v>
      </c>
      <c r="U519" s="67">
        <v>4.9950323104858398</v>
      </c>
      <c r="V519" s="67">
        <v>5.9068045616149902</v>
      </c>
      <c r="W519" s="67">
        <v>6.8194870948791504</v>
      </c>
      <c r="X519" s="67">
        <v>7.9183230400085449</v>
      </c>
      <c r="Y519" s="67">
        <v>9.0258665084838867</v>
      </c>
      <c r="Z519" s="67">
        <v>9.9261312484741211</v>
      </c>
      <c r="AA519" s="67">
        <v>10.270144462585449</v>
      </c>
      <c r="AB519" s="67">
        <v>9.886439323425293</v>
      </c>
      <c r="AC519" s="67">
        <v>8.9444828033447266</v>
      </c>
      <c r="AD519" s="67">
        <v>7.779294490814209</v>
      </c>
      <c r="AE519" s="67">
        <v>6.3493332862854004</v>
      </c>
      <c r="AF519" s="67">
        <v>5.0014104843139648</v>
      </c>
      <c r="AG519" s="67">
        <v>-0.33034464716911316</v>
      </c>
      <c r="AH519" s="67">
        <v>-0.33024260401725769</v>
      </c>
      <c r="AI519" s="67">
        <v>-0.29506981372833252</v>
      </c>
      <c r="AJ519" s="67">
        <v>-0.34380701184272766</v>
      </c>
      <c r="AK519" s="67">
        <v>-0.30878034234046936</v>
      </c>
      <c r="AL519" s="67">
        <v>-0.31109941005706787</v>
      </c>
      <c r="AM519" s="67">
        <v>-0.35148090124130249</v>
      </c>
      <c r="AN519" s="67">
        <v>-0.45375522971153259</v>
      </c>
      <c r="AO519" s="67">
        <v>-0.48597225546836853</v>
      </c>
      <c r="AP519" s="67">
        <v>-0.52161431312561035</v>
      </c>
      <c r="AQ519" s="67">
        <v>-0.52470886707305908</v>
      </c>
      <c r="AR519" s="67">
        <v>-0.62499696016311646</v>
      </c>
      <c r="AS519" s="67">
        <v>-0.68756437301635742</v>
      </c>
      <c r="AT519" s="67">
        <v>-0.62188774347305298</v>
      </c>
      <c r="AU519" s="67">
        <v>0.95586162805557251</v>
      </c>
      <c r="AV519" s="67">
        <v>1.4383150339126587</v>
      </c>
      <c r="AW519" s="67">
        <v>1.8409577608108521</v>
      </c>
      <c r="AX519" s="67">
        <v>2.0799987316131592</v>
      </c>
      <c r="AY519" s="67">
        <v>2.030825138092041</v>
      </c>
      <c r="AZ519" s="67">
        <v>-1.4019155502319336</v>
      </c>
      <c r="BA519" s="67">
        <v>-2.0262103080749512</v>
      </c>
      <c r="BB519" s="67">
        <v>-1.6282243728637695</v>
      </c>
      <c r="BC519" s="67">
        <v>-1.0720111131668091</v>
      </c>
      <c r="BD519" s="67">
        <v>-0.84159702062606812</v>
      </c>
      <c r="BE519" s="67">
        <v>-0.10815828293561935</v>
      </c>
      <c r="BF519" s="67">
        <v>-0.12660825252532959</v>
      </c>
      <c r="BG519" s="67">
        <v>-0.10658969730138779</v>
      </c>
      <c r="BH519" s="67">
        <v>-0.16688141226768494</v>
      </c>
      <c r="BI519" s="67">
        <v>-0.13758949935436249</v>
      </c>
      <c r="BJ519" s="67">
        <v>-0.13769395649433136</v>
      </c>
      <c r="BK519" s="67">
        <v>-0.16471625864505768</v>
      </c>
      <c r="BL519" s="67">
        <v>-0.25466221570968628</v>
      </c>
      <c r="BM519" s="67">
        <v>-0.27037176489830017</v>
      </c>
      <c r="BN519" s="67">
        <v>-0.28726351261138916</v>
      </c>
      <c r="BO519" s="67">
        <v>-0.27178686857223511</v>
      </c>
      <c r="BP519" s="67">
        <v>-0.35376635193824768</v>
      </c>
      <c r="BQ519" s="67">
        <v>-0.40090471506118774</v>
      </c>
      <c r="BR519" s="67">
        <v>-0.32294592261314392</v>
      </c>
      <c r="BS519" s="67">
        <v>1.2505072355270386</v>
      </c>
      <c r="BT519" s="67">
        <v>1.738735556602478</v>
      </c>
      <c r="BU519" s="67">
        <v>2.1461188793182373</v>
      </c>
      <c r="BV519" s="67">
        <v>2.3881611824035645</v>
      </c>
      <c r="BW519" s="67">
        <v>2.3391194343566895</v>
      </c>
      <c r="BX519" s="67">
        <v>-1.0864923000335693</v>
      </c>
      <c r="BY519" s="67">
        <v>-1.7177292108535767</v>
      </c>
      <c r="BZ519" s="67">
        <v>-1.3345533609390259</v>
      </c>
      <c r="CA519" s="67">
        <v>-0.798240065574646</v>
      </c>
      <c r="CB519" s="67">
        <v>-0.58945715427398682</v>
      </c>
      <c r="CC519" s="67">
        <v>4.5727331191301346E-2</v>
      </c>
      <c r="CD519" s="67">
        <v>1.4428270049393177E-2</v>
      </c>
      <c r="CE519" s="67">
        <v>2.3951061069965363E-2</v>
      </c>
      <c r="CF519" s="67">
        <v>-4.4343274086713791E-2</v>
      </c>
      <c r="CG519" s="67">
        <v>-1.9023241475224495E-2</v>
      </c>
      <c r="CH519" s="67">
        <v>-1.7593881115317345E-2</v>
      </c>
      <c r="CI519" s="67">
        <v>-3.5363636910915375E-2</v>
      </c>
      <c r="CJ519" s="67">
        <v>-0.11677101254463196</v>
      </c>
      <c r="CK519" s="67">
        <v>-0.12104751914739609</v>
      </c>
      <c r="CL519" s="67">
        <v>-0.12495287507772446</v>
      </c>
      <c r="CM519" s="67">
        <v>-9.6613876521587372E-2</v>
      </c>
      <c r="CN519" s="67">
        <v>-0.16591285169124603</v>
      </c>
      <c r="CO519" s="67">
        <v>-0.20236514508724213</v>
      </c>
      <c r="CP519" s="67">
        <v>-0.11589976400136948</v>
      </c>
      <c r="CQ519" s="67">
        <v>1.4545779228210449</v>
      </c>
      <c r="CR519" s="67">
        <v>1.9468058347702026</v>
      </c>
      <c r="CS519" s="67">
        <v>2.3574724197387695</v>
      </c>
      <c r="CT519" s="67">
        <v>2.6015937328338623</v>
      </c>
      <c r="CU519" s="67">
        <v>2.5526430606842041</v>
      </c>
      <c r="CV519" s="67">
        <v>-0.8680310845375061</v>
      </c>
      <c r="CW519" s="67">
        <v>-1.5040761232376099</v>
      </c>
      <c r="CX519" s="67">
        <v>-1.1311577558517456</v>
      </c>
      <c r="CY519" s="67">
        <v>-0.60862714052200317</v>
      </c>
      <c r="CZ519" s="67">
        <v>-0.4148259162902832</v>
      </c>
      <c r="DA519" s="67">
        <v>0.19961294531822205</v>
      </c>
      <c r="DB519" s="67">
        <v>0.15546479821205139</v>
      </c>
      <c r="DC519" s="67">
        <v>0.15449181199073792</v>
      </c>
      <c r="DD519" s="67">
        <v>7.8194864094257355E-2</v>
      </c>
      <c r="DE519" s="67">
        <v>9.9543020129203796E-2</v>
      </c>
      <c r="DF519" s="67">
        <v>0.10250619798898697</v>
      </c>
      <c r="DG519" s="67">
        <v>9.3988992273807526E-2</v>
      </c>
      <c r="DH519" s="67">
        <v>2.112019807100296E-2</v>
      </c>
      <c r="DI519" s="67">
        <v>2.8276722878217697E-2</v>
      </c>
      <c r="DJ519" s="67">
        <v>3.7357762455940247E-2</v>
      </c>
      <c r="DK519" s="67">
        <v>7.8559130430221558E-2</v>
      </c>
      <c r="DL519" s="67">
        <v>2.1940641105175018E-2</v>
      </c>
      <c r="DM519" s="67">
        <v>-3.8255630061030388E-3</v>
      </c>
      <c r="DN519" s="67">
        <v>9.1146409511566162E-2</v>
      </c>
      <c r="DO519" s="67">
        <v>1.6586486101150513</v>
      </c>
      <c r="DP519" s="67">
        <v>2.1548762321472168</v>
      </c>
      <c r="DQ519" s="67">
        <v>2.5688259601593018</v>
      </c>
      <c r="DR519" s="67">
        <v>2.8150262832641602</v>
      </c>
      <c r="DS519" s="67">
        <v>2.7661666870117188</v>
      </c>
      <c r="DT519" s="67">
        <v>-0.64956986904144287</v>
      </c>
      <c r="DU519" s="67">
        <v>-1.2904230356216431</v>
      </c>
      <c r="DV519" s="67">
        <v>-0.92776215076446533</v>
      </c>
      <c r="DW519" s="67">
        <v>-0.41901418566703796</v>
      </c>
      <c r="DX519" s="67">
        <v>-0.2401946485042572</v>
      </c>
      <c r="DY519" s="67">
        <v>0.42179933190345764</v>
      </c>
      <c r="DZ519" s="67">
        <v>0.35909914970397949</v>
      </c>
      <c r="EA519" s="67">
        <v>0.34297195076942444</v>
      </c>
      <c r="EB519" s="67">
        <v>0.25512045621871948</v>
      </c>
      <c r="EC519" s="67">
        <v>0.27073386311531067</v>
      </c>
      <c r="ED519" s="67">
        <v>0.27591162919998169</v>
      </c>
      <c r="EE519" s="67">
        <v>0.28075364232063293</v>
      </c>
      <c r="EF519" s="67">
        <v>0.22021320462226868</v>
      </c>
      <c r="EG519" s="67">
        <v>0.24387721717357635</v>
      </c>
      <c r="EH519" s="67">
        <v>0.27170854806900024</v>
      </c>
      <c r="EI519" s="67">
        <v>0.33148112893104553</v>
      </c>
      <c r="EJ519" s="67">
        <v>0.29317125678062439</v>
      </c>
      <c r="EK519" s="67">
        <v>0.28283405303955078</v>
      </c>
      <c r="EL519" s="67">
        <v>0.39008820056915283</v>
      </c>
      <c r="EM519" s="67">
        <v>1.9532941579818726</v>
      </c>
      <c r="EN519" s="67">
        <v>2.4552967548370361</v>
      </c>
      <c r="EO519" s="67">
        <v>2.8739871978759766</v>
      </c>
      <c r="EP519" s="67">
        <v>3.1231887340545654</v>
      </c>
      <c r="EQ519" s="67">
        <v>3.0744609832763672</v>
      </c>
      <c r="ER519" s="67">
        <v>-0.33414661884307861</v>
      </c>
      <c r="ES519" s="67">
        <v>-0.98194187879562378</v>
      </c>
      <c r="ET519" s="67">
        <v>-0.63409119844436646</v>
      </c>
      <c r="EU519" s="67">
        <v>-0.14524321258068085</v>
      </c>
      <c r="EV519" s="67">
        <v>1.1945159174501896E-2</v>
      </c>
      <c r="EW519" s="67">
        <v>74.6834716796875</v>
      </c>
      <c r="EX519" s="67">
        <v>73.411552429199219</v>
      </c>
      <c r="EY519" s="67">
        <v>71.497833251953125</v>
      </c>
      <c r="EZ519" s="67">
        <v>70.463119506835938</v>
      </c>
      <c r="FA519" s="67">
        <v>68.311752319335938</v>
      </c>
      <c r="FB519" s="67">
        <v>66.895622253417969</v>
      </c>
      <c r="FC519" s="67">
        <v>66.965034484863281</v>
      </c>
      <c r="FD519" s="67">
        <v>70.998558044433594</v>
      </c>
      <c r="FE519" s="67">
        <v>74.465484619140625</v>
      </c>
      <c r="FF519" s="67">
        <v>78.27691650390625</v>
      </c>
      <c r="FG519" s="67">
        <v>82.136383056640625</v>
      </c>
      <c r="FH519" s="67">
        <v>86.792182922363281</v>
      </c>
      <c r="FI519" s="67">
        <v>89.757865905761719</v>
      </c>
      <c r="FJ519" s="67">
        <v>92.630752563476563</v>
      </c>
      <c r="FK519" s="67">
        <v>95.260581970214844</v>
      </c>
      <c r="FL519" s="67">
        <v>97.064376831054688</v>
      </c>
      <c r="FM519" s="67">
        <v>98.865974426269531</v>
      </c>
      <c r="FN519" s="67">
        <v>99.728469848632813</v>
      </c>
      <c r="FO519" s="67">
        <v>99.090766906738281</v>
      </c>
      <c r="FP519" s="67">
        <v>94.433006286621094</v>
      </c>
      <c r="FQ519" s="67">
        <v>88.933479309082031</v>
      </c>
      <c r="FR519" s="67">
        <v>85.085342407226563</v>
      </c>
      <c r="FS519" s="67">
        <v>82.61871337890625</v>
      </c>
      <c r="FT519" s="67">
        <v>80.967666625976563</v>
      </c>
      <c r="FU519" s="68">
        <v>0.27128636837005615</v>
      </c>
      <c r="FV519" s="40">
        <v>6.5</v>
      </c>
      <c r="FW519" s="40">
        <v>5109.62</v>
      </c>
      <c r="FX519">
        <v>1</v>
      </c>
    </row>
    <row r="520" spans="1:180" x14ac:dyDescent="0.2">
      <c r="A520" t="s">
        <v>189</v>
      </c>
      <c r="B520" t="s">
        <v>207</v>
      </c>
      <c r="C520" t="s">
        <v>3</v>
      </c>
      <c r="D520" t="s">
        <v>188</v>
      </c>
      <c r="E520" t="s">
        <v>1</v>
      </c>
      <c r="F520" s="40" t="s">
        <v>194</v>
      </c>
      <c r="G520" s="69" t="s">
        <v>222</v>
      </c>
      <c r="H520" s="67">
        <v>3904.999911904335</v>
      </c>
      <c r="I520" s="67">
        <v>4.0141415596008301</v>
      </c>
      <c r="J520" s="67">
        <v>3.3955271244049072</v>
      </c>
      <c r="K520" s="67">
        <v>2.9886548519134521</v>
      </c>
      <c r="L520" s="67">
        <v>2.7084417343139648</v>
      </c>
      <c r="M520" s="67">
        <v>2.5775992870330811</v>
      </c>
      <c r="N520" s="67">
        <v>2.6976280212402344</v>
      </c>
      <c r="O520" s="67">
        <v>2.9026894569396973</v>
      </c>
      <c r="P520" s="67">
        <v>3.1058542728424072</v>
      </c>
      <c r="Q520" s="67">
        <v>3.3846478462219238</v>
      </c>
      <c r="R520" s="67">
        <v>3.8229048252105713</v>
      </c>
      <c r="S520" s="67">
        <v>4.5519976615905762</v>
      </c>
      <c r="T520" s="67">
        <v>5.4762649536132813</v>
      </c>
      <c r="U520" s="67">
        <v>6.4506158828735352</v>
      </c>
      <c r="V520" s="67">
        <v>7.6009984016418457</v>
      </c>
      <c r="W520" s="67">
        <v>8.7421245574951172</v>
      </c>
      <c r="X520" s="67">
        <v>9.8682975769042969</v>
      </c>
      <c r="Y520" s="67">
        <v>10.785679817199707</v>
      </c>
      <c r="Z520" s="67">
        <v>11.432277679443359</v>
      </c>
      <c r="AA520" s="67">
        <v>11.535449028015137</v>
      </c>
      <c r="AB520" s="67">
        <v>10.973624229431152</v>
      </c>
      <c r="AC520" s="67">
        <v>9.8527812957763672</v>
      </c>
      <c r="AD520" s="67">
        <v>8.6892433166503906</v>
      </c>
      <c r="AE520" s="67">
        <v>7.0537285804748535</v>
      </c>
      <c r="AF520" s="67">
        <v>5.5252795219421387</v>
      </c>
      <c r="AG520" s="67">
        <v>-0.58945029973983765</v>
      </c>
      <c r="AH520" s="67">
        <v>-0.45597964525222778</v>
      </c>
      <c r="AI520" s="67">
        <v>-0.3330460786819458</v>
      </c>
      <c r="AJ520" s="67">
        <v>-0.32161366939544678</v>
      </c>
      <c r="AK520" s="67">
        <v>-0.32798603177070618</v>
      </c>
      <c r="AL520" s="67">
        <v>-0.28170576691627502</v>
      </c>
      <c r="AM520" s="67">
        <v>-0.35680669546127319</v>
      </c>
      <c r="AN520" s="67">
        <v>-0.50129377841949463</v>
      </c>
      <c r="AO520" s="67">
        <v>-0.60124391317367554</v>
      </c>
      <c r="AP520" s="67">
        <v>-0.66796892881393433</v>
      </c>
      <c r="AQ520" s="67">
        <v>-0.76191985607147217</v>
      </c>
      <c r="AR520" s="67">
        <v>-0.78044211864471436</v>
      </c>
      <c r="AS520" s="67">
        <v>-0.87579423189163208</v>
      </c>
      <c r="AT520" s="67">
        <v>-0.78371971845626831</v>
      </c>
      <c r="AU520" s="67">
        <v>1.4068307876586914</v>
      </c>
      <c r="AV520" s="67">
        <v>2.1970803737640381</v>
      </c>
      <c r="AW520" s="67">
        <v>2.4935333728790283</v>
      </c>
      <c r="AX520" s="67">
        <v>2.5470907688140869</v>
      </c>
      <c r="AY520" s="67">
        <v>2.3733901977539063</v>
      </c>
      <c r="AZ520" s="67">
        <v>-1.5597773790359497</v>
      </c>
      <c r="BA520" s="67">
        <v>-2.4594640731811523</v>
      </c>
      <c r="BB520" s="67">
        <v>-1.9321547746658325</v>
      </c>
      <c r="BC520" s="67">
        <v>-1.3201702833175659</v>
      </c>
      <c r="BD520" s="67">
        <v>-0.96771889925003052</v>
      </c>
      <c r="BE520" s="67">
        <v>-0.36732563376426697</v>
      </c>
      <c r="BF520" s="67">
        <v>-0.25240209698677063</v>
      </c>
      <c r="BG520" s="67">
        <v>-0.14461846649646759</v>
      </c>
      <c r="BH520" s="67">
        <v>-0.14473722875118256</v>
      </c>
      <c r="BI520" s="67">
        <v>-0.15684214234352112</v>
      </c>
      <c r="BJ520" s="67">
        <v>-0.10834749788045883</v>
      </c>
      <c r="BK520" s="67">
        <v>-0.17009125649929047</v>
      </c>
      <c r="BL520" s="67">
        <v>-0.30225297808647156</v>
      </c>
      <c r="BM520" s="67">
        <v>-0.38569968938827515</v>
      </c>
      <c r="BN520" s="67">
        <v>-0.43367916345596313</v>
      </c>
      <c r="BO520" s="67">
        <v>-0.50906378030776978</v>
      </c>
      <c r="BP520" s="67">
        <v>-0.50928199291229248</v>
      </c>
      <c r="BQ520" s="67">
        <v>-0.58920919895172119</v>
      </c>
      <c r="BR520" s="67">
        <v>-0.48485597968101501</v>
      </c>
      <c r="BS520" s="67">
        <v>1.7013987302780151</v>
      </c>
      <c r="BT520" s="67">
        <v>2.4974222183227539</v>
      </c>
      <c r="BU520" s="67">
        <v>2.798614501953125</v>
      </c>
      <c r="BV520" s="67">
        <v>2.8551726341247559</v>
      </c>
      <c r="BW520" s="67">
        <v>2.6816034317016602</v>
      </c>
      <c r="BX520" s="67">
        <v>-1.2444372177124023</v>
      </c>
      <c r="BY520" s="67">
        <v>-2.1510648727416992</v>
      </c>
      <c r="BZ520" s="67">
        <v>-1.6385629177093506</v>
      </c>
      <c r="CA520" s="67">
        <v>-1.0464738607406616</v>
      </c>
      <c r="CB520" s="67">
        <v>-0.7156481146812439</v>
      </c>
      <c r="CC520" s="67">
        <v>-0.21348273754119873</v>
      </c>
      <c r="CD520" s="67">
        <v>-0.1114049032330513</v>
      </c>
      <c r="CE520" s="67">
        <v>-1.4114062301814556E-2</v>
      </c>
      <c r="CF520" s="67">
        <v>-2.2233137860894203E-2</v>
      </c>
      <c r="CG520" s="67">
        <v>-3.8308396935462952E-2</v>
      </c>
      <c r="CH520" s="67">
        <v>1.1719902046024799E-2</v>
      </c>
      <c r="CI520" s="67">
        <v>-4.0772702544927597E-2</v>
      </c>
      <c r="CJ520" s="67">
        <v>-0.1643979400396347</v>
      </c>
      <c r="CK520" s="67">
        <v>-0.23641444742679596</v>
      </c>
      <c r="CL520" s="67">
        <v>-0.27141079306602478</v>
      </c>
      <c r="CM520" s="67">
        <v>-0.33393648266792297</v>
      </c>
      <c r="CN520" s="67">
        <v>-0.32147729396820068</v>
      </c>
      <c r="CO520" s="67">
        <v>-0.39072129130363464</v>
      </c>
      <c r="CP520" s="67">
        <v>-0.27786386013031006</v>
      </c>
      <c r="CQ520" s="67">
        <v>1.9054156541824341</v>
      </c>
      <c r="CR520" s="67">
        <v>2.7054378986358643</v>
      </c>
      <c r="CS520" s="67">
        <v>3.0099127292633057</v>
      </c>
      <c r="CT520" s="67">
        <v>3.0685491561889648</v>
      </c>
      <c r="CU520" s="67">
        <v>2.8950710296630859</v>
      </c>
      <c r="CV520" s="67">
        <v>-1.0260335206985474</v>
      </c>
      <c r="CW520" s="67">
        <v>-1.9374685287475586</v>
      </c>
      <c r="CX520" s="67">
        <v>-1.4352221488952637</v>
      </c>
      <c r="CY520" s="67">
        <v>-0.85691255331039429</v>
      </c>
      <c r="CZ520" s="67">
        <v>-0.54106467962265015</v>
      </c>
      <c r="DA520" s="67">
        <v>-5.9639856219291687E-2</v>
      </c>
      <c r="DB520" s="67">
        <v>2.9592286795377731E-2</v>
      </c>
      <c r="DC520" s="67">
        <v>0.11639034003019333</v>
      </c>
      <c r="DD520" s="67">
        <v>0.10027094930410385</v>
      </c>
      <c r="DE520" s="67">
        <v>8.0225348472595215E-2</v>
      </c>
      <c r="DF520" s="67">
        <v>0.13178730010986328</v>
      </c>
      <c r="DG520" s="67">
        <v>8.8545851409435272E-2</v>
      </c>
      <c r="DH520" s="67">
        <v>-2.6542894542217255E-2</v>
      </c>
      <c r="DI520" s="67">
        <v>-8.7129198014736176E-2</v>
      </c>
      <c r="DJ520" s="67">
        <v>-0.10914241522550583</v>
      </c>
      <c r="DK520" s="67">
        <v>-0.15880915522575378</v>
      </c>
      <c r="DL520" s="67">
        <v>-0.13367260992527008</v>
      </c>
      <c r="DM520" s="67">
        <v>-0.1922333836555481</v>
      </c>
      <c r="DN520" s="67">
        <v>-7.0871748030185699E-2</v>
      </c>
      <c r="DO520" s="67">
        <v>2.1094324588775635</v>
      </c>
      <c r="DP520" s="67">
        <v>2.9134535789489746</v>
      </c>
      <c r="DQ520" s="67">
        <v>3.2212109565734863</v>
      </c>
      <c r="DR520" s="67">
        <v>3.2819256782531738</v>
      </c>
      <c r="DS520" s="67">
        <v>3.1085386276245117</v>
      </c>
      <c r="DT520" s="67">
        <v>-0.80762988328933716</v>
      </c>
      <c r="DU520" s="67">
        <v>-1.723872184753418</v>
      </c>
      <c r="DV520" s="67">
        <v>-1.2318813800811768</v>
      </c>
      <c r="DW520" s="67">
        <v>-0.66735124588012695</v>
      </c>
      <c r="DX520" s="67">
        <v>-0.36648121476173401</v>
      </c>
      <c r="DY520" s="67">
        <v>0.16248483955860138</v>
      </c>
      <c r="DZ520" s="67">
        <v>0.23316983878612518</v>
      </c>
      <c r="EA520" s="67">
        <v>0.30481797456741333</v>
      </c>
      <c r="EB520" s="67">
        <v>0.27714741230010986</v>
      </c>
      <c r="EC520" s="67">
        <v>0.25136923789978027</v>
      </c>
      <c r="ED520" s="67">
        <v>0.30514556169509888</v>
      </c>
      <c r="EE520" s="67">
        <v>0.2752612829208374</v>
      </c>
      <c r="EF520" s="67">
        <v>0.17249789834022522</v>
      </c>
      <c r="EG520" s="67">
        <v>0.12841498851776123</v>
      </c>
      <c r="EH520" s="67">
        <v>0.12514735758304596</v>
      </c>
      <c r="EI520" s="67">
        <v>9.4046883285045624E-2</v>
      </c>
      <c r="EJ520" s="67">
        <v>0.13748753070831299</v>
      </c>
      <c r="EK520" s="67">
        <v>9.4351649284362793E-2</v>
      </c>
      <c r="EL520" s="67">
        <v>0.22799199819564819</v>
      </c>
      <c r="EM520" s="67">
        <v>2.4040005207061768</v>
      </c>
      <c r="EN520" s="67">
        <v>3.2137954235076904</v>
      </c>
      <c r="EO520" s="67">
        <v>3.526292085647583</v>
      </c>
      <c r="EP520" s="67">
        <v>3.5900075435638428</v>
      </c>
      <c r="EQ520" s="67">
        <v>3.4167518615722656</v>
      </c>
      <c r="ER520" s="67">
        <v>-0.49228966236114502</v>
      </c>
      <c r="ES520" s="67">
        <v>-1.4154728651046753</v>
      </c>
      <c r="ET520" s="67">
        <v>-0.93828946352005005</v>
      </c>
      <c r="EU520" s="67">
        <v>-0.39365476369857788</v>
      </c>
      <c r="EV520" s="67">
        <v>-0.11441043764352798</v>
      </c>
      <c r="EW520" s="67">
        <v>79.888076782226563</v>
      </c>
      <c r="EX520" s="67">
        <v>79.446098327636719</v>
      </c>
      <c r="EY520" s="67">
        <v>77.971664428710938</v>
      </c>
      <c r="EZ520" s="67">
        <v>75.561820983886719</v>
      </c>
      <c r="FA520" s="67">
        <v>73.605522155761719</v>
      </c>
      <c r="FB520" s="67">
        <v>73.854293823242188</v>
      </c>
      <c r="FC520" s="67">
        <v>74.073081970214844</v>
      </c>
      <c r="FD520" s="67">
        <v>75.305740356445313</v>
      </c>
      <c r="FE520" s="67">
        <v>79.88836669921875</v>
      </c>
      <c r="FF520" s="67">
        <v>84.580375671386719</v>
      </c>
      <c r="FG520" s="67">
        <v>88.10186767578125</v>
      </c>
      <c r="FH520" s="67">
        <v>91.5980224609375</v>
      </c>
      <c r="FI520" s="67">
        <v>94.123954772949219</v>
      </c>
      <c r="FJ520" s="67">
        <v>97.709793090820313</v>
      </c>
      <c r="FK520" s="67">
        <v>100.84397125244141</v>
      </c>
      <c r="FL520" s="67">
        <v>102.26924133300781</v>
      </c>
      <c r="FM520" s="67">
        <v>103.13833618164063</v>
      </c>
      <c r="FN520" s="67">
        <v>102.92876434326172</v>
      </c>
      <c r="FO520" s="67">
        <v>100.85997772216797</v>
      </c>
      <c r="FP520" s="67">
        <v>94.916595458984375</v>
      </c>
      <c r="FQ520" s="67">
        <v>89.476806640625</v>
      </c>
      <c r="FR520" s="67">
        <v>84.843795776367188</v>
      </c>
      <c r="FS520" s="67">
        <v>81.902854919433594</v>
      </c>
      <c r="FT520" s="67">
        <v>79.661941528320313</v>
      </c>
      <c r="FU520" s="68">
        <v>0.27121502161026001</v>
      </c>
      <c r="FV520" s="40">
        <v>6.9899997711181641</v>
      </c>
      <c r="FW520" s="40">
        <v>6030.7300000000005</v>
      </c>
      <c r="FX520">
        <v>1</v>
      </c>
    </row>
    <row r="521" spans="1:180" x14ac:dyDescent="0.2">
      <c r="A521" t="s">
        <v>189</v>
      </c>
      <c r="B521" t="s">
        <v>207</v>
      </c>
      <c r="C521" t="s">
        <v>3</v>
      </c>
      <c r="D521" t="s">
        <v>188</v>
      </c>
      <c r="E521" t="s">
        <v>1</v>
      </c>
      <c r="F521" s="40" t="s">
        <v>194</v>
      </c>
      <c r="G521" s="69" t="s">
        <v>223</v>
      </c>
      <c r="H521" s="67">
        <v>3903.9999439716339</v>
      </c>
      <c r="I521" s="67">
        <v>4.379239559173584</v>
      </c>
      <c r="J521" s="67">
        <v>3.7055091857910156</v>
      </c>
      <c r="K521" s="67">
        <v>3.2590997219085693</v>
      </c>
      <c r="L521" s="67">
        <v>2.9215130805969238</v>
      </c>
      <c r="M521" s="67">
        <v>2.8032593727111816</v>
      </c>
      <c r="N521" s="67">
        <v>2.866342306137085</v>
      </c>
      <c r="O521" s="67">
        <v>3.062359094619751</v>
      </c>
      <c r="P521" s="67">
        <v>3.2064132690429688</v>
      </c>
      <c r="Q521" s="67">
        <v>3.4515979290008545</v>
      </c>
      <c r="R521" s="67">
        <v>3.8174958229064941</v>
      </c>
      <c r="S521" s="67">
        <v>4.3609857559204102</v>
      </c>
      <c r="T521" s="67">
        <v>5.0791025161743164</v>
      </c>
      <c r="U521" s="67">
        <v>5.9864592552185059</v>
      </c>
      <c r="V521" s="67">
        <v>6.9979043006896973</v>
      </c>
      <c r="W521" s="67">
        <v>7.9861106872558594</v>
      </c>
      <c r="X521" s="67">
        <v>9.0071868896484375</v>
      </c>
      <c r="Y521" s="67">
        <v>9.9271278381347656</v>
      </c>
      <c r="Z521" s="67">
        <v>10.488188743591309</v>
      </c>
      <c r="AA521" s="67">
        <v>10.365498542785645</v>
      </c>
      <c r="AB521" s="67">
        <v>9.6503534317016602</v>
      </c>
      <c r="AC521" s="67">
        <v>8.7469549179077148</v>
      </c>
      <c r="AD521" s="67">
        <v>7.8123011589050293</v>
      </c>
      <c r="AE521" s="67">
        <v>6.3678827285766602</v>
      </c>
      <c r="AF521" s="67">
        <v>4.9996790885925293</v>
      </c>
      <c r="AG521" s="67">
        <v>-0.76469588279724121</v>
      </c>
      <c r="AH521" s="67">
        <v>-0.49432352185249329</v>
      </c>
      <c r="AI521" s="67">
        <v>-0.35689660906791687</v>
      </c>
      <c r="AJ521" s="67">
        <v>-0.34882897138595581</v>
      </c>
      <c r="AK521" s="67">
        <v>-0.32845413684844971</v>
      </c>
      <c r="AL521" s="67">
        <v>-0.28533822298049927</v>
      </c>
      <c r="AM521" s="67">
        <v>-0.29604437947273254</v>
      </c>
      <c r="AN521" s="67">
        <v>-0.43622291088104248</v>
      </c>
      <c r="AO521" s="67">
        <v>-0.57597059011459351</v>
      </c>
      <c r="AP521" s="67">
        <v>-0.62735098600387573</v>
      </c>
      <c r="AQ521" s="67">
        <v>-0.66766464710235596</v>
      </c>
      <c r="AR521" s="67">
        <v>-0.80647391080856323</v>
      </c>
      <c r="AS521" s="67">
        <v>-0.86549180746078491</v>
      </c>
      <c r="AT521" s="67">
        <v>-0.7988167405128479</v>
      </c>
      <c r="AU521" s="67">
        <v>1.0520702600479126</v>
      </c>
      <c r="AV521" s="67">
        <v>1.6871300935745239</v>
      </c>
      <c r="AW521" s="67">
        <v>2.0446991920471191</v>
      </c>
      <c r="AX521" s="67">
        <v>2.2570891380310059</v>
      </c>
      <c r="AY521" s="67">
        <v>2.0192849636077881</v>
      </c>
      <c r="AZ521" s="67">
        <v>-1.5900075435638428</v>
      </c>
      <c r="BA521" s="67">
        <v>-2.1264853477478027</v>
      </c>
      <c r="BB521" s="67">
        <v>-1.476017951965332</v>
      </c>
      <c r="BC521" s="67">
        <v>-1.0904711484909058</v>
      </c>
      <c r="BD521" s="67">
        <v>-0.80001801252365112</v>
      </c>
      <c r="BE521" s="67">
        <v>-0.5425649881362915</v>
      </c>
      <c r="BF521" s="67">
        <v>-0.29073971509933472</v>
      </c>
      <c r="BG521" s="67">
        <v>-0.16846302151679993</v>
      </c>
      <c r="BH521" s="67">
        <v>-0.17194740474224091</v>
      </c>
      <c r="BI521" s="67">
        <v>-0.15730586647987366</v>
      </c>
      <c r="BJ521" s="67">
        <v>-0.1119760125875473</v>
      </c>
      <c r="BK521" s="67">
        <v>-0.10932586342096329</v>
      </c>
      <c r="BL521" s="67">
        <v>-0.23717936873435974</v>
      </c>
      <c r="BM521" s="67">
        <v>-0.36042293906211853</v>
      </c>
      <c r="BN521" s="67">
        <v>-0.39305725693702698</v>
      </c>
      <c r="BO521" s="67">
        <v>-0.41480368375778198</v>
      </c>
      <c r="BP521" s="67">
        <v>-0.5353081226348877</v>
      </c>
      <c r="BQ521" s="67">
        <v>-0.57890105247497559</v>
      </c>
      <c r="BR521" s="67">
        <v>-0.49994692206382751</v>
      </c>
      <c r="BS521" s="67">
        <v>1.3466442823410034</v>
      </c>
      <c r="BT521" s="67">
        <v>1.98747718334198</v>
      </c>
      <c r="BU521" s="67">
        <v>2.3497848510742188</v>
      </c>
      <c r="BV521" s="67">
        <v>2.5651750564575195</v>
      </c>
      <c r="BW521" s="67">
        <v>2.3275020122528076</v>
      </c>
      <c r="BX521" s="67">
        <v>-1.2746635675430298</v>
      </c>
      <c r="BY521" s="67">
        <v>-1.8180820941925049</v>
      </c>
      <c r="BZ521" s="67">
        <v>-1.1824212074279785</v>
      </c>
      <c r="CA521" s="67">
        <v>-0.81676936149597168</v>
      </c>
      <c r="CB521" s="67">
        <v>-0.54794150590896606</v>
      </c>
      <c r="CC521" s="67">
        <v>-0.38871780037879944</v>
      </c>
      <c r="CD521" s="67">
        <v>-0.14973819255828857</v>
      </c>
      <c r="CE521" s="67">
        <v>-3.795449435710907E-2</v>
      </c>
      <c r="CF521" s="67">
        <v>-4.9439780414104462E-2</v>
      </c>
      <c r="CG521" s="67">
        <v>-3.8769107311964035E-2</v>
      </c>
      <c r="CH521" s="67">
        <v>8.0941328778862953E-3</v>
      </c>
      <c r="CI521" s="67">
        <v>1.9994812086224556E-2</v>
      </c>
      <c r="CJ521" s="67">
        <v>-9.9322408437728882E-2</v>
      </c>
      <c r="CK521" s="67">
        <v>-0.21113528311252594</v>
      </c>
      <c r="CL521" s="67">
        <v>-0.23078610002994537</v>
      </c>
      <c r="CM521" s="67">
        <v>-0.23967292904853821</v>
      </c>
      <c r="CN521" s="67">
        <v>-0.34749951958656311</v>
      </c>
      <c r="CO521" s="67">
        <v>-0.38040918111801147</v>
      </c>
      <c r="CP521" s="67">
        <v>-0.29295063018798828</v>
      </c>
      <c r="CQ521" s="67">
        <v>1.5506653785705566</v>
      </c>
      <c r="CR521" s="67">
        <v>2.1954965591430664</v>
      </c>
      <c r="CS521" s="67">
        <v>2.5610864162445068</v>
      </c>
      <c r="CT521" s="67">
        <v>2.7785546779632568</v>
      </c>
      <c r="CU521" s="67">
        <v>2.5409722328186035</v>
      </c>
      <c r="CV521" s="67">
        <v>-1.0562573671340942</v>
      </c>
      <c r="CW521" s="67">
        <v>-1.604482889175415</v>
      </c>
      <c r="CX521" s="67">
        <v>-0.97907698154449463</v>
      </c>
      <c r="CY521" s="67">
        <v>-0.62720435857772827</v>
      </c>
      <c r="CZ521" s="67">
        <v>-0.37335410714149475</v>
      </c>
      <c r="DA521" s="67">
        <v>-0.23487061262130737</v>
      </c>
      <c r="DB521" s="67">
        <v>-8.7366746738553047E-3</v>
      </c>
      <c r="DC521" s="67">
        <v>9.2554040253162384E-2</v>
      </c>
      <c r="DD521" s="67">
        <v>7.3067851364612579E-2</v>
      </c>
      <c r="DE521" s="67">
        <v>7.9767651855945587E-2</v>
      </c>
      <c r="DF521" s="67">
        <v>0.12816427648067474</v>
      </c>
      <c r="DG521" s="67">
        <v>0.1493154913187027</v>
      </c>
      <c r="DH521" s="67">
        <v>3.8534544408321381E-2</v>
      </c>
      <c r="DI521" s="67">
        <v>-6.184762716293335E-2</v>
      </c>
      <c r="DJ521" s="67">
        <v>-6.8514958024024963E-2</v>
      </c>
      <c r="DK521" s="67">
        <v>-6.4542181789875031E-2</v>
      </c>
      <c r="DL521" s="67">
        <v>-0.15969093143939972</v>
      </c>
      <c r="DM521" s="67">
        <v>-0.18191729485988617</v>
      </c>
      <c r="DN521" s="67">
        <v>-8.5954330861568451E-2</v>
      </c>
      <c r="DO521" s="67">
        <v>1.7546864748001099</v>
      </c>
      <c r="DP521" s="67">
        <v>2.4035160541534424</v>
      </c>
      <c r="DQ521" s="67">
        <v>2.7723879814147949</v>
      </c>
      <c r="DR521" s="67">
        <v>2.9919342994689941</v>
      </c>
      <c r="DS521" s="67">
        <v>2.7544424533843994</v>
      </c>
      <c r="DT521" s="67">
        <v>-0.83785110712051392</v>
      </c>
      <c r="DU521" s="67">
        <v>-1.3908836841583252</v>
      </c>
      <c r="DV521" s="67">
        <v>-0.77573275566101074</v>
      </c>
      <c r="DW521" s="67">
        <v>-0.43763935565948486</v>
      </c>
      <c r="DX521" s="67">
        <v>-0.19876669347286224</v>
      </c>
      <c r="DY521" s="67">
        <v>-1.2739725410938263E-2</v>
      </c>
      <c r="DZ521" s="67">
        <v>0.19484712183475494</v>
      </c>
      <c r="EA521" s="67">
        <v>0.28098762035369873</v>
      </c>
      <c r="EB521" s="67">
        <v>0.24994941055774689</v>
      </c>
      <c r="EC521" s="67">
        <v>0.25091591477394104</v>
      </c>
      <c r="ED521" s="67">
        <v>0.30152648687362671</v>
      </c>
      <c r="EE521" s="67">
        <v>0.33603399991989136</v>
      </c>
      <c r="EF521" s="67">
        <v>0.23757809400558472</v>
      </c>
      <c r="EG521" s="67">
        <v>0.15370003879070282</v>
      </c>
      <c r="EH521" s="67">
        <v>0.16577880084514618</v>
      </c>
      <c r="EI521" s="67">
        <v>0.18831880390644073</v>
      </c>
      <c r="EJ521" s="67">
        <v>0.11147484928369522</v>
      </c>
      <c r="EK521" s="67">
        <v>0.10467346012592316</v>
      </c>
      <c r="EL521" s="67">
        <v>0.21291545033454895</v>
      </c>
      <c r="EM521" s="67">
        <v>2.0492603778839111</v>
      </c>
      <c r="EN521" s="67">
        <v>2.7038629055023193</v>
      </c>
      <c r="EO521" s="67">
        <v>3.0774736404418945</v>
      </c>
      <c r="EP521" s="67">
        <v>3.3000202178955078</v>
      </c>
      <c r="EQ521" s="67">
        <v>3.0626595020294189</v>
      </c>
      <c r="ER521" s="67">
        <v>-0.5225071907043457</v>
      </c>
      <c r="ES521" s="67">
        <v>-1.0824804306030273</v>
      </c>
      <c r="ET521" s="67">
        <v>-0.48213604092597961</v>
      </c>
      <c r="EU521" s="67">
        <v>-0.16393759846687317</v>
      </c>
      <c r="EV521" s="67">
        <v>5.3309798240661621E-2</v>
      </c>
      <c r="EW521" s="67">
        <v>77.44305419921875</v>
      </c>
      <c r="EX521" s="67">
        <v>75.616050720214844</v>
      </c>
      <c r="EY521" s="67">
        <v>73.739128112792969</v>
      </c>
      <c r="EZ521" s="67">
        <v>72.194450378417969</v>
      </c>
      <c r="FA521" s="67">
        <v>70.297775268554688</v>
      </c>
      <c r="FB521" s="67">
        <v>69.434127807617188</v>
      </c>
      <c r="FC521" s="67">
        <v>69.185585021972656</v>
      </c>
      <c r="FD521" s="67">
        <v>71.223587036132813</v>
      </c>
      <c r="FE521" s="67">
        <v>74.585006713867188</v>
      </c>
      <c r="FF521" s="67">
        <v>78.192474365234375</v>
      </c>
      <c r="FG521" s="67">
        <v>82.060142517089844</v>
      </c>
      <c r="FH521" s="67">
        <v>85.646705627441406</v>
      </c>
      <c r="FI521" s="67">
        <v>89.368400573730469</v>
      </c>
      <c r="FJ521" s="67">
        <v>92.863113403320313</v>
      </c>
      <c r="FK521" s="67">
        <v>95.692863464355469</v>
      </c>
      <c r="FL521" s="67">
        <v>97.100181579589844</v>
      </c>
      <c r="FM521" s="67">
        <v>97.796546936035156</v>
      </c>
      <c r="FN521" s="67">
        <v>96.945152282714844</v>
      </c>
      <c r="FO521" s="67">
        <v>94.93798828125</v>
      </c>
      <c r="FP521" s="67">
        <v>90.677101135253906</v>
      </c>
      <c r="FQ521" s="67">
        <v>86.862197875976563</v>
      </c>
      <c r="FR521" s="67">
        <v>83.889755249023438</v>
      </c>
      <c r="FS521" s="67">
        <v>81.032691955566406</v>
      </c>
      <c r="FT521" s="67">
        <v>79.293380737304688</v>
      </c>
      <c r="FU521" s="68">
        <v>0.27121901512145996</v>
      </c>
      <c r="FV521" s="40">
        <v>8.2299995422363281</v>
      </c>
      <c r="FW521" s="40">
        <v>5694.42</v>
      </c>
      <c r="FX521">
        <v>1</v>
      </c>
    </row>
    <row r="522" spans="1:180" x14ac:dyDescent="0.2">
      <c r="A522" t="s">
        <v>189</v>
      </c>
      <c r="B522" t="s">
        <v>207</v>
      </c>
      <c r="C522" t="s">
        <v>3</v>
      </c>
      <c r="D522" t="s">
        <v>188</v>
      </c>
      <c r="E522" t="s">
        <v>1</v>
      </c>
      <c r="F522" s="40" t="s">
        <v>194</v>
      </c>
      <c r="G522" s="69" t="s">
        <v>224</v>
      </c>
      <c r="H522" s="67">
        <v>3877.0000348091125</v>
      </c>
      <c r="I522" s="67">
        <v>4.1790633201599121</v>
      </c>
      <c r="J522" s="67">
        <v>3.5197679996490479</v>
      </c>
      <c r="K522" s="67">
        <v>3.0836586952209473</v>
      </c>
      <c r="L522" s="67">
        <v>2.800527811050415</v>
      </c>
      <c r="M522" s="67">
        <v>2.6358342170715332</v>
      </c>
      <c r="N522" s="67">
        <v>2.7314713001251221</v>
      </c>
      <c r="O522" s="67">
        <v>3.0095705986022949</v>
      </c>
      <c r="P522" s="67">
        <v>3.2299392223358154</v>
      </c>
      <c r="Q522" s="67">
        <v>3.3768644332885742</v>
      </c>
      <c r="R522" s="67">
        <v>3.7452695369720459</v>
      </c>
      <c r="S522" s="67">
        <v>4.3714332580566406</v>
      </c>
      <c r="T522" s="67">
        <v>5.2367091178894043</v>
      </c>
      <c r="U522" s="67">
        <v>6.2442331314086914</v>
      </c>
      <c r="V522" s="67">
        <v>7.3317770957946777</v>
      </c>
      <c r="W522" s="67">
        <v>8.4833106994628906</v>
      </c>
      <c r="X522" s="67">
        <v>9.6189556121826172</v>
      </c>
      <c r="Y522" s="67">
        <v>10.617914199829102</v>
      </c>
      <c r="Z522" s="67">
        <v>11.320443153381348</v>
      </c>
      <c r="AA522" s="67">
        <v>11.24946403503418</v>
      </c>
      <c r="AB522" s="67">
        <v>10.638717651367188</v>
      </c>
      <c r="AC522" s="67">
        <v>9.7260103225708008</v>
      </c>
      <c r="AD522" s="67">
        <v>8.1967477798461914</v>
      </c>
      <c r="AE522" s="67">
        <v>6.3636980056762695</v>
      </c>
      <c r="AF522" s="67">
        <v>4.8698859214782715</v>
      </c>
      <c r="AG522" s="67">
        <v>-0.34390398859977722</v>
      </c>
      <c r="AH522" s="67">
        <v>-0.31365787982940674</v>
      </c>
      <c r="AI522" s="67">
        <v>-0.27074998617172241</v>
      </c>
      <c r="AJ522" s="67">
        <v>-0.22845152020454407</v>
      </c>
      <c r="AK522" s="67">
        <v>-0.27734223008155823</v>
      </c>
      <c r="AL522" s="67">
        <v>-0.24860964715480804</v>
      </c>
      <c r="AM522" s="67">
        <v>-0.34059160947799683</v>
      </c>
      <c r="AN522" s="67">
        <v>-0.32519364356994629</v>
      </c>
      <c r="AO522" s="67">
        <v>-0.5221831202507019</v>
      </c>
      <c r="AP522" s="67">
        <v>-0.59812468290328979</v>
      </c>
      <c r="AQ522" s="67">
        <v>-0.63076144456863403</v>
      </c>
      <c r="AR522" s="67">
        <v>-0.64170897006988525</v>
      </c>
      <c r="AS522" s="67">
        <v>-0.69963490962982178</v>
      </c>
      <c r="AT522" s="67">
        <v>-0.72123491764068604</v>
      </c>
      <c r="AU522" s="67">
        <v>1.214024543762207</v>
      </c>
      <c r="AV522" s="67">
        <v>1.9157707691192627</v>
      </c>
      <c r="AW522" s="67">
        <v>2.2576239109039307</v>
      </c>
      <c r="AX522" s="67">
        <v>2.4999320507049561</v>
      </c>
      <c r="AY522" s="67">
        <v>1.4075219631195068</v>
      </c>
      <c r="AZ522" s="67">
        <v>-1.9206353425979614</v>
      </c>
      <c r="BA522" s="67">
        <v>-2.0892226696014404</v>
      </c>
      <c r="BB522" s="67">
        <v>-1.6604113578796387</v>
      </c>
      <c r="BC522" s="67">
        <v>-1.1708790063858032</v>
      </c>
      <c r="BD522" s="67">
        <v>-0.76777684688568115</v>
      </c>
      <c r="BE522" s="67">
        <v>-0.12233137339353561</v>
      </c>
      <c r="BF522" s="67">
        <v>-0.11058709025382996</v>
      </c>
      <c r="BG522" s="67">
        <v>-8.2793295383453369E-2</v>
      </c>
      <c r="BH522" s="67">
        <v>-5.2015278488397598E-2</v>
      </c>
      <c r="BI522" s="67">
        <v>-0.10662160813808441</v>
      </c>
      <c r="BJ522" s="67">
        <v>-7.5693607330322266E-2</v>
      </c>
      <c r="BK522" s="67">
        <v>-0.15435697138309479</v>
      </c>
      <c r="BL522" s="67">
        <v>-0.12666969001293182</v>
      </c>
      <c r="BM522" s="67">
        <v>-0.30721408128738403</v>
      </c>
      <c r="BN522" s="67">
        <v>-0.36445814371109009</v>
      </c>
      <c r="BO522" s="67">
        <v>-0.37856492400169373</v>
      </c>
      <c r="BP522" s="67">
        <v>-0.37125876545906067</v>
      </c>
      <c r="BQ522" s="67">
        <v>-0.4138064980506897</v>
      </c>
      <c r="BR522" s="67">
        <v>-0.4231569766998291</v>
      </c>
      <c r="BS522" s="67">
        <v>1.5078251361846924</v>
      </c>
      <c r="BT522" s="67">
        <v>2.2153289318084717</v>
      </c>
      <c r="BU522" s="67">
        <v>2.5619049072265625</v>
      </c>
      <c r="BV522" s="67">
        <v>2.8072059154510498</v>
      </c>
      <c r="BW522" s="67">
        <v>1.7149227857589722</v>
      </c>
      <c r="BX522" s="67">
        <v>-1.6061246395111084</v>
      </c>
      <c r="BY522" s="67">
        <v>-1.781630277633667</v>
      </c>
      <c r="BZ522" s="67">
        <v>-1.3675744533538818</v>
      </c>
      <c r="CA522" s="67">
        <v>-0.89788109064102173</v>
      </c>
      <c r="CB522" s="67">
        <v>-0.51634788513183594</v>
      </c>
      <c r="CC522" s="67">
        <v>3.1129149720072746E-2</v>
      </c>
      <c r="CD522" s="67">
        <v>3.0059114098548889E-2</v>
      </c>
      <c r="CE522" s="67">
        <v>4.7384932637214661E-2</v>
      </c>
      <c r="CF522" s="67">
        <v>7.0183925330638885E-2</v>
      </c>
      <c r="CG522" s="67">
        <v>1.1618963442742825E-2</v>
      </c>
      <c r="CH522" s="67">
        <v>4.4067516922950745E-2</v>
      </c>
      <c r="CI522" s="67">
        <v>-2.537141926586628E-2</v>
      </c>
      <c r="CJ522" s="67">
        <v>1.0827383957803249E-2</v>
      </c>
      <c r="CK522" s="67">
        <v>-0.15832716226577759</v>
      </c>
      <c r="CL522" s="67">
        <v>-0.20262141525745392</v>
      </c>
      <c r="CM522" s="67">
        <v>-0.20389440655708313</v>
      </c>
      <c r="CN522" s="67">
        <v>-0.18394578993320465</v>
      </c>
      <c r="CO522" s="67">
        <v>-0.21584261953830719</v>
      </c>
      <c r="CP522" s="67">
        <v>-0.21670909225940704</v>
      </c>
      <c r="CQ522" s="67">
        <v>1.7113105058670044</v>
      </c>
      <c r="CR522" s="67">
        <v>2.4228019714355469</v>
      </c>
      <c r="CS522" s="67">
        <v>2.772648811340332</v>
      </c>
      <c r="CT522" s="67">
        <v>3.0200226306915283</v>
      </c>
      <c r="CU522" s="67">
        <v>1.9278277158737183</v>
      </c>
      <c r="CV522" s="67">
        <v>-1.3882955312728882</v>
      </c>
      <c r="CW522" s="67">
        <v>-1.5685926675796509</v>
      </c>
      <c r="CX522" s="67">
        <v>-1.1647565364837646</v>
      </c>
      <c r="CY522" s="67">
        <v>-0.70880353450775146</v>
      </c>
      <c r="CZ522" s="67">
        <v>-0.34220898151397705</v>
      </c>
      <c r="DA522" s="67">
        <v>0.18458966910839081</v>
      </c>
      <c r="DB522" s="67">
        <v>0.17070531845092773</v>
      </c>
      <c r="DC522" s="67">
        <v>0.17756316065788269</v>
      </c>
      <c r="DD522" s="67">
        <v>0.19238312542438507</v>
      </c>
      <c r="DE522" s="67">
        <v>0.12985953688621521</v>
      </c>
      <c r="DF522" s="67">
        <v>0.16382864117622375</v>
      </c>
      <c r="DG522" s="67">
        <v>0.10361412912607193</v>
      </c>
      <c r="DH522" s="67">
        <v>0.14832445979118347</v>
      </c>
      <c r="DI522" s="67">
        <v>-9.4402488321065903E-3</v>
      </c>
      <c r="DJ522" s="67">
        <v>-4.0784675627946854E-2</v>
      </c>
      <c r="DK522" s="67">
        <v>-2.9223883524537086E-2</v>
      </c>
      <c r="DL522" s="67">
        <v>3.367195837199688E-3</v>
      </c>
      <c r="DM522" s="67">
        <v>-1.7878739163279533E-2</v>
      </c>
      <c r="DN522" s="67">
        <v>-1.0261219926178455E-2</v>
      </c>
      <c r="DO522" s="67">
        <v>1.9147958755493164</v>
      </c>
      <c r="DP522" s="67">
        <v>2.6302750110626221</v>
      </c>
      <c r="DQ522" s="67">
        <v>2.9833927154541016</v>
      </c>
      <c r="DR522" s="67">
        <v>3.2328393459320068</v>
      </c>
      <c r="DS522" s="67">
        <v>2.1407325267791748</v>
      </c>
      <c r="DT522" s="67">
        <v>-1.170466423034668</v>
      </c>
      <c r="DU522" s="67">
        <v>-1.3555550575256348</v>
      </c>
      <c r="DV522" s="67">
        <v>-0.96193856000900269</v>
      </c>
      <c r="DW522" s="67">
        <v>-0.5197259783744812</v>
      </c>
      <c r="DX522" s="67">
        <v>-0.16807007789611816</v>
      </c>
      <c r="DY522" s="67">
        <v>0.40616229176521301</v>
      </c>
      <c r="DZ522" s="67">
        <v>0.37377610802650452</v>
      </c>
      <c r="EA522" s="67">
        <v>0.36551985144615173</v>
      </c>
      <c r="EB522" s="67">
        <v>0.36881935596466064</v>
      </c>
      <c r="EC522" s="67">
        <v>0.30058014392852783</v>
      </c>
      <c r="ED522" s="67">
        <v>0.33674469590187073</v>
      </c>
      <c r="EE522" s="67">
        <v>0.28984877467155457</v>
      </c>
      <c r="EF522" s="67">
        <v>0.34684839844703674</v>
      </c>
      <c r="EG522" s="67">
        <v>0.20552881062030792</v>
      </c>
      <c r="EH522" s="67">
        <v>0.19288186728954315</v>
      </c>
      <c r="EI522" s="67">
        <v>0.22297261655330658</v>
      </c>
      <c r="EJ522" s="67">
        <v>0.27381739020347595</v>
      </c>
      <c r="EK522" s="67">
        <v>0.2679496705532074</v>
      </c>
      <c r="EL522" s="67">
        <v>0.28781673312187195</v>
      </c>
      <c r="EM522" s="67">
        <v>2.2085964679718018</v>
      </c>
      <c r="EN522" s="67">
        <v>2.9298331737518311</v>
      </c>
      <c r="EO522" s="67">
        <v>3.2876737117767334</v>
      </c>
      <c r="EP522" s="67">
        <v>3.5401132106781006</v>
      </c>
      <c r="EQ522" s="67">
        <v>2.4481334686279297</v>
      </c>
      <c r="ER522" s="67">
        <v>-0.85595571994781494</v>
      </c>
      <c r="ES522" s="67">
        <v>-1.0479626655578613</v>
      </c>
      <c r="ET522" s="67">
        <v>-0.66910165548324585</v>
      </c>
      <c r="EU522" s="67">
        <v>-0.24672806262969971</v>
      </c>
      <c r="EV522" s="67">
        <v>8.3358854055404663E-2</v>
      </c>
      <c r="EW522" s="67">
        <v>81.415878295898438</v>
      </c>
      <c r="EX522" s="67">
        <v>78.929985046386719</v>
      </c>
      <c r="EY522" s="67">
        <v>76.949928283691406</v>
      </c>
      <c r="EZ522" s="67">
        <v>75.844993591308594</v>
      </c>
      <c r="FA522" s="67">
        <v>75.502754211425781</v>
      </c>
      <c r="FB522" s="67">
        <v>74.891738891601563</v>
      </c>
      <c r="FC522" s="67">
        <v>73.135627746582031</v>
      </c>
      <c r="FD522" s="67">
        <v>76.848655700683594</v>
      </c>
      <c r="FE522" s="67">
        <v>81.04071044921875</v>
      </c>
      <c r="FF522" s="67">
        <v>84.942054748535156</v>
      </c>
      <c r="FG522" s="67">
        <v>88.061019897460938</v>
      </c>
      <c r="FH522" s="67">
        <v>91.632377624511719</v>
      </c>
      <c r="FI522" s="67">
        <v>94.552787780761719</v>
      </c>
      <c r="FJ522" s="67">
        <v>97.327789306640625</v>
      </c>
      <c r="FK522" s="67">
        <v>99.851829528808594</v>
      </c>
      <c r="FL522" s="67">
        <v>101.63773345947266</v>
      </c>
      <c r="FM522" s="67">
        <v>102.06711578369141</v>
      </c>
      <c r="FN522" s="67">
        <v>101.36246490478516</v>
      </c>
      <c r="FO522" s="67">
        <v>99.366836547851563</v>
      </c>
      <c r="FP522" s="67">
        <v>94.364341735839844</v>
      </c>
      <c r="FQ522" s="67">
        <v>89.497261047363281</v>
      </c>
      <c r="FR522" s="67">
        <v>86.174072265625</v>
      </c>
      <c r="FS522" s="67">
        <v>81.330230712890625</v>
      </c>
      <c r="FT522" s="67">
        <v>77.443801879882813</v>
      </c>
      <c r="FU522" s="68">
        <v>0.27050560712814331</v>
      </c>
      <c r="FV522" s="40">
        <v>7.3000001907348633</v>
      </c>
      <c r="FW522" s="40">
        <v>5867.7300000000005</v>
      </c>
      <c r="FX522">
        <v>1</v>
      </c>
    </row>
    <row r="523" spans="1:180" x14ac:dyDescent="0.2">
      <c r="A523" t="s">
        <v>189</v>
      </c>
      <c r="B523" t="s">
        <v>207</v>
      </c>
      <c r="C523" t="s">
        <v>3</v>
      </c>
      <c r="D523" t="s">
        <v>188</v>
      </c>
      <c r="E523" t="s">
        <v>1</v>
      </c>
      <c r="F523" s="40" t="s">
        <v>194</v>
      </c>
      <c r="G523" s="69" t="s">
        <v>225</v>
      </c>
      <c r="H523" s="67">
        <v>3877.0000519752502</v>
      </c>
      <c r="I523" s="67">
        <v>3.8419497013092041</v>
      </c>
      <c r="J523" s="67">
        <v>3.2518408298492432</v>
      </c>
      <c r="K523" s="67">
        <v>2.8064112663269043</v>
      </c>
      <c r="L523" s="67">
        <v>2.5628359317779541</v>
      </c>
      <c r="M523" s="67">
        <v>2.4750819206237793</v>
      </c>
      <c r="N523" s="67">
        <v>2.5803534984588623</v>
      </c>
      <c r="O523" s="67">
        <v>2.8963625431060791</v>
      </c>
      <c r="P523" s="67">
        <v>3.0243511199951172</v>
      </c>
      <c r="Q523" s="67">
        <v>3.0854587554931641</v>
      </c>
      <c r="R523" s="67">
        <v>3.3082013130187988</v>
      </c>
      <c r="S523" s="67">
        <v>3.5937230587005615</v>
      </c>
      <c r="T523" s="67">
        <v>3.9941394329071045</v>
      </c>
      <c r="U523" s="67">
        <v>4.7091398239135742</v>
      </c>
      <c r="V523" s="67">
        <v>5.4594411849975586</v>
      </c>
      <c r="W523" s="67">
        <v>6.3024749755859375</v>
      </c>
      <c r="X523" s="67">
        <v>7.465306282043457</v>
      </c>
      <c r="Y523" s="67">
        <v>8.5149402618408203</v>
      </c>
      <c r="Z523" s="67">
        <v>9.0401840209960938</v>
      </c>
      <c r="AA523" s="67">
        <v>8.9277715682983398</v>
      </c>
      <c r="AB523" s="67">
        <v>8.2526731491088867</v>
      </c>
      <c r="AC523" s="67">
        <v>7.320868968963623</v>
      </c>
      <c r="AD523" s="67">
        <v>6.2124719619750977</v>
      </c>
      <c r="AE523" s="67">
        <v>4.8894376754760742</v>
      </c>
      <c r="AF523" s="67">
        <v>3.7237505912780762</v>
      </c>
      <c r="AG523" s="67">
        <v>-0.58379536867141724</v>
      </c>
      <c r="AH523" s="67">
        <v>-0.41437441110610962</v>
      </c>
      <c r="AI523" s="67">
        <v>-0.35874974727630615</v>
      </c>
      <c r="AJ523" s="67">
        <v>-0.34908723831176758</v>
      </c>
      <c r="AK523" s="67">
        <v>-0.30474632978439331</v>
      </c>
      <c r="AL523" s="67">
        <v>-0.34282791614532471</v>
      </c>
      <c r="AM523" s="67">
        <v>-0.37857925891876221</v>
      </c>
      <c r="AN523" s="67">
        <v>-0.4064021110534668</v>
      </c>
      <c r="AO523" s="67">
        <v>-0.46518063545227051</v>
      </c>
      <c r="AP523" s="67">
        <v>-0.4319242537021637</v>
      </c>
      <c r="AQ523" s="67">
        <v>-0.46896100044250488</v>
      </c>
      <c r="AR523" s="67">
        <v>-0.59200930595397949</v>
      </c>
      <c r="AS523" s="67">
        <v>-0.55319195985794067</v>
      </c>
      <c r="AT523" s="67">
        <v>-0.57431399822235107</v>
      </c>
      <c r="AU523" s="67">
        <v>0.64619821310043335</v>
      </c>
      <c r="AV523" s="67">
        <v>1.1628060340881348</v>
      </c>
      <c r="AW523" s="67">
        <v>1.5259866714477539</v>
      </c>
      <c r="AX523" s="67">
        <v>1.5710632801055908</v>
      </c>
      <c r="AY523" s="67">
        <v>0.70655882358551025</v>
      </c>
      <c r="AZ523" s="67">
        <v>-1.4512801170349121</v>
      </c>
      <c r="BA523" s="67">
        <v>-1.4125888347625732</v>
      </c>
      <c r="BB523" s="67">
        <v>-0.98628717660903931</v>
      </c>
      <c r="BC523" s="67">
        <v>-0.6623612642288208</v>
      </c>
      <c r="BD523" s="67">
        <v>-0.54161202907562256</v>
      </c>
      <c r="BE523" s="67">
        <v>-0.36217471957206726</v>
      </c>
      <c r="BF523" s="67">
        <v>-0.21125799417495728</v>
      </c>
      <c r="BG523" s="67">
        <v>-0.17074955999851227</v>
      </c>
      <c r="BH523" s="67">
        <v>-0.17261207103729248</v>
      </c>
      <c r="BI523" s="67">
        <v>-0.13398957252502441</v>
      </c>
      <c r="BJ523" s="67">
        <v>-0.16987268626689911</v>
      </c>
      <c r="BK523" s="67">
        <v>-0.19230228662490845</v>
      </c>
      <c r="BL523" s="67">
        <v>-0.20783327519893646</v>
      </c>
      <c r="BM523" s="67">
        <v>-0.25015696883201599</v>
      </c>
      <c r="BN523" s="67">
        <v>-0.19819769263267517</v>
      </c>
      <c r="BO523" s="67">
        <v>-0.2167012095451355</v>
      </c>
      <c r="BP523" s="67">
        <v>-0.32148891687393188</v>
      </c>
      <c r="BQ523" s="67">
        <v>-0.2672886848449707</v>
      </c>
      <c r="BR523" s="67">
        <v>-0.2761591374874115</v>
      </c>
      <c r="BS523" s="67">
        <v>0.94007188081741333</v>
      </c>
      <c r="BT523" s="67">
        <v>1.4624366760253906</v>
      </c>
      <c r="BU523" s="67">
        <v>1.8303401470184326</v>
      </c>
      <c r="BV523" s="67">
        <v>1.8784089088439941</v>
      </c>
      <c r="BW523" s="67">
        <v>1.0140304565429688</v>
      </c>
      <c r="BX523" s="67">
        <v>-1.1366983652114868</v>
      </c>
      <c r="BY523" s="67">
        <v>-1.1049280166625977</v>
      </c>
      <c r="BZ523" s="67">
        <v>-0.69338703155517578</v>
      </c>
      <c r="CA523" s="67">
        <v>-0.38930466771125793</v>
      </c>
      <c r="CB523" s="67">
        <v>-0.29012736678123474</v>
      </c>
      <c r="CC523" s="67">
        <v>-0.20868094265460968</v>
      </c>
      <c r="CD523" s="67">
        <v>-7.0580184459686279E-2</v>
      </c>
      <c r="CE523" s="67">
        <v>-4.0541194379329681E-2</v>
      </c>
      <c r="CF523" s="67">
        <v>-5.0385911017656326E-2</v>
      </c>
      <c r="CG523" s="67">
        <v>-1.5723971650004387E-2</v>
      </c>
      <c r="CH523" s="67">
        <v>-5.0084415823221207E-2</v>
      </c>
      <c r="CI523" s="67">
        <v>-6.3287436962127686E-2</v>
      </c>
      <c r="CJ523" s="67">
        <v>-7.0305116474628448E-2</v>
      </c>
      <c r="CK523" s="67">
        <v>-0.10123224556446075</v>
      </c>
      <c r="CL523" s="67">
        <v>-3.6319401115179062E-2</v>
      </c>
      <c r="CM523" s="67">
        <v>-4.1986826807260513E-2</v>
      </c>
      <c r="CN523" s="67">
        <v>-0.13412730395793915</v>
      </c>
      <c r="CO523" s="67">
        <v>-6.92729651927948E-2</v>
      </c>
      <c r="CP523" s="67">
        <v>-6.9657973945140839E-2</v>
      </c>
      <c r="CQ523" s="67">
        <v>1.1436078548431396</v>
      </c>
      <c r="CR523" s="67">
        <v>1.6699599027633667</v>
      </c>
      <c r="CS523" s="67">
        <v>2.0411343574523926</v>
      </c>
      <c r="CT523" s="67">
        <v>2.0912754535675049</v>
      </c>
      <c r="CU523" s="67">
        <v>1.2269842624664307</v>
      </c>
      <c r="CV523" s="67">
        <v>-0.91881996393203735</v>
      </c>
      <c r="CW523" s="67">
        <v>-0.89184296131134033</v>
      </c>
      <c r="CX523" s="67">
        <v>-0.49052530527114868</v>
      </c>
      <c r="CY523" s="67">
        <v>-0.20018647611141205</v>
      </c>
      <c r="CZ523" s="67">
        <v>-0.11594986915588379</v>
      </c>
      <c r="DA523" s="67">
        <v>-5.51871657371521E-2</v>
      </c>
      <c r="DB523" s="67">
        <v>7.0097625255584717E-2</v>
      </c>
      <c r="DC523" s="67">
        <v>8.9667171239852905E-2</v>
      </c>
      <c r="DD523" s="67">
        <v>7.1840249001979828E-2</v>
      </c>
      <c r="DE523" s="67">
        <v>0.10254163295030594</v>
      </c>
      <c r="DF523" s="67">
        <v>6.9703847169876099E-2</v>
      </c>
      <c r="DG523" s="67">
        <v>6.5727412700653076E-2</v>
      </c>
      <c r="DH523" s="67">
        <v>6.7223049700260162E-2</v>
      </c>
      <c r="DI523" s="67">
        <v>4.7692488878965378E-2</v>
      </c>
      <c r="DJ523" s="67">
        <v>0.12555889785289764</v>
      </c>
      <c r="DK523" s="67">
        <v>0.13272754848003387</v>
      </c>
      <c r="DL523" s="67">
        <v>5.3234301507472992E-2</v>
      </c>
      <c r="DM523" s="67">
        <v>0.1287427544593811</v>
      </c>
      <c r="DN523" s="67">
        <v>0.13684318959712982</v>
      </c>
      <c r="DO523" s="67">
        <v>1.3471438884735107</v>
      </c>
      <c r="DP523" s="67">
        <v>1.8774831295013428</v>
      </c>
      <c r="DQ523" s="67">
        <v>2.2519285678863525</v>
      </c>
      <c r="DR523" s="67">
        <v>2.3041419982910156</v>
      </c>
      <c r="DS523" s="67">
        <v>1.4399380683898926</v>
      </c>
      <c r="DT523" s="67">
        <v>-0.70094162225723267</v>
      </c>
      <c r="DU523" s="67">
        <v>-0.67875796556472778</v>
      </c>
      <c r="DV523" s="67">
        <v>-0.28766354918479919</v>
      </c>
      <c r="DW523" s="67">
        <v>-1.106829009950161E-2</v>
      </c>
      <c r="DX523" s="67">
        <v>5.8227624744176865E-2</v>
      </c>
      <c r="DY523" s="67">
        <v>0.16643346846103668</v>
      </c>
      <c r="DZ523" s="67">
        <v>0.27321404218673706</v>
      </c>
      <c r="EA523" s="67">
        <v>0.27766737341880798</v>
      </c>
      <c r="EB523" s="67">
        <v>0.24831540882587433</v>
      </c>
      <c r="EC523" s="67">
        <v>0.27329838275909424</v>
      </c>
      <c r="ED523" s="67">
        <v>0.2426590770483017</v>
      </c>
      <c r="EE523" s="67">
        <v>0.25200438499450684</v>
      </c>
      <c r="EF523" s="67">
        <v>0.26579186320304871</v>
      </c>
      <c r="EG523" s="67">
        <v>0.262716144323349</v>
      </c>
      <c r="EH523" s="67">
        <v>0.35928544402122498</v>
      </c>
      <c r="EI523" s="67">
        <v>0.38498735427856445</v>
      </c>
      <c r="EJ523" s="67">
        <v>0.3237546980381012</v>
      </c>
      <c r="EK523" s="67">
        <v>0.41464599967002869</v>
      </c>
      <c r="EL523" s="67">
        <v>0.43499806523323059</v>
      </c>
      <c r="EM523" s="67">
        <v>1.6410175561904907</v>
      </c>
      <c r="EN523" s="67">
        <v>2.1771137714385986</v>
      </c>
      <c r="EO523" s="67">
        <v>2.5562820434570313</v>
      </c>
      <c r="EP523" s="67">
        <v>2.6114876270294189</v>
      </c>
      <c r="EQ523" s="67">
        <v>1.7474097013473511</v>
      </c>
      <c r="ER523" s="67">
        <v>-0.38635987043380737</v>
      </c>
      <c r="ES523" s="67">
        <v>-0.37109705805778503</v>
      </c>
      <c r="ET523" s="67">
        <v>5.2365772426128387E-3</v>
      </c>
      <c r="EU523" s="67">
        <v>0.26198834180831909</v>
      </c>
      <c r="EV523" s="67">
        <v>0.30971226096153259</v>
      </c>
      <c r="EW523" s="67">
        <v>74.383010864257813</v>
      </c>
      <c r="EX523" s="67">
        <v>72.4373779296875</v>
      </c>
      <c r="EY523" s="67">
        <v>70.99945068359375</v>
      </c>
      <c r="EZ523" s="67">
        <v>69.694526672363281</v>
      </c>
      <c r="FA523" s="67">
        <v>67.701797485351563</v>
      </c>
      <c r="FB523" s="67">
        <v>66.720245361328125</v>
      </c>
      <c r="FC523" s="67">
        <v>65.653213500976563</v>
      </c>
      <c r="FD523" s="67">
        <v>66.379074096679688</v>
      </c>
      <c r="FE523" s="67">
        <v>70.238960266113281</v>
      </c>
      <c r="FF523" s="67">
        <v>74.25128173828125</v>
      </c>
      <c r="FG523" s="67">
        <v>78.179206848144531</v>
      </c>
      <c r="FH523" s="67">
        <v>81.799880981445313</v>
      </c>
      <c r="FI523" s="67">
        <v>85.4691162109375</v>
      </c>
      <c r="FJ523" s="67">
        <v>88.739356994628906</v>
      </c>
      <c r="FK523" s="67">
        <v>91.941825866699219</v>
      </c>
      <c r="FL523" s="67">
        <v>94.300193786621094</v>
      </c>
      <c r="FM523" s="67">
        <v>93.867568969726563</v>
      </c>
      <c r="FN523" s="67">
        <v>92.008590698242188</v>
      </c>
      <c r="FO523" s="67">
        <v>88.70855712890625</v>
      </c>
      <c r="FP523" s="67">
        <v>83.213027954101563</v>
      </c>
      <c r="FQ523" s="67">
        <v>78.679550170898438</v>
      </c>
      <c r="FR523" s="67">
        <v>74.135345458984375</v>
      </c>
      <c r="FS523" s="67">
        <v>70.408218383789063</v>
      </c>
      <c r="FT523" s="67">
        <v>67.859840393066406</v>
      </c>
      <c r="FU523" s="68">
        <v>0.27056854963302612</v>
      </c>
      <c r="FV523" s="40">
        <v>5.7600002288818359</v>
      </c>
      <c r="FW523" s="40">
        <v>4736.54</v>
      </c>
      <c r="FX523">
        <v>1</v>
      </c>
    </row>
    <row r="524" spans="1:180" x14ac:dyDescent="0.2">
      <c r="A524" t="s">
        <v>189</v>
      </c>
      <c r="B524" t="s">
        <v>207</v>
      </c>
      <c r="C524" t="s">
        <v>3</v>
      </c>
      <c r="D524" t="s">
        <v>188</v>
      </c>
      <c r="E524" t="s">
        <v>1</v>
      </c>
      <c r="F524" s="40" t="s">
        <v>194</v>
      </c>
      <c r="G524" s="69" t="s">
        <v>226</v>
      </c>
      <c r="H524" s="67">
        <v>3869.0000948905945</v>
      </c>
      <c r="I524" s="67">
        <v>3.1546921730041504</v>
      </c>
      <c r="J524" s="67">
        <v>2.7695584297180176</v>
      </c>
      <c r="K524" s="67">
        <v>2.5366511344909668</v>
      </c>
      <c r="L524" s="67">
        <v>2.3500030040740967</v>
      </c>
      <c r="M524" s="67">
        <v>2.3273947238922119</v>
      </c>
      <c r="N524" s="67">
        <v>2.4832127094268799</v>
      </c>
      <c r="O524" s="67">
        <v>2.8096301555633545</v>
      </c>
      <c r="P524" s="67">
        <v>2.9498882293701172</v>
      </c>
      <c r="Q524" s="67">
        <v>3.0756683349609375</v>
      </c>
      <c r="R524" s="67">
        <v>3.3066134452819824</v>
      </c>
      <c r="S524" s="67">
        <v>3.7206652164459229</v>
      </c>
      <c r="T524" s="67">
        <v>4.3133673667907715</v>
      </c>
      <c r="U524" s="67">
        <v>5.1595206260681152</v>
      </c>
      <c r="V524" s="67">
        <v>6.1437158584594727</v>
      </c>
      <c r="W524" s="67">
        <v>7.151123046875</v>
      </c>
      <c r="X524" s="67">
        <v>8.2059040069580078</v>
      </c>
      <c r="Y524" s="67">
        <v>9.1942853927612305</v>
      </c>
      <c r="Z524" s="67">
        <v>9.6741065979003906</v>
      </c>
      <c r="AA524" s="67">
        <v>9.5274248123168945</v>
      </c>
      <c r="AB524" s="67">
        <v>8.7270717620849609</v>
      </c>
      <c r="AC524" s="67">
        <v>8.0092010498046875</v>
      </c>
      <c r="AD524" s="67">
        <v>6.9725894927978516</v>
      </c>
      <c r="AE524" s="67">
        <v>5.7438602447509766</v>
      </c>
      <c r="AF524" s="67">
        <v>4.4883942604064941</v>
      </c>
      <c r="AG524" s="67">
        <v>-0.27387711405754089</v>
      </c>
      <c r="AH524" s="67">
        <v>-0.27051201462745667</v>
      </c>
      <c r="AI524" s="67">
        <v>-0.24504204094409943</v>
      </c>
      <c r="AJ524" s="67">
        <v>-0.27503612637519836</v>
      </c>
      <c r="AK524" s="67">
        <v>-0.25010398030281067</v>
      </c>
      <c r="AL524" s="67">
        <v>-0.22089278697967529</v>
      </c>
      <c r="AM524" s="67">
        <v>-0.25438675284385681</v>
      </c>
      <c r="AN524" s="67">
        <v>-0.34049218893051147</v>
      </c>
      <c r="AO524" s="67">
        <v>-0.28185644745826721</v>
      </c>
      <c r="AP524" s="67">
        <v>-0.32993635535240173</v>
      </c>
      <c r="AQ524" s="67">
        <v>-0.37494966387748718</v>
      </c>
      <c r="AR524" s="67">
        <v>-0.46214696764945984</v>
      </c>
      <c r="AS524" s="67">
        <v>-0.49576577544212341</v>
      </c>
      <c r="AT524" s="67">
        <v>-0.42650598287582397</v>
      </c>
      <c r="AU524" s="67">
        <v>1.0237786769866943</v>
      </c>
      <c r="AV524" s="67">
        <v>1.5090669393539429</v>
      </c>
      <c r="AW524" s="67">
        <v>1.8592178821563721</v>
      </c>
      <c r="AX524" s="67">
        <v>1.9097391366958618</v>
      </c>
      <c r="AY524" s="67">
        <v>1.0299426317214966</v>
      </c>
      <c r="AZ524" s="67">
        <v>-1.474212646484375</v>
      </c>
      <c r="BA524" s="67">
        <v>-1.541994571685791</v>
      </c>
      <c r="BB524" s="67">
        <v>-1.2398034334182739</v>
      </c>
      <c r="BC524" s="67">
        <v>-0.75527775287628174</v>
      </c>
      <c r="BD524" s="67">
        <v>-0.56994372606277466</v>
      </c>
      <c r="BE524" s="67">
        <v>-5.2314527332782745E-2</v>
      </c>
      <c r="BF524" s="67">
        <v>-6.7448794841766357E-2</v>
      </c>
      <c r="BG524" s="67">
        <v>-5.7090938091278076E-2</v>
      </c>
      <c r="BH524" s="67">
        <v>-9.8607122898101807E-2</v>
      </c>
      <c r="BI524" s="67">
        <v>-7.9391539096832275E-2</v>
      </c>
      <c r="BJ524" s="67">
        <v>-4.7982253134250641E-2</v>
      </c>
      <c r="BK524" s="67">
        <v>-6.815686821937561E-2</v>
      </c>
      <c r="BL524" s="67">
        <v>-0.14197351038455963</v>
      </c>
      <c r="BM524" s="67">
        <v>-6.6886663436889648E-2</v>
      </c>
      <c r="BN524" s="67">
        <v>-9.6268109977245331E-2</v>
      </c>
      <c r="BO524" s="67">
        <v>-0.12275262176990509</v>
      </c>
      <c r="BP524" s="67">
        <v>-0.19169346988201141</v>
      </c>
      <c r="BQ524" s="67">
        <v>-0.20993344485759735</v>
      </c>
      <c r="BR524" s="67">
        <v>-0.12842527031898499</v>
      </c>
      <c r="BS524" s="67">
        <v>1.3175785541534424</v>
      </c>
      <c r="BT524" s="67">
        <v>1.8086223602294922</v>
      </c>
      <c r="BU524" s="67">
        <v>2.1634945869445801</v>
      </c>
      <c r="BV524" s="67">
        <v>2.2170071601867676</v>
      </c>
      <c r="BW524" s="67">
        <v>1.3373361825942993</v>
      </c>
      <c r="BX524" s="67">
        <v>-1.1597110033035278</v>
      </c>
      <c r="BY524" s="67">
        <v>-1.2344125509262085</v>
      </c>
      <c r="BZ524" s="67">
        <v>-0.94697898626327515</v>
      </c>
      <c r="CA524" s="67">
        <v>-0.48229214549064636</v>
      </c>
      <c r="CB524" s="67">
        <v>-0.318524569272995</v>
      </c>
      <c r="CC524" s="67">
        <v>0.10113905370235443</v>
      </c>
      <c r="CD524" s="67">
        <v>7.3192179203033447E-2</v>
      </c>
      <c r="CE524" s="67">
        <v>7.3083430528640747E-2</v>
      </c>
      <c r="CF524" s="67">
        <v>2.3587062954902649E-2</v>
      </c>
      <c r="CG524" s="67">
        <v>3.8843374699354172E-2</v>
      </c>
      <c r="CH524" s="67">
        <v>7.1775048971176147E-2</v>
      </c>
      <c r="CI524" s="67">
        <v>6.0825381428003311E-2</v>
      </c>
      <c r="CJ524" s="67">
        <v>-4.4800913892686367E-3</v>
      </c>
      <c r="CK524" s="67">
        <v>8.2000747323036194E-2</v>
      </c>
      <c r="CL524" s="67">
        <v>6.5569818019866943E-2</v>
      </c>
      <c r="CM524" s="67">
        <v>5.1918294280767441E-2</v>
      </c>
      <c r="CN524" s="67">
        <v>-4.3781963177025318E-3</v>
      </c>
      <c r="CO524" s="67">
        <v>-1.1966843158006668E-2</v>
      </c>
      <c r="CP524" s="67">
        <v>7.8024521470069885E-2</v>
      </c>
      <c r="CQ524" s="67">
        <v>1.5210634469985962</v>
      </c>
      <c r="CR524" s="67">
        <v>2.0160934925079346</v>
      </c>
      <c r="CS524" s="67">
        <v>2.3742358684539795</v>
      </c>
      <c r="CT524" s="67">
        <v>2.4298200607299805</v>
      </c>
      <c r="CU524" s="67">
        <v>1.5502359867095947</v>
      </c>
      <c r="CV524" s="67">
        <v>-0.94188815355300903</v>
      </c>
      <c r="CW524" s="67">
        <v>-1.0213820934295654</v>
      </c>
      <c r="CX524" s="67">
        <v>-0.74416965246200562</v>
      </c>
      <c r="CY524" s="67">
        <v>-0.29322314262390137</v>
      </c>
      <c r="CZ524" s="67">
        <v>-0.14439240097999573</v>
      </c>
      <c r="DA524" s="67">
        <v>0.25459262728691101</v>
      </c>
      <c r="DB524" s="67">
        <v>0.21383315324783325</v>
      </c>
      <c r="DC524" s="67">
        <v>0.20325779914855957</v>
      </c>
      <c r="DD524" s="67">
        <v>0.1457812488079071</v>
      </c>
      <c r="DE524" s="67">
        <v>0.15707829594612122</v>
      </c>
      <c r="DF524" s="67">
        <v>0.19153235852718353</v>
      </c>
      <c r="DG524" s="67">
        <v>0.18980763852596283</v>
      </c>
      <c r="DH524" s="67">
        <v>0.13301332294940948</v>
      </c>
      <c r="DI524" s="67">
        <v>0.23088815808296204</v>
      </c>
      <c r="DJ524" s="67">
        <v>0.22740773856639862</v>
      </c>
      <c r="DK524" s="67">
        <v>0.22658920288085938</v>
      </c>
      <c r="DL524" s="67">
        <v>0.18293707072734833</v>
      </c>
      <c r="DM524" s="67">
        <v>0.18599975109100342</v>
      </c>
      <c r="DN524" s="67">
        <v>0.28447431325912476</v>
      </c>
      <c r="DO524" s="67">
        <v>1.72454833984375</v>
      </c>
      <c r="DP524" s="67">
        <v>2.223564624786377</v>
      </c>
      <c r="DQ524" s="67">
        <v>2.5849771499633789</v>
      </c>
      <c r="DR524" s="67">
        <v>2.6426329612731934</v>
      </c>
      <c r="DS524" s="67">
        <v>1.7631357908248901</v>
      </c>
      <c r="DT524" s="67">
        <v>-0.72406530380249023</v>
      </c>
      <c r="DU524" s="67">
        <v>-0.80835169553756714</v>
      </c>
      <c r="DV524" s="67">
        <v>-0.54136031866073608</v>
      </c>
      <c r="DW524" s="67">
        <v>-0.10415413975715637</v>
      </c>
      <c r="DX524" s="67">
        <v>2.9739756137132645E-2</v>
      </c>
      <c r="DY524" s="67">
        <v>0.47615522146224976</v>
      </c>
      <c r="DZ524" s="67">
        <v>0.41689637303352356</v>
      </c>
      <c r="EA524" s="67">
        <v>0.39120891690254211</v>
      </c>
      <c r="EB524" s="67">
        <v>0.32221025228500366</v>
      </c>
      <c r="EC524" s="67">
        <v>0.32779073715209961</v>
      </c>
      <c r="ED524" s="67">
        <v>0.36444288492202759</v>
      </c>
      <c r="EE524" s="67">
        <v>0.37603750824928284</v>
      </c>
      <c r="EF524" s="67">
        <v>0.33153200149536133</v>
      </c>
      <c r="EG524" s="67">
        <v>0.4458579421043396</v>
      </c>
      <c r="EH524" s="67">
        <v>0.46107599139213562</v>
      </c>
      <c r="EI524" s="67">
        <v>0.47878625988960266</v>
      </c>
      <c r="EJ524" s="67">
        <v>0.45339056849479675</v>
      </c>
      <c r="EK524" s="67">
        <v>0.47183209657669067</v>
      </c>
      <c r="EL524" s="67">
        <v>0.58255505561828613</v>
      </c>
      <c r="EM524" s="67">
        <v>2.018348217010498</v>
      </c>
      <c r="EN524" s="67">
        <v>2.5231199264526367</v>
      </c>
      <c r="EO524" s="67">
        <v>2.8892538547515869</v>
      </c>
      <c r="EP524" s="67">
        <v>2.9499011039733887</v>
      </c>
      <c r="EQ524" s="67">
        <v>2.0705292224884033</v>
      </c>
      <c r="ER524" s="67">
        <v>-0.40956363081932068</v>
      </c>
      <c r="ES524" s="67">
        <v>-0.50076955556869507</v>
      </c>
      <c r="ET524" s="67">
        <v>-0.24853590130805969</v>
      </c>
      <c r="EU524" s="67">
        <v>0.168831467628479</v>
      </c>
      <c r="EV524" s="67">
        <v>0.2811589241027832</v>
      </c>
      <c r="EW524" s="67">
        <v>76.473907470703125</v>
      </c>
      <c r="EX524" s="67">
        <v>74.769660949707031</v>
      </c>
      <c r="EY524" s="67">
        <v>74.125274658203125</v>
      </c>
      <c r="EZ524" s="67">
        <v>73.955307006835938</v>
      </c>
      <c r="FA524" s="67">
        <v>71.46826171875</v>
      </c>
      <c r="FB524" s="67">
        <v>69.439544677734375</v>
      </c>
      <c r="FC524" s="67">
        <v>69.986213684082031</v>
      </c>
      <c r="FD524" s="67">
        <v>73.864730834960938</v>
      </c>
      <c r="FE524" s="67">
        <v>77.398422241210938</v>
      </c>
      <c r="FF524" s="67">
        <v>82.292327880859375</v>
      </c>
      <c r="FG524" s="67">
        <v>85.869819641113281</v>
      </c>
      <c r="FH524" s="67">
        <v>89.702789306640625</v>
      </c>
      <c r="FI524" s="67">
        <v>93.092666625976563</v>
      </c>
      <c r="FJ524" s="67">
        <v>95.84619140625</v>
      </c>
      <c r="FK524" s="67">
        <v>97.99896240234375</v>
      </c>
      <c r="FL524" s="67">
        <v>98.8060302734375</v>
      </c>
      <c r="FM524" s="67">
        <v>98.677825927734375</v>
      </c>
      <c r="FN524" s="67">
        <v>97.67578125</v>
      </c>
      <c r="FO524" s="67">
        <v>92.562255859375</v>
      </c>
      <c r="FP524" s="67">
        <v>88.124183654785156</v>
      </c>
      <c r="FQ524" s="67">
        <v>85.180030822753906</v>
      </c>
      <c r="FR524" s="67">
        <v>82.995254516601563</v>
      </c>
      <c r="FS524" s="67">
        <v>80.696998596191406</v>
      </c>
      <c r="FT524" s="67">
        <v>78.240272521972656</v>
      </c>
      <c r="FU524" s="68">
        <v>0.27050009369850159</v>
      </c>
      <c r="FV524" s="40">
        <v>7.5999999046325684</v>
      </c>
      <c r="FW524" s="40">
        <v>4888.3</v>
      </c>
      <c r="FX524">
        <v>1</v>
      </c>
    </row>
    <row r="525" spans="1:180" x14ac:dyDescent="0.2">
      <c r="A525" t="s">
        <v>189</v>
      </c>
      <c r="B525" t="s">
        <v>207</v>
      </c>
      <c r="C525" t="s">
        <v>3</v>
      </c>
      <c r="D525" t="s">
        <v>188</v>
      </c>
      <c r="E525" t="s">
        <v>1</v>
      </c>
      <c r="F525" s="40" t="s">
        <v>194</v>
      </c>
      <c r="G525" s="69" t="s">
        <v>227</v>
      </c>
      <c r="H525" s="67">
        <v>3866.0001063346863</v>
      </c>
      <c r="I525" s="67">
        <v>3.6387207508087158</v>
      </c>
      <c r="J525" s="67">
        <v>3.1613636016845703</v>
      </c>
      <c r="K525" s="67">
        <v>2.8154277801513672</v>
      </c>
      <c r="L525" s="67">
        <v>2.6147680282592773</v>
      </c>
      <c r="M525" s="67">
        <v>2.5265219211578369</v>
      </c>
      <c r="N525" s="67">
        <v>2.6245343685150146</v>
      </c>
      <c r="O525" s="67">
        <v>2.9399518966674805</v>
      </c>
      <c r="P525" s="67">
        <v>3.1225810050964355</v>
      </c>
      <c r="Q525" s="67">
        <v>3.2550759315490723</v>
      </c>
      <c r="R525" s="67">
        <v>3.6169664859771729</v>
      </c>
      <c r="S525" s="67">
        <v>4.2345709800720215</v>
      </c>
      <c r="T525" s="67">
        <v>5.0196404457092285</v>
      </c>
      <c r="U525" s="67">
        <v>5.9843721389770508</v>
      </c>
      <c r="V525" s="67">
        <v>7.100738525390625</v>
      </c>
      <c r="W525" s="67">
        <v>8.152888298034668</v>
      </c>
      <c r="X525" s="67">
        <v>9.1064090728759766</v>
      </c>
      <c r="Y525" s="67">
        <v>9.7667045593261719</v>
      </c>
      <c r="Z525" s="67">
        <v>9.7126808166503906</v>
      </c>
      <c r="AA525" s="67">
        <v>9.4538087844848633</v>
      </c>
      <c r="AB525" s="67">
        <v>8.5071630477905273</v>
      </c>
      <c r="AC525" s="67">
        <v>7.5593581199645996</v>
      </c>
      <c r="AD525" s="67">
        <v>6.525723934173584</v>
      </c>
      <c r="AE525" s="67">
        <v>5.4135837554931641</v>
      </c>
      <c r="AF525" s="67">
        <v>4.454078197479248</v>
      </c>
      <c r="AG525" s="67">
        <v>-0.36299705505371094</v>
      </c>
      <c r="AH525" s="67">
        <v>-0.30624577403068542</v>
      </c>
      <c r="AI525" s="67">
        <v>-0.28821894526481628</v>
      </c>
      <c r="AJ525" s="67">
        <v>-0.27688822150230408</v>
      </c>
      <c r="AK525" s="67">
        <v>-0.27880680561065674</v>
      </c>
      <c r="AL525" s="67">
        <v>-0.33975189924240112</v>
      </c>
      <c r="AM525" s="67">
        <v>-0.36981958150863647</v>
      </c>
      <c r="AN525" s="67">
        <v>-0.37692713737487793</v>
      </c>
      <c r="AO525" s="67">
        <v>-0.45316562056541443</v>
      </c>
      <c r="AP525" s="67">
        <v>-0.49931138753890991</v>
      </c>
      <c r="AQ525" s="67">
        <v>-0.56355971097946167</v>
      </c>
      <c r="AR525" s="67">
        <v>-0.55748152732849121</v>
      </c>
      <c r="AS525" s="67">
        <v>-0.63271665573120117</v>
      </c>
      <c r="AT525" s="67">
        <v>-0.5868377685546875</v>
      </c>
      <c r="AU525" s="67">
        <v>1.2026755809783936</v>
      </c>
      <c r="AV525" s="67">
        <v>1.669169545173645</v>
      </c>
      <c r="AW525" s="67">
        <v>1.9847575426101685</v>
      </c>
      <c r="AX525" s="67">
        <v>1.7998225688934326</v>
      </c>
      <c r="AY525" s="67">
        <v>0.99497908353805542</v>
      </c>
      <c r="AZ525" s="67">
        <v>-1.6707195043563843</v>
      </c>
      <c r="BA525" s="67">
        <v>-1.6148773431777954</v>
      </c>
      <c r="BB525" s="67">
        <v>-1.2499171495437622</v>
      </c>
      <c r="BC525" s="67">
        <v>-0.95624321699142456</v>
      </c>
      <c r="BD525" s="67">
        <v>-0.65434062480926514</v>
      </c>
      <c r="BE525" s="67">
        <v>-0.14150846004486084</v>
      </c>
      <c r="BF525" s="67">
        <v>-0.10325056314468384</v>
      </c>
      <c r="BG525" s="67">
        <v>-0.10033067315816879</v>
      </c>
      <c r="BH525" s="67">
        <v>-0.10051815211772919</v>
      </c>
      <c r="BI525" s="67">
        <v>-0.10815075039863586</v>
      </c>
      <c r="BJ525" s="67">
        <v>-0.16689810156822205</v>
      </c>
      <c r="BK525" s="67">
        <v>-0.18364903330802917</v>
      </c>
      <c r="BL525" s="67">
        <v>-0.17847149074077606</v>
      </c>
      <c r="BM525" s="67">
        <v>-0.23826375603675842</v>
      </c>
      <c r="BN525" s="67">
        <v>-0.26571667194366455</v>
      </c>
      <c r="BO525" s="67">
        <v>-0.31144207715988159</v>
      </c>
      <c r="BP525" s="67">
        <v>-0.28711280226707458</v>
      </c>
      <c r="BQ525" s="67">
        <v>-0.34697410464286804</v>
      </c>
      <c r="BR525" s="67">
        <v>-0.28885099291801453</v>
      </c>
      <c r="BS525" s="67">
        <v>1.4963819980621338</v>
      </c>
      <c r="BT525" s="67">
        <v>1.9686299562454224</v>
      </c>
      <c r="BU525" s="67">
        <v>2.288938045501709</v>
      </c>
      <c r="BV525" s="67">
        <v>2.1069931983947754</v>
      </c>
      <c r="BW525" s="67">
        <v>1.3022747039794922</v>
      </c>
      <c r="BX525" s="67">
        <v>-1.3563182353973389</v>
      </c>
      <c r="BY525" s="67">
        <v>-1.30739426612854</v>
      </c>
      <c r="BZ525" s="67">
        <v>-0.95718806982040405</v>
      </c>
      <c r="CA525" s="67">
        <v>-0.68334734439849854</v>
      </c>
      <c r="CB525" s="67">
        <v>-0.40300440788269043</v>
      </c>
      <c r="CC525" s="67">
        <v>1.1893861927092075E-2</v>
      </c>
      <c r="CD525" s="67">
        <v>3.7343304604291916E-2</v>
      </c>
      <c r="CE525" s="67">
        <v>2.9800165444612503E-2</v>
      </c>
      <c r="CF525" s="67">
        <v>2.163521945476532E-2</v>
      </c>
      <c r="CG525" s="67">
        <v>1.0045126080513E-2</v>
      </c>
      <c r="CH525" s="67">
        <v>-4.7180093824863434E-2</v>
      </c>
      <c r="CI525" s="67">
        <v>-5.4707862436771393E-2</v>
      </c>
      <c r="CJ525" s="67">
        <v>-4.1021715849637985E-2</v>
      </c>
      <c r="CK525" s="67">
        <v>-8.9423380792140961E-2</v>
      </c>
      <c r="CL525" s="67">
        <v>-0.10392968356609344</v>
      </c>
      <c r="CM525" s="67">
        <v>-0.13682617247104645</v>
      </c>
      <c r="CN525" s="67">
        <v>-9.985622763633728E-2</v>
      </c>
      <c r="CO525" s="67">
        <v>-0.14906969666481018</v>
      </c>
      <c r="CP525" s="67">
        <v>-8.2466274499893188E-2</v>
      </c>
      <c r="CQ525" s="67">
        <v>1.6998021602630615</v>
      </c>
      <c r="CR525" s="67">
        <v>2.1760354042053223</v>
      </c>
      <c r="CS525" s="67">
        <v>2.4996123313903809</v>
      </c>
      <c r="CT525" s="67">
        <v>2.3197386264801025</v>
      </c>
      <c r="CU525" s="67">
        <v>1.5151066780090332</v>
      </c>
      <c r="CV525" s="67">
        <v>-1.1385649442672729</v>
      </c>
      <c r="CW525" s="67">
        <v>-1.0944323539733887</v>
      </c>
      <c r="CX525" s="67">
        <v>-0.75444483757019043</v>
      </c>
      <c r="CY525" s="67">
        <v>-0.49434053897857666</v>
      </c>
      <c r="CZ525" s="67">
        <v>-0.22892974317073822</v>
      </c>
      <c r="DA525" s="67">
        <v>0.16529618203639984</v>
      </c>
      <c r="DB525" s="67">
        <v>0.17793717980384827</v>
      </c>
      <c r="DC525" s="67">
        <v>0.1599310040473938</v>
      </c>
      <c r="DD525" s="67">
        <v>0.14378859102725983</v>
      </c>
      <c r="DE525" s="67">
        <v>0.12824100255966187</v>
      </c>
      <c r="DF525" s="67">
        <v>7.2537921369075775E-2</v>
      </c>
      <c r="DG525" s="67">
        <v>7.4233300983905792E-2</v>
      </c>
      <c r="DH525" s="67">
        <v>9.6428059041500092E-2</v>
      </c>
      <c r="DI525" s="67">
        <v>5.9416990727186203E-2</v>
      </c>
      <c r="DJ525" s="67">
        <v>5.785730853676796E-2</v>
      </c>
      <c r="DK525" s="67">
        <v>3.7789728492498398E-2</v>
      </c>
      <c r="DL525" s="67">
        <v>8.7400339543819427E-2</v>
      </c>
      <c r="DM525" s="67">
        <v>4.8834718763828278E-2</v>
      </c>
      <c r="DN525" s="67">
        <v>0.12391844391822815</v>
      </c>
      <c r="DO525" s="67">
        <v>1.9032223224639893</v>
      </c>
      <c r="DP525" s="67">
        <v>2.3834407329559326</v>
      </c>
      <c r="DQ525" s="67">
        <v>2.7102866172790527</v>
      </c>
      <c r="DR525" s="67">
        <v>2.5324840545654297</v>
      </c>
      <c r="DS525" s="67">
        <v>1.7279386520385742</v>
      </c>
      <c r="DT525" s="67">
        <v>-0.92081165313720703</v>
      </c>
      <c r="DU525" s="67">
        <v>-0.8814704418182373</v>
      </c>
      <c r="DV525" s="67">
        <v>-0.55170160531997681</v>
      </c>
      <c r="DW525" s="67">
        <v>-0.3053337037563324</v>
      </c>
      <c r="DX525" s="67">
        <v>-5.4855067282915115E-2</v>
      </c>
      <c r="DY525" s="67">
        <v>0.38678476214408875</v>
      </c>
      <c r="DZ525" s="67">
        <v>0.38093239068984985</v>
      </c>
      <c r="EA525" s="67">
        <v>0.34781926870346069</v>
      </c>
      <c r="EB525" s="67">
        <v>0.32015866041183472</v>
      </c>
      <c r="EC525" s="67">
        <v>0.29889705777168274</v>
      </c>
      <c r="ED525" s="67">
        <v>0.24539171159267426</v>
      </c>
      <c r="EE525" s="67">
        <v>0.26040387153625488</v>
      </c>
      <c r="EF525" s="67">
        <v>0.29488369822502136</v>
      </c>
      <c r="EG525" s="67">
        <v>0.27431884407997131</v>
      </c>
      <c r="EH525" s="67">
        <v>0.29145202040672302</v>
      </c>
      <c r="EI525" s="67">
        <v>0.28990736603736877</v>
      </c>
      <c r="EJ525" s="67">
        <v>0.35776907205581665</v>
      </c>
      <c r="EK525" s="67">
        <v>0.33457726240158081</v>
      </c>
      <c r="EL525" s="67">
        <v>0.42190518975257874</v>
      </c>
      <c r="EM525" s="67">
        <v>2.1969287395477295</v>
      </c>
      <c r="EN525" s="67">
        <v>2.68290114402771</v>
      </c>
      <c r="EO525" s="67">
        <v>3.0144670009613037</v>
      </c>
      <c r="EP525" s="67">
        <v>2.8396546840667725</v>
      </c>
      <c r="EQ525" s="67">
        <v>2.0352342128753662</v>
      </c>
      <c r="ER525" s="67">
        <v>-0.6064104437828064</v>
      </c>
      <c r="ES525" s="67">
        <v>-0.57398730516433716</v>
      </c>
      <c r="ET525" s="67">
        <v>-0.25897258520126343</v>
      </c>
      <c r="EU525" s="67">
        <v>-3.2437857240438461E-2</v>
      </c>
      <c r="EV525" s="67">
        <v>0.1964811235666275</v>
      </c>
      <c r="EW525" s="67">
        <v>77.460601806640625</v>
      </c>
      <c r="EX525" s="67">
        <v>76.336235046386719</v>
      </c>
      <c r="EY525" s="67">
        <v>75.960426330566406</v>
      </c>
      <c r="EZ525" s="67">
        <v>74.991043090820313</v>
      </c>
      <c r="FA525" s="67">
        <v>74.669654846191406</v>
      </c>
      <c r="FB525" s="67">
        <v>73.094467163085938</v>
      </c>
      <c r="FC525" s="67">
        <v>71.070426940917969</v>
      </c>
      <c r="FD525" s="67">
        <v>74.076614379882813</v>
      </c>
      <c r="FE525" s="67">
        <v>79.133148193359375</v>
      </c>
      <c r="FF525" s="67">
        <v>84.117355346679688</v>
      </c>
      <c r="FG525" s="67">
        <v>87.914581298828125</v>
      </c>
      <c r="FH525" s="67">
        <v>90.822784423828125</v>
      </c>
      <c r="FI525" s="67">
        <v>94.642417907714844</v>
      </c>
      <c r="FJ525" s="67">
        <v>96.906517028808594</v>
      </c>
      <c r="FK525" s="67">
        <v>98.998542785644531</v>
      </c>
      <c r="FL525" s="67">
        <v>98.692817687988281</v>
      </c>
      <c r="FM525" s="67">
        <v>98.696029663085938</v>
      </c>
      <c r="FN525" s="67">
        <v>96.201850891113281</v>
      </c>
      <c r="FO525" s="67">
        <v>92.499153137207031</v>
      </c>
      <c r="FP525" s="67">
        <v>87.998550415039063</v>
      </c>
      <c r="FQ525" s="67">
        <v>83.498985290527344</v>
      </c>
      <c r="FR525" s="67">
        <v>80.056114196777344</v>
      </c>
      <c r="FS525" s="67">
        <v>78.3927001953125</v>
      </c>
      <c r="FT525" s="67">
        <v>75.844963073730469</v>
      </c>
      <c r="FU525" s="68">
        <v>0.27041396498680115</v>
      </c>
      <c r="FV525" s="40">
        <v>7.929999828338623</v>
      </c>
      <c r="FW525" s="40">
        <v>5227.92</v>
      </c>
      <c r="FX525">
        <v>1</v>
      </c>
    </row>
    <row r="526" spans="1:180" x14ac:dyDescent="0.2">
      <c r="A526" t="s">
        <v>189</v>
      </c>
      <c r="B526" t="s">
        <v>207</v>
      </c>
      <c r="C526" t="s">
        <v>3</v>
      </c>
      <c r="D526" t="s">
        <v>188</v>
      </c>
      <c r="E526" t="s">
        <v>1</v>
      </c>
      <c r="F526" s="40" t="s">
        <v>194</v>
      </c>
      <c r="G526" s="69" t="s">
        <v>228</v>
      </c>
      <c r="H526" s="67">
        <v>3843.9998643398285</v>
      </c>
      <c r="I526" s="67">
        <v>3.0789368152618408</v>
      </c>
      <c r="J526" s="67">
        <v>2.6524426937103271</v>
      </c>
      <c r="K526" s="67">
        <v>2.3884637355804443</v>
      </c>
      <c r="L526" s="67">
        <v>2.2315514087677002</v>
      </c>
      <c r="M526" s="67">
        <v>2.2035982608795166</v>
      </c>
      <c r="N526" s="67">
        <v>2.3746113777160645</v>
      </c>
      <c r="O526" s="67">
        <v>2.7132823467254639</v>
      </c>
      <c r="P526" s="67">
        <v>2.8590476512908936</v>
      </c>
      <c r="Q526" s="67">
        <v>2.8951971530914307</v>
      </c>
      <c r="R526" s="67">
        <v>3.0467443466186523</v>
      </c>
      <c r="S526" s="67">
        <v>3.3578474521636963</v>
      </c>
      <c r="T526" s="67">
        <v>3.9886376857757568</v>
      </c>
      <c r="U526" s="67">
        <v>4.8252930641174316</v>
      </c>
      <c r="V526" s="67">
        <v>5.7939648628234863</v>
      </c>
      <c r="W526" s="67">
        <v>6.8349671363830566</v>
      </c>
      <c r="X526" s="67">
        <v>8.1461944580078125</v>
      </c>
      <c r="Y526" s="67">
        <v>9.1587963104248047</v>
      </c>
      <c r="Z526" s="67">
        <v>9.367070198059082</v>
      </c>
      <c r="AA526" s="67">
        <v>9.3451242446899414</v>
      </c>
      <c r="AB526" s="67">
        <v>8.9426555633544922</v>
      </c>
      <c r="AC526" s="67">
        <v>8.4162130355834961</v>
      </c>
      <c r="AD526" s="67">
        <v>7.2709994316101074</v>
      </c>
      <c r="AE526" s="67">
        <v>5.8446073532104492</v>
      </c>
      <c r="AF526" s="67">
        <v>4.6082925796508789</v>
      </c>
      <c r="AG526" s="67">
        <v>-0.30848026275634766</v>
      </c>
      <c r="AH526" s="67">
        <v>-0.29228696227073669</v>
      </c>
      <c r="AI526" s="67">
        <v>-0.28633114695549011</v>
      </c>
      <c r="AJ526" s="67">
        <v>-0.31063941121101379</v>
      </c>
      <c r="AK526" s="67">
        <v>-0.2871209979057312</v>
      </c>
      <c r="AL526" s="67">
        <v>-0.29339095950126648</v>
      </c>
      <c r="AM526" s="67">
        <v>-0.28579330444335938</v>
      </c>
      <c r="AN526" s="67">
        <v>-0.34374323487281799</v>
      </c>
      <c r="AO526" s="67">
        <v>-0.37782326340675354</v>
      </c>
      <c r="AP526" s="67">
        <v>-0.51159435510635376</v>
      </c>
      <c r="AQ526" s="67">
        <v>-0.48565763235092163</v>
      </c>
      <c r="AR526" s="67">
        <v>-0.40366703271865845</v>
      </c>
      <c r="AS526" s="67">
        <v>-0.46877700090408325</v>
      </c>
      <c r="AT526" s="67">
        <v>-0.50786095857620239</v>
      </c>
      <c r="AU526" s="67">
        <v>0.88966166973114014</v>
      </c>
      <c r="AV526" s="67">
        <v>1.6598011255264282</v>
      </c>
      <c r="AW526" s="67">
        <v>2.0674939155578613</v>
      </c>
      <c r="AX526" s="67">
        <v>2.0228645801544189</v>
      </c>
      <c r="AY526" s="67">
        <v>1.1284265518188477</v>
      </c>
      <c r="AZ526" s="67">
        <v>-1.7363359928131104</v>
      </c>
      <c r="BA526" s="67">
        <v>-1.7613352537155151</v>
      </c>
      <c r="BB526" s="67">
        <v>-1.3354077339172363</v>
      </c>
      <c r="BC526" s="67">
        <v>-0.89229816198348999</v>
      </c>
      <c r="BD526" s="67">
        <v>-0.71319568157196045</v>
      </c>
      <c r="BE526" s="67">
        <v>-8.741866797208786E-2</v>
      </c>
      <c r="BF526" s="67">
        <v>-8.9683152735233307E-2</v>
      </c>
      <c r="BG526" s="67">
        <v>-9.8804086446762085E-2</v>
      </c>
      <c r="BH526" s="67">
        <v>-0.13460896909236908</v>
      </c>
      <c r="BI526" s="67">
        <v>-0.11679074168205261</v>
      </c>
      <c r="BJ526" s="67">
        <v>-0.12086587399244308</v>
      </c>
      <c r="BK526" s="67">
        <v>-9.9968522787094116E-2</v>
      </c>
      <c r="BL526" s="67">
        <v>-0.14565593004226685</v>
      </c>
      <c r="BM526" s="67">
        <v>-0.16331730782985687</v>
      </c>
      <c r="BN526" s="67">
        <v>-0.27842789888381958</v>
      </c>
      <c r="BO526" s="67">
        <v>-0.23400129377841949</v>
      </c>
      <c r="BP526" s="67">
        <v>-0.13379000127315521</v>
      </c>
      <c r="BQ526" s="67">
        <v>-0.18355567753314972</v>
      </c>
      <c r="BR526" s="67">
        <v>-0.21041947603225708</v>
      </c>
      <c r="BS526" s="67">
        <v>1.1828256845474243</v>
      </c>
      <c r="BT526" s="67">
        <v>1.9587088823318481</v>
      </c>
      <c r="BU526" s="67">
        <v>2.3711113929748535</v>
      </c>
      <c r="BV526" s="67">
        <v>2.3294658660888672</v>
      </c>
      <c r="BW526" s="67">
        <v>1.435149073600769</v>
      </c>
      <c r="BX526" s="67">
        <v>-1.4225229024887085</v>
      </c>
      <c r="BY526" s="67">
        <v>-1.4544308185577393</v>
      </c>
      <c r="BZ526" s="67">
        <v>-1.0432349443435669</v>
      </c>
      <c r="CA526" s="67">
        <v>-0.61992430686950684</v>
      </c>
      <c r="CB526" s="67">
        <v>-0.46234068274497986</v>
      </c>
      <c r="CC526" s="67">
        <v>6.5687917172908783E-2</v>
      </c>
      <c r="CD526" s="67">
        <v>5.0639629364013672E-2</v>
      </c>
      <c r="CE526" s="67">
        <v>3.1076580286026001E-2</v>
      </c>
      <c r="CF526" s="67">
        <v>-1.2690830044448376E-2</v>
      </c>
      <c r="CG526" s="67">
        <v>1.1794763850048184E-3</v>
      </c>
      <c r="CH526" s="67">
        <v>-1.3755194377154112E-3</v>
      </c>
      <c r="CI526" s="67">
        <v>2.8733158484101295E-2</v>
      </c>
      <c r="CJ526" s="67">
        <v>-8.4612742066383362E-3</v>
      </c>
      <c r="CK526" s="67">
        <v>-1.4751134440302849E-2</v>
      </c>
      <c r="CL526" s="67">
        <v>-0.11693750321865082</v>
      </c>
      <c r="CM526" s="67">
        <v>-5.9704888612031937E-2</v>
      </c>
      <c r="CN526" s="67">
        <v>5.3126014769077301E-2</v>
      </c>
      <c r="CO526" s="67">
        <v>1.3987736776471138E-2</v>
      </c>
      <c r="CP526" s="67">
        <v>-4.4124200940132141E-3</v>
      </c>
      <c r="CQ526" s="67">
        <v>1.3858702182769775</v>
      </c>
      <c r="CR526" s="67">
        <v>2.1657314300537109</v>
      </c>
      <c r="CS526" s="67">
        <v>2.5813961029052734</v>
      </c>
      <c r="CT526" s="67">
        <v>2.5418169498443604</v>
      </c>
      <c r="CU526" s="67">
        <v>1.647584080696106</v>
      </c>
      <c r="CV526" s="67">
        <v>-1.2051769495010376</v>
      </c>
      <c r="CW526" s="67">
        <v>-1.2418696880340576</v>
      </c>
      <c r="CX526" s="67">
        <v>-0.84087687730789185</v>
      </c>
      <c r="CY526" s="67">
        <v>-0.43127894401550293</v>
      </c>
      <c r="CZ526" s="67">
        <v>-0.28859928250312805</v>
      </c>
      <c r="DA526" s="67">
        <v>0.21879449486732483</v>
      </c>
      <c r="DB526" s="67">
        <v>0.19096240401268005</v>
      </c>
      <c r="DC526" s="67">
        <v>0.16095724701881409</v>
      </c>
      <c r="DD526" s="67">
        <v>0.10922731459140778</v>
      </c>
      <c r="DE526" s="67">
        <v>0.11914969235658646</v>
      </c>
      <c r="DF526" s="67">
        <v>0.11811483651399612</v>
      </c>
      <c r="DG526" s="67">
        <v>0.15743483603000641</v>
      </c>
      <c r="DH526" s="67">
        <v>0.12873338162899017</v>
      </c>
      <c r="DI526" s="67">
        <v>0.13381503522396088</v>
      </c>
      <c r="DJ526" s="67">
        <v>4.4552881270647049E-2</v>
      </c>
      <c r="DK526" s="67">
        <v>0.11459152400493622</v>
      </c>
      <c r="DL526" s="67">
        <v>0.24004203081130981</v>
      </c>
      <c r="DM526" s="67">
        <v>0.2115311473608017</v>
      </c>
      <c r="DN526" s="67">
        <v>0.20159463584423065</v>
      </c>
      <c r="DO526" s="67">
        <v>1.5889147520065308</v>
      </c>
      <c r="DP526" s="67">
        <v>2.3727540969848633</v>
      </c>
      <c r="DQ526" s="67">
        <v>2.7916808128356934</v>
      </c>
      <c r="DR526" s="67">
        <v>2.7541680335998535</v>
      </c>
      <c r="DS526" s="67">
        <v>1.8600190877914429</v>
      </c>
      <c r="DT526" s="67">
        <v>-0.98783093690872192</v>
      </c>
      <c r="DU526" s="67">
        <v>-1.029308557510376</v>
      </c>
      <c r="DV526" s="67">
        <v>-0.63851886987686157</v>
      </c>
      <c r="DW526" s="67">
        <v>-0.24263361096382141</v>
      </c>
      <c r="DX526" s="67">
        <v>-0.11485788226127625</v>
      </c>
      <c r="DY526" s="67">
        <v>0.43985608220100403</v>
      </c>
      <c r="DZ526" s="67">
        <v>0.39356622099876404</v>
      </c>
      <c r="EA526" s="67">
        <v>0.34848430752754211</v>
      </c>
      <c r="EB526" s="67">
        <v>0.28525775671005249</v>
      </c>
      <c r="EC526" s="67">
        <v>0.28947994112968445</v>
      </c>
      <c r="ED526" s="67">
        <v>0.29063993692398071</v>
      </c>
      <c r="EE526" s="67">
        <v>0.34325963258743286</v>
      </c>
      <c r="EF526" s="67">
        <v>0.32682067155838013</v>
      </c>
      <c r="EG526" s="67">
        <v>0.34832099080085754</v>
      </c>
      <c r="EH526" s="67">
        <v>0.27771934866905212</v>
      </c>
      <c r="EI526" s="67">
        <v>0.36624786257743835</v>
      </c>
      <c r="EJ526" s="67">
        <v>0.50991904735565186</v>
      </c>
      <c r="EK526" s="67">
        <v>0.49675247073173523</v>
      </c>
      <c r="EL526" s="67">
        <v>0.49903610348701477</v>
      </c>
      <c r="EM526" s="67">
        <v>1.8820787668228149</v>
      </c>
      <c r="EN526" s="67">
        <v>2.6716618537902832</v>
      </c>
      <c r="EO526" s="67">
        <v>3.0952982902526855</v>
      </c>
      <c r="EP526" s="67">
        <v>3.0607693195343018</v>
      </c>
      <c r="EQ526" s="67">
        <v>2.1667416095733643</v>
      </c>
      <c r="ER526" s="67">
        <v>-0.67401784658432007</v>
      </c>
      <c r="ES526" s="67">
        <v>-0.7224041223526001</v>
      </c>
      <c r="ET526" s="67">
        <v>-0.34634605050086975</v>
      </c>
      <c r="EU526" s="67">
        <v>2.9740290716290474E-2</v>
      </c>
      <c r="EV526" s="67">
        <v>0.13599711656570435</v>
      </c>
      <c r="EW526" s="67">
        <v>79.040145874023438</v>
      </c>
      <c r="EX526" s="67">
        <v>77.372329711914063</v>
      </c>
      <c r="EY526" s="67">
        <v>74.388427734375</v>
      </c>
      <c r="EZ526" s="67">
        <v>72.902519226074219</v>
      </c>
      <c r="FA526" s="67">
        <v>72.06622314453125</v>
      </c>
      <c r="FB526" s="67">
        <v>71.280860900878906</v>
      </c>
      <c r="FC526" s="67">
        <v>71.198333740234375</v>
      </c>
      <c r="FD526" s="67">
        <v>72.469024658203125</v>
      </c>
      <c r="FE526" s="67">
        <v>76.07818603515625</v>
      </c>
      <c r="FF526" s="67">
        <v>80.543838500976563</v>
      </c>
      <c r="FG526" s="67">
        <v>85.875640869140625</v>
      </c>
      <c r="FH526" s="67">
        <v>90.117347717285156</v>
      </c>
      <c r="FI526" s="67">
        <v>94.13494873046875</v>
      </c>
      <c r="FJ526" s="67">
        <v>97.30303955078125</v>
      </c>
      <c r="FK526" s="67">
        <v>99.571495056152344</v>
      </c>
      <c r="FL526" s="67">
        <v>100.93019104003906</v>
      </c>
      <c r="FM526" s="67">
        <v>101.36023712158203</v>
      </c>
      <c r="FN526" s="67">
        <v>101.22090148925781</v>
      </c>
      <c r="FO526" s="67">
        <v>99.72247314453125</v>
      </c>
      <c r="FP526" s="67">
        <v>96.122161865234375</v>
      </c>
      <c r="FQ526" s="67">
        <v>91.767066955566406</v>
      </c>
      <c r="FR526" s="67">
        <v>88.900505065917969</v>
      </c>
      <c r="FS526" s="67">
        <v>86.854324340820313</v>
      </c>
      <c r="FT526" s="67">
        <v>84.923614501953125</v>
      </c>
      <c r="FU526" s="68">
        <v>0.26991108059883118</v>
      </c>
      <c r="FV526" s="40">
        <v>6.4600000381469727</v>
      </c>
      <c r="FW526" s="40">
        <v>4832.28</v>
      </c>
      <c r="FX526">
        <v>1</v>
      </c>
    </row>
    <row r="527" spans="1:180" x14ac:dyDescent="0.2">
      <c r="A527" t="s">
        <v>189</v>
      </c>
      <c r="B527" t="s">
        <v>207</v>
      </c>
      <c r="C527" t="s">
        <v>3</v>
      </c>
      <c r="D527" t="s">
        <v>188</v>
      </c>
      <c r="E527" t="s">
        <v>1</v>
      </c>
      <c r="F527" s="40" t="s">
        <v>194</v>
      </c>
      <c r="G527" s="69" t="s">
        <v>229</v>
      </c>
      <c r="H527" s="67">
        <v>3843.000011920929</v>
      </c>
      <c r="I527" s="67">
        <v>3.7382516860961914</v>
      </c>
      <c r="J527" s="67">
        <v>3.1738989353179932</v>
      </c>
      <c r="K527" s="67">
        <v>2.82649827003479</v>
      </c>
      <c r="L527" s="67">
        <v>2.6025028228759766</v>
      </c>
      <c r="M527" s="67">
        <v>2.4984879493713379</v>
      </c>
      <c r="N527" s="67">
        <v>2.5880413055419922</v>
      </c>
      <c r="O527" s="67">
        <v>2.8849890232086182</v>
      </c>
      <c r="P527" s="67">
        <v>3.02608323097229</v>
      </c>
      <c r="Q527" s="67">
        <v>3.0817797183990479</v>
      </c>
      <c r="R527" s="67">
        <v>3.3086750507354736</v>
      </c>
      <c r="S527" s="67">
        <v>3.7149522304534912</v>
      </c>
      <c r="T527" s="67">
        <v>4.3712906837463379</v>
      </c>
      <c r="U527" s="67">
        <v>5.3483633995056152</v>
      </c>
      <c r="V527" s="67">
        <v>6.4214835166931152</v>
      </c>
      <c r="W527" s="67">
        <v>7.4139208793640137</v>
      </c>
      <c r="X527" s="67">
        <v>8.6176176071166992</v>
      </c>
      <c r="Y527" s="67">
        <v>9.7529306411743164</v>
      </c>
      <c r="Z527" s="67">
        <v>9.9981584548950195</v>
      </c>
      <c r="AA527" s="67">
        <v>9.7541236877441406</v>
      </c>
      <c r="AB527" s="67">
        <v>9.1341123580932617</v>
      </c>
      <c r="AC527" s="67">
        <v>8.484675407409668</v>
      </c>
      <c r="AD527" s="67">
        <v>7.355647087097168</v>
      </c>
      <c r="AE527" s="67">
        <v>5.9664306640625</v>
      </c>
      <c r="AF527" s="67">
        <v>4.7118415832519531</v>
      </c>
      <c r="AG527" s="67">
        <v>-0.50450855493545532</v>
      </c>
      <c r="AH527" s="67">
        <v>-0.4176507294178009</v>
      </c>
      <c r="AI527" s="67">
        <v>-0.36065465211868286</v>
      </c>
      <c r="AJ527" s="67">
        <v>-0.30195024609565735</v>
      </c>
      <c r="AK527" s="67">
        <v>-0.26349267363548279</v>
      </c>
      <c r="AL527" s="67">
        <v>-0.26350453495979309</v>
      </c>
      <c r="AM527" s="67">
        <v>-0.32658737897872925</v>
      </c>
      <c r="AN527" s="67">
        <v>-0.3499455451965332</v>
      </c>
      <c r="AO527" s="67">
        <v>-0.37738871574401855</v>
      </c>
      <c r="AP527" s="67">
        <v>-0.48115229606628418</v>
      </c>
      <c r="AQ527" s="67">
        <v>-0.61720830202102661</v>
      </c>
      <c r="AR527" s="67">
        <v>-0.69884425401687622</v>
      </c>
      <c r="AS527" s="67">
        <v>-0.71229058504104614</v>
      </c>
      <c r="AT527" s="67">
        <v>-0.6268610954284668</v>
      </c>
      <c r="AU527" s="67">
        <v>1.0776911973953247</v>
      </c>
      <c r="AV527" s="67">
        <v>1.7890273332595825</v>
      </c>
      <c r="AW527" s="67">
        <v>2.231318473815918</v>
      </c>
      <c r="AX527" s="67">
        <v>2.1904230117797852</v>
      </c>
      <c r="AY527" s="67">
        <v>1.0993566513061523</v>
      </c>
      <c r="AZ527" s="67">
        <v>-1.934648871421814</v>
      </c>
      <c r="BA527" s="67">
        <v>-1.9342981576919556</v>
      </c>
      <c r="BB527" s="67">
        <v>-1.4396076202392578</v>
      </c>
      <c r="BC527" s="67">
        <v>-1.0243449211120605</v>
      </c>
      <c r="BD527" s="67">
        <v>-0.82797026634216309</v>
      </c>
      <c r="BE527" s="67">
        <v>-0.28341138362884521</v>
      </c>
      <c r="BF527" s="67">
        <v>-0.2150135338306427</v>
      </c>
      <c r="BG527" s="67">
        <v>-0.1730961948633194</v>
      </c>
      <c r="BH527" s="67">
        <v>-0.12589120864868164</v>
      </c>
      <c r="BI527" s="67">
        <v>-9.3135610222816467E-2</v>
      </c>
      <c r="BJ527" s="67">
        <v>-9.0951569378376007E-2</v>
      </c>
      <c r="BK527" s="67">
        <v>-0.14073330163955688</v>
      </c>
      <c r="BL527" s="67">
        <v>-0.15182732045650482</v>
      </c>
      <c r="BM527" s="67">
        <v>-0.16284704208374023</v>
      </c>
      <c r="BN527" s="67">
        <v>-0.24794676899909973</v>
      </c>
      <c r="BO527" s="67">
        <v>-0.36551010608673096</v>
      </c>
      <c r="BP527" s="67">
        <v>-0.42892149090766907</v>
      </c>
      <c r="BQ527" s="67">
        <v>-0.42702072858810425</v>
      </c>
      <c r="BR527" s="67">
        <v>-0.32936927676200867</v>
      </c>
      <c r="BS527" s="67">
        <v>1.3709040880203247</v>
      </c>
      <c r="BT527" s="67">
        <v>2.0879838466644287</v>
      </c>
      <c r="BU527" s="67">
        <v>2.534984827041626</v>
      </c>
      <c r="BV527" s="67">
        <v>2.4970731735229492</v>
      </c>
      <c r="BW527" s="67">
        <v>1.4061273336410522</v>
      </c>
      <c r="BX527" s="67">
        <v>-1.6207869052886963</v>
      </c>
      <c r="BY527" s="67">
        <v>-1.6273459196090698</v>
      </c>
      <c r="BZ527" s="67">
        <v>-1.1473894119262695</v>
      </c>
      <c r="CA527" s="67">
        <v>-0.75192844867706299</v>
      </c>
      <c r="CB527" s="67">
        <v>-0.57707512378692627</v>
      </c>
      <c r="CC527" s="67">
        <v>-0.13028016686439514</v>
      </c>
      <c r="CD527" s="67">
        <v>-7.466762512922287E-2</v>
      </c>
      <c r="CE527" s="67">
        <v>-4.3193772435188293E-2</v>
      </c>
      <c r="CF527" s="67">
        <v>-3.9532510563731194E-3</v>
      </c>
      <c r="CG527" s="67">
        <v>2.4853168055415154E-2</v>
      </c>
      <c r="CH527" s="67">
        <v>2.8558077290654182E-2</v>
      </c>
      <c r="CI527" s="67">
        <v>-1.2011340819299221E-2</v>
      </c>
      <c r="CJ527" s="67">
        <v>-1.4611261896789074E-2</v>
      </c>
      <c r="CK527" s="67">
        <v>-1.4256126247346401E-2</v>
      </c>
      <c r="CL527" s="67">
        <v>-8.6429335176944733E-2</v>
      </c>
      <c r="CM527" s="67">
        <v>-0.19118469953536987</v>
      </c>
      <c r="CN527" s="67">
        <v>-0.24197378754615784</v>
      </c>
      <c r="CO527" s="67">
        <v>-0.22944369912147522</v>
      </c>
      <c r="CP527" s="67">
        <v>-0.12332736700773239</v>
      </c>
      <c r="CQ527" s="67">
        <v>1.5739823579788208</v>
      </c>
      <c r="CR527" s="67">
        <v>2.2950401306152344</v>
      </c>
      <c r="CS527" s="67">
        <v>2.7453033924102783</v>
      </c>
      <c r="CT527" s="67">
        <v>2.7094578742980957</v>
      </c>
      <c r="CU527" s="67">
        <v>1.6185958385467529</v>
      </c>
      <c r="CV527" s="67">
        <v>-1.4034069776535034</v>
      </c>
      <c r="CW527" s="67">
        <v>-1.4147517681121826</v>
      </c>
      <c r="CX527" s="67">
        <v>-0.94499999284744263</v>
      </c>
      <c r="CY527" s="67">
        <v>-0.56325364112854004</v>
      </c>
      <c r="CZ527" s="67">
        <v>-0.40330591797828674</v>
      </c>
      <c r="DA527" s="67">
        <v>2.2851048037409782E-2</v>
      </c>
      <c r="DB527" s="67">
        <v>6.567828357219696E-2</v>
      </c>
      <c r="DC527" s="67">
        <v>8.6708642542362213E-2</v>
      </c>
      <c r="DD527" s="67">
        <v>0.11798470467329025</v>
      </c>
      <c r="DE527" s="67">
        <v>0.14284195005893707</v>
      </c>
      <c r="DF527" s="67">
        <v>0.14806772768497467</v>
      </c>
      <c r="DG527" s="67">
        <v>0.11671061813831329</v>
      </c>
      <c r="DH527" s="67">
        <v>0.12260480225086212</v>
      </c>
      <c r="DI527" s="67">
        <v>0.13433478772640228</v>
      </c>
      <c r="DJ527" s="67">
        <v>7.5088098645210266E-2</v>
      </c>
      <c r="DK527" s="67">
        <v>-1.6859296709299088E-2</v>
      </c>
      <c r="DL527" s="67">
        <v>-5.50260990858078E-2</v>
      </c>
      <c r="DM527" s="67">
        <v>-3.1866665929555893E-2</v>
      </c>
      <c r="DN527" s="67">
        <v>8.2714542746543884E-2</v>
      </c>
      <c r="DO527" s="67">
        <v>1.7770606279373169</v>
      </c>
      <c r="DP527" s="67">
        <v>2.50209641456604</v>
      </c>
      <c r="DQ527" s="67">
        <v>2.9556219577789307</v>
      </c>
      <c r="DR527" s="67">
        <v>2.9218425750732422</v>
      </c>
      <c r="DS527" s="67">
        <v>1.8310643434524536</v>
      </c>
      <c r="DT527" s="67">
        <v>-1.1860270500183105</v>
      </c>
      <c r="DU527" s="67">
        <v>-1.2021576166152954</v>
      </c>
      <c r="DV527" s="67">
        <v>-0.74261057376861572</v>
      </c>
      <c r="DW527" s="67">
        <v>-0.3745788037776947</v>
      </c>
      <c r="DX527" s="67">
        <v>-0.22953671216964722</v>
      </c>
      <c r="DY527" s="67">
        <v>0.24394820630550385</v>
      </c>
      <c r="DZ527" s="67">
        <v>0.26831549406051636</v>
      </c>
      <c r="EA527" s="67">
        <v>0.27426710724830627</v>
      </c>
      <c r="EB527" s="67">
        <v>0.29404374957084656</v>
      </c>
      <c r="EC527" s="67">
        <v>0.31319898366928101</v>
      </c>
      <c r="ED527" s="67">
        <v>0.32062068581581116</v>
      </c>
      <c r="EE527" s="67">
        <v>0.30256468057632446</v>
      </c>
      <c r="EF527" s="67">
        <v>0.32072299718856812</v>
      </c>
      <c r="EG527" s="67">
        <v>0.3488764762878418</v>
      </c>
      <c r="EH527" s="67">
        <v>0.30829361081123352</v>
      </c>
      <c r="EI527" s="67">
        <v>0.23483890295028687</v>
      </c>
      <c r="EJ527" s="67">
        <v>0.21489667892456055</v>
      </c>
      <c r="EK527" s="67">
        <v>0.2534031867980957</v>
      </c>
      <c r="EL527" s="67">
        <v>0.38020634651184082</v>
      </c>
      <c r="EM527" s="67">
        <v>2.0702736377716064</v>
      </c>
      <c r="EN527" s="67">
        <v>2.8010528087615967</v>
      </c>
      <c r="EO527" s="67">
        <v>3.2592883110046387</v>
      </c>
      <c r="EP527" s="67">
        <v>3.2284927368164063</v>
      </c>
      <c r="EQ527" s="67">
        <v>2.1378350257873535</v>
      </c>
      <c r="ER527" s="67">
        <v>-0.87216508388519287</v>
      </c>
      <c r="ES527" s="67">
        <v>-0.89520537853240967</v>
      </c>
      <c r="ET527" s="67">
        <v>-0.45039242506027222</v>
      </c>
      <c r="EU527" s="67">
        <v>-0.10216233879327774</v>
      </c>
      <c r="EV527" s="67">
        <v>2.1358419209718704E-2</v>
      </c>
      <c r="EW527" s="67">
        <v>83.061988830566406</v>
      </c>
      <c r="EX527" s="67">
        <v>81.1146240234375</v>
      </c>
      <c r="EY527" s="67">
        <v>79.818550109863281</v>
      </c>
      <c r="EZ527" s="67">
        <v>78.449043273925781</v>
      </c>
      <c r="FA527" s="67">
        <v>77.997444152832031</v>
      </c>
      <c r="FB527" s="67">
        <v>79.049110412597656</v>
      </c>
      <c r="FC527" s="67">
        <v>77.106620788574219</v>
      </c>
      <c r="FD527" s="67">
        <v>76.8079833984375</v>
      </c>
      <c r="FE527" s="67">
        <v>79.113143920898438</v>
      </c>
      <c r="FF527" s="67">
        <v>82.118011474609375</v>
      </c>
      <c r="FG527" s="67">
        <v>86.19012451171875</v>
      </c>
      <c r="FH527" s="67">
        <v>90.572494506835938</v>
      </c>
      <c r="FI527" s="67">
        <v>94.83624267578125</v>
      </c>
      <c r="FJ527" s="67">
        <v>98.282951354980469</v>
      </c>
      <c r="FK527" s="67">
        <v>101.49600219726563</v>
      </c>
      <c r="FL527" s="67">
        <v>102.96965789794922</v>
      </c>
      <c r="FM527" s="67">
        <v>102.96659851074219</v>
      </c>
      <c r="FN527" s="67">
        <v>100.60305023193359</v>
      </c>
      <c r="FO527" s="67">
        <v>96.7464599609375</v>
      </c>
      <c r="FP527" s="67">
        <v>91.850944519042969</v>
      </c>
      <c r="FQ527" s="67">
        <v>89.858734130859375</v>
      </c>
      <c r="FR527" s="67">
        <v>87.239280700683594</v>
      </c>
      <c r="FS527" s="67">
        <v>84.803298950195313</v>
      </c>
      <c r="FT527" s="67">
        <v>83.7662353515625</v>
      </c>
      <c r="FU527" s="68">
        <v>0.26995399594306946</v>
      </c>
      <c r="FV527" s="40">
        <v>7.0500001907348633</v>
      </c>
      <c r="FW527" s="40">
        <v>5231.21</v>
      </c>
      <c r="FX527">
        <v>1</v>
      </c>
    </row>
    <row r="528" spans="1:180" x14ac:dyDescent="0.2">
      <c r="A528" t="s">
        <v>189</v>
      </c>
      <c r="B528" t="s">
        <v>207</v>
      </c>
      <c r="C528" t="s">
        <v>3</v>
      </c>
      <c r="D528" t="s">
        <v>188</v>
      </c>
      <c r="E528" t="s">
        <v>1</v>
      </c>
      <c r="F528" s="40" t="s">
        <v>194</v>
      </c>
      <c r="G528" s="69" t="s">
        <v>230</v>
      </c>
      <c r="H528" s="67">
        <v>3835.9999785423279</v>
      </c>
      <c r="I528" s="67">
        <v>3.8303377628326416</v>
      </c>
      <c r="J528" s="67">
        <v>3.2675652503967285</v>
      </c>
      <c r="K528" s="67">
        <v>2.9075634479522705</v>
      </c>
      <c r="L528" s="67">
        <v>2.6534051895141602</v>
      </c>
      <c r="M528" s="67">
        <v>2.5413737297058105</v>
      </c>
      <c r="N528" s="67">
        <v>2.647188663482666</v>
      </c>
      <c r="O528" s="67">
        <v>2.933967113494873</v>
      </c>
      <c r="P528" s="67">
        <v>3.075509786605835</v>
      </c>
      <c r="Q528" s="67">
        <v>3.1499149799346924</v>
      </c>
      <c r="R528" s="67">
        <v>3.4089372158050537</v>
      </c>
      <c r="S528" s="67">
        <v>3.8321843147277832</v>
      </c>
      <c r="T528" s="67">
        <v>4.4749341011047363</v>
      </c>
      <c r="U528" s="67">
        <v>5.2226128578186035</v>
      </c>
      <c r="V528" s="67">
        <v>5.9211030006408691</v>
      </c>
      <c r="W528" s="67">
        <v>6.4840989112854004</v>
      </c>
      <c r="X528" s="67">
        <v>7.3038959503173828</v>
      </c>
      <c r="Y528" s="67">
        <v>8.0076370239257813</v>
      </c>
      <c r="Z528" s="67">
        <v>8.320338249206543</v>
      </c>
      <c r="AA528" s="67">
        <v>8.0847406387329102</v>
      </c>
      <c r="AB528" s="67">
        <v>7.7131338119506836</v>
      </c>
      <c r="AC528" s="67">
        <v>7.1901259422302246</v>
      </c>
      <c r="AD528" s="67">
        <v>6.2608122825622559</v>
      </c>
      <c r="AE528" s="67">
        <v>5.3442850112915039</v>
      </c>
      <c r="AF528" s="67">
        <v>4.4089188575744629</v>
      </c>
      <c r="AG528" s="67">
        <v>-0.50060188770294189</v>
      </c>
      <c r="AH528" s="67">
        <v>-0.31334125995635986</v>
      </c>
      <c r="AI528" s="67">
        <v>-0.25942498445510864</v>
      </c>
      <c r="AJ528" s="67">
        <v>-0.28085410594940186</v>
      </c>
      <c r="AK528" s="67">
        <v>-0.25377050042152405</v>
      </c>
      <c r="AL528" s="67">
        <v>-0.23911350965499878</v>
      </c>
      <c r="AM528" s="67">
        <v>-0.33197480440139771</v>
      </c>
      <c r="AN528" s="67">
        <v>-0.37522408366203308</v>
      </c>
      <c r="AO528" s="67">
        <v>-0.42431551218032837</v>
      </c>
      <c r="AP528" s="67">
        <v>-0.48896631598472595</v>
      </c>
      <c r="AQ528" s="67">
        <v>-0.61551785469055176</v>
      </c>
      <c r="AR528" s="67">
        <v>-0.54714834690093994</v>
      </c>
      <c r="AS528" s="67">
        <v>-0.66535758972167969</v>
      </c>
      <c r="AT528" s="67">
        <v>-0.65940749645233154</v>
      </c>
      <c r="AU528" s="67">
        <v>0.8090549111366272</v>
      </c>
      <c r="AV528" s="67">
        <v>1.3198812007904053</v>
      </c>
      <c r="AW528" s="67">
        <v>1.4129120111465454</v>
      </c>
      <c r="AX528" s="67">
        <v>1.4462352991104126</v>
      </c>
      <c r="AY528" s="67">
        <v>0.41952919960021973</v>
      </c>
      <c r="AZ528" s="67">
        <v>-1.6447206735610962</v>
      </c>
      <c r="BA528" s="67">
        <v>-1.4269074201583862</v>
      </c>
      <c r="BB528" s="67">
        <v>-1.0248961448669434</v>
      </c>
      <c r="BC528" s="67">
        <v>-0.68317723274230957</v>
      </c>
      <c r="BD528" s="67">
        <v>-0.49394950270652771</v>
      </c>
      <c r="BE528" s="67">
        <v>-0.27967491745948792</v>
      </c>
      <c r="BF528" s="67">
        <v>-0.1108609065413475</v>
      </c>
      <c r="BG528" s="67">
        <v>-7.2011619806289673E-2</v>
      </c>
      <c r="BH528" s="67">
        <v>-0.10493068397045135</v>
      </c>
      <c r="BI528" s="67">
        <v>-8.3542659878730774E-2</v>
      </c>
      <c r="BJ528" s="67">
        <v>-6.6690213978290558E-2</v>
      </c>
      <c r="BK528" s="67">
        <v>-0.14625534415245056</v>
      </c>
      <c r="BL528" s="67">
        <v>-0.17724843323230743</v>
      </c>
      <c r="BM528" s="67">
        <v>-0.20992791652679443</v>
      </c>
      <c r="BN528" s="67">
        <v>-0.25592783093452454</v>
      </c>
      <c r="BO528" s="67">
        <v>-0.36400064826011658</v>
      </c>
      <c r="BP528" s="67">
        <v>-0.27741903066635132</v>
      </c>
      <c r="BQ528" s="67">
        <v>-0.38029241561889648</v>
      </c>
      <c r="BR528" s="67">
        <v>-0.36212998628616333</v>
      </c>
      <c r="BS528" s="67">
        <v>1.1020545959472656</v>
      </c>
      <c r="BT528" s="67">
        <v>1.618621826171875</v>
      </c>
      <c r="BU528" s="67">
        <v>1.7163598537445068</v>
      </c>
      <c r="BV528" s="67">
        <v>1.7526648044586182</v>
      </c>
      <c r="BW528" s="67">
        <v>0.72607886791229248</v>
      </c>
      <c r="BX528" s="67">
        <v>-1.331085205078125</v>
      </c>
      <c r="BY528" s="67">
        <v>-1.1201788187026978</v>
      </c>
      <c r="BZ528" s="67">
        <v>-0.73289448022842407</v>
      </c>
      <c r="CA528" s="67">
        <v>-0.41096502542495728</v>
      </c>
      <c r="CB528" s="67">
        <v>-0.24324403703212738</v>
      </c>
      <c r="CC528" s="67">
        <v>-0.12666155397891998</v>
      </c>
      <c r="CD528" s="67">
        <v>2.9376368969678879E-2</v>
      </c>
      <c r="CE528" s="67">
        <v>5.7790301740169525E-2</v>
      </c>
      <c r="CF528" s="67">
        <v>1.6913337633013725E-2</v>
      </c>
      <c r="CG528" s="67">
        <v>3.4356623888015747E-2</v>
      </c>
      <c r="CH528" s="67">
        <v>5.2729632705450058E-2</v>
      </c>
      <c r="CI528" s="67">
        <v>-1.7626628279685974E-2</v>
      </c>
      <c r="CJ528" s="67">
        <v>-4.0131088346242905E-2</v>
      </c>
      <c r="CK528" s="67">
        <v>-6.1443712562322617E-2</v>
      </c>
      <c r="CL528" s="67">
        <v>-9.4526089727878571E-2</v>
      </c>
      <c r="CM528" s="67">
        <v>-0.18980059027671814</v>
      </c>
      <c r="CN528" s="67">
        <v>-9.060533344745636E-2</v>
      </c>
      <c r="CO528" s="67">
        <v>-0.18285717070102692</v>
      </c>
      <c r="CP528" s="67">
        <v>-0.15623645484447479</v>
      </c>
      <c r="CQ528" s="67">
        <v>1.3049852848052979</v>
      </c>
      <c r="CR528" s="67">
        <v>1.825528621673584</v>
      </c>
      <c r="CS528" s="67">
        <v>1.9265269041061401</v>
      </c>
      <c r="CT528" s="67">
        <v>1.9648969173431396</v>
      </c>
      <c r="CU528" s="67">
        <v>0.93839418888092041</v>
      </c>
      <c r="CV528" s="67">
        <v>-1.1138622760772705</v>
      </c>
      <c r="CW528" s="67">
        <v>-0.90773946046829224</v>
      </c>
      <c r="CX528" s="67">
        <v>-0.53065502643585205</v>
      </c>
      <c r="CY528" s="67">
        <v>-0.22243170440196991</v>
      </c>
      <c r="CZ528" s="67">
        <v>-6.9606184959411621E-2</v>
      </c>
      <c r="DA528" s="67">
        <v>2.63518076390028E-2</v>
      </c>
      <c r="DB528" s="67">
        <v>0.16961364448070526</v>
      </c>
      <c r="DC528" s="67">
        <v>0.18759222328662872</v>
      </c>
      <c r="DD528" s="67">
        <v>0.1387573629617691</v>
      </c>
      <c r="DE528" s="67">
        <v>0.15225590765476227</v>
      </c>
      <c r="DF528" s="67">
        <v>0.17214947938919067</v>
      </c>
      <c r="DG528" s="67">
        <v>0.11100209504365921</v>
      </c>
      <c r="DH528" s="67">
        <v>9.6986249089241028E-2</v>
      </c>
      <c r="DI528" s="67">
        <v>8.70404914021492E-2</v>
      </c>
      <c r="DJ528" s="67">
        <v>6.6875651478767395E-2</v>
      </c>
      <c r="DK528" s="67">
        <v>-1.5600527636706829E-2</v>
      </c>
      <c r="DL528" s="67">
        <v>9.6208356320858002E-2</v>
      </c>
      <c r="DM528" s="67">
        <v>1.4578080736100674E-2</v>
      </c>
      <c r="DN528" s="67">
        <v>4.965706542134285E-2</v>
      </c>
      <c r="DO528" s="67">
        <v>1.5079159736633301</v>
      </c>
      <c r="DP528" s="67">
        <v>2.032435417175293</v>
      </c>
      <c r="DQ528" s="67">
        <v>2.1366939544677734</v>
      </c>
      <c r="DR528" s="67">
        <v>2.1771290302276611</v>
      </c>
      <c r="DS528" s="67">
        <v>1.1507095098495483</v>
      </c>
      <c r="DT528" s="67">
        <v>-0.89663934707641602</v>
      </c>
      <c r="DU528" s="67">
        <v>-0.69530010223388672</v>
      </c>
      <c r="DV528" s="67">
        <v>-0.32841554284095764</v>
      </c>
      <c r="DW528" s="67">
        <v>-3.3898379653692245E-2</v>
      </c>
      <c r="DX528" s="67">
        <v>0.10403166711330414</v>
      </c>
      <c r="DY528" s="67">
        <v>0.24727879464626312</v>
      </c>
      <c r="DZ528" s="67">
        <v>0.37209400534629822</v>
      </c>
      <c r="EA528" s="67">
        <v>0.3750055730342865</v>
      </c>
      <c r="EB528" s="67">
        <v>0.3146807849407196</v>
      </c>
      <c r="EC528" s="67">
        <v>0.32248374819755554</v>
      </c>
      <c r="ED528" s="67">
        <v>0.34457278251647949</v>
      </c>
      <c r="EE528" s="67">
        <v>0.29672154784202576</v>
      </c>
      <c r="EF528" s="67">
        <v>0.29496192932128906</v>
      </c>
      <c r="EG528" s="67">
        <v>0.30142807960510254</v>
      </c>
      <c r="EH528" s="67">
        <v>0.29991412162780762</v>
      </c>
      <c r="EI528" s="67">
        <v>0.23591668903827667</v>
      </c>
      <c r="EJ528" s="67">
        <v>0.36593765020370483</v>
      </c>
      <c r="EK528" s="67">
        <v>0.29964321851730347</v>
      </c>
      <c r="EL528" s="67">
        <v>0.34693461656570435</v>
      </c>
      <c r="EM528" s="67">
        <v>1.8009155988693237</v>
      </c>
      <c r="EN528" s="67">
        <v>2.3311760425567627</v>
      </c>
      <c r="EO528" s="67">
        <v>2.4401416778564453</v>
      </c>
      <c r="EP528" s="67">
        <v>2.4835586547851563</v>
      </c>
      <c r="EQ528" s="67">
        <v>1.4572591781616211</v>
      </c>
      <c r="ER528" s="67">
        <v>-0.5830039381980896</v>
      </c>
      <c r="ES528" s="67">
        <v>-0.38857147097587585</v>
      </c>
      <c r="ET528" s="67">
        <v>-3.6413881927728653E-2</v>
      </c>
      <c r="EU528" s="67">
        <v>0.23831379413604736</v>
      </c>
      <c r="EV528" s="67">
        <v>0.35473713278770447</v>
      </c>
      <c r="EW528" s="67">
        <v>82.287788391113281</v>
      </c>
      <c r="EX528" s="67">
        <v>81.271270751953125</v>
      </c>
      <c r="EY528" s="67">
        <v>79.902297973632813</v>
      </c>
      <c r="EZ528" s="67">
        <v>78.895698547363281</v>
      </c>
      <c r="FA528" s="67">
        <v>78.045997619628906</v>
      </c>
      <c r="FB528" s="67">
        <v>77.551078796386719</v>
      </c>
      <c r="FC528" s="67">
        <v>76.718368530273438</v>
      </c>
      <c r="FD528" s="67">
        <v>75.790084838867188</v>
      </c>
      <c r="FE528" s="67">
        <v>79.115837097167969</v>
      </c>
      <c r="FF528" s="67">
        <v>82.116737365722656</v>
      </c>
      <c r="FG528" s="67">
        <v>85.359222412109375</v>
      </c>
      <c r="FH528" s="67">
        <v>89.301986694335938</v>
      </c>
      <c r="FI528" s="67">
        <v>92.7415771484375</v>
      </c>
      <c r="FJ528" s="67">
        <v>94.680709838867188</v>
      </c>
      <c r="FK528" s="67">
        <v>95.943099975585938</v>
      </c>
      <c r="FL528" s="67">
        <v>96.221260070800781</v>
      </c>
      <c r="FM528" s="67">
        <v>96.936134338378906</v>
      </c>
      <c r="FN528" s="67">
        <v>96.277000427246094</v>
      </c>
      <c r="FO528" s="67">
        <v>94.652824401855469</v>
      </c>
      <c r="FP528" s="67">
        <v>90.528343200683594</v>
      </c>
      <c r="FQ528" s="67">
        <v>85.815658569335938</v>
      </c>
      <c r="FR528" s="67">
        <v>83.441116333007813</v>
      </c>
      <c r="FS528" s="67">
        <v>82.010169982910156</v>
      </c>
      <c r="FT528" s="67">
        <v>79.960708618164063</v>
      </c>
      <c r="FU528" s="68">
        <v>0.26975893974304199</v>
      </c>
      <c r="FV528" s="40">
        <v>6.1599998474121094</v>
      </c>
      <c r="FW528" s="40">
        <v>4771.76</v>
      </c>
      <c r="FX528">
        <v>1</v>
      </c>
    </row>
    <row r="529" spans="1:180" x14ac:dyDescent="0.2">
      <c r="A529" t="s">
        <v>189</v>
      </c>
      <c r="B529" t="s">
        <v>207</v>
      </c>
      <c r="C529" t="s">
        <v>3</v>
      </c>
      <c r="D529" t="s">
        <v>188</v>
      </c>
      <c r="E529" t="s">
        <v>1</v>
      </c>
      <c r="F529" s="40" t="s">
        <v>194</v>
      </c>
      <c r="G529" s="69" t="s">
        <v>2</v>
      </c>
      <c r="H529" s="67">
        <v>3901.5333436409633</v>
      </c>
      <c r="I529" s="67">
        <v>3.8069124221801758</v>
      </c>
      <c r="J529" s="67">
        <v>3.2377164363861084</v>
      </c>
      <c r="K529" s="67">
        <v>2.8685016632080078</v>
      </c>
      <c r="L529" s="67">
        <v>2.6271991729736328</v>
      </c>
      <c r="M529" s="67">
        <v>2.5267744064331055</v>
      </c>
      <c r="N529" s="67">
        <v>2.6382625102996826</v>
      </c>
      <c r="O529" s="67">
        <v>2.9072568416595459</v>
      </c>
      <c r="P529" s="67">
        <v>3.127936840057373</v>
      </c>
      <c r="Q529" s="67">
        <v>3.3386015892028809</v>
      </c>
      <c r="R529" s="67">
        <v>3.6785404682159424</v>
      </c>
      <c r="S529" s="67">
        <v>4.1911253929138184</v>
      </c>
      <c r="T529" s="67">
        <v>4.8932733535766602</v>
      </c>
      <c r="U529" s="67">
        <v>5.8002743721008301</v>
      </c>
      <c r="V529" s="67">
        <v>6.7656464576721191</v>
      </c>
      <c r="W529" s="67">
        <v>7.7165350914001465</v>
      </c>
      <c r="X529" s="67">
        <v>8.7642450332641602</v>
      </c>
      <c r="Y529" s="67">
        <v>9.6656007766723633</v>
      </c>
      <c r="Z529" s="67">
        <v>10.135476112365723</v>
      </c>
      <c r="AA529" s="67">
        <v>10.075865745544434</v>
      </c>
      <c r="AB529" s="67">
        <v>9.4908103942871094</v>
      </c>
      <c r="AC529" s="67">
        <v>8.637476921081543</v>
      </c>
      <c r="AD529" s="67">
        <v>7.584235668182373</v>
      </c>
      <c r="AE529" s="67">
        <v>6.2236862182617188</v>
      </c>
      <c r="AF529" s="67">
        <v>4.9152107238769531</v>
      </c>
      <c r="AG529" s="67">
        <v>-0.32818776369094849</v>
      </c>
      <c r="AH529" s="67">
        <v>-0.25727823376655579</v>
      </c>
      <c r="AI529" s="67">
        <v>-0.21470487117767334</v>
      </c>
      <c r="AJ529" s="67">
        <v>-0.21059125661849976</v>
      </c>
      <c r="AK529" s="67">
        <v>-0.20256052911281586</v>
      </c>
      <c r="AL529" s="67">
        <v>-0.19480413198471069</v>
      </c>
      <c r="AM529" s="67">
        <v>-0.23580725491046906</v>
      </c>
      <c r="AN529" s="67">
        <v>-0.29438415169715881</v>
      </c>
      <c r="AO529" s="67">
        <v>-0.345894455909729</v>
      </c>
      <c r="AP529" s="67">
        <v>-0.39361196756362915</v>
      </c>
      <c r="AQ529" s="67">
        <v>-0.45044249296188354</v>
      </c>
      <c r="AR529" s="67">
        <v>-0.51024997234344482</v>
      </c>
      <c r="AS529" s="67">
        <v>-0.54302597045898438</v>
      </c>
      <c r="AT529" s="67">
        <v>-0.4927409291267395</v>
      </c>
      <c r="AU529" s="67">
        <v>1.246112585067749</v>
      </c>
      <c r="AV529" s="67">
        <v>1.8576223850250244</v>
      </c>
      <c r="AW529" s="67">
        <v>2.1648237705230713</v>
      </c>
      <c r="AX529" s="67">
        <v>2.2615246772766113</v>
      </c>
      <c r="AY529" s="67">
        <v>1.743259072303772</v>
      </c>
      <c r="AZ529" s="67">
        <v>-1.3779845237731934</v>
      </c>
      <c r="BA529" s="67">
        <v>-1.734984278678894</v>
      </c>
      <c r="BB529" s="67">
        <v>-1.2910598516464233</v>
      </c>
      <c r="BC529" s="67">
        <v>-0.8512272834777832</v>
      </c>
      <c r="BD529" s="67">
        <v>-0.5942082405090332</v>
      </c>
      <c r="BE529" s="67">
        <v>-0.18602412939071655</v>
      </c>
      <c r="BF529" s="67">
        <v>-0.12700112164020538</v>
      </c>
      <c r="BG529" s="67">
        <v>-9.4112016260623932E-2</v>
      </c>
      <c r="BH529" s="67">
        <v>-9.7408920526504517E-2</v>
      </c>
      <c r="BI529" s="67">
        <v>-9.3057885766029358E-2</v>
      </c>
      <c r="BJ529" s="67">
        <v>-8.3885125815868378E-2</v>
      </c>
      <c r="BK529" s="67">
        <v>-0.11632960289716721</v>
      </c>
      <c r="BL529" s="67">
        <v>-0.16698102653026581</v>
      </c>
      <c r="BM529" s="67">
        <v>-0.20795373618602753</v>
      </c>
      <c r="BN529" s="67">
        <v>-0.24365775287151337</v>
      </c>
      <c r="BO529" s="67">
        <v>-0.28860741853713989</v>
      </c>
      <c r="BP529" s="67">
        <v>-0.33673325181007385</v>
      </c>
      <c r="BQ529" s="67">
        <v>-0.3596133291721344</v>
      </c>
      <c r="BR529" s="67">
        <v>-0.30148237943649292</v>
      </c>
      <c r="BS529" s="67">
        <v>1.4346116781234741</v>
      </c>
      <c r="BT529" s="67">
        <v>2.0498263835906982</v>
      </c>
      <c r="BU529" s="67">
        <v>2.3600800037384033</v>
      </c>
      <c r="BV529" s="67">
        <v>2.4587397575378418</v>
      </c>
      <c r="BW529" s="67">
        <v>1.9406126737594604</v>
      </c>
      <c r="BX529" s="67">
        <v>-1.176146388053894</v>
      </c>
      <c r="BY529" s="67">
        <v>-1.5375986099243164</v>
      </c>
      <c r="BZ529" s="67">
        <v>-1.1031508445739746</v>
      </c>
      <c r="CA529" s="67">
        <v>-0.67606467008590698</v>
      </c>
      <c r="CB529" s="67">
        <v>-0.43291094899177551</v>
      </c>
      <c r="CC529" s="67">
        <v>-8.7562032043933868E-2</v>
      </c>
      <c r="CD529" s="67">
        <v>-3.6771591752767563E-2</v>
      </c>
      <c r="CE529" s="67">
        <v>-1.0589764453470707E-2</v>
      </c>
      <c r="CF529" s="67">
        <v>-1.9019182771444321E-2</v>
      </c>
      <c r="CG529" s="67">
        <v>-1.7216693609952927E-2</v>
      </c>
      <c r="CH529" s="67">
        <v>-7.0629529654979706E-3</v>
      </c>
      <c r="CI529" s="67">
        <v>-3.3579736948013306E-2</v>
      </c>
      <c r="CJ529" s="67">
        <v>-7.8742019832134247E-2</v>
      </c>
      <c r="CK529" s="67">
        <v>-0.11241643130779266</v>
      </c>
      <c r="CL529" s="67">
        <v>-0.13979992270469666</v>
      </c>
      <c r="CM529" s="67">
        <v>-0.1765209287405014</v>
      </c>
      <c r="CN529" s="67">
        <v>-0.21655610203742981</v>
      </c>
      <c r="CO529" s="67">
        <v>-0.23258230090141296</v>
      </c>
      <c r="CP529" s="67">
        <v>-0.16901728510856628</v>
      </c>
      <c r="CQ529" s="67">
        <v>1.565165638923645</v>
      </c>
      <c r="CR529" s="67">
        <v>2.1829462051391602</v>
      </c>
      <c r="CS529" s="67">
        <v>2.4953138828277588</v>
      </c>
      <c r="CT529" s="67">
        <v>2.5953302383422852</v>
      </c>
      <c r="CU529" s="67">
        <v>2.0772991180419922</v>
      </c>
      <c r="CV529" s="67">
        <v>-1.0363539457321167</v>
      </c>
      <c r="CW529" s="67">
        <v>-1.4008899927139282</v>
      </c>
      <c r="CX529" s="67">
        <v>-0.97300565242767334</v>
      </c>
      <c r="CY529" s="67">
        <v>-0.55474752187728882</v>
      </c>
      <c r="CZ529" s="67">
        <v>-0.32119694352149963</v>
      </c>
      <c r="DA529" s="67">
        <v>1.0900062508881092E-2</v>
      </c>
      <c r="DB529" s="67">
        <v>5.3457938134670258E-2</v>
      </c>
      <c r="DC529" s="67">
        <v>7.293248176574707E-2</v>
      </c>
      <c r="DD529" s="67">
        <v>5.9370558708906174E-2</v>
      </c>
      <c r="DE529" s="67">
        <v>5.8624498546123505E-2</v>
      </c>
      <c r="DF529" s="67">
        <v>6.9759219884872437E-2</v>
      </c>
      <c r="DG529" s="67">
        <v>4.9170125275850296E-2</v>
      </c>
      <c r="DH529" s="67">
        <v>9.4969905912876129E-3</v>
      </c>
      <c r="DI529" s="67">
        <v>-1.6879120841622353E-2</v>
      </c>
      <c r="DJ529" s="67">
        <v>-3.5942092537879944E-2</v>
      </c>
      <c r="DK529" s="67">
        <v>-6.4434453845024109E-2</v>
      </c>
      <c r="DL529" s="67">
        <v>-9.6378952264785767E-2</v>
      </c>
      <c r="DM529" s="67">
        <v>-0.10555127263069153</v>
      </c>
      <c r="DN529" s="67">
        <v>-3.6552190780639648E-2</v>
      </c>
      <c r="DO529" s="67">
        <v>1.6957195997238159</v>
      </c>
      <c r="DP529" s="67">
        <v>2.3160660266876221</v>
      </c>
      <c r="DQ529" s="67">
        <v>2.6305477619171143</v>
      </c>
      <c r="DR529" s="67">
        <v>2.7319207191467285</v>
      </c>
      <c r="DS529" s="67">
        <v>2.2139856815338135</v>
      </c>
      <c r="DT529" s="67">
        <v>-0.89656150341033936</v>
      </c>
      <c r="DU529" s="67">
        <v>-1.26418137550354</v>
      </c>
      <c r="DV529" s="67">
        <v>-0.84286046028137207</v>
      </c>
      <c r="DW529" s="67">
        <v>-0.43343040347099304</v>
      </c>
      <c r="DX529" s="67">
        <v>-0.20948293805122375</v>
      </c>
      <c r="DY529" s="67">
        <v>0.15306368470191956</v>
      </c>
      <c r="DZ529" s="67">
        <v>0.18373505771160126</v>
      </c>
      <c r="EA529" s="67">
        <v>0.19352534413337708</v>
      </c>
      <c r="EB529" s="67">
        <v>0.17255289852619171</v>
      </c>
      <c r="EC529" s="67">
        <v>0.16812713444232941</v>
      </c>
      <c r="ED529" s="67">
        <v>0.18067823350429535</v>
      </c>
      <c r="EE529" s="67">
        <v>0.16864778101444244</v>
      </c>
      <c r="EF529" s="67">
        <v>0.13690011203289032</v>
      </c>
      <c r="EG529" s="67">
        <v>0.12106157839298248</v>
      </c>
      <c r="EH529" s="67">
        <v>0.11401212215423584</v>
      </c>
      <c r="EI529" s="67">
        <v>9.7400620579719543E-2</v>
      </c>
      <c r="EJ529" s="67">
        <v>7.7137768268585205E-2</v>
      </c>
      <c r="EK529" s="67">
        <v>7.7861353754997253E-2</v>
      </c>
      <c r="EL529" s="67">
        <v>0.15470635890960693</v>
      </c>
      <c r="EM529" s="67">
        <v>1.884218692779541</v>
      </c>
      <c r="EN529" s="67">
        <v>2.5082700252532959</v>
      </c>
      <c r="EO529" s="67">
        <v>2.8258039951324463</v>
      </c>
      <c r="EP529" s="67">
        <v>2.929135799407959</v>
      </c>
      <c r="EQ529" s="67">
        <v>2.4113390445709229</v>
      </c>
      <c r="ER529" s="67">
        <v>-0.69472336769104004</v>
      </c>
      <c r="ES529" s="67">
        <v>-1.0667957067489624</v>
      </c>
      <c r="ET529" s="67">
        <v>-0.65495145320892334</v>
      </c>
      <c r="EU529" s="67">
        <v>-0.25826773047447205</v>
      </c>
      <c r="EV529" s="67">
        <v>-4.8185650259256363E-2</v>
      </c>
      <c r="EW529" s="67">
        <v>79.050010681152344</v>
      </c>
      <c r="EX529" s="67">
        <v>77.350059509277344</v>
      </c>
      <c r="EY529" s="67">
        <v>75.748870849609375</v>
      </c>
      <c r="EZ529" s="67">
        <v>74.376304626464844</v>
      </c>
      <c r="FA529" s="67">
        <v>73.156692504882813</v>
      </c>
      <c r="FB529" s="67">
        <v>72.271461486816406</v>
      </c>
      <c r="FC529" s="67">
        <v>71.849967956542969</v>
      </c>
      <c r="FD529" s="67">
        <v>73.983367919921875</v>
      </c>
      <c r="FE529" s="67">
        <v>77.805839538574219</v>
      </c>
      <c r="FF529" s="67">
        <v>81.781700134277344</v>
      </c>
      <c r="FG529" s="67">
        <v>85.3165283203125</v>
      </c>
      <c r="FH529" s="67">
        <v>89.072105407714844</v>
      </c>
      <c r="FI529" s="67">
        <v>92.707870483398438</v>
      </c>
      <c r="FJ529" s="67">
        <v>95.411277770996094</v>
      </c>
      <c r="FK529" s="67">
        <v>97.839942932128906</v>
      </c>
      <c r="FL529" s="67">
        <v>99.251564025878906</v>
      </c>
      <c r="FM529" s="67">
        <v>99.606796264648438</v>
      </c>
      <c r="FN529" s="67">
        <v>98.793319702148438</v>
      </c>
      <c r="FO529" s="67">
        <v>96.485549926757813</v>
      </c>
      <c r="FP529" s="67">
        <v>92.435684204101563</v>
      </c>
      <c r="FQ529" s="67">
        <v>88.1387939453125</v>
      </c>
      <c r="FR529" s="67">
        <v>84.644851684570313</v>
      </c>
      <c r="FS529" s="67">
        <v>81.972526550292969</v>
      </c>
      <c r="FT529" s="67">
        <v>79.773910522460938</v>
      </c>
      <c r="FU529" s="68">
        <v>0.17359007894992828</v>
      </c>
      <c r="FV529" s="40">
        <v>7.1100001335144043</v>
      </c>
      <c r="FW529" s="40">
        <v>5428.34</v>
      </c>
      <c r="FX529">
        <v>1</v>
      </c>
    </row>
    <row r="530" spans="1:180" x14ac:dyDescent="0.2">
      <c r="A530" t="s">
        <v>189</v>
      </c>
      <c r="B530" t="s">
        <v>207</v>
      </c>
      <c r="C530" t="s">
        <v>204</v>
      </c>
      <c r="D530" t="s">
        <v>1</v>
      </c>
      <c r="E530" t="s">
        <v>1</v>
      </c>
      <c r="F530" t="s">
        <v>1</v>
      </c>
      <c r="G530" s="60" t="s">
        <v>216</v>
      </c>
      <c r="H530" s="67">
        <v>126652.00245296955</v>
      </c>
      <c r="I530" s="67">
        <v>0.78221762180328369</v>
      </c>
      <c r="J530" s="67">
        <v>0.6740608811378479</v>
      </c>
      <c r="K530" s="67">
        <v>0.60578560829162598</v>
      </c>
      <c r="L530" s="67">
        <v>0.5671544075012207</v>
      </c>
      <c r="M530" s="67">
        <v>0.55103552341461182</v>
      </c>
      <c r="N530" s="67">
        <v>0.57318592071533203</v>
      </c>
      <c r="O530" s="67">
        <v>0.64143067598342896</v>
      </c>
      <c r="P530" s="67">
        <v>0.72129571437835693</v>
      </c>
      <c r="Q530" s="67">
        <v>0.76595360040664673</v>
      </c>
      <c r="R530" s="67">
        <v>0.82146495580673218</v>
      </c>
      <c r="S530" s="67">
        <v>0.89944761991500854</v>
      </c>
      <c r="T530" s="67">
        <v>1.0044829845428467</v>
      </c>
      <c r="U530" s="67">
        <v>1.1272664070129395</v>
      </c>
      <c r="V530" s="67">
        <v>1.2533363103866577</v>
      </c>
      <c r="W530" s="67">
        <v>1.3828328847885132</v>
      </c>
      <c r="X530" s="67">
        <v>1.5327885150909424</v>
      </c>
      <c r="Y530" s="67">
        <v>1.6720415353775024</v>
      </c>
      <c r="Z530" s="67">
        <v>1.7812455892562866</v>
      </c>
      <c r="AA530" s="67">
        <v>1.8051847219467163</v>
      </c>
      <c r="AB530" s="67">
        <v>1.7441680431365967</v>
      </c>
      <c r="AC530" s="67">
        <v>1.6383213996887207</v>
      </c>
      <c r="AD530" s="67">
        <v>1.5468467473983765</v>
      </c>
      <c r="AE530" s="67">
        <v>1.3386787176132202</v>
      </c>
      <c r="AF530" s="67">
        <v>1.0927391052246094</v>
      </c>
      <c r="AG530" s="67">
        <v>-6.9464272819459438E-3</v>
      </c>
      <c r="AH530" s="67">
        <v>-4.8104510642588139E-3</v>
      </c>
      <c r="AI530" s="67">
        <v>-7.8376848250627518E-3</v>
      </c>
      <c r="AJ530" s="67">
        <v>-6.8597891367971897E-3</v>
      </c>
      <c r="AK530" s="67">
        <v>-8.6129503324627876E-3</v>
      </c>
      <c r="AL530" s="67">
        <v>-1.1587715707719326E-2</v>
      </c>
      <c r="AM530" s="67">
        <v>-1.5386845916509628E-2</v>
      </c>
      <c r="AN530" s="67">
        <v>-1.7447814345359802E-2</v>
      </c>
      <c r="AO530" s="67">
        <v>-2.4980129674077034E-2</v>
      </c>
      <c r="AP530" s="67">
        <v>-2.6928877457976341E-2</v>
      </c>
      <c r="AQ530" s="67">
        <v>-2.3998957127332687E-2</v>
      </c>
      <c r="AR530" s="67">
        <v>-2.1492945030331612E-2</v>
      </c>
      <c r="AS530" s="67">
        <v>-2.4112425744533539E-2</v>
      </c>
      <c r="AT530" s="67">
        <v>1.2535244459286332E-3</v>
      </c>
      <c r="AU530" s="67">
        <v>0.2025693953037262</v>
      </c>
      <c r="AV530" s="67">
        <v>0.26994228363037109</v>
      </c>
      <c r="AW530" s="67">
        <v>0.30753663182258606</v>
      </c>
      <c r="AX530" s="67">
        <v>0.32804492115974426</v>
      </c>
      <c r="AY530" s="67">
        <v>0.31186205148696899</v>
      </c>
      <c r="AZ530" s="67">
        <v>-1.8169740214943886E-2</v>
      </c>
      <c r="BA530" s="67">
        <v>-0.10313787311315536</v>
      </c>
      <c r="BB530" s="67">
        <v>-8.5470341145992279E-2</v>
      </c>
      <c r="BC530" s="67">
        <v>-6.1839587986469269E-2</v>
      </c>
      <c r="BD530" s="67">
        <v>-4.1767768561840057E-2</v>
      </c>
      <c r="BE530" s="67">
        <v>9.1263663489371538E-4</v>
      </c>
      <c r="BF530" s="67">
        <v>2.4427077732980251E-3</v>
      </c>
      <c r="BG530" s="67">
        <v>-1.0582120157778263E-3</v>
      </c>
      <c r="BH530" s="67">
        <v>-4.1953159961849451E-4</v>
      </c>
      <c r="BI530" s="67">
        <v>-2.3745503276586533E-3</v>
      </c>
      <c r="BJ530" s="67">
        <v>-5.2985544316470623E-3</v>
      </c>
      <c r="BK530" s="67">
        <v>-8.6660459637641907E-3</v>
      </c>
      <c r="BL530" s="67">
        <v>-1.0248905979096889E-2</v>
      </c>
      <c r="BM530" s="67">
        <v>-1.7322571948170662E-2</v>
      </c>
      <c r="BN530" s="67">
        <v>-1.8714491277933121E-2</v>
      </c>
      <c r="BO530" s="67">
        <v>-1.5232034958899021E-2</v>
      </c>
      <c r="BP530" s="67">
        <v>-1.2201164849102497E-2</v>
      </c>
      <c r="BQ530" s="67">
        <v>-1.4340103603899479E-2</v>
      </c>
      <c r="BR530" s="67">
        <v>1.1391042731702328E-2</v>
      </c>
      <c r="BS530" s="67">
        <v>0.21269664168357849</v>
      </c>
      <c r="BT530" s="67">
        <v>0.28023186326026917</v>
      </c>
      <c r="BU530" s="67">
        <v>0.31796941161155701</v>
      </c>
      <c r="BV530" s="67">
        <v>0.33857345581054688</v>
      </c>
      <c r="BW530" s="67">
        <v>0.32241961359977722</v>
      </c>
      <c r="BX530" s="67">
        <v>-7.4872295372188091E-3</v>
      </c>
      <c r="BY530" s="67">
        <v>-9.2664368450641632E-2</v>
      </c>
      <c r="BZ530" s="67">
        <v>-7.5399957597255707E-2</v>
      </c>
      <c r="CA530" s="67">
        <v>-5.2380412817001343E-2</v>
      </c>
      <c r="CB530" s="67">
        <v>-3.3027183264493942E-2</v>
      </c>
      <c r="CC530" s="67">
        <v>6.3558006659150124E-3</v>
      </c>
      <c r="CD530" s="67">
        <v>7.466223556548357E-3</v>
      </c>
      <c r="CE530" s="67">
        <v>3.6372300237417221E-3</v>
      </c>
      <c r="CF530" s="67">
        <v>4.0409713983535767E-3</v>
      </c>
      <c r="CG530" s="67">
        <v>1.9461464835330844E-3</v>
      </c>
      <c r="CH530" s="67">
        <v>-9.426996111869812E-4</v>
      </c>
      <c r="CI530" s="67">
        <v>-4.0112403221428394E-3</v>
      </c>
      <c r="CJ530" s="67">
        <v>-5.262965802103281E-3</v>
      </c>
      <c r="CK530" s="67">
        <v>-1.201897207647562E-2</v>
      </c>
      <c r="CL530" s="67">
        <v>-1.3025232590734959E-2</v>
      </c>
      <c r="CM530" s="67">
        <v>-9.1600911691784859E-3</v>
      </c>
      <c r="CN530" s="67">
        <v>-5.7657081633806229E-3</v>
      </c>
      <c r="CO530" s="67">
        <v>-7.5718243606388569E-3</v>
      </c>
      <c r="CP530" s="67">
        <v>1.8412256613373756E-2</v>
      </c>
      <c r="CQ530" s="67">
        <v>0.21971073746681213</v>
      </c>
      <c r="CR530" s="67">
        <v>0.28735840320587158</v>
      </c>
      <c r="CS530" s="67">
        <v>0.32519513368606567</v>
      </c>
      <c r="CT530" s="67">
        <v>0.34586542844772339</v>
      </c>
      <c r="CU530" s="67">
        <v>0.32973173260688782</v>
      </c>
      <c r="CV530" s="67">
        <v>-8.8554741523694247E-5</v>
      </c>
      <c r="CW530" s="67">
        <v>-8.5410453379154205E-2</v>
      </c>
      <c r="CX530" s="67">
        <v>-6.8425253033638E-2</v>
      </c>
      <c r="CY530" s="67">
        <v>-4.5829024165868759E-2</v>
      </c>
      <c r="CZ530" s="67">
        <v>-2.6973480358719826E-2</v>
      </c>
      <c r="DA530" s="67">
        <v>1.1798964813351631E-2</v>
      </c>
      <c r="DB530" s="67">
        <v>1.2489738874137402E-2</v>
      </c>
      <c r="DC530" s="67">
        <v>8.3326725289225578E-3</v>
      </c>
      <c r="DD530" s="67">
        <v>8.5014756768941879E-3</v>
      </c>
      <c r="DE530" s="67">
        <v>6.2668430618941784E-3</v>
      </c>
      <c r="DF530" s="67">
        <v>3.4131549764424562E-3</v>
      </c>
      <c r="DG530" s="67">
        <v>6.4356566872447729E-4</v>
      </c>
      <c r="DH530" s="67">
        <v>-2.7702492661774158E-4</v>
      </c>
      <c r="DI530" s="67">
        <v>-6.715371273458004E-3</v>
      </c>
      <c r="DJ530" s="67">
        <v>-7.3359734378755093E-3</v>
      </c>
      <c r="DK530" s="67">
        <v>-3.0881487764418125E-3</v>
      </c>
      <c r="DL530" s="67">
        <v>6.6974962828680873E-4</v>
      </c>
      <c r="DM530" s="67">
        <v>-8.0354453530162573E-4</v>
      </c>
      <c r="DN530" s="67">
        <v>2.543346956372261E-2</v>
      </c>
      <c r="DO530" s="67">
        <v>0.22672483325004578</v>
      </c>
      <c r="DP530" s="67">
        <v>0.29448497295379639</v>
      </c>
      <c r="DQ530" s="67">
        <v>0.33242082595825195</v>
      </c>
      <c r="DR530" s="67">
        <v>0.35315743088722229</v>
      </c>
      <c r="DS530" s="67">
        <v>0.33704385161399841</v>
      </c>
      <c r="DT530" s="67">
        <v>7.3101199232041836E-3</v>
      </c>
      <c r="DU530" s="67">
        <v>-7.8156530857086182E-2</v>
      </c>
      <c r="DV530" s="67">
        <v>-6.1450541019439697E-2</v>
      </c>
      <c r="DW530" s="67">
        <v>-3.9277631789445877E-2</v>
      </c>
      <c r="DX530" s="67">
        <v>-2.0919779315590858E-2</v>
      </c>
      <c r="DY530" s="67">
        <v>1.9658029079437256E-2</v>
      </c>
      <c r="DZ530" s="67">
        <v>1.9742898643016815E-2</v>
      </c>
      <c r="EA530" s="67">
        <v>1.5112144872546196E-2</v>
      </c>
      <c r="EB530" s="67">
        <v>1.494173239916563E-2</v>
      </c>
      <c r="EC530" s="67">
        <v>1.25052435323596E-2</v>
      </c>
      <c r="ED530" s="67">
        <v>9.7023164853453636E-3</v>
      </c>
      <c r="EE530" s="67">
        <v>7.3643657378852367E-3</v>
      </c>
      <c r="EF530" s="67">
        <v>6.9218813441693783E-3</v>
      </c>
      <c r="EG530" s="67">
        <v>9.4218592857941985E-4</v>
      </c>
      <c r="EH530" s="67">
        <v>8.7841384811326861E-4</v>
      </c>
      <c r="EI530" s="67">
        <v>5.6787724606692791E-3</v>
      </c>
      <c r="EJ530" s="67">
        <v>9.9615277722477913E-3</v>
      </c>
      <c r="EK530" s="67">
        <v>8.9687760919332504E-3</v>
      </c>
      <c r="EL530" s="67">
        <v>3.5570990294218063E-2</v>
      </c>
      <c r="EM530" s="67">
        <v>0.23685209453105927</v>
      </c>
      <c r="EN530" s="67">
        <v>0.30477458238601685</v>
      </c>
      <c r="EO530" s="67">
        <v>0.34285363554954529</v>
      </c>
      <c r="EP530" s="67">
        <v>0.36368593573570251</v>
      </c>
      <c r="EQ530" s="67">
        <v>0.34760138392448425</v>
      </c>
      <c r="ER530" s="67">
        <v>1.7992632463574409E-2</v>
      </c>
      <c r="ES530" s="67">
        <v>-6.7683033645153046E-2</v>
      </c>
      <c r="ET530" s="67">
        <v>-5.1380164921283722E-2</v>
      </c>
      <c r="EU530" s="67">
        <v>-2.9818464070558548E-2</v>
      </c>
      <c r="EV530" s="67">
        <v>-1.2179194949567318E-2</v>
      </c>
      <c r="EW530" s="67">
        <v>71.355560302734375</v>
      </c>
      <c r="EX530" s="67">
        <v>70.085426330566406</v>
      </c>
      <c r="EY530" s="67">
        <v>68.489677429199219</v>
      </c>
      <c r="EZ530" s="67">
        <v>66.993507385253906</v>
      </c>
      <c r="FA530" s="67">
        <v>65.946296691894531</v>
      </c>
      <c r="FB530" s="67">
        <v>65.062393188476563</v>
      </c>
      <c r="FC530" s="67">
        <v>65.511795043945313</v>
      </c>
      <c r="FD530" s="67">
        <v>68.3306884765625</v>
      </c>
      <c r="FE530" s="67">
        <v>72.413215637207031</v>
      </c>
      <c r="FF530" s="67">
        <v>76.728378295898438</v>
      </c>
      <c r="FG530" s="67">
        <v>80.789505004882813</v>
      </c>
      <c r="FH530" s="67">
        <v>84.706512451171875</v>
      </c>
      <c r="FI530" s="67">
        <v>88.175682067871094</v>
      </c>
      <c r="FJ530" s="67">
        <v>90.398002624511719</v>
      </c>
      <c r="FK530" s="67">
        <v>92.054115295410156</v>
      </c>
      <c r="FL530" s="67">
        <v>93.800636291503906</v>
      </c>
      <c r="FM530" s="67">
        <v>94.504638671875</v>
      </c>
      <c r="FN530" s="67">
        <v>94.375778198242188</v>
      </c>
      <c r="FO530" s="67">
        <v>92.556602478027344</v>
      </c>
      <c r="FP530" s="67">
        <v>89.236618041992188</v>
      </c>
      <c r="FQ530" s="67">
        <v>83.873733520507813</v>
      </c>
      <c r="FR530" s="67">
        <v>80.525924682617188</v>
      </c>
      <c r="FS530" s="67">
        <v>77.78607177734375</v>
      </c>
      <c r="FT530" s="67">
        <v>75.914314270019531</v>
      </c>
      <c r="FU530" s="68">
        <v>9.3139102682471275E-3</v>
      </c>
      <c r="FV530" s="40">
        <v>14.270000457763672</v>
      </c>
      <c r="FW530">
        <v>131018.47</v>
      </c>
      <c r="FX530">
        <v>1</v>
      </c>
    </row>
    <row r="531" spans="1:180" x14ac:dyDescent="0.2">
      <c r="A531" t="s">
        <v>189</v>
      </c>
      <c r="B531" t="s">
        <v>207</v>
      </c>
      <c r="C531" t="s">
        <v>204</v>
      </c>
      <c r="D531" t="s">
        <v>1</v>
      </c>
      <c r="E531" t="s">
        <v>1</v>
      </c>
      <c r="F531" t="s">
        <v>1</v>
      </c>
      <c r="G531" s="60" t="s">
        <v>217</v>
      </c>
      <c r="H531" s="67">
        <v>125650.00233745575</v>
      </c>
      <c r="I531" s="67">
        <v>0.798633873462677</v>
      </c>
      <c r="J531" s="67">
        <v>0.68421107530593872</v>
      </c>
      <c r="K531" s="67">
        <v>0.61312741041183472</v>
      </c>
      <c r="L531" s="67">
        <v>0.57121735811233521</v>
      </c>
      <c r="M531" s="67">
        <v>0.5544503927230835</v>
      </c>
      <c r="N531" s="67">
        <v>0.57516449689865112</v>
      </c>
      <c r="O531" s="67">
        <v>0.63989096879959106</v>
      </c>
      <c r="P531" s="67">
        <v>0.71581155061721802</v>
      </c>
      <c r="Q531" s="67">
        <v>0.76314765214920044</v>
      </c>
      <c r="R531" s="67">
        <v>0.82357454299926758</v>
      </c>
      <c r="S531" s="67">
        <v>0.92128449678421021</v>
      </c>
      <c r="T531" s="67">
        <v>1.045376181602478</v>
      </c>
      <c r="U531" s="67">
        <v>1.1930497884750366</v>
      </c>
      <c r="V531" s="67">
        <v>1.3386940956115723</v>
      </c>
      <c r="W531" s="67">
        <v>1.4860544204711914</v>
      </c>
      <c r="X531" s="67">
        <v>1.6404832601547241</v>
      </c>
      <c r="Y531" s="67">
        <v>1.7834430932998657</v>
      </c>
      <c r="Z531" s="67">
        <v>1.8970654010772705</v>
      </c>
      <c r="AA531" s="67">
        <v>1.9300051927566528</v>
      </c>
      <c r="AB531" s="67">
        <v>1.8714137077331543</v>
      </c>
      <c r="AC531" s="67">
        <v>1.7599925994873047</v>
      </c>
      <c r="AD531" s="67">
        <v>1.6605962514877319</v>
      </c>
      <c r="AE531" s="67">
        <v>1.4066883325576782</v>
      </c>
      <c r="AF531" s="67">
        <v>1.12891685962677</v>
      </c>
      <c r="AG531" s="67">
        <v>-8.4457648918032646E-3</v>
      </c>
      <c r="AH531" s="67">
        <v>-6.2661017291247845E-3</v>
      </c>
      <c r="AI531" s="67">
        <v>-8.3442796021699905E-3</v>
      </c>
      <c r="AJ531" s="67">
        <v>-1.0063508525490761E-2</v>
      </c>
      <c r="AK531" s="67">
        <v>-1.0557515546679497E-2</v>
      </c>
      <c r="AL531" s="67">
        <v>-1.0454170405864716E-2</v>
      </c>
      <c r="AM531" s="67">
        <v>-1.5427320264279842E-2</v>
      </c>
      <c r="AN531" s="67">
        <v>-1.9278155639767647E-2</v>
      </c>
      <c r="AO531" s="67">
        <v>-2.5547783821821213E-2</v>
      </c>
      <c r="AP531" s="67">
        <v>-3.0318541452288628E-2</v>
      </c>
      <c r="AQ531" s="67">
        <v>-2.7675988152623177E-2</v>
      </c>
      <c r="AR531" s="67">
        <v>-3.0637672170996666E-2</v>
      </c>
      <c r="AS531" s="67">
        <v>-3.1299632042646408E-2</v>
      </c>
      <c r="AT531" s="67">
        <v>-5.3981202654540539E-3</v>
      </c>
      <c r="AU531" s="67">
        <v>0.23205636441707611</v>
      </c>
      <c r="AV531" s="67">
        <v>0.30724066495895386</v>
      </c>
      <c r="AW531" s="67">
        <v>0.34717416763305664</v>
      </c>
      <c r="AX531" s="67">
        <v>0.36799418926239014</v>
      </c>
      <c r="AY531" s="67">
        <v>0.34941399097442627</v>
      </c>
      <c r="AZ531" s="67">
        <v>-3.6518778651952744E-2</v>
      </c>
      <c r="BA531" s="67">
        <v>-0.13990184664726257</v>
      </c>
      <c r="BB531" s="67">
        <v>-0.12457510828971863</v>
      </c>
      <c r="BC531" s="67">
        <v>-9.4601042568683624E-2</v>
      </c>
      <c r="BD531" s="67">
        <v>-6.6129960119724274E-2</v>
      </c>
      <c r="BE531" s="67">
        <v>-5.7057623052969575E-4</v>
      </c>
      <c r="BF531" s="67">
        <v>1.002335106022656E-3</v>
      </c>
      <c r="BG531" s="67">
        <v>-1.5501014422625303E-3</v>
      </c>
      <c r="BH531" s="67">
        <v>-3.6089329514652491E-3</v>
      </c>
      <c r="BI531" s="67">
        <v>-4.3053966946899891E-3</v>
      </c>
      <c r="BJ531" s="67">
        <v>-4.1520604863762856E-3</v>
      </c>
      <c r="BK531" s="67">
        <v>-8.6936801671981812E-3</v>
      </c>
      <c r="BL531" s="67">
        <v>-1.206603180617094E-2</v>
      </c>
      <c r="BM531" s="67">
        <v>-1.7876315861940384E-2</v>
      </c>
      <c r="BN531" s="67">
        <v>-2.2088740020990372E-2</v>
      </c>
      <c r="BO531" s="67">
        <v>-1.8892224878072739E-2</v>
      </c>
      <c r="BP531" s="67">
        <v>-2.1327447146177292E-2</v>
      </c>
      <c r="BQ531" s="67">
        <v>-2.1508026868104935E-2</v>
      </c>
      <c r="BR531" s="67">
        <v>4.7589209862053394E-3</v>
      </c>
      <c r="BS531" s="67">
        <v>0.24220229685306549</v>
      </c>
      <c r="BT531" s="67">
        <v>0.31754857301712036</v>
      </c>
      <c r="BU531" s="67">
        <v>0.35762473940849304</v>
      </c>
      <c r="BV531" s="67">
        <v>0.3785405158996582</v>
      </c>
      <c r="BW531" s="67">
        <v>0.35998958349227905</v>
      </c>
      <c r="BX531" s="67">
        <v>-2.5817517191171646E-2</v>
      </c>
      <c r="BY531" s="67">
        <v>-0.12940940260887146</v>
      </c>
      <c r="BZ531" s="67">
        <v>-0.11448585242033005</v>
      </c>
      <c r="CA531" s="67">
        <v>-8.5123226046562195E-2</v>
      </c>
      <c r="CB531" s="67">
        <v>-5.7371363043785095E-2</v>
      </c>
      <c r="CC531" s="67">
        <v>4.8837554641067982E-3</v>
      </c>
      <c r="CD531" s="67">
        <v>6.0364324599504471E-3</v>
      </c>
      <c r="CE531" s="67">
        <v>3.1555250752717257E-3</v>
      </c>
      <c r="CF531" s="67">
        <v>8.614866528660059E-4</v>
      </c>
      <c r="CG531" s="67">
        <v>2.4802526240819134E-5</v>
      </c>
      <c r="CH531" s="67">
        <v>2.1276116603985429E-4</v>
      </c>
      <c r="CI531" s="67">
        <v>-4.0299803949892521E-3</v>
      </c>
      <c r="CJ531" s="67">
        <v>-7.0709362626075745E-3</v>
      </c>
      <c r="CK531" s="67">
        <v>-1.2563083320856094E-2</v>
      </c>
      <c r="CL531" s="67">
        <v>-1.6388805583119392E-2</v>
      </c>
      <c r="CM531" s="67">
        <v>-1.280861534178257E-2</v>
      </c>
      <c r="CN531" s="67">
        <v>-1.4879215508699417E-2</v>
      </c>
      <c r="CO531" s="67">
        <v>-1.4726394787430763E-2</v>
      </c>
      <c r="CP531" s="67">
        <v>1.1793657205998898E-2</v>
      </c>
      <c r="CQ531" s="67">
        <v>0.2492293119430542</v>
      </c>
      <c r="CR531" s="67">
        <v>0.32468777894973755</v>
      </c>
      <c r="CS531" s="67">
        <v>0.36486271023750305</v>
      </c>
      <c r="CT531" s="67">
        <v>0.385844886302948</v>
      </c>
      <c r="CU531" s="67">
        <v>0.36731424927711487</v>
      </c>
      <c r="CV531" s="67">
        <v>-1.8405858427286148E-2</v>
      </c>
      <c r="CW531" s="67">
        <v>-0.12214234471321106</v>
      </c>
      <c r="CX531" s="67">
        <v>-0.10749807208776474</v>
      </c>
      <c r="CY531" s="67">
        <v>-7.8558921813964844E-2</v>
      </c>
      <c r="CZ531" s="67">
        <v>-5.1305182278156281E-2</v>
      </c>
      <c r="DA531" s="67">
        <v>1.0338087566196918E-2</v>
      </c>
      <c r="DB531" s="67">
        <v>1.107052993029356E-2</v>
      </c>
      <c r="DC531" s="67">
        <v>7.8611522912979126E-3</v>
      </c>
      <c r="DD531" s="67">
        <v>5.3319060243666172E-3</v>
      </c>
      <c r="DE531" s="67">
        <v>4.355001263320446E-3</v>
      </c>
      <c r="DF531" s="67">
        <v>4.5775836333632469E-3</v>
      </c>
      <c r="DG531" s="67">
        <v>6.3371827127411962E-4</v>
      </c>
      <c r="DH531" s="67">
        <v>-2.0758404862135649E-3</v>
      </c>
      <c r="DI531" s="67">
        <v>-7.2498489171266556E-3</v>
      </c>
      <c r="DJ531" s="67">
        <v>-1.0688870213925838E-2</v>
      </c>
      <c r="DK531" s="67">
        <v>-6.7250090651214123E-3</v>
      </c>
      <c r="DL531" s="67">
        <v>-8.4309810772538185E-3</v>
      </c>
      <c r="DM531" s="67">
        <v>-7.9447608441114426E-3</v>
      </c>
      <c r="DN531" s="67">
        <v>1.8828392028808594E-2</v>
      </c>
      <c r="DO531" s="67">
        <v>0.2562563419342041</v>
      </c>
      <c r="DP531" s="67">
        <v>0.33182698488235474</v>
      </c>
      <c r="DQ531" s="67">
        <v>0.37210071086883545</v>
      </c>
      <c r="DR531" s="67">
        <v>0.39314922690391541</v>
      </c>
      <c r="DS531" s="67">
        <v>0.3746388852596283</v>
      </c>
      <c r="DT531" s="67">
        <v>-1.0994200594723225E-2</v>
      </c>
      <c r="DU531" s="67">
        <v>-0.11487530171871185</v>
      </c>
      <c r="DV531" s="67">
        <v>-0.10051029920578003</v>
      </c>
      <c r="DW531" s="67">
        <v>-7.199462503194809E-2</v>
      </c>
      <c r="DX531" s="67">
        <v>-4.5239001512527466E-2</v>
      </c>
      <c r="DY531" s="67">
        <v>1.8213275820016861E-2</v>
      </c>
      <c r="DZ531" s="67">
        <v>1.8338967114686966E-2</v>
      </c>
      <c r="EA531" s="67">
        <v>1.4655329287052155E-2</v>
      </c>
      <c r="EB531" s="67">
        <v>1.178648229688406E-2</v>
      </c>
      <c r="EC531" s="67">
        <v>1.0607121512293816E-2</v>
      </c>
      <c r="ED531" s="67">
        <v>1.0879692621529102E-2</v>
      </c>
      <c r="EE531" s="67">
        <v>7.3673585429787636E-3</v>
      </c>
      <c r="EF531" s="67">
        <v>5.1362845115363598E-3</v>
      </c>
      <c r="EG531" s="67">
        <v>4.2161819874309003E-4</v>
      </c>
      <c r="EH531" s="67">
        <v>-2.4590697139501572E-3</v>
      </c>
      <c r="EI531" s="67">
        <v>2.0587535109370947E-3</v>
      </c>
      <c r="EJ531" s="67">
        <v>8.7924330728128552E-4</v>
      </c>
      <c r="EK531" s="67">
        <v>1.846840837970376E-3</v>
      </c>
      <c r="EL531" s="67">
        <v>2.8985435143113136E-2</v>
      </c>
      <c r="EM531" s="67">
        <v>0.26640227437019348</v>
      </c>
      <c r="EN531" s="67">
        <v>0.34213489294052124</v>
      </c>
      <c r="EO531" s="67">
        <v>0.38255125284194946</v>
      </c>
      <c r="EP531" s="67">
        <v>0.40369555354118347</v>
      </c>
      <c r="EQ531" s="67">
        <v>0.38521447777748108</v>
      </c>
      <c r="ER531" s="67">
        <v>-2.9294221894815564E-4</v>
      </c>
      <c r="ES531" s="67">
        <v>-0.10438283532857895</v>
      </c>
      <c r="ET531" s="67">
        <v>-9.0421043336391449E-2</v>
      </c>
      <c r="EU531" s="67">
        <v>-6.251680850982666E-2</v>
      </c>
      <c r="EV531" s="67">
        <v>-3.648039698600769E-2</v>
      </c>
      <c r="EW531" s="67">
        <v>72.204383850097656</v>
      </c>
      <c r="EX531" s="67">
        <v>70.979911804199219</v>
      </c>
      <c r="EY531" s="67">
        <v>69.541999816894531</v>
      </c>
      <c r="EZ531" s="67">
        <v>67.908515930175781</v>
      </c>
      <c r="FA531" s="67">
        <v>66.779891967773438</v>
      </c>
      <c r="FB531" s="67">
        <v>65.990631103515625</v>
      </c>
      <c r="FC531" s="67">
        <v>66.23834228515625</v>
      </c>
      <c r="FD531" s="67">
        <v>69.742294311523438</v>
      </c>
      <c r="FE531" s="67">
        <v>74.399070739746094</v>
      </c>
      <c r="FF531" s="67">
        <v>79.082611083984375</v>
      </c>
      <c r="FG531" s="67">
        <v>83.264633178710938</v>
      </c>
      <c r="FH531" s="67">
        <v>86.949462890625</v>
      </c>
      <c r="FI531" s="67">
        <v>90.521331787109375</v>
      </c>
      <c r="FJ531" s="67">
        <v>93.560066223144531</v>
      </c>
      <c r="FK531" s="67">
        <v>95.558517456054688</v>
      </c>
      <c r="FL531" s="67">
        <v>96.8934326171875</v>
      </c>
      <c r="FM531" s="67">
        <v>97.139389038085938</v>
      </c>
      <c r="FN531" s="67">
        <v>96.640228271484375</v>
      </c>
      <c r="FO531" s="67">
        <v>94.857223510742188</v>
      </c>
      <c r="FP531" s="67">
        <v>91.322700500488281</v>
      </c>
      <c r="FQ531" s="67">
        <v>85.960044860839844</v>
      </c>
      <c r="FR531" s="67">
        <v>82.078643798828125</v>
      </c>
      <c r="FS531" s="67">
        <v>79.38385009765625</v>
      </c>
      <c r="FT531" s="67">
        <v>77.489898681640625</v>
      </c>
      <c r="FU531" s="68">
        <v>9.3301255255937576E-3</v>
      </c>
      <c r="FV531" s="40">
        <v>14.010000228881836</v>
      </c>
      <c r="FW531">
        <v>136640.9</v>
      </c>
      <c r="FX531">
        <v>1</v>
      </c>
    </row>
    <row r="532" spans="1:180" x14ac:dyDescent="0.2">
      <c r="A532" t="s">
        <v>189</v>
      </c>
      <c r="B532" t="s">
        <v>207</v>
      </c>
      <c r="C532" t="s">
        <v>204</v>
      </c>
      <c r="D532" t="s">
        <v>1</v>
      </c>
      <c r="E532" t="s">
        <v>1</v>
      </c>
      <c r="F532" t="s">
        <v>1</v>
      </c>
      <c r="G532" s="60" t="s">
        <v>218</v>
      </c>
      <c r="H532" s="67">
        <v>125558.997656703</v>
      </c>
      <c r="I532" s="67">
        <v>0.9228358268737793</v>
      </c>
      <c r="J532" s="67">
        <v>0.78310763835906982</v>
      </c>
      <c r="K532" s="67">
        <v>0.69319957494735718</v>
      </c>
      <c r="L532" s="67">
        <v>0.6364436149597168</v>
      </c>
      <c r="M532" s="67">
        <v>0.60802888870239258</v>
      </c>
      <c r="N532" s="67">
        <v>0.61661487817764282</v>
      </c>
      <c r="O532" s="67">
        <v>0.67355978488922119</v>
      </c>
      <c r="P532" s="67">
        <v>0.75228428840637207</v>
      </c>
      <c r="Q532" s="67">
        <v>0.81428241729736328</v>
      </c>
      <c r="R532" s="67">
        <v>0.88795089721679688</v>
      </c>
      <c r="S532" s="67">
        <v>0.99144995212554932</v>
      </c>
      <c r="T532" s="67">
        <v>1.1253721714019775</v>
      </c>
      <c r="U532" s="67">
        <v>1.273106575012207</v>
      </c>
      <c r="V532" s="67">
        <v>1.4287413358688354</v>
      </c>
      <c r="W532" s="67">
        <v>1.5738800764083862</v>
      </c>
      <c r="X532" s="67">
        <v>1.7142376899719238</v>
      </c>
      <c r="Y532" s="67">
        <v>1.8295764923095703</v>
      </c>
      <c r="Z532" s="67">
        <v>1.9059844017028809</v>
      </c>
      <c r="AA532" s="67">
        <v>1.891526460647583</v>
      </c>
      <c r="AB532" s="67">
        <v>1.7923848628997803</v>
      </c>
      <c r="AC532" s="67">
        <v>1.6580359935760498</v>
      </c>
      <c r="AD532" s="67">
        <v>1.5508246421813965</v>
      </c>
      <c r="AE532" s="67">
        <v>1.3353711366653442</v>
      </c>
      <c r="AF532" s="67">
        <v>1.0899056196212769</v>
      </c>
      <c r="AG532" s="67">
        <v>-3.9100229740142822E-2</v>
      </c>
      <c r="AH532" s="67">
        <v>-2.6262519881129265E-2</v>
      </c>
      <c r="AI532" s="67">
        <v>-1.9751438871026039E-2</v>
      </c>
      <c r="AJ532" s="67">
        <v>-1.3570789247751236E-2</v>
      </c>
      <c r="AK532" s="67">
        <v>-1.1535820551216602E-2</v>
      </c>
      <c r="AL532" s="67">
        <v>-1.451204065233469E-2</v>
      </c>
      <c r="AM532" s="67">
        <v>-1.6011008992791176E-2</v>
      </c>
      <c r="AN532" s="67">
        <v>-2.3874245584011078E-2</v>
      </c>
      <c r="AO532" s="67">
        <v>-2.9402460902929306E-2</v>
      </c>
      <c r="AP532" s="67">
        <v>-3.809061273932457E-2</v>
      </c>
      <c r="AQ532" s="67">
        <v>-3.8900211453437805E-2</v>
      </c>
      <c r="AR532" s="67">
        <v>-3.2180134207010269E-2</v>
      </c>
      <c r="AS532" s="67">
        <v>-3.4542776644229889E-2</v>
      </c>
      <c r="AT532" s="67">
        <v>-5.0047389231622219E-3</v>
      </c>
      <c r="AU532" s="67">
        <v>0.23220621049404144</v>
      </c>
      <c r="AV532" s="67">
        <v>0.30048692226409912</v>
      </c>
      <c r="AW532" s="67">
        <v>0.32437747716903687</v>
      </c>
      <c r="AX532" s="67">
        <v>0.32890608906745911</v>
      </c>
      <c r="AY532" s="67">
        <v>0.29983314871788025</v>
      </c>
      <c r="AZ532" s="67">
        <v>-5.7615760713815689E-2</v>
      </c>
      <c r="BA532" s="67">
        <v>-0.1346314400434494</v>
      </c>
      <c r="BB532" s="67">
        <v>-0.10475501418113708</v>
      </c>
      <c r="BC532" s="67">
        <v>-7.0849999785423279E-2</v>
      </c>
      <c r="BD532" s="67">
        <v>-5.0748065114021301E-2</v>
      </c>
      <c r="BE532" s="67">
        <v>-3.1225234270095825E-2</v>
      </c>
      <c r="BF532" s="67">
        <v>-1.8994251266121864E-2</v>
      </c>
      <c r="BG532" s="67">
        <v>-1.2957429513335228E-2</v>
      </c>
      <c r="BH532" s="67">
        <v>-7.1163317188620567E-3</v>
      </c>
      <c r="BI532" s="67">
        <v>-5.283847451210022E-3</v>
      </c>
      <c r="BJ532" s="67">
        <v>-8.2100462168455124E-3</v>
      </c>
      <c r="BK532" s="67">
        <v>-9.2774238437414169E-3</v>
      </c>
      <c r="BL532" s="67">
        <v>-1.6662238165736198E-2</v>
      </c>
      <c r="BM532" s="67">
        <v>-2.1731097251176834E-2</v>
      </c>
      <c r="BN532" s="67">
        <v>-2.9860896989703178E-2</v>
      </c>
      <c r="BO532" s="67">
        <v>-3.0116619542241096E-2</v>
      </c>
      <c r="BP532" s="67">
        <v>-2.2870101034641266E-2</v>
      </c>
      <c r="BQ532" s="67">
        <v>-2.4751381948590279E-2</v>
      </c>
      <c r="BR532" s="67">
        <v>5.1520946435630322E-3</v>
      </c>
      <c r="BS532" s="67">
        <v>0.24235191941261292</v>
      </c>
      <c r="BT532" s="67">
        <v>0.31079462170600891</v>
      </c>
      <c r="BU532" s="67">
        <v>0.33482778072357178</v>
      </c>
      <c r="BV532" s="67">
        <v>0.33945217728614807</v>
      </c>
      <c r="BW532" s="67">
        <v>0.31040859222412109</v>
      </c>
      <c r="BX532" s="67">
        <v>-4.6914748847484589E-2</v>
      </c>
      <c r="BY532" s="67">
        <v>-0.12413927167654037</v>
      </c>
      <c r="BZ532" s="67">
        <v>-9.4666056334972382E-2</v>
      </c>
      <c r="CA532" s="67">
        <v>-6.1372432857751846E-2</v>
      </c>
      <c r="CB532" s="67">
        <v>-4.1989710181951523E-2</v>
      </c>
      <c r="CC532" s="67">
        <v>-2.5771034881472588E-2</v>
      </c>
      <c r="CD532" s="67">
        <v>-1.3960272073745728E-2</v>
      </c>
      <c r="CE532" s="67">
        <v>-8.2519194111227989E-3</v>
      </c>
      <c r="CF532" s="67">
        <v>-2.6459936052560806E-3</v>
      </c>
      <c r="CG532" s="67">
        <v>-9.5374899683520198E-4</v>
      </c>
      <c r="CH532" s="67">
        <v>-3.8453044835478067E-3</v>
      </c>
      <c r="CI532" s="67">
        <v>-4.6137617900967598E-3</v>
      </c>
      <c r="CJ532" s="67">
        <v>-1.1667224578559399E-2</v>
      </c>
      <c r="CK532" s="67">
        <v>-1.6417933627963066E-2</v>
      </c>
      <c r="CL532" s="67">
        <v>-2.4161022156476974E-2</v>
      </c>
      <c r="CM532" s="67">
        <v>-2.4033129215240479E-2</v>
      </c>
      <c r="CN532" s="67">
        <v>-1.6421997919678688E-2</v>
      </c>
      <c r="CO532" s="67">
        <v>-1.7969895154237747E-2</v>
      </c>
      <c r="CP532" s="67">
        <v>1.2186686508357525E-2</v>
      </c>
      <c r="CQ532" s="67">
        <v>0.24937881529331207</v>
      </c>
      <c r="CR532" s="67">
        <v>0.31793367862701416</v>
      </c>
      <c r="CS532" s="67">
        <v>0.34206563234329224</v>
      </c>
      <c r="CT532" s="67">
        <v>0.34675642848014832</v>
      </c>
      <c r="CU532" s="67">
        <v>0.31773307919502258</v>
      </c>
      <c r="CV532" s="67">
        <v>-3.950326144695282E-2</v>
      </c>
      <c r="CW532" s="67">
        <v>-0.11687242239713669</v>
      </c>
      <c r="CX532" s="67">
        <v>-8.7678469717502594E-2</v>
      </c>
      <c r="CY532" s="67">
        <v>-5.4808307439088821E-2</v>
      </c>
      <c r="CZ532" s="67">
        <v>-3.5923704504966736E-2</v>
      </c>
      <c r="DA532" s="67">
        <v>-2.031683549284935E-2</v>
      </c>
      <c r="DB532" s="67">
        <v>-8.9262900874018669E-3</v>
      </c>
      <c r="DC532" s="67">
        <v>-3.5464093089103699E-3</v>
      </c>
      <c r="DD532" s="67">
        <v>1.8243445083498955E-3</v>
      </c>
      <c r="DE532" s="67">
        <v>3.3763491082936525E-3</v>
      </c>
      <c r="DF532" s="67">
        <v>5.1943707512691617E-4</v>
      </c>
      <c r="DG532" s="67">
        <v>4.9899765144800767E-5</v>
      </c>
      <c r="DH532" s="67">
        <v>-6.6722109913825989E-3</v>
      </c>
      <c r="DI532" s="67">
        <v>-1.1104770004749298E-2</v>
      </c>
      <c r="DJ532" s="67">
        <v>-1.8461147323250771E-2</v>
      </c>
      <c r="DK532" s="67">
        <v>-1.794964075088501E-2</v>
      </c>
      <c r="DL532" s="67">
        <v>-9.9738975986838341E-3</v>
      </c>
      <c r="DM532" s="67">
        <v>-1.1188404634594917E-2</v>
      </c>
      <c r="DN532" s="67">
        <v>1.922127977013588E-2</v>
      </c>
      <c r="DO532" s="67">
        <v>0.25640571117401123</v>
      </c>
      <c r="DP532" s="67">
        <v>0.32507273554801941</v>
      </c>
      <c r="DQ532" s="67">
        <v>0.34930354356765747</v>
      </c>
      <c r="DR532" s="67">
        <v>0.35406064987182617</v>
      </c>
      <c r="DS532" s="67">
        <v>0.32505753636360168</v>
      </c>
      <c r="DT532" s="67">
        <v>-3.2091774046421051E-2</v>
      </c>
      <c r="DU532" s="67">
        <v>-0.109605573117733</v>
      </c>
      <c r="DV532" s="67">
        <v>-8.0690875649452209E-2</v>
      </c>
      <c r="DW532" s="67">
        <v>-4.8244178295135498E-2</v>
      </c>
      <c r="DX532" s="67">
        <v>-2.98576969653368E-2</v>
      </c>
      <c r="DY532" s="67">
        <v>-1.2441838160157204E-2</v>
      </c>
      <c r="DZ532" s="67">
        <v>-1.658022403717041E-3</v>
      </c>
      <c r="EA532" s="67">
        <v>3.2475993502885103E-3</v>
      </c>
      <c r="EB532" s="67">
        <v>8.2788029685616493E-3</v>
      </c>
      <c r="EC532" s="67">
        <v>9.6283229067921638E-3</v>
      </c>
      <c r="ED532" s="67">
        <v>6.8214302882552147E-3</v>
      </c>
      <c r="EE532" s="67">
        <v>6.7834863439202309E-3</v>
      </c>
      <c r="EF532" s="67">
        <v>5.3979584481567144E-4</v>
      </c>
      <c r="EG532" s="67">
        <v>-3.4334051888436079E-3</v>
      </c>
      <c r="EH532" s="67">
        <v>-1.0231433436274529E-2</v>
      </c>
      <c r="EI532" s="67">
        <v>-9.1660497710108757E-3</v>
      </c>
      <c r="EJ532" s="67">
        <v>-6.638619233854115E-4</v>
      </c>
      <c r="EK532" s="67">
        <v>-1.3970108702778816E-3</v>
      </c>
      <c r="EL532" s="67">
        <v>2.9378112405538559E-2</v>
      </c>
      <c r="EM532" s="67">
        <v>0.26655140519142151</v>
      </c>
      <c r="EN532" s="67">
        <v>0.3353804349899292</v>
      </c>
      <c r="EO532" s="67">
        <v>0.35975381731987</v>
      </c>
      <c r="EP532" s="67">
        <v>0.36460673809051514</v>
      </c>
      <c r="EQ532" s="67">
        <v>0.33563297986984253</v>
      </c>
      <c r="ER532" s="67">
        <v>-2.13907640427351E-2</v>
      </c>
      <c r="ES532" s="67">
        <v>-9.9113397300243378E-2</v>
      </c>
      <c r="ET532" s="67">
        <v>-7.0601917803287506E-2</v>
      </c>
      <c r="EU532" s="67">
        <v>-3.8766618818044662E-2</v>
      </c>
      <c r="EV532" s="67">
        <v>-2.1099342033267021E-2</v>
      </c>
      <c r="EW532" s="67">
        <v>75.878890991210938</v>
      </c>
      <c r="EX532" s="67">
        <v>73.987037658691406</v>
      </c>
      <c r="EY532" s="67">
        <v>72.070205688476563</v>
      </c>
      <c r="EZ532" s="67">
        <v>70.196884155273438</v>
      </c>
      <c r="FA532" s="67">
        <v>69.127731323242188</v>
      </c>
      <c r="FB532" s="67">
        <v>68.125389099121094</v>
      </c>
      <c r="FC532" s="67">
        <v>68.291473388671875</v>
      </c>
      <c r="FD532" s="67">
        <v>70.853370666503906</v>
      </c>
      <c r="FE532" s="67">
        <v>74.501335144042969</v>
      </c>
      <c r="FF532" s="67">
        <v>79.134483337402344</v>
      </c>
      <c r="FG532" s="67">
        <v>83.285224914550781</v>
      </c>
      <c r="FH532" s="67">
        <v>86.767127990722656</v>
      </c>
      <c r="FI532" s="67">
        <v>89.898948669433594</v>
      </c>
      <c r="FJ532" s="67">
        <v>92.712867736816406</v>
      </c>
      <c r="FK532" s="67">
        <v>94.590057373046875</v>
      </c>
      <c r="FL532" s="67">
        <v>95.687660217285156</v>
      </c>
      <c r="FM532" s="67">
        <v>95.565383911132813</v>
      </c>
      <c r="FN532" s="67">
        <v>94.700889587402344</v>
      </c>
      <c r="FO532" s="67">
        <v>92.122100830078125</v>
      </c>
      <c r="FP532" s="67">
        <v>88.531509399414063</v>
      </c>
      <c r="FQ532" s="67">
        <v>83.580047607421875</v>
      </c>
      <c r="FR532" s="67">
        <v>78.958984375</v>
      </c>
      <c r="FS532" s="67">
        <v>76.007621765136719</v>
      </c>
      <c r="FT532" s="67">
        <v>74.041938781738281</v>
      </c>
      <c r="FU532" s="68">
        <v>9.3299299478530884E-3</v>
      </c>
      <c r="FV532" s="40">
        <v>14.75</v>
      </c>
      <c r="FW532">
        <v>141253.49</v>
      </c>
      <c r="FX532">
        <v>1</v>
      </c>
    </row>
    <row r="533" spans="1:180" x14ac:dyDescent="0.2">
      <c r="A533" t="s">
        <v>189</v>
      </c>
      <c r="B533" t="s">
        <v>207</v>
      </c>
      <c r="C533" t="s">
        <v>204</v>
      </c>
      <c r="D533" t="s">
        <v>1</v>
      </c>
      <c r="E533" t="s">
        <v>1</v>
      </c>
      <c r="F533" t="s">
        <v>1</v>
      </c>
      <c r="G533" s="60" t="s">
        <v>219</v>
      </c>
      <c r="H533" s="67">
        <v>125236.99980163574</v>
      </c>
      <c r="I533" s="67">
        <v>0.85319751501083374</v>
      </c>
      <c r="J533" s="67">
        <v>0.73543387651443481</v>
      </c>
      <c r="K533" s="67">
        <v>0.66283392906188965</v>
      </c>
      <c r="L533" s="67">
        <v>0.61768406629562378</v>
      </c>
      <c r="M533" s="67">
        <v>0.59858942031860352</v>
      </c>
      <c r="N533" s="67">
        <v>0.61741971969604492</v>
      </c>
      <c r="O533" s="67">
        <v>0.68468606472015381</v>
      </c>
      <c r="P533" s="67">
        <v>0.760303795337677</v>
      </c>
      <c r="Q533" s="67">
        <v>0.81681561470031738</v>
      </c>
      <c r="R533" s="67">
        <v>0.89877068996429443</v>
      </c>
      <c r="S533" s="67">
        <v>1.0150825977325439</v>
      </c>
      <c r="T533" s="67">
        <v>1.1605790853500366</v>
      </c>
      <c r="U533" s="67">
        <v>1.3325378894805908</v>
      </c>
      <c r="V533" s="67">
        <v>1.4988107681274414</v>
      </c>
      <c r="W533" s="67">
        <v>1.6530240774154663</v>
      </c>
      <c r="X533" s="67">
        <v>1.8129278421401978</v>
      </c>
      <c r="Y533" s="67">
        <v>1.9667959213256836</v>
      </c>
      <c r="Z533" s="67">
        <v>2.0920095443725586</v>
      </c>
      <c r="AA533" s="67">
        <v>2.1383707523345947</v>
      </c>
      <c r="AB533" s="67">
        <v>2.0929601192474365</v>
      </c>
      <c r="AC533" s="67">
        <v>2.0001568794250488</v>
      </c>
      <c r="AD533" s="67">
        <v>1.8972363471984863</v>
      </c>
      <c r="AE533" s="67">
        <v>1.6369532346725464</v>
      </c>
      <c r="AF533" s="67">
        <v>1.3300818204879761</v>
      </c>
      <c r="AG533" s="67">
        <v>-7.1605457924306393E-3</v>
      </c>
      <c r="AH533" s="67">
        <v>-5.4671051912009716E-3</v>
      </c>
      <c r="AI533" s="67">
        <v>-6.5944870002567768E-3</v>
      </c>
      <c r="AJ533" s="67">
        <v>-8.3614112809300423E-3</v>
      </c>
      <c r="AK533" s="67">
        <v>-7.9005975276231766E-3</v>
      </c>
      <c r="AL533" s="67">
        <v>-5.6488374248147011E-3</v>
      </c>
      <c r="AM533" s="67">
        <v>-9.8909083753824234E-3</v>
      </c>
      <c r="AN533" s="67">
        <v>-1.8207473680377007E-2</v>
      </c>
      <c r="AO533" s="67">
        <v>-2.8243273496627808E-2</v>
      </c>
      <c r="AP533" s="67">
        <v>-3.1321555376052856E-2</v>
      </c>
      <c r="AQ533" s="67">
        <v>-3.3769357949495316E-2</v>
      </c>
      <c r="AR533" s="67">
        <v>-4.0685251355171204E-2</v>
      </c>
      <c r="AS533" s="67">
        <v>-3.9950918406248093E-2</v>
      </c>
      <c r="AT533" s="67">
        <v>-1.5629453584551811E-2</v>
      </c>
      <c r="AU533" s="67">
        <v>0.25871455669403076</v>
      </c>
      <c r="AV533" s="67">
        <v>0.34256851673126221</v>
      </c>
      <c r="AW533" s="67">
        <v>0.38249516487121582</v>
      </c>
      <c r="AX533" s="67">
        <v>0.39896732568740845</v>
      </c>
      <c r="AY533" s="67">
        <v>0.38169527053833008</v>
      </c>
      <c r="AZ533" s="67">
        <v>-6.786181777715683E-2</v>
      </c>
      <c r="BA533" s="67">
        <v>-0.19613020122051239</v>
      </c>
      <c r="BB533" s="67">
        <v>-0.18167926371097565</v>
      </c>
      <c r="BC533" s="67">
        <v>-0.12886449694633484</v>
      </c>
      <c r="BD533" s="67">
        <v>-9.8018892109394073E-2</v>
      </c>
      <c r="BE533" s="67">
        <v>7.1768037742003798E-4</v>
      </c>
      <c r="BF533" s="67">
        <v>1.804172876290977E-3</v>
      </c>
      <c r="BG533" s="67">
        <v>2.0235819101799279E-4</v>
      </c>
      <c r="BH533" s="67">
        <v>-1.9042381318286061E-3</v>
      </c>
      <c r="BI533" s="67">
        <v>-1.6459319740533829E-3</v>
      </c>
      <c r="BJ533" s="67">
        <v>6.5604172414168715E-4</v>
      </c>
      <c r="BK533" s="67">
        <v>-3.1542184296995401E-3</v>
      </c>
      <c r="BL533" s="67">
        <v>-1.0992053896188736E-2</v>
      </c>
      <c r="BM533" s="67">
        <v>-2.0568376407027245E-2</v>
      </c>
      <c r="BN533" s="67">
        <v>-2.308831550180912E-2</v>
      </c>
      <c r="BO533" s="67">
        <v>-2.4982128292322159E-2</v>
      </c>
      <c r="BP533" s="67">
        <v>-3.1371492892503738E-2</v>
      </c>
      <c r="BQ533" s="67">
        <v>-3.0155602842569351E-2</v>
      </c>
      <c r="BR533" s="67">
        <v>-5.4685464128851891E-3</v>
      </c>
      <c r="BS533" s="67">
        <v>0.26886427402496338</v>
      </c>
      <c r="BT533" s="67">
        <v>0.35288026928901672</v>
      </c>
      <c r="BU533" s="67">
        <v>0.39294964075088501</v>
      </c>
      <c r="BV533" s="67">
        <v>0.40951776504516602</v>
      </c>
      <c r="BW533" s="67">
        <v>0.39227515459060669</v>
      </c>
      <c r="BX533" s="67">
        <v>-5.7156208902597427E-2</v>
      </c>
      <c r="BY533" s="67">
        <v>-0.18563352525234222</v>
      </c>
      <c r="BZ533" s="67">
        <v>-0.17158594727516174</v>
      </c>
      <c r="CA533" s="67">
        <v>-0.11938298493623734</v>
      </c>
      <c r="CB533" s="67">
        <v>-8.9256986975669861E-2</v>
      </c>
      <c r="CC533" s="67">
        <v>6.174115464091301E-3</v>
      </c>
      <c r="CD533" s="67">
        <v>6.8402374163269997E-3</v>
      </c>
      <c r="CE533" s="67">
        <v>4.9098320305347443E-3</v>
      </c>
      <c r="CF533" s="67">
        <v>2.5679809041321278E-3</v>
      </c>
      <c r="CG533" s="67">
        <v>2.6860302314162254E-3</v>
      </c>
      <c r="CH533" s="67">
        <v>5.0227823667228222E-3</v>
      </c>
      <c r="CI533" s="67">
        <v>1.511592767201364E-3</v>
      </c>
      <c r="CJ533" s="67">
        <v>-5.9946747496724129E-3</v>
      </c>
      <c r="CK533" s="67">
        <v>-1.5252765268087387E-2</v>
      </c>
      <c r="CL533" s="67">
        <v>-1.7385996878147125E-2</v>
      </c>
      <c r="CM533" s="67">
        <v>-1.8896119669079781E-2</v>
      </c>
      <c r="CN533" s="67">
        <v>-2.4920813739299774E-2</v>
      </c>
      <c r="CO533" s="67">
        <v>-2.3371398448944092E-2</v>
      </c>
      <c r="CP533" s="67">
        <v>1.5688671264797449E-3</v>
      </c>
      <c r="CQ533" s="67">
        <v>0.27589389681816101</v>
      </c>
      <c r="CR533" s="67">
        <v>0.36002218723297119</v>
      </c>
      <c r="CS533" s="67">
        <v>0.40019035339355469</v>
      </c>
      <c r="CT533" s="67">
        <v>0.41682496666908264</v>
      </c>
      <c r="CU533" s="67">
        <v>0.39960271120071411</v>
      </c>
      <c r="CV533" s="67">
        <v>-4.9741536378860474E-2</v>
      </c>
      <c r="CW533" s="67">
        <v>-0.17836354672908783</v>
      </c>
      <c r="CX533" s="67">
        <v>-0.1645953506231308</v>
      </c>
      <c r="CY533" s="67">
        <v>-0.11281612515449524</v>
      </c>
      <c r="CZ533" s="67">
        <v>-8.3188518881797791E-2</v>
      </c>
      <c r="DA533" s="67">
        <v>1.1630551889538765E-2</v>
      </c>
      <c r="DB533" s="67">
        <v>1.1876302771270275E-2</v>
      </c>
      <c r="DC533" s="67">
        <v>9.6173062920570374E-3</v>
      </c>
      <c r="DD533" s="67">
        <v>7.0402002893388271E-3</v>
      </c>
      <c r="DE533" s="67">
        <v>7.0179924368858337E-3</v>
      </c>
      <c r="DF533" s="67">
        <v>9.389522485435009E-3</v>
      </c>
      <c r="DG533" s="67">
        <v>6.1774039641022682E-3</v>
      </c>
      <c r="DH533" s="67">
        <v>-9.9729595240205526E-4</v>
      </c>
      <c r="DI533" s="67">
        <v>-9.9371541291475296E-3</v>
      </c>
      <c r="DJ533" s="67">
        <v>-1.168367825448513E-2</v>
      </c>
      <c r="DK533" s="67">
        <v>-1.2810113839805126E-2</v>
      </c>
      <c r="DL533" s="67">
        <v>-1.847013458609581E-2</v>
      </c>
      <c r="DM533" s="67">
        <v>-1.6587194055318832E-2</v>
      </c>
      <c r="DN533" s="67">
        <v>8.6062802001833916E-3</v>
      </c>
      <c r="DO533" s="67">
        <v>0.28292354941368103</v>
      </c>
      <c r="DP533" s="67">
        <v>0.36716404557228088</v>
      </c>
      <c r="DQ533" s="67">
        <v>0.40743109583854675</v>
      </c>
      <c r="DR533" s="67">
        <v>0.42413219809532166</v>
      </c>
      <c r="DS533" s="67">
        <v>0.40693029761314392</v>
      </c>
      <c r="DT533" s="67">
        <v>-4.232686385512352E-2</v>
      </c>
      <c r="DU533" s="67">
        <v>-0.17109358310699463</v>
      </c>
      <c r="DV533" s="67">
        <v>-0.15760475397109985</v>
      </c>
      <c r="DW533" s="67">
        <v>-0.10624925792217255</v>
      </c>
      <c r="DX533" s="67">
        <v>-7.7120058238506317E-2</v>
      </c>
      <c r="DY533" s="67">
        <v>1.9508777186274529E-2</v>
      </c>
      <c r="DZ533" s="67">
        <v>1.9147578626871109E-2</v>
      </c>
      <c r="EA533" s="67">
        <v>1.6414150595664978E-2</v>
      </c>
      <c r="EB533" s="67">
        <v>1.3497373089194298E-2</v>
      </c>
      <c r="EC533" s="67">
        <v>1.3272657990455627E-2</v>
      </c>
      <c r="ED533" s="67">
        <v>1.5694402158260345E-2</v>
      </c>
      <c r="EE533" s="67">
        <v>1.2914094142615795E-2</v>
      </c>
      <c r="EF533" s="67">
        <v>6.2181251123547554E-3</v>
      </c>
      <c r="EG533" s="67">
        <v>-2.2622572723776102E-3</v>
      </c>
      <c r="EH533" s="67">
        <v>-3.4504355862736702E-3</v>
      </c>
      <c r="EI533" s="67">
        <v>-4.0228869765996933E-3</v>
      </c>
      <c r="EJ533" s="67">
        <v>-9.1563761234283447E-3</v>
      </c>
      <c r="EK533" s="67">
        <v>-6.791877094656229E-3</v>
      </c>
      <c r="EL533" s="67">
        <v>1.8767189234495163E-2</v>
      </c>
      <c r="EM533" s="67">
        <v>0.29307323694229126</v>
      </c>
      <c r="EN533" s="67">
        <v>0.3774757981300354</v>
      </c>
      <c r="EO533" s="67">
        <v>0.41788557171821594</v>
      </c>
      <c r="EP533" s="67">
        <v>0.43468260765075684</v>
      </c>
      <c r="EQ533" s="67">
        <v>0.41751018166542053</v>
      </c>
      <c r="ER533" s="67">
        <v>-3.1621262431144714E-2</v>
      </c>
      <c r="ES533" s="67">
        <v>-0.16059692203998566</v>
      </c>
      <c r="ET533" s="67">
        <v>-0.14751143753528595</v>
      </c>
      <c r="EU533" s="67">
        <v>-9.6767745912075043E-2</v>
      </c>
      <c r="EV533" s="67">
        <v>-6.8358145654201508E-2</v>
      </c>
      <c r="EW533" s="67">
        <v>74.090896606445313</v>
      </c>
      <c r="EX533" s="67">
        <v>72.673927307128906</v>
      </c>
      <c r="EY533" s="67">
        <v>71.54339599609375</v>
      </c>
      <c r="EZ533" s="67">
        <v>70.272613525390625</v>
      </c>
      <c r="FA533" s="67">
        <v>69.221824645996094</v>
      </c>
      <c r="FB533" s="67">
        <v>68.108108520507813</v>
      </c>
      <c r="FC533" s="67">
        <v>68.404960632324219</v>
      </c>
      <c r="FD533" s="67">
        <v>71.369461059570313</v>
      </c>
      <c r="FE533" s="67">
        <v>76.162803649902344</v>
      </c>
      <c r="FF533" s="67">
        <v>80.797355651855469</v>
      </c>
      <c r="FG533" s="67">
        <v>85.342811584472656</v>
      </c>
      <c r="FH533" s="67">
        <v>89.389190673828125</v>
      </c>
      <c r="FI533" s="67">
        <v>93.352203369140625</v>
      </c>
      <c r="FJ533" s="67">
        <v>96.222503662109375</v>
      </c>
      <c r="FK533" s="67">
        <v>98.028327941894531</v>
      </c>
      <c r="FL533" s="67">
        <v>99.640960693359375</v>
      </c>
      <c r="FM533" s="67">
        <v>100.28058624267578</v>
      </c>
      <c r="FN533" s="67">
        <v>100.15093231201172</v>
      </c>
      <c r="FO533" s="67">
        <v>98.271263122558594</v>
      </c>
      <c r="FP533" s="67">
        <v>95.330764770507813</v>
      </c>
      <c r="FQ533" s="67">
        <v>90.334129333496094</v>
      </c>
      <c r="FR533" s="67">
        <v>86.143585205078125</v>
      </c>
      <c r="FS533" s="67">
        <v>83.3955078125</v>
      </c>
      <c r="FT533" s="67">
        <v>81.4940185546875</v>
      </c>
      <c r="FU533" s="68">
        <v>9.3336505815386772E-3</v>
      </c>
      <c r="FV533" s="40">
        <v>13.890000343322754</v>
      </c>
      <c r="FW533">
        <v>152267.76999999999</v>
      </c>
      <c r="FX533">
        <v>1</v>
      </c>
    </row>
    <row r="534" spans="1:180" x14ac:dyDescent="0.2">
      <c r="A534" t="s">
        <v>189</v>
      </c>
      <c r="B534" t="s">
        <v>207</v>
      </c>
      <c r="C534" t="s">
        <v>204</v>
      </c>
      <c r="D534" t="s">
        <v>1</v>
      </c>
      <c r="E534" t="s">
        <v>1</v>
      </c>
      <c r="F534" t="s">
        <v>1</v>
      </c>
      <c r="G534" s="60" t="s">
        <v>220</v>
      </c>
      <c r="H534" s="67">
        <v>125116.00212395191</v>
      </c>
      <c r="I534" s="67">
        <v>1.0964068174362183</v>
      </c>
      <c r="J534" s="67">
        <v>0.93196243047714233</v>
      </c>
      <c r="K534" s="67">
        <v>0.82445156574249268</v>
      </c>
      <c r="L534" s="67">
        <v>0.75034081935882568</v>
      </c>
      <c r="M534" s="67">
        <v>0.71100509166717529</v>
      </c>
      <c r="N534" s="67">
        <v>0.7141149640083313</v>
      </c>
      <c r="O534" s="67">
        <v>0.77270084619522095</v>
      </c>
      <c r="P534" s="67">
        <v>0.83905071020126343</v>
      </c>
      <c r="Q534" s="67">
        <v>0.88315266370773315</v>
      </c>
      <c r="R534" s="67">
        <v>0.94357156753540039</v>
      </c>
      <c r="S534" s="67">
        <v>1.0459311008453369</v>
      </c>
      <c r="T534" s="67">
        <v>1.181210994720459</v>
      </c>
      <c r="U534" s="67">
        <v>1.3227881193161011</v>
      </c>
      <c r="V534" s="67">
        <v>1.4284796714782715</v>
      </c>
      <c r="W534" s="67">
        <v>1.498989462852478</v>
      </c>
      <c r="X534" s="67">
        <v>1.5894743204116821</v>
      </c>
      <c r="Y534" s="67">
        <v>1.6936180591583252</v>
      </c>
      <c r="Z534" s="67">
        <v>1.7816773653030396</v>
      </c>
      <c r="AA534" s="67">
        <v>1.7943215370178223</v>
      </c>
      <c r="AB534" s="67">
        <v>1.7521588802337646</v>
      </c>
      <c r="AC534" s="67">
        <v>1.6902660131454468</v>
      </c>
      <c r="AD534" s="67">
        <v>1.6219044923782349</v>
      </c>
      <c r="AE534" s="67">
        <v>1.40253746509552</v>
      </c>
      <c r="AF534" s="67">
        <v>1.1483309268951416</v>
      </c>
      <c r="AG534" s="67">
        <v>-5.8290436863899231E-2</v>
      </c>
      <c r="AH534" s="67">
        <v>-3.9334584027528763E-2</v>
      </c>
      <c r="AI534" s="67">
        <v>-2.3997051641345024E-2</v>
      </c>
      <c r="AJ534" s="67">
        <v>-1.7732784152030945E-2</v>
      </c>
      <c r="AK534" s="67">
        <v>-1.1330892331898212E-2</v>
      </c>
      <c r="AL534" s="67">
        <v>-1.3819708488881588E-2</v>
      </c>
      <c r="AM534" s="67">
        <v>-1.9968327134847641E-2</v>
      </c>
      <c r="AN534" s="67">
        <v>-3.0452210456132889E-2</v>
      </c>
      <c r="AO534" s="67">
        <v>-3.8871943950653076E-2</v>
      </c>
      <c r="AP534" s="67">
        <v>-4.677678644657135E-2</v>
      </c>
      <c r="AQ534" s="67">
        <v>-4.7471180558204651E-2</v>
      </c>
      <c r="AR534" s="67">
        <v>-4.6568613499403E-2</v>
      </c>
      <c r="AS534" s="67">
        <v>-4.5587204396724701E-2</v>
      </c>
      <c r="AT534" s="67">
        <v>-1.8649498000741005E-2</v>
      </c>
      <c r="AU534" s="67">
        <v>0.21683751046657562</v>
      </c>
      <c r="AV534" s="67">
        <v>0.27094152569770813</v>
      </c>
      <c r="AW534" s="67">
        <v>0.29736605286598206</v>
      </c>
      <c r="AX534" s="67">
        <v>0.30476227402687073</v>
      </c>
      <c r="AY534" s="67">
        <v>0.27652367949485779</v>
      </c>
      <c r="AZ534" s="67">
        <v>-7.6464168727397919E-2</v>
      </c>
      <c r="BA534" s="67">
        <v>-0.14881053566932678</v>
      </c>
      <c r="BB534" s="67">
        <v>-0.1230350136756897</v>
      </c>
      <c r="BC534" s="67">
        <v>-8.7285876274108887E-2</v>
      </c>
      <c r="BD534" s="67">
        <v>-5.9178344905376434E-2</v>
      </c>
      <c r="BE534" s="67">
        <v>-5.041101947426796E-2</v>
      </c>
      <c r="BF534" s="67">
        <v>-3.2062217593193054E-2</v>
      </c>
      <c r="BG534" s="67">
        <v>-1.7199182882905006E-2</v>
      </c>
      <c r="BH534" s="67">
        <v>-1.1274588294327259E-2</v>
      </c>
      <c r="BI534" s="67">
        <v>-5.0752251408994198E-3</v>
      </c>
      <c r="BJ534" s="67">
        <v>-7.5138001702725887E-3</v>
      </c>
      <c r="BK534" s="67">
        <v>-1.323052030056715E-2</v>
      </c>
      <c r="BL534" s="67">
        <v>-2.3235522210597992E-2</v>
      </c>
      <c r="BM534" s="67">
        <v>-3.1195774674415588E-2</v>
      </c>
      <c r="BN534" s="67">
        <v>-3.8542162626981735E-2</v>
      </c>
      <c r="BO534" s="67">
        <v>-3.8682457059621811E-2</v>
      </c>
      <c r="BP534" s="67">
        <v>-3.7253372371196747E-2</v>
      </c>
      <c r="BQ534" s="67">
        <v>-3.5790342837572098E-2</v>
      </c>
      <c r="BR534" s="67">
        <v>-8.4870010614395142E-3</v>
      </c>
      <c r="BS534" s="67">
        <v>0.2269887775182724</v>
      </c>
      <c r="BT534" s="67">
        <v>0.28125485777854919</v>
      </c>
      <c r="BU534" s="67">
        <v>0.30782219767570496</v>
      </c>
      <c r="BV534" s="67">
        <v>0.31531438231468201</v>
      </c>
      <c r="BW534" s="67">
        <v>0.28710523247718811</v>
      </c>
      <c r="BX534" s="67">
        <v>-6.5756745636463165E-2</v>
      </c>
      <c r="BY534" s="67">
        <v>-0.13831207156181335</v>
      </c>
      <c r="BZ534" s="67">
        <v>-0.11294002085924149</v>
      </c>
      <c r="CA534" s="67">
        <v>-7.7802829444408417E-2</v>
      </c>
      <c r="CB534" s="67">
        <v>-5.0415117293596268E-2</v>
      </c>
      <c r="CC534" s="67">
        <v>-4.4953763484954834E-2</v>
      </c>
      <c r="CD534" s="67">
        <v>-2.7025401592254639E-2</v>
      </c>
      <c r="CE534" s="67">
        <v>-1.2490999884903431E-2</v>
      </c>
      <c r="CF534" s="67">
        <v>-6.8016601726412773E-3</v>
      </c>
      <c r="CG534" s="67">
        <v>-7.4256915831938386E-4</v>
      </c>
      <c r="CH534" s="67">
        <v>-3.1463478226214647E-3</v>
      </c>
      <c r="CI534" s="67">
        <v>-8.5639376193284988E-3</v>
      </c>
      <c r="CJ534" s="67">
        <v>-1.8237264826893806E-2</v>
      </c>
      <c r="CK534" s="67">
        <v>-2.5879284366965294E-2</v>
      </c>
      <c r="CL534" s="67">
        <v>-3.2838884741067886E-2</v>
      </c>
      <c r="CM534" s="67">
        <v>-3.2595418393611908E-2</v>
      </c>
      <c r="CN534" s="67">
        <v>-3.0801661312580109E-2</v>
      </c>
      <c r="CO534" s="67">
        <v>-2.9005071148276329E-2</v>
      </c>
      <c r="CP534" s="67">
        <v>-1.4484865823760629E-3</v>
      </c>
      <c r="CQ534" s="67">
        <v>0.23401951789855957</v>
      </c>
      <c r="CR534" s="67">
        <v>0.28839784860610962</v>
      </c>
      <c r="CS534" s="67">
        <v>0.31506404280662537</v>
      </c>
      <c r="CT534" s="67">
        <v>0.32262274622917175</v>
      </c>
      <c r="CU534" s="67">
        <v>0.29443395137786865</v>
      </c>
      <c r="CV534" s="67">
        <v>-5.8340813964605331E-2</v>
      </c>
      <c r="CW534" s="67">
        <v>-0.13104087114334106</v>
      </c>
      <c r="CX534" s="67">
        <v>-0.10594825446605682</v>
      </c>
      <c r="CY534" s="67">
        <v>-7.1234904229640961E-2</v>
      </c>
      <c r="CZ534" s="67">
        <v>-4.4345729053020477E-2</v>
      </c>
      <c r="DA534" s="67">
        <v>-3.949650377035141E-2</v>
      </c>
      <c r="DB534" s="67">
        <v>-2.1988585591316223E-2</v>
      </c>
      <c r="DC534" s="67">
        <v>-7.7828173525631428E-3</v>
      </c>
      <c r="DD534" s="67">
        <v>-2.3287327494472265E-3</v>
      </c>
      <c r="DE534" s="67">
        <v>3.5900869406759739E-3</v>
      </c>
      <c r="DF534" s="67">
        <v>1.2211045250296593E-3</v>
      </c>
      <c r="DG534" s="67">
        <v>-3.8973540067672729E-3</v>
      </c>
      <c r="DH534" s="67">
        <v>-1.3239006511867046E-2</v>
      </c>
      <c r="DI534" s="67">
        <v>-2.0562794059514999E-2</v>
      </c>
      <c r="DJ534" s="67">
        <v>-2.7135610580444336E-2</v>
      </c>
      <c r="DK534" s="67">
        <v>-2.6508377864956856E-2</v>
      </c>
      <c r="DL534" s="67">
        <v>-2.434995211660862E-2</v>
      </c>
      <c r="DM534" s="67">
        <v>-2.2219797596335411E-2</v>
      </c>
      <c r="DN534" s="67">
        <v>5.5900276638567448E-3</v>
      </c>
      <c r="DO534" s="67">
        <v>0.24105025827884674</v>
      </c>
      <c r="DP534" s="67">
        <v>0.29554086923599243</v>
      </c>
      <c r="DQ534" s="67">
        <v>0.32230588793754578</v>
      </c>
      <c r="DR534" s="67">
        <v>0.3299311101436615</v>
      </c>
      <c r="DS534" s="67">
        <v>0.30176272988319397</v>
      </c>
      <c r="DT534" s="67">
        <v>-5.0924886018037796E-2</v>
      </c>
      <c r="DU534" s="67">
        <v>-0.12376965582370758</v>
      </c>
      <c r="DV534" s="67">
        <v>-9.8956495523452759E-2</v>
      </c>
      <c r="DW534" s="67">
        <v>-6.4666979014873505E-2</v>
      </c>
      <c r="DX534" s="67">
        <v>-3.8276344537734985E-2</v>
      </c>
      <c r="DY534" s="67">
        <v>-3.161708265542984E-2</v>
      </c>
      <c r="DZ534" s="67">
        <v>-1.4716222882270813E-2</v>
      </c>
      <c r="EA534" s="67">
        <v>-9.8494905978441238E-4</v>
      </c>
      <c r="EB534" s="67">
        <v>4.1294642724096775E-3</v>
      </c>
      <c r="EC534" s="67">
        <v>9.8457550629973412E-3</v>
      </c>
      <c r="ED534" s="67">
        <v>7.5270119123160839E-3</v>
      </c>
      <c r="EE534" s="67">
        <v>2.840451430529356E-3</v>
      </c>
      <c r="EF534" s="67">
        <v>-6.0223182663321495E-3</v>
      </c>
      <c r="EG534" s="67">
        <v>-1.2886623851954937E-2</v>
      </c>
      <c r="EH534" s="67">
        <v>-1.890098862349987E-2</v>
      </c>
      <c r="EI534" s="67">
        <v>-1.7719656229019165E-2</v>
      </c>
      <c r="EJ534" s="67">
        <v>-1.5034708194434643E-2</v>
      </c>
      <c r="EK534" s="67">
        <v>-1.2422939762473106E-2</v>
      </c>
      <c r="EL534" s="67">
        <v>1.5752522274851799E-2</v>
      </c>
      <c r="EM534" s="67">
        <v>0.25120154023170471</v>
      </c>
      <c r="EN534" s="67">
        <v>0.3058542013168335</v>
      </c>
      <c r="EO534" s="67">
        <v>0.33276200294494629</v>
      </c>
      <c r="EP534" s="67">
        <v>0.34048321843147278</v>
      </c>
      <c r="EQ534" s="67">
        <v>0.3123442530632019</v>
      </c>
      <c r="ER534" s="67">
        <v>-4.0217466652393341E-2</v>
      </c>
      <c r="ES534" s="67">
        <v>-0.11327120661735535</v>
      </c>
      <c r="ET534" s="67">
        <v>-8.8861487805843353E-2</v>
      </c>
      <c r="EU534" s="67">
        <v>-5.5183935910463333E-2</v>
      </c>
      <c r="EV534" s="67">
        <v>-2.9513109475374222E-2</v>
      </c>
      <c r="EW534" s="67">
        <v>79.862960815429688</v>
      </c>
      <c r="EX534" s="67">
        <v>78.398391723632813</v>
      </c>
      <c r="EY534" s="67">
        <v>76.10113525390625</v>
      </c>
      <c r="EZ534" s="67">
        <v>74.340560913085938</v>
      </c>
      <c r="FA534" s="67">
        <v>73.471656799316406</v>
      </c>
      <c r="FB534" s="67">
        <v>72.451934814453125</v>
      </c>
      <c r="FC534" s="67">
        <v>72.539749145507813</v>
      </c>
      <c r="FD534" s="67">
        <v>73.364677429199219</v>
      </c>
      <c r="FE534" s="67">
        <v>76.694175720214844</v>
      </c>
      <c r="FF534" s="67">
        <v>81.135719299316406</v>
      </c>
      <c r="FG534" s="67">
        <v>85.472625732421875</v>
      </c>
      <c r="FH534" s="67">
        <v>88.825347900390625</v>
      </c>
      <c r="FI534" s="67">
        <v>91.153030395507813</v>
      </c>
      <c r="FJ534" s="67">
        <v>92.573028564453125</v>
      </c>
      <c r="FK534" s="67">
        <v>92.695045471191406</v>
      </c>
      <c r="FL534" s="67">
        <v>93.479133605957031</v>
      </c>
      <c r="FM534" s="67">
        <v>93.584556579589844</v>
      </c>
      <c r="FN534" s="67">
        <v>92.663597106933594</v>
      </c>
      <c r="FO534" s="67">
        <v>90.651649475097656</v>
      </c>
      <c r="FP534" s="67">
        <v>88.627944946289063</v>
      </c>
      <c r="FQ534" s="67">
        <v>85.78826904296875</v>
      </c>
      <c r="FR534" s="67">
        <v>83.103927612304688</v>
      </c>
      <c r="FS534" s="67">
        <v>79.904304504394531</v>
      </c>
      <c r="FT534" s="67">
        <v>78.1737060546875</v>
      </c>
      <c r="FU534" s="68">
        <v>9.3350810930132866E-3</v>
      </c>
      <c r="FV534" s="40">
        <v>14.600000381469727</v>
      </c>
      <c r="FW534">
        <v>146820.18</v>
      </c>
      <c r="FX534">
        <v>1</v>
      </c>
    </row>
    <row r="535" spans="1:180" x14ac:dyDescent="0.2">
      <c r="A535" t="s">
        <v>189</v>
      </c>
      <c r="B535" t="s">
        <v>207</v>
      </c>
      <c r="C535" t="s">
        <v>204</v>
      </c>
      <c r="D535" t="s">
        <v>1</v>
      </c>
      <c r="E535" t="s">
        <v>1</v>
      </c>
      <c r="F535" t="s">
        <v>1</v>
      </c>
      <c r="G535" s="60" t="s">
        <v>221</v>
      </c>
      <c r="H535" s="67">
        <v>126055.00102114677</v>
      </c>
      <c r="I535" s="67">
        <v>0.76807606220245361</v>
      </c>
      <c r="J535" s="67">
        <v>0.65829986333847046</v>
      </c>
      <c r="K535" s="67">
        <v>0.59379816055297852</v>
      </c>
      <c r="L535" s="67">
        <v>0.55617356300354004</v>
      </c>
      <c r="M535" s="67">
        <v>0.54224318265914917</v>
      </c>
      <c r="N535" s="67">
        <v>0.56160229444503784</v>
      </c>
      <c r="O535" s="67">
        <v>0.61903750896453857</v>
      </c>
      <c r="P535" s="67">
        <v>0.67990767955780029</v>
      </c>
      <c r="Q535" s="67">
        <v>0.71816480159759521</v>
      </c>
      <c r="R535" s="67">
        <v>0.76367270946502686</v>
      </c>
      <c r="S535" s="67">
        <v>0.83970582485198975</v>
      </c>
      <c r="T535" s="67">
        <v>0.94679749011993408</v>
      </c>
      <c r="U535" s="67">
        <v>1.0851309299468994</v>
      </c>
      <c r="V535" s="67">
        <v>1.2318049669265747</v>
      </c>
      <c r="W535" s="67">
        <v>1.3907305002212524</v>
      </c>
      <c r="X535" s="67">
        <v>1.5603386163711548</v>
      </c>
      <c r="Y535" s="67">
        <v>1.7289966344833374</v>
      </c>
      <c r="Z535" s="67">
        <v>1.8708081245422363</v>
      </c>
      <c r="AA535" s="67">
        <v>1.9272397756576538</v>
      </c>
      <c r="AB535" s="67">
        <v>1.8757606744766235</v>
      </c>
      <c r="AC535" s="67">
        <v>1.7708793878555298</v>
      </c>
      <c r="AD535" s="67">
        <v>1.6453647613525391</v>
      </c>
      <c r="AE535" s="67">
        <v>1.3775943517684937</v>
      </c>
      <c r="AF535" s="67">
        <v>1.0963065624237061</v>
      </c>
      <c r="AG535" s="67">
        <v>-8.177303709089756E-3</v>
      </c>
      <c r="AH535" s="67">
        <v>-7.4627576395869255E-3</v>
      </c>
      <c r="AI535" s="67">
        <v>-5.9174601919949055E-3</v>
      </c>
      <c r="AJ535" s="67">
        <v>-5.8744540438055992E-3</v>
      </c>
      <c r="AK535" s="67">
        <v>-6.6876853816211224E-3</v>
      </c>
      <c r="AL535" s="67">
        <v>-7.0079835131764412E-3</v>
      </c>
      <c r="AM535" s="67">
        <v>-1.1200360953807831E-2</v>
      </c>
      <c r="AN535" s="67">
        <v>-1.6220951452851295E-2</v>
      </c>
      <c r="AO535" s="67">
        <v>-1.9023798406124115E-2</v>
      </c>
      <c r="AP535" s="67">
        <v>-2.0750176161527634E-2</v>
      </c>
      <c r="AQ535" s="67">
        <v>-2.0822931081056595E-2</v>
      </c>
      <c r="AR535" s="67">
        <v>-2.364458329975605E-2</v>
      </c>
      <c r="AS535" s="67">
        <v>-3.0184874311089516E-2</v>
      </c>
      <c r="AT535" s="67">
        <v>-6.6359080374240875E-3</v>
      </c>
      <c r="AU535" s="67">
        <v>0.21683995425701141</v>
      </c>
      <c r="AV535" s="67">
        <v>0.29239442944526672</v>
      </c>
      <c r="AW535" s="67">
        <v>0.34396788477897644</v>
      </c>
      <c r="AX535" s="67">
        <v>0.36708346009254456</v>
      </c>
      <c r="AY535" s="67">
        <v>0.35524940490722656</v>
      </c>
      <c r="AZ535" s="67">
        <v>-3.8934212177991867E-2</v>
      </c>
      <c r="BA535" s="67">
        <v>-0.14453154802322388</v>
      </c>
      <c r="BB535" s="67">
        <v>-0.12485841661691666</v>
      </c>
      <c r="BC535" s="67">
        <v>-8.6843609809875488E-2</v>
      </c>
      <c r="BD535" s="67">
        <v>-5.8144461363554001E-2</v>
      </c>
      <c r="BE535" s="67">
        <v>-4.0545748197473586E-4</v>
      </c>
      <c r="BF535" s="67">
        <v>-2.8975753230042756E-4</v>
      </c>
      <c r="BG535" s="67">
        <v>7.8777660382911563E-4</v>
      </c>
      <c r="BH535" s="67">
        <v>4.9607484834268689E-4</v>
      </c>
      <c r="BI535" s="67">
        <v>-5.1624979823827744E-4</v>
      </c>
      <c r="BJ535" s="67">
        <v>-7.8593578655272722E-4</v>
      </c>
      <c r="BK535" s="67">
        <v>-4.5514842495322227E-3</v>
      </c>
      <c r="BL535" s="67">
        <v>-9.0990094467997551E-3</v>
      </c>
      <c r="BM535" s="67">
        <v>-1.1448945850133896E-2</v>
      </c>
      <c r="BN535" s="67">
        <v>-1.2626104988157749E-2</v>
      </c>
      <c r="BO535" s="67">
        <v>-1.2153382413089275E-2</v>
      </c>
      <c r="BP535" s="67">
        <v>-1.4456505887210369E-2</v>
      </c>
      <c r="BQ535" s="67">
        <v>-2.0522585138678551E-2</v>
      </c>
      <c r="BR535" s="67">
        <v>3.3866674639284611E-3</v>
      </c>
      <c r="BS535" s="67">
        <v>0.22685062885284424</v>
      </c>
      <c r="BT535" s="67">
        <v>0.30256488919258118</v>
      </c>
      <c r="BU535" s="67">
        <v>0.35427942872047424</v>
      </c>
      <c r="BV535" s="67">
        <v>0.37749060988426208</v>
      </c>
      <c r="BW535" s="67">
        <v>0.36568650603294373</v>
      </c>
      <c r="BX535" s="67">
        <v>-2.8371451422572136E-2</v>
      </c>
      <c r="BY535" s="67">
        <v>-0.13417480885982513</v>
      </c>
      <c r="BZ535" s="67">
        <v>-0.11489967256784439</v>
      </c>
      <c r="CA535" s="67">
        <v>-7.7489063143730164E-2</v>
      </c>
      <c r="CB535" s="67">
        <v>-4.9500845372676849E-2</v>
      </c>
      <c r="CC535" s="67">
        <v>4.9772998318076134E-3</v>
      </c>
      <c r="CD535" s="67">
        <v>4.6782400459051132E-3</v>
      </c>
      <c r="CE535" s="67">
        <v>5.4318034090101719E-3</v>
      </c>
      <c r="CF535" s="67">
        <v>4.9082841724157333E-3</v>
      </c>
      <c r="CG535" s="67">
        <v>3.7580677308142185E-3</v>
      </c>
      <c r="CH535" s="67">
        <v>3.5234354436397552E-3</v>
      </c>
      <c r="CI535" s="67">
        <v>5.3507126722251996E-5</v>
      </c>
      <c r="CJ535" s="67">
        <v>-4.1663749143481255E-3</v>
      </c>
      <c r="CK535" s="67">
        <v>-6.20262511074543E-3</v>
      </c>
      <c r="CL535" s="67">
        <v>-6.9993962533771992E-3</v>
      </c>
      <c r="CM535" s="67">
        <v>-6.148878950625658E-3</v>
      </c>
      <c r="CN535" s="67">
        <v>-8.092871867120266E-3</v>
      </c>
      <c r="CO535" s="67">
        <v>-1.3830510899424553E-2</v>
      </c>
      <c r="CP535" s="67">
        <v>1.0328272357583046E-2</v>
      </c>
      <c r="CQ535" s="67">
        <v>0.23378399014472961</v>
      </c>
      <c r="CR535" s="67">
        <v>0.30960887670516968</v>
      </c>
      <c r="CS535" s="67">
        <v>0.36142110824584961</v>
      </c>
      <c r="CT535" s="67">
        <v>0.3846985399723053</v>
      </c>
      <c r="CU535" s="67">
        <v>0.37291523814201355</v>
      </c>
      <c r="CV535" s="67">
        <v>-2.1055715158581734E-2</v>
      </c>
      <c r="CW535" s="67">
        <v>-0.12700177729129791</v>
      </c>
      <c r="CX535" s="67">
        <v>-0.10800228267908096</v>
      </c>
      <c r="CY535" s="67">
        <v>-7.1010135114192963E-2</v>
      </c>
      <c r="CZ535" s="67">
        <v>-4.3514300137758255E-2</v>
      </c>
      <c r="DA535" s="67">
        <v>1.0360056534409523E-2</v>
      </c>
      <c r="DB535" s="67">
        <v>9.6462378278374672E-3</v>
      </c>
      <c r="DC535" s="67">
        <v>1.0075830854475498E-2</v>
      </c>
      <c r="DD535" s="67">
        <v>9.3204937875270844E-3</v>
      </c>
      <c r="DE535" s="67">
        <v>8.0323852598667145E-3</v>
      </c>
      <c r="DF535" s="67">
        <v>7.8328065574169159E-3</v>
      </c>
      <c r="DG535" s="67">
        <v>4.6584988012909889E-3</v>
      </c>
      <c r="DH535" s="67">
        <v>7.6625944348052144E-4</v>
      </c>
      <c r="DI535" s="67">
        <v>-9.5630448777228594E-4</v>
      </c>
      <c r="DJ535" s="67">
        <v>-1.372688333503902E-3</v>
      </c>
      <c r="DK535" s="67">
        <v>-1.4437592471949756E-4</v>
      </c>
      <c r="DL535" s="67">
        <v>-1.7292376141995192E-3</v>
      </c>
      <c r="DM535" s="67">
        <v>-7.138439454138279E-3</v>
      </c>
      <c r="DN535" s="67">
        <v>1.7269877716898918E-2</v>
      </c>
      <c r="DO535" s="67">
        <v>0.24071735143661499</v>
      </c>
      <c r="DP535" s="67">
        <v>0.31665286421775818</v>
      </c>
      <c r="DQ535" s="67">
        <v>0.36856284737586975</v>
      </c>
      <c r="DR535" s="67">
        <v>0.39190647006034851</v>
      </c>
      <c r="DS535" s="67">
        <v>0.38014397025108337</v>
      </c>
      <c r="DT535" s="67">
        <v>-1.3739977963268757E-2</v>
      </c>
      <c r="DU535" s="67">
        <v>-0.11982876062393188</v>
      </c>
      <c r="DV535" s="67">
        <v>-0.10110489279031754</v>
      </c>
      <c r="DW535" s="67">
        <v>-6.4531214535236359E-2</v>
      </c>
      <c r="DX535" s="67">
        <v>-3.7527754902839661E-2</v>
      </c>
      <c r="DY535" s="67">
        <v>1.8131902441382408E-2</v>
      </c>
      <c r="DZ535" s="67">
        <v>1.6819238662719727E-2</v>
      </c>
      <c r="EA535" s="67">
        <v>1.6781067475676537E-2</v>
      </c>
      <c r="EB535" s="67">
        <v>1.5691023319959641E-2</v>
      </c>
      <c r="EC535" s="67">
        <v>1.4203820377588272E-2</v>
      </c>
      <c r="ED535" s="67">
        <v>1.4054853469133377E-2</v>
      </c>
      <c r="EE535" s="67">
        <v>1.1307375505566597E-2</v>
      </c>
      <c r="EF535" s="67">
        <v>7.8881997615098953E-3</v>
      </c>
      <c r="EG535" s="67">
        <v>6.6185495816171169E-3</v>
      </c>
      <c r="EH535" s="67">
        <v>6.7513845860958099E-3</v>
      </c>
      <c r="EI535" s="67">
        <v>8.5251722484827042E-3</v>
      </c>
      <c r="EJ535" s="67">
        <v>7.4588395655155182E-3</v>
      </c>
      <c r="EK535" s="67">
        <v>2.523850416764617E-3</v>
      </c>
      <c r="EL535" s="67">
        <v>2.7292452752590179E-2</v>
      </c>
      <c r="EM535" s="67">
        <v>0.25072801113128662</v>
      </c>
      <c r="EN535" s="67">
        <v>0.32682332396507263</v>
      </c>
      <c r="EO535" s="67">
        <v>0.37887436151504517</v>
      </c>
      <c r="EP535" s="67">
        <v>0.40231359004974365</v>
      </c>
      <c r="EQ535" s="67">
        <v>0.39058110117912292</v>
      </c>
      <c r="ER535" s="67">
        <v>-3.1772155780345201E-3</v>
      </c>
      <c r="ES535" s="67">
        <v>-0.10947203636169434</v>
      </c>
      <c r="ET535" s="67">
        <v>-9.1146156191825867E-2</v>
      </c>
      <c r="EU535" s="67">
        <v>-5.5176671594381332E-2</v>
      </c>
      <c r="EV535" s="67">
        <v>-2.8884140774607658E-2</v>
      </c>
      <c r="EW535" s="67">
        <v>71.240447998046875</v>
      </c>
      <c r="EX535" s="67">
        <v>69.863410949707031</v>
      </c>
      <c r="EY535" s="67">
        <v>67.975883483886719</v>
      </c>
      <c r="EZ535" s="67">
        <v>66.7711181640625</v>
      </c>
      <c r="FA535" s="67">
        <v>65.358551025390625</v>
      </c>
      <c r="FB535" s="67">
        <v>64.305343627929688</v>
      </c>
      <c r="FC535" s="67">
        <v>64.396430969238281</v>
      </c>
      <c r="FD535" s="67">
        <v>68.236343383789063</v>
      </c>
      <c r="FE535" s="67">
        <v>73.341751098632813</v>
      </c>
      <c r="FF535" s="67">
        <v>78.556098937988281</v>
      </c>
      <c r="FG535" s="67">
        <v>83.110328674316406</v>
      </c>
      <c r="FH535" s="67">
        <v>87.261322021484375</v>
      </c>
      <c r="FI535" s="67">
        <v>90.85150146484375</v>
      </c>
      <c r="FJ535" s="67">
        <v>93.700363159179688</v>
      </c>
      <c r="FK535" s="67">
        <v>95.501930236816406</v>
      </c>
      <c r="FL535" s="67">
        <v>96.764923095703125</v>
      </c>
      <c r="FM535" s="67">
        <v>97.228340148925781</v>
      </c>
      <c r="FN535" s="67">
        <v>96.965675354003906</v>
      </c>
      <c r="FO535" s="67">
        <v>95.365913391113281</v>
      </c>
      <c r="FP535" s="67">
        <v>91.887962341308594</v>
      </c>
      <c r="FQ535" s="67">
        <v>86.852592468261719</v>
      </c>
      <c r="FR535" s="67">
        <v>82.688011169433594</v>
      </c>
      <c r="FS535" s="67">
        <v>79.981132507324219</v>
      </c>
      <c r="FT535" s="67">
        <v>77.693016052246094</v>
      </c>
      <c r="FU535" s="68">
        <v>9.2064226046204567E-3</v>
      </c>
      <c r="FV535" s="40">
        <v>13.329999923706055</v>
      </c>
      <c r="FW535">
        <v>131821.75</v>
      </c>
      <c r="FX535">
        <v>1</v>
      </c>
    </row>
    <row r="536" spans="1:180" x14ac:dyDescent="0.2">
      <c r="A536" t="s">
        <v>189</v>
      </c>
      <c r="B536" t="s">
        <v>207</v>
      </c>
      <c r="C536" t="s">
        <v>204</v>
      </c>
      <c r="D536" t="s">
        <v>1</v>
      </c>
      <c r="E536" t="s">
        <v>1</v>
      </c>
      <c r="F536" t="s">
        <v>1</v>
      </c>
      <c r="G536" s="60" t="s">
        <v>222</v>
      </c>
      <c r="H536" s="67">
        <v>126206.99991416931</v>
      </c>
      <c r="I536" s="67">
        <v>0.89626538753509521</v>
      </c>
      <c r="J536" s="67">
        <v>0.76394009590148926</v>
      </c>
      <c r="K536" s="67">
        <v>0.67857271432876587</v>
      </c>
      <c r="L536" s="67">
        <v>0.62664890289306641</v>
      </c>
      <c r="M536" s="67">
        <v>0.59973603487014771</v>
      </c>
      <c r="N536" s="67">
        <v>0.61174857616424561</v>
      </c>
      <c r="O536" s="67">
        <v>0.66412860155105591</v>
      </c>
      <c r="P536" s="67">
        <v>0.72917824983596802</v>
      </c>
      <c r="Q536" s="67">
        <v>0.77944040298461914</v>
      </c>
      <c r="R536" s="67">
        <v>0.8513566255569458</v>
      </c>
      <c r="S536" s="67">
        <v>0.96409714221954346</v>
      </c>
      <c r="T536" s="67">
        <v>1.1121674776077271</v>
      </c>
      <c r="U536" s="67">
        <v>1.2852224111557007</v>
      </c>
      <c r="V536" s="67">
        <v>1.4628198146820068</v>
      </c>
      <c r="W536" s="67">
        <v>1.6352283954620361</v>
      </c>
      <c r="X536" s="67">
        <v>1.807270884513855</v>
      </c>
      <c r="Y536" s="67">
        <v>1.9577895402908325</v>
      </c>
      <c r="Z536" s="67">
        <v>2.0753495693206787</v>
      </c>
      <c r="AA536" s="67">
        <v>2.1001627445220947</v>
      </c>
      <c r="AB536" s="67">
        <v>2.014296293258667</v>
      </c>
      <c r="AC536" s="67">
        <v>1.88623046875</v>
      </c>
      <c r="AD536" s="67">
        <v>1.7455906867980957</v>
      </c>
      <c r="AE536" s="67">
        <v>1.4657468795776367</v>
      </c>
      <c r="AF536" s="67">
        <v>1.1743640899658203</v>
      </c>
      <c r="AG536" s="67">
        <v>-3.439735621213913E-2</v>
      </c>
      <c r="AH536" s="67">
        <v>-2.226741798222065E-2</v>
      </c>
      <c r="AI536" s="67">
        <v>-1.5882750973105431E-2</v>
      </c>
      <c r="AJ536" s="67">
        <v>-1.1125974357128143E-2</v>
      </c>
      <c r="AK536" s="67">
        <v>-9.5259752124547958E-3</v>
      </c>
      <c r="AL536" s="67">
        <v>-6.9323075003921986E-3</v>
      </c>
      <c r="AM536" s="67">
        <v>-1.2013561092317104E-2</v>
      </c>
      <c r="AN536" s="67">
        <v>-1.5908528119325638E-2</v>
      </c>
      <c r="AO536" s="67">
        <v>-2.7284523472189903E-2</v>
      </c>
      <c r="AP536" s="67">
        <v>-3.1799077987670898E-2</v>
      </c>
      <c r="AQ536" s="67">
        <v>-3.2833527773618698E-2</v>
      </c>
      <c r="AR536" s="67">
        <v>-3.6742683500051498E-2</v>
      </c>
      <c r="AS536" s="67">
        <v>-3.2487969845533371E-2</v>
      </c>
      <c r="AT536" s="67">
        <v>-2.4431438650935888E-3</v>
      </c>
      <c r="AU536" s="67">
        <v>0.26453074812889099</v>
      </c>
      <c r="AV536" s="67">
        <v>0.34525725245475769</v>
      </c>
      <c r="AW536" s="67">
        <v>0.38224798440933228</v>
      </c>
      <c r="AX536" s="67">
        <v>0.4041438102722168</v>
      </c>
      <c r="AY536" s="67">
        <v>0.37873536348342896</v>
      </c>
      <c r="AZ536" s="67">
        <v>-5.0582442432641983E-2</v>
      </c>
      <c r="BA536" s="67">
        <v>-0.16258126497268677</v>
      </c>
      <c r="BB536" s="67">
        <v>-0.14527209103107452</v>
      </c>
      <c r="BC536" s="67">
        <v>-0.10455725342035294</v>
      </c>
      <c r="BD536" s="67">
        <v>-7.3067799210548401E-2</v>
      </c>
      <c r="BE536" s="67">
        <v>-2.6632659137248993E-2</v>
      </c>
      <c r="BF536" s="67">
        <v>-1.5101008117198944E-2</v>
      </c>
      <c r="BG536" s="67">
        <v>-9.1836750507354736E-3</v>
      </c>
      <c r="BH536" s="67">
        <v>-4.761276300996542E-3</v>
      </c>
      <c r="BI536" s="67">
        <v>-3.3602009061723948E-3</v>
      </c>
      <c r="BJ536" s="67">
        <v>-7.1600096998736262E-4</v>
      </c>
      <c r="BK536" s="67">
        <v>-5.37087582051754E-3</v>
      </c>
      <c r="BL536" s="67">
        <v>-8.7932609021663666E-3</v>
      </c>
      <c r="BM536" s="67">
        <v>-1.9716786220669746E-2</v>
      </c>
      <c r="BN536" s="67">
        <v>-2.3682624101638794E-2</v>
      </c>
      <c r="BO536" s="67">
        <v>-2.4172043427824974E-2</v>
      </c>
      <c r="BP536" s="67">
        <v>-2.7563197538256645E-2</v>
      </c>
      <c r="BQ536" s="67">
        <v>-2.2834740579128265E-2</v>
      </c>
      <c r="BR536" s="67">
        <v>7.569960318505764E-3</v>
      </c>
      <c r="BS536" s="67">
        <v>0.27453213930130005</v>
      </c>
      <c r="BT536" s="67">
        <v>0.35541823506355286</v>
      </c>
      <c r="BU536" s="67">
        <v>0.39254984259605408</v>
      </c>
      <c r="BV536" s="67">
        <v>0.41454118490219116</v>
      </c>
      <c r="BW536" s="67">
        <v>0.38916268944740295</v>
      </c>
      <c r="BX536" s="67">
        <v>-4.002983495593071E-2</v>
      </c>
      <c r="BY536" s="67">
        <v>-0.15223442018032074</v>
      </c>
      <c r="BZ536" s="67">
        <v>-0.13532276451587677</v>
      </c>
      <c r="CA536" s="67">
        <v>-9.52114537358284E-2</v>
      </c>
      <c r="CB536" s="67">
        <v>-6.4432196319103241E-2</v>
      </c>
      <c r="CC536" s="67">
        <v>-2.1254850551486015E-2</v>
      </c>
      <c r="CD536" s="67">
        <v>-1.0137572884559631E-2</v>
      </c>
      <c r="CE536" s="67">
        <v>-4.5439158566296101E-3</v>
      </c>
      <c r="CF536" s="67">
        <v>-3.5310551174916327E-4</v>
      </c>
      <c r="CG536" s="67">
        <v>9.1019511455669999E-4</v>
      </c>
      <c r="CH536" s="67">
        <v>3.5893938038498163E-3</v>
      </c>
      <c r="CI536" s="67">
        <v>-7.7017198782414198E-4</v>
      </c>
      <c r="CJ536" s="67">
        <v>-3.8652487564831972E-3</v>
      </c>
      <c r="CK536" s="67">
        <v>-1.4475394040346146E-2</v>
      </c>
      <c r="CL536" s="67">
        <v>-1.8061190843582153E-2</v>
      </c>
      <c r="CM536" s="67">
        <v>-1.8173124641180038E-2</v>
      </c>
      <c r="CN536" s="67">
        <v>-2.1205514669418335E-2</v>
      </c>
      <c r="CO536" s="67">
        <v>-1.6148941591382027E-2</v>
      </c>
      <c r="CP536" s="67">
        <v>1.4505006372928619E-2</v>
      </c>
      <c r="CQ536" s="67">
        <v>0.28145903348922729</v>
      </c>
      <c r="CR536" s="67">
        <v>0.36245569586753845</v>
      </c>
      <c r="CS536" s="67">
        <v>0.39968487620353699</v>
      </c>
      <c r="CT536" s="67">
        <v>0.42174237966537476</v>
      </c>
      <c r="CU536" s="67">
        <v>0.396384596824646</v>
      </c>
      <c r="CV536" s="67">
        <v>-3.2721132040023804E-2</v>
      </c>
      <c r="CW536" s="67">
        <v>-0.14506825804710388</v>
      </c>
      <c r="CX536" s="67">
        <v>-0.12843190133571625</v>
      </c>
      <c r="CY536" s="67">
        <v>-8.8738590478897095E-2</v>
      </c>
      <c r="CZ536" s="67">
        <v>-5.8451209217309952E-2</v>
      </c>
      <c r="DA536" s="67">
        <v>-1.5877045691013336E-2</v>
      </c>
      <c r="DB536" s="67">
        <v>-5.1741381175816059E-3</v>
      </c>
      <c r="DC536" s="67">
        <v>9.5844210591167212E-5</v>
      </c>
      <c r="DD536" s="67">
        <v>4.0550651028752327E-3</v>
      </c>
      <c r="DE536" s="67">
        <v>5.1805912517011166E-3</v>
      </c>
      <c r="DF536" s="67">
        <v>7.8947888687252998E-3</v>
      </c>
      <c r="DG536" s="67">
        <v>3.8305316120386124E-3</v>
      </c>
      <c r="DH536" s="67">
        <v>1.0627639712765813E-3</v>
      </c>
      <c r="DI536" s="67">
        <v>-9.2340037226676941E-3</v>
      </c>
      <c r="DJ536" s="67">
        <v>-1.2439760379493237E-2</v>
      </c>
      <c r="DK536" s="67">
        <v>-1.2174205854535103E-2</v>
      </c>
      <c r="DL536" s="67">
        <v>-1.4847831800580025E-2</v>
      </c>
      <c r="DM536" s="67">
        <v>-9.4631444662809372E-3</v>
      </c>
      <c r="DN536" s="67">
        <v>2.1440049633383751E-2</v>
      </c>
      <c r="DO536" s="67">
        <v>0.28838595747947693</v>
      </c>
      <c r="DP536" s="67">
        <v>0.36949315667152405</v>
      </c>
      <c r="DQ536" s="67">
        <v>0.40681993961334229</v>
      </c>
      <c r="DR536" s="67">
        <v>0.42894357442855835</v>
      </c>
      <c r="DS536" s="67">
        <v>0.40360653400421143</v>
      </c>
      <c r="DT536" s="67">
        <v>-2.5412427261471748E-2</v>
      </c>
      <c r="DU536" s="67">
        <v>-0.13790209591388702</v>
      </c>
      <c r="DV536" s="67">
        <v>-0.12154103815555573</v>
      </c>
      <c r="DW536" s="67">
        <v>-8.226572722196579E-2</v>
      </c>
      <c r="DX536" s="67">
        <v>-5.2470214664936066E-2</v>
      </c>
      <c r="DY536" s="67">
        <v>-8.1123476848006248E-3</v>
      </c>
      <c r="DZ536" s="67">
        <v>1.9922733772546053E-3</v>
      </c>
      <c r="EA536" s="67">
        <v>6.7949206568300724E-3</v>
      </c>
      <c r="EB536" s="67">
        <v>1.0419763624668121E-2</v>
      </c>
      <c r="EC536" s="67">
        <v>1.1346365325152874E-2</v>
      </c>
      <c r="ED536" s="67">
        <v>1.4111095108091831E-2</v>
      </c>
      <c r="EE536" s="67">
        <v>1.0473216883838177E-2</v>
      </c>
      <c r="EF536" s="67">
        <v>8.1780320033431053E-3</v>
      </c>
      <c r="EG536" s="67">
        <v>-1.6662669368088245E-3</v>
      </c>
      <c r="EH536" s="67">
        <v>-4.3233060277998447E-3</v>
      </c>
      <c r="EI536" s="67">
        <v>-3.5127217415720224E-3</v>
      </c>
      <c r="EJ536" s="67">
        <v>-5.668348167091608E-3</v>
      </c>
      <c r="EK536" s="67">
        <v>1.9008570234291255E-4</v>
      </c>
      <c r="EL536" s="67">
        <v>3.1453154981136322E-2</v>
      </c>
      <c r="EM536" s="67">
        <v>0.29838737845420837</v>
      </c>
      <c r="EN536" s="67">
        <v>0.37965413928031921</v>
      </c>
      <c r="EO536" s="67">
        <v>0.41712179780006409</v>
      </c>
      <c r="EP536" s="67">
        <v>0.43934094905853271</v>
      </c>
      <c r="EQ536" s="67">
        <v>0.41403385996818542</v>
      </c>
      <c r="ER536" s="67">
        <v>-1.485982071608305E-2</v>
      </c>
      <c r="ES536" s="67">
        <v>-0.12755526602268219</v>
      </c>
      <c r="ET536" s="67">
        <v>-0.11159171909093857</v>
      </c>
      <c r="EU536" s="67">
        <v>-7.2919927537441254E-2</v>
      </c>
      <c r="EV536" s="67">
        <v>-4.3834615498781204E-2</v>
      </c>
      <c r="EW536" s="67">
        <v>75.607841491699219</v>
      </c>
      <c r="EX536" s="67">
        <v>74.119064331054688</v>
      </c>
      <c r="EY536" s="67">
        <v>72.633918762207031</v>
      </c>
      <c r="EZ536" s="67">
        <v>71.4425048828125</v>
      </c>
      <c r="FA536" s="67">
        <v>69.412437438964844</v>
      </c>
      <c r="FB536" s="67">
        <v>68.06048583984375</v>
      </c>
      <c r="FC536" s="67">
        <v>67.789390563964844</v>
      </c>
      <c r="FD536" s="67">
        <v>70.512252807617188</v>
      </c>
      <c r="FE536" s="67">
        <v>75.042823791503906</v>
      </c>
      <c r="FF536" s="67">
        <v>80.114974975585938</v>
      </c>
      <c r="FG536" s="67">
        <v>84.794326782226563</v>
      </c>
      <c r="FH536" s="67">
        <v>89.3170166015625</v>
      </c>
      <c r="FI536" s="67">
        <v>92.59625244140625</v>
      </c>
      <c r="FJ536" s="67">
        <v>95.617767333984375</v>
      </c>
      <c r="FK536" s="67">
        <v>97.675689697265625</v>
      </c>
      <c r="FL536" s="67">
        <v>98.925773620605469</v>
      </c>
      <c r="FM536" s="67">
        <v>99.537773132324219</v>
      </c>
      <c r="FN536" s="67">
        <v>98.392440795898438</v>
      </c>
      <c r="FO536" s="67">
        <v>96.165016174316406</v>
      </c>
      <c r="FP536" s="67">
        <v>92.239448547363281</v>
      </c>
      <c r="FQ536" s="67">
        <v>86.754570007324219</v>
      </c>
      <c r="FR536" s="67">
        <v>82.089797973632813</v>
      </c>
      <c r="FS536" s="67">
        <v>78.467514038085938</v>
      </c>
      <c r="FT536" s="67">
        <v>76.564453125</v>
      </c>
      <c r="FU536" s="68">
        <v>9.1978199779987335E-3</v>
      </c>
      <c r="FV536" s="40">
        <v>14.159999847412109</v>
      </c>
      <c r="FW536">
        <v>147815.34</v>
      </c>
      <c r="FX536">
        <v>1</v>
      </c>
    </row>
    <row r="537" spans="1:180" x14ac:dyDescent="0.2">
      <c r="A537" t="s">
        <v>189</v>
      </c>
      <c r="B537" t="s">
        <v>207</v>
      </c>
      <c r="C537" t="s">
        <v>204</v>
      </c>
      <c r="D537" t="s">
        <v>1</v>
      </c>
      <c r="E537" t="s">
        <v>1</v>
      </c>
      <c r="F537" t="s">
        <v>1</v>
      </c>
      <c r="G537" s="60" t="s">
        <v>223</v>
      </c>
      <c r="H537" s="67">
        <v>126343.99681222439</v>
      </c>
      <c r="I537" s="67">
        <v>0.96589672565460205</v>
      </c>
      <c r="J537" s="67">
        <v>0.8219565749168396</v>
      </c>
      <c r="K537" s="67">
        <v>0.72952347993850708</v>
      </c>
      <c r="L537" s="67">
        <v>0.66927027702331543</v>
      </c>
      <c r="M537" s="67">
        <v>0.63992351293563843</v>
      </c>
      <c r="N537" s="67">
        <v>0.64547210931777954</v>
      </c>
      <c r="O537" s="67">
        <v>0.69709932804107666</v>
      </c>
      <c r="P537" s="67">
        <v>0.75755584239959717</v>
      </c>
      <c r="Q537" s="67">
        <v>0.80380243062973022</v>
      </c>
      <c r="R537" s="67">
        <v>0.85891294479370117</v>
      </c>
      <c r="S537" s="67">
        <v>0.93943572044372559</v>
      </c>
      <c r="T537" s="67">
        <v>1.0521332025527954</v>
      </c>
      <c r="U537" s="67">
        <v>1.187442421913147</v>
      </c>
      <c r="V537" s="67">
        <v>1.3292679786682129</v>
      </c>
      <c r="W537" s="67">
        <v>1.4597008228302002</v>
      </c>
      <c r="X537" s="67">
        <v>1.5876047611236572</v>
      </c>
      <c r="Y537" s="67">
        <v>1.7040383815765381</v>
      </c>
      <c r="Z537" s="67">
        <v>1.7991490364074707</v>
      </c>
      <c r="AA537" s="67">
        <v>1.8174723386764526</v>
      </c>
      <c r="AB537" s="67">
        <v>1.7432657480239868</v>
      </c>
      <c r="AC537" s="67">
        <v>1.6710456609725952</v>
      </c>
      <c r="AD537" s="67">
        <v>1.5756204128265381</v>
      </c>
      <c r="AE537" s="67">
        <v>1.3427935838699341</v>
      </c>
      <c r="AF537" s="67">
        <v>1.097328782081604</v>
      </c>
      <c r="AG537" s="67">
        <v>-4.3348953127861023E-2</v>
      </c>
      <c r="AH537" s="67">
        <v>-3.0263610184192657E-2</v>
      </c>
      <c r="AI537" s="67">
        <v>-2.0371519029140472E-2</v>
      </c>
      <c r="AJ537" s="67">
        <v>-1.5994314104318619E-2</v>
      </c>
      <c r="AK537" s="67">
        <v>-1.0068167932331562E-2</v>
      </c>
      <c r="AL537" s="67">
        <v>-8.448123000562191E-3</v>
      </c>
      <c r="AM537" s="67">
        <v>-1.1046166531741619E-2</v>
      </c>
      <c r="AN537" s="67">
        <v>-1.9475545734167099E-2</v>
      </c>
      <c r="AO537" s="67">
        <v>-2.6330294087529182E-2</v>
      </c>
      <c r="AP537" s="67">
        <v>-3.1957246363162994E-2</v>
      </c>
      <c r="AQ537" s="67">
        <v>-3.7492062896490097E-2</v>
      </c>
      <c r="AR537" s="67">
        <v>-4.2760293930768967E-2</v>
      </c>
      <c r="AS537" s="67">
        <v>-4.3577708303928375E-2</v>
      </c>
      <c r="AT537" s="67">
        <v>-1.7814846709370613E-2</v>
      </c>
      <c r="AU537" s="67">
        <v>0.20146577060222626</v>
      </c>
      <c r="AV537" s="67">
        <v>0.26796120405197144</v>
      </c>
      <c r="AW537" s="67">
        <v>0.2989906370639801</v>
      </c>
      <c r="AX537" s="67">
        <v>0.31118842959403992</v>
      </c>
      <c r="AY537" s="67">
        <v>0.29050549864768982</v>
      </c>
      <c r="AZ537" s="67">
        <v>-8.3968713879585266E-2</v>
      </c>
      <c r="BA537" s="67">
        <v>-0.1568409651517868</v>
      </c>
      <c r="BB537" s="67">
        <v>-0.11954699456691742</v>
      </c>
      <c r="BC537" s="67">
        <v>-8.3125114440917969E-2</v>
      </c>
      <c r="BD537" s="67">
        <v>-5.5355433374643326E-2</v>
      </c>
      <c r="BE537" s="67">
        <v>-3.5590723156929016E-2</v>
      </c>
      <c r="BF537" s="67">
        <v>-2.3103151470422745E-2</v>
      </c>
      <c r="BG537" s="67">
        <v>-1.3678005896508694E-2</v>
      </c>
      <c r="BH537" s="67">
        <v>-9.6348943188786507E-3</v>
      </c>
      <c r="BI537" s="67">
        <v>-3.907504491508007E-3</v>
      </c>
      <c r="BJ537" s="67">
        <v>-2.236922038719058E-3</v>
      </c>
      <c r="BK537" s="67">
        <v>-4.4089485891163349E-3</v>
      </c>
      <c r="BL537" s="67">
        <v>-1.2366190552711487E-2</v>
      </c>
      <c r="BM537" s="67">
        <v>-1.8768889829516411E-2</v>
      </c>
      <c r="BN537" s="67">
        <v>-2.3847591131925583E-2</v>
      </c>
      <c r="BO537" s="67">
        <v>-2.8837855905294418E-2</v>
      </c>
      <c r="BP537" s="67">
        <v>-3.3588528633117676E-2</v>
      </c>
      <c r="BQ537" s="67">
        <v>-3.3932585269212723E-2</v>
      </c>
      <c r="BR537" s="67">
        <v>-7.8101665712893009E-3</v>
      </c>
      <c r="BS537" s="67">
        <v>0.21145884692668915</v>
      </c>
      <c r="BT537" s="67">
        <v>0.2781137228012085</v>
      </c>
      <c r="BU537" s="67">
        <v>0.30928397178649902</v>
      </c>
      <c r="BV537" s="67">
        <v>0.32157713174819946</v>
      </c>
      <c r="BW537" s="67">
        <v>0.30092409253120422</v>
      </c>
      <c r="BX537" s="67">
        <v>-7.3425084352493286E-2</v>
      </c>
      <c r="BY537" s="67">
        <v>-0.14650292694568634</v>
      </c>
      <c r="BZ537" s="67">
        <v>-0.10960608720779419</v>
      </c>
      <c r="CA537" s="67">
        <v>-7.3787190020084381E-2</v>
      </c>
      <c r="CB537" s="67">
        <v>-4.6727046370506287E-2</v>
      </c>
      <c r="CC537" s="67">
        <v>-3.0217405408620834E-2</v>
      </c>
      <c r="CD537" s="67">
        <v>-1.8143840134143829E-2</v>
      </c>
      <c r="CE537" s="67">
        <v>-9.0421009808778763E-3</v>
      </c>
      <c r="CF537" s="67">
        <v>-5.23037975654006E-3</v>
      </c>
      <c r="CG537" s="67">
        <v>3.5935267806053162E-4</v>
      </c>
      <c r="CH537" s="67">
        <v>2.0649370271712542E-3</v>
      </c>
      <c r="CI537" s="67">
        <v>1.8796938820742071E-4</v>
      </c>
      <c r="CJ537" s="67">
        <v>-7.4422722682356834E-3</v>
      </c>
      <c r="CK537" s="67">
        <v>-1.3531884178519249E-2</v>
      </c>
      <c r="CL537" s="67">
        <v>-1.8230868503451347E-2</v>
      </c>
      <c r="CM537" s="67">
        <v>-2.28439811617136E-2</v>
      </c>
      <c r="CN537" s="67">
        <v>-2.7236184105277061E-2</v>
      </c>
      <c r="CO537" s="67">
        <v>-2.7252404019236565E-2</v>
      </c>
      <c r="CP537" s="67">
        <v>-8.8095635874196887E-4</v>
      </c>
      <c r="CQ537" s="67">
        <v>0.21837998926639557</v>
      </c>
      <c r="CR537" s="67">
        <v>0.28514537215232849</v>
      </c>
      <c r="CS537" s="67">
        <v>0.31641310453414917</v>
      </c>
      <c r="CT537" s="67">
        <v>0.32877233624458313</v>
      </c>
      <c r="CU537" s="67">
        <v>0.30813995003700256</v>
      </c>
      <c r="CV537" s="67">
        <v>-6.6122598946094513E-2</v>
      </c>
      <c r="CW537" s="67">
        <v>-0.13934281468391418</v>
      </c>
      <c r="CX537" s="67">
        <v>-0.10272104293107986</v>
      </c>
      <c r="CY537" s="67">
        <v>-6.7319758236408234E-2</v>
      </c>
      <c r="CZ537" s="67">
        <v>-4.0751051157712936E-2</v>
      </c>
      <c r="DA537" s="67">
        <v>-2.4844082072377205E-2</v>
      </c>
      <c r="DB537" s="67">
        <v>-1.3184527866542339E-2</v>
      </c>
      <c r="DC537" s="67">
        <v>-4.4061942026019096E-3</v>
      </c>
      <c r="DD537" s="67">
        <v>-8.2586542703211308E-4</v>
      </c>
      <c r="DE537" s="67">
        <v>4.6262098476290703E-3</v>
      </c>
      <c r="DF537" s="67">
        <v>6.36679632589221E-3</v>
      </c>
      <c r="DG537" s="67">
        <v>4.7848867252469063E-3</v>
      </c>
      <c r="DH537" s="67">
        <v>-2.518354682251811E-3</v>
      </c>
      <c r="DI537" s="67">
        <v>-8.2948794588446617E-3</v>
      </c>
      <c r="DJ537" s="67">
        <v>-1.2614144012331963E-2</v>
      </c>
      <c r="DK537" s="67">
        <v>-1.6850102692842484E-2</v>
      </c>
      <c r="DL537" s="67">
        <v>-2.0883845165371895E-2</v>
      </c>
      <c r="DM537" s="67">
        <v>-2.0572222769260406E-2</v>
      </c>
      <c r="DN537" s="67">
        <v>6.0482537373900414E-3</v>
      </c>
      <c r="DO537" s="67">
        <v>0.22530114650726318</v>
      </c>
      <c r="DP537" s="67">
        <v>0.2921769917011261</v>
      </c>
      <c r="DQ537" s="67">
        <v>0.32354220747947693</v>
      </c>
      <c r="DR537" s="67">
        <v>0.33596751093864441</v>
      </c>
      <c r="DS537" s="67">
        <v>0.31535583734512329</v>
      </c>
      <c r="DT537" s="67">
        <v>-5.8820117264986038E-2</v>
      </c>
      <c r="DU537" s="67">
        <v>-0.13218270242214203</v>
      </c>
      <c r="DV537" s="67">
        <v>-9.5836006104946136E-2</v>
      </c>
      <c r="DW537" s="67">
        <v>-6.0852337628602982E-2</v>
      </c>
      <c r="DX537" s="67">
        <v>-3.4775055944919586E-2</v>
      </c>
      <c r="DY537" s="67">
        <v>-1.7085859552025795E-2</v>
      </c>
      <c r="DZ537" s="67">
        <v>-6.0240705497562885E-3</v>
      </c>
      <c r="EA537" s="67">
        <v>2.2873177658766508E-3</v>
      </c>
      <c r="EB537" s="67">
        <v>5.5335541255772114E-3</v>
      </c>
      <c r="EC537" s="67">
        <v>1.0786873288452625E-2</v>
      </c>
      <c r="ED537" s="67">
        <v>1.2577996589243412E-2</v>
      </c>
      <c r="EE537" s="67">
        <v>1.1422106064856052E-2</v>
      </c>
      <c r="EF537" s="67">
        <v>4.5910011976957321E-3</v>
      </c>
      <c r="EG537" s="67">
        <v>-7.3347555007785559E-4</v>
      </c>
      <c r="EH537" s="67">
        <v>-4.5044878497719765E-3</v>
      </c>
      <c r="EI537" s="67">
        <v>-8.1958957016468048E-3</v>
      </c>
      <c r="EJ537" s="67">
        <v>-1.1712075211107731E-2</v>
      </c>
      <c r="EK537" s="67">
        <v>-1.0927102528512478E-2</v>
      </c>
      <c r="EL537" s="67">
        <v>1.6052935272455215E-2</v>
      </c>
      <c r="EM537" s="67">
        <v>0.23529422283172607</v>
      </c>
      <c r="EN537" s="67">
        <v>0.30232954025268555</v>
      </c>
      <c r="EO537" s="67">
        <v>0.33383554220199585</v>
      </c>
      <c r="EP537" s="67">
        <v>0.34635621309280396</v>
      </c>
      <c r="EQ537" s="67">
        <v>0.3257744312286377</v>
      </c>
      <c r="ER537" s="67">
        <v>-4.8276487737894058E-2</v>
      </c>
      <c r="ES537" s="67">
        <v>-0.12184464931488037</v>
      </c>
      <c r="ET537" s="67">
        <v>-8.5895106196403503E-2</v>
      </c>
      <c r="EU537" s="67">
        <v>-5.1514402031898499E-2</v>
      </c>
      <c r="EV537" s="67">
        <v>-2.6146668940782547E-2</v>
      </c>
      <c r="EW537" s="67">
        <v>75.215682983398438</v>
      </c>
      <c r="EX537" s="67">
        <v>74.100631713867188</v>
      </c>
      <c r="EY537" s="67">
        <v>72.74163818359375</v>
      </c>
      <c r="EZ537" s="67">
        <v>70.959587097167969</v>
      </c>
      <c r="FA537" s="67">
        <v>69.971092224121094</v>
      </c>
      <c r="FB537" s="67">
        <v>69.062545776367188</v>
      </c>
      <c r="FC537" s="67">
        <v>68.393714904785156</v>
      </c>
      <c r="FD537" s="67">
        <v>69.738868713378906</v>
      </c>
      <c r="FE537" s="67">
        <v>72.960594177246094</v>
      </c>
      <c r="FF537" s="67">
        <v>76.839706420898438</v>
      </c>
      <c r="FG537" s="67">
        <v>80.433372497558594</v>
      </c>
      <c r="FH537" s="67">
        <v>84.302230834960938</v>
      </c>
      <c r="FI537" s="67">
        <v>88.05938720703125</v>
      </c>
      <c r="FJ537" s="67">
        <v>91.157264709472656</v>
      </c>
      <c r="FK537" s="67">
        <v>92.827049255371094</v>
      </c>
      <c r="FL537" s="67">
        <v>93.698806762695313</v>
      </c>
      <c r="FM537" s="67">
        <v>93.891853332519531</v>
      </c>
      <c r="FN537" s="67">
        <v>92.796806335449219</v>
      </c>
      <c r="FO537" s="67">
        <v>90.148223876953125</v>
      </c>
      <c r="FP537" s="67">
        <v>86.228660583496094</v>
      </c>
      <c r="FQ537" s="67">
        <v>82.381874084472656</v>
      </c>
      <c r="FR537" s="67">
        <v>79.733901977539063</v>
      </c>
      <c r="FS537" s="67">
        <v>77.351097106933594</v>
      </c>
      <c r="FT537" s="67">
        <v>75.896614074707031</v>
      </c>
      <c r="FU537" s="68">
        <v>9.1901626437902451E-3</v>
      </c>
      <c r="FV537" s="40">
        <v>14.439999580383301</v>
      </c>
      <c r="FW537">
        <v>139847.58000000002</v>
      </c>
      <c r="FX537">
        <v>1</v>
      </c>
    </row>
    <row r="538" spans="1:180" x14ac:dyDescent="0.2">
      <c r="A538" t="s">
        <v>189</v>
      </c>
      <c r="B538" t="s">
        <v>207</v>
      </c>
      <c r="C538" t="s">
        <v>204</v>
      </c>
      <c r="D538" t="s">
        <v>1</v>
      </c>
      <c r="E538" t="s">
        <v>1</v>
      </c>
      <c r="F538" t="s">
        <v>1</v>
      </c>
      <c r="G538" s="60" t="s">
        <v>224</v>
      </c>
      <c r="H538" s="67">
        <v>129859.99913585186</v>
      </c>
      <c r="I538" s="67">
        <v>0.96145826578140259</v>
      </c>
      <c r="J538" s="67">
        <v>0.81958866119384766</v>
      </c>
      <c r="K538" s="67">
        <v>0.72670316696166992</v>
      </c>
      <c r="L538" s="67">
        <v>0.66740083694458008</v>
      </c>
      <c r="M538" s="67">
        <v>0.63463950157165527</v>
      </c>
      <c r="N538" s="67">
        <v>0.64435994625091553</v>
      </c>
      <c r="O538" s="67">
        <v>0.7100483775138855</v>
      </c>
      <c r="P538" s="67">
        <v>0.76302862167358398</v>
      </c>
      <c r="Q538" s="67">
        <v>0.78545296192169189</v>
      </c>
      <c r="R538" s="67">
        <v>0.85093200206756592</v>
      </c>
      <c r="S538" s="67">
        <v>0.95894694328308105</v>
      </c>
      <c r="T538" s="67">
        <v>1.1067389249801636</v>
      </c>
      <c r="U538" s="67">
        <v>1.2853224277496338</v>
      </c>
      <c r="V538" s="67">
        <v>1.4669398069381714</v>
      </c>
      <c r="W538" s="67">
        <v>1.6429116725921631</v>
      </c>
      <c r="X538" s="67">
        <v>1.8286103010177612</v>
      </c>
      <c r="Y538" s="67">
        <v>1.9840004444122314</v>
      </c>
      <c r="Z538" s="67">
        <v>2.0995585918426514</v>
      </c>
      <c r="AA538" s="67">
        <v>2.1186108589172363</v>
      </c>
      <c r="AB538" s="67">
        <v>2.0209722518920898</v>
      </c>
      <c r="AC538" s="67">
        <v>1.9035241603851318</v>
      </c>
      <c r="AD538" s="67">
        <v>1.6999651193618774</v>
      </c>
      <c r="AE538" s="67">
        <v>1.3869615793228149</v>
      </c>
      <c r="AF538" s="67">
        <v>1.0941754579544067</v>
      </c>
      <c r="AG538" s="67">
        <v>-1.2040858156979084E-2</v>
      </c>
      <c r="AH538" s="67">
        <v>-8.5424687713384628E-3</v>
      </c>
      <c r="AI538" s="67">
        <v>-6.7701553925871849E-3</v>
      </c>
      <c r="AJ538" s="67">
        <v>-3.9750249125063419E-3</v>
      </c>
      <c r="AK538" s="67">
        <v>-4.2976494878530502E-3</v>
      </c>
      <c r="AL538" s="67">
        <v>-4.2813769541680813E-3</v>
      </c>
      <c r="AM538" s="67">
        <v>-1.0067014954984188E-2</v>
      </c>
      <c r="AN538" s="67">
        <v>-1.3182268477976322E-2</v>
      </c>
      <c r="AO538" s="67">
        <v>-1.9129829481244087E-2</v>
      </c>
      <c r="AP538" s="67">
        <v>-2.7796918526291847E-2</v>
      </c>
      <c r="AQ538" s="67">
        <v>-3.3660493791103363E-2</v>
      </c>
      <c r="AR538" s="67">
        <v>-3.9040159434080124E-2</v>
      </c>
      <c r="AS538" s="67">
        <v>-4.7120433300733566E-2</v>
      </c>
      <c r="AT538" s="67">
        <v>-3.3586826175451279E-2</v>
      </c>
      <c r="AU538" s="67">
        <v>0.22660063207149506</v>
      </c>
      <c r="AV538" s="67">
        <v>0.31461456418037415</v>
      </c>
      <c r="AW538" s="67">
        <v>0.35265201330184937</v>
      </c>
      <c r="AX538" s="67">
        <v>0.36625751852989197</v>
      </c>
      <c r="AY538" s="67">
        <v>0.28739443421363831</v>
      </c>
      <c r="AZ538" s="67">
        <v>-0.11394281685352325</v>
      </c>
      <c r="BA538" s="67">
        <v>-0.17866502702236176</v>
      </c>
      <c r="BB538" s="67">
        <v>-0.14663341641426086</v>
      </c>
      <c r="BC538" s="67">
        <v>-8.9199982583522797E-2</v>
      </c>
      <c r="BD538" s="67">
        <v>-5.5499829351902008E-2</v>
      </c>
      <c r="BE538" s="67">
        <v>-4.3977019377052784E-3</v>
      </c>
      <c r="BF538" s="67">
        <v>-1.4870036393404007E-3</v>
      </c>
      <c r="BG538" s="67">
        <v>-1.7410304280929267E-4</v>
      </c>
      <c r="BH538" s="67">
        <v>2.2923764772713184E-3</v>
      </c>
      <c r="BI538" s="67">
        <v>1.7740054754540324E-3</v>
      </c>
      <c r="BJ538" s="67">
        <v>1.8395147053524852E-3</v>
      </c>
      <c r="BK538" s="67">
        <v>-3.527782391756773E-3</v>
      </c>
      <c r="BL538" s="67">
        <v>-6.1798039823770523E-3</v>
      </c>
      <c r="BM538" s="67">
        <v>-1.1682171374559402E-2</v>
      </c>
      <c r="BN538" s="67">
        <v>-1.9809069111943245E-2</v>
      </c>
      <c r="BO538" s="67">
        <v>-2.5136081501841545E-2</v>
      </c>
      <c r="BP538" s="67">
        <v>-3.0006544664502144E-2</v>
      </c>
      <c r="BQ538" s="67">
        <v>-3.7621535360813141E-2</v>
      </c>
      <c r="BR538" s="67">
        <v>-2.3735180497169495E-2</v>
      </c>
      <c r="BS538" s="67">
        <v>0.23644359409809113</v>
      </c>
      <c r="BT538" s="67">
        <v>0.32461416721343994</v>
      </c>
      <c r="BU538" s="67">
        <v>0.36278921365737915</v>
      </c>
      <c r="BV538" s="67">
        <v>0.37648814916610718</v>
      </c>
      <c r="BW538" s="67">
        <v>0.29765382409095764</v>
      </c>
      <c r="BX538" s="67">
        <v>-0.10356418788433075</v>
      </c>
      <c r="BY538" s="67">
        <v>-0.16848810017108917</v>
      </c>
      <c r="BZ538" s="67">
        <v>-0.13684563338756561</v>
      </c>
      <c r="CA538" s="67">
        <v>-8.0004014074802399E-2</v>
      </c>
      <c r="CB538" s="67">
        <v>-4.7000765800476074E-2</v>
      </c>
      <c r="CC538" s="67">
        <v>8.9592550648376346E-4</v>
      </c>
      <c r="CD538" s="67">
        <v>3.3995904959738255E-3</v>
      </c>
      <c r="CE538" s="67">
        <v>4.3943026103079319E-3</v>
      </c>
      <c r="CF538" s="67">
        <v>6.6331597045063972E-3</v>
      </c>
      <c r="CG538" s="67">
        <v>5.9792152605950832E-3</v>
      </c>
      <c r="CH538" s="67">
        <v>6.078825332224369E-3</v>
      </c>
      <c r="CI538" s="67">
        <v>1.0012707207351923E-3</v>
      </c>
      <c r="CJ538" s="67">
        <v>-1.3299186248332262E-3</v>
      </c>
      <c r="CK538" s="67">
        <v>-6.5239444375038147E-3</v>
      </c>
      <c r="CL538" s="67">
        <v>-1.4276708476245403E-2</v>
      </c>
      <c r="CM538" s="67">
        <v>-1.9232099875807762E-2</v>
      </c>
      <c r="CN538" s="67">
        <v>-2.3749891668558121E-2</v>
      </c>
      <c r="CO538" s="67">
        <v>-3.104262612760067E-2</v>
      </c>
      <c r="CP538" s="67">
        <v>-1.6911961138248444E-2</v>
      </c>
      <c r="CQ538" s="67">
        <v>0.24326081573963165</v>
      </c>
      <c r="CR538" s="67">
        <v>0.33153986930847168</v>
      </c>
      <c r="CS538" s="67">
        <v>0.36981019377708435</v>
      </c>
      <c r="CT538" s="67">
        <v>0.38357388973236084</v>
      </c>
      <c r="CU538" s="67">
        <v>0.30475947260856628</v>
      </c>
      <c r="CV538" s="67">
        <v>-9.6375986933708191E-2</v>
      </c>
      <c r="CW538" s="67">
        <v>-0.16143956780433655</v>
      </c>
      <c r="CX538" s="67">
        <v>-0.13006661832332611</v>
      </c>
      <c r="CY538" s="67">
        <v>-7.3634915053844452E-2</v>
      </c>
      <c r="CZ538" s="67">
        <v>-4.1114341467618942E-2</v>
      </c>
      <c r="DA538" s="67">
        <v>6.1895526014268398E-3</v>
      </c>
      <c r="DB538" s="67">
        <v>8.2861846312880516E-3</v>
      </c>
      <c r="DC538" s="67">
        <v>8.9627085253596306E-3</v>
      </c>
      <c r="DD538" s="67">
        <v>1.0973942466080189E-2</v>
      </c>
      <c r="DE538" s="67">
        <v>1.0184424929320812E-2</v>
      </c>
      <c r="DF538" s="67">
        <v>1.0318135842680931E-2</v>
      </c>
      <c r="DG538" s="67">
        <v>5.5303238332271576E-3</v>
      </c>
      <c r="DH538" s="67">
        <v>3.5199669655412436E-3</v>
      </c>
      <c r="DI538" s="67">
        <v>-1.3657186646014452E-3</v>
      </c>
      <c r="DJ538" s="67">
        <v>-8.7443487718701363E-3</v>
      </c>
      <c r="DK538" s="67">
        <v>-1.3328121043741703E-2</v>
      </c>
      <c r="DL538" s="67">
        <v>-1.7493236809968948E-2</v>
      </c>
      <c r="DM538" s="67">
        <v>-2.44637131690979E-2</v>
      </c>
      <c r="DN538" s="67">
        <v>-1.0088741779327393E-2</v>
      </c>
      <c r="DO538" s="67">
        <v>0.25007802248001099</v>
      </c>
      <c r="DP538" s="67">
        <v>0.33846560120582581</v>
      </c>
      <c r="DQ538" s="67">
        <v>0.37683117389678955</v>
      </c>
      <c r="DR538" s="67">
        <v>0.39065957069396973</v>
      </c>
      <c r="DS538" s="67">
        <v>0.31186509132385254</v>
      </c>
      <c r="DT538" s="67">
        <v>-8.9187785983085632E-2</v>
      </c>
      <c r="DU538" s="67">
        <v>-0.15439105033874512</v>
      </c>
      <c r="DV538" s="67">
        <v>-0.1232876256108284</v>
      </c>
      <c r="DW538" s="67">
        <v>-6.7265816032886505E-2</v>
      </c>
      <c r="DX538" s="67">
        <v>-3.5227920860052109E-2</v>
      </c>
      <c r="DY538" s="67">
        <v>1.383270975202322E-2</v>
      </c>
      <c r="DZ538" s="67">
        <v>1.5341649763286114E-2</v>
      </c>
      <c r="EA538" s="67">
        <v>1.5558760613203049E-2</v>
      </c>
      <c r="EB538" s="67">
        <v>1.72413419932127E-2</v>
      </c>
      <c r="EC538" s="67">
        <v>1.6256080940365791E-2</v>
      </c>
      <c r="ED538" s="67">
        <v>1.6439028084278107E-2</v>
      </c>
      <c r="EE538" s="67">
        <v>1.206955686211586E-2</v>
      </c>
      <c r="EF538" s="67">
        <v>1.0522431693971157E-2</v>
      </c>
      <c r="EG538" s="67">
        <v>6.0819401405751705E-3</v>
      </c>
      <c r="EH538" s="67">
        <v>-7.5649836799129844E-4</v>
      </c>
      <c r="EI538" s="67">
        <v>-4.8037115484476089E-3</v>
      </c>
      <c r="EJ538" s="67">
        <v>-8.4596211090683937E-3</v>
      </c>
      <c r="EK538" s="67">
        <v>-1.496481616050005E-2</v>
      </c>
      <c r="EL538" s="67">
        <v>-2.3709837114438415E-4</v>
      </c>
      <c r="EM538" s="67">
        <v>0.25992101430892944</v>
      </c>
      <c r="EN538" s="67">
        <v>0.3484652042388916</v>
      </c>
      <c r="EO538" s="67">
        <v>0.38696837425231934</v>
      </c>
      <c r="EP538" s="67">
        <v>0.40089020133018494</v>
      </c>
      <c r="EQ538" s="67">
        <v>0.32212451100349426</v>
      </c>
      <c r="ER538" s="67">
        <v>-7.8809164464473724E-2</v>
      </c>
      <c r="ES538" s="67">
        <v>-0.14421410858631134</v>
      </c>
      <c r="ET538" s="67">
        <v>-0.11349982023239136</v>
      </c>
      <c r="EU538" s="67">
        <v>-5.8069851249456406E-2</v>
      </c>
      <c r="EV538" s="67">
        <v>-2.6728853583335876E-2</v>
      </c>
      <c r="EW538" s="67">
        <v>77.448570251464844</v>
      </c>
      <c r="EX538" s="67">
        <v>75.617332458496094</v>
      </c>
      <c r="EY538" s="67">
        <v>73.949188232421875</v>
      </c>
      <c r="EZ538" s="67">
        <v>72.3489990234375</v>
      </c>
      <c r="FA538" s="67">
        <v>70.742988586425781</v>
      </c>
      <c r="FB538" s="67">
        <v>69.20806884765625</v>
      </c>
      <c r="FC538" s="67">
        <v>68.300514221191406</v>
      </c>
      <c r="FD538" s="67">
        <v>70.531471252441406</v>
      </c>
      <c r="FE538" s="67">
        <v>75.268638610839844</v>
      </c>
      <c r="FF538" s="67">
        <v>80.142494201660156</v>
      </c>
      <c r="FG538" s="67">
        <v>84.966590881347656</v>
      </c>
      <c r="FH538" s="67">
        <v>89.117378234863281</v>
      </c>
      <c r="FI538" s="67">
        <v>92.572456359863281</v>
      </c>
      <c r="FJ538" s="67">
        <v>95.634506225585938</v>
      </c>
      <c r="FK538" s="67">
        <v>97.853126525878906</v>
      </c>
      <c r="FL538" s="67">
        <v>99.2503662109375</v>
      </c>
      <c r="FM538" s="67">
        <v>99.349807739257813</v>
      </c>
      <c r="FN538" s="67">
        <v>98.045913696289063</v>
      </c>
      <c r="FO538" s="67">
        <v>95.252342224121094</v>
      </c>
      <c r="FP538" s="67">
        <v>90.331199645996094</v>
      </c>
      <c r="FQ538" s="67">
        <v>84.762687683105469</v>
      </c>
      <c r="FR538" s="67">
        <v>80.564285278320313</v>
      </c>
      <c r="FS538" s="67">
        <v>76.915985107421875</v>
      </c>
      <c r="FT538" s="67">
        <v>74.711509704589844</v>
      </c>
      <c r="FU538" s="68">
        <v>9.0509550645947456E-3</v>
      </c>
      <c r="FV538" s="40">
        <v>15.279999732971191</v>
      </c>
      <c r="FW538">
        <v>155001.26</v>
      </c>
      <c r="FX538">
        <v>1</v>
      </c>
    </row>
    <row r="539" spans="1:180" x14ac:dyDescent="0.2">
      <c r="A539" t="s">
        <v>189</v>
      </c>
      <c r="B539" t="s">
        <v>207</v>
      </c>
      <c r="C539" t="s">
        <v>204</v>
      </c>
      <c r="D539" t="s">
        <v>1</v>
      </c>
      <c r="E539" t="s">
        <v>1</v>
      </c>
      <c r="F539" t="s">
        <v>1</v>
      </c>
      <c r="G539" s="60" t="s">
        <v>225</v>
      </c>
      <c r="H539" s="67">
        <v>130186.00157248974</v>
      </c>
      <c r="I539" s="67">
        <v>0.89129006862640381</v>
      </c>
      <c r="J539" s="67">
        <v>0.76108527183532715</v>
      </c>
      <c r="K539" s="67">
        <v>0.67842763662338257</v>
      </c>
      <c r="L539" s="67">
        <v>0.62545812129974365</v>
      </c>
      <c r="M539" s="67">
        <v>0.60129839181900024</v>
      </c>
      <c r="N539" s="67">
        <v>0.61575824022293091</v>
      </c>
      <c r="O539" s="67">
        <v>0.68572241067886353</v>
      </c>
      <c r="P539" s="67">
        <v>0.73072725534439087</v>
      </c>
      <c r="Q539" s="67">
        <v>0.74030381441116333</v>
      </c>
      <c r="R539" s="67">
        <v>0.77648073434829712</v>
      </c>
      <c r="S539" s="67">
        <v>0.83857095241546631</v>
      </c>
      <c r="T539" s="67">
        <v>0.92750144004821777</v>
      </c>
      <c r="U539" s="67">
        <v>1.0450752973556519</v>
      </c>
      <c r="V539" s="67">
        <v>1.1702196598052979</v>
      </c>
      <c r="W539" s="67">
        <v>1.3037383556365967</v>
      </c>
      <c r="X539" s="67">
        <v>1.4661532640457153</v>
      </c>
      <c r="Y539" s="67">
        <v>1.6193119287490845</v>
      </c>
      <c r="Z539" s="67">
        <v>1.731221079826355</v>
      </c>
      <c r="AA539" s="67">
        <v>1.7411203384399414</v>
      </c>
      <c r="AB539" s="67">
        <v>1.6545579433441162</v>
      </c>
      <c r="AC539" s="67">
        <v>1.5728648900985718</v>
      </c>
      <c r="AD539" s="67">
        <v>1.4293731451034546</v>
      </c>
      <c r="AE539" s="67">
        <v>1.1834299564361572</v>
      </c>
      <c r="AF539" s="67">
        <v>0.93963015079498291</v>
      </c>
      <c r="AG539" s="67">
        <v>-3.3064566552639008E-2</v>
      </c>
      <c r="AH539" s="67">
        <v>-2.0887510851025581E-2</v>
      </c>
      <c r="AI539" s="67">
        <v>-1.4101861976087093E-2</v>
      </c>
      <c r="AJ539" s="67">
        <v>-1.1209464631974697E-2</v>
      </c>
      <c r="AK539" s="67">
        <v>-8.2150250673294067E-3</v>
      </c>
      <c r="AL539" s="67">
        <v>-9.0657630935311317E-3</v>
      </c>
      <c r="AM539" s="67">
        <v>-1.401851512491703E-2</v>
      </c>
      <c r="AN539" s="67">
        <v>-1.9445484504103661E-2</v>
      </c>
      <c r="AO539" s="67">
        <v>-2.2941814735531807E-2</v>
      </c>
      <c r="AP539" s="67">
        <v>-2.9109170660376549E-2</v>
      </c>
      <c r="AQ539" s="67">
        <v>-3.0899409204721451E-2</v>
      </c>
      <c r="AR539" s="67">
        <v>-3.3733010292053223E-2</v>
      </c>
      <c r="AS539" s="67">
        <v>-3.4270025789737701E-2</v>
      </c>
      <c r="AT539" s="67">
        <v>-1.8683580681681633E-2</v>
      </c>
      <c r="AU539" s="67">
        <v>0.14969424903392792</v>
      </c>
      <c r="AV539" s="67">
        <v>0.20884104073047638</v>
      </c>
      <c r="AW539" s="67">
        <v>0.2449786365032196</v>
      </c>
      <c r="AX539" s="67">
        <v>0.26211011409759521</v>
      </c>
      <c r="AY539" s="67">
        <v>0.19192495942115784</v>
      </c>
      <c r="AZ539" s="67">
        <v>-8.6610034108161926E-2</v>
      </c>
      <c r="BA539" s="67">
        <v>-0.1256435364484787</v>
      </c>
      <c r="BB539" s="67">
        <v>-9.2801660299301147E-2</v>
      </c>
      <c r="BC539" s="67">
        <v>-5.3965773433446884E-2</v>
      </c>
      <c r="BD539" s="67">
        <v>-3.0649906024336815E-2</v>
      </c>
      <c r="BE539" s="67">
        <v>-2.5432076305150986E-2</v>
      </c>
      <c r="BF539" s="67">
        <v>-1.3841796666383743E-2</v>
      </c>
      <c r="BG539" s="67">
        <v>-7.5148819014430046E-3</v>
      </c>
      <c r="BH539" s="67">
        <v>-4.9506793729960918E-3</v>
      </c>
      <c r="BI539" s="67">
        <v>-2.15179193764925E-3</v>
      </c>
      <c r="BJ539" s="67">
        <v>-2.9535116627812386E-3</v>
      </c>
      <c r="BK539" s="67">
        <v>-7.4887438677251339E-3</v>
      </c>
      <c r="BL539" s="67">
        <v>-1.2453335337340832E-2</v>
      </c>
      <c r="BM539" s="67">
        <v>-1.5505127608776093E-2</v>
      </c>
      <c r="BN539" s="67">
        <v>-2.1132979542016983E-2</v>
      </c>
      <c r="BO539" s="67">
        <v>-2.2387314587831497E-2</v>
      </c>
      <c r="BP539" s="67">
        <v>-2.4712445214390755E-2</v>
      </c>
      <c r="BQ539" s="67">
        <v>-2.4784870445728302E-2</v>
      </c>
      <c r="BR539" s="67">
        <v>-8.8463053107261658E-3</v>
      </c>
      <c r="BS539" s="67">
        <v>0.15952317416667938</v>
      </c>
      <c r="BT539" s="67">
        <v>0.21882638335227966</v>
      </c>
      <c r="BU539" s="67">
        <v>0.25510126352310181</v>
      </c>
      <c r="BV539" s="67">
        <v>0.27232593297958374</v>
      </c>
      <c r="BW539" s="67">
        <v>0.20216941833496094</v>
      </c>
      <c r="BX539" s="67">
        <v>-7.6246939599514008E-2</v>
      </c>
      <c r="BY539" s="67">
        <v>-0.11548170447349548</v>
      </c>
      <c r="BZ539" s="67">
        <v>-8.3028219640254974E-2</v>
      </c>
      <c r="CA539" s="67">
        <v>-4.4783063232898712E-2</v>
      </c>
      <c r="CB539" s="67">
        <v>-2.2162875160574913E-2</v>
      </c>
      <c r="CC539" s="67">
        <v>-2.0145835354924202E-2</v>
      </c>
      <c r="CD539" s="67">
        <v>-8.9619560167193413E-3</v>
      </c>
      <c r="CE539" s="67">
        <v>-2.9527591541409492E-3</v>
      </c>
      <c r="CF539" s="67">
        <v>-6.1586283845826983E-4</v>
      </c>
      <c r="CG539" s="67">
        <v>2.0475855562835932E-3</v>
      </c>
      <c r="CH539" s="67">
        <v>1.2798147508874536E-3</v>
      </c>
      <c r="CI539" s="67">
        <v>-2.966244937852025E-3</v>
      </c>
      <c r="CJ539" s="67">
        <v>-7.6105943880975246E-3</v>
      </c>
      <c r="CK539" s="67">
        <v>-1.0354502126574516E-2</v>
      </c>
      <c r="CL539" s="67">
        <v>-1.5608691610395908E-2</v>
      </c>
      <c r="CM539" s="67">
        <v>-1.6491860151290894E-2</v>
      </c>
      <c r="CN539" s="67">
        <v>-1.8464827910065651E-2</v>
      </c>
      <c r="CO539" s="67">
        <v>-1.8215479329228401E-2</v>
      </c>
      <c r="CP539" s="67">
        <v>-2.0330396946519613E-3</v>
      </c>
      <c r="CQ539" s="67">
        <v>0.16633068025112152</v>
      </c>
      <c r="CR539" s="67">
        <v>0.22574220597743988</v>
      </c>
      <c r="CS539" s="67">
        <v>0.26211214065551758</v>
      </c>
      <c r="CT539" s="67">
        <v>0.27940142154693604</v>
      </c>
      <c r="CU539" s="67">
        <v>0.20926472544670105</v>
      </c>
      <c r="CV539" s="67">
        <v>-6.9069504737854004E-2</v>
      </c>
      <c r="CW539" s="67">
        <v>-0.10844365507364273</v>
      </c>
      <c r="CX539" s="67">
        <v>-7.6259173452854156E-2</v>
      </c>
      <c r="CY539" s="67">
        <v>-3.8423147052526474E-2</v>
      </c>
      <c r="CZ539" s="67">
        <v>-1.628478430211544E-2</v>
      </c>
      <c r="DA539" s="67">
        <v>-1.4859593473374844E-2</v>
      </c>
      <c r="DB539" s="67">
        <v>-4.0821153670549393E-3</v>
      </c>
      <c r="DC539" s="67">
        <v>1.6093633603304625E-3</v>
      </c>
      <c r="DD539" s="67">
        <v>3.718953114002943E-3</v>
      </c>
      <c r="DE539" s="67">
        <v>6.2469635158777237E-3</v>
      </c>
      <c r="DF539" s="67">
        <v>5.5131418630480766E-3</v>
      </c>
      <c r="DG539" s="67">
        <v>1.5562541084364057E-3</v>
      </c>
      <c r="DH539" s="67">
        <v>-2.7678536716848612E-3</v>
      </c>
      <c r="DI539" s="67">
        <v>-5.2038757130503654E-3</v>
      </c>
      <c r="DJ539" s="67">
        <v>-1.0084405541419983E-2</v>
      </c>
      <c r="DK539" s="67">
        <v>-1.0596408508718014E-2</v>
      </c>
      <c r="DL539" s="67">
        <v>-1.2217209674417973E-2</v>
      </c>
      <c r="DM539" s="67">
        <v>-1.1646091006696224E-2</v>
      </c>
      <c r="DN539" s="67">
        <v>4.7802263870835304E-3</v>
      </c>
      <c r="DO539" s="67">
        <v>0.17313815653324127</v>
      </c>
      <c r="DP539" s="67">
        <v>0.2326580286026001</v>
      </c>
      <c r="DQ539" s="67">
        <v>0.26912304759025574</v>
      </c>
      <c r="DR539" s="67">
        <v>0.28647688031196594</v>
      </c>
      <c r="DS539" s="67">
        <v>0.21636001765727997</v>
      </c>
      <c r="DT539" s="67">
        <v>-6.1892058700323105E-2</v>
      </c>
      <c r="DU539" s="67">
        <v>-0.10140560567378998</v>
      </c>
      <c r="DV539" s="67">
        <v>-6.9490119814872742E-2</v>
      </c>
      <c r="DW539" s="67">
        <v>-3.2063227146863937E-2</v>
      </c>
      <c r="DX539" s="67">
        <v>-1.0406693443655968E-2</v>
      </c>
      <c r="DY539" s="67">
        <v>-7.2270999662578106E-3</v>
      </c>
      <c r="DZ539" s="67">
        <v>2.9635992832481861E-3</v>
      </c>
      <c r="EA539" s="67">
        <v>8.1963445991277695E-3</v>
      </c>
      <c r="EB539" s="67">
        <v>9.9777393043041229E-3</v>
      </c>
      <c r="EC539" s="67">
        <v>1.2310197576880455E-2</v>
      </c>
      <c r="ED539" s="67">
        <v>1.1625392362475395E-2</v>
      </c>
      <c r="EE539" s="67">
        <v>8.086024783551693E-3</v>
      </c>
      <c r="EF539" s="67">
        <v>4.2242947965860367E-3</v>
      </c>
      <c r="EG539" s="67">
        <v>2.2328102495521307E-3</v>
      </c>
      <c r="EH539" s="67">
        <v>-2.1082125604152679E-3</v>
      </c>
      <c r="EI539" s="67">
        <v>-2.0843115635216236E-3</v>
      </c>
      <c r="EJ539" s="67">
        <v>-3.1966427341103554E-3</v>
      </c>
      <c r="EK539" s="67">
        <v>-2.1609349641948938E-3</v>
      </c>
      <c r="EL539" s="67">
        <v>1.4617500826716423E-2</v>
      </c>
      <c r="EM539" s="67">
        <v>0.18296711146831512</v>
      </c>
      <c r="EN539" s="67">
        <v>0.24264337122440338</v>
      </c>
      <c r="EO539" s="67">
        <v>0.27924567461013794</v>
      </c>
      <c r="EP539" s="67">
        <v>0.29669269919395447</v>
      </c>
      <c r="EQ539" s="67">
        <v>0.22660449147224426</v>
      </c>
      <c r="ER539" s="67">
        <v>-5.1528975367546082E-2</v>
      </c>
      <c r="ES539" s="67">
        <v>-9.1243773698806763E-2</v>
      </c>
      <c r="ET539" s="67">
        <v>-5.9716679155826569E-2</v>
      </c>
      <c r="EU539" s="67">
        <v>-2.2880515083670616E-2</v>
      </c>
      <c r="EV539" s="67">
        <v>-1.9196614157408476E-3</v>
      </c>
      <c r="EW539" s="67">
        <v>72.809761047363281</v>
      </c>
      <c r="EX539" s="67">
        <v>71.106758117675781</v>
      </c>
      <c r="EY539" s="67">
        <v>69.920082092285156</v>
      </c>
      <c r="EZ539" s="67">
        <v>68.946136474609375</v>
      </c>
      <c r="FA539" s="67">
        <v>67.517127990722656</v>
      </c>
      <c r="FB539" s="67">
        <v>66.436912536621094</v>
      </c>
      <c r="FC539" s="67">
        <v>65.681037902832031</v>
      </c>
      <c r="FD539" s="67">
        <v>66.510711669921875</v>
      </c>
      <c r="FE539" s="67">
        <v>69.903480529785156</v>
      </c>
      <c r="FF539" s="67">
        <v>74.263343811035156</v>
      </c>
      <c r="FG539" s="67">
        <v>78.463546752929688</v>
      </c>
      <c r="FH539" s="67">
        <v>82.091232299804688</v>
      </c>
      <c r="FI539" s="67">
        <v>85.789794921875</v>
      </c>
      <c r="FJ539" s="67">
        <v>88.996177673339844</v>
      </c>
      <c r="FK539" s="67">
        <v>91.200691223144531</v>
      </c>
      <c r="FL539" s="67">
        <v>92.7235107421875</v>
      </c>
      <c r="FM539" s="67">
        <v>92.5609130859375</v>
      </c>
      <c r="FN539" s="67">
        <v>91.507827758789063</v>
      </c>
      <c r="FO539" s="67">
        <v>88.60723876953125</v>
      </c>
      <c r="FP539" s="67">
        <v>84.12603759765625</v>
      </c>
      <c r="FQ539" s="67">
        <v>79.338752746582031</v>
      </c>
      <c r="FR539" s="67">
        <v>75.733192443847656</v>
      </c>
      <c r="FS539" s="67">
        <v>73.286308288574219</v>
      </c>
      <c r="FT539" s="67">
        <v>71.392295837402344</v>
      </c>
      <c r="FU539" s="68">
        <v>9.0379314497113228E-3</v>
      </c>
      <c r="FV539" s="40">
        <v>13.989999771118164</v>
      </c>
      <c r="FW539">
        <v>133499.99</v>
      </c>
      <c r="FX539">
        <v>1</v>
      </c>
    </row>
    <row r="540" spans="1:180" x14ac:dyDescent="0.2">
      <c r="A540" t="s">
        <v>189</v>
      </c>
      <c r="B540" t="s">
        <v>207</v>
      </c>
      <c r="C540" t="s">
        <v>204</v>
      </c>
      <c r="D540" t="s">
        <v>1</v>
      </c>
      <c r="E540" t="s">
        <v>1</v>
      </c>
      <c r="F540" t="s">
        <v>1</v>
      </c>
      <c r="G540" s="60" t="s">
        <v>226</v>
      </c>
      <c r="H540" s="67">
        <v>132617.00207209587</v>
      </c>
      <c r="I540" s="67">
        <v>0.78823953866958618</v>
      </c>
      <c r="J540" s="67">
        <v>0.68443650007247925</v>
      </c>
      <c r="K540" s="67">
        <v>0.62049847841262817</v>
      </c>
      <c r="L540" s="67">
        <v>0.58110213279724121</v>
      </c>
      <c r="M540" s="67">
        <v>0.56602483987808228</v>
      </c>
      <c r="N540" s="67">
        <v>0.59134566783905029</v>
      </c>
      <c r="O540" s="67">
        <v>0.67763084173202515</v>
      </c>
      <c r="P540" s="67">
        <v>0.72797286510467529</v>
      </c>
      <c r="Q540" s="67">
        <v>0.72167277336120605</v>
      </c>
      <c r="R540" s="67">
        <v>0.75551974773406982</v>
      </c>
      <c r="S540" s="67">
        <v>0.82310384511947632</v>
      </c>
      <c r="T540" s="67">
        <v>0.92977994680404663</v>
      </c>
      <c r="U540" s="67">
        <v>1.0722635984420776</v>
      </c>
      <c r="V540" s="67">
        <v>1.2278035879135132</v>
      </c>
      <c r="W540" s="67">
        <v>1.3883373737335205</v>
      </c>
      <c r="X540" s="67">
        <v>1.5747596025466919</v>
      </c>
      <c r="Y540" s="67">
        <v>1.7416114807128906</v>
      </c>
      <c r="Z540" s="67">
        <v>1.8495006561279297</v>
      </c>
      <c r="AA540" s="67">
        <v>1.8550078868865967</v>
      </c>
      <c r="AB540" s="67">
        <v>1.7757995128631592</v>
      </c>
      <c r="AC540" s="67">
        <v>1.7219607830047607</v>
      </c>
      <c r="AD540" s="67">
        <v>1.5668597221374512</v>
      </c>
      <c r="AE540" s="67">
        <v>1.3069212436676025</v>
      </c>
      <c r="AF540" s="67">
        <v>1.0487011671066284</v>
      </c>
      <c r="AG540" s="67">
        <v>-1.4637992717325687E-3</v>
      </c>
      <c r="AH540" s="67">
        <v>-1.8209634581580758E-3</v>
      </c>
      <c r="AI540" s="67">
        <v>-2.8957352042198181E-3</v>
      </c>
      <c r="AJ540" s="67">
        <v>-2.7635642327368259E-3</v>
      </c>
      <c r="AK540" s="67">
        <v>-2.9426007531583309E-3</v>
      </c>
      <c r="AL540" s="67">
        <v>-3.5704551264643669E-3</v>
      </c>
      <c r="AM540" s="67">
        <v>-1.0902490466833115E-2</v>
      </c>
      <c r="AN540" s="67">
        <v>-1.3302081264555454E-2</v>
      </c>
      <c r="AO540" s="67">
        <v>-1.2573568150401115E-2</v>
      </c>
      <c r="AP540" s="67">
        <v>-1.6588514670729637E-2</v>
      </c>
      <c r="AQ540" s="67">
        <v>-2.0491654053330421E-2</v>
      </c>
      <c r="AR540" s="67">
        <v>-1.8717970699071884E-2</v>
      </c>
      <c r="AS540" s="67">
        <v>-1.938541978597641E-2</v>
      </c>
      <c r="AT540" s="67">
        <v>-4.3123103678226471E-3</v>
      </c>
      <c r="AU540" s="67">
        <v>0.19391758739948273</v>
      </c>
      <c r="AV540" s="67">
        <v>0.2593015730381012</v>
      </c>
      <c r="AW540" s="67">
        <v>0.29906412959098816</v>
      </c>
      <c r="AX540" s="67">
        <v>0.31247743964195251</v>
      </c>
      <c r="AY540" s="67">
        <v>0.24395206570625305</v>
      </c>
      <c r="AZ540" s="67">
        <v>-7.6868414878845215E-2</v>
      </c>
      <c r="BA540" s="67">
        <v>-0.13236548006534576</v>
      </c>
      <c r="BB540" s="67">
        <v>-0.11081070452928543</v>
      </c>
      <c r="BC540" s="67">
        <v>-7.0179350674152374E-2</v>
      </c>
      <c r="BD540" s="67">
        <v>-4.3700642883777618E-2</v>
      </c>
      <c r="BE540" s="67">
        <v>6.0970396734774113E-3</v>
      </c>
      <c r="BF540" s="67">
        <v>5.159156396985054E-3</v>
      </c>
      <c r="BG540" s="67">
        <v>3.6303054075688124E-3</v>
      </c>
      <c r="BH540" s="67">
        <v>3.4376708790659904E-3</v>
      </c>
      <c r="BI540" s="67">
        <v>3.0647646635770798E-3</v>
      </c>
      <c r="BJ540" s="67">
        <v>2.4850624613463879E-3</v>
      </c>
      <c r="BK540" s="67">
        <v>-4.4342190958559513E-3</v>
      </c>
      <c r="BL540" s="67">
        <v>-6.3768890686333179E-3</v>
      </c>
      <c r="BM540" s="67">
        <v>-5.2082515321671963E-3</v>
      </c>
      <c r="BN540" s="67">
        <v>-8.688710629940033E-3</v>
      </c>
      <c r="BO540" s="67">
        <v>-1.2060911394655704E-2</v>
      </c>
      <c r="BP540" s="67">
        <v>-9.7839962691068649E-3</v>
      </c>
      <c r="BQ540" s="67">
        <v>-9.9918525665998459E-3</v>
      </c>
      <c r="BR540" s="67">
        <v>5.4290499538183212E-3</v>
      </c>
      <c r="BS540" s="67">
        <v>0.20365238189697266</v>
      </c>
      <c r="BT540" s="67">
        <v>0.26919111609458923</v>
      </c>
      <c r="BU540" s="67">
        <v>0.3090890645980835</v>
      </c>
      <c r="BV540" s="67">
        <v>0.32259425520896912</v>
      </c>
      <c r="BW540" s="67">
        <v>0.25409677624702454</v>
      </c>
      <c r="BX540" s="67">
        <v>-6.6608846187591553E-2</v>
      </c>
      <c r="BY540" s="67">
        <v>-0.12230445444583893</v>
      </c>
      <c r="BZ540" s="67">
        <v>-0.10113297402858734</v>
      </c>
      <c r="CA540" s="67">
        <v>-6.1085380613803864E-2</v>
      </c>
      <c r="CB540" s="67">
        <v>-3.5294521600008011E-2</v>
      </c>
      <c r="CC540" s="67">
        <v>1.1333653703331947E-2</v>
      </c>
      <c r="CD540" s="67">
        <v>9.9935662001371384E-3</v>
      </c>
      <c r="CE540" s="67">
        <v>8.1502208486199379E-3</v>
      </c>
      <c r="CF540" s="67">
        <v>7.73262744769454E-3</v>
      </c>
      <c r="CG540" s="67">
        <v>7.2254478000104427E-3</v>
      </c>
      <c r="CH540" s="67">
        <v>6.6790953278541565E-3</v>
      </c>
      <c r="CI540" s="67">
        <v>4.5685410441365093E-5</v>
      </c>
      <c r="CJ540" s="67">
        <v>-1.5805215807631612E-3</v>
      </c>
      <c r="CK540" s="67">
        <v>-1.070551443262957E-4</v>
      </c>
      <c r="CL540" s="67">
        <v>-3.2173297367990017E-3</v>
      </c>
      <c r="CM540" s="67">
        <v>-6.2218043021857738E-3</v>
      </c>
      <c r="CN540" s="67">
        <v>-3.5963538102805614E-3</v>
      </c>
      <c r="CO540" s="67">
        <v>-3.4858966246247292E-3</v>
      </c>
      <c r="CP540" s="67">
        <v>1.2175885960459709E-2</v>
      </c>
      <c r="CQ540" s="67">
        <v>0.21039469540119171</v>
      </c>
      <c r="CR540" s="67">
        <v>0.27604058384895325</v>
      </c>
      <c r="CS540" s="67">
        <v>0.31603226065635681</v>
      </c>
      <c r="CT540" s="67">
        <v>0.32960113883018494</v>
      </c>
      <c r="CU540" s="67">
        <v>0.26112300157546997</v>
      </c>
      <c r="CV540" s="67">
        <v>-5.9503104537725449E-2</v>
      </c>
      <c r="CW540" s="67">
        <v>-0.11533622443675995</v>
      </c>
      <c r="CX540" s="67">
        <v>-9.4430215656757355E-2</v>
      </c>
      <c r="CY540" s="67">
        <v>-5.4786916822195053E-2</v>
      </c>
      <c r="CZ540" s="67">
        <v>-2.9472466558218002E-2</v>
      </c>
      <c r="DA540" s="67">
        <v>1.6570268198847771E-2</v>
      </c>
      <c r="DB540" s="67">
        <v>1.4827976003289223E-2</v>
      </c>
      <c r="DC540" s="67">
        <v>1.2670136988162994E-2</v>
      </c>
      <c r="DD540" s="67">
        <v>1.202758401632309E-2</v>
      </c>
      <c r="DE540" s="67">
        <v>1.138613186776638E-2</v>
      </c>
      <c r="DF540" s="67">
        <v>1.0873128660023212E-2</v>
      </c>
      <c r="DG540" s="67">
        <v>4.5255902223289013E-3</v>
      </c>
      <c r="DH540" s="67">
        <v>3.2158456742763519E-3</v>
      </c>
      <c r="DI540" s="67">
        <v>4.9941409379243851E-3</v>
      </c>
      <c r="DJ540" s="67">
        <v>2.2540499921888113E-3</v>
      </c>
      <c r="DK540" s="67">
        <v>-3.8269723881967366E-4</v>
      </c>
      <c r="DL540" s="67">
        <v>2.5912888813763857E-3</v>
      </c>
      <c r="DM540" s="67">
        <v>3.0200595501810312E-3</v>
      </c>
      <c r="DN540" s="67">
        <v>1.8922723829746246E-2</v>
      </c>
      <c r="DO540" s="67">
        <v>0.21713697910308838</v>
      </c>
      <c r="DP540" s="67">
        <v>0.28289005160331726</v>
      </c>
      <c r="DQ540" s="67">
        <v>0.32297548651695251</v>
      </c>
      <c r="DR540" s="67">
        <v>0.33660802245140076</v>
      </c>
      <c r="DS540" s="67">
        <v>0.26814919710159302</v>
      </c>
      <c r="DT540" s="67">
        <v>-5.2397362887859344E-2</v>
      </c>
      <c r="DU540" s="67">
        <v>-0.10836799442768097</v>
      </c>
      <c r="DV540" s="67">
        <v>-8.7727457284927368E-2</v>
      </c>
      <c r="DW540" s="67">
        <v>-4.8488456755876541E-2</v>
      </c>
      <c r="DX540" s="67">
        <v>-2.3650411516427994E-2</v>
      </c>
      <c r="DY540" s="67">
        <v>2.4131106212735176E-2</v>
      </c>
      <c r="DZ540" s="67">
        <v>2.1808095276355743E-2</v>
      </c>
      <c r="EA540" s="67">
        <v>1.9196176901459694E-2</v>
      </c>
      <c r="EB540" s="67">
        <v>1.8228817731142044E-2</v>
      </c>
      <c r="EC540" s="67">
        <v>1.7393495887517929E-2</v>
      </c>
      <c r="ED540" s="67">
        <v>1.6928646713495255E-2</v>
      </c>
      <c r="EE540" s="67">
        <v>1.099386066198349E-2</v>
      </c>
      <c r="EF540" s="67">
        <v>1.0141038335859776E-2</v>
      </c>
      <c r="EG540" s="67">
        <v>1.2359457090497017E-2</v>
      </c>
      <c r="EH540" s="67">
        <v>1.0153853334486485E-2</v>
      </c>
      <c r="EI540" s="67">
        <v>8.0480454489588737E-3</v>
      </c>
      <c r="EJ540" s="67">
        <v>1.1525262147188187E-2</v>
      </c>
      <c r="EK540" s="67">
        <v>1.2413626536726952E-2</v>
      </c>
      <c r="EL540" s="67">
        <v>2.8664082288742065E-2</v>
      </c>
      <c r="EM540" s="67">
        <v>0.2268717885017395</v>
      </c>
      <c r="EN540" s="67">
        <v>0.29277956485748291</v>
      </c>
      <c r="EO540" s="67">
        <v>0.33300042152404785</v>
      </c>
      <c r="EP540" s="67">
        <v>0.34672486782073975</v>
      </c>
      <c r="EQ540" s="67">
        <v>0.2782939076423645</v>
      </c>
      <c r="ER540" s="67">
        <v>-4.2137794196605682E-2</v>
      </c>
      <c r="ES540" s="67">
        <v>-9.8306983709335327E-2</v>
      </c>
      <c r="ET540" s="67">
        <v>-7.8049726784229279E-2</v>
      </c>
      <c r="EU540" s="67">
        <v>-3.9394479244947433E-2</v>
      </c>
      <c r="EV540" s="67">
        <v>-1.5244290232658386E-2</v>
      </c>
      <c r="EW540" s="67">
        <v>73.97381591796875</v>
      </c>
      <c r="EX540" s="67">
        <v>72.298545837402344</v>
      </c>
      <c r="EY540" s="67">
        <v>71.411376953125</v>
      </c>
      <c r="EZ540" s="67">
        <v>70.056007385253906</v>
      </c>
      <c r="FA540" s="67">
        <v>68.682479858398438</v>
      </c>
      <c r="FB540" s="67">
        <v>67.592369079589844</v>
      </c>
      <c r="FC540" s="67">
        <v>66.983100891113281</v>
      </c>
      <c r="FD540" s="67">
        <v>69.530792236328125</v>
      </c>
      <c r="FE540" s="67">
        <v>74.004875183105469</v>
      </c>
      <c r="FF540" s="67">
        <v>78.589546203613281</v>
      </c>
      <c r="FG540" s="67">
        <v>83.103263854980469</v>
      </c>
      <c r="FH540" s="67">
        <v>87.224739074707031</v>
      </c>
      <c r="FI540" s="67">
        <v>91.025733947753906</v>
      </c>
      <c r="FJ540" s="67">
        <v>93.861763000488281</v>
      </c>
      <c r="FK540" s="67">
        <v>96.09320068359375</v>
      </c>
      <c r="FL540" s="67">
        <v>97.047203063964844</v>
      </c>
      <c r="FM540" s="67">
        <v>96.604957580566406</v>
      </c>
      <c r="FN540" s="67">
        <v>95.015861511230469</v>
      </c>
      <c r="FO540" s="67">
        <v>92.046875</v>
      </c>
      <c r="FP540" s="67">
        <v>87.996429443359375</v>
      </c>
      <c r="FQ540" s="67">
        <v>84.399085998535156</v>
      </c>
      <c r="FR540" s="67">
        <v>81.928970336914063</v>
      </c>
      <c r="FS540" s="67">
        <v>79.576332092285156</v>
      </c>
      <c r="FT540" s="67">
        <v>77.259391784667969</v>
      </c>
      <c r="FU540" s="68">
        <v>8.9507326483726501E-3</v>
      </c>
      <c r="FV540" s="40">
        <v>14.659999847412109</v>
      </c>
      <c r="FW540">
        <v>138351.99</v>
      </c>
      <c r="FX540">
        <v>1</v>
      </c>
    </row>
    <row r="541" spans="1:180" x14ac:dyDescent="0.2">
      <c r="A541" t="s">
        <v>189</v>
      </c>
      <c r="B541" t="s">
        <v>207</v>
      </c>
      <c r="C541" t="s">
        <v>204</v>
      </c>
      <c r="D541" t="s">
        <v>1</v>
      </c>
      <c r="E541" t="s">
        <v>1</v>
      </c>
      <c r="F541" t="s">
        <v>1</v>
      </c>
      <c r="G541" s="60" t="s">
        <v>227</v>
      </c>
      <c r="H541" s="67">
        <v>132843.99905788898</v>
      </c>
      <c r="I541" s="67">
        <v>0.86562579870223999</v>
      </c>
      <c r="J541" s="67">
        <v>0.74847710132598877</v>
      </c>
      <c r="K541" s="67">
        <v>0.67249304056167603</v>
      </c>
      <c r="L541" s="67">
        <v>0.62411403656005859</v>
      </c>
      <c r="M541" s="67">
        <v>0.60193866491317749</v>
      </c>
      <c r="N541" s="67">
        <v>0.62039721012115479</v>
      </c>
      <c r="O541" s="67">
        <v>0.70097965002059937</v>
      </c>
      <c r="P541" s="67">
        <v>0.75439822673797607</v>
      </c>
      <c r="Q541" s="67">
        <v>0.76458567380905151</v>
      </c>
      <c r="R541" s="67">
        <v>0.82185089588165283</v>
      </c>
      <c r="S541" s="67">
        <v>0.91652542352676392</v>
      </c>
      <c r="T541" s="67">
        <v>1.0516303777694702</v>
      </c>
      <c r="U541" s="67">
        <v>1.2248677015304565</v>
      </c>
      <c r="V541" s="67">
        <v>1.3966318368911743</v>
      </c>
      <c r="W541" s="67">
        <v>1.5587742328643799</v>
      </c>
      <c r="X541" s="67">
        <v>1.7362073659896851</v>
      </c>
      <c r="Y541" s="67">
        <v>1.8711229562759399</v>
      </c>
      <c r="Z541" s="67">
        <v>1.9215463399887085</v>
      </c>
      <c r="AA541" s="67">
        <v>1.8729296922683716</v>
      </c>
      <c r="AB541" s="67">
        <v>1.7553791999816895</v>
      </c>
      <c r="AC541" s="67">
        <v>1.6631529331207275</v>
      </c>
      <c r="AD541" s="67">
        <v>1.520618200302124</v>
      </c>
      <c r="AE541" s="67">
        <v>1.3177306652069092</v>
      </c>
      <c r="AF541" s="67">
        <v>1.0900108814239502</v>
      </c>
      <c r="AG541" s="67">
        <v>-2.2542424499988556E-2</v>
      </c>
      <c r="AH541" s="67">
        <v>-1.4567356556653976E-2</v>
      </c>
      <c r="AI541" s="67">
        <v>-1.1449582874774933E-2</v>
      </c>
      <c r="AJ541" s="67">
        <v>-9.096907451748848E-3</v>
      </c>
      <c r="AK541" s="67">
        <v>-7.9728756099939346E-3</v>
      </c>
      <c r="AL541" s="67">
        <v>-7.5879632495343685E-3</v>
      </c>
      <c r="AM541" s="67">
        <v>-1.4317182824015617E-2</v>
      </c>
      <c r="AN541" s="67">
        <v>-1.7236718907952309E-2</v>
      </c>
      <c r="AO541" s="67">
        <v>-1.7898280173540115E-2</v>
      </c>
      <c r="AP541" s="67">
        <v>-2.5433843955397606E-2</v>
      </c>
      <c r="AQ541" s="67">
        <v>-2.8119679540395737E-2</v>
      </c>
      <c r="AR541" s="67">
        <v>-3.5464264452457428E-2</v>
      </c>
      <c r="AS541" s="67">
        <v>-3.5568002611398697E-2</v>
      </c>
      <c r="AT541" s="67">
        <v>-2.0706756040453911E-2</v>
      </c>
      <c r="AU541" s="67">
        <v>0.20313453674316406</v>
      </c>
      <c r="AV541" s="67">
        <v>0.26546099781990051</v>
      </c>
      <c r="AW541" s="67">
        <v>0.2924613356590271</v>
      </c>
      <c r="AX541" s="67">
        <v>0.29331511259078979</v>
      </c>
      <c r="AY541" s="67">
        <v>0.2071538120508194</v>
      </c>
      <c r="AZ541" s="67">
        <v>-9.3824110925197601E-2</v>
      </c>
      <c r="BA541" s="67">
        <v>-0.12772367894649506</v>
      </c>
      <c r="BB541" s="67">
        <v>-9.5486469566822052E-2</v>
      </c>
      <c r="BC541" s="67">
        <v>-5.840199813246727E-2</v>
      </c>
      <c r="BD541" s="67">
        <v>-3.874027356505394E-2</v>
      </c>
      <c r="BE541" s="67">
        <v>-1.498804148286581E-2</v>
      </c>
      <c r="BF541" s="67">
        <v>-7.5931483879685402E-3</v>
      </c>
      <c r="BG541" s="67">
        <v>-4.9290354363620281E-3</v>
      </c>
      <c r="BH541" s="67">
        <v>-2.9008667916059494E-3</v>
      </c>
      <c r="BI541" s="67">
        <v>-1.9705616869032383E-3</v>
      </c>
      <c r="BJ541" s="67">
        <v>-1.5376072842627764E-3</v>
      </c>
      <c r="BK541" s="67">
        <v>-7.8544961288571358E-3</v>
      </c>
      <c r="BL541" s="67">
        <v>-1.0317599400877953E-2</v>
      </c>
      <c r="BM541" s="67">
        <v>-1.0539432987570763E-2</v>
      </c>
      <c r="BN541" s="67">
        <v>-1.754094660282135E-2</v>
      </c>
      <c r="BO541" s="67">
        <v>-1.9696276634931564E-2</v>
      </c>
      <c r="BP541" s="67">
        <v>-2.653808705508709E-2</v>
      </c>
      <c r="BQ541" s="67">
        <v>-2.6182688772678375E-2</v>
      </c>
      <c r="BR541" s="67">
        <v>-1.0974036529660225E-2</v>
      </c>
      <c r="BS541" s="67">
        <v>0.21286085247993469</v>
      </c>
      <c r="BT541" s="67">
        <v>0.27534183859825134</v>
      </c>
      <c r="BU541" s="67">
        <v>0.30247744917869568</v>
      </c>
      <c r="BV541" s="67">
        <v>0.30342301726341248</v>
      </c>
      <c r="BW541" s="67">
        <v>0.21728953719139099</v>
      </c>
      <c r="BX541" s="67">
        <v>-8.3573885262012482E-2</v>
      </c>
      <c r="BY541" s="67">
        <v>-0.11767175048589706</v>
      </c>
      <c r="BZ541" s="67">
        <v>-8.5817389190196991E-2</v>
      </c>
      <c r="CA541" s="67">
        <v>-4.9316029995679855E-2</v>
      </c>
      <c r="CB541" s="67">
        <v>-3.0341442674398422E-2</v>
      </c>
      <c r="CC541" s="67">
        <v>-9.7558973357081413E-3</v>
      </c>
      <c r="CD541" s="67">
        <v>-2.7628326788544655E-3</v>
      </c>
      <c r="CE541" s="67">
        <v>-4.1292438982054591E-4</v>
      </c>
      <c r="CF541" s="67">
        <v>1.3904923107475042E-3</v>
      </c>
      <c r="CG541" s="67">
        <v>2.1866229362785816E-3</v>
      </c>
      <c r="CH541" s="67">
        <v>2.6528507005423307E-3</v>
      </c>
      <c r="CI541" s="67">
        <v>-3.3784590195864439E-3</v>
      </c>
      <c r="CJ541" s="67">
        <v>-5.5254376493394375E-3</v>
      </c>
      <c r="CK541" s="67">
        <v>-5.4427185095846653E-3</v>
      </c>
      <c r="CL541" s="67">
        <v>-1.2074350379407406E-2</v>
      </c>
      <c r="CM541" s="67">
        <v>-1.3862254098057747E-2</v>
      </c>
      <c r="CN541" s="67">
        <v>-2.0355844870209694E-2</v>
      </c>
      <c r="CO541" s="67">
        <v>-1.9682448357343674E-2</v>
      </c>
      <c r="CP541" s="67">
        <v>-4.2331842705607414E-3</v>
      </c>
      <c r="CQ541" s="67">
        <v>0.21959726512432098</v>
      </c>
      <c r="CR541" s="67">
        <v>0.28218534588813782</v>
      </c>
      <c r="CS541" s="67">
        <v>0.30941453576087952</v>
      </c>
      <c r="CT541" s="67">
        <v>0.31042370200157166</v>
      </c>
      <c r="CU541" s="67">
        <v>0.22430948913097382</v>
      </c>
      <c r="CV541" s="67">
        <v>-7.6474606990814209E-2</v>
      </c>
      <c r="CW541" s="67">
        <v>-0.11070982366800308</v>
      </c>
      <c r="CX541" s="67">
        <v>-7.9120613634586334E-2</v>
      </c>
      <c r="CY541" s="67">
        <v>-4.3023116886615753E-2</v>
      </c>
      <c r="CZ541" s="67">
        <v>-2.4524440988898277E-2</v>
      </c>
      <c r="DA541" s="67">
        <v>-4.5237545855343342E-3</v>
      </c>
      <c r="DB541" s="67">
        <v>2.0674827974289656E-3</v>
      </c>
      <c r="DC541" s="67">
        <v>4.1031865403056145E-3</v>
      </c>
      <c r="DD541" s="67">
        <v>5.6818518787622452E-3</v>
      </c>
      <c r="DE541" s="67">
        <v>6.3438075594604015E-3</v>
      </c>
      <c r="DF541" s="67">
        <v>6.8433089181780815E-3</v>
      </c>
      <c r="DG541" s="67">
        <v>1.0975778568536043E-3</v>
      </c>
      <c r="DH541" s="67">
        <v>-7.3327671270817518E-4</v>
      </c>
      <c r="DI541" s="67">
        <v>-3.4600417711772025E-4</v>
      </c>
      <c r="DJ541" s="67">
        <v>-6.6077536903321743E-3</v>
      </c>
      <c r="DK541" s="67">
        <v>-8.0282315611839294E-3</v>
      </c>
      <c r="DL541" s="67">
        <v>-1.4173601754009724E-2</v>
      </c>
      <c r="DM541" s="67">
        <v>-1.3182207942008972E-2</v>
      </c>
      <c r="DN541" s="67">
        <v>2.5076684542000294E-3</v>
      </c>
      <c r="DO541" s="67">
        <v>0.22633366286754608</v>
      </c>
      <c r="DP541" s="67">
        <v>0.2890288233757019</v>
      </c>
      <c r="DQ541" s="67">
        <v>0.31635168194770813</v>
      </c>
      <c r="DR541" s="67">
        <v>0.31742438673973083</v>
      </c>
      <c r="DS541" s="67">
        <v>0.23132945597171783</v>
      </c>
      <c r="DT541" s="67">
        <v>-6.9375328719615936E-2</v>
      </c>
      <c r="DU541" s="67">
        <v>-0.1037478968501091</v>
      </c>
      <c r="DV541" s="67">
        <v>-7.2423830628395081E-2</v>
      </c>
      <c r="DW541" s="67">
        <v>-3.6730200052261353E-2</v>
      </c>
      <c r="DX541" s="67">
        <v>-1.8707437440752983E-2</v>
      </c>
      <c r="DY541" s="67">
        <v>3.030628664419055E-3</v>
      </c>
      <c r="DZ541" s="67">
        <v>9.0416911989450455E-3</v>
      </c>
      <c r="EA541" s="67">
        <v>1.0623733513057232E-2</v>
      </c>
      <c r="EB541" s="67">
        <v>1.1877892538905144E-2</v>
      </c>
      <c r="EC541" s="67">
        <v>1.2346121482551098E-2</v>
      </c>
      <c r="ED541" s="67">
        <v>1.289366465061903E-2</v>
      </c>
      <c r="EE541" s="67">
        <v>7.5602643191814423E-3</v>
      </c>
      <c r="EF541" s="67">
        <v>6.1858426779508591E-3</v>
      </c>
      <c r="EG541" s="67">
        <v>7.0128426887094975E-3</v>
      </c>
      <c r="EH541" s="67">
        <v>1.2851437786594033E-3</v>
      </c>
      <c r="EI541" s="67">
        <v>3.9517038385383785E-4</v>
      </c>
      <c r="EJ541" s="67">
        <v>-5.2474248223006725E-3</v>
      </c>
      <c r="EK541" s="67">
        <v>-3.7968931719660759E-3</v>
      </c>
      <c r="EL541" s="67">
        <v>1.2240388430655003E-2</v>
      </c>
      <c r="EM541" s="67">
        <v>0.23605997860431671</v>
      </c>
      <c r="EN541" s="67">
        <v>0.29890969395637512</v>
      </c>
      <c r="EO541" s="67">
        <v>0.32636776566505432</v>
      </c>
      <c r="EP541" s="67">
        <v>0.32753229141235352</v>
      </c>
      <c r="EQ541" s="67">
        <v>0.24146516621112823</v>
      </c>
      <c r="ER541" s="67">
        <v>-5.9125110507011414E-2</v>
      </c>
      <c r="ES541" s="67">
        <v>-9.3695968389511108E-2</v>
      </c>
      <c r="ET541" s="67">
        <v>-6.2754757702350616E-2</v>
      </c>
      <c r="EU541" s="67">
        <v>-2.7644230052828789E-2</v>
      </c>
      <c r="EV541" s="67">
        <v>-1.0308608412742615E-2</v>
      </c>
      <c r="EW541" s="67">
        <v>75.751068115234375</v>
      </c>
      <c r="EX541" s="67">
        <v>74.772125244140625</v>
      </c>
      <c r="EY541" s="67">
        <v>73.311431884765625</v>
      </c>
      <c r="EZ541" s="67">
        <v>72.453056335449219</v>
      </c>
      <c r="FA541" s="67">
        <v>70.974449157714844</v>
      </c>
      <c r="FB541" s="67">
        <v>70.028839111328125</v>
      </c>
      <c r="FC541" s="67">
        <v>69.501060485839844</v>
      </c>
      <c r="FD541" s="67">
        <v>72.225799560546875</v>
      </c>
      <c r="FE541" s="67">
        <v>77.051979064941406</v>
      </c>
      <c r="FF541" s="67">
        <v>81.931343078613281</v>
      </c>
      <c r="FG541" s="67">
        <v>85.47442626953125</v>
      </c>
      <c r="FH541" s="67">
        <v>89.124732971191406</v>
      </c>
      <c r="FI541" s="67">
        <v>92.901123046875</v>
      </c>
      <c r="FJ541" s="67">
        <v>95.483230590820313</v>
      </c>
      <c r="FK541" s="67">
        <v>97.310211181640625</v>
      </c>
      <c r="FL541" s="67">
        <v>97.904762268066406</v>
      </c>
      <c r="FM541" s="67">
        <v>96.561248779296875</v>
      </c>
      <c r="FN541" s="67">
        <v>94.460647583007813</v>
      </c>
      <c r="FO541" s="67">
        <v>90.814041137695313</v>
      </c>
      <c r="FP541" s="67">
        <v>86.618095397949219</v>
      </c>
      <c r="FQ541" s="67">
        <v>82.308319091796875</v>
      </c>
      <c r="FR541" s="67">
        <v>79.188728332519531</v>
      </c>
      <c r="FS541" s="67">
        <v>77.469902038574219</v>
      </c>
      <c r="FT541" s="67">
        <v>75.596786499023438</v>
      </c>
      <c r="FU541" s="68">
        <v>8.9428592473268509E-3</v>
      </c>
      <c r="FV541" s="40">
        <v>14.609999656677246</v>
      </c>
      <c r="FW541">
        <v>147508.01999999999</v>
      </c>
      <c r="FX541">
        <v>1</v>
      </c>
    </row>
    <row r="542" spans="1:180" x14ac:dyDescent="0.2">
      <c r="A542" t="s">
        <v>189</v>
      </c>
      <c r="B542" t="s">
        <v>207</v>
      </c>
      <c r="C542" t="s">
        <v>204</v>
      </c>
      <c r="D542" t="s">
        <v>1</v>
      </c>
      <c r="E542" t="s">
        <v>1</v>
      </c>
      <c r="F542" t="s">
        <v>1</v>
      </c>
      <c r="G542" s="60" t="s">
        <v>228</v>
      </c>
      <c r="H542" s="67">
        <v>133590.00235295296</v>
      </c>
      <c r="I542" s="67">
        <v>0.77973157167434692</v>
      </c>
      <c r="J542" s="67">
        <v>0.67287588119506836</v>
      </c>
      <c r="K542" s="67">
        <v>0.60741376876831055</v>
      </c>
      <c r="L542" s="67">
        <v>0.57169348001480103</v>
      </c>
      <c r="M542" s="67">
        <v>0.55783939361572266</v>
      </c>
      <c r="N542" s="67">
        <v>0.58449918031692505</v>
      </c>
      <c r="O542" s="67">
        <v>0.67231178283691406</v>
      </c>
      <c r="P542" s="67">
        <v>0.72335213422775269</v>
      </c>
      <c r="Q542" s="67">
        <v>0.70913666486740112</v>
      </c>
      <c r="R542" s="67">
        <v>0.73323583602905273</v>
      </c>
      <c r="S542" s="67">
        <v>0.79716324806213379</v>
      </c>
      <c r="T542" s="67">
        <v>0.90101569890975952</v>
      </c>
      <c r="U542" s="67">
        <v>1.0494124889373779</v>
      </c>
      <c r="V542" s="67">
        <v>1.2212827205657959</v>
      </c>
      <c r="W542" s="67">
        <v>1.409048318862915</v>
      </c>
      <c r="X542" s="67">
        <v>1.612637996673584</v>
      </c>
      <c r="Y542" s="67">
        <v>1.787299633026123</v>
      </c>
      <c r="Z542" s="67">
        <v>1.9110226631164551</v>
      </c>
      <c r="AA542" s="67">
        <v>1.9471750259399414</v>
      </c>
      <c r="AB542" s="67">
        <v>1.9016733169555664</v>
      </c>
      <c r="AC542" s="67">
        <v>1.8276576995849609</v>
      </c>
      <c r="AD542" s="67">
        <v>1.6406170129776001</v>
      </c>
      <c r="AE542" s="67">
        <v>1.3539490699768066</v>
      </c>
      <c r="AF542" s="67">
        <v>1.0768989324569702</v>
      </c>
      <c r="AG542" s="67">
        <v>-8.6344582960009575E-3</v>
      </c>
      <c r="AH542" s="67">
        <v>-8.9220395311713219E-3</v>
      </c>
      <c r="AI542" s="67">
        <v>-8.3366641774773598E-3</v>
      </c>
      <c r="AJ542" s="67">
        <v>-9.7654275596141815E-3</v>
      </c>
      <c r="AK542" s="67">
        <v>-9.9280402064323425E-3</v>
      </c>
      <c r="AL542" s="67">
        <v>-8.8127059862017632E-3</v>
      </c>
      <c r="AM542" s="67">
        <v>-1.263069175183773E-2</v>
      </c>
      <c r="AN542" s="67">
        <v>-1.7486428841948509E-2</v>
      </c>
      <c r="AO542" s="67">
        <v>-1.7502136528491974E-2</v>
      </c>
      <c r="AP542" s="67">
        <v>-2.1967973560094833E-2</v>
      </c>
      <c r="AQ542" s="67">
        <v>-2.4343198165297508E-2</v>
      </c>
      <c r="AR542" s="67">
        <v>-2.5712953880429268E-2</v>
      </c>
      <c r="AS542" s="67">
        <v>-2.8425293043255806E-2</v>
      </c>
      <c r="AT542" s="67">
        <v>-1.2517108581960201E-2</v>
      </c>
      <c r="AU542" s="67">
        <v>0.19608893990516663</v>
      </c>
      <c r="AV542" s="67">
        <v>0.27877578139305115</v>
      </c>
      <c r="AW542" s="67">
        <v>0.32855066657066345</v>
      </c>
      <c r="AX542" s="67">
        <v>0.35088327527046204</v>
      </c>
      <c r="AY542" s="67">
        <v>0.28595393896102905</v>
      </c>
      <c r="AZ542" s="67">
        <v>-9.4287969172000885E-2</v>
      </c>
      <c r="BA542" s="67">
        <v>-0.16932031512260437</v>
      </c>
      <c r="BB542" s="67">
        <v>-0.13337066769599915</v>
      </c>
      <c r="BC542" s="67">
        <v>-8.1741601228713989E-2</v>
      </c>
      <c r="BD542" s="67">
        <v>-5.141773447394371E-2</v>
      </c>
      <c r="BE542" s="67">
        <v>-1.0991927701979876E-3</v>
      </c>
      <c r="BF542" s="67">
        <v>-1.9651195034384727E-3</v>
      </c>
      <c r="BG542" s="67">
        <v>-1.8320138333365321E-3</v>
      </c>
      <c r="BH542" s="67">
        <v>-3.5841602366417646E-3</v>
      </c>
      <c r="BI542" s="67">
        <v>-3.9398800581693649E-3</v>
      </c>
      <c r="BJ542" s="67">
        <v>-2.7765471022576094E-3</v>
      </c>
      <c r="BK542" s="67">
        <v>-6.1834077350795269E-3</v>
      </c>
      <c r="BL542" s="67">
        <v>-1.0584188625216484E-2</v>
      </c>
      <c r="BM542" s="67">
        <v>-1.016159076243639E-2</v>
      </c>
      <c r="BN542" s="67">
        <v>-1.4095058664679527E-2</v>
      </c>
      <c r="BO542" s="67">
        <v>-1.5941360965371132E-2</v>
      </c>
      <c r="BP542" s="67">
        <v>-1.6810134053230286E-2</v>
      </c>
      <c r="BQ542" s="67">
        <v>-1.9065039232373238E-2</v>
      </c>
      <c r="BR542" s="67">
        <v>-2.8109680861234665E-3</v>
      </c>
      <c r="BS542" s="67">
        <v>0.20578950643539429</v>
      </c>
      <c r="BT542" s="67">
        <v>0.28863045573234558</v>
      </c>
      <c r="BU542" s="67">
        <v>0.33853992819786072</v>
      </c>
      <c r="BV542" s="67">
        <v>0.36096414923667908</v>
      </c>
      <c r="BW542" s="67">
        <v>0.29606243968009949</v>
      </c>
      <c r="BX542" s="67">
        <v>-8.4066435694694519E-2</v>
      </c>
      <c r="BY542" s="67">
        <v>-0.15929612517356873</v>
      </c>
      <c r="BZ542" s="67">
        <v>-0.12372773140668869</v>
      </c>
      <c r="CA542" s="67">
        <v>-7.2679698467254639E-2</v>
      </c>
      <c r="CB542" s="67">
        <v>-4.3040737509727478E-2</v>
      </c>
      <c r="CC542" s="67">
        <v>4.119709599763155E-3</v>
      </c>
      <c r="CD542" s="67">
        <v>2.8532219585031271E-3</v>
      </c>
      <c r="CE542" s="67">
        <v>2.6730869431048632E-3</v>
      </c>
      <c r="CF542" s="67">
        <v>6.9696706486865878E-4</v>
      </c>
      <c r="CG542" s="67">
        <v>2.0750216208398342E-4</v>
      </c>
      <c r="CH542" s="67">
        <v>1.4040787937119603E-3</v>
      </c>
      <c r="CI542" s="67">
        <v>-1.7180382274091244E-3</v>
      </c>
      <c r="CJ542" s="67">
        <v>-5.8037173002958298E-3</v>
      </c>
      <c r="CK542" s="67">
        <v>-5.0775511190295219E-3</v>
      </c>
      <c r="CL542" s="67">
        <v>-8.6423009634017944E-3</v>
      </c>
      <c r="CM542" s="67">
        <v>-1.0122274979948997E-2</v>
      </c>
      <c r="CN542" s="67">
        <v>-1.0644066147506237E-2</v>
      </c>
      <c r="CO542" s="67">
        <v>-1.2582156807184219E-2</v>
      </c>
      <c r="CP542" s="67">
        <v>3.9114747196435928E-3</v>
      </c>
      <c r="CQ542" s="67">
        <v>0.21250811219215393</v>
      </c>
      <c r="CR542" s="67">
        <v>0.29545578360557556</v>
      </c>
      <c r="CS542" s="67">
        <v>0.34545841813087463</v>
      </c>
      <c r="CT542" s="67">
        <v>0.36794611811637878</v>
      </c>
      <c r="CU542" s="67">
        <v>0.30306357145309448</v>
      </c>
      <c r="CV542" s="67">
        <v>-7.6987035572528839E-2</v>
      </c>
      <c r="CW542" s="67">
        <v>-0.15235339105129242</v>
      </c>
      <c r="CX542" s="67">
        <v>-0.11704908311367035</v>
      </c>
      <c r="CY542" s="67">
        <v>-6.6403456032276154E-2</v>
      </c>
      <c r="CZ542" s="67">
        <v>-3.7238854914903641E-2</v>
      </c>
      <c r="DA542" s="67">
        <v>9.3386117368936539E-3</v>
      </c>
      <c r="DB542" s="67">
        <v>7.6715634204447269E-3</v>
      </c>
      <c r="DC542" s="67">
        <v>7.1781878359615803E-3</v>
      </c>
      <c r="DD542" s="67">
        <v>4.9780942499637604E-3</v>
      </c>
      <c r="DE542" s="67">
        <v>4.3548843823373318E-3</v>
      </c>
      <c r="DF542" s="67">
        <v>5.58470468968153E-3</v>
      </c>
      <c r="DG542" s="67">
        <v>2.7473308145999908E-3</v>
      </c>
      <c r="DH542" s="67">
        <v>-1.0232458589598536E-3</v>
      </c>
      <c r="DI542" s="67">
        <v>6.488131020887522E-6</v>
      </c>
      <c r="DJ542" s="67">
        <v>-3.1895425636321306E-3</v>
      </c>
      <c r="DK542" s="67">
        <v>-4.3031880632042885E-3</v>
      </c>
      <c r="DL542" s="67">
        <v>-4.4780010357499123E-3</v>
      </c>
      <c r="DM542" s="67">
        <v>-6.0992743819952011E-3</v>
      </c>
      <c r="DN542" s="67">
        <v>1.0633918456733227E-2</v>
      </c>
      <c r="DO542" s="67">
        <v>0.21922670304775238</v>
      </c>
      <c r="DP542" s="67">
        <v>0.30228108167648315</v>
      </c>
      <c r="DQ542" s="67">
        <v>0.35237693786621094</v>
      </c>
      <c r="DR542" s="67">
        <v>0.37492808699607849</v>
      </c>
      <c r="DS542" s="67">
        <v>0.31006470322608948</v>
      </c>
      <c r="DT542" s="67">
        <v>-6.9907642900943756E-2</v>
      </c>
      <c r="DU542" s="67">
        <v>-0.14541067183017731</v>
      </c>
      <c r="DV542" s="67">
        <v>-0.11037042737007141</v>
      </c>
      <c r="DW542" s="67">
        <v>-6.0127202421426773E-2</v>
      </c>
      <c r="DX542" s="67">
        <v>-3.1436972320079803E-2</v>
      </c>
      <c r="DY542" s="67">
        <v>1.6873877495527267E-2</v>
      </c>
      <c r="DZ542" s="67">
        <v>1.4628482982516289E-2</v>
      </c>
      <c r="EA542" s="67">
        <v>1.3682838529348373E-2</v>
      </c>
      <c r="EB542" s="67">
        <v>1.1159361340105534E-2</v>
      </c>
      <c r="EC542" s="67">
        <v>1.0343044996261597E-2</v>
      </c>
      <c r="ED542" s="67">
        <v>1.1620865203440189E-2</v>
      </c>
      <c r="EE542" s="67">
        <v>9.194614365696907E-3</v>
      </c>
      <c r="EF542" s="67">
        <v>5.8789951726794243E-3</v>
      </c>
      <c r="EG542" s="67">
        <v>7.3470338247716427E-3</v>
      </c>
      <c r="EH542" s="67">
        <v>4.683373961597681E-3</v>
      </c>
      <c r="EI542" s="67">
        <v>4.0986496023833752E-3</v>
      </c>
      <c r="EJ542" s="67">
        <v>4.4248197227716446E-3</v>
      </c>
      <c r="EK542" s="67">
        <v>3.2609784975647926E-3</v>
      </c>
      <c r="EL542" s="67">
        <v>2.0340057089924812E-2</v>
      </c>
      <c r="EM542" s="67">
        <v>0.22892728447914124</v>
      </c>
      <c r="EN542" s="67">
        <v>0.31213575601577759</v>
      </c>
      <c r="EO542" s="67">
        <v>0.3623661994934082</v>
      </c>
      <c r="EP542" s="67">
        <v>0.38500896096229553</v>
      </c>
      <c r="EQ542" s="67">
        <v>0.32017317414283752</v>
      </c>
      <c r="ER542" s="67">
        <v>-5.9686105698347092E-2</v>
      </c>
      <c r="ES542" s="67">
        <v>-0.13538646697998047</v>
      </c>
      <c r="ET542" s="67">
        <v>-0.10072751343250275</v>
      </c>
      <c r="EU542" s="67">
        <v>-5.1065299659967422E-2</v>
      </c>
      <c r="EV542" s="67">
        <v>-2.3059973493218422E-2</v>
      </c>
      <c r="EW542" s="67">
        <v>74.259445190429688</v>
      </c>
      <c r="EX542" s="67">
        <v>72.472145080566406</v>
      </c>
      <c r="EY542" s="67">
        <v>70.854637145996094</v>
      </c>
      <c r="EZ542" s="67">
        <v>69.86981201171875</v>
      </c>
      <c r="FA542" s="67">
        <v>68.359832763671875</v>
      </c>
      <c r="FB542" s="67">
        <v>67.262657165527344</v>
      </c>
      <c r="FC542" s="67">
        <v>66.977005004882813</v>
      </c>
      <c r="FD542" s="67">
        <v>68.953659057617188</v>
      </c>
      <c r="FE542" s="67">
        <v>74.400482177734375</v>
      </c>
      <c r="FF542" s="67">
        <v>79.837043762207031</v>
      </c>
      <c r="FG542" s="67">
        <v>85.098464965820313</v>
      </c>
      <c r="FH542" s="67">
        <v>89.507102966308594</v>
      </c>
      <c r="FI542" s="67">
        <v>93.1591796875</v>
      </c>
      <c r="FJ542" s="67">
        <v>96.43341064453125</v>
      </c>
      <c r="FK542" s="67">
        <v>98.147064208984375</v>
      </c>
      <c r="FL542" s="67">
        <v>99.368331909179688</v>
      </c>
      <c r="FM542" s="67">
        <v>99.5367431640625</v>
      </c>
      <c r="FN542" s="67">
        <v>98.5155029296875</v>
      </c>
      <c r="FO542" s="67">
        <v>95.965873718261719</v>
      </c>
      <c r="FP542" s="67">
        <v>90.588287353515625</v>
      </c>
      <c r="FQ542" s="67">
        <v>85.485855102539063</v>
      </c>
      <c r="FR542" s="67">
        <v>82.38311767578125</v>
      </c>
      <c r="FS542" s="67">
        <v>79.937896728515625</v>
      </c>
      <c r="FT542" s="67">
        <v>77.928001403808594</v>
      </c>
      <c r="FU542" s="68">
        <v>8.9190369471907616E-3</v>
      </c>
      <c r="FV542" s="40">
        <v>14.590000152587891</v>
      </c>
      <c r="FW542">
        <v>141827.23000000001</v>
      </c>
      <c r="FX542">
        <v>1</v>
      </c>
    </row>
    <row r="543" spans="1:180" x14ac:dyDescent="0.2">
      <c r="A543" t="s">
        <v>189</v>
      </c>
      <c r="B543" t="s">
        <v>207</v>
      </c>
      <c r="C543" t="s">
        <v>204</v>
      </c>
      <c r="D543" t="s">
        <v>1</v>
      </c>
      <c r="E543" t="s">
        <v>1</v>
      </c>
      <c r="F543" t="s">
        <v>1</v>
      </c>
      <c r="G543" s="60" t="s">
        <v>229</v>
      </c>
      <c r="H543" s="67">
        <v>133657.00074100494</v>
      </c>
      <c r="I543" s="67">
        <v>0.88745754957199097</v>
      </c>
      <c r="J543" s="67">
        <v>0.76312083005905151</v>
      </c>
      <c r="K543" s="67">
        <v>0.68625670671463013</v>
      </c>
      <c r="L543" s="67">
        <v>0.63759869337081909</v>
      </c>
      <c r="M543" s="67">
        <v>0.61339789628982544</v>
      </c>
      <c r="N543" s="67">
        <v>0.63308954238891602</v>
      </c>
      <c r="O543" s="67">
        <v>0.71703159809112549</v>
      </c>
      <c r="P543" s="67">
        <v>0.76355898380279541</v>
      </c>
      <c r="Q543" s="67">
        <v>0.75057673454284668</v>
      </c>
      <c r="R543" s="67">
        <v>0.78703176975250244</v>
      </c>
      <c r="S543" s="67">
        <v>0.87469542026519775</v>
      </c>
      <c r="T543" s="67">
        <v>1.0032600164413452</v>
      </c>
      <c r="U543" s="67">
        <v>1.1793909072875977</v>
      </c>
      <c r="V543" s="67">
        <v>1.3636621236801147</v>
      </c>
      <c r="W543" s="67">
        <v>1.5434895753860474</v>
      </c>
      <c r="X543" s="67">
        <v>1.7310019731521606</v>
      </c>
      <c r="Y543" s="67">
        <v>1.8886923789978027</v>
      </c>
      <c r="Z543" s="67">
        <v>1.9818153381347656</v>
      </c>
      <c r="AA543" s="67">
        <v>1.9840155839920044</v>
      </c>
      <c r="AB543" s="67">
        <v>1.9289482831954956</v>
      </c>
      <c r="AC543" s="67">
        <v>1.8455194234848022</v>
      </c>
      <c r="AD543" s="67">
        <v>1.6601260900497437</v>
      </c>
      <c r="AE543" s="67">
        <v>1.3760536909103394</v>
      </c>
      <c r="AF543" s="67">
        <v>1.1058509349822998</v>
      </c>
      <c r="AG543" s="67">
        <v>-3.0753416940569878E-2</v>
      </c>
      <c r="AH543" s="67">
        <v>-2.1466804668307304E-2</v>
      </c>
      <c r="AI543" s="67">
        <v>-1.588035374879837E-2</v>
      </c>
      <c r="AJ543" s="67">
        <v>-1.2651959434151649E-2</v>
      </c>
      <c r="AK543" s="67">
        <v>-9.1799991205334663E-3</v>
      </c>
      <c r="AL543" s="67">
        <v>-8.066975511610508E-3</v>
      </c>
      <c r="AM543" s="67">
        <v>-1.6262058168649673E-2</v>
      </c>
      <c r="AN543" s="67">
        <v>-2.0775824785232544E-2</v>
      </c>
      <c r="AO543" s="67">
        <v>-1.9038045778870583E-2</v>
      </c>
      <c r="AP543" s="67">
        <v>-3.0821073800325394E-2</v>
      </c>
      <c r="AQ543" s="67">
        <v>-3.1020645052194595E-2</v>
      </c>
      <c r="AR543" s="67">
        <v>-3.4339584410190582E-2</v>
      </c>
      <c r="AS543" s="67">
        <v>-3.3611562103033066E-2</v>
      </c>
      <c r="AT543" s="67">
        <v>-1.2283115647733212E-2</v>
      </c>
      <c r="AU543" s="67">
        <v>0.22666771709918976</v>
      </c>
      <c r="AV543" s="67">
        <v>0.30133476853370667</v>
      </c>
      <c r="AW543" s="67">
        <v>0.34180638194084167</v>
      </c>
      <c r="AX543" s="67">
        <v>0.34986329078674316</v>
      </c>
      <c r="AY543" s="67">
        <v>0.2647877037525177</v>
      </c>
      <c r="AZ543" s="67">
        <v>-0.12005098164081573</v>
      </c>
      <c r="BA543" s="67">
        <v>-0.18632008135318756</v>
      </c>
      <c r="BB543" s="67">
        <v>-0.14651653170585632</v>
      </c>
      <c r="BC543" s="67">
        <v>-9.8384328186511993E-2</v>
      </c>
      <c r="BD543" s="67">
        <v>-6.0075610876083374E-2</v>
      </c>
      <c r="BE543" s="67">
        <v>-2.3219583556056023E-2</v>
      </c>
      <c r="BF543" s="67">
        <v>-1.451113261282444E-2</v>
      </c>
      <c r="BG543" s="67">
        <v>-9.3768453225493431E-3</v>
      </c>
      <c r="BH543" s="67">
        <v>-6.4717419445514679E-3</v>
      </c>
      <c r="BI543" s="67">
        <v>-3.1928324606269598E-3</v>
      </c>
      <c r="BJ543" s="67">
        <v>-2.0318059250712395E-3</v>
      </c>
      <c r="BK543" s="67">
        <v>-9.8159117624163628E-3</v>
      </c>
      <c r="BL543" s="67">
        <v>-1.3874874450266361E-2</v>
      </c>
      <c r="BM543" s="67">
        <v>-1.169890258461237E-2</v>
      </c>
      <c r="BN543" s="67">
        <v>-2.2949675098061562E-2</v>
      </c>
      <c r="BO543" s="67">
        <v>-2.2620458155870438E-2</v>
      </c>
      <c r="BP543" s="67">
        <v>-2.5438578799366951E-2</v>
      </c>
      <c r="BQ543" s="67">
        <v>-2.4253243580460548E-2</v>
      </c>
      <c r="BR543" s="67">
        <v>-2.5790156796574593E-3</v>
      </c>
      <c r="BS543" s="67">
        <v>0.23636633157730103</v>
      </c>
      <c r="BT543" s="67">
        <v>0.31118744611740112</v>
      </c>
      <c r="BU543" s="67">
        <v>0.35179361701011658</v>
      </c>
      <c r="BV543" s="67">
        <v>0.35994207859039307</v>
      </c>
      <c r="BW543" s="67">
        <v>0.27489414811134338</v>
      </c>
      <c r="BX543" s="67">
        <v>-0.10983164608478546</v>
      </c>
      <c r="BY543" s="67">
        <v>-0.17629797756671906</v>
      </c>
      <c r="BZ543" s="67">
        <v>-0.13687559962272644</v>
      </c>
      <c r="CA543" s="67">
        <v>-8.9324235916137695E-2</v>
      </c>
      <c r="CB543" s="67">
        <v>-5.1700245589017868E-2</v>
      </c>
      <c r="CC543" s="67">
        <v>-1.8001670017838478E-2</v>
      </c>
      <c r="CD543" s="67">
        <v>-9.6936551854014397E-3</v>
      </c>
      <c r="CE543" s="67">
        <v>-4.8725344240665436E-3</v>
      </c>
      <c r="CF543" s="67">
        <v>-2.1913424134254456E-3</v>
      </c>
      <c r="CG543" s="67">
        <v>9.5386075554415584E-4</v>
      </c>
      <c r="CH543" s="67">
        <v>2.1481341682374477E-3</v>
      </c>
      <c r="CI543" s="67">
        <v>-5.3513306193053722E-3</v>
      </c>
      <c r="CJ543" s="67">
        <v>-9.0952981263399124E-3</v>
      </c>
      <c r="CK543" s="67">
        <v>-6.6158343106508255E-3</v>
      </c>
      <c r="CL543" s="67">
        <v>-1.7497969791293144E-2</v>
      </c>
      <c r="CM543" s="67">
        <v>-1.6802510246634483E-2</v>
      </c>
      <c r="CN543" s="67">
        <v>-1.9273767247796059E-2</v>
      </c>
      <c r="CO543" s="67">
        <v>-1.7771698534488678E-2</v>
      </c>
      <c r="CP543" s="67">
        <v>4.1420143097639084E-3</v>
      </c>
      <c r="CQ543" s="67">
        <v>0.24308358132839203</v>
      </c>
      <c r="CR543" s="67">
        <v>0.31801137328147888</v>
      </c>
      <c r="CS543" s="67">
        <v>0.35871073603630066</v>
      </c>
      <c r="CT543" s="67">
        <v>0.36692267656326294</v>
      </c>
      <c r="CU543" s="67">
        <v>0.28189387917518616</v>
      </c>
      <c r="CV543" s="67">
        <v>-0.10275375843048096</v>
      </c>
      <c r="CW543" s="67">
        <v>-0.16935668885707855</v>
      </c>
      <c r="CX543" s="67">
        <v>-0.13019831478595734</v>
      </c>
      <c r="CY543" s="67">
        <v>-8.3049237728118896E-2</v>
      </c>
      <c r="CZ543" s="67">
        <v>-4.5899491757154465E-2</v>
      </c>
      <c r="DA543" s="67">
        <v>-1.2783758342266083E-2</v>
      </c>
      <c r="DB543" s="67">
        <v>-4.8761782236397266E-3</v>
      </c>
      <c r="DC543" s="67">
        <v>-3.6822457332164049E-4</v>
      </c>
      <c r="DD543" s="67">
        <v>2.0890573505312204E-3</v>
      </c>
      <c r="DE543" s="67">
        <v>5.1005538552999496E-3</v>
      </c>
      <c r="DF543" s="67">
        <v>6.3280742615461349E-3</v>
      </c>
      <c r="DG543" s="67">
        <v>-8.867485448718071E-4</v>
      </c>
      <c r="DH543" s="67">
        <v>-4.3157222680747509E-3</v>
      </c>
      <c r="DI543" s="67">
        <v>-1.5327659202739596E-3</v>
      </c>
      <c r="DJ543" s="67">
        <v>-1.2046266347169876E-2</v>
      </c>
      <c r="DK543" s="67">
        <v>-1.0984566994011402E-2</v>
      </c>
      <c r="DL543" s="67">
        <v>-1.310895849019289E-2</v>
      </c>
      <c r="DM543" s="67">
        <v>-1.1290155351161957E-2</v>
      </c>
      <c r="DN543" s="67">
        <v>1.0863043367862701E-2</v>
      </c>
      <c r="DO543" s="67">
        <v>0.24980083107948303</v>
      </c>
      <c r="DP543" s="67">
        <v>0.32483533024787903</v>
      </c>
      <c r="DQ543" s="67">
        <v>0.36562788486480713</v>
      </c>
      <c r="DR543" s="67">
        <v>0.37390321493148804</v>
      </c>
      <c r="DS543" s="67">
        <v>0.28889358043670654</v>
      </c>
      <c r="DT543" s="67">
        <v>-9.5675870776176453E-2</v>
      </c>
      <c r="DU543" s="67">
        <v>-0.16241541504859924</v>
      </c>
      <c r="DV543" s="67">
        <v>-0.12352103739976883</v>
      </c>
      <c r="DW543" s="67">
        <v>-7.6774239540100098E-2</v>
      </c>
      <c r="DX543" s="67">
        <v>-4.009874165058136E-2</v>
      </c>
      <c r="DY543" s="67">
        <v>-5.2499212324619293E-3</v>
      </c>
      <c r="DZ543" s="67">
        <v>2.0794935990124941E-3</v>
      </c>
      <c r="EA543" s="67">
        <v>6.1352839693427086E-3</v>
      </c>
      <c r="EB543" s="67">
        <v>8.2692736759781837E-3</v>
      </c>
      <c r="EC543" s="67">
        <v>1.1087721213698387E-2</v>
      </c>
      <c r="ED543" s="67">
        <v>1.2363244779407978E-2</v>
      </c>
      <c r="EE543" s="67">
        <v>5.5593983270227909E-3</v>
      </c>
      <c r="EF543" s="67">
        <v>2.5852264370769262E-3</v>
      </c>
      <c r="EG543" s="67">
        <v>5.8063776232302189E-3</v>
      </c>
      <c r="EH543" s="67">
        <v>-4.1748713701963425E-3</v>
      </c>
      <c r="EI543" s="67">
        <v>-2.5843780022114515E-3</v>
      </c>
      <c r="EJ543" s="67">
        <v>-4.2079519480466843E-3</v>
      </c>
      <c r="EK543" s="67">
        <v>-1.9318354316055775E-3</v>
      </c>
      <c r="EL543" s="67">
        <v>2.0567141473293304E-2</v>
      </c>
      <c r="EM543" s="67">
        <v>0.25949943065643311</v>
      </c>
      <c r="EN543" s="67">
        <v>0.33468800783157349</v>
      </c>
      <c r="EO543" s="67">
        <v>0.37561509013175964</v>
      </c>
      <c r="EP543" s="67">
        <v>0.38398203253746033</v>
      </c>
      <c r="EQ543" s="67">
        <v>0.29900005459785461</v>
      </c>
      <c r="ER543" s="67">
        <v>-8.5456527769565582E-2</v>
      </c>
      <c r="ES543" s="67">
        <v>-0.15239331126213074</v>
      </c>
      <c r="ET543" s="67">
        <v>-0.11388009786605835</v>
      </c>
      <c r="EU543" s="67">
        <v>-6.7714139819145203E-2</v>
      </c>
      <c r="EV543" s="67">
        <v>-3.1723376363515854E-2</v>
      </c>
      <c r="EW543" s="67">
        <v>76.329238891601563</v>
      </c>
      <c r="EX543" s="67">
        <v>74.763992309570313</v>
      </c>
      <c r="EY543" s="67">
        <v>73.255264282226563</v>
      </c>
      <c r="EZ543" s="67">
        <v>71.770828247070313</v>
      </c>
      <c r="FA543" s="67">
        <v>70.76373291015625</v>
      </c>
      <c r="FB543" s="67">
        <v>69.850395202636719</v>
      </c>
      <c r="FC543" s="67">
        <v>68.878982543945313</v>
      </c>
      <c r="FD543" s="67">
        <v>69.844825744628906</v>
      </c>
      <c r="FE543" s="67">
        <v>74.419906616210938</v>
      </c>
      <c r="FF543" s="67">
        <v>79.893295288085938</v>
      </c>
      <c r="FG543" s="67">
        <v>85.000709533691406</v>
      </c>
      <c r="FH543" s="67">
        <v>89.521858215332031</v>
      </c>
      <c r="FI543" s="67">
        <v>93.468475341796875</v>
      </c>
      <c r="FJ543" s="67">
        <v>96.892532348632813</v>
      </c>
      <c r="FK543" s="67">
        <v>98.802566528320313</v>
      </c>
      <c r="FL543" s="67">
        <v>99.400337219238281</v>
      </c>
      <c r="FM543" s="67">
        <v>99.374221801757813</v>
      </c>
      <c r="FN543" s="67">
        <v>97.695709228515625</v>
      </c>
      <c r="FO543" s="67">
        <v>94.33892822265625</v>
      </c>
      <c r="FP543" s="67">
        <v>89.442893981933594</v>
      </c>
      <c r="FQ543" s="67">
        <v>85.631187438964844</v>
      </c>
      <c r="FR543" s="67">
        <v>82.494483947753906</v>
      </c>
      <c r="FS543" s="67">
        <v>79.882080078125</v>
      </c>
      <c r="FT543" s="67">
        <v>78.182220458984375</v>
      </c>
      <c r="FU543" s="68">
        <v>8.9172348380088806E-3</v>
      </c>
      <c r="FV543" s="40">
        <v>14.869999885559082</v>
      </c>
      <c r="FW543">
        <v>151470.01999999999</v>
      </c>
      <c r="FX543">
        <v>1</v>
      </c>
    </row>
    <row r="544" spans="1:180" x14ac:dyDescent="0.2">
      <c r="A544" t="s">
        <v>189</v>
      </c>
      <c r="B544" t="s">
        <v>207</v>
      </c>
      <c r="C544" t="s">
        <v>204</v>
      </c>
      <c r="D544" t="s">
        <v>1</v>
      </c>
      <c r="E544" t="s">
        <v>1</v>
      </c>
      <c r="F544" t="s">
        <v>1</v>
      </c>
      <c r="G544" s="60" t="s">
        <v>230</v>
      </c>
      <c r="H544" s="67">
        <v>133719.99891281128</v>
      </c>
      <c r="I544" s="67">
        <v>0.91287863254547119</v>
      </c>
      <c r="J544" s="67">
        <v>0.78672999143600464</v>
      </c>
      <c r="K544" s="67">
        <v>0.70482170581817627</v>
      </c>
      <c r="L544" s="67">
        <v>0.6531328558921814</v>
      </c>
      <c r="M544" s="67">
        <v>0.62867856025695801</v>
      </c>
      <c r="N544" s="67">
        <v>0.64503782987594604</v>
      </c>
      <c r="O544" s="67">
        <v>0.72885960340499878</v>
      </c>
      <c r="P544" s="67">
        <v>0.7819095253944397</v>
      </c>
      <c r="Q544" s="67">
        <v>0.76743209362030029</v>
      </c>
      <c r="R544" s="67">
        <v>0.80321264266967773</v>
      </c>
      <c r="S544" s="67">
        <v>0.87560933828353882</v>
      </c>
      <c r="T544" s="67">
        <v>0.98025041818618774</v>
      </c>
      <c r="U544" s="67">
        <v>1.1274632215499878</v>
      </c>
      <c r="V544" s="67">
        <v>1.2837703227996826</v>
      </c>
      <c r="W544" s="67">
        <v>1.437160849571228</v>
      </c>
      <c r="X544" s="67">
        <v>1.6085273027420044</v>
      </c>
      <c r="Y544" s="67">
        <v>1.7488576173782349</v>
      </c>
      <c r="Z544" s="67">
        <v>1.8193809986114502</v>
      </c>
      <c r="AA544" s="67">
        <v>1.7965316772460938</v>
      </c>
      <c r="AB544" s="67">
        <v>1.731712818145752</v>
      </c>
      <c r="AC544" s="67">
        <v>1.647586464881897</v>
      </c>
      <c r="AD544" s="67">
        <v>1.5022616386413574</v>
      </c>
      <c r="AE544" s="67">
        <v>1.2882087230682373</v>
      </c>
      <c r="AF544" s="67">
        <v>1.0618162155151367</v>
      </c>
      <c r="AG544" s="67">
        <v>-3.6667797714471817E-2</v>
      </c>
      <c r="AH544" s="67">
        <v>-2.3990532383322716E-2</v>
      </c>
      <c r="AI544" s="67">
        <v>-1.5863183885812759E-2</v>
      </c>
      <c r="AJ544" s="67">
        <v>-1.168946735560894E-2</v>
      </c>
      <c r="AK544" s="67">
        <v>-7.6519274152815342E-3</v>
      </c>
      <c r="AL544" s="67">
        <v>-8.7328329682350159E-3</v>
      </c>
      <c r="AM544" s="67">
        <v>-1.2785634957253933E-2</v>
      </c>
      <c r="AN544" s="67">
        <v>-1.8936045467853546E-2</v>
      </c>
      <c r="AO544" s="67">
        <v>-2.1516088396310806E-2</v>
      </c>
      <c r="AP544" s="67">
        <v>-3.1144740059971809E-2</v>
      </c>
      <c r="AQ544" s="67">
        <v>-3.6819137632846832E-2</v>
      </c>
      <c r="AR544" s="67">
        <v>-4.0929164737462997E-2</v>
      </c>
      <c r="AS544" s="67">
        <v>-4.0698781609535217E-2</v>
      </c>
      <c r="AT544" s="67">
        <v>-1.5406825579702854E-2</v>
      </c>
      <c r="AU544" s="67">
        <v>0.20444828271865845</v>
      </c>
      <c r="AV544" s="67">
        <v>0.2687552273273468</v>
      </c>
      <c r="AW544" s="67">
        <v>0.29446142911911011</v>
      </c>
      <c r="AX544" s="67">
        <v>0.29816094040870667</v>
      </c>
      <c r="AY544" s="67">
        <v>0.20855771005153656</v>
      </c>
      <c r="AZ544" s="67">
        <v>-0.10898169130086899</v>
      </c>
      <c r="BA544" s="67">
        <v>-0.13872508704662323</v>
      </c>
      <c r="BB544" s="67">
        <v>-9.6954286098480225E-2</v>
      </c>
      <c r="BC544" s="67">
        <v>-6.1771292239427567E-2</v>
      </c>
      <c r="BD544" s="67">
        <v>-3.9843913167715073E-2</v>
      </c>
      <c r="BE544" s="67">
        <v>-2.9135547578334808E-2</v>
      </c>
      <c r="BF544" s="67">
        <v>-1.7036277800798416E-2</v>
      </c>
      <c r="BG544" s="67">
        <v>-9.3609346076846123E-3</v>
      </c>
      <c r="BH544" s="67">
        <v>-5.5103753693401814E-3</v>
      </c>
      <c r="BI544" s="67">
        <v>-1.6658146632835269E-3</v>
      </c>
      <c r="BJ544" s="67">
        <v>-2.6987169403582811E-3</v>
      </c>
      <c r="BK544" s="67">
        <v>-6.3406554982066154E-3</v>
      </c>
      <c r="BL544" s="67">
        <v>-1.2036355212330818E-2</v>
      </c>
      <c r="BM544" s="67">
        <v>-1.4178366400301456E-2</v>
      </c>
      <c r="BN544" s="67">
        <v>-2.3274922743439674E-2</v>
      </c>
      <c r="BO544" s="67">
        <v>-2.8420701622962952E-2</v>
      </c>
      <c r="BP544" s="67">
        <v>-3.2030068337917328E-2</v>
      </c>
      <c r="BQ544" s="67">
        <v>-3.13425213098526E-2</v>
      </c>
      <c r="BR544" s="67">
        <v>-5.7049300521612167E-3</v>
      </c>
      <c r="BS544" s="67">
        <v>0.21414478123188019</v>
      </c>
      <c r="BT544" s="67">
        <v>0.27860569953918457</v>
      </c>
      <c r="BU544" s="67">
        <v>0.30444636940956116</v>
      </c>
      <c r="BV544" s="67">
        <v>0.30823749303817749</v>
      </c>
      <c r="BW544" s="67">
        <v>0.21866188943386078</v>
      </c>
      <c r="BX544" s="67">
        <v>-9.8764792084693909E-2</v>
      </c>
      <c r="BY544" s="67">
        <v>-0.12870535254478455</v>
      </c>
      <c r="BZ544" s="67">
        <v>-8.7315581738948822E-2</v>
      </c>
      <c r="CA544" s="67">
        <v>-5.2713237702846527E-2</v>
      </c>
      <c r="CB544" s="67">
        <v>-3.1470388174057007E-2</v>
      </c>
      <c r="CC544" s="67">
        <v>-2.3918731138110161E-2</v>
      </c>
      <c r="CD544" s="67">
        <v>-1.2219784781336784E-2</v>
      </c>
      <c r="CE544" s="67">
        <v>-4.8574958927929401E-3</v>
      </c>
      <c r="CF544" s="67">
        <v>-1.230755471624434E-3</v>
      </c>
      <c r="CG544" s="67">
        <v>2.4801481049507856E-3</v>
      </c>
      <c r="CH544" s="67">
        <v>1.4804934617131948E-3</v>
      </c>
      <c r="CI544" s="67">
        <v>-1.876882161013782E-3</v>
      </c>
      <c r="CJ544" s="67">
        <v>-7.2576534003019333E-3</v>
      </c>
      <c r="CK544" s="67">
        <v>-9.0962816029787064E-3</v>
      </c>
      <c r="CL544" s="67">
        <v>-1.7824308946728706E-2</v>
      </c>
      <c r="CM544" s="67">
        <v>-2.2603970021009445E-2</v>
      </c>
      <c r="CN544" s="67">
        <v>-2.5866582989692688E-2</v>
      </c>
      <c r="CO544" s="67">
        <v>-2.486240491271019E-2</v>
      </c>
      <c r="CP544" s="67">
        <v>1.0145733831450343E-3</v>
      </c>
      <c r="CQ544" s="67">
        <v>0.22086052596569061</v>
      </c>
      <c r="CR544" s="67">
        <v>0.28542810678482056</v>
      </c>
      <c r="CS544" s="67">
        <v>0.31136193871498108</v>
      </c>
      <c r="CT544" s="67">
        <v>0.31521645188331604</v>
      </c>
      <c r="CU544" s="67">
        <v>0.22566001117229462</v>
      </c>
      <c r="CV544" s="67">
        <v>-9.1688595712184906E-2</v>
      </c>
      <c r="CW544" s="67">
        <v>-0.12176569551229477</v>
      </c>
      <c r="CX544" s="67">
        <v>-8.0639839172363281E-2</v>
      </c>
      <c r="CY544" s="67">
        <v>-4.6439651399850845E-2</v>
      </c>
      <c r="CZ544" s="67">
        <v>-2.5670912116765976E-2</v>
      </c>
      <c r="DA544" s="67">
        <v>-1.8701918423175812E-2</v>
      </c>
      <c r="DB544" s="67">
        <v>-7.4032889679074287E-3</v>
      </c>
      <c r="DC544" s="67">
        <v>-3.5405627568252385E-4</v>
      </c>
      <c r="DD544" s="67">
        <v>3.0488644260913134E-3</v>
      </c>
      <c r="DE544" s="67">
        <v>6.62611098960042E-3</v>
      </c>
      <c r="DF544" s="67">
        <v>5.6597040966153145E-3</v>
      </c>
      <c r="DG544" s="67">
        <v>2.5868909433484077E-3</v>
      </c>
      <c r="DH544" s="67">
        <v>-2.4789511226117611E-3</v>
      </c>
      <c r="DI544" s="67">
        <v>-4.014196339994669E-3</v>
      </c>
      <c r="DJ544" s="67">
        <v>-1.2373695150017738E-2</v>
      </c>
      <c r="DK544" s="67">
        <v>-1.6787236556410789E-2</v>
      </c>
      <c r="DL544" s="67">
        <v>-1.9703097641468048E-2</v>
      </c>
      <c r="DM544" s="67">
        <v>-1.8382290378212929E-2</v>
      </c>
      <c r="DN544" s="67">
        <v>7.7340765856206417E-3</v>
      </c>
      <c r="DO544" s="67">
        <v>0.22757630050182343</v>
      </c>
      <c r="DP544" s="67">
        <v>0.29225051403045654</v>
      </c>
      <c r="DQ544" s="67">
        <v>0.31827747821807861</v>
      </c>
      <c r="DR544" s="67">
        <v>0.32219544053077698</v>
      </c>
      <c r="DS544" s="67">
        <v>0.23265813291072845</v>
      </c>
      <c r="DT544" s="67">
        <v>-8.4612399339675903E-2</v>
      </c>
      <c r="DU544" s="67">
        <v>-0.11482605338096619</v>
      </c>
      <c r="DV544" s="67">
        <v>-7.396409660577774E-2</v>
      </c>
      <c r="DW544" s="67">
        <v>-4.0166065096855164E-2</v>
      </c>
      <c r="DX544" s="67">
        <v>-1.9871436059474945E-2</v>
      </c>
      <c r="DY544" s="67">
        <v>-1.1169666424393654E-2</v>
      </c>
      <c r="DZ544" s="67">
        <v>-4.4903557864017785E-4</v>
      </c>
      <c r="EA544" s="67">
        <v>6.1481944285333157E-3</v>
      </c>
      <c r="EB544" s="67">
        <v>9.2279557138681412E-3</v>
      </c>
      <c r="EC544" s="67">
        <v>1.2612222693860531E-2</v>
      </c>
      <c r="ED544" s="67">
        <v>1.1693820357322693E-2</v>
      </c>
      <c r="EE544" s="67">
        <v>9.0318704023957253E-3</v>
      </c>
      <c r="EF544" s="67">
        <v>4.420736338943243E-3</v>
      </c>
      <c r="EG544" s="67">
        <v>3.3235265873372555E-3</v>
      </c>
      <c r="EH544" s="67">
        <v>-4.5038750395178795E-3</v>
      </c>
      <c r="EI544" s="67">
        <v>-8.3887986838817596E-3</v>
      </c>
      <c r="EJ544" s="67">
        <v>-1.0804003104567528E-2</v>
      </c>
      <c r="EK544" s="67">
        <v>-9.0260310098528862E-3</v>
      </c>
      <c r="EL544" s="67">
        <v>1.7435971647500992E-2</v>
      </c>
      <c r="EM544" s="67">
        <v>0.23727278411388397</v>
      </c>
      <c r="EN544" s="67">
        <v>0.30210098624229431</v>
      </c>
      <c r="EO544" s="67">
        <v>0.32826244831085205</v>
      </c>
      <c r="EP544" s="67">
        <v>0.33227196335792542</v>
      </c>
      <c r="EQ544" s="67">
        <v>0.24276229739189148</v>
      </c>
      <c r="ER544" s="67">
        <v>-7.4395492672920227E-2</v>
      </c>
      <c r="ES544" s="67">
        <v>-0.1048063188791275</v>
      </c>
      <c r="ET544" s="67">
        <v>-6.4325384795665741E-2</v>
      </c>
      <c r="EU544" s="67">
        <v>-3.1108003109693527E-2</v>
      </c>
      <c r="EV544" s="67">
        <v>-1.1497912928462029E-2</v>
      </c>
      <c r="EW544" s="67">
        <v>76.643585205078125</v>
      </c>
      <c r="EX544" s="67">
        <v>75.382415771484375</v>
      </c>
      <c r="EY544" s="67">
        <v>73.658676147460938</v>
      </c>
      <c r="EZ544" s="67">
        <v>72.356979370117188</v>
      </c>
      <c r="FA544" s="67">
        <v>71.229667663574219</v>
      </c>
      <c r="FB544" s="67">
        <v>70.933792114257813</v>
      </c>
      <c r="FC544" s="67">
        <v>70.355278015136719</v>
      </c>
      <c r="FD544" s="67">
        <v>70.266426086425781</v>
      </c>
      <c r="FE544" s="67">
        <v>73.344902038574219</v>
      </c>
      <c r="FF544" s="67">
        <v>77.741744995117188</v>
      </c>
      <c r="FG544" s="67">
        <v>82.280532836914063</v>
      </c>
      <c r="FH544" s="67">
        <v>85.976829528808594</v>
      </c>
      <c r="FI544" s="67">
        <v>90.065963745117188</v>
      </c>
      <c r="FJ544" s="67">
        <v>93.140083312988281</v>
      </c>
      <c r="FK544" s="67">
        <v>94.769821166992188</v>
      </c>
      <c r="FL544" s="67">
        <v>96.178848266601563</v>
      </c>
      <c r="FM544" s="67">
        <v>95.950599670410156</v>
      </c>
      <c r="FN544" s="67">
        <v>94.336746215820313</v>
      </c>
      <c r="FO544" s="67">
        <v>91.050430297851563</v>
      </c>
      <c r="FP544" s="67">
        <v>86.702796936035156</v>
      </c>
      <c r="FQ544" s="67">
        <v>82.722747802734375</v>
      </c>
      <c r="FR544" s="67">
        <v>79.782005310058594</v>
      </c>
      <c r="FS544" s="67">
        <v>77.314369201660156</v>
      </c>
      <c r="FT544" s="67">
        <v>75.353469848632813</v>
      </c>
      <c r="FU544" s="68">
        <v>8.915233425796032E-3</v>
      </c>
      <c r="FV544" s="40">
        <v>15.390000343322754</v>
      </c>
      <c r="FW544">
        <v>144361.42000000001</v>
      </c>
      <c r="FX544">
        <v>1</v>
      </c>
    </row>
    <row r="545" spans="1:180" x14ac:dyDescent="0.2">
      <c r="A545" t="s">
        <v>189</v>
      </c>
      <c r="B545" t="s">
        <v>207</v>
      </c>
      <c r="C545" t="s">
        <v>204</v>
      </c>
      <c r="D545" t="s">
        <v>1</v>
      </c>
      <c r="E545" t="s">
        <v>1</v>
      </c>
      <c r="F545" t="s">
        <v>1</v>
      </c>
      <c r="G545" s="60" t="s">
        <v>2</v>
      </c>
      <c r="H545" s="67">
        <v>128886.2670643568</v>
      </c>
      <c r="I545" s="67">
        <v>0.87754535675048828</v>
      </c>
      <c r="J545" s="67">
        <v>0.75230246782302856</v>
      </c>
      <c r="K545" s="67">
        <v>0.67297571897506714</v>
      </c>
      <c r="L545" s="67">
        <v>0.62354928255081177</v>
      </c>
      <c r="M545" s="67">
        <v>0.60048520565032959</v>
      </c>
      <c r="N545" s="67">
        <v>0.61663722991943359</v>
      </c>
      <c r="O545" s="67">
        <v>0.68594866991043091</v>
      </c>
      <c r="P545" s="67">
        <v>0.74671244621276855</v>
      </c>
      <c r="Q545" s="67">
        <v>0.7715916633605957</v>
      </c>
      <c r="R545" s="67">
        <v>0.82417404651641846</v>
      </c>
      <c r="S545" s="67">
        <v>0.91215687990188599</v>
      </c>
      <c r="T545" s="67">
        <v>1.0338133573532104</v>
      </c>
      <c r="U545" s="67">
        <v>1.1847141981124878</v>
      </c>
      <c r="V545" s="67">
        <v>1.339108943939209</v>
      </c>
      <c r="W545" s="67">
        <v>1.4902709722518921</v>
      </c>
      <c r="X545" s="67">
        <v>1.6533846855163574</v>
      </c>
      <c r="Y545" s="67">
        <v>1.7985727787017822</v>
      </c>
      <c r="Z545" s="67">
        <v>1.9010488986968994</v>
      </c>
      <c r="AA545" s="67">
        <v>1.9141907691955566</v>
      </c>
      <c r="AB545" s="67">
        <v>1.8431321382522583</v>
      </c>
      <c r="AC545" s="67">
        <v>1.750173807144165</v>
      </c>
      <c r="AD545" s="67">
        <v>1.6165037155151367</v>
      </c>
      <c r="AE545" s="67">
        <v>1.3667593002319336</v>
      </c>
      <c r="AF545" s="67">
        <v>1.1039910316467285</v>
      </c>
      <c r="AG545" s="67">
        <v>-1.8565913662314415E-2</v>
      </c>
      <c r="AH545" s="67">
        <v>-1.1709070764482021E-2</v>
      </c>
      <c r="AI545" s="67">
        <v>-8.117026649415493E-3</v>
      </c>
      <c r="AJ545" s="67">
        <v>-6.1112302355468273E-3</v>
      </c>
      <c r="AK545" s="67">
        <v>-4.612242802977562E-3</v>
      </c>
      <c r="AL545" s="67">
        <v>-4.717592615634203E-3</v>
      </c>
      <c r="AM545" s="67">
        <v>-9.3719996511936188E-3</v>
      </c>
      <c r="AN545" s="67">
        <v>-1.4342598617076874E-2</v>
      </c>
      <c r="AO545" s="67">
        <v>-1.8583010882139206E-2</v>
      </c>
      <c r="AP545" s="67">
        <v>-2.431396022439003E-2</v>
      </c>
      <c r="AQ545" s="67">
        <v>-2.5842489674687386E-2</v>
      </c>
      <c r="AR545" s="67">
        <v>-2.7833700180053711E-2</v>
      </c>
      <c r="AS545" s="67">
        <v>-2.8755487874150276E-2</v>
      </c>
      <c r="AT545" s="67">
        <v>-6.4361621625721455E-3</v>
      </c>
      <c r="AU545" s="67">
        <v>0.22086285054683685</v>
      </c>
      <c r="AV545" s="67">
        <v>0.29215613007545471</v>
      </c>
      <c r="AW545" s="67">
        <v>0.32853981852531433</v>
      </c>
      <c r="AX545" s="67">
        <v>0.34226998686790466</v>
      </c>
      <c r="AY545" s="67">
        <v>0.29419013857841492</v>
      </c>
      <c r="AZ545" s="67">
        <v>-6.9066070020198822E-2</v>
      </c>
      <c r="BA545" s="67">
        <v>-0.14336474239826202</v>
      </c>
      <c r="BB545" s="67">
        <v>-0.11587642133235931</v>
      </c>
      <c r="BC545" s="67">
        <v>-7.6158009469509125E-2</v>
      </c>
      <c r="BD545" s="67">
        <v>-4.9299478530883789E-2</v>
      </c>
      <c r="BE545" s="67">
        <v>-1.3676776550710201E-2</v>
      </c>
      <c r="BF545" s="67">
        <v>-7.1965898387134075E-3</v>
      </c>
      <c r="BG545" s="67">
        <v>-3.898851340636611E-3</v>
      </c>
      <c r="BH545" s="67">
        <v>-2.1037596743553877E-3</v>
      </c>
      <c r="BI545" s="67">
        <v>-7.3033099761232734E-4</v>
      </c>
      <c r="BJ545" s="67">
        <v>-8.0433994298800826E-4</v>
      </c>
      <c r="BK545" s="67">
        <v>-5.1909405738115311E-3</v>
      </c>
      <c r="BL545" s="67">
        <v>-9.8643573001027107E-3</v>
      </c>
      <c r="BM545" s="67">
        <v>-1.3819888234138489E-2</v>
      </c>
      <c r="BN545" s="67">
        <v>-1.9204717129468918E-2</v>
      </c>
      <c r="BO545" s="67">
        <v>-2.0389819517731667E-2</v>
      </c>
      <c r="BP545" s="67">
        <v>-2.2054675966501236E-2</v>
      </c>
      <c r="BQ545" s="67">
        <v>-2.2678341716527939E-2</v>
      </c>
      <c r="BR545" s="67">
        <v>-1.3268084148876369E-4</v>
      </c>
      <c r="BS545" s="67">
        <v>0.22715996205806732</v>
      </c>
      <c r="BT545" s="67">
        <v>0.2985539436340332</v>
      </c>
      <c r="BU545" s="67">
        <v>0.33502620458602905</v>
      </c>
      <c r="BV545" s="67">
        <v>0.34881636500358582</v>
      </c>
      <c r="BW545" s="67">
        <v>0.30075663328170776</v>
      </c>
      <c r="BX545" s="67">
        <v>-6.242312490940094E-2</v>
      </c>
      <c r="BY545" s="67">
        <v>-0.13685093820095062</v>
      </c>
      <c r="BZ545" s="67">
        <v>-0.10961272567510605</v>
      </c>
      <c r="CA545" s="67">
        <v>-7.0273704826831818E-2</v>
      </c>
      <c r="CB545" s="67">
        <v>-4.3862368911504745E-2</v>
      </c>
      <c r="CC545" s="67">
        <v>-1.0290575213730335E-2</v>
      </c>
      <c r="CD545" s="67">
        <v>-4.0712594054639339E-3</v>
      </c>
      <c r="CE545" s="67">
        <v>-9.7735703457146883E-4</v>
      </c>
      <c r="CF545" s="67">
        <v>6.7180237965658307E-4</v>
      </c>
      <c r="CG545" s="67">
        <v>1.9582691602408886E-3</v>
      </c>
      <c r="CH545" s="67">
        <v>1.9059667829424143E-3</v>
      </c>
      <c r="CI545" s="67">
        <v>-2.2951522842049599E-3</v>
      </c>
      <c r="CJ545" s="67">
        <v>-6.7627406679093838E-3</v>
      </c>
      <c r="CK545" s="67">
        <v>-1.0520965792238712E-2</v>
      </c>
      <c r="CL545" s="67">
        <v>-1.5666069462895393E-2</v>
      </c>
      <c r="CM545" s="67">
        <v>-1.6613319516181946E-2</v>
      </c>
      <c r="CN545" s="67">
        <v>-1.805214025080204E-2</v>
      </c>
      <c r="CO545" s="67">
        <v>-1.8469328060746193E-2</v>
      </c>
      <c r="CP545" s="67">
        <v>4.2330911383032799E-3</v>
      </c>
      <c r="CQ545" s="67">
        <v>0.23152133822441101</v>
      </c>
      <c r="CR545" s="67">
        <v>0.30298507213592529</v>
      </c>
      <c r="CS545" s="67">
        <v>0.33951866626739502</v>
      </c>
      <c r="CT545" s="67">
        <v>0.35335037112236023</v>
      </c>
      <c r="CU545" s="67">
        <v>0.30530452728271484</v>
      </c>
      <c r="CV545" s="67">
        <v>-5.7822242379188538E-2</v>
      </c>
      <c r="CW545" s="67">
        <v>-0.13233949244022369</v>
      </c>
      <c r="CX545" s="67">
        <v>-0.105274498462677</v>
      </c>
      <c r="CY545" s="67">
        <v>-6.6198244690895081E-2</v>
      </c>
      <c r="CZ545" s="67">
        <v>-4.0096644312143326E-2</v>
      </c>
      <c r="DA545" s="67">
        <v>-6.9043734110891819E-3</v>
      </c>
      <c r="DB545" s="67">
        <v>-9.4592920504510403E-4</v>
      </c>
      <c r="DC545" s="67">
        <v>1.9441377371549606E-3</v>
      </c>
      <c r="DD545" s="67">
        <v>3.4473640844225883E-3</v>
      </c>
      <c r="DE545" s="67">
        <v>4.6468693763017654E-3</v>
      </c>
      <c r="DF545" s="67">
        <v>4.6162735670804977E-3</v>
      </c>
      <c r="DG545" s="67">
        <v>6.0063647106289864E-4</v>
      </c>
      <c r="DH545" s="67">
        <v>-3.6611242685467005E-3</v>
      </c>
      <c r="DI545" s="67">
        <v>-7.2220419533550739E-3</v>
      </c>
      <c r="DJ545" s="67">
        <v>-1.2127421796321869E-2</v>
      </c>
      <c r="DK545" s="67">
        <v>-1.2836816720664501E-2</v>
      </c>
      <c r="DL545" s="67">
        <v>-1.4049605466425419E-2</v>
      </c>
      <c r="DM545" s="67">
        <v>-1.4260314404964447E-2</v>
      </c>
      <c r="DN545" s="67">
        <v>8.5988622158765793E-3</v>
      </c>
      <c r="DO545" s="67">
        <v>0.23588269948959351</v>
      </c>
      <c r="DP545" s="67">
        <v>0.30741623044013977</v>
      </c>
      <c r="DQ545" s="67">
        <v>0.34401115775108337</v>
      </c>
      <c r="DR545" s="67">
        <v>0.35788431763648987</v>
      </c>
      <c r="DS545" s="67">
        <v>0.3098524808883667</v>
      </c>
      <c r="DT545" s="67">
        <v>-5.3221363574266434E-2</v>
      </c>
      <c r="DU545" s="67">
        <v>-0.12782806158065796</v>
      </c>
      <c r="DV545" s="67">
        <v>-0.10093627870082855</v>
      </c>
      <c r="DW545" s="67">
        <v>-6.2122788280248642E-2</v>
      </c>
      <c r="DX545" s="67">
        <v>-3.6330919712781906E-2</v>
      </c>
      <c r="DY545" s="67">
        <v>-2.0152356009930372E-3</v>
      </c>
      <c r="DZ545" s="67">
        <v>3.5665514878928661E-3</v>
      </c>
      <c r="EA545" s="67">
        <v>6.1623118817806244E-3</v>
      </c>
      <c r="EB545" s="67">
        <v>7.4548353441059589E-3</v>
      </c>
      <c r="EC545" s="67">
        <v>8.5287811234593391E-3</v>
      </c>
      <c r="ED545" s="67">
        <v>8.5295261815190315E-3</v>
      </c>
      <c r="EE545" s="67">
        <v>4.781695082783699E-3</v>
      </c>
      <c r="EF545" s="67">
        <v>8.1711733946576715E-4</v>
      </c>
      <c r="EG545" s="67">
        <v>-2.458920469507575E-3</v>
      </c>
      <c r="EH545" s="67">
        <v>-7.0181777700781822E-3</v>
      </c>
      <c r="EI545" s="67">
        <v>-7.3841484263539314E-3</v>
      </c>
      <c r="EJ545" s="67">
        <v>-8.2705821841955185E-3</v>
      </c>
      <c r="EK545" s="67">
        <v>-8.1831645220518112E-3</v>
      </c>
      <c r="EL545" s="67">
        <v>1.4902343973517418E-2</v>
      </c>
      <c r="EM545" s="67">
        <v>0.24217981100082397</v>
      </c>
      <c r="EN545" s="67">
        <v>0.31381407380104065</v>
      </c>
      <c r="EO545" s="67">
        <v>0.35049757361412048</v>
      </c>
      <c r="EP545" s="67">
        <v>0.36443072557449341</v>
      </c>
      <c r="EQ545" s="67">
        <v>0.31641897559165955</v>
      </c>
      <c r="ER545" s="67">
        <v>-4.6578425914049149E-2</v>
      </c>
      <c r="ES545" s="67">
        <v>-0.12131424993276596</v>
      </c>
      <c r="ET545" s="67">
        <v>-9.4672583043575287E-2</v>
      </c>
      <c r="EU545" s="67">
        <v>-5.6238476186990738E-2</v>
      </c>
      <c r="EV545" s="67">
        <v>-3.0893810093402863E-2</v>
      </c>
      <c r="EW545" s="67">
        <v>75.069221496582031</v>
      </c>
      <c r="EX545" s="67">
        <v>73.586395263671875</v>
      </c>
      <c r="EY545" s="67">
        <v>72.01220703125</v>
      </c>
      <c r="EZ545" s="67">
        <v>70.602729797363281</v>
      </c>
      <c r="FA545" s="67">
        <v>69.314346313476563</v>
      </c>
      <c r="FB545" s="67">
        <v>68.295318603515625</v>
      </c>
      <c r="FC545" s="67">
        <v>67.988609313964844</v>
      </c>
      <c r="FD545" s="67">
        <v>70.05084228515625</v>
      </c>
      <c r="FE545" s="67">
        <v>74.303672790527344</v>
      </c>
      <c r="FF545" s="67">
        <v>79.034004211425781</v>
      </c>
      <c r="FG545" s="67">
        <v>83.452522277832031</v>
      </c>
      <c r="FH545" s="67">
        <v>87.414047241210938</v>
      </c>
      <c r="FI545" s="67">
        <v>90.992042541503906</v>
      </c>
      <c r="FJ545" s="67">
        <v>93.863029479980469</v>
      </c>
      <c r="FK545" s="67">
        <v>95.655838012695313</v>
      </c>
      <c r="FL545" s="67">
        <v>96.839309692382813</v>
      </c>
      <c r="FM545" s="67">
        <v>96.891593933105469</v>
      </c>
      <c r="FN545" s="67">
        <v>95.848907470703125</v>
      </c>
      <c r="FO545" s="67">
        <v>93.301109313964844</v>
      </c>
      <c r="FP545" s="67">
        <v>89.389900207519531</v>
      </c>
      <c r="FQ545" s="67">
        <v>84.799430847167969</v>
      </c>
      <c r="FR545" s="67">
        <v>81.293365478515625</v>
      </c>
      <c r="FS545" s="67">
        <v>78.573997497558594</v>
      </c>
      <c r="FT545" s="67">
        <v>76.646903991699219</v>
      </c>
      <c r="FU545" s="68">
        <v>5.7913372293114662E-3</v>
      </c>
      <c r="FV545" s="40">
        <v>14.460000038146973</v>
      </c>
      <c r="FW545">
        <v>142633.69</v>
      </c>
      <c r="FX545">
        <v>1</v>
      </c>
    </row>
    <row r="546" spans="1:180" x14ac:dyDescent="0.2">
      <c r="A546" t="s">
        <v>189</v>
      </c>
      <c r="B546" t="s">
        <v>207</v>
      </c>
      <c r="C546" t="s">
        <v>204</v>
      </c>
      <c r="D546" t="s">
        <v>1</v>
      </c>
      <c r="E546" t="s">
        <v>1</v>
      </c>
      <c r="F546" t="s">
        <v>193</v>
      </c>
      <c r="G546" s="60" t="s">
        <v>216</v>
      </c>
      <c r="H546" s="67">
        <v>89045.002559781075</v>
      </c>
      <c r="I546" s="67">
        <v>0.77322745323181152</v>
      </c>
      <c r="J546" s="67">
        <v>0.66661530733108521</v>
      </c>
      <c r="K546" s="67">
        <v>0.60070061683654785</v>
      </c>
      <c r="L546" s="67">
        <v>0.56224799156188965</v>
      </c>
      <c r="M546" s="67">
        <v>0.54699212312698364</v>
      </c>
      <c r="N546" s="67">
        <v>0.56685423851013184</v>
      </c>
      <c r="O546" s="67">
        <v>0.63254749774932861</v>
      </c>
      <c r="P546" s="67">
        <v>0.71032798290252686</v>
      </c>
      <c r="Q546" s="67">
        <v>0.75264102220535278</v>
      </c>
      <c r="R546" s="67">
        <v>0.80033600330352783</v>
      </c>
      <c r="S546" s="67">
        <v>0.87024462223052979</v>
      </c>
      <c r="T546" s="67">
        <v>0.96236538887023926</v>
      </c>
      <c r="U546" s="67">
        <v>1.0656452178955078</v>
      </c>
      <c r="V546" s="67">
        <v>1.1623393297195435</v>
      </c>
      <c r="W546" s="67">
        <v>1.2683186531066895</v>
      </c>
      <c r="X546" s="67">
        <v>1.3872001171112061</v>
      </c>
      <c r="Y546" s="67">
        <v>1.4998695850372314</v>
      </c>
      <c r="Z546" s="67">
        <v>1.5949245691299438</v>
      </c>
      <c r="AA546" s="67">
        <v>1.6235792636871338</v>
      </c>
      <c r="AB546" s="67">
        <v>1.5794345140457153</v>
      </c>
      <c r="AC546" s="67">
        <v>1.5111169815063477</v>
      </c>
      <c r="AD546" s="67">
        <v>1.4521758556365967</v>
      </c>
      <c r="AE546" s="67">
        <v>1.2764357328414917</v>
      </c>
      <c r="AF546" s="67">
        <v>1.0560398101806641</v>
      </c>
      <c r="AG546" s="67">
        <v>-1.2438921257853508E-2</v>
      </c>
      <c r="AH546" s="67">
        <v>-1.1471004225313663E-2</v>
      </c>
      <c r="AI546" s="67">
        <v>-1.2432835064828396E-2</v>
      </c>
      <c r="AJ546" s="67">
        <v>-1.0574124753475189E-2</v>
      </c>
      <c r="AK546" s="67">
        <v>-1.1932309716939926E-2</v>
      </c>
      <c r="AL546" s="67">
        <v>-1.5014510601758957E-2</v>
      </c>
      <c r="AM546" s="67">
        <v>-1.7760774120688438E-2</v>
      </c>
      <c r="AN546" s="67">
        <v>-2.1437486633658409E-2</v>
      </c>
      <c r="AO546" s="67">
        <v>-2.8204210102558136E-2</v>
      </c>
      <c r="AP546" s="67">
        <v>-3.209429606795311E-2</v>
      </c>
      <c r="AQ546" s="67">
        <v>-3.0400631949305534E-2</v>
      </c>
      <c r="AR546" s="67">
        <v>-2.6064913719892502E-2</v>
      </c>
      <c r="AS546" s="67">
        <v>-2.7913589030504227E-2</v>
      </c>
      <c r="AT546" s="67">
        <v>-9.9076768383383751E-3</v>
      </c>
      <c r="AU546" s="67">
        <v>0.13065183162689209</v>
      </c>
      <c r="AV546" s="67">
        <v>0.17383912205696106</v>
      </c>
      <c r="AW546" s="67">
        <v>0.19629476964473724</v>
      </c>
      <c r="AX546" s="67">
        <v>0.21009069681167603</v>
      </c>
      <c r="AY546" s="67">
        <v>0.19934575259685516</v>
      </c>
      <c r="AZ546" s="67">
        <v>2.9620036482810974E-2</v>
      </c>
      <c r="BA546" s="67">
        <v>-3.7788398563861847E-2</v>
      </c>
      <c r="BB546" s="67">
        <v>-4.8359110951423645E-2</v>
      </c>
      <c r="BC546" s="67">
        <v>-4.5988492667675018E-2</v>
      </c>
      <c r="BD546" s="67">
        <v>-3.4579798579216003E-2</v>
      </c>
      <c r="BE546" s="67">
        <v>-3.7959122564643621E-3</v>
      </c>
      <c r="BF546" s="67">
        <v>-3.4536200109869242E-3</v>
      </c>
      <c r="BG546" s="67">
        <v>-4.9047884531319141E-3</v>
      </c>
      <c r="BH546" s="67">
        <v>-3.3827549777925014E-3</v>
      </c>
      <c r="BI546" s="67">
        <v>-4.9342536367475986E-3</v>
      </c>
      <c r="BJ546" s="67">
        <v>-7.94235710054636E-3</v>
      </c>
      <c r="BK546" s="67">
        <v>-1.0224555619060993E-2</v>
      </c>
      <c r="BL546" s="67">
        <v>-1.3399164192378521E-2</v>
      </c>
      <c r="BM546" s="67">
        <v>-1.970377191901207E-2</v>
      </c>
      <c r="BN546" s="67">
        <v>-2.3036845028400421E-2</v>
      </c>
      <c r="BO546" s="67">
        <v>-2.0788166671991348E-2</v>
      </c>
      <c r="BP546" s="67">
        <v>-1.5956254675984383E-2</v>
      </c>
      <c r="BQ546" s="67">
        <v>-1.7349062487483025E-2</v>
      </c>
      <c r="BR546" s="67">
        <v>9.7712175920605659E-4</v>
      </c>
      <c r="BS546" s="67">
        <v>0.14161394536495209</v>
      </c>
      <c r="BT546" s="67">
        <v>0.1849655956029892</v>
      </c>
      <c r="BU546" s="67">
        <v>0.20755396783351898</v>
      </c>
      <c r="BV546" s="67">
        <v>0.22146627306938171</v>
      </c>
      <c r="BW546" s="67">
        <v>0.21075168251991272</v>
      </c>
      <c r="BX546" s="67">
        <v>4.102267324924469E-2</v>
      </c>
      <c r="BY546" s="67">
        <v>-2.6555633172392845E-2</v>
      </c>
      <c r="BZ546" s="67">
        <v>-3.7482194602489471E-2</v>
      </c>
      <c r="CA546" s="67">
        <v>-3.5718757659196854E-2</v>
      </c>
      <c r="CB546" s="67">
        <v>-2.5046812370419502E-2</v>
      </c>
      <c r="CC546" s="67">
        <v>2.1902096923440695E-3</v>
      </c>
      <c r="CD546" s="67">
        <v>2.0991964265704155E-3</v>
      </c>
      <c r="CE546" s="67">
        <v>3.0911329668015242E-4</v>
      </c>
      <c r="CF546" s="67">
        <v>1.5979653690010309E-3</v>
      </c>
      <c r="CG546" s="67">
        <v>-8.7420907220803201E-5</v>
      </c>
      <c r="CH546" s="67">
        <v>-3.0442052520811558E-3</v>
      </c>
      <c r="CI546" s="67">
        <v>-5.0049941055476665E-3</v>
      </c>
      <c r="CJ546" s="67">
        <v>-7.8318454325199127E-3</v>
      </c>
      <c r="CK546" s="67">
        <v>-1.3816392980515957E-2</v>
      </c>
      <c r="CL546" s="67">
        <v>-1.6763685271143913E-2</v>
      </c>
      <c r="CM546" s="67">
        <v>-1.4130602590739727E-2</v>
      </c>
      <c r="CN546" s="67">
        <v>-8.955029770731926E-3</v>
      </c>
      <c r="CO546" s="67">
        <v>-1.0032105259597301E-2</v>
      </c>
      <c r="CP546" s="67">
        <v>8.5159000009298325E-3</v>
      </c>
      <c r="CQ546" s="67">
        <v>0.14920626580715179</v>
      </c>
      <c r="CR546" s="67">
        <v>0.1926717609167099</v>
      </c>
      <c r="CS546" s="67">
        <v>0.21535205841064453</v>
      </c>
      <c r="CT546" s="67">
        <v>0.22934494912624359</v>
      </c>
      <c r="CU546" s="67">
        <v>0.21865139901638031</v>
      </c>
      <c r="CV546" s="67">
        <v>4.8920109868049622E-2</v>
      </c>
      <c r="CW546" s="67">
        <v>-1.8775852397084236E-2</v>
      </c>
      <c r="CX546" s="67">
        <v>-2.9948879033327103E-2</v>
      </c>
      <c r="CY546" s="67">
        <v>-2.860596589744091E-2</v>
      </c>
      <c r="CZ546" s="67">
        <v>-1.844429224729538E-2</v>
      </c>
      <c r="DA546" s="67">
        <v>8.1763314083218575E-3</v>
      </c>
      <c r="DB546" s="67">
        <v>7.6520135626196861E-3</v>
      </c>
      <c r="DC546" s="67">
        <v>5.5230152793228626E-3</v>
      </c>
      <c r="DD546" s="67">
        <v>6.5786857157945633E-3</v>
      </c>
      <c r="DE546" s="67">
        <v>4.7594117932021618E-3</v>
      </c>
      <c r="DF546" s="67">
        <v>1.8539464799687266E-3</v>
      </c>
      <c r="DG546" s="67">
        <v>2.1456855756696314E-4</v>
      </c>
      <c r="DH546" s="67">
        <v>-2.2645266726613045E-3</v>
      </c>
      <c r="DI546" s="67">
        <v>-7.9290159046649933E-3</v>
      </c>
      <c r="DJ546" s="67">
        <v>-1.0490522719919682E-2</v>
      </c>
      <c r="DK546" s="67">
        <v>-7.4730389751493931E-3</v>
      </c>
      <c r="DL546" s="67">
        <v>-1.9538030028343201E-3</v>
      </c>
      <c r="DM546" s="67">
        <v>-2.7151464018970728E-3</v>
      </c>
      <c r="DN546" s="67">
        <v>1.6054678708314896E-2</v>
      </c>
      <c r="DO546" s="67">
        <v>0.1567986011505127</v>
      </c>
      <c r="DP546" s="67">
        <v>0.2003779262304306</v>
      </c>
      <c r="DQ546" s="67">
        <v>0.22315016388893127</v>
      </c>
      <c r="DR546" s="67">
        <v>0.23722364008426666</v>
      </c>
      <c r="DS546" s="67">
        <v>0.2265511155128479</v>
      </c>
      <c r="DT546" s="67">
        <v>5.6817542761564255E-2</v>
      </c>
      <c r="DU546" s="67">
        <v>-1.0996069759130478E-2</v>
      </c>
      <c r="DV546" s="67">
        <v>-2.2415559738874435E-2</v>
      </c>
      <c r="DW546" s="67">
        <v>-2.1493177860975266E-2</v>
      </c>
      <c r="DX546" s="67">
        <v>-1.1841774918138981E-2</v>
      </c>
      <c r="DY546" s="67">
        <v>1.6819341108202934E-2</v>
      </c>
      <c r="DZ546" s="67">
        <v>1.566939614713192E-2</v>
      </c>
      <c r="EA546" s="67">
        <v>1.3051061891019344E-2</v>
      </c>
      <c r="EB546" s="67">
        <v>1.3770055957138538E-2</v>
      </c>
      <c r="EC546" s="67">
        <v>1.175746601074934E-2</v>
      </c>
      <c r="ED546" s="67">
        <v>8.9260991662740707E-3</v>
      </c>
      <c r="EE546" s="67">
        <v>7.7507873065769672E-3</v>
      </c>
      <c r="EF546" s="67">
        <v>5.7737971656024456E-3</v>
      </c>
      <c r="EG546" s="67">
        <v>5.7142239529639482E-4</v>
      </c>
      <c r="EH546" s="67">
        <v>-1.433073659427464E-3</v>
      </c>
      <c r="EI546" s="67">
        <v>2.139427000656724E-3</v>
      </c>
      <c r="EJ546" s="67">
        <v>8.1548560410737991E-3</v>
      </c>
      <c r="EK546" s="67">
        <v>7.8493794426321983E-3</v>
      </c>
      <c r="EL546" s="67">
        <v>2.6939477771520615E-2</v>
      </c>
      <c r="EM546" s="67">
        <v>0.16776068508625031</v>
      </c>
      <c r="EN546" s="67">
        <v>0.21150439977645874</v>
      </c>
      <c r="EO546" s="67">
        <v>0.23440936207771301</v>
      </c>
      <c r="EP546" s="67">
        <v>0.24859921634197235</v>
      </c>
      <c r="EQ546" s="67">
        <v>0.23795703053474426</v>
      </c>
      <c r="ER546" s="67">
        <v>6.8220175802707672E-2</v>
      </c>
      <c r="ES546" s="67">
        <v>2.3669807706028223E-4</v>
      </c>
      <c r="ET546" s="67">
        <v>-1.1538643389940262E-2</v>
      </c>
      <c r="EU546" s="67">
        <v>-1.1223437264561653E-2</v>
      </c>
      <c r="EV546" s="67">
        <v>-2.3087868466973305E-3</v>
      </c>
      <c r="EW546" s="67">
        <v>70.500213623046875</v>
      </c>
      <c r="EX546" s="67">
        <v>69.236488342285156</v>
      </c>
      <c r="EY546" s="67">
        <v>67.751190185546875</v>
      </c>
      <c r="EZ546" s="67">
        <v>66.32440185546875</v>
      </c>
      <c r="FA546" s="67">
        <v>65.25341796875</v>
      </c>
      <c r="FB546" s="67">
        <v>64.364151000976563</v>
      </c>
      <c r="FC546" s="67">
        <v>64.783073425292969</v>
      </c>
      <c r="FD546" s="67">
        <v>67.492927551269531</v>
      </c>
      <c r="FE546" s="67">
        <v>71.428497314453125</v>
      </c>
      <c r="FF546" s="67">
        <v>75.67388916015625</v>
      </c>
      <c r="FG546" s="67">
        <v>79.714347839355469</v>
      </c>
      <c r="FH546" s="67">
        <v>83.6483154296875</v>
      </c>
      <c r="FI546" s="67">
        <v>87.025947570800781</v>
      </c>
      <c r="FJ546" s="67">
        <v>89.133705139160156</v>
      </c>
      <c r="FK546" s="67">
        <v>90.768531799316406</v>
      </c>
      <c r="FL546" s="67">
        <v>92.513847351074219</v>
      </c>
      <c r="FM546" s="67">
        <v>93.328628540039063</v>
      </c>
      <c r="FN546" s="67">
        <v>93.19952392578125</v>
      </c>
      <c r="FO546" s="67">
        <v>91.38824462890625</v>
      </c>
      <c r="FP546" s="67">
        <v>87.95831298828125</v>
      </c>
      <c r="FQ546" s="67">
        <v>82.691787719726563</v>
      </c>
      <c r="FR546" s="67">
        <v>79.360816955566406</v>
      </c>
      <c r="FS546" s="67">
        <v>76.731178283691406</v>
      </c>
      <c r="FT546" s="67">
        <v>74.988082885742188</v>
      </c>
      <c r="FU546" s="68">
        <v>1.0069848969578743E-2</v>
      </c>
      <c r="FV546" s="40">
        <v>14.270000457763672</v>
      </c>
      <c r="FW546">
        <v>87987.51</v>
      </c>
      <c r="FX546">
        <v>1</v>
      </c>
    </row>
    <row r="547" spans="1:180" x14ac:dyDescent="0.2">
      <c r="A547" t="s">
        <v>189</v>
      </c>
      <c r="B547" t="s">
        <v>207</v>
      </c>
      <c r="C547" t="s">
        <v>204</v>
      </c>
      <c r="D547" t="s">
        <v>1</v>
      </c>
      <c r="E547" t="s">
        <v>1</v>
      </c>
      <c r="F547" t="s">
        <v>193</v>
      </c>
      <c r="G547" s="60" t="s">
        <v>217</v>
      </c>
      <c r="H547" s="67">
        <v>88435.001871347427</v>
      </c>
      <c r="I547" s="67">
        <v>0.78499114513397217</v>
      </c>
      <c r="J547" s="67">
        <v>0.67437881231307983</v>
      </c>
      <c r="K547" s="67">
        <v>0.60500633716583252</v>
      </c>
      <c r="L547" s="67">
        <v>0.56512230634689331</v>
      </c>
      <c r="M547" s="67">
        <v>0.54892861843109131</v>
      </c>
      <c r="N547" s="67">
        <v>0.56747359037399292</v>
      </c>
      <c r="O547" s="67">
        <v>0.6295013427734375</v>
      </c>
      <c r="P547" s="67">
        <v>0.70278173685073853</v>
      </c>
      <c r="Q547" s="67">
        <v>0.74460047483444214</v>
      </c>
      <c r="R547" s="67">
        <v>0.79928350448608398</v>
      </c>
      <c r="S547" s="67">
        <v>0.8865664005279541</v>
      </c>
      <c r="T547" s="67">
        <v>0.99536627531051636</v>
      </c>
      <c r="U547" s="67">
        <v>1.1197383403778076</v>
      </c>
      <c r="V547" s="67">
        <v>1.2339725494384766</v>
      </c>
      <c r="W547" s="67">
        <v>1.3546390533447266</v>
      </c>
      <c r="X547" s="67">
        <v>1.4787144660949707</v>
      </c>
      <c r="Y547" s="67">
        <v>1.5957708358764648</v>
      </c>
      <c r="Z547" s="67">
        <v>1.6964540481567383</v>
      </c>
      <c r="AA547" s="67">
        <v>1.7339591979980469</v>
      </c>
      <c r="AB547" s="67">
        <v>1.6931015253067017</v>
      </c>
      <c r="AC547" s="67">
        <v>1.6180851459503174</v>
      </c>
      <c r="AD547" s="67">
        <v>1.5556792020797729</v>
      </c>
      <c r="AE547" s="67">
        <v>1.3378956317901611</v>
      </c>
      <c r="AF547" s="67">
        <v>1.0857672691345215</v>
      </c>
      <c r="AG547" s="67">
        <v>-1.4915261417627335E-2</v>
      </c>
      <c r="AH547" s="67">
        <v>-1.2047251686453819E-2</v>
      </c>
      <c r="AI547" s="67">
        <v>-1.3929946348071098E-2</v>
      </c>
      <c r="AJ547" s="67">
        <v>-1.3618390075862408E-2</v>
      </c>
      <c r="AK547" s="67">
        <v>-1.4161615632474422E-2</v>
      </c>
      <c r="AL547" s="67">
        <v>-1.3335035182535648E-2</v>
      </c>
      <c r="AM547" s="67">
        <v>-1.8262850120663643E-2</v>
      </c>
      <c r="AN547" s="67">
        <v>-2.1023612469434738E-2</v>
      </c>
      <c r="AO547" s="67">
        <v>-2.8398148715496063E-2</v>
      </c>
      <c r="AP547" s="67">
        <v>-3.2114095985889435E-2</v>
      </c>
      <c r="AQ547" s="67">
        <v>-2.6477644219994545E-2</v>
      </c>
      <c r="AR547" s="67">
        <v>-2.6432264596223831E-2</v>
      </c>
      <c r="AS547" s="67">
        <v>-2.8308708220720291E-2</v>
      </c>
      <c r="AT547" s="67">
        <v>-8.8064391165971756E-3</v>
      </c>
      <c r="AU547" s="67">
        <v>0.15450873970985413</v>
      </c>
      <c r="AV547" s="67">
        <v>0.1992730051279068</v>
      </c>
      <c r="AW547" s="67">
        <v>0.22092561423778534</v>
      </c>
      <c r="AX547" s="67">
        <v>0.23161616921424866</v>
      </c>
      <c r="AY547" s="67">
        <v>0.21923977136611938</v>
      </c>
      <c r="AZ547" s="67">
        <v>1.9243780523538589E-2</v>
      </c>
      <c r="BA547" s="67">
        <v>-5.760607123374939E-2</v>
      </c>
      <c r="BB547" s="67">
        <v>-7.0388615131378174E-2</v>
      </c>
      <c r="BC547" s="67">
        <v>-6.5279059112071991E-2</v>
      </c>
      <c r="BD547" s="67">
        <v>-5.0278447568416595E-2</v>
      </c>
      <c r="BE547" s="67">
        <v>-6.2698847614228725E-3</v>
      </c>
      <c r="BF547" s="67">
        <v>-4.0268418379127979E-3</v>
      </c>
      <c r="BG547" s="67">
        <v>-6.3983965665102005E-3</v>
      </c>
      <c r="BH547" s="67">
        <v>-6.4230300486087799E-3</v>
      </c>
      <c r="BI547" s="67">
        <v>-7.1597653441131115E-3</v>
      </c>
      <c r="BJ547" s="67">
        <v>-6.2606129795312881E-3</v>
      </c>
      <c r="BK547" s="67">
        <v>-1.0725789703428745E-2</v>
      </c>
      <c r="BL547" s="67">
        <v>-1.2985325418412685E-2</v>
      </c>
      <c r="BM547" s="67">
        <v>-1.9898001104593277E-2</v>
      </c>
      <c r="BN547" s="67">
        <v>-2.3056559264659882E-2</v>
      </c>
      <c r="BO547" s="67">
        <v>-1.686464250087738E-2</v>
      </c>
      <c r="BP547" s="67">
        <v>-1.6322150826454163E-2</v>
      </c>
      <c r="BQ547" s="67">
        <v>-1.7742922529578209E-2</v>
      </c>
      <c r="BR547" s="67">
        <v>2.0790665876120329E-3</v>
      </c>
      <c r="BS547" s="67">
        <v>0.16547080874443054</v>
      </c>
      <c r="BT547" s="67">
        <v>0.21039867401123047</v>
      </c>
      <c r="BU547" s="67">
        <v>0.23218294978141785</v>
      </c>
      <c r="BV547" s="67">
        <v>0.24298986792564392</v>
      </c>
      <c r="BW547" s="67">
        <v>0.23064425587654114</v>
      </c>
      <c r="BX547" s="67">
        <v>3.0645070597529411E-2</v>
      </c>
      <c r="BY547" s="67">
        <v>-4.6373888850212097E-2</v>
      </c>
      <c r="BZ547" s="67">
        <v>-5.951126292347908E-2</v>
      </c>
      <c r="CA547" s="67">
        <v>-5.5007930845022202E-2</v>
      </c>
      <c r="CB547" s="67">
        <v>-4.0743228048086166E-2</v>
      </c>
      <c r="CC547" s="67">
        <v>-2.8212385950610042E-4</v>
      </c>
      <c r="CD547" s="67">
        <v>1.5280699590221047E-3</v>
      </c>
      <c r="CE547" s="67">
        <v>-1.1820681393146515E-3</v>
      </c>
      <c r="CF547" s="67">
        <v>-1.439545419998467E-3</v>
      </c>
      <c r="CG547" s="67">
        <v>-2.3103051353245974E-3</v>
      </c>
      <c r="CH547" s="67">
        <v>-1.3608911540359259E-3</v>
      </c>
      <c r="CI547" s="67">
        <v>-5.505644716322422E-3</v>
      </c>
      <c r="CJ547" s="67">
        <v>-7.4180332012474537E-3</v>
      </c>
      <c r="CK547" s="67">
        <v>-1.401082705706358E-2</v>
      </c>
      <c r="CL547" s="67">
        <v>-1.6783339902758598E-2</v>
      </c>
      <c r="CM547" s="67">
        <v>-1.0206706821918488E-2</v>
      </c>
      <c r="CN547" s="67">
        <v>-9.3199163675308228E-3</v>
      </c>
      <c r="CO547" s="67">
        <v>-1.0425092652440071E-2</v>
      </c>
      <c r="CP547" s="67">
        <v>9.6183344721794128E-3</v>
      </c>
      <c r="CQ547" s="67">
        <v>0.17306308448314667</v>
      </c>
      <c r="CR547" s="67">
        <v>0.218104287981987</v>
      </c>
      <c r="CS547" s="67">
        <v>0.23997975885868073</v>
      </c>
      <c r="CT547" s="67">
        <v>0.25086727738380432</v>
      </c>
      <c r="CU547" s="67">
        <v>0.23854298889636993</v>
      </c>
      <c r="CV547" s="67">
        <v>3.8541574031114578E-2</v>
      </c>
      <c r="CW547" s="67">
        <v>-3.8594514131546021E-2</v>
      </c>
      <c r="CX547" s="67">
        <v>-5.1977634429931641E-2</v>
      </c>
      <c r="CY547" s="67">
        <v>-4.7894179821014404E-2</v>
      </c>
      <c r="CZ547" s="67">
        <v>-3.4139160066843033E-2</v>
      </c>
      <c r="DA547" s="67">
        <v>5.7056373916566372E-3</v>
      </c>
      <c r="DB547" s="67">
        <v>7.0829815231263638E-3</v>
      </c>
      <c r="DC547" s="67">
        <v>4.0342607535421848E-3</v>
      </c>
      <c r="DD547" s="67">
        <v>3.5439394414424896E-3</v>
      </c>
      <c r="DE547" s="67">
        <v>2.5391550734639168E-3</v>
      </c>
      <c r="DF547" s="67">
        <v>3.5388311371207237E-3</v>
      </c>
      <c r="DG547" s="67">
        <v>-2.8550042770802975E-4</v>
      </c>
      <c r="DH547" s="67">
        <v>-1.8507405184209347E-3</v>
      </c>
      <c r="DI547" s="67">
        <v>-8.1236520782113075E-3</v>
      </c>
      <c r="DJ547" s="67">
        <v>-1.051011960953474E-2</v>
      </c>
      <c r="DK547" s="67">
        <v>-3.5487706772983074E-3</v>
      </c>
      <c r="DL547" s="67">
        <v>-2.3176814429461956E-3</v>
      </c>
      <c r="DM547" s="67">
        <v>-3.1072625424712896E-3</v>
      </c>
      <c r="DN547" s="67">
        <v>1.7157603055238724E-2</v>
      </c>
      <c r="DO547" s="67">
        <v>0.18065539002418518</v>
      </c>
      <c r="DP547" s="67">
        <v>0.22580991685390472</v>
      </c>
      <c r="DQ547" s="67">
        <v>0.2477765679359436</v>
      </c>
      <c r="DR547" s="67">
        <v>0.25874465703964233</v>
      </c>
      <c r="DS547" s="67">
        <v>0.24644169211387634</v>
      </c>
      <c r="DT547" s="67">
        <v>4.6438075602054596E-2</v>
      </c>
      <c r="DU547" s="67">
        <v>-3.0815139412879944E-2</v>
      </c>
      <c r="DV547" s="67">
        <v>-4.4444005936384201E-2</v>
      </c>
      <c r="DW547" s="67">
        <v>-4.0780425071716309E-2</v>
      </c>
      <c r="DX547" s="67">
        <v>-2.7535097673535347E-2</v>
      </c>
      <c r="DY547" s="67">
        <v>1.4351013116538525E-2</v>
      </c>
      <c r="DZ547" s="67">
        <v>1.5103391371667385E-2</v>
      </c>
      <c r="EA547" s="67">
        <v>1.1565810069441795E-2</v>
      </c>
      <c r="EB547" s="67">
        <v>1.0739299468696117E-2</v>
      </c>
      <c r="EC547" s="67">
        <v>9.5410048961639404E-3</v>
      </c>
      <c r="ED547" s="67">
        <v>1.0613253340125084E-2</v>
      </c>
      <c r="EE547" s="67">
        <v>7.2515588253736496E-3</v>
      </c>
      <c r="EF547" s="67">
        <v>6.1875456012785435E-3</v>
      </c>
      <c r="EG547" s="67">
        <v>3.764925932046026E-4</v>
      </c>
      <c r="EH547" s="67">
        <v>-1.4525866135954857E-3</v>
      </c>
      <c r="EI547" s="67">
        <v>6.0642310418188572E-3</v>
      </c>
      <c r="EJ547" s="67">
        <v>7.792432326823473E-3</v>
      </c>
      <c r="EK547" s="67">
        <v>7.4585224501788616E-3</v>
      </c>
      <c r="EL547" s="67">
        <v>2.8043108060956001E-2</v>
      </c>
      <c r="EM547" s="67">
        <v>0.1916174441576004</v>
      </c>
      <c r="EN547" s="67">
        <v>0.23693558573722839</v>
      </c>
      <c r="EO547" s="67">
        <v>0.25903388857841492</v>
      </c>
      <c r="EP547" s="67">
        <v>0.2701183557510376</v>
      </c>
      <c r="EQ547" s="67">
        <v>0.2578461766242981</v>
      </c>
      <c r="ER547" s="67">
        <v>5.7839367538690567E-2</v>
      </c>
      <c r="ES547" s="67">
        <v>-1.9582958891987801E-2</v>
      </c>
      <c r="ET547" s="67">
        <v>-3.356664627790451E-2</v>
      </c>
      <c r="EU547" s="67">
        <v>-3.0509296804666519E-2</v>
      </c>
      <c r="EV547" s="67">
        <v>-1.7999874427914619E-2</v>
      </c>
      <c r="EW547" s="67">
        <v>71.346961975097656</v>
      </c>
      <c r="EX547" s="67">
        <v>70.125358581542969</v>
      </c>
      <c r="EY547" s="67">
        <v>68.744621276855469</v>
      </c>
      <c r="EZ547" s="67">
        <v>67.125312805175781</v>
      </c>
      <c r="FA547" s="67">
        <v>66.038970947265625</v>
      </c>
      <c r="FB547" s="67">
        <v>65.273574829101563</v>
      </c>
      <c r="FC547" s="67">
        <v>65.547256469726563</v>
      </c>
      <c r="FD547" s="67">
        <v>68.983688354492188</v>
      </c>
      <c r="FE547" s="67">
        <v>73.504608154296875</v>
      </c>
      <c r="FF547" s="67">
        <v>78.057594299316406</v>
      </c>
      <c r="FG547" s="67">
        <v>82.174896240234375</v>
      </c>
      <c r="FH547" s="67">
        <v>85.889083862304688</v>
      </c>
      <c r="FI547" s="67">
        <v>89.507644653320313</v>
      </c>
      <c r="FJ547" s="67">
        <v>92.540367126464844</v>
      </c>
      <c r="FK547" s="67">
        <v>94.535125732421875</v>
      </c>
      <c r="FL547" s="67">
        <v>95.884109497070313</v>
      </c>
      <c r="FM547" s="67">
        <v>96.200325012207031</v>
      </c>
      <c r="FN547" s="67">
        <v>95.668174743652344</v>
      </c>
      <c r="FO547" s="67">
        <v>93.901069641113281</v>
      </c>
      <c r="FP547" s="67">
        <v>90.161720275878906</v>
      </c>
      <c r="FQ547" s="67">
        <v>84.811752319335938</v>
      </c>
      <c r="FR547" s="67">
        <v>80.950675964355469</v>
      </c>
      <c r="FS547" s="67">
        <v>78.333381652832031</v>
      </c>
      <c r="FT547" s="67">
        <v>76.547004699707031</v>
      </c>
      <c r="FU547" s="68">
        <v>1.006877887994051E-2</v>
      </c>
      <c r="FV547" s="40">
        <v>14.010000228881836</v>
      </c>
      <c r="FW547">
        <v>91268.650000000009</v>
      </c>
      <c r="FX547">
        <v>1</v>
      </c>
    </row>
    <row r="548" spans="1:180" x14ac:dyDescent="0.2">
      <c r="A548" t="s">
        <v>189</v>
      </c>
      <c r="B548" t="s">
        <v>207</v>
      </c>
      <c r="C548" t="s">
        <v>204</v>
      </c>
      <c r="D548" t="s">
        <v>1</v>
      </c>
      <c r="E548" t="s">
        <v>1</v>
      </c>
      <c r="F548" t="s">
        <v>193</v>
      </c>
      <c r="G548" s="60" t="s">
        <v>218</v>
      </c>
      <c r="H548" s="67">
        <v>88412.997393012047</v>
      </c>
      <c r="I548" s="67">
        <v>0.894692063331604</v>
      </c>
      <c r="J548" s="67">
        <v>0.76306849718093872</v>
      </c>
      <c r="K548" s="67">
        <v>0.67751115560531616</v>
      </c>
      <c r="L548" s="67">
        <v>0.62419164180755615</v>
      </c>
      <c r="M548" s="67">
        <v>0.59804916381835938</v>
      </c>
      <c r="N548" s="67">
        <v>0.60583502054214478</v>
      </c>
      <c r="O548" s="67">
        <v>0.65976566076278687</v>
      </c>
      <c r="P548" s="67">
        <v>0.73696631193161011</v>
      </c>
      <c r="Q548" s="67">
        <v>0.79161393642425537</v>
      </c>
      <c r="R548" s="67">
        <v>0.85762315988540649</v>
      </c>
      <c r="S548" s="67">
        <v>0.94809406995773315</v>
      </c>
      <c r="T548" s="67">
        <v>1.0617032051086426</v>
      </c>
      <c r="U548" s="67">
        <v>1.185212254524231</v>
      </c>
      <c r="V548" s="67">
        <v>1.3088449239730835</v>
      </c>
      <c r="W548" s="67">
        <v>1.4287955760955811</v>
      </c>
      <c r="X548" s="67">
        <v>1.5377360582351685</v>
      </c>
      <c r="Y548" s="67">
        <v>1.6302694082260132</v>
      </c>
      <c r="Z548" s="67">
        <v>1.7038049697875977</v>
      </c>
      <c r="AA548" s="67">
        <v>1.7028083801269531</v>
      </c>
      <c r="AB548" s="67">
        <v>1.6273584365844727</v>
      </c>
      <c r="AC548" s="67">
        <v>1.5343528985977173</v>
      </c>
      <c r="AD548" s="67">
        <v>1.4626985788345337</v>
      </c>
      <c r="AE548" s="67">
        <v>1.2763335704803467</v>
      </c>
      <c r="AF548" s="67">
        <v>1.0560811758041382</v>
      </c>
      <c r="AG548" s="67">
        <v>-3.0645914375782013E-2</v>
      </c>
      <c r="AH548" s="67">
        <v>-2.2541075944900513E-2</v>
      </c>
      <c r="AI548" s="67">
        <v>-1.9606659188866615E-2</v>
      </c>
      <c r="AJ548" s="67">
        <v>-1.6108864918351173E-2</v>
      </c>
      <c r="AK548" s="67">
        <v>-1.3625807128846645E-2</v>
      </c>
      <c r="AL548" s="67">
        <v>-1.5302148647606373E-2</v>
      </c>
      <c r="AM548" s="67">
        <v>-1.5375866554677486E-2</v>
      </c>
      <c r="AN548" s="67">
        <v>-2.0434016361832619E-2</v>
      </c>
      <c r="AO548" s="67">
        <v>-2.8362253680825233E-2</v>
      </c>
      <c r="AP548" s="67">
        <v>-3.4294858574867249E-2</v>
      </c>
      <c r="AQ548" s="67">
        <v>-3.4925613552331924E-2</v>
      </c>
      <c r="AR548" s="67">
        <v>-2.824995294213295E-2</v>
      </c>
      <c r="AS548" s="67">
        <v>-2.7167247608304024E-2</v>
      </c>
      <c r="AT548" s="67">
        <v>-5.7976172683993354E-5</v>
      </c>
      <c r="AU548" s="67">
        <v>0.15045785903930664</v>
      </c>
      <c r="AV548" s="67">
        <v>0.18515266478061676</v>
      </c>
      <c r="AW548" s="67">
        <v>0.19382411241531372</v>
      </c>
      <c r="AX548" s="67">
        <v>0.19748874008655548</v>
      </c>
      <c r="AY548" s="67">
        <v>0.1827690452337265</v>
      </c>
      <c r="AZ548" s="67">
        <v>4.0829405188560486E-3</v>
      </c>
      <c r="BA548" s="67">
        <v>-5.3331602364778519E-2</v>
      </c>
      <c r="BB548" s="67">
        <v>-5.02203069627285E-2</v>
      </c>
      <c r="BC548" s="67">
        <v>-4.4120267033576965E-2</v>
      </c>
      <c r="BD548" s="67">
        <v>-3.7383187562227249E-2</v>
      </c>
      <c r="BE548" s="67">
        <v>-2.2004714235663414E-2</v>
      </c>
      <c r="BF548" s="67">
        <v>-1.4524524100124836E-2</v>
      </c>
      <c r="BG548" s="67">
        <v>-1.2078757397830486E-2</v>
      </c>
      <c r="BH548" s="67">
        <v>-8.9169163256883621E-3</v>
      </c>
      <c r="BI548" s="67">
        <v>-6.6273394040763378E-3</v>
      </c>
      <c r="BJ548" s="67">
        <v>-8.2311024889349937E-3</v>
      </c>
      <c r="BK548" s="67">
        <v>-7.8422771766781807E-3</v>
      </c>
      <c r="BL548" s="67">
        <v>-1.239953376352787E-2</v>
      </c>
      <c r="BM548" s="67">
        <v>-1.98660958558321E-2</v>
      </c>
      <c r="BN548" s="67">
        <v>-2.5241531431674957E-2</v>
      </c>
      <c r="BO548" s="67">
        <v>-2.5317220017313957E-2</v>
      </c>
      <c r="BP548" s="67">
        <v>-1.8144719302654266E-2</v>
      </c>
      <c r="BQ548" s="67">
        <v>-1.6606597229838371E-2</v>
      </c>
      <c r="BR548" s="67">
        <v>1.082222443073988E-2</v>
      </c>
      <c r="BS548" s="67">
        <v>0.16141457855701447</v>
      </c>
      <c r="BT548" s="67">
        <v>0.19627289474010468</v>
      </c>
      <c r="BU548" s="67">
        <v>0.2050759345293045</v>
      </c>
      <c r="BV548" s="67">
        <v>0.20885692536830902</v>
      </c>
      <c r="BW548" s="67">
        <v>0.19416800141334534</v>
      </c>
      <c r="BX548" s="67">
        <v>1.5478739514946938E-2</v>
      </c>
      <c r="BY548" s="67">
        <v>-4.2104877531528473E-2</v>
      </c>
      <c r="BZ548" s="67">
        <v>-3.9348248392343521E-2</v>
      </c>
      <c r="CA548" s="67">
        <v>-3.3854112029075623E-2</v>
      </c>
      <c r="CB548" s="67">
        <v>-2.785259485244751E-2</v>
      </c>
      <c r="CC548" s="67">
        <v>-1.6019845381379128E-2</v>
      </c>
      <c r="CD548" s="67">
        <v>-8.9722843840718269E-3</v>
      </c>
      <c r="CE548" s="67">
        <v>-6.8649533204734325E-3</v>
      </c>
      <c r="CF548" s="67">
        <v>-3.9357938803732395E-3</v>
      </c>
      <c r="CG548" s="67">
        <v>-1.7802218208089471E-3</v>
      </c>
      <c r="CH548" s="67">
        <v>-3.3337164204567671E-3</v>
      </c>
      <c r="CI548" s="67">
        <v>-2.6245350018143654E-3</v>
      </c>
      <c r="CJ548" s="67">
        <v>-6.8348776549100876E-3</v>
      </c>
      <c r="CK548" s="67">
        <v>-1.3981685042381287E-2</v>
      </c>
      <c r="CL548" s="67">
        <v>-1.8971223384141922E-2</v>
      </c>
      <c r="CM548" s="67">
        <v>-1.8662478774785995E-2</v>
      </c>
      <c r="CN548" s="67">
        <v>-1.114586740732193E-2</v>
      </c>
      <c r="CO548" s="67">
        <v>-9.2923231422901154E-3</v>
      </c>
      <c r="CP548" s="67">
        <v>1.8357817083597183E-2</v>
      </c>
      <c r="CQ548" s="67">
        <v>0.16900314390659332</v>
      </c>
      <c r="CR548" s="67">
        <v>0.20397473871707916</v>
      </c>
      <c r="CS548" s="67">
        <v>0.21286892890930176</v>
      </c>
      <c r="CT548" s="67">
        <v>0.2167305201292038</v>
      </c>
      <c r="CU548" s="67">
        <v>0.20206290483474731</v>
      </c>
      <c r="CV548" s="67">
        <v>2.3371433839201927E-2</v>
      </c>
      <c r="CW548" s="67">
        <v>-3.4329287707805634E-2</v>
      </c>
      <c r="CX548" s="67">
        <v>-3.1818285584449768E-2</v>
      </c>
      <c r="CY548" s="67">
        <v>-2.6743797585368156E-2</v>
      </c>
      <c r="CZ548" s="67">
        <v>-2.1251736208796501E-2</v>
      </c>
      <c r="DA548" s="67">
        <v>-1.0034975595772266E-2</v>
      </c>
      <c r="DB548" s="67">
        <v>-3.4200451336801052E-3</v>
      </c>
      <c r="DC548" s="67">
        <v>-1.6511501744389534E-3</v>
      </c>
      <c r="DD548" s="67">
        <v>1.0453284485265613E-3</v>
      </c>
      <c r="DE548" s="67">
        <v>3.0668955296278E-3</v>
      </c>
      <c r="DF548" s="67">
        <v>1.5636692987754941E-3</v>
      </c>
      <c r="DG548" s="67">
        <v>2.5932069402188063E-3</v>
      </c>
      <c r="DH548" s="67">
        <v>-1.2702211970463395E-3</v>
      </c>
      <c r="DI548" s="67">
        <v>-8.0972714349627495E-3</v>
      </c>
      <c r="DJ548" s="67">
        <v>-1.2700915336608887E-2</v>
      </c>
      <c r="DK548" s="67">
        <v>-1.200773473829031E-2</v>
      </c>
      <c r="DL548" s="67">
        <v>-4.1470145806670189E-3</v>
      </c>
      <c r="DM548" s="67">
        <v>-1.9780490547418594E-3</v>
      </c>
      <c r="DN548" s="67">
        <v>2.5893412530422211E-2</v>
      </c>
      <c r="DO548" s="67">
        <v>0.17659172415733337</v>
      </c>
      <c r="DP548" s="67">
        <v>0.21167656779289246</v>
      </c>
      <c r="DQ548" s="67">
        <v>0.22066190838813782</v>
      </c>
      <c r="DR548" s="67">
        <v>0.22460409998893738</v>
      </c>
      <c r="DS548" s="67">
        <v>0.2099577933549881</v>
      </c>
      <c r="DT548" s="67">
        <v>3.1264126300811768E-2</v>
      </c>
      <c r="DU548" s="67">
        <v>-2.6553697884082794E-2</v>
      </c>
      <c r="DV548" s="67">
        <v>-2.4288328364491463E-2</v>
      </c>
      <c r="DW548" s="67">
        <v>-1.9633486866950989E-2</v>
      </c>
      <c r="DX548" s="67">
        <v>-1.4650879427790642E-2</v>
      </c>
      <c r="DY548" s="67">
        <v>-1.3937738258391619E-3</v>
      </c>
      <c r="DZ548" s="67">
        <v>4.5965067110955715E-3</v>
      </c>
      <c r="EA548" s="67">
        <v>5.8767530135810375E-3</v>
      </c>
      <c r="EB548" s="67">
        <v>8.2372771576046944E-3</v>
      </c>
      <c r="EC548" s="67">
        <v>1.0065363720059395E-2</v>
      </c>
      <c r="ED548" s="67">
        <v>8.634716272354126E-3</v>
      </c>
      <c r="EE548" s="67">
        <v>1.0126796551048756E-2</v>
      </c>
      <c r="EF548" s="67">
        <v>6.764258723706007E-3</v>
      </c>
      <c r="EG548" s="67">
        <v>3.9888601168058813E-4</v>
      </c>
      <c r="EH548" s="67">
        <v>-3.6475872620940208E-3</v>
      </c>
      <c r="EI548" s="67">
        <v>-2.3993419017642736E-3</v>
      </c>
      <c r="EJ548" s="67">
        <v>5.9582176618278027E-3</v>
      </c>
      <c r="EK548" s="67">
        <v>8.5826003924012184E-3</v>
      </c>
      <c r="EL548" s="67">
        <v>3.6773614585399628E-2</v>
      </c>
      <c r="EM548" s="67">
        <v>0.18754842877388</v>
      </c>
      <c r="EN548" s="67">
        <v>0.22279681265354156</v>
      </c>
      <c r="EO548" s="67">
        <v>0.23191371560096741</v>
      </c>
      <c r="EP548" s="67">
        <v>0.23597230017185211</v>
      </c>
      <c r="EQ548" s="67">
        <v>0.22135674953460693</v>
      </c>
      <c r="ER548" s="67">
        <v>4.2659930884838104E-2</v>
      </c>
      <c r="ES548" s="67">
        <v>-1.5326979570090771E-2</v>
      </c>
      <c r="ET548" s="67">
        <v>-1.3416266068816185E-2</v>
      </c>
      <c r="EU548" s="67">
        <v>-9.3673281371593475E-3</v>
      </c>
      <c r="EV548" s="67">
        <v>-5.120287649333477E-3</v>
      </c>
      <c r="EW548" s="67">
        <v>75.021293640136719</v>
      </c>
      <c r="EX548" s="67">
        <v>73.246307373046875</v>
      </c>
      <c r="EY548" s="67">
        <v>71.389480590820313</v>
      </c>
      <c r="EZ548" s="67">
        <v>69.518226623535156</v>
      </c>
      <c r="FA548" s="67">
        <v>68.440086364746094</v>
      </c>
      <c r="FB548" s="67">
        <v>67.373680114746094</v>
      </c>
      <c r="FC548" s="67">
        <v>67.461723327636719</v>
      </c>
      <c r="FD548" s="67">
        <v>69.941802978515625</v>
      </c>
      <c r="FE548" s="67">
        <v>73.392295837402344</v>
      </c>
      <c r="FF548" s="67">
        <v>77.954681396484375</v>
      </c>
      <c r="FG548" s="67">
        <v>82.102188110351563</v>
      </c>
      <c r="FH548" s="67">
        <v>85.608299255371094</v>
      </c>
      <c r="FI548" s="67">
        <v>88.674713134765625</v>
      </c>
      <c r="FJ548" s="67">
        <v>91.446258544921875</v>
      </c>
      <c r="FK548" s="67">
        <v>93.436073303222656</v>
      </c>
      <c r="FL548" s="67">
        <v>94.599891662597656</v>
      </c>
      <c r="FM548" s="67">
        <v>94.486366271972656</v>
      </c>
      <c r="FN548" s="67">
        <v>93.703498840332031</v>
      </c>
      <c r="FO548" s="67">
        <v>91.198562622070313</v>
      </c>
      <c r="FP548" s="67">
        <v>87.458320617675781</v>
      </c>
      <c r="FQ548" s="67">
        <v>82.480560302734375</v>
      </c>
      <c r="FR548" s="67">
        <v>77.868560791015625</v>
      </c>
      <c r="FS548" s="67">
        <v>75.037628173828125</v>
      </c>
      <c r="FT548" s="67">
        <v>73.226768493652344</v>
      </c>
      <c r="FU548" s="68">
        <v>1.0063881054520607E-2</v>
      </c>
      <c r="FV548" s="40">
        <v>14.75</v>
      </c>
      <c r="FW548">
        <v>94039.64</v>
      </c>
      <c r="FX548">
        <v>1</v>
      </c>
    </row>
    <row r="549" spans="1:180" x14ac:dyDescent="0.2">
      <c r="A549" t="s">
        <v>189</v>
      </c>
      <c r="B549" t="s">
        <v>207</v>
      </c>
      <c r="C549" t="s">
        <v>204</v>
      </c>
      <c r="D549" t="s">
        <v>1</v>
      </c>
      <c r="E549" t="s">
        <v>1</v>
      </c>
      <c r="F549" t="s">
        <v>193</v>
      </c>
      <c r="G549" s="60" t="s">
        <v>219</v>
      </c>
      <c r="H549" s="67">
        <v>88247.999419093132</v>
      </c>
      <c r="I549" s="67">
        <v>0.83782649040222168</v>
      </c>
      <c r="J549" s="67">
        <v>0.72379463911056519</v>
      </c>
      <c r="K549" s="67">
        <v>0.65416049957275391</v>
      </c>
      <c r="L549" s="67">
        <v>0.60954844951629639</v>
      </c>
      <c r="M549" s="67">
        <v>0.59188753366470337</v>
      </c>
      <c r="N549" s="67">
        <v>0.60892575979232788</v>
      </c>
      <c r="O549" s="67">
        <v>0.67303359508514404</v>
      </c>
      <c r="P549" s="67">
        <v>0.74635732173919678</v>
      </c>
      <c r="Q549" s="67">
        <v>0.79446059465408325</v>
      </c>
      <c r="R549" s="67">
        <v>0.86626356840133667</v>
      </c>
      <c r="S549" s="67">
        <v>0.96800047159194946</v>
      </c>
      <c r="T549" s="67">
        <v>1.0936596393585205</v>
      </c>
      <c r="U549" s="67">
        <v>1.2394200563430786</v>
      </c>
      <c r="V549" s="67">
        <v>1.3696475028991699</v>
      </c>
      <c r="W549" s="67">
        <v>1.4940469264984131</v>
      </c>
      <c r="X549" s="67">
        <v>1.6230071783065796</v>
      </c>
      <c r="Y549" s="67">
        <v>1.7497295141220093</v>
      </c>
      <c r="Z549" s="67">
        <v>1.8599110841751099</v>
      </c>
      <c r="AA549" s="67">
        <v>1.905806303024292</v>
      </c>
      <c r="AB549" s="67">
        <v>1.8728560209274292</v>
      </c>
      <c r="AC549" s="67">
        <v>1.815045952796936</v>
      </c>
      <c r="AD549" s="67">
        <v>1.7506716251373291</v>
      </c>
      <c r="AE549" s="67">
        <v>1.5294327735900879</v>
      </c>
      <c r="AF549" s="67">
        <v>1.2597613334655762</v>
      </c>
      <c r="AG549" s="67">
        <v>-1.0993855074048042E-2</v>
      </c>
      <c r="AH549" s="67">
        <v>-9.1929184272885323E-3</v>
      </c>
      <c r="AI549" s="67">
        <v>-9.549441747367382E-3</v>
      </c>
      <c r="AJ549" s="67">
        <v>-1.2114387936890125E-2</v>
      </c>
      <c r="AK549" s="67">
        <v>-9.8501350730657578E-3</v>
      </c>
      <c r="AL549" s="67">
        <v>-7.4313716031610966E-3</v>
      </c>
      <c r="AM549" s="67">
        <v>-8.9946035295724869E-3</v>
      </c>
      <c r="AN549" s="67">
        <v>-1.348904799669981E-2</v>
      </c>
      <c r="AO549" s="67">
        <v>-2.5826230645179749E-2</v>
      </c>
      <c r="AP549" s="67">
        <v>-2.5926733389496803E-2</v>
      </c>
      <c r="AQ549" s="67">
        <v>-2.5898193940520287E-2</v>
      </c>
      <c r="AR549" s="67">
        <v>-2.6865752413868904E-2</v>
      </c>
      <c r="AS549" s="67">
        <v>-2.2833485156297684E-2</v>
      </c>
      <c r="AT549" s="67">
        <v>-5.4197576828300953E-3</v>
      </c>
      <c r="AU549" s="67">
        <v>0.17418830096721649</v>
      </c>
      <c r="AV549" s="67">
        <v>0.21600264310836792</v>
      </c>
      <c r="AW549" s="67">
        <v>0.23868268728256226</v>
      </c>
      <c r="AX549" s="67">
        <v>0.24648618698120117</v>
      </c>
      <c r="AY549" s="67">
        <v>0.23235714435577393</v>
      </c>
      <c r="AZ549" s="67">
        <v>-3.2969487365335226E-3</v>
      </c>
      <c r="BA549" s="67">
        <v>-8.3538077771663666E-2</v>
      </c>
      <c r="BB549" s="67">
        <v>-9.6475325524806976E-2</v>
      </c>
      <c r="BC549" s="67">
        <v>-7.7588208019733429E-2</v>
      </c>
      <c r="BD549" s="67">
        <v>-6.0943849384784698E-2</v>
      </c>
      <c r="BE549" s="67">
        <v>-2.3559462279081345E-3</v>
      </c>
      <c r="BF549" s="67">
        <v>-1.1793473968282342E-3</v>
      </c>
      <c r="BG549" s="67">
        <v>-2.0242426544427872E-3</v>
      </c>
      <c r="BH549" s="67">
        <v>-4.9249790608882904E-3</v>
      </c>
      <c r="BI549" s="67">
        <v>-2.8539502527564764E-3</v>
      </c>
      <c r="BJ549" s="67">
        <v>-3.6244772491045296E-4</v>
      </c>
      <c r="BK549" s="67">
        <v>-1.4632001984864473E-3</v>
      </c>
      <c r="BL549" s="67">
        <v>-5.4567009210586548E-3</v>
      </c>
      <c r="BM549" s="67">
        <v>-1.7332445830106735E-2</v>
      </c>
      <c r="BN549" s="67">
        <v>-1.6876257956027985E-2</v>
      </c>
      <c r="BO549" s="67">
        <v>-1.6293056309223175E-2</v>
      </c>
      <c r="BP549" s="67">
        <v>-1.6764327883720398E-2</v>
      </c>
      <c r="BQ549" s="67">
        <v>-1.2277036905288696E-2</v>
      </c>
      <c r="BR549" s="67">
        <v>5.4559158161282539E-3</v>
      </c>
      <c r="BS549" s="67">
        <v>0.18514037132263184</v>
      </c>
      <c r="BT549" s="67">
        <v>0.227118119597435</v>
      </c>
      <c r="BU549" s="67">
        <v>0.24992966651916504</v>
      </c>
      <c r="BV549" s="67">
        <v>0.25784969329833984</v>
      </c>
      <c r="BW549" s="67">
        <v>0.24375157058238983</v>
      </c>
      <c r="BX549" s="67">
        <v>8.0944877117872238E-3</v>
      </c>
      <c r="BY549" s="67">
        <v>-7.2315558791160583E-2</v>
      </c>
      <c r="BZ549" s="67">
        <v>-8.5607320070266724E-2</v>
      </c>
      <c r="CA549" s="67">
        <v>-6.7325972020626068E-2</v>
      </c>
      <c r="CB549" s="67">
        <v>-5.1417004317045212E-2</v>
      </c>
      <c r="CC549" s="67">
        <v>3.6266427487134933E-3</v>
      </c>
      <c r="CD549" s="67">
        <v>4.3708276934921741E-3</v>
      </c>
      <c r="CE549" s="67">
        <v>3.1876871362328529E-3</v>
      </c>
      <c r="CF549" s="67">
        <v>5.4383894166676328E-5</v>
      </c>
      <c r="CG549" s="67">
        <v>1.9915862940251827E-3</v>
      </c>
      <c r="CH549" s="67">
        <v>4.5334678143262863E-3</v>
      </c>
      <c r="CI549" s="67">
        <v>3.7530269473791122E-3</v>
      </c>
      <c r="CJ549" s="67">
        <v>1.0647840827004984E-4</v>
      </c>
      <c r="CK549" s="67">
        <v>-1.1449677869677544E-2</v>
      </c>
      <c r="CL549" s="67">
        <v>-1.0607925243675709E-2</v>
      </c>
      <c r="CM549" s="67">
        <v>-9.6405670046806335E-3</v>
      </c>
      <c r="CN549" s="67">
        <v>-9.7681116312742233E-3</v>
      </c>
      <c r="CO549" s="67">
        <v>-4.965673666447401E-3</v>
      </c>
      <c r="CP549" s="67">
        <v>1.2988373637199402E-2</v>
      </c>
      <c r="CQ549" s="67">
        <v>0.19272571802139282</v>
      </c>
      <c r="CR549" s="67">
        <v>0.23481662571430206</v>
      </c>
      <c r="CS549" s="67">
        <v>0.25771930813789368</v>
      </c>
      <c r="CT549" s="67">
        <v>0.26572003960609436</v>
      </c>
      <c r="CU549" s="67">
        <v>0.25164330005645752</v>
      </c>
      <c r="CV549" s="67">
        <v>1.598416268825531E-2</v>
      </c>
      <c r="CW549" s="67">
        <v>-6.4542889595031738E-2</v>
      </c>
      <c r="CX549" s="67">
        <v>-7.8080169856548309E-2</v>
      </c>
      <c r="CY549" s="67">
        <v>-6.0218382626771927E-2</v>
      </c>
      <c r="CZ549" s="67">
        <v>-4.481874406337738E-2</v>
      </c>
      <c r="DA549" s="67">
        <v>9.6092326566576958E-3</v>
      </c>
      <c r="DB549" s="67">
        <v>9.921003133058548E-3</v>
      </c>
      <c r="DC549" s="67">
        <v>8.399616926908493E-3</v>
      </c>
      <c r="DD549" s="67">
        <v>5.0337463617324829E-3</v>
      </c>
      <c r="DE549" s="67">
        <v>6.8371221423149109E-3</v>
      </c>
      <c r="DF549" s="67">
        <v>9.4293830916285515E-3</v>
      </c>
      <c r="DG549" s="67">
        <v>8.9692538604140282E-3</v>
      </c>
      <c r="DH549" s="67">
        <v>5.6696580722928047E-3</v>
      </c>
      <c r="DI549" s="67">
        <v>-5.5669099092483521E-3</v>
      </c>
      <c r="DJ549" s="67">
        <v>-4.3395934626460075E-3</v>
      </c>
      <c r="DK549" s="67">
        <v>-2.9880788642913103E-3</v>
      </c>
      <c r="DL549" s="67">
        <v>-2.7718953788280487E-3</v>
      </c>
      <c r="DM549" s="67">
        <v>2.3456905037164688E-3</v>
      </c>
      <c r="DN549" s="67">
        <v>2.0520832389593124E-2</v>
      </c>
      <c r="DO549" s="67">
        <v>0.20031104981899261</v>
      </c>
      <c r="DP549" s="67">
        <v>0.24251513183116913</v>
      </c>
      <c r="DQ549" s="67">
        <v>0.26550894975662231</v>
      </c>
      <c r="DR549" s="67">
        <v>0.27359035611152649</v>
      </c>
      <c r="DS549" s="67">
        <v>0.2595350444316864</v>
      </c>
      <c r="DT549" s="67">
        <v>2.3873835802078247E-2</v>
      </c>
      <c r="DU549" s="67">
        <v>-5.6770212948322296E-2</v>
      </c>
      <c r="DV549" s="67">
        <v>-7.0553027093410492E-2</v>
      </c>
      <c r="DW549" s="67">
        <v>-5.3110789507627487E-2</v>
      </c>
      <c r="DX549" s="67">
        <v>-3.8220483809709549E-2</v>
      </c>
      <c r="DY549" s="67">
        <v>1.824713870882988E-2</v>
      </c>
      <c r="DZ549" s="67">
        <v>1.793457567691803E-2</v>
      </c>
      <c r="EA549" s="67">
        <v>1.5924815088510513E-2</v>
      </c>
      <c r="EB549" s="67">
        <v>1.2223155237734318E-2</v>
      </c>
      <c r="EC549" s="67">
        <v>1.3833307661116123E-2</v>
      </c>
      <c r="ED549" s="67">
        <v>1.6498306766152382E-2</v>
      </c>
      <c r="EE549" s="67">
        <v>1.6500659286975861E-2</v>
      </c>
      <c r="EF549" s="67">
        <v>1.370200514793396E-2</v>
      </c>
      <c r="EG549" s="67">
        <v>2.9268732760101557E-3</v>
      </c>
      <c r="EH549" s="67">
        <v>4.7108819708228111E-3</v>
      </c>
      <c r="EI549" s="67">
        <v>6.6170585341751575E-3</v>
      </c>
      <c r="EJ549" s="67">
        <v>7.3295296169817448E-3</v>
      </c>
      <c r="EK549" s="67">
        <v>1.2902138754725456E-2</v>
      </c>
      <c r="EL549" s="67">
        <v>3.139650821685791E-2</v>
      </c>
      <c r="EM549" s="67">
        <v>0.21126312017440796</v>
      </c>
      <c r="EN549" s="67">
        <v>0.25363060832023621</v>
      </c>
      <c r="EO549" s="67">
        <v>0.27675595879554749</v>
      </c>
      <c r="EP549" s="67">
        <v>0.28495386242866516</v>
      </c>
      <c r="EQ549" s="67">
        <v>0.2709294855594635</v>
      </c>
      <c r="ER549" s="67">
        <v>3.5265270620584488E-2</v>
      </c>
      <c r="ES549" s="67">
        <v>-4.5547701418399811E-2</v>
      </c>
      <c r="ET549" s="67">
        <v>-5.9685014188289642E-2</v>
      </c>
      <c r="EU549" s="67">
        <v>-4.2848553508520126E-2</v>
      </c>
      <c r="EV549" s="67">
        <v>-2.869364432990551E-2</v>
      </c>
      <c r="EW549" s="67">
        <v>73.308822631835938</v>
      </c>
      <c r="EX549" s="67">
        <v>71.913482666015625</v>
      </c>
      <c r="EY549" s="67">
        <v>70.799819946289063</v>
      </c>
      <c r="EZ549" s="67">
        <v>69.5279541015625</v>
      </c>
      <c r="FA549" s="67">
        <v>68.504707336425781</v>
      </c>
      <c r="FB549" s="67">
        <v>67.336097717285156</v>
      </c>
      <c r="FC549" s="67">
        <v>67.568496704101563</v>
      </c>
      <c r="FD549" s="67">
        <v>70.391021728515625</v>
      </c>
      <c r="FE549" s="67">
        <v>75.005317687988281</v>
      </c>
      <c r="FF549" s="67">
        <v>79.583648681640625</v>
      </c>
      <c r="FG549" s="67">
        <v>84.148719787597656</v>
      </c>
      <c r="FH549" s="67">
        <v>88.200653076171875</v>
      </c>
      <c r="FI549" s="67">
        <v>92.182350158691406</v>
      </c>
      <c r="FJ549" s="67">
        <v>95.107002258300781</v>
      </c>
      <c r="FK549" s="67">
        <v>97.035354614257813</v>
      </c>
      <c r="FL549" s="67">
        <v>98.718185424804688</v>
      </c>
      <c r="FM549" s="67">
        <v>99.248031616210938</v>
      </c>
      <c r="FN549" s="67">
        <v>99.025070190429688</v>
      </c>
      <c r="FO549" s="67">
        <v>97.047203063964844</v>
      </c>
      <c r="FP549" s="67">
        <v>93.849159240722656</v>
      </c>
      <c r="FQ549" s="67">
        <v>88.870231628417969</v>
      </c>
      <c r="FR549" s="67">
        <v>84.770912170410156</v>
      </c>
      <c r="FS549" s="67">
        <v>82.149620056152344</v>
      </c>
      <c r="FT549" s="67">
        <v>80.364944458007813</v>
      </c>
      <c r="FU549" s="68">
        <v>1.0059620253741741E-2</v>
      </c>
      <c r="FV549" s="40">
        <v>13.890000343322754</v>
      </c>
      <c r="FW549">
        <v>100478.99</v>
      </c>
      <c r="FX549">
        <v>1</v>
      </c>
    </row>
    <row r="550" spans="1:180" x14ac:dyDescent="0.2">
      <c r="A550" t="s">
        <v>189</v>
      </c>
      <c r="B550" t="s">
        <v>207</v>
      </c>
      <c r="C550" t="s">
        <v>204</v>
      </c>
      <c r="D550" t="s">
        <v>1</v>
      </c>
      <c r="E550" t="s">
        <v>1</v>
      </c>
      <c r="F550" t="s">
        <v>193</v>
      </c>
      <c r="G550" s="60" t="s">
        <v>220</v>
      </c>
      <c r="H550" s="67">
        <v>88178.001498222351</v>
      </c>
      <c r="I550" s="67">
        <v>1.0454646348953247</v>
      </c>
      <c r="J550" s="67">
        <v>0.89227950572967529</v>
      </c>
      <c r="K550" s="67">
        <v>0.79346394538879395</v>
      </c>
      <c r="L550" s="67">
        <v>0.72555732727050781</v>
      </c>
      <c r="M550" s="67">
        <v>0.69015473127365112</v>
      </c>
      <c r="N550" s="67">
        <v>0.69331502914428711</v>
      </c>
      <c r="O550" s="67">
        <v>0.74873858690261841</v>
      </c>
      <c r="P550" s="67">
        <v>0.81331747770309448</v>
      </c>
      <c r="Q550" s="67">
        <v>0.84918612241744995</v>
      </c>
      <c r="R550" s="67">
        <v>0.89977961778640747</v>
      </c>
      <c r="S550" s="67">
        <v>0.98798799514770508</v>
      </c>
      <c r="T550" s="67">
        <v>1.103771448135376</v>
      </c>
      <c r="U550" s="67">
        <v>1.2211760282516479</v>
      </c>
      <c r="V550" s="67">
        <v>1.3056910037994385</v>
      </c>
      <c r="W550" s="67">
        <v>1.3609858751296997</v>
      </c>
      <c r="X550" s="67">
        <v>1.4319666624069214</v>
      </c>
      <c r="Y550" s="67">
        <v>1.5158984661102295</v>
      </c>
      <c r="Z550" s="67">
        <v>1.5961072444915771</v>
      </c>
      <c r="AA550" s="67">
        <v>1.6228039264678955</v>
      </c>
      <c r="AB550" s="67">
        <v>1.5952496528625488</v>
      </c>
      <c r="AC550" s="67">
        <v>1.5621031522750854</v>
      </c>
      <c r="AD550" s="67">
        <v>1.5193718671798706</v>
      </c>
      <c r="AE550" s="67">
        <v>1.3307435512542725</v>
      </c>
      <c r="AF550" s="67">
        <v>1.1006958484649658</v>
      </c>
      <c r="AG550" s="67">
        <v>-3.8329284638166428E-2</v>
      </c>
      <c r="AH550" s="67">
        <v>-2.9414251446723938E-2</v>
      </c>
      <c r="AI550" s="67">
        <v>-1.7736064270138741E-2</v>
      </c>
      <c r="AJ550" s="67">
        <v>-1.5362425707280636E-2</v>
      </c>
      <c r="AK550" s="67">
        <v>-1.0995088145136833E-2</v>
      </c>
      <c r="AL550" s="67">
        <v>-1.3376598246395588E-2</v>
      </c>
      <c r="AM550" s="67">
        <v>-1.6566939651966095E-2</v>
      </c>
      <c r="AN550" s="67">
        <v>-2.0329581573605537E-2</v>
      </c>
      <c r="AO550" s="67">
        <v>-2.8748359531164169E-2</v>
      </c>
      <c r="AP550" s="67">
        <v>-3.2929357141256332E-2</v>
      </c>
      <c r="AQ550" s="67">
        <v>-2.8351455926895142E-2</v>
      </c>
      <c r="AR550" s="67">
        <v>-2.6436617597937584E-2</v>
      </c>
      <c r="AS550" s="67">
        <v>-2.9592595994472504E-2</v>
      </c>
      <c r="AT550" s="67">
        <v>-2.4480472784489393E-3</v>
      </c>
      <c r="AU550" s="67">
        <v>0.14475400745868683</v>
      </c>
      <c r="AV550" s="67">
        <v>0.18198715150356293</v>
      </c>
      <c r="AW550" s="67">
        <v>0.19432073831558228</v>
      </c>
      <c r="AX550" s="67">
        <v>0.19774839282035828</v>
      </c>
      <c r="AY550" s="67">
        <v>0.17962650954723358</v>
      </c>
      <c r="AZ550" s="67">
        <v>-8.870275691151619E-3</v>
      </c>
      <c r="BA550" s="67">
        <v>-7.0097699761390686E-2</v>
      </c>
      <c r="BB550" s="67">
        <v>-7.9039633274078369E-2</v>
      </c>
      <c r="BC550" s="67">
        <v>-6.4738556742668152E-2</v>
      </c>
      <c r="BD550" s="67">
        <v>-4.8751991242170334E-2</v>
      </c>
      <c r="BE550" s="67">
        <v>-2.9693435877561569E-2</v>
      </c>
      <c r="BF550" s="67">
        <v>-2.1402552723884583E-2</v>
      </c>
      <c r="BG550" s="67">
        <v>-1.0212569497525692E-2</v>
      </c>
      <c r="BH550" s="67">
        <v>-8.174520917236805E-3</v>
      </c>
      <c r="BI550" s="67">
        <v>-4.0003219619393349E-3</v>
      </c>
      <c r="BJ550" s="67">
        <v>-6.3090799376368523E-3</v>
      </c>
      <c r="BK550" s="67">
        <v>-9.0370588004589081E-3</v>
      </c>
      <c r="BL550" s="67">
        <v>-1.2298783287405968E-2</v>
      </c>
      <c r="BM550" s="67">
        <v>-2.0256415009498596E-2</v>
      </c>
      <c r="BN550" s="67">
        <v>-2.3880871012806892E-2</v>
      </c>
      <c r="BO550" s="67">
        <v>-1.8748437985777855E-2</v>
      </c>
      <c r="BP550" s="67">
        <v>-1.633770763874054E-2</v>
      </c>
      <c r="BQ550" s="67">
        <v>-1.903892308473587E-2</v>
      </c>
      <c r="BR550" s="67">
        <v>8.4246154874563217E-3</v>
      </c>
      <c r="BS550" s="67">
        <v>0.15570312738418579</v>
      </c>
      <c r="BT550" s="67">
        <v>0.19309955835342407</v>
      </c>
      <c r="BU550" s="67">
        <v>0.20556458830833435</v>
      </c>
      <c r="BV550" s="67">
        <v>0.20910884439945221</v>
      </c>
      <c r="BW550" s="67">
        <v>0.19101789593696594</v>
      </c>
      <c r="BX550" s="67">
        <v>2.5181914679706097E-3</v>
      </c>
      <c r="BY550" s="67">
        <v>-5.8877985924482346E-2</v>
      </c>
      <c r="BZ550" s="67">
        <v>-6.8174257874488831E-2</v>
      </c>
      <c r="CA550" s="67">
        <v>-5.447881668806076E-2</v>
      </c>
      <c r="CB550" s="67">
        <v>-3.9227519184350967E-2</v>
      </c>
      <c r="CC550" s="67">
        <v>-2.3712271824479103E-2</v>
      </c>
      <c r="CD550" s="67">
        <v>-1.5853673219680786E-2</v>
      </c>
      <c r="CE550" s="67">
        <v>-5.001820158213377E-3</v>
      </c>
      <c r="CF550" s="67">
        <v>-3.196200355887413E-3</v>
      </c>
      <c r="CG550" s="67">
        <v>8.4423186490312219E-4</v>
      </c>
      <c r="CH550" s="67">
        <v>-1.4141384745016694E-3</v>
      </c>
      <c r="CI550" s="67">
        <v>-3.8218863774091005E-3</v>
      </c>
      <c r="CJ550" s="67">
        <v>-6.7366738803684711E-3</v>
      </c>
      <c r="CK550" s="67">
        <v>-1.4374920167028904E-2</v>
      </c>
      <c r="CL550" s="67">
        <v>-1.7613915726542473E-2</v>
      </c>
      <c r="CM550" s="67">
        <v>-1.2097419239580631E-2</v>
      </c>
      <c r="CN550" s="67">
        <v>-9.3432320281863213E-3</v>
      </c>
      <c r="CO550" s="67">
        <v>-1.1729484423995018E-2</v>
      </c>
      <c r="CP550" s="67">
        <v>1.5954989939928055E-2</v>
      </c>
      <c r="CQ550" s="67">
        <v>0.16328644752502441</v>
      </c>
      <c r="CR550" s="67">
        <v>0.20079599320888519</v>
      </c>
      <c r="CS550" s="67">
        <v>0.21335205435752869</v>
      </c>
      <c r="CT550" s="67">
        <v>0.21697703003883362</v>
      </c>
      <c r="CU550" s="67">
        <v>0.1989075243473053</v>
      </c>
      <c r="CV550" s="67">
        <v>1.0405808687210083E-2</v>
      </c>
      <c r="CW550" s="67">
        <v>-5.1107253879308701E-2</v>
      </c>
      <c r="CX550" s="67">
        <v>-6.0648944228887558E-2</v>
      </c>
      <c r="CY550" s="67">
        <v>-4.7372940927743912E-2</v>
      </c>
      <c r="CZ550" s="67">
        <v>-3.2630898058414459E-2</v>
      </c>
      <c r="DA550" s="67">
        <v>-1.7731105908751488E-2</v>
      </c>
      <c r="DB550" s="67">
        <v>-1.0304795578122139E-2</v>
      </c>
      <c r="DC550" s="67">
        <v>2.0892848260700703E-4</v>
      </c>
      <c r="DD550" s="67">
        <v>1.7821202054619789E-3</v>
      </c>
      <c r="DE550" s="67">
        <v>5.6887851096689701E-3</v>
      </c>
      <c r="DF550" s="67">
        <v>3.4808027558028698E-3</v>
      </c>
      <c r="DG550" s="67">
        <v>1.3932859292253852E-3</v>
      </c>
      <c r="DH550" s="67">
        <v>-1.1745658703148365E-3</v>
      </c>
      <c r="DI550" s="67">
        <v>-8.4934253245592117E-3</v>
      </c>
      <c r="DJ550" s="67">
        <v>-1.1346961371600628E-2</v>
      </c>
      <c r="DK550" s="67">
        <v>-5.4463990963995457E-3</v>
      </c>
      <c r="DL550" s="67">
        <v>-2.3487566504627466E-3</v>
      </c>
      <c r="DM550" s="67">
        <v>-4.4200434349477291E-3</v>
      </c>
      <c r="DN550" s="67">
        <v>2.3485362529754639E-2</v>
      </c>
      <c r="DO550" s="67">
        <v>0.17086976766586304</v>
      </c>
      <c r="DP550" s="67">
        <v>0.20849241316318512</v>
      </c>
      <c r="DQ550" s="67">
        <v>0.22113952040672302</v>
      </c>
      <c r="DR550" s="67">
        <v>0.22484521567821503</v>
      </c>
      <c r="DS550" s="67">
        <v>0.20679716765880585</v>
      </c>
      <c r="DT550" s="67">
        <v>1.8293425440788269E-2</v>
      </c>
      <c r="DU550" s="67">
        <v>-4.3336521834135056E-2</v>
      </c>
      <c r="DV550" s="67">
        <v>-5.3123626857995987E-2</v>
      </c>
      <c r="DW550" s="67">
        <v>-4.0267068892717361E-2</v>
      </c>
      <c r="DX550" s="67">
        <v>-2.60342787951231E-2</v>
      </c>
      <c r="DY550" s="67">
        <v>-9.0952552855014801E-3</v>
      </c>
      <c r="DZ550" s="67">
        <v>-2.2930961567908525E-3</v>
      </c>
      <c r="EA550" s="67">
        <v>7.7324230223894119E-3</v>
      </c>
      <c r="EB550" s="67">
        <v>8.9700240641832352E-3</v>
      </c>
      <c r="EC550" s="67">
        <v>1.2683550827205181E-2</v>
      </c>
      <c r="ED550" s="67">
        <v>1.0548320598900318E-2</v>
      </c>
      <c r="EE550" s="67">
        <v>8.9231673628091812E-3</v>
      </c>
      <c r="EF550" s="67">
        <v>6.8562347441911697E-3</v>
      </c>
      <c r="EG550" s="67">
        <v>-1.4806093986408086E-6</v>
      </c>
      <c r="EH550" s="67">
        <v>-2.2984757088124752E-3</v>
      </c>
      <c r="EI550" s="67">
        <v>4.1566179133951664E-3</v>
      </c>
      <c r="EJ550" s="67">
        <v>7.750154472887516E-3</v>
      </c>
      <c r="EK550" s="67">
        <v>6.1336280778050423E-3</v>
      </c>
      <c r="EL550" s="67">
        <v>3.4358024597167969E-2</v>
      </c>
      <c r="EM550" s="67">
        <v>0.181818887591362</v>
      </c>
      <c r="EN550" s="67">
        <v>0.21960483491420746</v>
      </c>
      <c r="EO550" s="67">
        <v>0.2323833703994751</v>
      </c>
      <c r="EP550" s="67">
        <v>0.23620566725730896</v>
      </c>
      <c r="EQ550" s="67">
        <v>0.21818853914737701</v>
      </c>
      <c r="ER550" s="67">
        <v>2.9681893065571785E-2</v>
      </c>
      <c r="ES550" s="67">
        <v>-3.2116811722517014E-2</v>
      </c>
      <c r="ET550" s="67">
        <v>-4.2258258908987045E-2</v>
      </c>
      <c r="EU550" s="67">
        <v>-3.0007321387529373E-2</v>
      </c>
      <c r="EV550" s="67">
        <v>-1.6509810462594032E-2</v>
      </c>
      <c r="EW550" s="67">
        <v>78.803810119628906</v>
      </c>
      <c r="EX550" s="67">
        <v>77.368377685546875</v>
      </c>
      <c r="EY550" s="67">
        <v>75.18719482421875</v>
      </c>
      <c r="EZ550" s="67">
        <v>73.441909790039063</v>
      </c>
      <c r="FA550" s="67">
        <v>72.559471130371094</v>
      </c>
      <c r="FB550" s="67">
        <v>71.559524536132813</v>
      </c>
      <c r="FC550" s="67">
        <v>71.588150024414063</v>
      </c>
      <c r="FD550" s="67">
        <v>72.350395202636719</v>
      </c>
      <c r="FE550" s="67">
        <v>75.542221069335938</v>
      </c>
      <c r="FF550" s="67">
        <v>79.873634338378906</v>
      </c>
      <c r="FG550" s="67">
        <v>84.299392700195313</v>
      </c>
      <c r="FH550" s="67">
        <v>87.844139099121094</v>
      </c>
      <c r="FI550" s="67">
        <v>90.17498779296875</v>
      </c>
      <c r="FJ550" s="67">
        <v>91.538894653320313</v>
      </c>
      <c r="FK550" s="67">
        <v>91.5660400390625</v>
      </c>
      <c r="FL550" s="67">
        <v>92.291923522949219</v>
      </c>
      <c r="FM550" s="67">
        <v>92.390083312988281</v>
      </c>
      <c r="FN550" s="67">
        <v>91.41339111328125</v>
      </c>
      <c r="FO550" s="67">
        <v>89.286209106445313</v>
      </c>
      <c r="FP550" s="67">
        <v>87.012504577636719</v>
      </c>
      <c r="FQ550" s="67">
        <v>84.2738037109375</v>
      </c>
      <c r="FR550" s="67">
        <v>81.824638366699219</v>
      </c>
      <c r="FS550" s="67">
        <v>78.903938293457031</v>
      </c>
      <c r="FT550" s="67">
        <v>77.342308044433594</v>
      </c>
      <c r="FU550" s="68">
        <v>1.0056848637759686E-2</v>
      </c>
      <c r="FV550" s="40">
        <v>14.600000381469727</v>
      </c>
      <c r="FW550">
        <v>96853.83</v>
      </c>
      <c r="FX550">
        <v>1</v>
      </c>
    </row>
    <row r="551" spans="1:180" x14ac:dyDescent="0.2">
      <c r="A551" t="s">
        <v>189</v>
      </c>
      <c r="B551" t="s">
        <v>207</v>
      </c>
      <c r="C551" t="s">
        <v>204</v>
      </c>
      <c r="D551" t="s">
        <v>1</v>
      </c>
      <c r="E551" t="s">
        <v>1</v>
      </c>
      <c r="F551" t="s">
        <v>193</v>
      </c>
      <c r="G551" s="60" t="s">
        <v>221</v>
      </c>
      <c r="H551" s="67">
        <v>89444.000457525253</v>
      </c>
      <c r="I551" s="67">
        <v>0.76132339239120483</v>
      </c>
      <c r="J551" s="67">
        <v>0.65516477823257446</v>
      </c>
      <c r="K551" s="67">
        <v>0.59062653779983521</v>
      </c>
      <c r="L551" s="67">
        <v>0.55393004417419434</v>
      </c>
      <c r="M551" s="67">
        <v>0.53999865055084229</v>
      </c>
      <c r="N551" s="67">
        <v>0.55695527791976929</v>
      </c>
      <c r="O551" s="67">
        <v>0.61136001348495483</v>
      </c>
      <c r="P551" s="67">
        <v>0.67104899883270264</v>
      </c>
      <c r="Q551" s="67">
        <v>0.70641243457794189</v>
      </c>
      <c r="R551" s="67">
        <v>0.74804395437240601</v>
      </c>
      <c r="S551" s="67">
        <v>0.81742942333221436</v>
      </c>
      <c r="T551" s="67">
        <v>0.91430562734603882</v>
      </c>
      <c r="U551" s="67">
        <v>1.0340559482574463</v>
      </c>
      <c r="V551" s="67">
        <v>1.1545233726501465</v>
      </c>
      <c r="W551" s="67">
        <v>1.2887570858001709</v>
      </c>
      <c r="X551" s="67">
        <v>1.4254858493804932</v>
      </c>
      <c r="Y551" s="67">
        <v>1.561450719833374</v>
      </c>
      <c r="Z551" s="67">
        <v>1.6851134300231934</v>
      </c>
      <c r="AA551" s="67">
        <v>1.7402950525283813</v>
      </c>
      <c r="AB551" s="67">
        <v>1.7050533294677734</v>
      </c>
      <c r="AC551" s="67">
        <v>1.6392366886138916</v>
      </c>
      <c r="AD551" s="67">
        <v>1.5491255521774292</v>
      </c>
      <c r="AE551" s="67">
        <v>1.318281888961792</v>
      </c>
      <c r="AF551" s="67">
        <v>1.0628813505172729</v>
      </c>
      <c r="AG551" s="67">
        <v>-1.0430118069052696E-2</v>
      </c>
      <c r="AH551" s="67">
        <v>-8.2312459126114845E-3</v>
      </c>
      <c r="AI551" s="67">
        <v>-8.0027971416711807E-3</v>
      </c>
      <c r="AJ551" s="67">
        <v>-6.2052509747445583E-3</v>
      </c>
      <c r="AK551" s="67">
        <v>-6.2940260395407677E-3</v>
      </c>
      <c r="AL551" s="67">
        <v>-6.7914468236267567E-3</v>
      </c>
      <c r="AM551" s="67">
        <v>-1.1542482301592827E-2</v>
      </c>
      <c r="AN551" s="67">
        <v>-1.5501764602959156E-2</v>
      </c>
      <c r="AO551" s="67">
        <v>-1.8072551116347313E-2</v>
      </c>
      <c r="AP551" s="67">
        <v>-2.051679790019989E-2</v>
      </c>
      <c r="AQ551" s="67">
        <v>-1.9925199449062347E-2</v>
      </c>
      <c r="AR551" s="67">
        <v>-2.0263154059648514E-2</v>
      </c>
      <c r="AS551" s="67">
        <v>-2.4573944509029388E-2</v>
      </c>
      <c r="AT551" s="67">
        <v>-1.4654712285846472E-3</v>
      </c>
      <c r="AU551" s="67">
        <v>0.1515682190656662</v>
      </c>
      <c r="AV551" s="67">
        <v>0.20144279301166534</v>
      </c>
      <c r="AW551" s="67">
        <v>0.22985003888607025</v>
      </c>
      <c r="AX551" s="67">
        <v>0.24279485642910004</v>
      </c>
      <c r="AY551" s="67">
        <v>0.23418115079402924</v>
      </c>
      <c r="AZ551" s="67">
        <v>2.6015780866146088E-2</v>
      </c>
      <c r="BA551" s="67">
        <v>-5.260496586561203E-2</v>
      </c>
      <c r="BB551" s="67">
        <v>-6.509871780872345E-2</v>
      </c>
      <c r="BC551" s="67">
        <v>-5.4311003535985947E-2</v>
      </c>
      <c r="BD551" s="67">
        <v>-3.8728479295969009E-2</v>
      </c>
      <c r="BE551" s="67">
        <v>-1.9813103135675192E-3</v>
      </c>
      <c r="BF551" s="67">
        <v>-3.929981030523777E-4</v>
      </c>
      <c r="BG551" s="67">
        <v>-6.4143497729673982E-4</v>
      </c>
      <c r="BH551" s="67">
        <v>8.2872796338051558E-4</v>
      </c>
      <c r="BI551" s="67">
        <v>5.5259605869650841E-4</v>
      </c>
      <c r="BJ551" s="67">
        <v>1.2841611169278622E-4</v>
      </c>
      <c r="BK551" s="67">
        <v>-4.1683558374643326E-3</v>
      </c>
      <c r="BL551" s="67">
        <v>-7.6363040134310722E-3</v>
      </c>
      <c r="BM551" s="67">
        <v>-9.756709448993206E-3</v>
      </c>
      <c r="BN551" s="67">
        <v>-1.1659465730190277E-2</v>
      </c>
      <c r="BO551" s="67">
        <v>-1.0527603328227997E-2</v>
      </c>
      <c r="BP551" s="67">
        <v>-1.0382343083620071E-2</v>
      </c>
      <c r="BQ551" s="67">
        <v>-1.4250321313738823E-2</v>
      </c>
      <c r="BR551" s="67">
        <v>9.1689145192503929E-3</v>
      </c>
      <c r="BS551" s="67">
        <v>0.16227616369724274</v>
      </c>
      <c r="BT551" s="67">
        <v>0.21231022477149963</v>
      </c>
      <c r="BU551" s="67">
        <v>0.24084635078907013</v>
      </c>
      <c r="BV551" s="67">
        <v>0.25390693545341492</v>
      </c>
      <c r="BW551" s="67">
        <v>0.24532526731491089</v>
      </c>
      <c r="BX551" s="67">
        <v>3.7158727645874023E-2</v>
      </c>
      <c r="BY551" s="67">
        <v>-4.1626676917076111E-2</v>
      </c>
      <c r="BZ551" s="67">
        <v>-5.4466720670461655E-2</v>
      </c>
      <c r="CA551" s="67">
        <v>-4.4272352010011673E-2</v>
      </c>
      <c r="CB551" s="67">
        <v>-2.9410623013973236E-2</v>
      </c>
      <c r="CC551" s="67">
        <v>3.8703083992004395E-3</v>
      </c>
      <c r="CD551" s="67">
        <v>5.0357487052679062E-3</v>
      </c>
      <c r="CE551" s="67">
        <v>4.4570225290954113E-3</v>
      </c>
      <c r="CF551" s="67">
        <v>5.7004401460289955E-3</v>
      </c>
      <c r="CG551" s="67">
        <v>5.29454555362463E-3</v>
      </c>
      <c r="CH551" s="67">
        <v>4.9210921861231327E-3</v>
      </c>
      <c r="CI551" s="67">
        <v>9.3894265592098236E-4</v>
      </c>
      <c r="CJ551" s="67">
        <v>-2.1887107286602259E-3</v>
      </c>
      <c r="CK551" s="67">
        <v>-3.9971829392015934E-3</v>
      </c>
      <c r="CL551" s="67">
        <v>-5.5249044671654701E-3</v>
      </c>
      <c r="CM551" s="67">
        <v>-4.018858540803194E-3</v>
      </c>
      <c r="CN551" s="67">
        <v>-3.5389240365475416E-3</v>
      </c>
      <c r="CO551" s="67">
        <v>-7.100212387740612E-3</v>
      </c>
      <c r="CP551" s="67">
        <v>1.6534257680177689E-2</v>
      </c>
      <c r="CQ551" s="67">
        <v>0.16969245672225952</v>
      </c>
      <c r="CR551" s="67">
        <v>0.21983696520328522</v>
      </c>
      <c r="CS551" s="67">
        <v>0.24846233427524567</v>
      </c>
      <c r="CT551" s="67">
        <v>0.26160311698913574</v>
      </c>
      <c r="CU551" s="67">
        <v>0.25304362177848816</v>
      </c>
      <c r="CV551" s="67">
        <v>4.4876299798488617E-2</v>
      </c>
      <c r="CW551" s="67">
        <v>-3.402315080165863E-2</v>
      </c>
      <c r="CX551" s="67">
        <v>-4.7103028744459152E-2</v>
      </c>
      <c r="CY551" s="67">
        <v>-3.7319611757993698E-2</v>
      </c>
      <c r="CZ551" s="67">
        <v>-2.2957105189561844E-2</v>
      </c>
      <c r="DA551" s="67">
        <v>9.7219273447990417E-3</v>
      </c>
      <c r="DB551" s="67">
        <v>1.0464495979249477E-2</v>
      </c>
      <c r="DC551" s="67">
        <v>9.5554795116186142E-3</v>
      </c>
      <c r="DD551" s="67">
        <v>1.0572152212262154E-2</v>
      </c>
      <c r="DE551" s="67">
        <v>1.0036494582891464E-2</v>
      </c>
      <c r="DF551" s="67">
        <v>9.7137680277228355E-3</v>
      </c>
      <c r="DG551" s="67">
        <v>6.04624068364501E-3</v>
      </c>
      <c r="DH551" s="67">
        <v>3.2588827889412642E-3</v>
      </c>
      <c r="DI551" s="67">
        <v>1.7623435705900192E-3</v>
      </c>
      <c r="DJ551" s="67">
        <v>6.0965731972828507E-4</v>
      </c>
      <c r="DK551" s="67">
        <v>2.4898869451135397E-3</v>
      </c>
      <c r="DL551" s="67">
        <v>3.3044954761862755E-3</v>
      </c>
      <c r="DM551" s="67">
        <v>4.989650915376842E-5</v>
      </c>
      <c r="DN551" s="67">
        <v>2.389959990978241E-2</v>
      </c>
      <c r="DO551" s="67">
        <v>0.17710873484611511</v>
      </c>
      <c r="DP551" s="67">
        <v>0.2273637056350708</v>
      </c>
      <c r="DQ551" s="67">
        <v>0.2560783326625824</v>
      </c>
      <c r="DR551" s="67">
        <v>0.26929935812950134</v>
      </c>
      <c r="DS551" s="67">
        <v>0.26076200604438782</v>
      </c>
      <c r="DT551" s="67">
        <v>5.2593868225812912E-2</v>
      </c>
      <c r="DU551" s="67">
        <v>-2.6419617235660553E-2</v>
      </c>
      <c r="DV551" s="67">
        <v>-3.973933681845665E-2</v>
      </c>
      <c r="DW551" s="67">
        <v>-3.0366873368620872E-2</v>
      </c>
      <c r="DX551" s="67">
        <v>-1.6503585502505302E-2</v>
      </c>
      <c r="DY551" s="67">
        <v>1.8170734867453575E-2</v>
      </c>
      <c r="DZ551" s="67">
        <v>1.8302746117115021E-2</v>
      </c>
      <c r="EA551" s="67">
        <v>1.6916843131184578E-2</v>
      </c>
      <c r="EB551" s="67">
        <v>1.7606131732463837E-2</v>
      </c>
      <c r="EC551" s="67">
        <v>1.6883118078112602E-2</v>
      </c>
      <c r="ED551" s="67">
        <v>1.6633631661534309E-2</v>
      </c>
      <c r="EE551" s="67">
        <v>1.3420369476079941E-2</v>
      </c>
      <c r="EF551" s="67">
        <v>1.1124342679977417E-2</v>
      </c>
      <c r="EG551" s="67">
        <v>1.0078184306621552E-2</v>
      </c>
      <c r="EH551" s="67">
        <v>9.4669908285140991E-3</v>
      </c>
      <c r="EI551" s="67">
        <v>1.1887481436133385E-2</v>
      </c>
      <c r="EJ551" s="67">
        <v>1.3185306452214718E-2</v>
      </c>
      <c r="EK551" s="67">
        <v>1.0373516939580441E-2</v>
      </c>
      <c r="EL551" s="67">
        <v>3.4533984959125519E-2</v>
      </c>
      <c r="EM551" s="67">
        <v>0.18781666457653046</v>
      </c>
      <c r="EN551" s="67">
        <v>0.23823113739490509</v>
      </c>
      <c r="EO551" s="67">
        <v>0.26707467436790466</v>
      </c>
      <c r="EP551" s="67">
        <v>0.28041139245033264</v>
      </c>
      <c r="EQ551" s="67">
        <v>0.27190610766410828</v>
      </c>
      <c r="ER551" s="67">
        <v>6.3736811280250549E-2</v>
      </c>
      <c r="ES551" s="67">
        <v>-1.5441324561834335E-2</v>
      </c>
      <c r="ET551" s="67">
        <v>-2.9107335954904556E-2</v>
      </c>
      <c r="EU551" s="67">
        <v>-2.0328221842646599E-2</v>
      </c>
      <c r="EV551" s="67">
        <v>-7.1857292205095291E-3</v>
      </c>
      <c r="EW551" s="67">
        <v>70.568923950195313</v>
      </c>
      <c r="EX551" s="67">
        <v>69.270950317382813</v>
      </c>
      <c r="EY551" s="67">
        <v>67.487098693847656</v>
      </c>
      <c r="EZ551" s="67">
        <v>66.297157287597656</v>
      </c>
      <c r="FA551" s="67">
        <v>64.901924133300781</v>
      </c>
      <c r="FB551" s="67">
        <v>63.899524688720703</v>
      </c>
      <c r="FC551" s="67">
        <v>63.967689514160156</v>
      </c>
      <c r="FD551" s="67">
        <v>67.777969360351563</v>
      </c>
      <c r="FE551" s="67">
        <v>72.726577758789063</v>
      </c>
      <c r="FF551" s="67">
        <v>77.805892944335938</v>
      </c>
      <c r="FG551" s="67">
        <v>82.291366577148438</v>
      </c>
      <c r="FH551" s="67">
        <v>86.459617614746094</v>
      </c>
      <c r="FI551" s="67">
        <v>90.163124084472656</v>
      </c>
      <c r="FJ551" s="67">
        <v>93.006057739257813</v>
      </c>
      <c r="FK551" s="67">
        <v>94.795860290527344</v>
      </c>
      <c r="FL551" s="67">
        <v>96.041854858398438</v>
      </c>
      <c r="FM551" s="67">
        <v>96.478302001953125</v>
      </c>
      <c r="FN551" s="67">
        <v>96.125297546386719</v>
      </c>
      <c r="FO551" s="67">
        <v>94.474418640136719</v>
      </c>
      <c r="FP551" s="67">
        <v>90.842926025390625</v>
      </c>
      <c r="FQ551" s="67">
        <v>85.813827514648438</v>
      </c>
      <c r="FR551" s="67">
        <v>81.752517700195313</v>
      </c>
      <c r="FS551" s="67">
        <v>79.196670532226563</v>
      </c>
      <c r="FT551" s="67">
        <v>77.038711547851563</v>
      </c>
      <c r="FU551" s="68">
        <v>9.836309589445591E-3</v>
      </c>
      <c r="FV551" s="40">
        <v>13.329999923706055</v>
      </c>
      <c r="FW551">
        <v>89093.96</v>
      </c>
      <c r="FX551">
        <v>1</v>
      </c>
    </row>
    <row r="552" spans="1:180" x14ac:dyDescent="0.2">
      <c r="A552" t="s">
        <v>189</v>
      </c>
      <c r="B552" t="s">
        <v>207</v>
      </c>
      <c r="C552" t="s">
        <v>204</v>
      </c>
      <c r="D552" t="s">
        <v>1</v>
      </c>
      <c r="E552" t="s">
        <v>1</v>
      </c>
      <c r="F552" t="s">
        <v>193</v>
      </c>
      <c r="G552" s="60" t="s">
        <v>222</v>
      </c>
      <c r="H552" s="67">
        <v>89633.999452352524</v>
      </c>
      <c r="I552" s="67">
        <v>0.87517505884170532</v>
      </c>
      <c r="J552" s="67">
        <v>0.75023180246353149</v>
      </c>
      <c r="K552" s="67">
        <v>0.66841554641723633</v>
      </c>
      <c r="L552" s="67">
        <v>0.61913692951202393</v>
      </c>
      <c r="M552" s="67">
        <v>0.59390884637832642</v>
      </c>
      <c r="N552" s="67">
        <v>0.60329675674438477</v>
      </c>
      <c r="O552" s="67">
        <v>0.65316295623779297</v>
      </c>
      <c r="P552" s="67">
        <v>0.71721303462982178</v>
      </c>
      <c r="Q552" s="67">
        <v>0.76276803016662598</v>
      </c>
      <c r="R552" s="67">
        <v>0.82659155130386353</v>
      </c>
      <c r="S552" s="67">
        <v>0.92552673816680908</v>
      </c>
      <c r="T552" s="67">
        <v>1.0544207096099854</v>
      </c>
      <c r="U552" s="67">
        <v>1.1999906301498413</v>
      </c>
      <c r="V552" s="67">
        <v>1.3433674573898315</v>
      </c>
      <c r="W552" s="67">
        <v>1.4840892553329468</v>
      </c>
      <c r="X552" s="67">
        <v>1.6194560527801514</v>
      </c>
      <c r="Y552" s="67">
        <v>1.7404806613922119</v>
      </c>
      <c r="Z552" s="67">
        <v>1.8458752632141113</v>
      </c>
      <c r="AA552" s="67">
        <v>1.8792918920516968</v>
      </c>
      <c r="AB552" s="67">
        <v>1.8157612085342407</v>
      </c>
      <c r="AC552" s="67">
        <v>1.7326112985610962</v>
      </c>
      <c r="AD552" s="67">
        <v>1.6326041221618652</v>
      </c>
      <c r="AE552" s="67">
        <v>1.3939108848571777</v>
      </c>
      <c r="AF552" s="67">
        <v>1.1313635110855103</v>
      </c>
      <c r="AG552" s="67">
        <v>-2.5659620761871338E-2</v>
      </c>
      <c r="AH552" s="67">
        <v>-1.6240045428276062E-2</v>
      </c>
      <c r="AI552" s="67">
        <v>-1.4094837941229343E-2</v>
      </c>
      <c r="AJ552" s="67">
        <v>-1.0914546437561512E-2</v>
      </c>
      <c r="AK552" s="67">
        <v>-8.0434819683432579E-3</v>
      </c>
      <c r="AL552" s="67">
        <v>-6.8258726969361305E-3</v>
      </c>
      <c r="AM552" s="67">
        <v>-1.0514008812606335E-2</v>
      </c>
      <c r="AN552" s="67">
        <v>-1.2070322409272194E-2</v>
      </c>
      <c r="AO552" s="67">
        <v>-2.2279055789113045E-2</v>
      </c>
      <c r="AP552" s="67">
        <v>-2.4793408811092377E-2</v>
      </c>
      <c r="AQ552" s="67">
        <v>-2.3142319172620773E-2</v>
      </c>
      <c r="AR552" s="67">
        <v>-2.518286369740963E-2</v>
      </c>
      <c r="AS552" s="67">
        <v>-2.1281212568283081E-2</v>
      </c>
      <c r="AT552" s="67">
        <v>7.7877892181277275E-3</v>
      </c>
      <c r="AU552" s="67">
        <v>0.1773231029510498</v>
      </c>
      <c r="AV552" s="67">
        <v>0.21619698405265808</v>
      </c>
      <c r="AW552" s="67">
        <v>0.23200170695781708</v>
      </c>
      <c r="AX552" s="67">
        <v>0.25196903944015503</v>
      </c>
      <c r="AY552" s="67">
        <v>0.23816090822219849</v>
      </c>
      <c r="AZ552" s="67">
        <v>1.5734311193227768E-2</v>
      </c>
      <c r="BA552" s="67">
        <v>-6.2337953597307205E-2</v>
      </c>
      <c r="BB552" s="67">
        <v>-7.4774928390979767E-2</v>
      </c>
      <c r="BC552" s="67">
        <v>-6.2015235424041748E-2</v>
      </c>
      <c r="BD552" s="67">
        <v>-4.8685431480407715E-2</v>
      </c>
      <c r="BE552" s="67">
        <v>-1.7222337424755096E-2</v>
      </c>
      <c r="BF552" s="67">
        <v>-8.4125790745019913E-3</v>
      </c>
      <c r="BG552" s="67">
        <v>-6.7436848767101765E-3</v>
      </c>
      <c r="BH552" s="67">
        <v>-3.8903867825865746E-3</v>
      </c>
      <c r="BI552" s="67">
        <v>-1.2065072078257799E-3</v>
      </c>
      <c r="BJ552" s="67">
        <v>8.4157712990418077E-5</v>
      </c>
      <c r="BK552" s="67">
        <v>-3.1503904610872269E-3</v>
      </c>
      <c r="BL552" s="67">
        <v>-4.2160549201071262E-3</v>
      </c>
      <c r="BM552" s="67">
        <v>-1.3974953442811966E-2</v>
      </c>
      <c r="BN552" s="67">
        <v>-1.5948418527841568E-2</v>
      </c>
      <c r="BO552" s="67">
        <v>-1.3757576234638691E-2</v>
      </c>
      <c r="BP552" s="67">
        <v>-1.5315468423068523E-2</v>
      </c>
      <c r="BQ552" s="67">
        <v>-1.0971500538289547E-2</v>
      </c>
      <c r="BR552" s="67">
        <v>1.8407884985208511E-2</v>
      </c>
      <c r="BS552" s="67">
        <v>0.18801675736904144</v>
      </c>
      <c r="BT552" s="67">
        <v>0.22704991698265076</v>
      </c>
      <c r="BU552" s="67">
        <v>0.24298328161239624</v>
      </c>
      <c r="BV552" s="67">
        <v>0.26306614279747009</v>
      </c>
      <c r="BW552" s="67">
        <v>0.24928990006446838</v>
      </c>
      <c r="BX552" s="67">
        <v>2.686210535466671E-2</v>
      </c>
      <c r="BY552" s="67">
        <v>-5.137459933757782E-2</v>
      </c>
      <c r="BZ552" s="67">
        <v>-6.4157381653785706E-2</v>
      </c>
      <c r="CA552" s="67">
        <v>-5.1990184932947159E-2</v>
      </c>
      <c r="CB552" s="67">
        <v>-3.9380189031362534E-2</v>
      </c>
      <c r="CC552" s="67">
        <v>-1.1378698982298374E-2</v>
      </c>
      <c r="CD552" s="67">
        <v>-2.9913012403994799E-3</v>
      </c>
      <c r="CE552" s="67">
        <v>-1.6522986115887761E-3</v>
      </c>
      <c r="CF552" s="67">
        <v>9.745250572450459E-4</v>
      </c>
      <c r="CG552" s="67">
        <v>3.5287607461214066E-3</v>
      </c>
      <c r="CH552" s="67">
        <v>4.8700240440666676E-3</v>
      </c>
      <c r="CI552" s="67">
        <v>1.9496290478855371E-3</v>
      </c>
      <c r="CJ552" s="67">
        <v>1.2237882474437356E-3</v>
      </c>
      <c r="CK552" s="67">
        <v>-8.2235578447580338E-3</v>
      </c>
      <c r="CL552" s="67">
        <v>-9.8224040120840073E-3</v>
      </c>
      <c r="CM552" s="67">
        <v>-7.2577293030917645E-3</v>
      </c>
      <c r="CN552" s="67">
        <v>-8.4813414141535759E-3</v>
      </c>
      <c r="CO552" s="67">
        <v>-3.8310245145112276E-3</v>
      </c>
      <c r="CP552" s="67">
        <v>2.5763332843780518E-2</v>
      </c>
      <c r="CQ552" s="67">
        <v>0.19542314112186432</v>
      </c>
      <c r="CR552" s="67">
        <v>0.23456662893295288</v>
      </c>
      <c r="CS552" s="67">
        <v>0.25058910250663757</v>
      </c>
      <c r="CT552" s="67">
        <v>0.27075201272964478</v>
      </c>
      <c r="CU552" s="67">
        <v>0.25699785351753235</v>
      </c>
      <c r="CV552" s="67">
        <v>3.4569181501865387E-2</v>
      </c>
      <c r="CW552" s="67">
        <v>-4.378141462802887E-2</v>
      </c>
      <c r="CX552" s="67">
        <v>-5.680369958281517E-2</v>
      </c>
      <c r="CY552" s="67">
        <v>-4.5046865940093994E-2</v>
      </c>
      <c r="CZ552" s="67">
        <v>-3.2935403287410736E-2</v>
      </c>
      <c r="DA552" s="67">
        <v>-5.5350614711642265E-3</v>
      </c>
      <c r="DB552" s="67">
        <v>2.4299779906868935E-3</v>
      </c>
      <c r="DC552" s="67">
        <v>3.4390878863632679E-3</v>
      </c>
      <c r="DD552" s="67">
        <v>5.8394367806613445E-3</v>
      </c>
      <c r="DE552" s="67">
        <v>8.2640284672379494E-3</v>
      </c>
      <c r="DF552" s="67">
        <v>9.655890055000782E-3</v>
      </c>
      <c r="DG552" s="67">
        <v>7.0496490225195885E-3</v>
      </c>
      <c r="DH552" s="67">
        <v>6.6636307165026665E-3</v>
      </c>
      <c r="DI552" s="67">
        <v>-2.4721627123653889E-3</v>
      </c>
      <c r="DJ552" s="67">
        <v>-3.6963899619877338E-3</v>
      </c>
      <c r="DK552" s="67">
        <v>-7.5788376852869987E-4</v>
      </c>
      <c r="DL552" s="67">
        <v>-1.6472151037305593E-3</v>
      </c>
      <c r="DM552" s="67">
        <v>3.3094508107751608E-3</v>
      </c>
      <c r="DN552" s="67">
        <v>3.3118780702352524E-2</v>
      </c>
      <c r="DO552" s="67">
        <v>0.20282952487468719</v>
      </c>
      <c r="DP552" s="67">
        <v>0.24208332598209381</v>
      </c>
      <c r="DQ552" s="67">
        <v>0.25819492340087891</v>
      </c>
      <c r="DR552" s="67">
        <v>0.27843785285949707</v>
      </c>
      <c r="DS552" s="67">
        <v>0.26470580697059631</v>
      </c>
      <c r="DT552" s="67">
        <v>4.2276255786418915E-2</v>
      </c>
      <c r="DU552" s="67">
        <v>-3.6188229918479919E-2</v>
      </c>
      <c r="DV552" s="67">
        <v>-4.9450021237134933E-2</v>
      </c>
      <c r="DW552" s="67">
        <v>-3.8103546947240829E-2</v>
      </c>
      <c r="DX552" s="67">
        <v>-2.6490619406104088E-2</v>
      </c>
      <c r="DY552" s="67">
        <v>2.9022225644439459E-3</v>
      </c>
      <c r="DZ552" s="67">
        <v>1.0257444344460964E-2</v>
      </c>
      <c r="EA552" s="67">
        <v>1.0790240950882435E-2</v>
      </c>
      <c r="EB552" s="67">
        <v>1.2863596901297569E-2</v>
      </c>
      <c r="EC552" s="67">
        <v>1.5101003460586071E-2</v>
      </c>
      <c r="ED552" s="67">
        <v>1.6565920785069466E-2</v>
      </c>
      <c r="EE552" s="67">
        <v>1.4413267374038696E-2</v>
      </c>
      <c r="EF552" s="67">
        <v>1.4517900533974171E-2</v>
      </c>
      <c r="EG552" s="67">
        <v>5.831938236951828E-3</v>
      </c>
      <c r="EH552" s="67">
        <v>5.1486012525856495E-3</v>
      </c>
      <c r="EI552" s="67">
        <v>8.626861497759819E-3</v>
      </c>
      <c r="EJ552" s="67">
        <v>8.2201790064573288E-3</v>
      </c>
      <c r="EK552" s="67">
        <v>1.3619163073599339E-2</v>
      </c>
      <c r="EL552" s="67">
        <v>4.3738875538110733E-2</v>
      </c>
      <c r="EM552" s="67">
        <v>0.21352316439151764</v>
      </c>
      <c r="EN552" s="67">
        <v>0.25293627381324768</v>
      </c>
      <c r="EO552" s="67">
        <v>0.26917648315429688</v>
      </c>
      <c r="EP552" s="67">
        <v>0.28953498601913452</v>
      </c>
      <c r="EQ552" s="67">
        <v>0.27583479881286621</v>
      </c>
      <c r="ER552" s="67">
        <v>5.3404048085212708E-2</v>
      </c>
      <c r="ES552" s="67">
        <v>-2.5224879384040833E-2</v>
      </c>
      <c r="ET552" s="67">
        <v>-3.8832470774650574E-2</v>
      </c>
      <c r="EU552" s="67">
        <v>-2.807849645614624E-2</v>
      </c>
      <c r="EV552" s="67">
        <v>-1.7185373231768608E-2</v>
      </c>
      <c r="EW552" s="67">
        <v>75.033279418945313</v>
      </c>
      <c r="EX552" s="67">
        <v>73.474052429199219</v>
      </c>
      <c r="EY552" s="67">
        <v>72.043907165527344</v>
      </c>
      <c r="EZ552" s="67">
        <v>70.863128662109375</v>
      </c>
      <c r="FA552" s="67">
        <v>68.932510375976563</v>
      </c>
      <c r="FB552" s="67">
        <v>67.510101318359375</v>
      </c>
      <c r="FC552" s="67">
        <v>67.140373229980469</v>
      </c>
      <c r="FD552" s="67">
        <v>69.832611083984375</v>
      </c>
      <c r="FE552" s="67">
        <v>74.134834289550781</v>
      </c>
      <c r="FF552" s="67">
        <v>79.010658264160156</v>
      </c>
      <c r="FG552" s="67">
        <v>83.709022521972656</v>
      </c>
      <c r="FH552" s="67">
        <v>88.252937316894531</v>
      </c>
      <c r="FI552" s="67">
        <v>91.511428833007813</v>
      </c>
      <c r="FJ552" s="67">
        <v>94.546592712402344</v>
      </c>
      <c r="FK552" s="67">
        <v>96.633308410644531</v>
      </c>
      <c r="FL552" s="67">
        <v>97.912193298339844</v>
      </c>
      <c r="FM552" s="67">
        <v>98.499397277832031</v>
      </c>
      <c r="FN552" s="67">
        <v>97.282173156738281</v>
      </c>
      <c r="FO552" s="67">
        <v>94.983177185058594</v>
      </c>
      <c r="FP552" s="67">
        <v>90.961387634277344</v>
      </c>
      <c r="FQ552" s="67">
        <v>85.560981750488281</v>
      </c>
      <c r="FR552" s="67">
        <v>81.117233276367188</v>
      </c>
      <c r="FS552" s="67">
        <v>77.694755554199219</v>
      </c>
      <c r="FT552" s="67">
        <v>75.885292053222656</v>
      </c>
      <c r="FU552" s="68">
        <v>9.8230941221117973E-3</v>
      </c>
      <c r="FV552" s="40">
        <v>14.159999847412109</v>
      </c>
      <c r="FW552">
        <v>98893.33</v>
      </c>
      <c r="FX552">
        <v>1</v>
      </c>
    </row>
    <row r="553" spans="1:180" x14ac:dyDescent="0.2">
      <c r="A553" t="s">
        <v>189</v>
      </c>
      <c r="B553" t="s">
        <v>207</v>
      </c>
      <c r="C553" t="s">
        <v>204</v>
      </c>
      <c r="D553" t="s">
        <v>1</v>
      </c>
      <c r="E553" t="s">
        <v>1</v>
      </c>
      <c r="F553" t="s">
        <v>193</v>
      </c>
      <c r="G553" s="60" t="s">
        <v>223</v>
      </c>
      <c r="H553" s="67">
        <v>89798.997590899467</v>
      </c>
      <c r="I553" s="67">
        <v>0.93802136182785034</v>
      </c>
      <c r="J553" s="67">
        <v>0.80185836553573608</v>
      </c>
      <c r="K553" s="67">
        <v>0.71438026428222656</v>
      </c>
      <c r="L553" s="67">
        <v>0.65673583745956421</v>
      </c>
      <c r="M553" s="67">
        <v>0.62935161590576172</v>
      </c>
      <c r="N553" s="67">
        <v>0.63426834344863892</v>
      </c>
      <c r="O553" s="67">
        <v>0.68374532461166382</v>
      </c>
      <c r="P553" s="67">
        <v>0.74379020929336548</v>
      </c>
      <c r="Q553" s="67">
        <v>0.78624022006988525</v>
      </c>
      <c r="R553" s="67">
        <v>0.83461964130401611</v>
      </c>
      <c r="S553" s="67">
        <v>0.90384393930435181</v>
      </c>
      <c r="T553" s="67">
        <v>1.0017508268356323</v>
      </c>
      <c r="U553" s="67">
        <v>1.1176067590713501</v>
      </c>
      <c r="V553" s="67">
        <v>1.230739951133728</v>
      </c>
      <c r="W553" s="67">
        <v>1.3349717855453491</v>
      </c>
      <c r="X553" s="67">
        <v>1.4347220659255981</v>
      </c>
      <c r="Y553" s="67">
        <v>1.5259660482406616</v>
      </c>
      <c r="Z553" s="67">
        <v>1.6082746982574463</v>
      </c>
      <c r="AA553" s="67">
        <v>1.6333601474761963</v>
      </c>
      <c r="AB553" s="67">
        <v>1.5835258960723877</v>
      </c>
      <c r="AC553" s="67">
        <v>1.549579381942749</v>
      </c>
      <c r="AD553" s="67">
        <v>1.4841136932373047</v>
      </c>
      <c r="AE553" s="67">
        <v>1.2828490734100342</v>
      </c>
      <c r="AF553" s="67">
        <v>1.0603013038635254</v>
      </c>
      <c r="AG553" s="67">
        <v>-2.7984341606497765E-2</v>
      </c>
      <c r="AH553" s="67">
        <v>-2.2070238366723061E-2</v>
      </c>
      <c r="AI553" s="67">
        <v>-1.583731546998024E-2</v>
      </c>
      <c r="AJ553" s="67">
        <v>-1.4659960754215717E-2</v>
      </c>
      <c r="AK553" s="67">
        <v>-8.8941538706421852E-3</v>
      </c>
      <c r="AL553" s="67">
        <v>-6.6726137883961201E-3</v>
      </c>
      <c r="AM553" s="67">
        <v>-9.2093441635370255E-3</v>
      </c>
      <c r="AN553" s="67">
        <v>-1.4058509841561317E-2</v>
      </c>
      <c r="AO553" s="67">
        <v>-2.113703079521656E-2</v>
      </c>
      <c r="AP553" s="67">
        <v>-2.3940151557326317E-2</v>
      </c>
      <c r="AQ553" s="67">
        <v>-3.0538467690348625E-2</v>
      </c>
      <c r="AR553" s="67">
        <v>-2.9084675014019012E-2</v>
      </c>
      <c r="AS553" s="67">
        <v>-2.5550050660967827E-2</v>
      </c>
      <c r="AT553" s="67">
        <v>-2.2255541989579797E-4</v>
      </c>
      <c r="AU553" s="67">
        <v>0.13982601463794708</v>
      </c>
      <c r="AV553" s="67">
        <v>0.17834809422492981</v>
      </c>
      <c r="AW553" s="67">
        <v>0.19279822707176208</v>
      </c>
      <c r="AX553" s="67">
        <v>0.19754205644130707</v>
      </c>
      <c r="AY553" s="67">
        <v>0.18642936646938324</v>
      </c>
      <c r="AZ553" s="67">
        <v>-1.0837404057383537E-2</v>
      </c>
      <c r="BA553" s="67">
        <v>-7.4875205755233765E-2</v>
      </c>
      <c r="BB553" s="67">
        <v>-7.2075948119163513E-2</v>
      </c>
      <c r="BC553" s="67">
        <v>-5.6143444031476974E-2</v>
      </c>
      <c r="BD553" s="67">
        <v>-3.9842050522565842E-2</v>
      </c>
      <c r="BE553" s="67">
        <v>-1.955784484744072E-2</v>
      </c>
      <c r="BF553" s="67">
        <v>-1.4252804219722748E-2</v>
      </c>
      <c r="BG553" s="67">
        <v>-8.4956372156739235E-3</v>
      </c>
      <c r="BH553" s="67">
        <v>-7.644901517778635E-3</v>
      </c>
      <c r="BI553" s="67">
        <v>-2.0660816226154566E-3</v>
      </c>
      <c r="BJ553" s="67">
        <v>2.2847407672088593E-4</v>
      </c>
      <c r="BK553" s="67">
        <v>-1.8552476540207863E-3</v>
      </c>
      <c r="BL553" s="67">
        <v>-6.2144389376044273E-3</v>
      </c>
      <c r="BM553" s="67">
        <v>-1.284372340887785E-2</v>
      </c>
      <c r="BN553" s="67">
        <v>-1.5106577426195145E-2</v>
      </c>
      <c r="BO553" s="67">
        <v>-2.1165788173675537E-2</v>
      </c>
      <c r="BP553" s="67">
        <v>-1.9229847937822342E-2</v>
      </c>
      <c r="BQ553" s="67">
        <v>-1.5253355726599693E-2</v>
      </c>
      <c r="BR553" s="67">
        <v>1.0384229011833668E-2</v>
      </c>
      <c r="BS553" s="67">
        <v>0.15050631761550903</v>
      </c>
      <c r="BT553" s="67">
        <v>0.18918751180171967</v>
      </c>
      <c r="BU553" s="67">
        <v>0.20376621186733246</v>
      </c>
      <c r="BV553" s="67">
        <v>0.20862531661987305</v>
      </c>
      <c r="BW553" s="67">
        <v>0.19754445552825928</v>
      </c>
      <c r="BX553" s="67">
        <v>2.7638956089504063E-4</v>
      </c>
      <c r="BY553" s="67">
        <v>-6.3925668597221375E-2</v>
      </c>
      <c r="BZ553" s="67">
        <v>-6.1471853405237198E-2</v>
      </c>
      <c r="CA553" s="67">
        <v>-4.6131119132041931E-2</v>
      </c>
      <c r="CB553" s="67">
        <v>-3.0548606067895889E-2</v>
      </c>
      <c r="CC553" s="67">
        <v>-1.3721678406000137E-2</v>
      </c>
      <c r="CD553" s="67">
        <v>-8.8384728878736496E-3</v>
      </c>
      <c r="CE553" s="67">
        <v>-3.4108136314898729E-3</v>
      </c>
      <c r="CF553" s="67">
        <v>-2.7862922288477421E-3</v>
      </c>
      <c r="CG553" s="67">
        <v>2.6630207430571318E-3</v>
      </c>
      <c r="CH553" s="67">
        <v>5.0081466324627399E-3</v>
      </c>
      <c r="CI553" s="67">
        <v>3.2381771598011255E-3</v>
      </c>
      <c r="CJ553" s="67">
        <v>-7.8165874583646655E-4</v>
      </c>
      <c r="CK553" s="67">
        <v>-7.0998021401464939E-3</v>
      </c>
      <c r="CL553" s="67">
        <v>-8.9884735643863678E-3</v>
      </c>
      <c r="CM553" s="67">
        <v>-1.4674298465251923E-2</v>
      </c>
      <c r="CN553" s="67">
        <v>-1.2404425069689751E-2</v>
      </c>
      <c r="CO553" s="67">
        <v>-8.1218965351581573E-3</v>
      </c>
      <c r="CP553" s="67">
        <v>1.7730455845594406E-2</v>
      </c>
      <c r="CQ553" s="67">
        <v>0.15790344774723053</v>
      </c>
      <c r="CR553" s="67">
        <v>0.19669489562511444</v>
      </c>
      <c r="CS553" s="67">
        <v>0.21136258542537689</v>
      </c>
      <c r="CT553" s="67">
        <v>0.2163015753030777</v>
      </c>
      <c r="CU553" s="67">
        <v>0.20524270832538605</v>
      </c>
      <c r="CV553" s="67">
        <v>7.9737696796655655E-3</v>
      </c>
      <c r="CW553" s="67">
        <v>-5.6342046707868576E-2</v>
      </c>
      <c r="CX553" s="67">
        <v>-5.4127488285303116E-2</v>
      </c>
      <c r="CY553" s="67">
        <v>-3.9196610450744629E-2</v>
      </c>
      <c r="CZ553" s="67">
        <v>-2.4112001061439514E-2</v>
      </c>
      <c r="DA553" s="67">
        <v>-7.8855119645595551E-3</v>
      </c>
      <c r="DB553" s="67">
        <v>-3.4241422545164824E-3</v>
      </c>
      <c r="DC553" s="67">
        <v>1.6740100691094995E-3</v>
      </c>
      <c r="DD553" s="67">
        <v>2.0723163615912199E-3</v>
      </c>
      <c r="DE553" s="67">
        <v>7.3921233415603638E-3</v>
      </c>
      <c r="DF553" s="67">
        <v>9.7878193482756615E-3</v>
      </c>
      <c r="DG553" s="67">
        <v>8.3316024392843246E-3</v>
      </c>
      <c r="DH553" s="67">
        <v>4.6511213295161724E-3</v>
      </c>
      <c r="DI553" s="67">
        <v>-1.3558819191530347E-3</v>
      </c>
      <c r="DJ553" s="67">
        <v>-2.8703685384243727E-3</v>
      </c>
      <c r="DK553" s="67">
        <v>-8.1828096881508827E-3</v>
      </c>
      <c r="DL553" s="67">
        <v>-5.5790017358958721E-3</v>
      </c>
      <c r="DM553" s="67">
        <v>-9.9043722730129957E-4</v>
      </c>
      <c r="DN553" s="67">
        <v>2.5076679885387421E-2</v>
      </c>
      <c r="DO553" s="67">
        <v>0.16530057787895203</v>
      </c>
      <c r="DP553" s="67">
        <v>0.20420224964618683</v>
      </c>
      <c r="DQ553" s="67">
        <v>0.21895897388458252</v>
      </c>
      <c r="DR553" s="67">
        <v>0.22397781908512115</v>
      </c>
      <c r="DS553" s="67">
        <v>0.21294097602367401</v>
      </c>
      <c r="DT553" s="67">
        <v>1.5671148896217346E-2</v>
      </c>
      <c r="DU553" s="67">
        <v>-4.8758421093225479E-2</v>
      </c>
      <c r="DV553" s="67">
        <v>-4.6783126890659332E-2</v>
      </c>
      <c r="DW553" s="67">
        <v>-3.2262101769447327E-2</v>
      </c>
      <c r="DX553" s="67">
        <v>-1.767539419233799E-2</v>
      </c>
      <c r="DY553" s="67">
        <v>5.4098648251965642E-4</v>
      </c>
      <c r="DZ553" s="67">
        <v>4.3932916596531868E-3</v>
      </c>
      <c r="EA553" s="67">
        <v>9.0156877413392067E-3</v>
      </c>
      <c r="EB553" s="67">
        <v>9.0873753651976585E-3</v>
      </c>
      <c r="EC553" s="67">
        <v>1.4220194891095161E-2</v>
      </c>
      <c r="ED553" s="67">
        <v>1.6688905656337738E-2</v>
      </c>
      <c r="EE553" s="67">
        <v>1.5685698017477989E-2</v>
      </c>
      <c r="EF553" s="67">
        <v>1.249519269913435E-2</v>
      </c>
      <c r="EG553" s="67">
        <v>6.9374269805848598E-3</v>
      </c>
      <c r="EH553" s="67">
        <v>5.9632034972310066E-3</v>
      </c>
      <c r="EI553" s="67">
        <v>1.1898705270141363E-3</v>
      </c>
      <c r="EJ553" s="67">
        <v>4.2758258059620857E-3</v>
      </c>
      <c r="EK553" s="67">
        <v>9.3062575906515121E-3</v>
      </c>
      <c r="EL553" s="67">
        <v>3.5683467984199524E-2</v>
      </c>
      <c r="EM553" s="67">
        <v>0.17598088085651398</v>
      </c>
      <c r="EN553" s="67">
        <v>0.21504168212413788</v>
      </c>
      <c r="EO553" s="67">
        <v>0.2299269437789917</v>
      </c>
      <c r="EP553" s="67">
        <v>0.23506109416484833</v>
      </c>
      <c r="EQ553" s="67">
        <v>0.22405603528022766</v>
      </c>
      <c r="ER553" s="67">
        <v>2.6784943416714668E-2</v>
      </c>
      <c r="ES553" s="67">
        <v>-3.7808883935213089E-2</v>
      </c>
      <c r="ET553" s="67">
        <v>-3.6179032176733017E-2</v>
      </c>
      <c r="EU553" s="67">
        <v>-2.2249776870012283E-2</v>
      </c>
      <c r="EV553" s="67">
        <v>-8.3819562569260597E-3</v>
      </c>
      <c r="EW553" s="67">
        <v>74.660171508789063</v>
      </c>
      <c r="EX553" s="67">
        <v>73.608863830566406</v>
      </c>
      <c r="EY553" s="67">
        <v>72.334335327148438</v>
      </c>
      <c r="EZ553" s="67">
        <v>70.583084106445313</v>
      </c>
      <c r="FA553" s="67">
        <v>69.602684020996094</v>
      </c>
      <c r="FB553" s="67">
        <v>68.667411804199219</v>
      </c>
      <c r="FC553" s="67">
        <v>68.002983093261719</v>
      </c>
      <c r="FD553" s="67">
        <v>69.245468139648438</v>
      </c>
      <c r="FE553" s="67">
        <v>72.2666015625</v>
      </c>
      <c r="FF553" s="67">
        <v>75.986717224121094</v>
      </c>
      <c r="FG553" s="67">
        <v>79.541015625</v>
      </c>
      <c r="FH553" s="67">
        <v>83.29107666015625</v>
      </c>
      <c r="FI553" s="67">
        <v>86.973014831542969</v>
      </c>
      <c r="FJ553" s="67">
        <v>90.019195556640625</v>
      </c>
      <c r="FK553" s="67">
        <v>91.71649169921875</v>
      </c>
      <c r="FL553" s="67">
        <v>92.648483276367188</v>
      </c>
      <c r="FM553" s="67">
        <v>92.862319946289063</v>
      </c>
      <c r="FN553" s="67">
        <v>91.74395751953125</v>
      </c>
      <c r="FO553" s="67">
        <v>89.085304260253906</v>
      </c>
      <c r="FP553" s="67">
        <v>85.084686279296875</v>
      </c>
      <c r="FQ553" s="67">
        <v>81.258087158203125</v>
      </c>
      <c r="FR553" s="67">
        <v>78.692947387695313</v>
      </c>
      <c r="FS553" s="67">
        <v>76.50732421875</v>
      </c>
      <c r="FT553" s="67">
        <v>75.203125</v>
      </c>
      <c r="FU553" s="68">
        <v>9.8108462989330292E-3</v>
      </c>
      <c r="FV553" s="40">
        <v>14.439999580383301</v>
      </c>
      <c r="FW553">
        <v>93802.05</v>
      </c>
      <c r="FX553">
        <v>1</v>
      </c>
    </row>
    <row r="554" spans="1:180" x14ac:dyDescent="0.2">
      <c r="A554" t="s">
        <v>189</v>
      </c>
      <c r="B554" t="s">
        <v>207</v>
      </c>
      <c r="C554" t="s">
        <v>204</v>
      </c>
      <c r="D554" t="s">
        <v>1</v>
      </c>
      <c r="E554" t="s">
        <v>1</v>
      </c>
      <c r="F554" t="s">
        <v>193</v>
      </c>
      <c r="G554" s="60" t="s">
        <v>224</v>
      </c>
      <c r="H554" s="67">
        <v>93495.999614357948</v>
      </c>
      <c r="I554" s="67">
        <v>0.94345104694366455</v>
      </c>
      <c r="J554" s="67">
        <v>0.80725616216659546</v>
      </c>
      <c r="K554" s="67">
        <v>0.71775293350219727</v>
      </c>
      <c r="L554" s="67">
        <v>0.66071182489395142</v>
      </c>
      <c r="M554" s="67">
        <v>0.6293831467628479</v>
      </c>
      <c r="N554" s="67">
        <v>0.63782733678817749</v>
      </c>
      <c r="O554" s="67">
        <v>0.69977235794067383</v>
      </c>
      <c r="P554" s="67">
        <v>0.75371009111404419</v>
      </c>
      <c r="Q554" s="67">
        <v>0.77231293916702271</v>
      </c>
      <c r="R554" s="67">
        <v>0.8332703709602356</v>
      </c>
      <c r="S554" s="67">
        <v>0.9289172887802124</v>
      </c>
      <c r="T554" s="67">
        <v>1.0606317520141602</v>
      </c>
      <c r="U554" s="67">
        <v>1.2167234420776367</v>
      </c>
      <c r="V554" s="67">
        <v>1.3669564723968506</v>
      </c>
      <c r="W554" s="67">
        <v>1.512635350227356</v>
      </c>
      <c r="X554" s="67">
        <v>1.6666957139968872</v>
      </c>
      <c r="Y554" s="67">
        <v>1.7979133129119873</v>
      </c>
      <c r="Z554" s="67">
        <v>1.8997802734375</v>
      </c>
      <c r="AA554" s="67">
        <v>1.9273844957351685</v>
      </c>
      <c r="AB554" s="67">
        <v>1.8573274612426758</v>
      </c>
      <c r="AC554" s="67">
        <v>1.7847518920898438</v>
      </c>
      <c r="AD554" s="67">
        <v>1.6165792942047119</v>
      </c>
      <c r="AE554" s="67">
        <v>1.3379602432250977</v>
      </c>
      <c r="AF554" s="67">
        <v>1.0679459571838379</v>
      </c>
      <c r="AG554" s="67">
        <v>-9.9216820672154427E-3</v>
      </c>
      <c r="AH554" s="67">
        <v>-7.8140487894415855E-3</v>
      </c>
      <c r="AI554" s="67">
        <v>-7.7706761658191681E-3</v>
      </c>
      <c r="AJ554" s="67">
        <v>-5.6303977034986019E-3</v>
      </c>
      <c r="AK554" s="67">
        <v>-6.1457385309040546E-3</v>
      </c>
      <c r="AL554" s="67">
        <v>-6.5345144830644131E-3</v>
      </c>
      <c r="AM554" s="67">
        <v>-1.3388297520577908E-2</v>
      </c>
      <c r="AN554" s="67">
        <v>-1.384815014898777E-2</v>
      </c>
      <c r="AO554" s="67">
        <v>-1.7164032906293869E-2</v>
      </c>
      <c r="AP554" s="67">
        <v>-2.2215519100427628E-2</v>
      </c>
      <c r="AQ554" s="67">
        <v>-2.6933692395687103E-2</v>
      </c>
      <c r="AR554" s="67">
        <v>-2.9121449217200279E-2</v>
      </c>
      <c r="AS554" s="67">
        <v>-3.4669563174247742E-2</v>
      </c>
      <c r="AT554" s="67">
        <v>-1.6326835379004478E-2</v>
      </c>
      <c r="AU554" s="67">
        <v>0.15773646533489227</v>
      </c>
      <c r="AV554" s="67">
        <v>0.20593984425067902</v>
      </c>
      <c r="AW554" s="67">
        <v>0.22886912524700165</v>
      </c>
      <c r="AX554" s="67">
        <v>0.23334676027297974</v>
      </c>
      <c r="AY554" s="67">
        <v>0.21824435889720917</v>
      </c>
      <c r="AZ554" s="67">
        <v>-2.0225964486598969E-2</v>
      </c>
      <c r="BA554" s="67">
        <v>-9.6307761967182159E-2</v>
      </c>
      <c r="BB554" s="67">
        <v>-9.4101347029209137E-2</v>
      </c>
      <c r="BC554" s="67">
        <v>-6.1151862144470215E-2</v>
      </c>
      <c r="BD554" s="67">
        <v>-3.81154865026474E-2</v>
      </c>
      <c r="BE554" s="67">
        <v>-1.6510399291291833E-3</v>
      </c>
      <c r="BF554" s="67">
        <v>-1.4091102639213204E-4</v>
      </c>
      <c r="BG554" s="67">
        <v>-5.6480505736544728E-4</v>
      </c>
      <c r="BH554" s="67">
        <v>1.2541947653517127E-3</v>
      </c>
      <c r="BI554" s="67">
        <v>5.5413559312000871E-4</v>
      </c>
      <c r="BJ554" s="67">
        <v>2.3554812651127577E-4</v>
      </c>
      <c r="BK554" s="67">
        <v>-6.1752675101161003E-3</v>
      </c>
      <c r="BL554" s="67">
        <v>-6.1564911156892776E-3</v>
      </c>
      <c r="BM554" s="67">
        <v>-9.0296976268291473E-3</v>
      </c>
      <c r="BN554" s="67">
        <v>-1.3548418879508972E-2</v>
      </c>
      <c r="BO554" s="67">
        <v>-1.7735041677951813E-2</v>
      </c>
      <c r="BP554" s="67">
        <v>-1.9447131082415581E-2</v>
      </c>
      <c r="BQ554" s="67">
        <v>-2.4560131132602692E-2</v>
      </c>
      <c r="BR554" s="67">
        <v>-5.9120031073689461E-3</v>
      </c>
      <c r="BS554" s="67">
        <v>0.1682245284318924</v>
      </c>
      <c r="BT554" s="67">
        <v>0.21658399701118469</v>
      </c>
      <c r="BU554" s="67">
        <v>0.23963865637779236</v>
      </c>
      <c r="BV554" s="67">
        <v>0.24422799050807953</v>
      </c>
      <c r="BW554" s="67">
        <v>0.22915561497211456</v>
      </c>
      <c r="BX554" s="67">
        <v>-9.3171615153551102E-3</v>
      </c>
      <c r="BY554" s="67">
        <v>-8.5561417043209076E-2</v>
      </c>
      <c r="BZ554" s="67">
        <v>-8.3694241940975189E-2</v>
      </c>
      <c r="CA554" s="67">
        <v>-5.1324710249900818E-2</v>
      </c>
      <c r="CB554" s="67">
        <v>-2.8992669656872749E-2</v>
      </c>
      <c r="CC554" s="67">
        <v>4.0771821513772011E-3</v>
      </c>
      <c r="CD554" s="67">
        <v>5.1734801381826401E-3</v>
      </c>
      <c r="CE554" s="67">
        <v>4.4259596616029739E-3</v>
      </c>
      <c r="CF554" s="67">
        <v>6.0224425978958607E-3</v>
      </c>
      <c r="CG554" s="67">
        <v>5.1944474689662457E-3</v>
      </c>
      <c r="CH554" s="67">
        <v>4.9244728870689869E-3</v>
      </c>
      <c r="CI554" s="67">
        <v>-1.17954530287534E-3</v>
      </c>
      <c r="CJ554" s="67">
        <v>-8.2927203038707376E-4</v>
      </c>
      <c r="CK554" s="67">
        <v>-3.3958815038204193E-3</v>
      </c>
      <c r="CL554" s="67">
        <v>-7.5456118211150169E-3</v>
      </c>
      <c r="CM554" s="67">
        <v>-1.1364081874489784E-2</v>
      </c>
      <c r="CN554" s="67">
        <v>-1.2746728956699371E-2</v>
      </c>
      <c r="CO554" s="67">
        <v>-1.7558369785547256E-2</v>
      </c>
      <c r="CP554" s="67">
        <v>1.3012791750952601E-3</v>
      </c>
      <c r="CQ554" s="67">
        <v>0.17548854649066925</v>
      </c>
      <c r="CR554" s="67">
        <v>0.22395610809326172</v>
      </c>
      <c r="CS554" s="67">
        <v>0.24709759652614594</v>
      </c>
      <c r="CT554" s="67">
        <v>0.25176432728767395</v>
      </c>
      <c r="CU554" s="67">
        <v>0.23671270906925201</v>
      </c>
      <c r="CV554" s="67">
        <v>-1.761756488122046E-3</v>
      </c>
      <c r="CW554" s="67">
        <v>-7.8118540346622467E-2</v>
      </c>
      <c r="CX554" s="67">
        <v>-7.6486304402351379E-2</v>
      </c>
      <c r="CY554" s="67">
        <v>-4.4518452137708664E-2</v>
      </c>
      <c r="CZ554" s="67">
        <v>-2.2674232721328735E-2</v>
      </c>
      <c r="DA554" s="67">
        <v>9.8054045811295509E-3</v>
      </c>
      <c r="DB554" s="67">
        <v>1.0487871244549751E-2</v>
      </c>
      <c r="DC554" s="67">
        <v>9.4167245551943779E-3</v>
      </c>
      <c r="DD554" s="67">
        <v>1.07906898483634E-2</v>
      </c>
      <c r="DE554" s="67">
        <v>9.8347589373588562E-3</v>
      </c>
      <c r="DF554" s="67">
        <v>9.6133975312113762E-3</v>
      </c>
      <c r="DG554" s="67">
        <v>3.8161773700267076E-3</v>
      </c>
      <c r="DH554" s="67">
        <v>4.4979476369917393E-3</v>
      </c>
      <c r="DI554" s="67">
        <v>2.2379343863576651E-3</v>
      </c>
      <c r="DJ554" s="67">
        <v>-1.5428048791363835E-3</v>
      </c>
      <c r="DK554" s="67">
        <v>-4.993122536689043E-3</v>
      </c>
      <c r="DL554" s="67">
        <v>-6.0463263653218746E-3</v>
      </c>
      <c r="DM554" s="67">
        <v>-1.0556608438491821E-2</v>
      </c>
      <c r="DN554" s="67">
        <v>8.5145607590675354E-3</v>
      </c>
      <c r="DO554" s="67">
        <v>0.18275253474712372</v>
      </c>
      <c r="DP554" s="67">
        <v>0.23132824897766113</v>
      </c>
      <c r="DQ554" s="67">
        <v>0.2545565664768219</v>
      </c>
      <c r="DR554" s="67">
        <v>0.25930067896842957</v>
      </c>
      <c r="DS554" s="67">
        <v>0.24426978826522827</v>
      </c>
      <c r="DT554" s="67">
        <v>5.7936487719416618E-3</v>
      </c>
      <c r="DU554" s="67">
        <v>-7.0675648748874664E-2</v>
      </c>
      <c r="DV554" s="67">
        <v>-6.9278381764888763E-2</v>
      </c>
      <c r="DW554" s="67">
        <v>-3.7712197750806808E-2</v>
      </c>
      <c r="DX554" s="67">
        <v>-1.6355795785784721E-2</v>
      </c>
      <c r="DY554" s="67">
        <v>1.8076047301292419E-2</v>
      </c>
      <c r="DZ554" s="67">
        <v>1.8161008134484291E-2</v>
      </c>
      <c r="EA554" s="67">
        <v>1.6622595489025116E-2</v>
      </c>
      <c r="EB554" s="67">
        <v>1.7675282433629036E-2</v>
      </c>
      <c r="EC554" s="67">
        <v>1.6534633934497833E-2</v>
      </c>
      <c r="ED554" s="67">
        <v>1.63834597915411E-2</v>
      </c>
      <c r="EE554" s="67">
        <v>1.1029207147657871E-2</v>
      </c>
      <c r="EF554" s="67">
        <v>1.2189606204628944E-2</v>
      </c>
      <c r="EG554" s="67">
        <v>1.0372270829975605E-2</v>
      </c>
      <c r="EH554" s="67">
        <v>7.1242949925363064E-3</v>
      </c>
      <c r="EI554" s="67">
        <v>4.205530509352684E-3</v>
      </c>
      <c r="EJ554" s="67">
        <v>3.6279910709708929E-3</v>
      </c>
      <c r="EK554" s="67">
        <v>-4.4717788114212453E-4</v>
      </c>
      <c r="EL554" s="67">
        <v>1.8929395824670792E-2</v>
      </c>
      <c r="EM554" s="67">
        <v>0.19324061274528503</v>
      </c>
      <c r="EN554" s="67">
        <v>0.24197240173816681</v>
      </c>
      <c r="EO554" s="67">
        <v>0.26532608270645142</v>
      </c>
      <c r="EP554" s="67">
        <v>0.27018192410469055</v>
      </c>
      <c r="EQ554" s="67">
        <v>0.25518104434013367</v>
      </c>
      <c r="ER554" s="67">
        <v>1.6702452674508095E-2</v>
      </c>
      <c r="ES554" s="67">
        <v>-5.9929303824901581E-2</v>
      </c>
      <c r="ET554" s="67">
        <v>-5.8871276676654816E-2</v>
      </c>
      <c r="EU554" s="67">
        <v>-2.7885043993592262E-2</v>
      </c>
      <c r="EV554" s="67">
        <v>-7.2329784743487835E-3</v>
      </c>
      <c r="EW554" s="67">
        <v>76.953086853027344</v>
      </c>
      <c r="EX554" s="67">
        <v>75.10699462890625</v>
      </c>
      <c r="EY554" s="67">
        <v>73.436965942382813</v>
      </c>
      <c r="EZ554" s="67">
        <v>71.8277587890625</v>
      </c>
      <c r="FA554" s="67">
        <v>70.281990051269531</v>
      </c>
      <c r="FB554" s="67">
        <v>68.773284912109375</v>
      </c>
      <c r="FC554" s="67">
        <v>67.844512939453125</v>
      </c>
      <c r="FD554" s="67">
        <v>69.950080871582031</v>
      </c>
      <c r="FE554" s="67">
        <v>74.524246215820313</v>
      </c>
      <c r="FF554" s="67">
        <v>79.265670776367188</v>
      </c>
      <c r="FG554" s="67">
        <v>84.025642395019531</v>
      </c>
      <c r="FH554" s="67">
        <v>88.188735961914063</v>
      </c>
      <c r="FI554" s="67">
        <v>91.648490905761719</v>
      </c>
      <c r="FJ554" s="67">
        <v>94.774658203125</v>
      </c>
      <c r="FK554" s="67">
        <v>97.0228271484375</v>
      </c>
      <c r="FL554" s="67">
        <v>98.474494934082031</v>
      </c>
      <c r="FM554" s="67">
        <v>98.563697814941406</v>
      </c>
      <c r="FN554" s="67">
        <v>97.173851013183594</v>
      </c>
      <c r="FO554" s="67">
        <v>94.23895263671875</v>
      </c>
      <c r="FP554" s="67">
        <v>89.242439270019531</v>
      </c>
      <c r="FQ554" s="67">
        <v>83.738029479980469</v>
      </c>
      <c r="FR554" s="67">
        <v>79.625823974609375</v>
      </c>
      <c r="FS554" s="67">
        <v>76.172233581542969</v>
      </c>
      <c r="FT554" s="67">
        <v>74.135406494140625</v>
      </c>
      <c r="FU554" s="68">
        <v>9.6327336505055428E-3</v>
      </c>
      <c r="FV554" s="40">
        <v>15.279999732971191</v>
      </c>
      <c r="FW554">
        <v>106213.21</v>
      </c>
      <c r="FX554">
        <v>1</v>
      </c>
    </row>
    <row r="555" spans="1:180" x14ac:dyDescent="0.2">
      <c r="A555" t="s">
        <v>189</v>
      </c>
      <c r="B555" t="s">
        <v>207</v>
      </c>
      <c r="C555" t="s">
        <v>204</v>
      </c>
      <c r="D555" t="s">
        <v>1</v>
      </c>
      <c r="E555" t="s">
        <v>1</v>
      </c>
      <c r="F555" t="s">
        <v>193</v>
      </c>
      <c r="G555" s="60" t="s">
        <v>225</v>
      </c>
      <c r="H555" s="67">
        <v>93850.001702785492</v>
      </c>
      <c r="I555" s="67">
        <v>0.87628090381622314</v>
      </c>
      <c r="J555" s="67">
        <v>0.75156223773956299</v>
      </c>
      <c r="K555" s="67">
        <v>0.6713411808013916</v>
      </c>
      <c r="L555" s="67">
        <v>0.62020087242126465</v>
      </c>
      <c r="M555" s="67">
        <v>0.59672254323959351</v>
      </c>
      <c r="N555" s="67">
        <v>0.60994899272918701</v>
      </c>
      <c r="O555" s="67">
        <v>0.67764902114868164</v>
      </c>
      <c r="P555" s="67">
        <v>0.72510182857513428</v>
      </c>
      <c r="Q555" s="67">
        <v>0.73241293430328369</v>
      </c>
      <c r="R555" s="67">
        <v>0.76553583145141602</v>
      </c>
      <c r="S555" s="67">
        <v>0.82467621564865112</v>
      </c>
      <c r="T555" s="67">
        <v>0.90620076656341553</v>
      </c>
      <c r="U555" s="67">
        <v>1.0105103254318237</v>
      </c>
      <c r="V555" s="67">
        <v>1.1177141666412354</v>
      </c>
      <c r="W555" s="67">
        <v>1.233678936958313</v>
      </c>
      <c r="X555" s="67">
        <v>1.3716356754302979</v>
      </c>
      <c r="Y555" s="67">
        <v>1.4986447095870972</v>
      </c>
      <c r="Z555" s="67">
        <v>1.5996127128601074</v>
      </c>
      <c r="AA555" s="67">
        <v>1.6202386617660522</v>
      </c>
      <c r="AB555" s="67">
        <v>1.5557918548583984</v>
      </c>
      <c r="AC555" s="67">
        <v>1.5087066888809204</v>
      </c>
      <c r="AD555" s="67">
        <v>1.3871691226959229</v>
      </c>
      <c r="AE555" s="67">
        <v>1.162808895111084</v>
      </c>
      <c r="AF555" s="67">
        <v>0.93332242965698242</v>
      </c>
      <c r="AG555" s="67">
        <v>-2.1669059991836548E-2</v>
      </c>
      <c r="AH555" s="67">
        <v>-1.4275558292865753E-2</v>
      </c>
      <c r="AI555" s="67">
        <v>-1.0408381000161171E-2</v>
      </c>
      <c r="AJ555" s="67">
        <v>-9.578377939760685E-3</v>
      </c>
      <c r="AK555" s="67">
        <v>-6.4093330875039101E-3</v>
      </c>
      <c r="AL555" s="67">
        <v>-7.9202065244317055E-3</v>
      </c>
      <c r="AM555" s="67">
        <v>-1.4301281422376633E-2</v>
      </c>
      <c r="AN555" s="67">
        <v>-1.7222363501787186E-2</v>
      </c>
      <c r="AO555" s="67">
        <v>-1.8872246146202087E-2</v>
      </c>
      <c r="AP555" s="67">
        <v>-2.4140052497386932E-2</v>
      </c>
      <c r="AQ555" s="67">
        <v>-2.5768714025616646E-2</v>
      </c>
      <c r="AR555" s="67">
        <v>-2.4827370420098305E-2</v>
      </c>
      <c r="AS555" s="67">
        <v>-2.33782809227705E-2</v>
      </c>
      <c r="AT555" s="67">
        <v>-8.1938058137893677E-3</v>
      </c>
      <c r="AU555" s="67">
        <v>0.11050510406494141</v>
      </c>
      <c r="AV555" s="67">
        <v>0.14853459596633911</v>
      </c>
      <c r="AW555" s="67">
        <v>0.16811773180961609</v>
      </c>
      <c r="AX555" s="67">
        <v>0.1785346120595932</v>
      </c>
      <c r="AY555" s="67">
        <v>0.16038133203983307</v>
      </c>
      <c r="AZ555" s="67">
        <v>-2.5911372154951096E-2</v>
      </c>
      <c r="BA555" s="67">
        <v>-8.4576264023780823E-2</v>
      </c>
      <c r="BB555" s="67">
        <v>-7.2599239647388458E-2</v>
      </c>
      <c r="BC555" s="67">
        <v>-4.5529432594776154E-2</v>
      </c>
      <c r="BD555" s="67">
        <v>-2.4981211870908737E-2</v>
      </c>
      <c r="BE555" s="67">
        <v>-1.3413413427770138E-2</v>
      </c>
      <c r="BF555" s="67">
        <v>-6.6163479350507259E-3</v>
      </c>
      <c r="BG555" s="67">
        <v>-3.215661970898509E-3</v>
      </c>
      <c r="BH555" s="67">
        <v>-2.7065055910497904E-3</v>
      </c>
      <c r="BI555" s="67">
        <v>2.7790115564130247E-4</v>
      </c>
      <c r="BJ555" s="67">
        <v>-1.163268112577498E-3</v>
      </c>
      <c r="BK555" s="67">
        <v>-7.1025840006768703E-3</v>
      </c>
      <c r="BL555" s="67">
        <v>-9.5461467280983925E-3</v>
      </c>
      <c r="BM555" s="67">
        <v>-1.0754060000181198E-2</v>
      </c>
      <c r="BN555" s="67">
        <v>-1.5489742159843445E-2</v>
      </c>
      <c r="BO555" s="67">
        <v>-1.6587445512413979E-2</v>
      </c>
      <c r="BP555" s="67">
        <v>-1.5171045437455177E-2</v>
      </c>
      <c r="BQ555" s="67">
        <v>-1.3287422247231007E-2</v>
      </c>
      <c r="BR555" s="67">
        <v>2.2020014002919197E-3</v>
      </c>
      <c r="BS555" s="67">
        <v>0.12097424268722534</v>
      </c>
      <c r="BT555" s="67">
        <v>0.1591595858335495</v>
      </c>
      <c r="BU555" s="67">
        <v>0.17886778712272644</v>
      </c>
      <c r="BV555" s="67">
        <v>0.18939599394798279</v>
      </c>
      <c r="BW555" s="67">
        <v>0.17127248644828796</v>
      </c>
      <c r="BX555" s="67">
        <v>-1.5022843144834042E-2</v>
      </c>
      <c r="BY555" s="67">
        <v>-7.3849894106388092E-2</v>
      </c>
      <c r="BZ555" s="67">
        <v>-6.2211461365222931E-2</v>
      </c>
      <c r="CA555" s="67">
        <v>-3.5720307379961014E-2</v>
      </c>
      <c r="CB555" s="67">
        <v>-1.5874937176704407E-2</v>
      </c>
      <c r="CC555" s="67">
        <v>-7.6955785043537617E-3</v>
      </c>
      <c r="CD555" s="67">
        <v>-1.3116023037582636E-3</v>
      </c>
      <c r="CE555" s="67">
        <v>1.7659935401752591E-3</v>
      </c>
      <c r="CF555" s="67">
        <v>2.052932046353817E-3</v>
      </c>
      <c r="CG555" s="67">
        <v>4.9094595015048981E-3</v>
      </c>
      <c r="CH555" s="67">
        <v>3.5165662411600351E-3</v>
      </c>
      <c r="CI555" s="67">
        <v>-2.11678771302104E-3</v>
      </c>
      <c r="CJ555" s="67">
        <v>-4.2296228930354118E-3</v>
      </c>
      <c r="CK555" s="67">
        <v>-5.1314295269548893E-3</v>
      </c>
      <c r="CL555" s="67">
        <v>-9.4985626637935638E-3</v>
      </c>
      <c r="CM555" s="67">
        <v>-1.0228529572486877E-2</v>
      </c>
      <c r="CN555" s="67">
        <v>-8.4831034764647484E-3</v>
      </c>
      <c r="CO555" s="67">
        <v>-6.2985215336084366E-3</v>
      </c>
      <c r="CP555" s="67">
        <v>9.4021065160632133E-3</v>
      </c>
      <c r="CQ555" s="67">
        <v>0.12822513282299042</v>
      </c>
      <c r="CR555" s="67">
        <v>0.16651841998100281</v>
      </c>
      <c r="CS555" s="67">
        <v>0.18631325662136078</v>
      </c>
      <c r="CT555" s="67">
        <v>0.1969185471534729</v>
      </c>
      <c r="CU555" s="67">
        <v>0.17881566286087036</v>
      </c>
      <c r="CV555" s="67">
        <v>-7.4814800173044205E-3</v>
      </c>
      <c r="CW555" s="67">
        <v>-6.6420838236808777E-2</v>
      </c>
      <c r="CX555" s="67">
        <v>-5.5016908794641495E-2</v>
      </c>
      <c r="CY555" s="67">
        <v>-2.8926536440849304E-2</v>
      </c>
      <c r="CZ555" s="67">
        <v>-9.5679601654410362E-3</v>
      </c>
      <c r="DA555" s="67">
        <v>-1.9777431152760983E-3</v>
      </c>
      <c r="DB555" s="67">
        <v>3.9931433275341988E-3</v>
      </c>
      <c r="DC555" s="67">
        <v>6.7476490512490273E-3</v>
      </c>
      <c r="DD555" s="67">
        <v>6.812369916588068E-3</v>
      </c>
      <c r="DE555" s="67">
        <v>9.541017934679985E-3</v>
      </c>
      <c r="DF555" s="67">
        <v>8.1964004784822464E-3</v>
      </c>
      <c r="DG555" s="67">
        <v>2.8690081089735031E-3</v>
      </c>
      <c r="DH555" s="67">
        <v>1.0869011748582125E-3</v>
      </c>
      <c r="DI555" s="67">
        <v>4.9120123730972409E-4</v>
      </c>
      <c r="DJ555" s="67">
        <v>-3.5073843318969011E-3</v>
      </c>
      <c r="DK555" s="67">
        <v>-3.8696108385920525E-3</v>
      </c>
      <c r="DL555" s="67">
        <v>-1.7951617483049631E-3</v>
      </c>
      <c r="DM555" s="67">
        <v>6.9037801586091518E-4</v>
      </c>
      <c r="DN555" s="67">
        <v>1.6602208837866783E-2</v>
      </c>
      <c r="DO555" s="67">
        <v>0.13547602295875549</v>
      </c>
      <c r="DP555" s="67">
        <v>0.17387725412845612</v>
      </c>
      <c r="DQ555" s="67">
        <v>0.19375874102115631</v>
      </c>
      <c r="DR555" s="67">
        <v>0.20444111526012421</v>
      </c>
      <c r="DS555" s="67">
        <v>0.18635885417461395</v>
      </c>
      <c r="DT555" s="67">
        <v>5.9883255744352937E-5</v>
      </c>
      <c r="DU555" s="67">
        <v>-5.8991789817810059E-2</v>
      </c>
      <c r="DV555" s="67">
        <v>-4.7822367399930954E-2</v>
      </c>
      <c r="DW555" s="67">
        <v>-2.2132765501737595E-2</v>
      </c>
      <c r="DX555" s="67">
        <v>-3.2609826885163784E-3</v>
      </c>
      <c r="DY555" s="67">
        <v>6.2779034487903118E-3</v>
      </c>
      <c r="DZ555" s="67">
        <v>1.1652352288365364E-2</v>
      </c>
      <c r="EA555" s="67">
        <v>1.3940367847681046E-2</v>
      </c>
      <c r="EB555" s="67">
        <v>1.3684242032468319E-2</v>
      </c>
      <c r="EC555" s="67">
        <v>1.6228253021836281E-2</v>
      </c>
      <c r="ED555" s="67">
        <v>1.4953338541090488E-2</v>
      </c>
      <c r="EE555" s="67">
        <v>1.0067705996334553E-2</v>
      </c>
      <c r="EF555" s="67">
        <v>8.7631167843937874E-3</v>
      </c>
      <c r="EG555" s="67">
        <v>8.6093870922923088E-3</v>
      </c>
      <c r="EH555" s="67">
        <v>5.1429267041385174E-3</v>
      </c>
      <c r="EI555" s="67">
        <v>5.3116567432880402E-3</v>
      </c>
      <c r="EJ555" s="67">
        <v>7.861163467168808E-3</v>
      </c>
      <c r="EK555" s="67">
        <v>1.0781238786876202E-2</v>
      </c>
      <c r="EL555" s="67">
        <v>2.6998015120625496E-2</v>
      </c>
      <c r="EM555" s="67">
        <v>0.14594516158103943</v>
      </c>
      <c r="EN555" s="67">
        <v>0.1845022439956665</v>
      </c>
      <c r="EO555" s="67">
        <v>0.20450879633426666</v>
      </c>
      <c r="EP555" s="67">
        <v>0.2153024822473526</v>
      </c>
      <c r="EQ555" s="67">
        <v>0.19725000858306885</v>
      </c>
      <c r="ER555" s="67">
        <v>1.0948414914309978E-2</v>
      </c>
      <c r="ES555" s="67">
        <v>-4.8265423625707626E-2</v>
      </c>
      <c r="ET555" s="67">
        <v>-3.743458166718483E-2</v>
      </c>
      <c r="EU555" s="67">
        <v>-1.2323642149567604E-2</v>
      </c>
      <c r="EV555" s="67">
        <v>5.8452906087040901E-3</v>
      </c>
      <c r="EW555" s="67">
        <v>72.386177062988281</v>
      </c>
      <c r="EX555" s="67">
        <v>70.741401672363281</v>
      </c>
      <c r="EY555" s="67">
        <v>69.625411987304688</v>
      </c>
      <c r="EZ555" s="67">
        <v>68.706687927246094</v>
      </c>
      <c r="FA555" s="67">
        <v>67.301040649414063</v>
      </c>
      <c r="FB555" s="67">
        <v>66.263023376464844</v>
      </c>
      <c r="FC555" s="67">
        <v>65.456878662109375</v>
      </c>
      <c r="FD555" s="67">
        <v>66.212997436523438</v>
      </c>
      <c r="FE555" s="67">
        <v>69.416053771972656</v>
      </c>
      <c r="FF555" s="67">
        <v>73.728080749511719</v>
      </c>
      <c r="FG555" s="67">
        <v>77.878631591796875</v>
      </c>
      <c r="FH555" s="67">
        <v>81.512939453125</v>
      </c>
      <c r="FI555" s="67">
        <v>85.110435485839844</v>
      </c>
      <c r="FJ555" s="67">
        <v>88.314544677734375</v>
      </c>
      <c r="FK555" s="67">
        <v>90.589004516601563</v>
      </c>
      <c r="FL555" s="67">
        <v>92.081825256347656</v>
      </c>
      <c r="FM555" s="67">
        <v>91.942359924316406</v>
      </c>
      <c r="FN555" s="67">
        <v>90.892402648925781</v>
      </c>
      <c r="FO555" s="67">
        <v>87.918327331542969</v>
      </c>
      <c r="FP555" s="67">
        <v>83.380805969238281</v>
      </c>
      <c r="FQ555" s="67">
        <v>78.719978332519531</v>
      </c>
      <c r="FR555" s="67">
        <v>75.314155578613281</v>
      </c>
      <c r="FS555" s="67">
        <v>73.000213623046875</v>
      </c>
      <c r="FT555" s="67">
        <v>71.239654541015625</v>
      </c>
      <c r="FU555" s="68">
        <v>9.6152229234576225E-3</v>
      </c>
      <c r="FV555" s="40">
        <v>13.989999771118164</v>
      </c>
      <c r="FW555">
        <v>93046.92</v>
      </c>
      <c r="FX555">
        <v>1</v>
      </c>
    </row>
    <row r="556" spans="1:180" x14ac:dyDescent="0.2">
      <c r="A556" t="s">
        <v>189</v>
      </c>
      <c r="B556" t="s">
        <v>207</v>
      </c>
      <c r="C556" t="s">
        <v>204</v>
      </c>
      <c r="D556" t="s">
        <v>1</v>
      </c>
      <c r="E556" t="s">
        <v>1</v>
      </c>
      <c r="F556" t="s">
        <v>193</v>
      </c>
      <c r="G556" s="60" t="s">
        <v>226</v>
      </c>
      <c r="H556" s="67">
        <v>96355.001828193665</v>
      </c>
      <c r="I556" s="67">
        <v>0.78440618515014648</v>
      </c>
      <c r="J556" s="67">
        <v>0.68228507041931152</v>
      </c>
      <c r="K556" s="67">
        <v>0.61892527341842651</v>
      </c>
      <c r="L556" s="67">
        <v>0.57983416318893433</v>
      </c>
      <c r="M556" s="67">
        <v>0.56378173828125</v>
      </c>
      <c r="N556" s="67">
        <v>0.58650094270706177</v>
      </c>
      <c r="O556" s="67">
        <v>0.67069822549819946</v>
      </c>
      <c r="P556" s="67">
        <v>0.72168725728988647</v>
      </c>
      <c r="Q556" s="67">
        <v>0.71241968870162964</v>
      </c>
      <c r="R556" s="67">
        <v>0.74337470531463623</v>
      </c>
      <c r="S556" s="67">
        <v>0.80546361207962036</v>
      </c>
      <c r="T556" s="67">
        <v>0.90290588140487671</v>
      </c>
      <c r="U556" s="67">
        <v>1.0285670757293701</v>
      </c>
      <c r="V556" s="67">
        <v>1.1605287790298462</v>
      </c>
      <c r="W556" s="67">
        <v>1.2969146966934204</v>
      </c>
      <c r="X556" s="67">
        <v>1.4563915729522705</v>
      </c>
      <c r="Y556" s="67">
        <v>1.5992294549942017</v>
      </c>
      <c r="Z556" s="67">
        <v>1.6977274417877197</v>
      </c>
      <c r="AA556" s="67">
        <v>1.7093000411987305</v>
      </c>
      <c r="AB556" s="67">
        <v>1.6547087430953979</v>
      </c>
      <c r="AC556" s="67">
        <v>1.6329388618469238</v>
      </c>
      <c r="AD556" s="67">
        <v>1.5015463829040527</v>
      </c>
      <c r="AE556" s="67">
        <v>1.265765905380249</v>
      </c>
      <c r="AF556" s="67">
        <v>1.026380181312561</v>
      </c>
      <c r="AG556" s="67">
        <v>-2.9772296547889709E-3</v>
      </c>
      <c r="AH556" s="67">
        <v>-3.5630753263831139E-3</v>
      </c>
      <c r="AI556" s="67">
        <v>-4.4303885661065578E-3</v>
      </c>
      <c r="AJ556" s="67">
        <v>-3.8966373540461063E-3</v>
      </c>
      <c r="AK556" s="67">
        <v>-4.1500283405184746E-3</v>
      </c>
      <c r="AL556" s="67">
        <v>-5.8331172913312912E-3</v>
      </c>
      <c r="AM556" s="67">
        <v>-1.3767750933766365E-2</v>
      </c>
      <c r="AN556" s="67">
        <v>-1.4708168804645538E-2</v>
      </c>
      <c r="AO556" s="67">
        <v>-1.2748533859848976E-2</v>
      </c>
      <c r="AP556" s="67">
        <v>-1.6911732032895088E-2</v>
      </c>
      <c r="AQ556" s="67">
        <v>-1.8713615834712982E-2</v>
      </c>
      <c r="AR556" s="67">
        <v>-1.2703524902462959E-2</v>
      </c>
      <c r="AS556" s="67">
        <v>-1.205128151923418E-2</v>
      </c>
      <c r="AT556" s="67">
        <v>3.908070269972086E-3</v>
      </c>
      <c r="AU556" s="67">
        <v>0.13936805725097656</v>
      </c>
      <c r="AV556" s="67">
        <v>0.17808754742145538</v>
      </c>
      <c r="AW556" s="67">
        <v>0.20127043128013611</v>
      </c>
      <c r="AX556" s="67">
        <v>0.21051858365535736</v>
      </c>
      <c r="AY556" s="67">
        <v>0.19529387354850769</v>
      </c>
      <c r="AZ556" s="67">
        <v>-5.0802445039153099E-3</v>
      </c>
      <c r="BA556" s="67">
        <v>-7.5715973973274231E-2</v>
      </c>
      <c r="BB556" s="67">
        <v>-7.8521646559238434E-2</v>
      </c>
      <c r="BC556" s="67">
        <v>-5.6098397821187973E-2</v>
      </c>
      <c r="BD556" s="67">
        <v>-3.6781586706638336E-2</v>
      </c>
      <c r="BE556" s="67">
        <v>5.185768473893404E-3</v>
      </c>
      <c r="BF556" s="67">
        <v>4.0099578909575939E-3</v>
      </c>
      <c r="BG556" s="67">
        <v>2.6810744311660528E-3</v>
      </c>
      <c r="BH556" s="67">
        <v>2.8970569837838411E-3</v>
      </c>
      <c r="BI556" s="67">
        <v>2.460097661241889E-3</v>
      </c>
      <c r="BJ556" s="67">
        <v>8.4480299847200513E-4</v>
      </c>
      <c r="BK556" s="67">
        <v>-6.6541326232254505E-3</v>
      </c>
      <c r="BL556" s="67">
        <v>-7.1235187351703644E-3</v>
      </c>
      <c r="BM556" s="67">
        <v>-4.7261887229979038E-3</v>
      </c>
      <c r="BN556" s="67">
        <v>-8.3617204800248146E-3</v>
      </c>
      <c r="BO556" s="67">
        <v>-9.6371201798319817E-3</v>
      </c>
      <c r="BP556" s="67">
        <v>-3.1558535993099213E-3</v>
      </c>
      <c r="BQ556" s="67">
        <v>-2.0729354582726955E-3</v>
      </c>
      <c r="BR556" s="67">
        <v>1.4188540168106556E-2</v>
      </c>
      <c r="BS556" s="67">
        <v>0.14972162246704102</v>
      </c>
      <c r="BT556" s="67">
        <v>0.18859530985355377</v>
      </c>
      <c r="BU556" s="67">
        <v>0.21190150082111359</v>
      </c>
      <c r="BV556" s="67">
        <v>0.22125869989395142</v>
      </c>
      <c r="BW556" s="67">
        <v>0.20606257021427155</v>
      </c>
      <c r="BX556" s="67">
        <v>5.6850546970963478E-3</v>
      </c>
      <c r="BY556" s="67">
        <v>-6.5111264586448669E-2</v>
      </c>
      <c r="BZ556" s="67">
        <v>-6.8251624703407288E-2</v>
      </c>
      <c r="CA556" s="67">
        <v>-4.6399865299463272E-2</v>
      </c>
      <c r="CB556" s="67">
        <v>-2.7777299284934998E-2</v>
      </c>
      <c r="CC556" s="67">
        <v>1.0839435271918774E-2</v>
      </c>
      <c r="CD556" s="67">
        <v>9.2550180852413177E-3</v>
      </c>
      <c r="CE556" s="67">
        <v>7.606451865285635E-3</v>
      </c>
      <c r="CF556" s="67">
        <v>7.6023489236831665E-3</v>
      </c>
      <c r="CG556" s="67">
        <v>7.0382505655288696E-3</v>
      </c>
      <c r="CH556" s="67">
        <v>5.4699103347957134E-3</v>
      </c>
      <c r="CI556" s="67">
        <v>-1.7272618133574724E-3</v>
      </c>
      <c r="CJ556" s="67">
        <v>-1.8704123795032501E-3</v>
      </c>
      <c r="CK556" s="67">
        <v>8.3006249042227864E-4</v>
      </c>
      <c r="CL556" s="67">
        <v>-2.4400076363235712E-3</v>
      </c>
      <c r="CM556" s="67">
        <v>-3.3507677726447582E-3</v>
      </c>
      <c r="CN556" s="67">
        <v>3.4568344708532095E-3</v>
      </c>
      <c r="CO556" s="67">
        <v>4.838036373257637E-3</v>
      </c>
      <c r="CP556" s="67">
        <v>2.1308764815330505E-2</v>
      </c>
      <c r="CQ556" s="67">
        <v>0.15689247846603394</v>
      </c>
      <c r="CR556" s="67">
        <v>0.195872962474823</v>
      </c>
      <c r="CS556" s="67">
        <v>0.21926452219486237</v>
      </c>
      <c r="CT556" s="67">
        <v>0.22869725525379181</v>
      </c>
      <c r="CU556" s="67">
        <v>0.21352092921733856</v>
      </c>
      <c r="CV556" s="67">
        <v>1.3141068629920483E-2</v>
      </c>
      <c r="CW556" s="67">
        <v>-5.7766471058130264E-2</v>
      </c>
      <c r="CX556" s="67">
        <v>-6.1138633638620377E-2</v>
      </c>
      <c r="CY556" s="67">
        <v>-3.9682693779468536E-2</v>
      </c>
      <c r="CZ556" s="67">
        <v>-2.154095470905304E-2</v>
      </c>
      <c r="DA556" s="67">
        <v>1.6493102535605431E-2</v>
      </c>
      <c r="DB556" s="67">
        <v>1.4500077813863754E-2</v>
      </c>
      <c r="DC556" s="67">
        <v>1.2531829997897148E-2</v>
      </c>
      <c r="DD556" s="67">
        <v>1.2307641096413136E-2</v>
      </c>
      <c r="DE556" s="67">
        <v>1.1616405099630356E-2</v>
      </c>
      <c r="DF556" s="67">
        <v>1.0095017962157726E-2</v>
      </c>
      <c r="DG556" s="67">
        <v>3.1996085308492184E-3</v>
      </c>
      <c r="DH556" s="67">
        <v>3.3826937433332205E-3</v>
      </c>
      <c r="DI556" s="67">
        <v>6.3863140530884266E-3</v>
      </c>
      <c r="DJ556" s="67">
        <v>3.4817049745470285E-3</v>
      </c>
      <c r="DK556" s="67">
        <v>2.9355851002037525E-3</v>
      </c>
      <c r="DL556" s="67">
        <v>1.0069522075355053E-2</v>
      </c>
      <c r="DM556" s="67">
        <v>1.1749007739126682E-2</v>
      </c>
      <c r="DN556" s="67">
        <v>2.8428984805941582E-2</v>
      </c>
      <c r="DO556" s="67">
        <v>0.16406331956386566</v>
      </c>
      <c r="DP556" s="67">
        <v>0.20315058529376984</v>
      </c>
      <c r="DQ556" s="67">
        <v>0.22662755846977234</v>
      </c>
      <c r="DR556" s="67">
        <v>0.23613584041595459</v>
      </c>
      <c r="DS556" s="67">
        <v>0.22097930312156677</v>
      </c>
      <c r="DT556" s="67">
        <v>2.0597083494067192E-2</v>
      </c>
      <c r="DU556" s="67">
        <v>-5.0421681255102158E-2</v>
      </c>
      <c r="DV556" s="67">
        <v>-5.4025650024414063E-2</v>
      </c>
      <c r="DW556" s="67">
        <v>-3.2965518534183502E-2</v>
      </c>
      <c r="DX556" s="67">
        <v>-1.5304611064493656E-2</v>
      </c>
      <c r="DY556" s="67">
        <v>2.4656102061271667E-2</v>
      </c>
      <c r="DZ556" s="67">
        <v>2.2073110565543175E-2</v>
      </c>
      <c r="EA556" s="67">
        <v>1.9643291831016541E-2</v>
      </c>
      <c r="EB556" s="67">
        <v>1.9101334735751152E-2</v>
      </c>
      <c r="EC556" s="67">
        <v>1.8226530402898788E-2</v>
      </c>
      <c r="ED556" s="67">
        <v>1.6772938892245293E-2</v>
      </c>
      <c r="EE556" s="67">
        <v>1.0313226841390133E-2</v>
      </c>
      <c r="EF556" s="67">
        <v>1.0967344976961613E-2</v>
      </c>
      <c r="EG556" s="67">
        <v>1.4408659189939499E-2</v>
      </c>
      <c r="EH556" s="67">
        <v>1.2031716294586658E-2</v>
      </c>
      <c r="EI556" s="67">
        <v>1.2012079358100891E-2</v>
      </c>
      <c r="EJ556" s="67">
        <v>1.9617194309830666E-2</v>
      </c>
      <c r="EK556" s="67">
        <v>2.172735333442688E-2</v>
      </c>
      <c r="EL556" s="67">
        <v>3.8709457963705063E-2</v>
      </c>
      <c r="EM556" s="67">
        <v>0.17441688477993011</v>
      </c>
      <c r="EN556" s="67">
        <v>0.21365836262702942</v>
      </c>
      <c r="EO556" s="67">
        <v>0.23725859820842743</v>
      </c>
      <c r="EP556" s="67">
        <v>0.24687594175338745</v>
      </c>
      <c r="EQ556" s="67">
        <v>0.23174801468849182</v>
      </c>
      <c r="ER556" s="67">
        <v>3.1362380832433701E-2</v>
      </c>
      <c r="ES556" s="67">
        <v>-3.9816971868276596E-2</v>
      </c>
      <c r="ET556" s="67">
        <v>-4.3755628168582916E-2</v>
      </c>
      <c r="EU556" s="67">
        <v>-2.32669897377491E-2</v>
      </c>
      <c r="EV556" s="67">
        <v>-6.3003199175000191E-3</v>
      </c>
      <c r="EW556" s="67">
        <v>73.525123596191406</v>
      </c>
      <c r="EX556" s="67">
        <v>71.866416931152344</v>
      </c>
      <c r="EY556" s="67">
        <v>70.966087341308594</v>
      </c>
      <c r="EZ556" s="67">
        <v>69.612701416015625</v>
      </c>
      <c r="FA556" s="67">
        <v>68.325920104980469</v>
      </c>
      <c r="FB556" s="67">
        <v>67.215179443359375</v>
      </c>
      <c r="FC556" s="67">
        <v>66.522315979003906</v>
      </c>
      <c r="FD556" s="67">
        <v>69.034599304199219</v>
      </c>
      <c r="FE556" s="67">
        <v>73.496200561523438</v>
      </c>
      <c r="FF556" s="67">
        <v>77.95782470703125</v>
      </c>
      <c r="FG556" s="67">
        <v>82.40228271484375</v>
      </c>
      <c r="FH556" s="67">
        <v>86.5982666015625</v>
      </c>
      <c r="FI556" s="67">
        <v>90.420394897460938</v>
      </c>
      <c r="FJ556" s="67">
        <v>93.249465942382813</v>
      </c>
      <c r="FK556" s="67">
        <v>95.542930603027344</v>
      </c>
      <c r="FL556" s="67">
        <v>96.494789123535156</v>
      </c>
      <c r="FM556" s="67">
        <v>96.026382446289063</v>
      </c>
      <c r="FN556" s="67">
        <v>94.404678344726563</v>
      </c>
      <c r="FO556" s="67">
        <v>91.454597473144531</v>
      </c>
      <c r="FP556" s="67">
        <v>87.439628601074219</v>
      </c>
      <c r="FQ556" s="67">
        <v>83.8544921875</v>
      </c>
      <c r="FR556" s="67">
        <v>81.432723999023438</v>
      </c>
      <c r="FS556" s="67">
        <v>79.117683410644531</v>
      </c>
      <c r="FT556" s="67">
        <v>76.897933959960938</v>
      </c>
      <c r="FU556" s="68">
        <v>9.5083415508270264E-3</v>
      </c>
      <c r="FV556" s="40">
        <v>14.659999847412109</v>
      </c>
      <c r="FW556">
        <v>96749.91</v>
      </c>
      <c r="FX556">
        <v>1</v>
      </c>
    </row>
    <row r="557" spans="1:180" x14ac:dyDescent="0.2">
      <c r="A557" t="s">
        <v>189</v>
      </c>
      <c r="B557" t="s">
        <v>207</v>
      </c>
      <c r="C557" t="s">
        <v>204</v>
      </c>
      <c r="D557" t="s">
        <v>1</v>
      </c>
      <c r="E557" t="s">
        <v>1</v>
      </c>
      <c r="F557" t="s">
        <v>193</v>
      </c>
      <c r="G557" s="60" t="s">
        <v>227</v>
      </c>
      <c r="H557" s="67">
        <v>96589.998451948166</v>
      </c>
      <c r="I557" s="67">
        <v>0.85344213247299194</v>
      </c>
      <c r="J557" s="67">
        <v>0.7394719123840332</v>
      </c>
      <c r="K557" s="67">
        <v>0.66608011722564697</v>
      </c>
      <c r="L557" s="67">
        <v>0.61906325817108154</v>
      </c>
      <c r="M557" s="67">
        <v>0.59762942790985107</v>
      </c>
      <c r="N557" s="67">
        <v>0.61429941654205322</v>
      </c>
      <c r="O557" s="67">
        <v>0.69254636764526367</v>
      </c>
      <c r="P557" s="67">
        <v>0.74436992406845093</v>
      </c>
      <c r="Q557" s="67">
        <v>0.75168037414550781</v>
      </c>
      <c r="R557" s="67">
        <v>0.80353373289108276</v>
      </c>
      <c r="S557" s="67">
        <v>0.88870471715927124</v>
      </c>
      <c r="T557" s="67">
        <v>1.0087563991546631</v>
      </c>
      <c r="U557" s="67">
        <v>1.159358024597168</v>
      </c>
      <c r="V557" s="67">
        <v>1.3050329685211182</v>
      </c>
      <c r="W557" s="67">
        <v>1.4417815208435059</v>
      </c>
      <c r="X557" s="67">
        <v>1.5939038991928101</v>
      </c>
      <c r="Y557" s="67">
        <v>1.7113956212997437</v>
      </c>
      <c r="Z557" s="67">
        <v>1.7629760503768921</v>
      </c>
      <c r="AA557" s="67">
        <v>1.7366592884063721</v>
      </c>
      <c r="AB557" s="67">
        <v>1.6500174999237061</v>
      </c>
      <c r="AC557" s="67">
        <v>1.5883916616439819</v>
      </c>
      <c r="AD557" s="67">
        <v>1.4695370197296143</v>
      </c>
      <c r="AE557" s="67">
        <v>1.2848930358886719</v>
      </c>
      <c r="AF557" s="67">
        <v>1.0727469921112061</v>
      </c>
      <c r="AG557" s="67">
        <v>-2.0031720399856567E-2</v>
      </c>
      <c r="AH557" s="67">
        <v>-1.3640645891427994E-2</v>
      </c>
      <c r="AI557" s="67">
        <v>-1.0059346444904804E-2</v>
      </c>
      <c r="AJ557" s="67">
        <v>-8.9411726221442223E-3</v>
      </c>
      <c r="AK557" s="67">
        <v>-7.4074491858482361E-3</v>
      </c>
      <c r="AL557" s="67">
        <v>-6.4368457533419132E-3</v>
      </c>
      <c r="AM557" s="67">
        <v>-1.3829294592142105E-2</v>
      </c>
      <c r="AN557" s="67">
        <v>-1.7045261338353157E-2</v>
      </c>
      <c r="AO557" s="67">
        <v>-1.4063417911529541E-2</v>
      </c>
      <c r="AP557" s="67">
        <v>-2.1392347291111946E-2</v>
      </c>
      <c r="AQ557" s="67">
        <v>-2.2336620837450027E-2</v>
      </c>
      <c r="AR557" s="67">
        <v>-2.6437930762767792E-2</v>
      </c>
      <c r="AS557" s="67">
        <v>-2.3565568029880524E-2</v>
      </c>
      <c r="AT557" s="67">
        <v>-4.9188858829438686E-3</v>
      </c>
      <c r="AU557" s="67">
        <v>0.13779242336750031</v>
      </c>
      <c r="AV557" s="67">
        <v>0.17188820242881775</v>
      </c>
      <c r="AW557" s="67">
        <v>0.18183410167694092</v>
      </c>
      <c r="AX557" s="67">
        <v>0.18544924259185791</v>
      </c>
      <c r="AY557" s="67">
        <v>0.16798461973667145</v>
      </c>
      <c r="AZ557" s="67">
        <v>-8.3339167758822441E-3</v>
      </c>
      <c r="BA557" s="67">
        <v>-5.9807620942592621E-2</v>
      </c>
      <c r="BB557" s="67">
        <v>-5.29041588306427E-2</v>
      </c>
      <c r="BC557" s="67">
        <v>-3.8237635046243668E-2</v>
      </c>
      <c r="BD557" s="67">
        <v>-2.782120555639267E-2</v>
      </c>
      <c r="BE557" s="67">
        <v>-1.1877319775521755E-2</v>
      </c>
      <c r="BF557" s="67">
        <v>-6.0756108723580837E-3</v>
      </c>
      <c r="BG557" s="67">
        <v>-2.9554169159382582E-3</v>
      </c>
      <c r="BH557" s="67">
        <v>-2.154733520001173E-3</v>
      </c>
      <c r="BI557" s="67">
        <v>-8.0449151573702693E-4</v>
      </c>
      <c r="BJ557" s="67">
        <v>2.3369387781713158E-4</v>
      </c>
      <c r="BK557" s="67">
        <v>-6.7236088216304779E-3</v>
      </c>
      <c r="BL557" s="67">
        <v>-9.4691608101129532E-3</v>
      </c>
      <c r="BM557" s="67">
        <v>-6.0500195249915123E-3</v>
      </c>
      <c r="BN557" s="67">
        <v>-1.2851675972342491E-2</v>
      </c>
      <c r="BO557" s="67">
        <v>-1.3269874267280102E-2</v>
      </c>
      <c r="BP557" s="67">
        <v>-1.6900360584259033E-2</v>
      </c>
      <c r="BQ557" s="67">
        <v>-1.3597710989415646E-2</v>
      </c>
      <c r="BR557" s="67">
        <v>5.3508244454860687E-3</v>
      </c>
      <c r="BS557" s="67">
        <v>0.14813518524169922</v>
      </c>
      <c r="BT557" s="67">
        <v>0.18238498270511627</v>
      </c>
      <c r="BU557" s="67">
        <v>0.1924540251493454</v>
      </c>
      <c r="BV557" s="67">
        <v>0.19617801904678345</v>
      </c>
      <c r="BW557" s="67">
        <v>0.17874191701412201</v>
      </c>
      <c r="BX557" s="67">
        <v>2.4199211038649082E-3</v>
      </c>
      <c r="BY557" s="67">
        <v>-4.9214225262403488E-2</v>
      </c>
      <c r="BZ557" s="67">
        <v>-4.2645100504159927E-2</v>
      </c>
      <c r="CA557" s="67">
        <v>-2.8549395501613617E-2</v>
      </c>
      <c r="CB557" s="67">
        <v>-1.882638968527317E-2</v>
      </c>
      <c r="CC557" s="67">
        <v>-6.229606457054615E-3</v>
      </c>
      <c r="CD557" s="67">
        <v>-8.3609175635501742E-4</v>
      </c>
      <c r="CE557" s="67">
        <v>1.9647425506263971E-3</v>
      </c>
      <c r="CF557" s="67">
        <v>2.5455334689468145E-3</v>
      </c>
      <c r="CG557" s="67">
        <v>3.7686971481889486E-3</v>
      </c>
      <c r="CH557" s="67">
        <v>4.8536891117691994E-3</v>
      </c>
      <c r="CI557" s="67">
        <v>-1.8022330477833748E-3</v>
      </c>
      <c r="CJ557" s="67">
        <v>-4.2219744063913822E-3</v>
      </c>
      <c r="CK557" s="67">
        <v>-4.9996428424492478E-4</v>
      </c>
      <c r="CL557" s="67">
        <v>-6.9364337250590324E-3</v>
      </c>
      <c r="CM557" s="67">
        <v>-6.9902730174362659E-3</v>
      </c>
      <c r="CN557" s="67">
        <v>-1.0294666513800621E-2</v>
      </c>
      <c r="CO557" s="67">
        <v>-6.6940034739673138E-3</v>
      </c>
      <c r="CP557" s="67">
        <v>1.2463593855500221E-2</v>
      </c>
      <c r="CQ557" s="67">
        <v>0.15529854595661163</v>
      </c>
      <c r="CR557" s="67">
        <v>0.18965505063533783</v>
      </c>
      <c r="CS557" s="67">
        <v>0.19980937242507935</v>
      </c>
      <c r="CT557" s="67">
        <v>0.20360876619815826</v>
      </c>
      <c r="CU557" s="67">
        <v>0.18619237840175629</v>
      </c>
      <c r="CV557" s="67">
        <v>9.867996908724308E-3</v>
      </c>
      <c r="CW557" s="67">
        <v>-4.1877273470163345E-2</v>
      </c>
      <c r="CX557" s="67">
        <v>-3.553970530629158E-2</v>
      </c>
      <c r="CY557" s="67">
        <v>-2.183934859931469E-2</v>
      </c>
      <c r="CZ557" s="67">
        <v>-1.2596606276929379E-2</v>
      </c>
      <c r="DA557" s="67">
        <v>-5.8189238188788295E-4</v>
      </c>
      <c r="DB557" s="67">
        <v>4.4034277088940144E-3</v>
      </c>
      <c r="DC557" s="67">
        <v>6.8849017843604088E-3</v>
      </c>
      <c r="DD557" s="67">
        <v>7.2457999922335148E-3</v>
      </c>
      <c r="DE557" s="67">
        <v>8.3418851718306541E-3</v>
      </c>
      <c r="DF557" s="67">
        <v>9.4736842438578606E-3</v>
      </c>
      <c r="DG557" s="67">
        <v>3.119142958894372E-3</v>
      </c>
      <c r="DH557" s="67">
        <v>1.0252109495922923E-3</v>
      </c>
      <c r="DI557" s="67">
        <v>5.0500910729169846E-3</v>
      </c>
      <c r="DJ557" s="67">
        <v>-1.0211911285296082E-3</v>
      </c>
      <c r="DK557" s="67">
        <v>-7.1067200042307377E-4</v>
      </c>
      <c r="DL557" s="67">
        <v>-3.6889745388180017E-3</v>
      </c>
      <c r="DM557" s="67">
        <v>2.0970379409845918E-4</v>
      </c>
      <c r="DN557" s="67">
        <v>1.9576363265514374E-2</v>
      </c>
      <c r="DO557" s="67">
        <v>0.16246190667152405</v>
      </c>
      <c r="DP557" s="67">
        <v>0.19692511856555939</v>
      </c>
      <c r="DQ557" s="67">
        <v>0.20716471970081329</v>
      </c>
      <c r="DR557" s="67">
        <v>0.21103951334953308</v>
      </c>
      <c r="DS557" s="67">
        <v>0.19364283978939056</v>
      </c>
      <c r="DT557" s="67">
        <v>1.7316071316599846E-2</v>
      </c>
      <c r="DU557" s="67">
        <v>-3.4540321677923203E-2</v>
      </c>
      <c r="DV557" s="67">
        <v>-2.8434315696358681E-2</v>
      </c>
      <c r="DW557" s="67">
        <v>-1.5129304490983486E-2</v>
      </c>
      <c r="DX557" s="67">
        <v>-6.3668224029242992E-3</v>
      </c>
      <c r="DY557" s="67">
        <v>7.5725098140537739E-3</v>
      </c>
      <c r="DZ557" s="67">
        <v>1.1968460865318775E-2</v>
      </c>
      <c r="EA557" s="67">
        <v>1.3988831080496311E-2</v>
      </c>
      <c r="EB557" s="67">
        <v>1.4032239094376564E-2</v>
      </c>
      <c r="EC557" s="67">
        <v>1.4944843947887421E-2</v>
      </c>
      <c r="ED557" s="67">
        <v>1.6144223511219025E-2</v>
      </c>
      <c r="EE557" s="67">
        <v>1.0224828496575356E-2</v>
      </c>
      <c r="EF557" s="67">
        <v>8.6013143882155418E-3</v>
      </c>
      <c r="EG557" s="67">
        <v>1.3063489459455013E-2</v>
      </c>
      <c r="EH557" s="67">
        <v>7.5194798409938812E-3</v>
      </c>
      <c r="EI557" s="67">
        <v>8.356073871254921E-3</v>
      </c>
      <c r="EJ557" s="67">
        <v>5.8485963381826878E-3</v>
      </c>
      <c r="EK557" s="67">
        <v>1.0177560150623322E-2</v>
      </c>
      <c r="EL557" s="67">
        <v>2.9846072196960449E-2</v>
      </c>
      <c r="EM557" s="67">
        <v>0.17280466854572296</v>
      </c>
      <c r="EN557" s="67">
        <v>0.2074219137430191</v>
      </c>
      <c r="EO557" s="67">
        <v>0.21778465807437897</v>
      </c>
      <c r="EP557" s="67">
        <v>0.22176828980445862</v>
      </c>
      <c r="EQ557" s="67">
        <v>0.20440015196800232</v>
      </c>
      <c r="ER557" s="67">
        <v>2.8069911524653435E-2</v>
      </c>
      <c r="ES557" s="67">
        <v>-2.3946920409798622E-2</v>
      </c>
      <c r="ET557" s="67">
        <v>-1.8175259232521057E-2</v>
      </c>
      <c r="EU557" s="67">
        <v>-5.4410649463534355E-3</v>
      </c>
      <c r="EV557" s="67">
        <v>2.6279939338564873E-3</v>
      </c>
      <c r="EW557" s="67">
        <v>75.439750671386719</v>
      </c>
      <c r="EX557" s="67">
        <v>74.458366394042969</v>
      </c>
      <c r="EY557" s="67">
        <v>72.988372802734375</v>
      </c>
      <c r="EZ557" s="67">
        <v>72.098297119140625</v>
      </c>
      <c r="FA557" s="67">
        <v>70.668708801269531</v>
      </c>
      <c r="FB557" s="67">
        <v>69.754096984863281</v>
      </c>
      <c r="FC557" s="67">
        <v>69.264625549316406</v>
      </c>
      <c r="FD557" s="67">
        <v>71.889350891113281</v>
      </c>
      <c r="FE557" s="67">
        <v>76.611946105957031</v>
      </c>
      <c r="FF557" s="67">
        <v>81.481430053710938</v>
      </c>
      <c r="FG557" s="67">
        <v>85.045059204101563</v>
      </c>
      <c r="FH557" s="67">
        <v>88.678268432617188</v>
      </c>
      <c r="FI557" s="67">
        <v>92.433242797851563</v>
      </c>
      <c r="FJ557" s="67">
        <v>95.076820373535156</v>
      </c>
      <c r="FK557" s="67">
        <v>96.930885314941406</v>
      </c>
      <c r="FL557" s="67">
        <v>97.481986999511719</v>
      </c>
      <c r="FM557" s="67">
        <v>96.115081787109375</v>
      </c>
      <c r="FN557" s="67">
        <v>93.919700622558594</v>
      </c>
      <c r="FO557" s="67">
        <v>90.2132568359375</v>
      </c>
      <c r="FP557" s="67">
        <v>85.9429931640625</v>
      </c>
      <c r="FQ557" s="67">
        <v>81.727279663085938</v>
      </c>
      <c r="FR557" s="67">
        <v>78.745719909667969</v>
      </c>
      <c r="FS557" s="67">
        <v>77.083305358886719</v>
      </c>
      <c r="FT557" s="67">
        <v>75.286758422851563</v>
      </c>
      <c r="FU557" s="68">
        <v>9.4983726739883423E-3</v>
      </c>
      <c r="FV557" s="40">
        <v>14.609999656677246</v>
      </c>
      <c r="FW557">
        <v>102737.41</v>
      </c>
      <c r="FX557">
        <v>1</v>
      </c>
    </row>
    <row r="558" spans="1:180" x14ac:dyDescent="0.2">
      <c r="A558" t="s">
        <v>189</v>
      </c>
      <c r="B558" t="s">
        <v>207</v>
      </c>
      <c r="C558" t="s">
        <v>204</v>
      </c>
      <c r="D558" t="s">
        <v>1</v>
      </c>
      <c r="E558" t="s">
        <v>1</v>
      </c>
      <c r="F558" t="s">
        <v>193</v>
      </c>
      <c r="G558" s="60" t="s">
        <v>228</v>
      </c>
      <c r="H558" s="67">
        <v>97521.002353191376</v>
      </c>
      <c r="I558" s="67">
        <v>0.77909964323043823</v>
      </c>
      <c r="J558" s="67">
        <v>0.67426836490631104</v>
      </c>
      <c r="K558" s="67">
        <v>0.60985124111175537</v>
      </c>
      <c r="L558" s="67">
        <v>0.57371377944946289</v>
      </c>
      <c r="M558" s="67">
        <v>0.55878883600234985</v>
      </c>
      <c r="N558" s="67">
        <v>0.58353614807128906</v>
      </c>
      <c r="O558" s="67">
        <v>0.66850858926773071</v>
      </c>
      <c r="P558" s="67">
        <v>0.71941900253295898</v>
      </c>
      <c r="Q558" s="67">
        <v>0.70365250110626221</v>
      </c>
      <c r="R558" s="67">
        <v>0.72647392749786377</v>
      </c>
      <c r="S558" s="67">
        <v>0.78680324554443359</v>
      </c>
      <c r="T558" s="67">
        <v>0.88079190254211426</v>
      </c>
      <c r="U558" s="67">
        <v>1.0151867866516113</v>
      </c>
      <c r="V558" s="67">
        <v>1.1632508039474487</v>
      </c>
      <c r="W558" s="67">
        <v>1.3241510391235352</v>
      </c>
      <c r="X558" s="67">
        <v>1.4951462745666504</v>
      </c>
      <c r="Y558" s="67">
        <v>1.6409145593643188</v>
      </c>
      <c r="Z558" s="67">
        <v>1.7533136606216431</v>
      </c>
      <c r="AA558" s="67">
        <v>1.791939377784729</v>
      </c>
      <c r="AB558" s="67">
        <v>1.7697441577911377</v>
      </c>
      <c r="AC558" s="67">
        <v>1.7277400493621826</v>
      </c>
      <c r="AD558" s="67">
        <v>1.5708738565444946</v>
      </c>
      <c r="AE558" s="67">
        <v>1.3125345706939697</v>
      </c>
      <c r="AF558" s="67">
        <v>1.0559378862380981</v>
      </c>
      <c r="AG558" s="67">
        <v>-8.5104638710618019E-3</v>
      </c>
      <c r="AH558" s="67">
        <v>-9.8892152309417725E-3</v>
      </c>
      <c r="AI558" s="67">
        <v>-7.6878559775650501E-3</v>
      </c>
      <c r="AJ558" s="67">
        <v>-9.4052897766232491E-3</v>
      </c>
      <c r="AK558" s="67">
        <v>-1.0130645707249641E-2</v>
      </c>
      <c r="AL558" s="67">
        <v>-8.643115870654583E-3</v>
      </c>
      <c r="AM558" s="67">
        <v>-1.3776024803519249E-2</v>
      </c>
      <c r="AN558" s="67">
        <v>-1.840549148619175E-2</v>
      </c>
      <c r="AO558" s="67">
        <v>-1.4460917562246323E-2</v>
      </c>
      <c r="AP558" s="67">
        <v>-1.7610151320695877E-2</v>
      </c>
      <c r="AQ558" s="67">
        <v>-1.8151955679059029E-2</v>
      </c>
      <c r="AR558" s="67">
        <v>-1.8064340576529503E-2</v>
      </c>
      <c r="AS558" s="67">
        <v>-1.7221046611666679E-2</v>
      </c>
      <c r="AT558" s="67">
        <v>-3.0519398860633373E-3</v>
      </c>
      <c r="AU558" s="67">
        <v>0.14717711508274078</v>
      </c>
      <c r="AV558" s="67">
        <v>0.19619114696979523</v>
      </c>
      <c r="AW558" s="67">
        <v>0.22155123949050903</v>
      </c>
      <c r="AX558" s="67">
        <v>0.23796159029006958</v>
      </c>
      <c r="AY558" s="67">
        <v>0.22367855906486511</v>
      </c>
      <c r="AZ558" s="67">
        <v>-1.0981282219290733E-2</v>
      </c>
      <c r="BA558" s="67">
        <v>-0.10139183700084686</v>
      </c>
      <c r="BB558" s="67">
        <v>-8.9150547981262207E-2</v>
      </c>
      <c r="BC558" s="67">
        <v>-5.6704524904489517E-2</v>
      </c>
      <c r="BD558" s="67">
        <v>-3.5933326929807663E-2</v>
      </c>
      <c r="BE558" s="67">
        <v>-3.8399238837882876E-4</v>
      </c>
      <c r="BF558" s="67">
        <v>-2.3500663228332996E-3</v>
      </c>
      <c r="BG558" s="67">
        <v>-6.0825358377769589E-4</v>
      </c>
      <c r="BH558" s="67">
        <v>-2.6420967187732458E-3</v>
      </c>
      <c r="BI558" s="67">
        <v>-3.5504798870533705E-3</v>
      </c>
      <c r="BJ558" s="67">
        <v>-1.9956775940954685E-3</v>
      </c>
      <c r="BK558" s="67">
        <v>-6.6951154731214046E-3</v>
      </c>
      <c r="BL558" s="67">
        <v>-1.0856014676392078E-2</v>
      </c>
      <c r="BM558" s="67">
        <v>-6.4756027422845364E-3</v>
      </c>
      <c r="BN558" s="67">
        <v>-9.099145419895649E-3</v>
      </c>
      <c r="BO558" s="67">
        <v>-9.116344153881073E-3</v>
      </c>
      <c r="BP558" s="67">
        <v>-8.5593312978744507E-3</v>
      </c>
      <c r="BQ558" s="67">
        <v>-7.2870678268373013E-3</v>
      </c>
      <c r="BR558" s="67">
        <v>7.1829156950116158E-3</v>
      </c>
      <c r="BS558" s="67">
        <v>0.15748491883277893</v>
      </c>
      <c r="BT558" s="67">
        <v>0.20665253698825836</v>
      </c>
      <c r="BU558" s="67">
        <v>0.23213520646095276</v>
      </c>
      <c r="BV558" s="67">
        <v>0.24865396320819855</v>
      </c>
      <c r="BW558" s="67">
        <v>0.23439918458461761</v>
      </c>
      <c r="BX558" s="67">
        <v>-2.6418850757181644E-4</v>
      </c>
      <c r="BY558" s="67">
        <v>-9.0834714472293854E-2</v>
      </c>
      <c r="BZ558" s="67">
        <v>-7.892676442861557E-2</v>
      </c>
      <c r="CA558" s="67">
        <v>-4.7049455344676971E-2</v>
      </c>
      <c r="CB558" s="67">
        <v>-2.6969235390424728E-2</v>
      </c>
      <c r="CC558" s="67">
        <v>5.2443766035139561E-3</v>
      </c>
      <c r="CD558" s="67">
        <v>2.8715250082314014E-3</v>
      </c>
      <c r="CE558" s="67">
        <v>4.295057151466608E-3</v>
      </c>
      <c r="CF558" s="67">
        <v>2.0420700311660767E-3</v>
      </c>
      <c r="CG558" s="67">
        <v>1.00692268460989E-3</v>
      </c>
      <c r="CH558" s="67">
        <v>2.6083174161612988E-3</v>
      </c>
      <c r="CI558" s="67">
        <v>-1.7909003654494882E-3</v>
      </c>
      <c r="CJ558" s="67">
        <v>-5.6272679939866066E-3</v>
      </c>
      <c r="CK558" s="67">
        <v>-9.4499846454709768E-4</v>
      </c>
      <c r="CL558" s="67">
        <v>-3.2044488471001387E-3</v>
      </c>
      <c r="CM558" s="67">
        <v>-2.8583069797605276E-3</v>
      </c>
      <c r="CN558" s="67">
        <v>-1.9761912990361452E-3</v>
      </c>
      <c r="CO558" s="67">
        <v>-4.0682480903342366E-4</v>
      </c>
      <c r="CP558" s="67">
        <v>1.427154615521431E-2</v>
      </c>
      <c r="CQ558" s="67">
        <v>0.16462408006191254</v>
      </c>
      <c r="CR558" s="67">
        <v>0.21389803290367126</v>
      </c>
      <c r="CS558" s="67">
        <v>0.23946563899517059</v>
      </c>
      <c r="CT558" s="67">
        <v>0.25605946779251099</v>
      </c>
      <c r="CU558" s="67">
        <v>0.24182425439357758</v>
      </c>
      <c r="CV558" s="67">
        <v>7.1584377437829971E-3</v>
      </c>
      <c r="CW558" s="67">
        <v>-8.3522878587245941E-2</v>
      </c>
      <c r="CX558" s="67">
        <v>-7.1845799684524536E-2</v>
      </c>
      <c r="CY558" s="67">
        <v>-4.0362387895584106E-2</v>
      </c>
      <c r="CZ558" s="67">
        <v>-2.0760729908943176E-2</v>
      </c>
      <c r="DA558" s="67">
        <v>1.0872745886445045E-2</v>
      </c>
      <c r="DB558" s="67">
        <v>8.0931168049573898E-3</v>
      </c>
      <c r="DC558" s="67">
        <v>9.198368526995182E-3</v>
      </c>
      <c r="DD558" s="67">
        <v>6.7262360826134682E-3</v>
      </c>
      <c r="DE558" s="67">
        <v>5.5643254891037941E-3</v>
      </c>
      <c r="DF558" s="67">
        <v>7.2123119607567787E-3</v>
      </c>
      <c r="DG558" s="67">
        <v>3.1133154407143593E-3</v>
      </c>
      <c r="DH558" s="67">
        <v>-3.9852244663052261E-4</v>
      </c>
      <c r="DI558" s="67">
        <v>4.585606511682272E-3</v>
      </c>
      <c r="DJ558" s="67">
        <v>2.6902472600340843E-3</v>
      </c>
      <c r="DK558" s="67">
        <v>3.3997294958680868E-3</v>
      </c>
      <c r="DL558" s="67">
        <v>4.606948234140873E-3</v>
      </c>
      <c r="DM558" s="67">
        <v>6.4734187908470631E-3</v>
      </c>
      <c r="DN558" s="67">
        <v>2.1360175684094429E-2</v>
      </c>
      <c r="DO558" s="67">
        <v>0.17176325619220734</v>
      </c>
      <c r="DP558" s="67">
        <v>0.22114352881908417</v>
      </c>
      <c r="DQ558" s="67">
        <v>0.24679605662822723</v>
      </c>
      <c r="DR558" s="67">
        <v>0.26346492767333984</v>
      </c>
      <c r="DS558" s="67">
        <v>0.24924930930137634</v>
      </c>
      <c r="DT558" s="67">
        <v>1.4581064693629742E-2</v>
      </c>
      <c r="DU558" s="67">
        <v>-7.6211050152778625E-2</v>
      </c>
      <c r="DV558" s="67">
        <v>-6.4764834940433502E-2</v>
      </c>
      <c r="DW558" s="67">
        <v>-3.3675316721200943E-2</v>
      </c>
      <c r="DX558" s="67">
        <v>-1.4552225358784199E-2</v>
      </c>
      <c r="DY558" s="67">
        <v>1.8999217078089714E-2</v>
      </c>
      <c r="DZ558" s="67">
        <v>1.563226617872715E-2</v>
      </c>
      <c r="EA558" s="67">
        <v>1.6277970746159554E-2</v>
      </c>
      <c r="EB558" s="67">
        <v>1.3489428907632828E-2</v>
      </c>
      <c r="EC558" s="67">
        <v>1.2144492007791996E-2</v>
      </c>
      <c r="ED558" s="67">
        <v>1.385975070297718E-2</v>
      </c>
      <c r="EE558" s="67">
        <v>1.0194223374128342E-2</v>
      </c>
      <c r="EF558" s="67">
        <v>7.1509554982185364E-3</v>
      </c>
      <c r="EG558" s="67">
        <v>1.2570920400321484E-2</v>
      </c>
      <c r="EH558" s="67">
        <v>1.1201253160834312E-2</v>
      </c>
      <c r="EI558" s="67">
        <v>1.2435341253876686E-2</v>
      </c>
      <c r="EJ558" s="67">
        <v>1.4111956581473351E-2</v>
      </c>
      <c r="EK558" s="67">
        <v>1.6407396644353867E-2</v>
      </c>
      <c r="EL558" s="67">
        <v>3.1595032662153244E-2</v>
      </c>
      <c r="EM558" s="67">
        <v>0.18207105994224548</v>
      </c>
      <c r="EN558" s="67">
        <v>0.2316049188375473</v>
      </c>
      <c r="EO558" s="67">
        <v>0.25738000869750977</v>
      </c>
      <c r="EP558" s="67">
        <v>0.27415728569030762</v>
      </c>
      <c r="EQ558" s="67">
        <v>0.25996994972229004</v>
      </c>
      <c r="ER558" s="67">
        <v>2.5298157706856728E-2</v>
      </c>
      <c r="ES558" s="67">
        <v>-6.5653927624225616E-2</v>
      </c>
      <c r="ET558" s="67">
        <v>-5.4541055113077164E-2</v>
      </c>
      <c r="EU558" s="67">
        <v>-2.4020250886678696E-2</v>
      </c>
      <c r="EV558" s="67">
        <v>-5.588130559772253E-3</v>
      </c>
      <c r="EW558" s="67">
        <v>74.06927490234375</v>
      </c>
      <c r="EX558" s="67">
        <v>72.313758850097656</v>
      </c>
      <c r="EY558" s="67">
        <v>70.711380004882813</v>
      </c>
      <c r="EZ558" s="67">
        <v>69.685096740722656</v>
      </c>
      <c r="FA558" s="67">
        <v>68.209808349609375</v>
      </c>
      <c r="FB558" s="67">
        <v>67.112907409667969</v>
      </c>
      <c r="FC558" s="67">
        <v>66.780708312988281</v>
      </c>
      <c r="FD558" s="67">
        <v>68.897323608398438</v>
      </c>
      <c r="FE558" s="67">
        <v>74.338851928710938</v>
      </c>
      <c r="FF558" s="67">
        <v>79.527168273925781</v>
      </c>
      <c r="FG558" s="67">
        <v>84.695075988769531</v>
      </c>
      <c r="FH558" s="67">
        <v>89.050605773925781</v>
      </c>
      <c r="FI558" s="67">
        <v>92.695381164550781</v>
      </c>
      <c r="FJ558" s="67">
        <v>95.992057800292969</v>
      </c>
      <c r="FK558" s="67">
        <v>97.633285522460938</v>
      </c>
      <c r="FL558" s="67">
        <v>98.826789855957031</v>
      </c>
      <c r="FM558" s="67">
        <v>98.922599792480469</v>
      </c>
      <c r="FN558" s="67">
        <v>97.841224670410156</v>
      </c>
      <c r="FO558" s="67">
        <v>95.176864624023438</v>
      </c>
      <c r="FP558" s="67">
        <v>89.6949462890625</v>
      </c>
      <c r="FQ558" s="67">
        <v>84.664085388183594</v>
      </c>
      <c r="FR558" s="67">
        <v>81.523681640625</v>
      </c>
      <c r="FS558" s="67">
        <v>79.196395874023438</v>
      </c>
      <c r="FT558" s="67">
        <v>77.296257019042969</v>
      </c>
      <c r="FU558" s="68">
        <v>9.466191753745079E-3</v>
      </c>
      <c r="FV558" s="40">
        <v>14.590000152587891</v>
      </c>
      <c r="FW558">
        <v>99500.27</v>
      </c>
      <c r="FX558">
        <v>1</v>
      </c>
    </row>
    <row r="559" spans="1:180" x14ac:dyDescent="0.2">
      <c r="A559" t="s">
        <v>189</v>
      </c>
      <c r="B559" t="s">
        <v>207</v>
      </c>
      <c r="C559" t="s">
        <v>204</v>
      </c>
      <c r="D559" t="s">
        <v>1</v>
      </c>
      <c r="E559" t="s">
        <v>1</v>
      </c>
      <c r="F559" t="s">
        <v>193</v>
      </c>
      <c r="G559" s="60" t="s">
        <v>229</v>
      </c>
      <c r="H559" s="67">
        <v>97613.001252651215</v>
      </c>
      <c r="I559" s="67">
        <v>0.87515562772750854</v>
      </c>
      <c r="J559" s="67">
        <v>0.75545966625213623</v>
      </c>
      <c r="K559" s="67">
        <v>0.68075484037399292</v>
      </c>
      <c r="L559" s="67">
        <v>0.63333731889724731</v>
      </c>
      <c r="M559" s="67">
        <v>0.60947465896606445</v>
      </c>
      <c r="N559" s="67">
        <v>0.62776690721511841</v>
      </c>
      <c r="O559" s="67">
        <v>0.71046125888824463</v>
      </c>
      <c r="P559" s="67">
        <v>0.7565382719039917</v>
      </c>
      <c r="Q559" s="67">
        <v>0.74018830060958862</v>
      </c>
      <c r="R559" s="67">
        <v>0.77384579181671143</v>
      </c>
      <c r="S559" s="67">
        <v>0.85429340600967407</v>
      </c>
      <c r="T559" s="67">
        <v>0.97034072875976563</v>
      </c>
      <c r="U559" s="67">
        <v>1.1254785060882568</v>
      </c>
      <c r="V559" s="67">
        <v>1.2803022861480713</v>
      </c>
      <c r="W559" s="67">
        <v>1.432141900062561</v>
      </c>
      <c r="X559" s="67">
        <v>1.5893641710281372</v>
      </c>
      <c r="Y559" s="67">
        <v>1.7227591276168823</v>
      </c>
      <c r="Z559" s="67">
        <v>1.8091045618057251</v>
      </c>
      <c r="AA559" s="67">
        <v>1.8225226402282715</v>
      </c>
      <c r="AB559" s="67">
        <v>1.7940446138381958</v>
      </c>
      <c r="AC559" s="67">
        <v>1.7423124313354492</v>
      </c>
      <c r="AD559" s="67">
        <v>1.5847787857055664</v>
      </c>
      <c r="AE559" s="67">
        <v>1.3288544416427612</v>
      </c>
      <c r="AF559" s="67">
        <v>1.0799686908721924</v>
      </c>
      <c r="AG559" s="67">
        <v>-2.2673742845654488E-2</v>
      </c>
      <c r="AH559" s="67">
        <v>-1.6791226342320442E-2</v>
      </c>
      <c r="AI559" s="67">
        <v>-1.4001937583088875E-2</v>
      </c>
      <c r="AJ559" s="67">
        <v>-1.206525694578886E-2</v>
      </c>
      <c r="AK559" s="67">
        <v>-9.2045217752456665E-3</v>
      </c>
      <c r="AL559" s="67">
        <v>-9.0706711634993553E-3</v>
      </c>
      <c r="AM559" s="67">
        <v>-1.4918562956154346E-2</v>
      </c>
      <c r="AN559" s="67">
        <v>-1.7864707857370377E-2</v>
      </c>
      <c r="AO559" s="67">
        <v>-1.2986599467694759E-2</v>
      </c>
      <c r="AP559" s="67">
        <v>-2.1507574245333672E-2</v>
      </c>
      <c r="AQ559" s="67">
        <v>-1.870216429233551E-2</v>
      </c>
      <c r="AR559" s="67">
        <v>-1.7124848440289497E-2</v>
      </c>
      <c r="AS559" s="67">
        <v>-1.4836532063782215E-2</v>
      </c>
      <c r="AT559" s="67">
        <v>2.9891040176153183E-3</v>
      </c>
      <c r="AU559" s="67">
        <v>0.16484038531780243</v>
      </c>
      <c r="AV559" s="67">
        <v>0.20407091081142426</v>
      </c>
      <c r="AW559" s="67">
        <v>0.22443771362304688</v>
      </c>
      <c r="AX559" s="67">
        <v>0.22907505929470062</v>
      </c>
      <c r="AY559" s="67">
        <v>0.20861676335334778</v>
      </c>
      <c r="AZ559" s="67">
        <v>-3.0002232640981674E-2</v>
      </c>
      <c r="BA559" s="67">
        <v>-0.1101386621594429</v>
      </c>
      <c r="BB559" s="67">
        <v>-9.7903728485107422E-2</v>
      </c>
      <c r="BC559" s="67">
        <v>-7.049243152141571E-2</v>
      </c>
      <c r="BD559" s="67">
        <v>-4.4748049229383469E-2</v>
      </c>
      <c r="BE559" s="67">
        <v>-1.4549773186445236E-2</v>
      </c>
      <c r="BF559" s="67">
        <v>-9.2543410137295723E-3</v>
      </c>
      <c r="BG559" s="67">
        <v>-6.924451794475317E-3</v>
      </c>
      <c r="BH559" s="67">
        <v>-5.3040687926113605E-3</v>
      </c>
      <c r="BI559" s="67">
        <v>-2.6263170875608921E-3</v>
      </c>
      <c r="BJ559" s="67">
        <v>-2.4252389557659626E-3</v>
      </c>
      <c r="BK559" s="67">
        <v>-7.8398482874035835E-3</v>
      </c>
      <c r="BL559" s="67">
        <v>-1.0317616164684296E-2</v>
      </c>
      <c r="BM559" s="67">
        <v>-5.0037889741361141E-3</v>
      </c>
      <c r="BN559" s="67">
        <v>-1.2999214231967926E-2</v>
      </c>
      <c r="BO559" s="67">
        <v>-9.6693467348814011E-3</v>
      </c>
      <c r="BP559" s="67">
        <v>-7.6227751560509205E-3</v>
      </c>
      <c r="BQ559" s="67">
        <v>-4.9055907875299454E-3</v>
      </c>
      <c r="BR559" s="67">
        <v>1.3220887631177902E-2</v>
      </c>
      <c r="BS559" s="67">
        <v>0.17514514923095703</v>
      </c>
      <c r="BT559" s="67">
        <v>0.21452917158603668</v>
      </c>
      <c r="BU559" s="67">
        <v>0.23501855134963989</v>
      </c>
      <c r="BV559" s="67">
        <v>0.23976427316665649</v>
      </c>
      <c r="BW559" s="67">
        <v>0.21933421492576599</v>
      </c>
      <c r="BX559" s="67">
        <v>-1.9288320094347E-2</v>
      </c>
      <c r="BY559" s="67">
        <v>-9.9584653973579407E-2</v>
      </c>
      <c r="BZ559" s="67">
        <v>-8.7683029472827911E-2</v>
      </c>
      <c r="CA559" s="67">
        <v>-6.0840293765068054E-2</v>
      </c>
      <c r="CB559" s="67">
        <v>-3.5786688327789307E-2</v>
      </c>
      <c r="CC559" s="67">
        <v>-8.9231375604867935E-3</v>
      </c>
      <c r="CD559" s="67">
        <v>-4.0343189612030983E-3</v>
      </c>
      <c r="CE559" s="67">
        <v>-2.0226077176630497E-3</v>
      </c>
      <c r="CF559" s="67">
        <v>-6.2129122670739889E-4</v>
      </c>
      <c r="CG559" s="67">
        <v>1.9297271501272917E-3</v>
      </c>
      <c r="CH559" s="67">
        <v>2.1773669868707657E-3</v>
      </c>
      <c r="CI559" s="67">
        <v>-2.9371525160968304E-3</v>
      </c>
      <c r="CJ559" s="67">
        <v>-5.0905230455100536E-3</v>
      </c>
      <c r="CK559" s="67">
        <v>5.2508193766698241E-4</v>
      </c>
      <c r="CL559" s="67">
        <v>-7.1063502691686153E-3</v>
      </c>
      <c r="CM559" s="67">
        <v>-3.4132443834096193E-3</v>
      </c>
      <c r="CN559" s="67">
        <v>-1.0416684672236443E-3</v>
      </c>
      <c r="CO559" s="67">
        <v>1.9725498277693987E-3</v>
      </c>
      <c r="CP559" s="67">
        <v>2.0307388156652451E-2</v>
      </c>
      <c r="CQ559" s="67">
        <v>0.18228216469287872</v>
      </c>
      <c r="CR559" s="67">
        <v>0.22177252173423767</v>
      </c>
      <c r="CS559" s="67">
        <v>0.24234682321548462</v>
      </c>
      <c r="CT559" s="67">
        <v>0.24716760218143463</v>
      </c>
      <c r="CU559" s="67">
        <v>0.22675706446170807</v>
      </c>
      <c r="CV559" s="67">
        <v>-1.186789758503437E-2</v>
      </c>
      <c r="CW559" s="67">
        <v>-9.2274993658065796E-2</v>
      </c>
      <c r="CX559" s="67">
        <v>-8.0604203045368195E-2</v>
      </c>
      <c r="CY559" s="67">
        <v>-5.4155252873897552E-2</v>
      </c>
      <c r="CZ559" s="67">
        <v>-2.9580075293779373E-2</v>
      </c>
      <c r="DA559" s="67">
        <v>-3.2965014688670635E-3</v>
      </c>
      <c r="DB559" s="67">
        <v>1.185703556984663E-3</v>
      </c>
      <c r="DC559" s="67">
        <v>2.8792370576411486E-3</v>
      </c>
      <c r="DD559" s="67">
        <v>4.0614865720272064E-3</v>
      </c>
      <c r="DE559" s="67">
        <v>6.4857713878154755E-3</v>
      </c>
      <c r="DF559" s="67">
        <v>6.779972929507494E-3</v>
      </c>
      <c r="DG559" s="67">
        <v>1.9655430223792791E-3</v>
      </c>
      <c r="DH559" s="67">
        <v>1.365697244182229E-4</v>
      </c>
      <c r="DI559" s="67">
        <v>6.0539525002241135E-3</v>
      </c>
      <c r="DJ559" s="67">
        <v>-1.213486073538661E-3</v>
      </c>
      <c r="DK559" s="67">
        <v>2.8428575024008751E-3</v>
      </c>
      <c r="DL559" s="67">
        <v>5.539438221603632E-3</v>
      </c>
      <c r="DM559" s="67">
        <v>8.8506899774074554E-3</v>
      </c>
      <c r="DN559" s="67">
        <v>2.7393890544772148E-2</v>
      </c>
      <c r="DO559" s="67">
        <v>0.18941919505596161</v>
      </c>
      <c r="DP559" s="67">
        <v>0.22901590168476105</v>
      </c>
      <c r="DQ559" s="67">
        <v>0.24967509508132935</v>
      </c>
      <c r="DR559" s="67">
        <v>0.25457090139389038</v>
      </c>
      <c r="DS559" s="67">
        <v>0.23417992889881134</v>
      </c>
      <c r="DT559" s="67">
        <v>-4.4474750757217407E-3</v>
      </c>
      <c r="DU559" s="67">
        <v>-8.4965333342552185E-2</v>
      </c>
      <c r="DV559" s="67">
        <v>-7.3525376617908478E-2</v>
      </c>
      <c r="DW559" s="67">
        <v>-4.7470211982727051E-2</v>
      </c>
      <c r="DX559" s="67">
        <v>-2.337346039712429E-2</v>
      </c>
      <c r="DY559" s="67">
        <v>4.8274672590196133E-3</v>
      </c>
      <c r="DZ559" s="67">
        <v>8.722587488591671E-3</v>
      </c>
      <c r="EA559" s="67">
        <v>9.9567212164402008E-3</v>
      </c>
      <c r="EB559" s="67">
        <v>1.0822674259543419E-2</v>
      </c>
      <c r="EC559" s="67">
        <v>1.3063976541161537E-2</v>
      </c>
      <c r="ED559" s="67">
        <v>1.3425405137240887E-2</v>
      </c>
      <c r="EE559" s="67">
        <v>9.0442569926381111E-3</v>
      </c>
      <c r="EF559" s="67">
        <v>7.6836622320115566E-3</v>
      </c>
      <c r="EG559" s="67">
        <v>1.4036764390766621E-2</v>
      </c>
      <c r="EH559" s="67">
        <v>7.2948737069964409E-3</v>
      </c>
      <c r="EI559" s="67">
        <v>1.1875675059854984E-2</v>
      </c>
      <c r="EJ559" s="67">
        <v>1.5041511505842209E-2</v>
      </c>
      <c r="EK559" s="67">
        <v>1.87816321849823E-2</v>
      </c>
      <c r="EL559" s="67">
        <v>3.7625674158334732E-2</v>
      </c>
      <c r="EM559" s="67">
        <v>0.19972395896911621</v>
      </c>
      <c r="EN559" s="67">
        <v>0.23947416245937347</v>
      </c>
      <c r="EO559" s="67">
        <v>0.26025590300559998</v>
      </c>
      <c r="EP559" s="67">
        <v>0.26526010036468506</v>
      </c>
      <c r="EQ559" s="67">
        <v>0.24489735066890717</v>
      </c>
      <c r="ER559" s="67">
        <v>6.2664365395903587E-3</v>
      </c>
      <c r="ES559" s="67">
        <v>-7.441132515668869E-2</v>
      </c>
      <c r="ET559" s="67">
        <v>-6.330467015504837E-2</v>
      </c>
      <c r="EU559" s="67">
        <v>-3.7818077951669693E-2</v>
      </c>
      <c r="EV559" s="67">
        <v>-1.4412100426852703E-2</v>
      </c>
      <c r="EW559" s="67">
        <v>75.738395690917969</v>
      </c>
      <c r="EX559" s="67">
        <v>74.157646179199219</v>
      </c>
      <c r="EY559" s="67">
        <v>72.696586608886719</v>
      </c>
      <c r="EZ559" s="67">
        <v>71.254020690917969</v>
      </c>
      <c r="FA559" s="67">
        <v>70.244003295898438</v>
      </c>
      <c r="FB559" s="67">
        <v>69.295547485351563</v>
      </c>
      <c r="FC559" s="67">
        <v>68.322807312011719</v>
      </c>
      <c r="FD559" s="67">
        <v>69.318397521972656</v>
      </c>
      <c r="FE559" s="67">
        <v>73.885215759277344</v>
      </c>
      <c r="FF559" s="67">
        <v>79.258865356445313</v>
      </c>
      <c r="FG559" s="67">
        <v>84.290451049804688</v>
      </c>
      <c r="FH559" s="67">
        <v>88.886009216308594</v>
      </c>
      <c r="FI559" s="67">
        <v>92.844757080078125</v>
      </c>
      <c r="FJ559" s="67">
        <v>96.266998291015625</v>
      </c>
      <c r="FK559" s="67">
        <v>98.100166320800781</v>
      </c>
      <c r="FL559" s="67">
        <v>98.698623657226563</v>
      </c>
      <c r="FM559" s="67">
        <v>98.657707214355469</v>
      </c>
      <c r="FN559" s="67">
        <v>97.015396118164063</v>
      </c>
      <c r="FO559" s="67">
        <v>93.632583618164063</v>
      </c>
      <c r="FP559" s="67">
        <v>88.671501159667969</v>
      </c>
      <c r="FQ559" s="67">
        <v>84.789054870605469</v>
      </c>
      <c r="FR559" s="67">
        <v>81.725601196289063</v>
      </c>
      <c r="FS559" s="67">
        <v>79.183555603027344</v>
      </c>
      <c r="FT559" s="67">
        <v>77.498100280761719</v>
      </c>
      <c r="FU559" s="68">
        <v>9.4633754342794418E-3</v>
      </c>
      <c r="FV559" s="40">
        <v>14.869999885559082</v>
      </c>
      <c r="FW559">
        <v>105481</v>
      </c>
      <c r="FX559">
        <v>1</v>
      </c>
    </row>
    <row r="560" spans="1:180" x14ac:dyDescent="0.2">
      <c r="A560" t="s">
        <v>189</v>
      </c>
      <c r="B560" t="s">
        <v>207</v>
      </c>
      <c r="C560" t="s">
        <v>204</v>
      </c>
      <c r="D560" t="s">
        <v>1</v>
      </c>
      <c r="E560" t="s">
        <v>1</v>
      </c>
      <c r="F560" t="s">
        <v>193</v>
      </c>
      <c r="G560" s="60" t="s">
        <v>230</v>
      </c>
      <c r="H560" s="67">
        <v>97703.998578071594</v>
      </c>
      <c r="I560" s="67">
        <v>0.89802473783493042</v>
      </c>
      <c r="J560" s="67">
        <v>0.77648448944091797</v>
      </c>
      <c r="K560" s="67">
        <v>0.69690454006195068</v>
      </c>
      <c r="L560" s="67">
        <v>0.64736288785934448</v>
      </c>
      <c r="M560" s="67">
        <v>0.6236150860786438</v>
      </c>
      <c r="N560" s="67">
        <v>0.63835948705673218</v>
      </c>
      <c r="O560" s="67">
        <v>0.71957367658615112</v>
      </c>
      <c r="P560" s="67">
        <v>0.77165031433105469</v>
      </c>
      <c r="Q560" s="67">
        <v>0.75642126798629761</v>
      </c>
      <c r="R560" s="67">
        <v>0.78872615098953247</v>
      </c>
      <c r="S560" s="67">
        <v>0.85437452793121338</v>
      </c>
      <c r="T560" s="67">
        <v>0.94680881500244141</v>
      </c>
      <c r="U560" s="67">
        <v>1.0795469284057617</v>
      </c>
      <c r="V560" s="67">
        <v>1.2089605331420898</v>
      </c>
      <c r="W560" s="67">
        <v>1.3379433155059814</v>
      </c>
      <c r="X560" s="67">
        <v>1.4837901592254639</v>
      </c>
      <c r="Y560" s="67">
        <v>1.6038360595703125</v>
      </c>
      <c r="Z560" s="67">
        <v>1.6695610284805298</v>
      </c>
      <c r="AA560" s="67">
        <v>1.6608319282531738</v>
      </c>
      <c r="AB560" s="67">
        <v>1.6205542087554932</v>
      </c>
      <c r="AC560" s="67">
        <v>1.5654618740081787</v>
      </c>
      <c r="AD560" s="67">
        <v>1.4414877891540527</v>
      </c>
      <c r="AE560" s="67">
        <v>1.2461992502212524</v>
      </c>
      <c r="AF560" s="67">
        <v>1.0384879112243652</v>
      </c>
      <c r="AG560" s="67">
        <v>-2.8870724141597748E-2</v>
      </c>
      <c r="AH560" s="67">
        <v>-2.0278267562389374E-2</v>
      </c>
      <c r="AI560" s="67">
        <v>-1.5177726745605469E-2</v>
      </c>
      <c r="AJ560" s="67">
        <v>-1.152271032333374E-2</v>
      </c>
      <c r="AK560" s="67">
        <v>-8.3992006257176399E-3</v>
      </c>
      <c r="AL560" s="67">
        <v>-9.1942381113767624E-3</v>
      </c>
      <c r="AM560" s="67">
        <v>-1.1503543704748154E-2</v>
      </c>
      <c r="AN560" s="67">
        <v>-1.8667550757527351E-2</v>
      </c>
      <c r="AO560" s="67">
        <v>-1.5525132417678833E-2</v>
      </c>
      <c r="AP560" s="67">
        <v>-2.2856457158923149E-2</v>
      </c>
      <c r="AQ560" s="67">
        <v>-2.6733025908470154E-2</v>
      </c>
      <c r="AR560" s="67">
        <v>-3.0326578766107559E-2</v>
      </c>
      <c r="AS560" s="67">
        <v>-2.3317169398069382E-2</v>
      </c>
      <c r="AT560" s="67">
        <v>-2.3566249292343855E-3</v>
      </c>
      <c r="AU560" s="67">
        <v>0.14271716773509979</v>
      </c>
      <c r="AV560" s="67">
        <v>0.1823078989982605</v>
      </c>
      <c r="AW560" s="67">
        <v>0.19575314223766327</v>
      </c>
      <c r="AX560" s="67">
        <v>0.2000245600938797</v>
      </c>
      <c r="AY560" s="67">
        <v>0.17625756561756134</v>
      </c>
      <c r="AZ560" s="67">
        <v>-3.0470481142401695E-2</v>
      </c>
      <c r="BA560" s="67">
        <v>-7.6503559947013855E-2</v>
      </c>
      <c r="BB560" s="67">
        <v>-6.2099993228912354E-2</v>
      </c>
      <c r="BC560" s="67">
        <v>-4.6405967324972153E-2</v>
      </c>
      <c r="BD560" s="67">
        <v>-3.2394569367170334E-2</v>
      </c>
      <c r="BE560" s="67">
        <v>-2.0749781280755997E-2</v>
      </c>
      <c r="BF560" s="67">
        <v>-1.2744181789457798E-2</v>
      </c>
      <c r="BG560" s="67">
        <v>-8.1028258427977562E-3</v>
      </c>
      <c r="BH560" s="67">
        <v>-4.7639617696404457E-3</v>
      </c>
      <c r="BI560" s="67">
        <v>-1.8233588198199868E-3</v>
      </c>
      <c r="BJ560" s="67">
        <v>-2.5511966086924076E-3</v>
      </c>
      <c r="BK560" s="67">
        <v>-4.4274232350289822E-3</v>
      </c>
      <c r="BL560" s="67">
        <v>-1.1123200878500938E-2</v>
      </c>
      <c r="BM560" s="67">
        <v>-7.5452644377946854E-3</v>
      </c>
      <c r="BN560" s="67">
        <v>-1.4351234771311283E-2</v>
      </c>
      <c r="BO560" s="67">
        <v>-1.7703570425510406E-2</v>
      </c>
      <c r="BP560" s="67">
        <v>-2.082802914083004E-2</v>
      </c>
      <c r="BQ560" s="67">
        <v>-1.3389897532761097E-2</v>
      </c>
      <c r="BR560" s="67">
        <v>7.8713865950703621E-3</v>
      </c>
      <c r="BS560" s="67">
        <v>0.15301813185214996</v>
      </c>
      <c r="BT560" s="67">
        <v>0.1927623450756073</v>
      </c>
      <c r="BU560" s="67">
        <v>0.20633009076118469</v>
      </c>
      <c r="BV560" s="67">
        <v>0.2107098251581192</v>
      </c>
      <c r="BW560" s="67">
        <v>0.1869710385799408</v>
      </c>
      <c r="BX560" s="67">
        <v>-1.9760528579354286E-2</v>
      </c>
      <c r="BY560" s="67">
        <v>-6.595350056886673E-2</v>
      </c>
      <c r="BZ560" s="67">
        <v>-5.1883120089769363E-2</v>
      </c>
      <c r="CA560" s="67">
        <v>-3.6757439374923706E-2</v>
      </c>
      <c r="CB560" s="67">
        <v>-2.3436553776264191E-2</v>
      </c>
      <c r="CC560" s="67">
        <v>-1.5125241130590439E-2</v>
      </c>
      <c r="CD560" s="67">
        <v>-7.5260973535478115E-3</v>
      </c>
      <c r="CE560" s="67">
        <v>-3.2027708366513252E-3</v>
      </c>
      <c r="CF560" s="67">
        <v>-8.2873411884065717E-5</v>
      </c>
      <c r="CG560" s="67">
        <v>2.731049433350563E-3</v>
      </c>
      <c r="CH560" s="67">
        <v>2.0497534424066544E-3</v>
      </c>
      <c r="CI560" s="67">
        <v>4.7347624786198139E-4</v>
      </c>
      <c r="CJ560" s="67">
        <v>-5.8980081230401993E-3</v>
      </c>
      <c r="CK560" s="67">
        <v>-2.0184323657304049E-3</v>
      </c>
      <c r="CL560" s="67">
        <v>-8.4605449810624123E-3</v>
      </c>
      <c r="CM560" s="67">
        <v>-1.1449800804257393E-2</v>
      </c>
      <c r="CN560" s="67">
        <v>-1.4249362051486969E-2</v>
      </c>
      <c r="CO560" s="67">
        <v>-6.5142987295985222E-3</v>
      </c>
      <c r="CP560" s="67">
        <v>1.4955274760723114E-2</v>
      </c>
      <c r="CQ560" s="67">
        <v>0.16015253961086273</v>
      </c>
      <c r="CR560" s="67">
        <v>0.20000304281711578</v>
      </c>
      <c r="CS560" s="67">
        <v>0.21365565061569214</v>
      </c>
      <c r="CT560" s="67">
        <v>0.21811041235923767</v>
      </c>
      <c r="CU560" s="67">
        <v>0.1943911612033844</v>
      </c>
      <c r="CV560" s="67">
        <v>-1.2342848815023899E-2</v>
      </c>
      <c r="CW560" s="67">
        <v>-5.8646552264690399E-2</v>
      </c>
      <c r="CX560" s="67">
        <v>-4.4806938618421555E-2</v>
      </c>
      <c r="CY560" s="67">
        <v>-3.0074900016188622E-2</v>
      </c>
      <c r="CZ560" s="67">
        <v>-1.7232257872819901E-2</v>
      </c>
      <c r="DA560" s="67">
        <v>-9.5007019117474556E-3</v>
      </c>
      <c r="DB560" s="67">
        <v>-2.3080131504684687E-3</v>
      </c>
      <c r="DC560" s="67">
        <v>1.6972841694951057E-3</v>
      </c>
      <c r="DD560" s="67">
        <v>4.5982152223587036E-3</v>
      </c>
      <c r="DE560" s="67">
        <v>7.2854575701057911E-3</v>
      </c>
      <c r="DF560" s="67">
        <v>6.6507034935057163E-3</v>
      </c>
      <c r="DG560" s="67">
        <v>5.3743761964142323E-3</v>
      </c>
      <c r="DH560" s="67">
        <v>-6.7281426163390279E-4</v>
      </c>
      <c r="DI560" s="67">
        <v>3.5083999391645193E-3</v>
      </c>
      <c r="DJ560" s="67">
        <v>-2.5698549579828978E-3</v>
      </c>
      <c r="DK560" s="67">
        <v>-5.19602932035923E-3</v>
      </c>
      <c r="DL560" s="67">
        <v>-7.6706954278051853E-3</v>
      </c>
      <c r="DM560" s="67">
        <v>3.6129989894106984E-4</v>
      </c>
      <c r="DN560" s="67">
        <v>2.203916572034359E-2</v>
      </c>
      <c r="DO560" s="67">
        <v>0.16728696227073669</v>
      </c>
      <c r="DP560" s="67">
        <v>0.20724374055862427</v>
      </c>
      <c r="DQ560" s="67">
        <v>0.22098121047019958</v>
      </c>
      <c r="DR560" s="67">
        <v>0.22551098465919495</v>
      </c>
      <c r="DS560" s="67">
        <v>0.201811283826828</v>
      </c>
      <c r="DT560" s="67">
        <v>-4.9251699820160866E-3</v>
      </c>
      <c r="DU560" s="67">
        <v>-5.1339607685804367E-2</v>
      </c>
      <c r="DV560" s="67">
        <v>-3.7730760872364044E-2</v>
      </c>
      <c r="DW560" s="67">
        <v>-2.3392358794808388E-2</v>
      </c>
      <c r="DX560" s="67">
        <v>-1.1027962900698185E-2</v>
      </c>
      <c r="DY560" s="67">
        <v>-1.3797609135508537E-3</v>
      </c>
      <c r="DZ560" s="67">
        <v>5.2260719239711761E-3</v>
      </c>
      <c r="EA560" s="67">
        <v>8.7721850723028183E-3</v>
      </c>
      <c r="EB560" s="67">
        <v>1.1356962844729424E-2</v>
      </c>
      <c r="EC560" s="67">
        <v>1.3861298561096191E-2</v>
      </c>
      <c r="ED560" s="67">
        <v>1.3293745927512646E-2</v>
      </c>
      <c r="EE560" s="67">
        <v>1.2450496666133404E-2</v>
      </c>
      <c r="EF560" s="67">
        <v>6.8715359084308147E-3</v>
      </c>
      <c r="EG560" s="67">
        <v>1.1488269083201885E-2</v>
      </c>
      <c r="EH560" s="67">
        <v>5.9353657998144627E-3</v>
      </c>
      <c r="EI560" s="67">
        <v>3.8334233686327934E-3</v>
      </c>
      <c r="EJ560" s="67">
        <v>1.8278540810570121E-3</v>
      </c>
      <c r="EK560" s="67">
        <v>1.0288571938872337E-2</v>
      </c>
      <c r="EL560" s="67">
        <v>3.2267171889543533E-2</v>
      </c>
      <c r="EM560" s="67">
        <v>0.17758792638778687</v>
      </c>
      <c r="EN560" s="67">
        <v>0.21769817173480988</v>
      </c>
      <c r="EO560" s="67">
        <v>0.23155815899372101</v>
      </c>
      <c r="EP560" s="67">
        <v>0.23619624972343445</v>
      </c>
      <c r="EQ560" s="67">
        <v>0.21252475678920746</v>
      </c>
      <c r="ER560" s="67">
        <v>5.7847811840474606E-3</v>
      </c>
      <c r="ES560" s="67">
        <v>-4.0789544582366943E-2</v>
      </c>
      <c r="ET560" s="67">
        <v>-2.7513882145285606E-2</v>
      </c>
      <c r="EU560" s="67">
        <v>-1.374383270740509E-2</v>
      </c>
      <c r="EV560" s="67">
        <v>-2.0699463784694672E-3</v>
      </c>
      <c r="EW560" s="67">
        <v>75.978622436523438</v>
      </c>
      <c r="EX560" s="67">
        <v>74.742805480957031</v>
      </c>
      <c r="EY560" s="67">
        <v>73.030120849609375</v>
      </c>
      <c r="EZ560" s="67">
        <v>71.749671936035156</v>
      </c>
      <c r="FA560" s="67">
        <v>70.66595458984375</v>
      </c>
      <c r="FB560" s="67">
        <v>70.316757202148438</v>
      </c>
      <c r="FC560" s="67">
        <v>69.655075073242188</v>
      </c>
      <c r="FD560" s="67">
        <v>69.613899230957031</v>
      </c>
      <c r="FE560" s="67">
        <v>72.607917785644531</v>
      </c>
      <c r="FF560" s="67">
        <v>77.027511596679688</v>
      </c>
      <c r="FG560" s="67">
        <v>81.497177124023438</v>
      </c>
      <c r="FH560" s="67">
        <v>85.230522155761719</v>
      </c>
      <c r="FI560" s="67">
        <v>89.328811645507813</v>
      </c>
      <c r="FJ560" s="67">
        <v>92.421928405761719</v>
      </c>
      <c r="FK560" s="67">
        <v>94.05914306640625</v>
      </c>
      <c r="FL560" s="67">
        <v>95.483955383300781</v>
      </c>
      <c r="FM560" s="67">
        <v>95.249931335449219</v>
      </c>
      <c r="FN560" s="67">
        <v>93.666778564453125</v>
      </c>
      <c r="FO560" s="67">
        <v>90.22186279296875</v>
      </c>
      <c r="FP560" s="67">
        <v>85.785118103027344</v>
      </c>
      <c r="FQ560" s="67">
        <v>81.883216857910156</v>
      </c>
      <c r="FR560" s="67">
        <v>78.923637390136719</v>
      </c>
      <c r="FS560" s="67">
        <v>76.4627685546875</v>
      </c>
      <c r="FT560" s="67">
        <v>74.596908569335938</v>
      </c>
      <c r="FU560" s="68">
        <v>9.4598922878503799E-3</v>
      </c>
      <c r="FV560" s="40">
        <v>15.390000343322754</v>
      </c>
      <c r="FW560">
        <v>100947.96</v>
      </c>
      <c r="FX560">
        <v>1</v>
      </c>
    </row>
    <row r="561" spans="1:180" x14ac:dyDescent="0.2">
      <c r="A561" t="s">
        <v>189</v>
      </c>
      <c r="B561" t="s">
        <v>207</v>
      </c>
      <c r="C561" t="s">
        <v>204</v>
      </c>
      <c r="D561" t="s">
        <v>1</v>
      </c>
      <c r="E561" t="s">
        <v>1</v>
      </c>
      <c r="F561" t="s">
        <v>193</v>
      </c>
      <c r="G561" s="60" t="s">
        <v>2</v>
      </c>
      <c r="H561" s="67">
        <v>92288.333601562175</v>
      </c>
      <c r="I561" s="67">
        <v>0.8609844446182251</v>
      </c>
      <c r="J561" s="67">
        <v>0.74072819948196411</v>
      </c>
      <c r="K561" s="67">
        <v>0.66428011655807495</v>
      </c>
      <c r="L561" s="67">
        <v>0.6166759729385376</v>
      </c>
      <c r="M561" s="67">
        <v>0.59456896781921387</v>
      </c>
      <c r="N561" s="67">
        <v>0.60912370681762695</v>
      </c>
      <c r="O561" s="67">
        <v>0.67596948146820068</v>
      </c>
      <c r="P561" s="67">
        <v>0.73580718040466309</v>
      </c>
      <c r="Q561" s="67">
        <v>0.75630873441696167</v>
      </c>
      <c r="R561" s="67">
        <v>0.80324268341064453</v>
      </c>
      <c r="S561" s="67">
        <v>0.8818669319152832</v>
      </c>
      <c r="T561" s="67">
        <v>0.98925036191940308</v>
      </c>
      <c r="U561" s="67">
        <v>1.1198197603225708</v>
      </c>
      <c r="V561" s="67">
        <v>1.2465696334838867</v>
      </c>
      <c r="W561" s="67">
        <v>1.3726348876953125</v>
      </c>
      <c r="X561" s="67">
        <v>1.5068763494491577</v>
      </c>
      <c r="Y561" s="67">
        <v>1.6272366046905518</v>
      </c>
      <c r="Z561" s="67">
        <v>1.7195912599563599</v>
      </c>
      <c r="AA561" s="67">
        <v>1.7410323619842529</v>
      </c>
      <c r="AB561" s="67">
        <v>1.6919248104095459</v>
      </c>
      <c r="AC561" s="67">
        <v>1.6347587108612061</v>
      </c>
      <c r="AD561" s="67">
        <v>1.5310893058776855</v>
      </c>
      <c r="AE561" s="67">
        <v>1.3110735416412354</v>
      </c>
      <c r="AF561" s="67">
        <v>1.0713957548141479</v>
      </c>
      <c r="AG561" s="67">
        <v>-1.3754142448306084E-2</v>
      </c>
      <c r="AH561" s="67">
        <v>-9.5778768882155418E-3</v>
      </c>
      <c r="AI561" s="67">
        <v>-7.4229445308446884E-3</v>
      </c>
      <c r="AJ561" s="67">
        <v>-6.2880860641598701E-3</v>
      </c>
      <c r="AK561" s="67">
        <v>-4.7519425861537457E-3</v>
      </c>
      <c r="AL561" s="67">
        <v>-4.8876302316784859E-3</v>
      </c>
      <c r="AM561" s="67">
        <v>-9.0183569118380547E-3</v>
      </c>
      <c r="AN561" s="67">
        <v>-1.2208570726215839E-2</v>
      </c>
      <c r="AO561" s="67">
        <v>-1.5097454190254211E-2</v>
      </c>
      <c r="AP561" s="67">
        <v>-1.9241027534008026E-2</v>
      </c>
      <c r="AQ561" s="67">
        <v>-1.9198456779122353E-2</v>
      </c>
      <c r="AR561" s="67">
        <v>-1.8275275826454163E-2</v>
      </c>
      <c r="AS561" s="67">
        <v>-1.7224399372935295E-2</v>
      </c>
      <c r="AT561" s="67">
        <v>3.3772445749491453E-3</v>
      </c>
      <c r="AU561" s="67">
        <v>0.15471117198467255</v>
      </c>
      <c r="AV561" s="67">
        <v>0.19586057960987091</v>
      </c>
      <c r="AW561" s="67">
        <v>0.21470440924167633</v>
      </c>
      <c r="AX561" s="67">
        <v>0.22342024743556976</v>
      </c>
      <c r="AY561" s="67">
        <v>0.20813456177711487</v>
      </c>
      <c r="AZ561" s="67">
        <v>2.4162542540580034E-3</v>
      </c>
      <c r="BA561" s="67">
        <v>-6.6796228289604187E-2</v>
      </c>
      <c r="BB561" s="67">
        <v>-6.7144602537155151E-2</v>
      </c>
      <c r="BC561" s="67">
        <v>-4.9999676644802094E-2</v>
      </c>
      <c r="BD561" s="67">
        <v>-3.402743861079216E-2</v>
      </c>
      <c r="BE561" s="67">
        <v>-8.4699392318725586E-3</v>
      </c>
      <c r="BF561" s="67">
        <v>-4.6755834482610226E-3</v>
      </c>
      <c r="BG561" s="67">
        <v>-2.8191930614411831E-3</v>
      </c>
      <c r="BH561" s="67">
        <v>-1.8895264947786927E-3</v>
      </c>
      <c r="BI561" s="67">
        <v>-4.7132393228821456E-4</v>
      </c>
      <c r="BJ561" s="67">
        <v>-5.6209566537290812E-4</v>
      </c>
      <c r="BK561" s="67">
        <v>-4.4095567427575588E-3</v>
      </c>
      <c r="BL561" s="67">
        <v>-7.2930417954921722E-3</v>
      </c>
      <c r="BM561" s="67">
        <v>-9.8998052999377251E-3</v>
      </c>
      <c r="BN561" s="67">
        <v>-1.3703195378184319E-2</v>
      </c>
      <c r="BO561" s="67">
        <v>-1.3321777805685997E-2</v>
      </c>
      <c r="BP561" s="67">
        <v>-1.209564134478569E-2</v>
      </c>
      <c r="BQ561" s="67">
        <v>-1.0767025873064995E-2</v>
      </c>
      <c r="BR561" s="67">
        <v>1.0029326193034649E-2</v>
      </c>
      <c r="BS561" s="67">
        <v>0.16141019761562347</v>
      </c>
      <c r="BT561" s="67">
        <v>0.20265939831733704</v>
      </c>
      <c r="BU561" s="67">
        <v>0.22158354520797729</v>
      </c>
      <c r="BV561" s="67">
        <v>0.23037111759185791</v>
      </c>
      <c r="BW561" s="67">
        <v>0.21510486304759979</v>
      </c>
      <c r="BX561" s="67">
        <v>9.3851406127214432E-3</v>
      </c>
      <c r="BY561" s="67">
        <v>-5.9930372983217239E-2</v>
      </c>
      <c r="BZ561" s="67">
        <v>-6.0495637357234955E-2</v>
      </c>
      <c r="CA561" s="67">
        <v>-4.3721430003643036E-2</v>
      </c>
      <c r="CB561" s="67">
        <v>-2.8199467808008194E-2</v>
      </c>
      <c r="CC561" s="67">
        <v>-4.8101162537932396E-3</v>
      </c>
      <c r="CD561" s="67">
        <v>-1.2802707497030497E-3</v>
      </c>
      <c r="CE561" s="67">
        <v>3.6935150274075568E-4</v>
      </c>
      <c r="CF561" s="67">
        <v>1.1569028720259666E-3</v>
      </c>
      <c r="CG561" s="67">
        <v>2.4934194516390562E-3</v>
      </c>
      <c r="CH561" s="67">
        <v>2.4337563663721085E-3</v>
      </c>
      <c r="CI561" s="67">
        <v>-1.2175162555649877E-3</v>
      </c>
      <c r="CJ561" s="67">
        <v>-3.8885618560016155E-3</v>
      </c>
      <c r="CK561" s="67">
        <v>-6.2999306246638298E-3</v>
      </c>
      <c r="CL561" s="67">
        <v>-9.8677109926939011E-3</v>
      </c>
      <c r="CM561" s="67">
        <v>-9.2516085132956505E-3</v>
      </c>
      <c r="CN561" s="67">
        <v>-7.8156450763344765E-3</v>
      </c>
      <c r="CO561" s="67">
        <v>-6.2946677207946777E-3</v>
      </c>
      <c r="CP561" s="67">
        <v>1.4636538922786713E-2</v>
      </c>
      <c r="CQ561" s="67">
        <v>0.16604991257190704</v>
      </c>
      <c r="CR561" s="67">
        <v>0.20736825466156006</v>
      </c>
      <c r="CS561" s="67">
        <v>0.22634801268577576</v>
      </c>
      <c r="CT561" s="67">
        <v>0.23518529534339905</v>
      </c>
      <c r="CU561" s="67">
        <v>0.21993249654769897</v>
      </c>
      <c r="CV561" s="67">
        <v>1.4211769215762615E-2</v>
      </c>
      <c r="CW561" s="67">
        <v>-5.5175095796585083E-2</v>
      </c>
      <c r="CX561" s="67">
        <v>-5.5890586227178574E-2</v>
      </c>
      <c r="CY561" s="67">
        <v>-3.9373137056827545E-2</v>
      </c>
      <c r="CZ561" s="67">
        <v>-2.4163031950592995E-2</v>
      </c>
      <c r="DA561" s="67">
        <v>-1.1502933921292424E-3</v>
      </c>
      <c r="DB561" s="67">
        <v>2.1150424145162106E-3</v>
      </c>
      <c r="DC561" s="67">
        <v>3.5578957758843899E-3</v>
      </c>
      <c r="DD561" s="67">
        <v>4.2033321224153042E-3</v>
      </c>
      <c r="DE561" s="67">
        <v>5.4581626318395138E-3</v>
      </c>
      <c r="DF561" s="67">
        <v>5.4296082817018032E-3</v>
      </c>
      <c r="DG561" s="67">
        <v>1.9745244644582272E-3</v>
      </c>
      <c r="DH561" s="67">
        <v>-4.8408191651105881E-4</v>
      </c>
      <c r="DI561" s="67">
        <v>-2.7000554837286472E-3</v>
      </c>
      <c r="DJ561" s="67">
        <v>-6.0322247445583344E-3</v>
      </c>
      <c r="DK561" s="67">
        <v>-5.1814382895827293E-3</v>
      </c>
      <c r="DL561" s="67">
        <v>-3.5356499720364809E-3</v>
      </c>
      <c r="DM561" s="67">
        <v>-1.8223096849396825E-3</v>
      </c>
      <c r="DN561" s="67">
        <v>1.9243750721216202E-2</v>
      </c>
      <c r="DO561" s="67">
        <v>0.17068962752819061</v>
      </c>
      <c r="DP561" s="67">
        <v>0.21207711100578308</v>
      </c>
      <c r="DQ561" s="67">
        <v>0.23111246526241302</v>
      </c>
      <c r="DR561" s="67">
        <v>0.23999947309494019</v>
      </c>
      <c r="DS561" s="67">
        <v>0.22476011514663696</v>
      </c>
      <c r="DT561" s="67">
        <v>1.9038399681448936E-2</v>
      </c>
      <c r="DU561" s="67">
        <v>-5.0419818609952927E-2</v>
      </c>
      <c r="DV561" s="67">
        <v>-5.1285531371831894E-2</v>
      </c>
      <c r="DW561" s="67">
        <v>-3.5024847835302353E-2</v>
      </c>
      <c r="DX561" s="67">
        <v>-2.0126596093177795E-2</v>
      </c>
      <c r="DY561" s="67">
        <v>4.1339094750583172E-3</v>
      </c>
      <c r="DZ561" s="67">
        <v>7.0173349231481552E-3</v>
      </c>
      <c r="EA561" s="67">
        <v>8.1616472452878952E-3</v>
      </c>
      <c r="EB561" s="67">
        <v>8.6018918082118034E-3</v>
      </c>
      <c r="EC561" s="67">
        <v>9.7387824207544327E-3</v>
      </c>
      <c r="ED561" s="67">
        <v>9.7551429644227028E-3</v>
      </c>
      <c r="EE561" s="67">
        <v>6.5833241678774357E-3</v>
      </c>
      <c r="EF561" s="67">
        <v>4.431446548551321E-3</v>
      </c>
      <c r="EG561" s="67">
        <v>2.4975920096039772E-3</v>
      </c>
      <c r="EH561" s="67">
        <v>-4.9439305439591408E-4</v>
      </c>
      <c r="EI561" s="67">
        <v>6.9524039281532168E-4</v>
      </c>
      <c r="EJ561" s="67">
        <v>2.6439835783094168E-3</v>
      </c>
      <c r="EK561" s="67">
        <v>4.6350653283298016E-3</v>
      </c>
      <c r="EL561" s="67">
        <v>2.5895833969116211E-2</v>
      </c>
      <c r="EM561" s="67">
        <v>0.17738865315914154</v>
      </c>
      <c r="EN561" s="67">
        <v>0.21887592971324921</v>
      </c>
      <c r="EO561" s="67">
        <v>0.23799160122871399</v>
      </c>
      <c r="EP561" s="67">
        <v>0.24695034325122833</v>
      </c>
      <c r="EQ561" s="67">
        <v>0.23173043131828308</v>
      </c>
      <c r="ER561" s="67">
        <v>2.6007285341620445E-2</v>
      </c>
      <c r="ES561" s="67">
        <v>-4.3553959578275681E-2</v>
      </c>
      <c r="ET561" s="67">
        <v>-4.4636566191911697E-2</v>
      </c>
      <c r="EU561" s="67">
        <v>-2.8746608644723892E-2</v>
      </c>
      <c r="EV561" s="67">
        <v>-1.4298625290393829E-2</v>
      </c>
      <c r="EW561" s="67">
        <v>74.423187255859375</v>
      </c>
      <c r="EX561" s="67">
        <v>72.96783447265625</v>
      </c>
      <c r="EY561" s="67">
        <v>71.449806213378906</v>
      </c>
      <c r="EZ561" s="67">
        <v>70.062744140625</v>
      </c>
      <c r="FA561" s="67">
        <v>68.805068969726563</v>
      </c>
      <c r="FB561" s="67">
        <v>67.780120849609375</v>
      </c>
      <c r="FC561" s="67">
        <v>67.4306640625</v>
      </c>
      <c r="FD561" s="67">
        <v>69.434883117675781</v>
      </c>
      <c r="FE561" s="67">
        <v>73.554435729980469</v>
      </c>
      <c r="FF561" s="67">
        <v>78.180213928222656</v>
      </c>
      <c r="FG561" s="67">
        <v>82.566596984863281</v>
      </c>
      <c r="FH561" s="67">
        <v>86.55389404296875</v>
      </c>
      <c r="FI561" s="67">
        <v>90.130729675292969</v>
      </c>
      <c r="FJ561" s="67">
        <v>93.009346008300781</v>
      </c>
      <c r="FK561" s="67">
        <v>94.826591491699219</v>
      </c>
      <c r="FL561" s="67">
        <v>96.028549194335938</v>
      </c>
      <c r="FM561" s="67">
        <v>96.069755554199219</v>
      </c>
      <c r="FN561" s="67">
        <v>94.982925415039063</v>
      </c>
      <c r="FO561" s="67">
        <v>92.374740600585938</v>
      </c>
      <c r="FP561" s="67">
        <v>88.308662414550781</v>
      </c>
      <c r="FQ561" s="67">
        <v>83.750503540039063</v>
      </c>
      <c r="FR561" s="67">
        <v>80.337028503417969</v>
      </c>
      <c r="FS561" s="67">
        <v>77.747512817382813</v>
      </c>
      <c r="FT561" s="67">
        <v>75.933624267578125</v>
      </c>
      <c r="FU561" s="68">
        <v>6.1533707194030285E-3</v>
      </c>
      <c r="FV561" s="40">
        <v>14.460000038146973</v>
      </c>
      <c r="FW561">
        <v>97139.64</v>
      </c>
      <c r="FX561">
        <v>1</v>
      </c>
    </row>
    <row r="562" spans="1:180" x14ac:dyDescent="0.2">
      <c r="A562" t="s">
        <v>189</v>
      </c>
      <c r="B562" t="s">
        <v>207</v>
      </c>
      <c r="C562" t="s">
        <v>204</v>
      </c>
      <c r="D562" t="s">
        <v>1</v>
      </c>
      <c r="E562" t="s">
        <v>1</v>
      </c>
      <c r="F562" t="s">
        <v>194</v>
      </c>
      <c r="G562" s="60" t="s">
        <v>216</v>
      </c>
      <c r="H562" s="67">
        <v>37606.999893188477</v>
      </c>
      <c r="I562" s="67">
        <v>0.80350440740585327</v>
      </c>
      <c r="J562" s="67">
        <v>0.69169038534164429</v>
      </c>
      <c r="K562" s="67">
        <v>0.61782544851303101</v>
      </c>
      <c r="L562" s="67">
        <v>0.57877188920974731</v>
      </c>
      <c r="M562" s="67">
        <v>0.56060940027236938</v>
      </c>
      <c r="N562" s="67">
        <v>0.58817797899246216</v>
      </c>
      <c r="O562" s="67">
        <v>0.66246408224105835</v>
      </c>
      <c r="P562" s="67">
        <v>0.74726468324661255</v>
      </c>
      <c r="Q562" s="67">
        <v>0.79747480154037476</v>
      </c>
      <c r="R562" s="67">
        <v>0.8714936375617981</v>
      </c>
      <c r="S562" s="67">
        <v>0.96859383583068848</v>
      </c>
      <c r="T562" s="67">
        <v>1.1042083501815796</v>
      </c>
      <c r="U562" s="67">
        <v>1.2731720209121704</v>
      </c>
      <c r="V562" s="67">
        <v>1.468796968460083</v>
      </c>
      <c r="W562" s="67">
        <v>1.6539772748947144</v>
      </c>
      <c r="X562" s="67">
        <v>1.8775092363357544</v>
      </c>
      <c r="Y562" s="67">
        <v>2.0797059535980225</v>
      </c>
      <c r="Z562" s="67">
        <v>2.2224118709564209</v>
      </c>
      <c r="AA562" s="67">
        <v>2.2351863384246826</v>
      </c>
      <c r="AB562" s="67">
        <v>2.1342203617095947</v>
      </c>
      <c r="AC562" s="67">
        <v>1.9395128488540649</v>
      </c>
      <c r="AD562" s="67">
        <v>1.7710062265396118</v>
      </c>
      <c r="AE562" s="67">
        <v>1.4860563278198242</v>
      </c>
      <c r="AF562" s="67">
        <v>1.1796344518661499</v>
      </c>
      <c r="AG562" s="67">
        <v>-1.219082809984684E-2</v>
      </c>
      <c r="AH562" s="67">
        <v>-5.8451248332858086E-3</v>
      </c>
      <c r="AI562" s="67">
        <v>-1.2632020749151707E-2</v>
      </c>
      <c r="AJ562" s="67">
        <v>-1.2914004735648632E-2</v>
      </c>
      <c r="AK562" s="67">
        <v>-1.5101602301001549E-2</v>
      </c>
      <c r="AL562" s="67">
        <v>-1.791900210082531E-2</v>
      </c>
      <c r="AM562" s="67">
        <v>-2.522694319486618E-2</v>
      </c>
      <c r="AN562" s="67">
        <v>-2.4599445983767509E-2</v>
      </c>
      <c r="AO562" s="67">
        <v>-3.5053703933954239E-2</v>
      </c>
      <c r="AP562" s="67">
        <v>-3.3751636743545532E-2</v>
      </c>
      <c r="AQ562" s="67">
        <v>-2.9223660007119179E-2</v>
      </c>
      <c r="AR562" s="67">
        <v>-3.2333377748727798E-2</v>
      </c>
      <c r="AS562" s="67">
        <v>-3.7946302443742752E-2</v>
      </c>
      <c r="AT562" s="67">
        <v>3.9453716017305851E-3</v>
      </c>
      <c r="AU562" s="67">
        <v>0.34920018911361694</v>
      </c>
      <c r="AV562" s="67">
        <v>0.47345203161239624</v>
      </c>
      <c r="AW562" s="67">
        <v>0.54654228687286377</v>
      </c>
      <c r="AX562" s="67">
        <v>0.5827288031578064</v>
      </c>
      <c r="AY562" s="67">
        <v>0.55360168218612671</v>
      </c>
      <c r="AZ562" s="67">
        <v>-0.15637534856796265</v>
      </c>
      <c r="BA562" s="67">
        <v>-0.28240063786506653</v>
      </c>
      <c r="BB562" s="67">
        <v>-0.19687871634960175</v>
      </c>
      <c r="BC562" s="67">
        <v>-0.12144312262535095</v>
      </c>
      <c r="BD562" s="67">
        <v>-7.9149536788463593E-2</v>
      </c>
      <c r="BE562" s="67">
        <v>4.5939236879348755E-3</v>
      </c>
      <c r="BF562" s="67">
        <v>9.5272734761238098E-3</v>
      </c>
      <c r="BG562" s="67">
        <v>1.6356942942366004E-3</v>
      </c>
      <c r="BH562" s="67">
        <v>5.2065937779843807E-4</v>
      </c>
      <c r="BI562" s="67">
        <v>-2.1848923061043024E-3</v>
      </c>
      <c r="BJ562" s="67">
        <v>-4.9494653940200806E-3</v>
      </c>
      <c r="BK562" s="67">
        <v>-1.1302370578050613E-2</v>
      </c>
      <c r="BL562" s="67">
        <v>-9.5816850662231445E-3</v>
      </c>
      <c r="BM562" s="67">
        <v>-1.8930181860923767E-2</v>
      </c>
      <c r="BN562" s="67">
        <v>-1.6276581212878227E-2</v>
      </c>
      <c r="BO562" s="67">
        <v>-1.0416682809591293E-2</v>
      </c>
      <c r="BP562" s="67">
        <v>-1.2175435200333595E-2</v>
      </c>
      <c r="BQ562" s="67">
        <v>-1.6559122130274773E-2</v>
      </c>
      <c r="BR562" s="67">
        <v>2.6336560025811195E-2</v>
      </c>
      <c r="BS562" s="67">
        <v>0.37132561206817627</v>
      </c>
      <c r="BT562" s="67">
        <v>0.49596372246742249</v>
      </c>
      <c r="BU562" s="67">
        <v>0.56942832469940186</v>
      </c>
      <c r="BV562" s="67">
        <v>0.6057887077331543</v>
      </c>
      <c r="BW562" s="67">
        <v>0.57672804594039917</v>
      </c>
      <c r="BX562" s="67">
        <v>-0.1325981616973877</v>
      </c>
      <c r="BY562" s="67">
        <v>-0.25923252105712891</v>
      </c>
      <c r="BZ562" s="67">
        <v>-0.17481204867362976</v>
      </c>
      <c r="CA562" s="67">
        <v>-0.10086306929588318</v>
      </c>
      <c r="CB562" s="67">
        <v>-6.0254998505115509E-2</v>
      </c>
      <c r="CC562" s="67">
        <v>1.6218991950154305E-2</v>
      </c>
      <c r="CD562" s="67">
        <v>2.0174149423837662E-2</v>
      </c>
      <c r="CE562" s="67">
        <v>1.1517470702528954E-2</v>
      </c>
      <c r="CF562" s="67">
        <v>9.8254671320319176E-3</v>
      </c>
      <c r="CG562" s="67">
        <v>6.7611811682581902E-3</v>
      </c>
      <c r="CH562" s="67">
        <v>4.033197183161974E-3</v>
      </c>
      <c r="CI562" s="67">
        <v>-1.6582534881308675E-3</v>
      </c>
      <c r="CJ562" s="67">
        <v>8.1957073416560888E-4</v>
      </c>
      <c r="CK562" s="67">
        <v>-7.7630802989006042E-3</v>
      </c>
      <c r="CL562" s="67">
        <v>-4.1734101250767708E-3</v>
      </c>
      <c r="CM562" s="67">
        <v>2.6089702732861042E-3</v>
      </c>
      <c r="CN562" s="67">
        <v>1.7858942737802863E-3</v>
      </c>
      <c r="CO562" s="67">
        <v>-1.7464271513745189E-3</v>
      </c>
      <c r="CP562" s="67">
        <v>4.1844628751277924E-2</v>
      </c>
      <c r="CQ562" s="67">
        <v>0.38664963841438293</v>
      </c>
      <c r="CR562" s="67">
        <v>0.51155531406402588</v>
      </c>
      <c r="CS562" s="67">
        <v>0.58527910709381104</v>
      </c>
      <c r="CT562" s="67">
        <v>0.62175995111465454</v>
      </c>
      <c r="CU562" s="67">
        <v>0.59274530410766602</v>
      </c>
      <c r="CV562" s="67">
        <v>-0.11613015830516815</v>
      </c>
      <c r="CW562" s="67">
        <v>-0.24318636953830719</v>
      </c>
      <c r="CX562" s="67">
        <v>-0.15952873229980469</v>
      </c>
      <c r="CY562" s="67">
        <v>-8.6609393358230591E-2</v>
      </c>
      <c r="CZ562" s="67">
        <v>-4.7168698161840439E-2</v>
      </c>
      <c r="DA562" s="67">
        <v>2.7844060212373734E-2</v>
      </c>
      <c r="DB562" s="67">
        <v>3.0821025371551514E-2</v>
      </c>
      <c r="DC562" s="67">
        <v>2.1399246528744698E-2</v>
      </c>
      <c r="DD562" s="67">
        <v>1.9130274653434753E-2</v>
      </c>
      <c r="DE562" s="67">
        <v>1.5707256272435188E-2</v>
      </c>
      <c r="DF562" s="67">
        <v>1.3015859760344028E-2</v>
      </c>
      <c r="DG562" s="67">
        <v>7.9858638346195221E-3</v>
      </c>
      <c r="DH562" s="67">
        <v>1.1220826767385006E-2</v>
      </c>
      <c r="DI562" s="67">
        <v>3.4040212631225586E-3</v>
      </c>
      <c r="DJ562" s="67">
        <v>7.9297600314021111E-3</v>
      </c>
      <c r="DK562" s="67">
        <v>1.5634624287486076E-2</v>
      </c>
      <c r="DL562" s="67">
        <v>1.5747224912047386E-2</v>
      </c>
      <c r="DM562" s="67">
        <v>1.3066267594695091E-2</v>
      </c>
      <c r="DN562" s="67">
        <v>5.7352699339389801E-2</v>
      </c>
      <c r="DO562" s="67">
        <v>0.40197363495826721</v>
      </c>
      <c r="DP562" s="67">
        <v>0.52714687585830688</v>
      </c>
      <c r="DQ562" s="67">
        <v>0.60112982988357544</v>
      </c>
      <c r="DR562" s="67">
        <v>0.63773119449615479</v>
      </c>
      <c r="DS562" s="67">
        <v>0.60876256227493286</v>
      </c>
      <c r="DT562" s="67">
        <v>-9.9662147462368011E-2</v>
      </c>
      <c r="DU562" s="67">
        <v>-0.22714020311832428</v>
      </c>
      <c r="DV562" s="67">
        <v>-0.14424541592597961</v>
      </c>
      <c r="DW562" s="67">
        <v>-7.2355709969997406E-2</v>
      </c>
      <c r="DX562" s="67">
        <v>-3.4082397818565369E-2</v>
      </c>
      <c r="DY562" s="67">
        <v>4.46288101375103E-2</v>
      </c>
      <c r="DZ562" s="67">
        <v>4.6193424612283707E-2</v>
      </c>
      <c r="EA562" s="67">
        <v>3.5666961222887039E-2</v>
      </c>
      <c r="EB562" s="67">
        <v>3.2564938068389893E-2</v>
      </c>
      <c r="EC562" s="67">
        <v>2.8623964637517929E-2</v>
      </c>
      <c r="ED562" s="67">
        <v>2.5985397398471832E-2</v>
      </c>
      <c r="EE562" s="67">
        <v>2.1910436451435089E-2</v>
      </c>
      <c r="EF562" s="67">
        <v>2.6238586753606796E-2</v>
      </c>
      <c r="EG562" s="67">
        <v>1.952754333615303E-2</v>
      </c>
      <c r="EH562" s="67">
        <v>2.5404812768101692E-2</v>
      </c>
      <c r="EI562" s="67">
        <v>3.4441597759723663E-2</v>
      </c>
      <c r="EJ562" s="67">
        <v>3.5905167460441589E-2</v>
      </c>
      <c r="EK562" s="67">
        <v>3.4453444182872772E-2</v>
      </c>
      <c r="EL562" s="67">
        <v>7.97438845038414E-2</v>
      </c>
      <c r="EM562" s="67">
        <v>0.42409905791282654</v>
      </c>
      <c r="EN562" s="67">
        <v>0.54965853691101074</v>
      </c>
      <c r="EO562" s="67">
        <v>0.62401580810546875</v>
      </c>
      <c r="EP562" s="67">
        <v>0.66079103946685791</v>
      </c>
      <c r="EQ562" s="67">
        <v>0.63188892602920532</v>
      </c>
      <c r="ER562" s="67">
        <v>-7.588496059179306E-2</v>
      </c>
      <c r="ES562" s="67">
        <v>-0.20397213101387024</v>
      </c>
      <c r="ET562" s="67">
        <v>-0.12217874079942703</v>
      </c>
      <c r="EU562" s="67">
        <v>-5.1775664091110229E-2</v>
      </c>
      <c r="EV562" s="67">
        <v>-1.5187858603894711E-2</v>
      </c>
      <c r="EW562" s="67">
        <v>73.339027404785156</v>
      </c>
      <c r="EX562" s="67">
        <v>72.0745849609375</v>
      </c>
      <c r="EY562" s="67">
        <v>70.221199035644531</v>
      </c>
      <c r="EZ562" s="67">
        <v>68.554702758789063</v>
      </c>
      <c r="FA562" s="67">
        <v>67.56683349609375</v>
      </c>
      <c r="FB562" s="67">
        <v>66.67535400390625</v>
      </c>
      <c r="FC562" s="67">
        <v>67.168212890625</v>
      </c>
      <c r="FD562" s="67">
        <v>70.239158630371094</v>
      </c>
      <c r="FE562" s="67">
        <v>74.632530212402344</v>
      </c>
      <c r="FF562" s="67">
        <v>79.058174133300781</v>
      </c>
      <c r="FG562" s="67">
        <v>83.120162963867188</v>
      </c>
      <c r="FH562" s="67">
        <v>86.91412353515625</v>
      </c>
      <c r="FI562" s="67">
        <v>90.472564697265625</v>
      </c>
      <c r="FJ562" s="67">
        <v>92.818580627441406</v>
      </c>
      <c r="FK562" s="67">
        <v>94.742095947265625</v>
      </c>
      <c r="FL562" s="67">
        <v>96.465103149414063</v>
      </c>
      <c r="FM562" s="67">
        <v>96.898048400878906</v>
      </c>
      <c r="FN562" s="67">
        <v>96.751869201660156</v>
      </c>
      <c r="FO562" s="67">
        <v>94.922958374023438</v>
      </c>
      <c r="FP562" s="67">
        <v>91.295181274414063</v>
      </c>
      <c r="FQ562" s="67">
        <v>85.835319519042969</v>
      </c>
      <c r="FR562" s="67">
        <v>82.643867492675781</v>
      </c>
      <c r="FS562" s="67">
        <v>79.858772277832031</v>
      </c>
      <c r="FT562" s="67">
        <v>77.835136413574219</v>
      </c>
      <c r="FU562" s="68">
        <v>2.0381446927785873E-2</v>
      </c>
      <c r="FV562" s="40">
        <v>8.7799997329711914</v>
      </c>
      <c r="FW562">
        <v>43030.950000000004</v>
      </c>
      <c r="FX562">
        <v>1</v>
      </c>
    </row>
    <row r="563" spans="1:180" x14ac:dyDescent="0.2">
      <c r="A563" t="s">
        <v>189</v>
      </c>
      <c r="B563" t="s">
        <v>207</v>
      </c>
      <c r="C563" t="s">
        <v>204</v>
      </c>
      <c r="D563" t="s">
        <v>1</v>
      </c>
      <c r="E563" t="s">
        <v>1</v>
      </c>
      <c r="F563" t="s">
        <v>194</v>
      </c>
      <c r="G563" s="60" t="s">
        <v>217</v>
      </c>
      <c r="H563" s="67">
        <v>37215.000466108322</v>
      </c>
      <c r="I563" s="67">
        <v>0.83105343580245972</v>
      </c>
      <c r="J563" s="67">
        <v>0.70757573843002319</v>
      </c>
      <c r="K563" s="67">
        <v>0.63242560625076294</v>
      </c>
      <c r="L563" s="67">
        <v>0.58570116758346558</v>
      </c>
      <c r="M563" s="67">
        <v>0.56757187843322754</v>
      </c>
      <c r="N563" s="67">
        <v>0.59344077110290527</v>
      </c>
      <c r="O563" s="67">
        <v>0.66457992792129517</v>
      </c>
      <c r="P563" s="67">
        <v>0.74677485227584839</v>
      </c>
      <c r="Q563" s="67">
        <v>0.80722165107727051</v>
      </c>
      <c r="R563" s="67">
        <v>0.8812980055809021</v>
      </c>
      <c r="S563" s="67">
        <v>1.0037860870361328</v>
      </c>
      <c r="T563" s="67">
        <v>1.1642159223556519</v>
      </c>
      <c r="U563" s="67">
        <v>1.3672617673873901</v>
      </c>
      <c r="V563" s="67">
        <v>1.587546706199646</v>
      </c>
      <c r="W563" s="67">
        <v>1.7983399629592896</v>
      </c>
      <c r="X563" s="67">
        <v>2.0248982906341553</v>
      </c>
      <c r="Y563" s="67">
        <v>2.2294139862060547</v>
      </c>
      <c r="Z563" s="67">
        <v>2.3737835884094238</v>
      </c>
      <c r="AA563" s="67">
        <v>2.3958747386932373</v>
      </c>
      <c r="AB563" s="67">
        <v>2.2951414585113525</v>
      </c>
      <c r="AC563" s="67">
        <v>2.0972104072570801</v>
      </c>
      <c r="AD563" s="67">
        <v>1.9099130630493164</v>
      </c>
      <c r="AE563" s="67">
        <v>1.5701626539230347</v>
      </c>
      <c r="AF563" s="67">
        <v>1.2314543724060059</v>
      </c>
      <c r="AG563" s="67">
        <v>-1.1410760693252087E-2</v>
      </c>
      <c r="AH563" s="67">
        <v>-9.4167022034525871E-3</v>
      </c>
      <c r="AI563" s="67">
        <v>-1.0824175551533699E-2</v>
      </c>
      <c r="AJ563" s="67">
        <v>-1.65402851998806E-2</v>
      </c>
      <c r="AK563" s="67">
        <v>-1.64138562977314E-2</v>
      </c>
      <c r="AL563" s="67">
        <v>-1.8125459551811218E-2</v>
      </c>
      <c r="AM563" s="67">
        <v>-2.4225257337093353E-2</v>
      </c>
      <c r="AN563" s="67">
        <v>-3.1808000057935715E-2</v>
      </c>
      <c r="AO563" s="67">
        <v>-3.656565397977829E-2</v>
      </c>
      <c r="AP563" s="67">
        <v>-4.5195810496807098E-2</v>
      </c>
      <c r="AQ563" s="67">
        <v>-5.1003497093915939E-2</v>
      </c>
      <c r="AR563" s="67">
        <v>-6.2400896102190018E-2</v>
      </c>
      <c r="AS563" s="67">
        <v>-6.1349965631961823E-2</v>
      </c>
      <c r="AT563" s="67">
        <v>-2.1145498380064964E-2</v>
      </c>
      <c r="AU563" s="67">
        <v>0.39257124066352844</v>
      </c>
      <c r="AV563" s="67">
        <v>0.53965634107589722</v>
      </c>
      <c r="AW563" s="67">
        <v>0.62268215417861938</v>
      </c>
      <c r="AX563" s="67">
        <v>0.66735726594924927</v>
      </c>
      <c r="AY563" s="67">
        <v>0.63396543264389038</v>
      </c>
      <c r="AZ563" s="67">
        <v>-0.19419150054454803</v>
      </c>
      <c r="BA563" s="67">
        <v>-0.36010530591011047</v>
      </c>
      <c r="BB563" s="67">
        <v>-0.27698671817779541</v>
      </c>
      <c r="BC563" s="67">
        <v>-0.18645666539669037</v>
      </c>
      <c r="BD563" s="67">
        <v>-0.12425998598337173</v>
      </c>
      <c r="BE563" s="67">
        <v>5.4688239470124245E-3</v>
      </c>
      <c r="BF563" s="67">
        <v>6.0426644049584866E-3</v>
      </c>
      <c r="BG563" s="67">
        <v>3.5249225329607725E-3</v>
      </c>
      <c r="BH563" s="67">
        <v>-3.0286360997706652E-3</v>
      </c>
      <c r="BI563" s="67">
        <v>-3.4233818296343088E-3</v>
      </c>
      <c r="BJ563" s="67">
        <v>-5.0817560404539108E-3</v>
      </c>
      <c r="BK563" s="67">
        <v>-1.0221960954368114E-2</v>
      </c>
      <c r="BL563" s="67">
        <v>-1.6705833375453949E-2</v>
      </c>
      <c r="BM563" s="67">
        <v>-2.035217359662056E-2</v>
      </c>
      <c r="BN563" s="67">
        <v>-2.7622491121292114E-2</v>
      </c>
      <c r="BO563" s="67">
        <v>-3.2090611755847931E-2</v>
      </c>
      <c r="BP563" s="67">
        <v>-4.2129695415496826E-2</v>
      </c>
      <c r="BQ563" s="67">
        <v>-3.9843205362558365E-2</v>
      </c>
      <c r="BR563" s="67">
        <v>1.3692720094695687E-3</v>
      </c>
      <c r="BS563" s="67">
        <v>0.41481751203536987</v>
      </c>
      <c r="BT563" s="67">
        <v>0.56228929758071899</v>
      </c>
      <c r="BU563" s="67">
        <v>0.6456902027130127</v>
      </c>
      <c r="BV563" s="67">
        <v>0.69053971767425537</v>
      </c>
      <c r="BW563" s="67">
        <v>0.6572144627571106</v>
      </c>
      <c r="BX563" s="67">
        <v>-0.17028744518756866</v>
      </c>
      <c r="BY563" s="67">
        <v>-0.33681207895278931</v>
      </c>
      <c r="BZ563" s="67">
        <v>-0.25479954481124878</v>
      </c>
      <c r="CA563" s="67">
        <v>-0.16576164960861206</v>
      </c>
      <c r="CB563" s="67">
        <v>-0.10525798052549362</v>
      </c>
      <c r="CC563" s="67">
        <v>1.715957373380661E-2</v>
      </c>
      <c r="CD563" s="67">
        <v>1.6749775037169456E-2</v>
      </c>
      <c r="CE563" s="67">
        <v>1.3463064096868038E-2</v>
      </c>
      <c r="CF563" s="67">
        <v>6.3294908031821251E-3</v>
      </c>
      <c r="CG563" s="67">
        <v>5.5737812072038651E-3</v>
      </c>
      <c r="CH563" s="67">
        <v>3.9522731676697731E-3</v>
      </c>
      <c r="CI563" s="67">
        <v>-5.2332034101709723E-4</v>
      </c>
      <c r="CJ563" s="67">
        <v>-6.2461206689476967E-3</v>
      </c>
      <c r="CK563" s="67">
        <v>-9.1227693483233452E-3</v>
      </c>
      <c r="CL563" s="67">
        <v>-1.5451265498995781E-2</v>
      </c>
      <c r="CM563" s="67">
        <v>-1.8991602584719658E-2</v>
      </c>
      <c r="CN563" s="67">
        <v>-2.8089923784136772E-2</v>
      </c>
      <c r="CO563" s="67">
        <v>-2.4947689846158028E-2</v>
      </c>
      <c r="CP563" s="67">
        <v>1.6962934285402298E-2</v>
      </c>
      <c r="CQ563" s="67">
        <v>0.43022516369819641</v>
      </c>
      <c r="CR563" s="67">
        <v>0.57796496152877808</v>
      </c>
      <c r="CS563" s="67">
        <v>0.6616254448890686</v>
      </c>
      <c r="CT563" s="67">
        <v>0.70659583806991577</v>
      </c>
      <c r="CU563" s="67">
        <v>0.6733168363571167</v>
      </c>
      <c r="CV563" s="67">
        <v>-0.153731569647789</v>
      </c>
      <c r="CW563" s="67">
        <v>-0.32067930698394775</v>
      </c>
      <c r="CX563" s="67">
        <v>-0.23943279683589935</v>
      </c>
      <c r="CY563" s="67">
        <v>-0.15142837166786194</v>
      </c>
      <c r="CZ563" s="67">
        <v>-9.2097245156764984E-2</v>
      </c>
      <c r="DA563" s="67">
        <v>2.8850318863987923E-2</v>
      </c>
      <c r="DB563" s="67">
        <v>2.7456887066364288E-2</v>
      </c>
      <c r="DC563" s="67">
        <v>2.3401206359267235E-2</v>
      </c>
      <c r="DD563" s="67">
        <v>1.5687618404626846E-2</v>
      </c>
      <c r="DE563" s="67">
        <v>1.457094494253397E-2</v>
      </c>
      <c r="DF563" s="67">
        <v>1.2986303307116032E-2</v>
      </c>
      <c r="DG563" s="67">
        <v>9.1753201559185982E-3</v>
      </c>
      <c r="DH563" s="67">
        <v>4.2135925032198429E-3</v>
      </c>
      <c r="DI563" s="67">
        <v>2.1066362969577312E-3</v>
      </c>
      <c r="DJ563" s="67">
        <v>-3.2800377812236547E-3</v>
      </c>
      <c r="DK563" s="67">
        <v>-5.8925938792526722E-3</v>
      </c>
      <c r="DL563" s="67">
        <v>-1.4050152152776718E-2</v>
      </c>
      <c r="DM563" s="67">
        <v>-1.0052175261080265E-2</v>
      </c>
      <c r="DN563" s="67">
        <v>3.2556597143411636E-2</v>
      </c>
      <c r="DO563" s="67">
        <v>0.44563284516334534</v>
      </c>
      <c r="DP563" s="67">
        <v>0.59364062547683716</v>
      </c>
      <c r="DQ563" s="67">
        <v>0.67756074666976929</v>
      </c>
      <c r="DR563" s="67">
        <v>0.7226518988609314</v>
      </c>
      <c r="DS563" s="67">
        <v>0.68941909074783325</v>
      </c>
      <c r="DT563" s="67">
        <v>-0.13717569410800934</v>
      </c>
      <c r="DU563" s="67">
        <v>-0.30454650521278381</v>
      </c>
      <c r="DV563" s="67">
        <v>-0.22406604886054993</v>
      </c>
      <c r="DW563" s="67">
        <v>-0.13709506392478943</v>
      </c>
      <c r="DX563" s="67">
        <v>-7.8936517238616943E-2</v>
      </c>
      <c r="DY563" s="67">
        <v>4.5729905366897583E-2</v>
      </c>
      <c r="DZ563" s="67">
        <v>4.2916253209114075E-2</v>
      </c>
      <c r="EA563" s="67">
        <v>3.7750303745269775E-2</v>
      </c>
      <c r="EB563" s="67">
        <v>2.919926680624485E-2</v>
      </c>
      <c r="EC563" s="67">
        <v>2.756141871213913E-2</v>
      </c>
      <c r="ED563" s="67">
        <v>2.6030007749795914E-2</v>
      </c>
      <c r="EE563" s="67">
        <v>2.3178616538643837E-2</v>
      </c>
      <c r="EF563" s="67">
        <v>1.9315756857395172E-2</v>
      </c>
      <c r="EG563" s="67">
        <v>1.832011342048645E-2</v>
      </c>
      <c r="EH563" s="67">
        <v>1.4293280430138111E-2</v>
      </c>
      <c r="EI563" s="67">
        <v>1.3020294718444347E-2</v>
      </c>
      <c r="EJ563" s="67">
        <v>6.2210480682551861E-3</v>
      </c>
      <c r="EK563" s="67">
        <v>1.1454583145678043E-2</v>
      </c>
      <c r="EL563" s="67">
        <v>5.5071365088224411E-2</v>
      </c>
      <c r="EM563" s="67">
        <v>0.46787908673286438</v>
      </c>
      <c r="EN563" s="67">
        <v>0.61627358198165894</v>
      </c>
      <c r="EO563" s="67">
        <v>0.70056885480880737</v>
      </c>
      <c r="EP563" s="67">
        <v>0.74583429098129272</v>
      </c>
      <c r="EQ563" s="67">
        <v>0.71266824007034302</v>
      </c>
      <c r="ER563" s="67">
        <v>-0.11327163875102997</v>
      </c>
      <c r="ES563" s="67">
        <v>-0.28125330805778503</v>
      </c>
      <c r="ET563" s="67">
        <v>-0.20187890529632568</v>
      </c>
      <c r="EU563" s="67">
        <v>-0.11640007048845291</v>
      </c>
      <c r="EV563" s="67">
        <v>-5.9934508055448532E-2</v>
      </c>
      <c r="EW563" s="67">
        <v>74.170257568359375</v>
      </c>
      <c r="EX563" s="67">
        <v>72.957763671875</v>
      </c>
      <c r="EY563" s="67">
        <v>71.397727966308594</v>
      </c>
      <c r="EZ563" s="67">
        <v>69.728515625</v>
      </c>
      <c r="FA563" s="67">
        <v>68.506851196289063</v>
      </c>
      <c r="FB563" s="67">
        <v>67.634895324707031</v>
      </c>
      <c r="FC563" s="67">
        <v>67.806259155273438</v>
      </c>
      <c r="FD563" s="67">
        <v>71.442481994628906</v>
      </c>
      <c r="FE563" s="67">
        <v>76.374275207519531</v>
      </c>
      <c r="FF563" s="67">
        <v>81.299240112304688</v>
      </c>
      <c r="FG563" s="67">
        <v>85.535171508789063</v>
      </c>
      <c r="FH563" s="67">
        <v>89.072746276855469</v>
      </c>
      <c r="FI563" s="67">
        <v>92.476791381835938</v>
      </c>
      <c r="FJ563" s="67">
        <v>95.449028015136719</v>
      </c>
      <c r="FK563" s="67">
        <v>97.658859252929688</v>
      </c>
      <c r="FL563" s="67">
        <v>98.983055114746094</v>
      </c>
      <c r="FM563" s="67">
        <v>99.069175720214844</v>
      </c>
      <c r="FN563" s="67">
        <v>98.643096923828125</v>
      </c>
      <c r="FO563" s="67">
        <v>96.829757690429688</v>
      </c>
      <c r="FP563" s="67">
        <v>93.186698913574219</v>
      </c>
      <c r="FQ563" s="67">
        <v>87.829689025878906</v>
      </c>
      <c r="FR563" s="67">
        <v>84.083534240722656</v>
      </c>
      <c r="FS563" s="67">
        <v>81.393203735351563</v>
      </c>
      <c r="FT563" s="67">
        <v>79.385780334472656</v>
      </c>
      <c r="FU563" s="68">
        <v>2.0490497350692749E-2</v>
      </c>
      <c r="FV563" s="40">
        <v>8.9600000381469727</v>
      </c>
      <c r="FW563">
        <v>45372.25</v>
      </c>
      <c r="FX563">
        <v>1</v>
      </c>
    </row>
    <row r="564" spans="1:180" x14ac:dyDescent="0.2">
      <c r="A564" t="s">
        <v>189</v>
      </c>
      <c r="B564" t="s">
        <v>207</v>
      </c>
      <c r="C564" t="s">
        <v>204</v>
      </c>
      <c r="D564" t="s">
        <v>1</v>
      </c>
      <c r="E564" t="s">
        <v>1</v>
      </c>
      <c r="F564" t="s">
        <v>194</v>
      </c>
      <c r="G564" s="60" t="s">
        <v>218</v>
      </c>
      <c r="H564" s="67">
        <v>37146.000263690948</v>
      </c>
      <c r="I564" s="67">
        <v>0.98982244729995728</v>
      </c>
      <c r="J564" s="67">
        <v>0.83080369234085083</v>
      </c>
      <c r="K564" s="67">
        <v>0.73054039478302002</v>
      </c>
      <c r="L564" s="67">
        <v>0.66560500860214233</v>
      </c>
      <c r="M564" s="67">
        <v>0.6317821741104126</v>
      </c>
      <c r="N564" s="67">
        <v>0.64227265119552612</v>
      </c>
      <c r="O564" s="67">
        <v>0.70639169216156006</v>
      </c>
      <c r="P564" s="67">
        <v>0.78874319791793823</v>
      </c>
      <c r="Q564" s="67">
        <v>0.86823666095733643</v>
      </c>
      <c r="R564" s="67">
        <v>0.96013534069061279</v>
      </c>
      <c r="S564" s="67">
        <v>1.0946433544158936</v>
      </c>
      <c r="T564" s="67">
        <v>1.2769137620925903</v>
      </c>
      <c r="U564" s="67">
        <v>1.4823076725006104</v>
      </c>
      <c r="V564" s="67">
        <v>1.7141131162643433</v>
      </c>
      <c r="W564" s="67">
        <v>1.9192025661468506</v>
      </c>
      <c r="X564" s="67">
        <v>2.13433837890625</v>
      </c>
      <c r="Y564" s="67">
        <v>2.3039565086364746</v>
      </c>
      <c r="Z564" s="67">
        <v>2.3872013092041016</v>
      </c>
      <c r="AA564" s="67">
        <v>2.3407034873962402</v>
      </c>
      <c r="AB564" s="67">
        <v>2.1851723194122314</v>
      </c>
      <c r="AC564" s="67">
        <v>1.9524201154708862</v>
      </c>
      <c r="AD564" s="67">
        <v>1.7605775594711304</v>
      </c>
      <c r="AE564" s="67">
        <v>1.4758895635604858</v>
      </c>
      <c r="AF564" s="67">
        <v>1.1704128980636597</v>
      </c>
      <c r="AG564" s="67">
        <v>-7.758156955242157E-2</v>
      </c>
      <c r="AH564" s="67">
        <v>-5.2027203142642975E-2</v>
      </c>
      <c r="AI564" s="67">
        <v>-3.5866618156433105E-2</v>
      </c>
      <c r="AJ564" s="67">
        <v>-2.2470599040389061E-2</v>
      </c>
      <c r="AK564" s="67">
        <v>-2.0998066291213036E-2</v>
      </c>
      <c r="AL564" s="67">
        <v>-2.7164651080965996E-2</v>
      </c>
      <c r="AM564" s="67">
        <v>-3.3076081424951553E-2</v>
      </c>
      <c r="AN564" s="67">
        <v>-4.8758566379547119E-2</v>
      </c>
      <c r="AO564" s="67">
        <v>-4.9689304083585739E-2</v>
      </c>
      <c r="AP564" s="67">
        <v>-6.6290430724620819E-2</v>
      </c>
      <c r="AQ564" s="67">
        <v>-6.8862862884998322E-2</v>
      </c>
      <c r="AR564" s="67">
        <v>-6.3328452408313751E-2</v>
      </c>
      <c r="AS564" s="67">
        <v>-7.5065977871417999E-2</v>
      </c>
      <c r="AT564" s="67">
        <v>-4.0651872754096985E-2</v>
      </c>
      <c r="AU564" s="67">
        <v>0.40298935770988464</v>
      </c>
      <c r="AV564" s="67">
        <v>0.55082201957702637</v>
      </c>
      <c r="AW564" s="67">
        <v>0.61058688163757324</v>
      </c>
      <c r="AX564" s="67">
        <v>0.61695581674575806</v>
      </c>
      <c r="AY564" s="67">
        <v>0.55365073680877686</v>
      </c>
      <c r="AZ564" s="67">
        <v>-0.22965827584266663</v>
      </c>
      <c r="BA564" s="67">
        <v>-0.35280600190162659</v>
      </c>
      <c r="BB564" s="67">
        <v>-0.25822848081588745</v>
      </c>
      <c r="BC564" s="67">
        <v>-0.15667213499546051</v>
      </c>
      <c r="BD564" s="67">
        <v>-0.10304255038499832</v>
      </c>
      <c r="BE564" s="67">
        <v>-6.0683716088533401E-2</v>
      </c>
      <c r="BF564" s="67">
        <v>-3.6551110446453094E-2</v>
      </c>
      <c r="BG564" s="67">
        <v>-2.1501995623111725E-2</v>
      </c>
      <c r="BH564" s="67">
        <v>-8.9443298056721687E-3</v>
      </c>
      <c r="BI564" s="67">
        <v>-7.9935258254408836E-3</v>
      </c>
      <c r="BJ564" s="67">
        <v>-1.4106792397797108E-2</v>
      </c>
      <c r="BK564" s="67">
        <v>-1.9057583063840866E-2</v>
      </c>
      <c r="BL564" s="67">
        <v>-3.3640000969171524E-2</v>
      </c>
      <c r="BM564" s="67">
        <v>-3.3458184450864792E-2</v>
      </c>
      <c r="BN564" s="67">
        <v>-4.8697985708713531E-2</v>
      </c>
      <c r="BO564" s="67">
        <v>-4.9929365515708923E-2</v>
      </c>
      <c r="BP564" s="67">
        <v>-4.303508996963501E-2</v>
      </c>
      <c r="BQ564" s="67">
        <v>-5.3535643965005875E-2</v>
      </c>
      <c r="BR564" s="67">
        <v>-1.8112337216734886E-2</v>
      </c>
      <c r="BS564" s="67">
        <v>0.42526012659072876</v>
      </c>
      <c r="BT564" s="67">
        <v>0.57347995042800903</v>
      </c>
      <c r="BU564" s="67">
        <v>0.63362026214599609</v>
      </c>
      <c r="BV564" s="67">
        <v>0.64016366004943848</v>
      </c>
      <c r="BW564" s="67">
        <v>0.57692527770996094</v>
      </c>
      <c r="BX564" s="67">
        <v>-0.20572824776172638</v>
      </c>
      <c r="BY564" s="67">
        <v>-0.32948762178421021</v>
      </c>
      <c r="BZ564" s="67">
        <v>-0.23601733148097992</v>
      </c>
      <c r="CA564" s="67">
        <v>-0.13595478236675262</v>
      </c>
      <c r="CB564" s="67">
        <v>-8.4020070731639862E-2</v>
      </c>
      <c r="CC564" s="67">
        <v>-4.8980318009853363E-2</v>
      </c>
      <c r="CD564" s="67">
        <v>-2.5832422077655792E-2</v>
      </c>
      <c r="CE564" s="67">
        <v>-1.1553104035556316E-2</v>
      </c>
      <c r="CF564" s="67">
        <v>4.2392211616970599E-4</v>
      </c>
      <c r="CG564" s="67">
        <v>1.0133794276043773E-3</v>
      </c>
      <c r="CH564" s="67">
        <v>-5.0629600882530212E-3</v>
      </c>
      <c r="CI564" s="67">
        <v>-9.348415769636631E-3</v>
      </c>
      <c r="CJ564" s="67">
        <v>-2.3168928921222687E-2</v>
      </c>
      <c r="CK564" s="67">
        <v>-2.2216565907001495E-2</v>
      </c>
      <c r="CL564" s="67">
        <v>-3.6513511091470718E-2</v>
      </c>
      <c r="CM564" s="67">
        <v>-3.6816079169511795E-2</v>
      </c>
      <c r="CN564" s="67">
        <v>-2.8979972004890442E-2</v>
      </c>
      <c r="CO564" s="67">
        <v>-3.8623802363872528E-2</v>
      </c>
      <c r="CP564" s="67">
        <v>-2.5015233550220728E-3</v>
      </c>
      <c r="CQ564" s="67">
        <v>0.44068482518196106</v>
      </c>
      <c r="CR564" s="67">
        <v>0.58917289972305298</v>
      </c>
      <c r="CS564" s="67">
        <v>0.64957302808761597</v>
      </c>
      <c r="CT564" s="67">
        <v>0.65623742341995239</v>
      </c>
      <c r="CU564" s="67">
        <v>0.59304517507553101</v>
      </c>
      <c r="CV564" s="67">
        <v>-0.18915438652038574</v>
      </c>
      <c r="CW564" s="67">
        <v>-0.31333732604980469</v>
      </c>
      <c r="CX564" s="67">
        <v>-0.22063398361206055</v>
      </c>
      <c r="CY564" s="67">
        <v>-0.1216060072183609</v>
      </c>
      <c r="CZ564" s="67">
        <v>-7.0845164358615875E-2</v>
      </c>
      <c r="DA564" s="67">
        <v>-3.7276912480592728E-2</v>
      </c>
      <c r="DB564" s="67">
        <v>-1.5113728120923042E-2</v>
      </c>
      <c r="DC564" s="67">
        <v>-1.6042109346017241E-3</v>
      </c>
      <c r="DD564" s="67">
        <v>9.7921751439571381E-3</v>
      </c>
      <c r="DE564" s="67">
        <v>1.0020283982157707E-2</v>
      </c>
      <c r="DF564" s="67">
        <v>3.9808722212910652E-3</v>
      </c>
      <c r="DG564" s="67">
        <v>3.6075248499400914E-4</v>
      </c>
      <c r="DH564" s="67">
        <v>-1.2697855941951275E-2</v>
      </c>
      <c r="DI564" s="67">
        <v>-1.0974942706525326E-2</v>
      </c>
      <c r="DJ564" s="67">
        <v>-2.4329036474227905E-2</v>
      </c>
      <c r="DK564" s="67">
        <v>-2.3702798411250114E-2</v>
      </c>
      <c r="DL564" s="67">
        <v>-1.4924852177500725E-2</v>
      </c>
      <c r="DM564" s="67">
        <v>-2.371196448802948E-2</v>
      </c>
      <c r="DN564" s="67">
        <v>1.3109290041029453E-2</v>
      </c>
      <c r="DO564" s="67">
        <v>0.45610952377319336</v>
      </c>
      <c r="DP564" s="67">
        <v>0.60486578941345215</v>
      </c>
      <c r="DQ564" s="67">
        <v>0.66552585363388062</v>
      </c>
      <c r="DR564" s="67">
        <v>0.67231112718582153</v>
      </c>
      <c r="DS564" s="67">
        <v>0.60916507244110107</v>
      </c>
      <c r="DT564" s="67">
        <v>-0.17258051037788391</v>
      </c>
      <c r="DU564" s="67">
        <v>-0.29718706011772156</v>
      </c>
      <c r="DV564" s="67">
        <v>-0.20525063574314117</v>
      </c>
      <c r="DW564" s="67">
        <v>-0.10725723206996918</v>
      </c>
      <c r="DX564" s="67">
        <v>-5.767025426030159E-2</v>
      </c>
      <c r="DY564" s="67">
        <v>-2.0379062741994858E-2</v>
      </c>
      <c r="DZ564" s="67">
        <v>3.6236277082934976E-4</v>
      </c>
      <c r="EA564" s="67">
        <v>1.2760410085320473E-2</v>
      </c>
      <c r="EB564" s="67">
        <v>2.3318441584706306E-2</v>
      </c>
      <c r="EC564" s="67">
        <v>2.3024823516607285E-2</v>
      </c>
      <c r="ED564" s="67">
        <v>1.7038730904459953E-2</v>
      </c>
      <c r="EE564" s="67">
        <v>1.4379248954355717E-2</v>
      </c>
      <c r="EF564" s="67">
        <v>2.4207092355936766E-3</v>
      </c>
      <c r="EG564" s="67">
        <v>5.256173200905323E-3</v>
      </c>
      <c r="EH564" s="67">
        <v>-6.7365909926593304E-3</v>
      </c>
      <c r="EI564" s="67">
        <v>-4.7692982479929924E-3</v>
      </c>
      <c r="EJ564" s="67">
        <v>5.3685042075812817E-3</v>
      </c>
      <c r="EK564" s="67">
        <v>-2.1816338412463665E-3</v>
      </c>
      <c r="EL564" s="67">
        <v>3.5648826509714127E-2</v>
      </c>
      <c r="EM564" s="67">
        <v>0.47838029265403748</v>
      </c>
      <c r="EN564" s="67">
        <v>0.62752377986907959</v>
      </c>
      <c r="EO564" s="67">
        <v>0.68855923414230347</v>
      </c>
      <c r="EP564" s="67">
        <v>0.69551897048950195</v>
      </c>
      <c r="EQ564" s="67">
        <v>0.63243961334228516</v>
      </c>
      <c r="ER564" s="67">
        <v>-0.14865046739578247</v>
      </c>
      <c r="ES564" s="67">
        <v>-0.27386868000030518</v>
      </c>
      <c r="ET564" s="67">
        <v>-0.18303948640823364</v>
      </c>
      <c r="EU564" s="67">
        <v>-8.6539879441261292E-2</v>
      </c>
      <c r="EV564" s="67">
        <v>-3.8647782057523727E-2</v>
      </c>
      <c r="EW564" s="67">
        <v>77.668418884277344</v>
      </c>
      <c r="EX564" s="67">
        <v>75.575981140136719</v>
      </c>
      <c r="EY564" s="67">
        <v>73.564430236816406</v>
      </c>
      <c r="EZ564" s="67">
        <v>71.722198486328125</v>
      </c>
      <c r="FA564" s="67">
        <v>70.684135437011719</v>
      </c>
      <c r="FB564" s="67">
        <v>69.809066772460938</v>
      </c>
      <c r="FC564" s="67">
        <v>70.119186401367188</v>
      </c>
      <c r="FD564" s="67">
        <v>72.841018676757813</v>
      </c>
      <c r="FE564" s="67">
        <v>76.889472961425781</v>
      </c>
      <c r="FF564" s="67">
        <v>81.604324340820313</v>
      </c>
      <c r="FG564" s="67">
        <v>85.691154479980469</v>
      </c>
      <c r="FH564" s="67">
        <v>89.033096313476563</v>
      </c>
      <c r="FI564" s="67">
        <v>92.187431335449219</v>
      </c>
      <c r="FJ564" s="67">
        <v>94.979209899902344</v>
      </c>
      <c r="FK564" s="67">
        <v>96.930389404296875</v>
      </c>
      <c r="FL564" s="67">
        <v>97.922477722167969</v>
      </c>
      <c r="FM564" s="67">
        <v>97.765739440917969</v>
      </c>
      <c r="FN564" s="67">
        <v>96.740333557128906</v>
      </c>
      <c r="FO564" s="67">
        <v>94.009681701660156</v>
      </c>
      <c r="FP564" s="67">
        <v>90.257110595703125</v>
      </c>
      <c r="FQ564" s="67">
        <v>85.391860961914063</v>
      </c>
      <c r="FR564" s="67">
        <v>80.916801452636719</v>
      </c>
      <c r="FS564" s="67">
        <v>77.890846252441406</v>
      </c>
      <c r="FT564" s="67">
        <v>75.725944519042969</v>
      </c>
      <c r="FU564" s="68">
        <v>2.0512973889708519E-2</v>
      </c>
      <c r="FV564" s="40">
        <v>8.4600000381469727</v>
      </c>
      <c r="FW564">
        <v>47213.85</v>
      </c>
      <c r="FX564">
        <v>1</v>
      </c>
    </row>
    <row r="565" spans="1:180" x14ac:dyDescent="0.2">
      <c r="A565" t="s">
        <v>189</v>
      </c>
      <c r="B565" t="s">
        <v>207</v>
      </c>
      <c r="C565" t="s">
        <v>204</v>
      </c>
      <c r="D565" t="s">
        <v>1</v>
      </c>
      <c r="E565" t="s">
        <v>1</v>
      </c>
      <c r="F565" t="s">
        <v>194</v>
      </c>
      <c r="G565" s="60" t="s">
        <v>219</v>
      </c>
      <c r="H565" s="67">
        <v>36989.00038254261</v>
      </c>
      <c r="I565" s="67">
        <v>0.8898698091506958</v>
      </c>
      <c r="J565" s="67">
        <v>0.7632027268409729</v>
      </c>
      <c r="K565" s="67">
        <v>0.68352681398391724</v>
      </c>
      <c r="L565" s="67">
        <v>0.63709366321563721</v>
      </c>
      <c r="M565" s="67">
        <v>0.61457878351211548</v>
      </c>
      <c r="N565" s="67">
        <v>0.63768446445465088</v>
      </c>
      <c r="O565" s="67">
        <v>0.71248644590377808</v>
      </c>
      <c r="P565" s="67">
        <v>0.79357725381851196</v>
      </c>
      <c r="Q565" s="67">
        <v>0.87014997005462646</v>
      </c>
      <c r="R565" s="67">
        <v>0.97632580995559692</v>
      </c>
      <c r="S565" s="67">
        <v>1.1274106502532959</v>
      </c>
      <c r="T565" s="67">
        <v>1.3202346563339233</v>
      </c>
      <c r="U565" s="67">
        <v>1.5546973943710327</v>
      </c>
      <c r="V565" s="67">
        <v>1.8069674968719482</v>
      </c>
      <c r="W565" s="67">
        <v>2.0323102474212646</v>
      </c>
      <c r="X565" s="67">
        <v>2.2660391330718994</v>
      </c>
      <c r="Y565" s="67">
        <v>2.4846711158752441</v>
      </c>
      <c r="Z565" s="67">
        <v>2.6457479000091553</v>
      </c>
      <c r="AA565" s="67">
        <v>2.6932206153869629</v>
      </c>
      <c r="AB565" s="67">
        <v>2.61808180809021</v>
      </c>
      <c r="AC565" s="67">
        <v>2.4417922496795654</v>
      </c>
      <c r="AD565" s="67">
        <v>2.2469091415405273</v>
      </c>
      <c r="AE565" s="67">
        <v>1.8934744596481323</v>
      </c>
      <c r="AF565" s="67">
        <v>1.4978516101837158</v>
      </c>
      <c r="AG565" s="67">
        <v>-1.6412761062383652E-2</v>
      </c>
      <c r="AH565" s="67">
        <v>-1.3521065935492516E-2</v>
      </c>
      <c r="AI565" s="67">
        <v>-1.5348661690950394E-2</v>
      </c>
      <c r="AJ565" s="67">
        <v>-1.4380212873220444E-2</v>
      </c>
      <c r="AK565" s="67">
        <v>-1.7716901376843452E-2</v>
      </c>
      <c r="AL565" s="67">
        <v>-1.5960674732923508E-2</v>
      </c>
      <c r="AM565" s="67">
        <v>-2.7616221457719803E-2</v>
      </c>
      <c r="AN565" s="67">
        <v>-4.6196829527616501E-2</v>
      </c>
      <c r="AO565" s="67">
        <v>-5.1859121769666672E-2</v>
      </c>
      <c r="AP565" s="67">
        <v>-6.339842826128006E-2</v>
      </c>
      <c r="AQ565" s="67">
        <v>-7.3093965649604797E-2</v>
      </c>
      <c r="AR565" s="67">
        <v>-9.5495261251926422E-2</v>
      </c>
      <c r="AS565" s="67">
        <v>-0.10380611568689346</v>
      </c>
      <c r="AT565" s="67">
        <v>-6.391095370054245E-2</v>
      </c>
      <c r="AU565" s="67">
        <v>0.43653661012649536</v>
      </c>
      <c r="AV565" s="67">
        <v>0.62029987573623657</v>
      </c>
      <c r="AW565" s="67">
        <v>0.70102286338806152</v>
      </c>
      <c r="AX565" s="67">
        <v>0.73795968294143677</v>
      </c>
      <c r="AY565" s="67">
        <v>0.7131197452545166</v>
      </c>
      <c r="AZ565" s="67">
        <v>-0.24714408814907074</v>
      </c>
      <c r="BA565" s="67">
        <v>-0.48947271704673767</v>
      </c>
      <c r="BB565" s="67">
        <v>-0.4086812436580658</v>
      </c>
      <c r="BC565" s="67">
        <v>-0.27344745397567749</v>
      </c>
      <c r="BD565" s="67">
        <v>-0.20699948072433472</v>
      </c>
      <c r="BE565" s="67">
        <v>5.2252516616135836E-4</v>
      </c>
      <c r="BF565" s="67">
        <v>1.9892991986125708E-3</v>
      </c>
      <c r="BG565" s="67">
        <v>-9.523392072878778E-4</v>
      </c>
      <c r="BH565" s="67">
        <v>-8.2405679859220982E-4</v>
      </c>
      <c r="BI565" s="67">
        <v>-4.6838345006108284E-3</v>
      </c>
      <c r="BJ565" s="67">
        <v>-2.8737676329910755E-3</v>
      </c>
      <c r="BK565" s="67">
        <v>-1.356667373329401E-2</v>
      </c>
      <c r="BL565" s="67">
        <v>-3.1044917181134224E-2</v>
      </c>
      <c r="BM565" s="67">
        <v>-3.5592414438724518E-2</v>
      </c>
      <c r="BN565" s="67">
        <v>-4.5767907053232193E-2</v>
      </c>
      <c r="BO565" s="67">
        <v>-5.4119545966386795E-2</v>
      </c>
      <c r="BP565" s="67">
        <v>-7.5157701969146729E-2</v>
      </c>
      <c r="BQ565" s="67">
        <v>-8.2228317856788635E-2</v>
      </c>
      <c r="BR565" s="67">
        <v>-4.1321247816085815E-2</v>
      </c>
      <c r="BS565" s="67">
        <v>0.45885685086250305</v>
      </c>
      <c r="BT565" s="67">
        <v>0.64300847053527832</v>
      </c>
      <c r="BU565" s="67">
        <v>0.72410792112350464</v>
      </c>
      <c r="BV565" s="67">
        <v>0.76121973991394043</v>
      </c>
      <c r="BW565" s="67">
        <v>0.73644673824310303</v>
      </c>
      <c r="BX565" s="67">
        <v>-0.22316035628318787</v>
      </c>
      <c r="BY565" s="67">
        <v>-0.46610218286514282</v>
      </c>
      <c r="BZ565" s="67">
        <v>-0.38642030954360962</v>
      </c>
      <c r="CA565" s="67">
        <v>-0.25268402695655823</v>
      </c>
      <c r="CB565" s="67">
        <v>-0.18793487548828125</v>
      </c>
      <c r="CC565" s="67">
        <v>1.2251853011548519E-2</v>
      </c>
      <c r="CD565" s="67">
        <v>1.2731730937957764E-2</v>
      </c>
      <c r="CE565" s="67">
        <v>9.0185105800628662E-3</v>
      </c>
      <c r="CF565" s="67">
        <v>8.5648959502577782E-3</v>
      </c>
      <c r="CG565" s="67">
        <v>4.3428279459476471E-3</v>
      </c>
      <c r="CH565" s="67">
        <v>6.1901845037937164E-3</v>
      </c>
      <c r="CI565" s="67">
        <v>-3.8359989412128925E-3</v>
      </c>
      <c r="CJ565" s="67">
        <v>-2.0550746470689774E-2</v>
      </c>
      <c r="CK565" s="67">
        <v>-2.4326136335730553E-2</v>
      </c>
      <c r="CL565" s="67">
        <v>-3.3557049930095673E-2</v>
      </c>
      <c r="CM565" s="67">
        <v>-4.0977928787469864E-2</v>
      </c>
      <c r="CN565" s="67">
        <v>-6.1071980744600296E-2</v>
      </c>
      <c r="CO565" s="67">
        <v>-6.7283593118190765E-2</v>
      </c>
      <c r="CP565" s="67">
        <v>-2.5675680488348007E-2</v>
      </c>
      <c r="CQ565" s="67">
        <v>0.47431576251983643</v>
      </c>
      <c r="CR565" s="67">
        <v>0.65873640775680542</v>
      </c>
      <c r="CS565" s="67">
        <v>0.74009650945663452</v>
      </c>
      <c r="CT565" s="67">
        <v>0.77732962369918823</v>
      </c>
      <c r="CU565" s="67">
        <v>0.75260299444198608</v>
      </c>
      <c r="CV565" s="67">
        <v>-0.206549271941185</v>
      </c>
      <c r="CW565" s="67">
        <v>-0.44991579651832581</v>
      </c>
      <c r="CX565" s="67">
        <v>-0.3710024356842041</v>
      </c>
      <c r="CY565" s="67">
        <v>-0.23830330371856689</v>
      </c>
      <c r="CZ565" s="67">
        <v>-0.17473074793815613</v>
      </c>
      <c r="DA565" s="67">
        <v>2.3981180042028427E-2</v>
      </c>
      <c r="DB565" s="67">
        <v>2.3474164307117462E-2</v>
      </c>
      <c r="DC565" s="67">
        <v>1.8989358097314835E-2</v>
      </c>
      <c r="DD565" s="67">
        <v>1.7953848466277122E-2</v>
      </c>
      <c r="DE565" s="67">
        <v>1.3369490392506123E-2</v>
      </c>
      <c r="DF565" s="67">
        <v>1.5254137106239796E-2</v>
      </c>
      <c r="DG565" s="67">
        <v>5.8946753852069378E-3</v>
      </c>
      <c r="DH565" s="67">
        <v>-1.0056576691567898E-2</v>
      </c>
      <c r="DI565" s="67">
        <v>-1.3059861958026886E-2</v>
      </c>
      <c r="DJ565" s="67">
        <v>-2.1346202120184898E-2</v>
      </c>
      <c r="DK565" s="67">
        <v>-2.7836307883262634E-2</v>
      </c>
      <c r="DL565" s="67">
        <v>-4.6986252069473267E-2</v>
      </c>
      <c r="DM565" s="67">
        <v>-5.2338875830173492E-2</v>
      </c>
      <c r="DN565" s="67">
        <v>-1.0030114091932774E-2</v>
      </c>
      <c r="DO565" s="67">
        <v>0.4897746741771698</v>
      </c>
      <c r="DP565" s="67">
        <v>0.67446434497833252</v>
      </c>
      <c r="DQ565" s="67">
        <v>0.7560850977897644</v>
      </c>
      <c r="DR565" s="67">
        <v>0.79343950748443604</v>
      </c>
      <c r="DS565" s="67">
        <v>0.76875925064086914</v>
      </c>
      <c r="DT565" s="67">
        <v>-0.18993821740150452</v>
      </c>
      <c r="DU565" s="67">
        <v>-0.4337293803691864</v>
      </c>
      <c r="DV565" s="67">
        <v>-0.35558456182479858</v>
      </c>
      <c r="DW565" s="67">
        <v>-0.22392258048057556</v>
      </c>
      <c r="DX565" s="67">
        <v>-0.16152665019035339</v>
      </c>
      <c r="DY565" s="67">
        <v>4.0916468948125839E-2</v>
      </c>
      <c r="DZ565" s="67">
        <v>3.8984525948762894E-2</v>
      </c>
      <c r="EA565" s="67">
        <v>3.3385679125785828E-2</v>
      </c>
      <c r="EB565" s="67">
        <v>3.1510006636381149E-2</v>
      </c>
      <c r="EC565" s="67">
        <v>2.6402559131383896E-2</v>
      </c>
      <c r="ED565" s="67">
        <v>2.834104560315609E-2</v>
      </c>
      <c r="EE565" s="67">
        <v>1.9944224506616592E-2</v>
      </c>
      <c r="EF565" s="67">
        <v>5.0953375175595284E-3</v>
      </c>
      <c r="EG565" s="67">
        <v>3.2068486325442791E-3</v>
      </c>
      <c r="EH565" s="67">
        <v>-3.71567253023386E-3</v>
      </c>
      <c r="EI565" s="67">
        <v>-8.8618975132703781E-3</v>
      </c>
      <c r="EJ565" s="67">
        <v>-2.6648702099919319E-2</v>
      </c>
      <c r="EK565" s="67">
        <v>-3.0761079862713814E-2</v>
      </c>
      <c r="EL565" s="67">
        <v>1.2559598311781883E-2</v>
      </c>
      <c r="EM565" s="67">
        <v>0.51209491491317749</v>
      </c>
      <c r="EN565" s="67">
        <v>0.69717288017272949</v>
      </c>
      <c r="EO565" s="67">
        <v>0.77917009592056274</v>
      </c>
      <c r="EP565" s="67">
        <v>0.8166995644569397</v>
      </c>
      <c r="EQ565" s="67">
        <v>0.79208618402481079</v>
      </c>
      <c r="ER565" s="67">
        <v>-0.16595447063446045</v>
      </c>
      <c r="ES565" s="67">
        <v>-0.41035884618759155</v>
      </c>
      <c r="ET565" s="67">
        <v>-0.33332362771034241</v>
      </c>
      <c r="EU565" s="67">
        <v>-0.2031591385602951</v>
      </c>
      <c r="EV565" s="67">
        <v>-0.14246204495429993</v>
      </c>
      <c r="EW565" s="67">
        <v>75.86444091796875</v>
      </c>
      <c r="EX565" s="67">
        <v>74.413139343261719</v>
      </c>
      <c r="EY565" s="67">
        <v>73.255500793457031</v>
      </c>
      <c r="EZ565" s="67">
        <v>71.99542236328125</v>
      </c>
      <c r="FA565" s="67">
        <v>70.875686645507813</v>
      </c>
      <c r="FB565" s="67">
        <v>69.87091064453125</v>
      </c>
      <c r="FC565" s="67">
        <v>70.269523620605469</v>
      </c>
      <c r="FD565" s="67">
        <v>73.509178161621094</v>
      </c>
      <c r="FE565" s="67">
        <v>78.65087890625</v>
      </c>
      <c r="FF565" s="67">
        <v>83.311630249023438</v>
      </c>
      <c r="FG565" s="67">
        <v>87.7265625</v>
      </c>
      <c r="FH565" s="67">
        <v>91.654350280761719</v>
      </c>
      <c r="FI565" s="67">
        <v>95.493476867675781</v>
      </c>
      <c r="FJ565" s="67">
        <v>98.192634582519531</v>
      </c>
      <c r="FK565" s="67">
        <v>100.00706481933594</v>
      </c>
      <c r="FL565" s="67">
        <v>101.54238128662109</v>
      </c>
      <c r="FM565" s="67">
        <v>102.38739776611328</v>
      </c>
      <c r="FN565" s="67">
        <v>102.44276428222656</v>
      </c>
      <c r="FO565" s="67">
        <v>100.76054382324219</v>
      </c>
      <c r="FP565" s="67">
        <v>97.654487609863281</v>
      </c>
      <c r="FQ565" s="67">
        <v>92.604263305664063</v>
      </c>
      <c r="FR565" s="67">
        <v>88.431282043457031</v>
      </c>
      <c r="FS565" s="67">
        <v>85.612014770507813</v>
      </c>
      <c r="FT565" s="67">
        <v>83.595062255859375</v>
      </c>
      <c r="FU565" s="68">
        <v>2.0558837801218033E-2</v>
      </c>
      <c r="FV565" s="40">
        <v>10.979999542236328</v>
      </c>
      <c r="FW565">
        <v>51788.78</v>
      </c>
      <c r="FX565">
        <v>1</v>
      </c>
    </row>
    <row r="566" spans="1:180" x14ac:dyDescent="0.2">
      <c r="A566" t="s">
        <v>189</v>
      </c>
      <c r="B566" t="s">
        <v>207</v>
      </c>
      <c r="C566" t="s">
        <v>204</v>
      </c>
      <c r="D566" t="s">
        <v>1</v>
      </c>
      <c r="E566" t="s">
        <v>1</v>
      </c>
      <c r="F566" t="s">
        <v>194</v>
      </c>
      <c r="G566" s="60" t="s">
        <v>220</v>
      </c>
      <c r="H566" s="67">
        <v>36938.000625729561</v>
      </c>
      <c r="I566" s="67">
        <v>1.2180154323577881</v>
      </c>
      <c r="J566" s="67">
        <v>1.0266932249069214</v>
      </c>
      <c r="K566" s="67">
        <v>0.89842498302459717</v>
      </c>
      <c r="L566" s="67">
        <v>0.80950379371643066</v>
      </c>
      <c r="M566" s="67">
        <v>0.76077884435653687</v>
      </c>
      <c r="N566" s="67">
        <v>0.76376849412918091</v>
      </c>
      <c r="O566" s="67">
        <v>0.829903244972229</v>
      </c>
      <c r="P566" s="67">
        <v>0.90048068761825562</v>
      </c>
      <c r="Q566" s="67">
        <v>0.96423739194869995</v>
      </c>
      <c r="R566" s="67">
        <v>1.0481112003326416</v>
      </c>
      <c r="S566" s="67">
        <v>1.1842523813247681</v>
      </c>
      <c r="T566" s="67">
        <v>1.3660738468170166</v>
      </c>
      <c r="U566" s="67">
        <v>1.5653551816940308</v>
      </c>
      <c r="V566" s="67">
        <v>1.7215995788574219</v>
      </c>
      <c r="W566" s="67">
        <v>1.8284298181533813</v>
      </c>
      <c r="X566" s="67">
        <v>1.9654750823974609</v>
      </c>
      <c r="Y566" s="67">
        <v>2.1178679466247559</v>
      </c>
      <c r="Z566" s="67">
        <v>2.2246685028076172</v>
      </c>
      <c r="AA566" s="67">
        <v>2.2037665843963623</v>
      </c>
      <c r="AB566" s="67">
        <v>2.1267306804656982</v>
      </c>
      <c r="AC566" s="67">
        <v>1.9962149858474731</v>
      </c>
      <c r="AD566" s="67">
        <v>1.8666691780090332</v>
      </c>
      <c r="AE566" s="67">
        <v>1.5739227533340454</v>
      </c>
      <c r="AF566" s="67">
        <v>1.2620452642440796</v>
      </c>
      <c r="AG566" s="67">
        <v>-0.12435119599103928</v>
      </c>
      <c r="AH566" s="67">
        <v>-7.9970359802246094E-2</v>
      </c>
      <c r="AI566" s="67">
        <v>-5.4757732897996902E-2</v>
      </c>
      <c r="AJ566" s="67">
        <v>-3.8373954594135284E-2</v>
      </c>
      <c r="AK566" s="67">
        <v>-2.6609819382429123E-2</v>
      </c>
      <c r="AL566" s="67">
        <v>-2.9452035203576088E-2</v>
      </c>
      <c r="AM566" s="67">
        <v>-4.36856709420681E-2</v>
      </c>
      <c r="AN566" s="67">
        <v>-7.1360550820827484E-2</v>
      </c>
      <c r="AO566" s="67">
        <v>-8.0900229513645172E-2</v>
      </c>
      <c r="AP566" s="67">
        <v>-9.9052093923091888E-2</v>
      </c>
      <c r="AQ566" s="67">
        <v>-0.11367299407720566</v>
      </c>
      <c r="AR566" s="67">
        <v>-0.11648137122392654</v>
      </c>
      <c r="AS566" s="67">
        <v>-0.10680083930492401</v>
      </c>
      <c r="AT566" s="67">
        <v>-8.1264056265354156E-2</v>
      </c>
      <c r="AU566" s="67">
        <v>0.36505907773971558</v>
      </c>
      <c r="AV566" s="67">
        <v>0.45904836058616638</v>
      </c>
      <c r="AW566" s="67">
        <v>0.5187603235244751</v>
      </c>
      <c r="AX566" s="67">
        <v>0.53541302680969238</v>
      </c>
      <c r="AY566" s="67">
        <v>0.48295432329177856</v>
      </c>
      <c r="AZ566" s="67">
        <v>-0.26308387517929077</v>
      </c>
      <c r="BA566" s="67">
        <v>-0.36145034432411194</v>
      </c>
      <c r="BB566" s="67">
        <v>-0.25179910659790039</v>
      </c>
      <c r="BC566" s="67">
        <v>-0.16337351500988007</v>
      </c>
      <c r="BD566" s="67">
        <v>-0.10460864007472992</v>
      </c>
      <c r="BE566" s="67">
        <v>-0.10740092396736145</v>
      </c>
      <c r="BF566" s="67">
        <v>-6.4446330070495605E-2</v>
      </c>
      <c r="BG566" s="67">
        <v>-4.0348723530769348E-2</v>
      </c>
      <c r="BH566" s="67">
        <v>-2.4805821478366852E-2</v>
      </c>
      <c r="BI566" s="67">
        <v>-1.3565217144787312E-2</v>
      </c>
      <c r="BJ566" s="67">
        <v>-1.6353478655219078E-2</v>
      </c>
      <c r="BK566" s="67">
        <v>-2.9623517766594887E-2</v>
      </c>
      <c r="BL566" s="67">
        <v>-5.6194979697465897E-2</v>
      </c>
      <c r="BM566" s="67">
        <v>-6.4618825912475586E-2</v>
      </c>
      <c r="BN566" s="67">
        <v>-8.1405647099018097E-2</v>
      </c>
      <c r="BO566" s="67">
        <v>-9.4681493937969208E-2</v>
      </c>
      <c r="BP566" s="67">
        <v>-9.6125446259975433E-2</v>
      </c>
      <c r="BQ566" s="67">
        <v>-8.5203453898429871E-2</v>
      </c>
      <c r="BR566" s="67">
        <v>-5.8653723448514938E-2</v>
      </c>
      <c r="BS566" s="67">
        <v>0.38739973306655884</v>
      </c>
      <c r="BT566" s="67">
        <v>0.48177778720855713</v>
      </c>
      <c r="BU566" s="67">
        <v>0.5418664813041687</v>
      </c>
      <c r="BV566" s="67">
        <v>0.55869442224502563</v>
      </c>
      <c r="BW566" s="67">
        <v>0.50630277395248413</v>
      </c>
      <c r="BX566" s="67">
        <v>-0.23907823860645294</v>
      </c>
      <c r="BY566" s="67">
        <v>-0.33805856108665466</v>
      </c>
      <c r="BZ566" s="67">
        <v>-0.22951807081699371</v>
      </c>
      <c r="CA566" s="67">
        <v>-0.14259147644042969</v>
      </c>
      <c r="CB566" s="67">
        <v>-8.5527077317237854E-2</v>
      </c>
      <c r="CC566" s="67">
        <v>-9.56612229347229E-2</v>
      </c>
      <c r="CD566" s="67">
        <v>-5.3694427013397217E-2</v>
      </c>
      <c r="CE566" s="67">
        <v>-3.0369089916348457E-2</v>
      </c>
      <c r="CF566" s="67">
        <v>-1.5408577397465706E-2</v>
      </c>
      <c r="CG566" s="67">
        <v>-4.5305639505386353E-3</v>
      </c>
      <c r="CH566" s="67">
        <v>-7.2814594022929668E-3</v>
      </c>
      <c r="CI566" s="67">
        <v>-1.9884113222360611E-2</v>
      </c>
      <c r="CJ566" s="67">
        <v>-4.5691352337598801E-2</v>
      </c>
      <c r="CK566" s="67">
        <v>-5.3342379629611969E-2</v>
      </c>
      <c r="CL566" s="67">
        <v>-6.9183766841888428E-2</v>
      </c>
      <c r="CM566" s="67">
        <v>-8.1528030335903168E-2</v>
      </c>
      <c r="CN566" s="67">
        <v>-8.2026995718479156E-2</v>
      </c>
      <c r="CO566" s="67">
        <v>-7.0245161652565002E-2</v>
      </c>
      <c r="CP566" s="67">
        <v>-4.2993880808353424E-2</v>
      </c>
      <c r="CQ566" s="67">
        <v>0.40287277102470398</v>
      </c>
      <c r="CR566" s="67">
        <v>0.4975200891494751</v>
      </c>
      <c r="CS566" s="67">
        <v>0.55786979198455811</v>
      </c>
      <c r="CT566" s="67">
        <v>0.57481902837753296</v>
      </c>
      <c r="CU566" s="67">
        <v>0.52247369289398193</v>
      </c>
      <c r="CV566" s="67">
        <v>-0.22245199978351593</v>
      </c>
      <c r="CW566" s="67">
        <v>-0.3218575119972229</v>
      </c>
      <c r="CX566" s="67">
        <v>-0.21408629417419434</v>
      </c>
      <c r="CY566" s="67">
        <v>-0.12819790840148926</v>
      </c>
      <c r="CZ566" s="67">
        <v>-7.2311244904994965E-2</v>
      </c>
      <c r="DA566" s="67">
        <v>-8.3921521902084351E-2</v>
      </c>
      <c r="DB566" s="67">
        <v>-4.2942527681589127E-2</v>
      </c>
      <c r="DC566" s="67">
        <v>-2.0389454439282417E-2</v>
      </c>
      <c r="DD566" s="67">
        <v>-6.0113305225968361E-3</v>
      </c>
      <c r="DE566" s="67">
        <v>4.504089243710041E-3</v>
      </c>
      <c r="DF566" s="67">
        <v>1.7905601998791099E-3</v>
      </c>
      <c r="DG566" s="67">
        <v>-1.0144706815481186E-2</v>
      </c>
      <c r="DH566" s="67">
        <v>-3.5187721252441406E-2</v>
      </c>
      <c r="DI566" s="67">
        <v>-4.2065933346748352E-2</v>
      </c>
      <c r="DJ566" s="67">
        <v>-5.6961901485919952E-2</v>
      </c>
      <c r="DK566" s="67">
        <v>-6.8374574184417725E-2</v>
      </c>
      <c r="DL566" s="67">
        <v>-6.792854517698288E-2</v>
      </c>
      <c r="DM566" s="67">
        <v>-5.5286876857280731E-2</v>
      </c>
      <c r="DN566" s="67">
        <v>-2.7334030717611313E-2</v>
      </c>
      <c r="DO566" s="67">
        <v>0.41834580898284912</v>
      </c>
      <c r="DP566" s="67">
        <v>0.51326239109039307</v>
      </c>
      <c r="DQ566" s="67">
        <v>0.57387304306030273</v>
      </c>
      <c r="DR566" s="67">
        <v>0.59094369411468506</v>
      </c>
      <c r="DS566" s="67">
        <v>0.53864473104476929</v>
      </c>
      <c r="DT566" s="67">
        <v>-0.20582577586174011</v>
      </c>
      <c r="DU566" s="67">
        <v>-0.30565646290779114</v>
      </c>
      <c r="DV566" s="67">
        <v>-0.19865451753139496</v>
      </c>
      <c r="DW566" s="67">
        <v>-0.11380434781312943</v>
      </c>
      <c r="DX566" s="67">
        <v>-5.9095419943332672E-2</v>
      </c>
      <c r="DY566" s="67">
        <v>-6.6971249878406525E-2</v>
      </c>
      <c r="DZ566" s="67">
        <v>-2.7418490499258041E-2</v>
      </c>
      <c r="EA566" s="67">
        <v>-5.9804441407322884E-3</v>
      </c>
      <c r="EB566" s="67">
        <v>7.5567997992038727E-3</v>
      </c>
      <c r="EC566" s="67">
        <v>1.7548693343997002E-2</v>
      </c>
      <c r="ED566" s="67">
        <v>1.4889114536345005E-2</v>
      </c>
      <c r="EE566" s="67">
        <v>3.9174486882984638E-3</v>
      </c>
      <c r="EF566" s="67">
        <v>-2.0022148266434669E-2</v>
      </c>
      <c r="EG566" s="67">
        <v>-2.5784529745578766E-2</v>
      </c>
      <c r="EH566" s="67">
        <v>-3.9315450936555862E-2</v>
      </c>
      <c r="EI566" s="67">
        <v>-4.9383070319890976E-2</v>
      </c>
      <c r="EJ566" s="67">
        <v>-4.757261648774147E-2</v>
      </c>
      <c r="EK566" s="67">
        <v>-3.3689487725496292E-2</v>
      </c>
      <c r="EL566" s="67">
        <v>-4.7236974351108074E-3</v>
      </c>
      <c r="EM566" s="67">
        <v>0.44068643450737</v>
      </c>
      <c r="EN566" s="67">
        <v>0.53599178791046143</v>
      </c>
      <c r="EO566" s="67">
        <v>0.59697920083999634</v>
      </c>
      <c r="EP566" s="67">
        <v>0.61422502994537354</v>
      </c>
      <c r="EQ566" s="67">
        <v>0.56199318170547485</v>
      </c>
      <c r="ER566" s="67">
        <v>-0.18182013928890228</v>
      </c>
      <c r="ES566" s="67">
        <v>-0.28226467967033386</v>
      </c>
      <c r="ET566" s="67">
        <v>-0.17637349665164948</v>
      </c>
      <c r="EU566" s="67">
        <v>-9.302230179309845E-2</v>
      </c>
      <c r="EV566" s="67">
        <v>-4.0013853460550308E-2</v>
      </c>
      <c r="EW566" s="67">
        <v>81.9207763671875</v>
      </c>
      <c r="EX566" s="67">
        <v>80.465202331542969</v>
      </c>
      <c r="EY566" s="67">
        <v>77.976737976074219</v>
      </c>
      <c r="EZ566" s="67">
        <v>76.235740661621094</v>
      </c>
      <c r="FA566" s="67">
        <v>75.432975769042969</v>
      </c>
      <c r="FB566" s="67">
        <v>74.371421813964844</v>
      </c>
      <c r="FC566" s="67">
        <v>74.551498413085938</v>
      </c>
      <c r="FD566" s="67">
        <v>75.463211059570313</v>
      </c>
      <c r="FE566" s="67">
        <v>79.027885437011719</v>
      </c>
      <c r="FF566" s="67">
        <v>83.609504699707031</v>
      </c>
      <c r="FG566" s="67">
        <v>87.685462951660156</v>
      </c>
      <c r="FH566" s="67">
        <v>90.625831604003906</v>
      </c>
      <c r="FI566" s="67">
        <v>92.9129638671875</v>
      </c>
      <c r="FJ566" s="67">
        <v>94.377372741699219</v>
      </c>
      <c r="FK566" s="67">
        <v>94.95941162109375</v>
      </c>
      <c r="FL566" s="67">
        <v>95.8560791015625</v>
      </c>
      <c r="FM566" s="67">
        <v>95.965400695800781</v>
      </c>
      <c r="FN566" s="67">
        <v>95.158370971679688</v>
      </c>
      <c r="FO566" s="67">
        <v>93.412200927734375</v>
      </c>
      <c r="FP566" s="67">
        <v>91.229576110839844</v>
      </c>
      <c r="FQ566" s="67">
        <v>88.30426025390625</v>
      </c>
      <c r="FR566" s="67">
        <v>85.422920227050781</v>
      </c>
      <c r="FS566" s="67">
        <v>81.837791442871094</v>
      </c>
      <c r="FT566" s="67">
        <v>79.859405517578125</v>
      </c>
      <c r="FU566" s="68">
        <v>2.0577648654580116E-2</v>
      </c>
      <c r="FV566" s="40">
        <v>8.5799999237060547</v>
      </c>
      <c r="FW566">
        <v>49966.340000000004</v>
      </c>
      <c r="FX566">
        <v>1</v>
      </c>
    </row>
    <row r="567" spans="1:180" x14ac:dyDescent="0.2">
      <c r="A567" t="s">
        <v>189</v>
      </c>
      <c r="B567" t="s">
        <v>207</v>
      </c>
      <c r="C567" t="s">
        <v>204</v>
      </c>
      <c r="D567" t="s">
        <v>1</v>
      </c>
      <c r="E567" t="s">
        <v>1</v>
      </c>
      <c r="F567" t="s">
        <v>194</v>
      </c>
      <c r="G567" s="60" t="s">
        <v>221</v>
      </c>
      <c r="H567" s="67">
        <v>36611.000563621521</v>
      </c>
      <c r="I567" s="67">
        <v>0.78457319736480713</v>
      </c>
      <c r="J567" s="67">
        <v>0.66595929861068726</v>
      </c>
      <c r="K567" s="67">
        <v>0.6015465259552002</v>
      </c>
      <c r="L567" s="67">
        <v>0.56165486574172974</v>
      </c>
      <c r="M567" s="67">
        <v>0.54772663116455078</v>
      </c>
      <c r="N567" s="67">
        <v>0.57295519113540649</v>
      </c>
      <c r="O567" s="67">
        <v>0.63779407739639282</v>
      </c>
      <c r="P567" s="67">
        <v>0.70155012607574463</v>
      </c>
      <c r="Q567" s="67">
        <v>0.74687677621841431</v>
      </c>
      <c r="R567" s="67">
        <v>0.80185514688491821</v>
      </c>
      <c r="S567" s="67">
        <v>0.89412891864776611</v>
      </c>
      <c r="T567" s="67">
        <v>1.0261780023574829</v>
      </c>
      <c r="U567" s="67">
        <v>1.209911584854126</v>
      </c>
      <c r="V567" s="67">
        <v>1.4206111431121826</v>
      </c>
      <c r="W567" s="67">
        <v>1.6398608684539795</v>
      </c>
      <c r="X567" s="67">
        <v>1.889796257019043</v>
      </c>
      <c r="Y567" s="67">
        <v>2.1383264064788818</v>
      </c>
      <c r="Z567" s="67">
        <v>2.324476957321167</v>
      </c>
      <c r="AA567" s="67">
        <v>2.3839631080627441</v>
      </c>
      <c r="AB567" s="67">
        <v>2.2928144931793213</v>
      </c>
      <c r="AC567" s="67">
        <v>2.092494010925293</v>
      </c>
      <c r="AD567" s="67">
        <v>1.8804863691329956</v>
      </c>
      <c r="AE567" s="67">
        <v>1.522499680519104</v>
      </c>
      <c r="AF567" s="67">
        <v>1.1779677867889404</v>
      </c>
      <c r="AG567" s="67">
        <v>-2.1141806617379189E-2</v>
      </c>
      <c r="AH567" s="67">
        <v>-2.2593770176172256E-2</v>
      </c>
      <c r="AI567" s="67">
        <v>-1.6688840463757515E-2</v>
      </c>
      <c r="AJ567" s="67">
        <v>-2.0098671317100525E-2</v>
      </c>
      <c r="AK567" s="67">
        <v>-2.2175958380103111E-2</v>
      </c>
      <c r="AL567" s="67">
        <v>-2.2162824869155884E-2</v>
      </c>
      <c r="AM567" s="67">
        <v>-2.6017343625426292E-2</v>
      </c>
      <c r="AN567" s="67">
        <v>-3.4781493246555328E-2</v>
      </c>
      <c r="AO567" s="67">
        <v>-3.9271775633096695E-2</v>
      </c>
      <c r="AP567" s="67">
        <v>-4.0602751076221466E-2</v>
      </c>
      <c r="AQ567" s="67">
        <v>-4.3641027063131332E-2</v>
      </c>
      <c r="AR567" s="67">
        <v>-5.3826764225959778E-2</v>
      </c>
      <c r="AS567" s="67">
        <v>-6.6992960870265961E-2</v>
      </c>
      <c r="AT567" s="67">
        <v>-4.3276172131299973E-2</v>
      </c>
      <c r="AU567" s="67">
        <v>0.35237994790077209</v>
      </c>
      <c r="AV567" s="67">
        <v>0.4902833104133606</v>
      </c>
      <c r="AW567" s="67">
        <v>0.59810221195220947</v>
      </c>
      <c r="AX567" s="67">
        <v>0.64584618806838989</v>
      </c>
      <c r="AY567" s="67">
        <v>0.62607258558273315</v>
      </c>
      <c r="AZ567" s="67">
        <v>-0.22295178472995758</v>
      </c>
      <c r="BA567" s="67">
        <v>-0.39393156766891479</v>
      </c>
      <c r="BB567" s="67">
        <v>-0.29467114806175232</v>
      </c>
      <c r="BC567" s="67">
        <v>-0.1886574774980545</v>
      </c>
      <c r="BD567" s="67">
        <v>-0.12618435919284821</v>
      </c>
      <c r="BE567" s="67">
        <v>-4.1125975549221039E-3</v>
      </c>
      <c r="BF567" s="67">
        <v>-6.9972728379070759E-3</v>
      </c>
      <c r="BG567" s="67">
        <v>-2.2127884440124035E-3</v>
      </c>
      <c r="BH567" s="67">
        <v>-6.467754952609539E-3</v>
      </c>
      <c r="BI567" s="67">
        <v>-9.0716741979122162E-3</v>
      </c>
      <c r="BJ567" s="67">
        <v>-9.0045491233468056E-3</v>
      </c>
      <c r="BK567" s="67">
        <v>-1.1892508715391159E-2</v>
      </c>
      <c r="BL567" s="67">
        <v>-1.9548390060663223E-2</v>
      </c>
      <c r="BM567" s="67">
        <v>-2.2917583584785461E-2</v>
      </c>
      <c r="BN567" s="67">
        <v>-2.2877894341945648E-2</v>
      </c>
      <c r="BO567" s="67">
        <v>-2.4564828723669052E-2</v>
      </c>
      <c r="BP567" s="67">
        <v>-3.3379968255758286E-2</v>
      </c>
      <c r="BQ567" s="67">
        <v>-4.5298650860786438E-2</v>
      </c>
      <c r="BR567" s="67">
        <v>-2.0563935860991478E-2</v>
      </c>
      <c r="BS567" s="67">
        <v>0.37482205033302307</v>
      </c>
      <c r="BT567" s="67">
        <v>0.51311600208282471</v>
      </c>
      <c r="BU567" s="67">
        <v>0.62131357192993164</v>
      </c>
      <c r="BV567" s="67">
        <v>0.66923373937606812</v>
      </c>
      <c r="BW567" s="67">
        <v>0.64952760934829712</v>
      </c>
      <c r="BX567" s="67">
        <v>-0.1988360732793808</v>
      </c>
      <c r="BY567" s="67">
        <v>-0.37043243646621704</v>
      </c>
      <c r="BZ567" s="67">
        <v>-0.27228754758834839</v>
      </c>
      <c r="CA567" s="67">
        <v>-0.16777931153774261</v>
      </c>
      <c r="CB567" s="67">
        <v>-0.10701443254947662</v>
      </c>
      <c r="CC567" s="67">
        <v>7.6817804947495461E-3</v>
      </c>
      <c r="CD567" s="67">
        <v>3.8048138376325369E-3</v>
      </c>
      <c r="CE567" s="67">
        <v>7.8132813796401024E-3</v>
      </c>
      <c r="CF567" s="67">
        <v>2.9729758389294147E-3</v>
      </c>
      <c r="CG567" s="67">
        <v>4.3131931306561455E-6</v>
      </c>
      <c r="CH567" s="67">
        <v>1.0883341019507498E-4</v>
      </c>
      <c r="CI567" s="67">
        <v>-2.1096921991556883E-3</v>
      </c>
      <c r="CJ567" s="67">
        <v>-8.9979870244860649E-3</v>
      </c>
      <c r="CK567" s="67">
        <v>-1.159072108566761E-2</v>
      </c>
      <c r="CL567" s="67">
        <v>-1.0601714253425598E-2</v>
      </c>
      <c r="CM567" s="67">
        <v>-1.1352713219821453E-2</v>
      </c>
      <c r="CN567" s="67">
        <v>-1.9218578934669495E-2</v>
      </c>
      <c r="CO567" s="67">
        <v>-3.0273241922259331E-2</v>
      </c>
      <c r="CP567" s="67">
        <v>-4.8335096798837185E-3</v>
      </c>
      <c r="CQ567" s="67">
        <v>0.39036539196968079</v>
      </c>
      <c r="CR567" s="67">
        <v>0.52892982959747314</v>
      </c>
      <c r="CS567" s="67">
        <v>0.63738971948623657</v>
      </c>
      <c r="CT567" s="67">
        <v>0.6854318380355835</v>
      </c>
      <c r="CU567" s="67">
        <v>0.66577255725860596</v>
      </c>
      <c r="CV567" s="67">
        <v>-0.18213360011577606</v>
      </c>
      <c r="CW567" s="67">
        <v>-0.35415703058242798</v>
      </c>
      <c r="CX567" s="67">
        <v>-0.25678470730781555</v>
      </c>
      <c r="CY567" s="67">
        <v>-0.15331916511058807</v>
      </c>
      <c r="CZ567" s="67">
        <v>-9.3737401068210602E-2</v>
      </c>
      <c r="DA567" s="67">
        <v>1.9476160407066345E-2</v>
      </c>
      <c r="DB567" s="67">
        <v>1.460690051317215E-2</v>
      </c>
      <c r="DC567" s="67">
        <v>1.7839351668953896E-2</v>
      </c>
      <c r="DD567" s="67">
        <v>1.2413705699145794E-2</v>
      </c>
      <c r="DE567" s="67">
        <v>9.0803001075983047E-3</v>
      </c>
      <c r="DF567" s="67">
        <v>9.222215972840786E-3</v>
      </c>
      <c r="DG567" s="67">
        <v>7.6731247827410698E-3</v>
      </c>
      <c r="DH567" s="67">
        <v>1.5524143818765879E-3</v>
      </c>
      <c r="DI567" s="67">
        <v>-2.6385931414552033E-4</v>
      </c>
      <c r="DJ567" s="67">
        <v>1.6744660679250956E-3</v>
      </c>
      <c r="DK567" s="67">
        <v>1.8594027496874332E-3</v>
      </c>
      <c r="DL567" s="67">
        <v>-5.057191476225853E-3</v>
      </c>
      <c r="DM567" s="67">
        <v>-1.5247834846377373E-2</v>
      </c>
      <c r="DN567" s="67">
        <v>1.0896916501224041E-2</v>
      </c>
      <c r="DO567" s="67">
        <v>0.4059087336063385</v>
      </c>
      <c r="DP567" s="67">
        <v>0.54474365711212158</v>
      </c>
      <c r="DQ567" s="67">
        <v>0.6534658670425415</v>
      </c>
      <c r="DR567" s="67">
        <v>0.70162993669509888</v>
      </c>
      <c r="DS567" s="67">
        <v>0.68201744556427002</v>
      </c>
      <c r="DT567" s="67">
        <v>-0.16543114185333252</v>
      </c>
      <c r="DU567" s="67">
        <v>-0.33788162469863892</v>
      </c>
      <c r="DV567" s="67">
        <v>-0.24128185212612152</v>
      </c>
      <c r="DW567" s="67">
        <v>-0.13885903358459473</v>
      </c>
      <c r="DX567" s="67">
        <v>-8.0460362136363983E-2</v>
      </c>
      <c r="DY567" s="67">
        <v>3.6505367606878281E-2</v>
      </c>
      <c r="DZ567" s="67">
        <v>3.0203396454453468E-2</v>
      </c>
      <c r="EA567" s="67">
        <v>3.2315406948328018E-2</v>
      </c>
      <c r="EB567" s="67">
        <v>2.6044623926281929E-2</v>
      </c>
      <c r="EC567" s="67">
        <v>2.21845842897892E-2</v>
      </c>
      <c r="ED567" s="67">
        <v>2.2380493581295013E-2</v>
      </c>
      <c r="EE567" s="67">
        <v>2.1797958761453629E-2</v>
      </c>
      <c r="EF567" s="67">
        <v>1.6785517334938049E-2</v>
      </c>
      <c r="EG567" s="67">
        <v>1.6090329736471176E-2</v>
      </c>
      <c r="EH567" s="67">
        <v>1.939932256937027E-2</v>
      </c>
      <c r="EI567" s="67">
        <v>2.0935598760843277E-2</v>
      </c>
      <c r="EJ567" s="67">
        <v>1.5389603562653065E-2</v>
      </c>
      <c r="EK567" s="67">
        <v>6.446467712521553E-3</v>
      </c>
      <c r="EL567" s="67">
        <v>3.3609151840209961E-2</v>
      </c>
      <c r="EM567" s="67">
        <v>0.42835083603858948</v>
      </c>
      <c r="EN567" s="67">
        <v>0.56757640838623047</v>
      </c>
      <c r="EO567" s="67">
        <v>0.67667722702026367</v>
      </c>
      <c r="EP567" s="67">
        <v>0.72501742839813232</v>
      </c>
      <c r="EQ567" s="67">
        <v>0.70547240972518921</v>
      </c>
      <c r="ER567" s="67">
        <v>-0.14131544530391693</v>
      </c>
      <c r="ES567" s="67">
        <v>-0.31438249349594116</v>
      </c>
      <c r="ET567" s="67">
        <v>-0.21889825165271759</v>
      </c>
      <c r="EU567" s="67">
        <v>-0.11798086017370224</v>
      </c>
      <c r="EV567" s="67">
        <v>-6.1290424317121506E-2</v>
      </c>
      <c r="EW567" s="67">
        <v>72.839996337890625</v>
      </c>
      <c r="EX567" s="67">
        <v>71.284553527832031</v>
      </c>
      <c r="EY567" s="67">
        <v>69.154808044433594</v>
      </c>
      <c r="EZ567" s="67">
        <v>67.907379150390625</v>
      </c>
      <c r="FA567" s="67">
        <v>66.447608947753906</v>
      </c>
      <c r="FB567" s="67">
        <v>65.260772705078125</v>
      </c>
      <c r="FC567" s="67">
        <v>65.395614624023438</v>
      </c>
      <c r="FD567" s="67">
        <v>69.297386169433594</v>
      </c>
      <c r="FE567" s="67">
        <v>74.74945068359375</v>
      </c>
      <c r="FF567" s="67">
        <v>80.256065368652344</v>
      </c>
      <c r="FG567" s="67">
        <v>84.925437927246094</v>
      </c>
      <c r="FH567" s="67">
        <v>88.980979919433594</v>
      </c>
      <c r="FI567" s="67">
        <v>92.26336669921875</v>
      </c>
      <c r="FJ567" s="67">
        <v>95.054534912109375</v>
      </c>
      <c r="FK567" s="67">
        <v>97.046852111816406</v>
      </c>
      <c r="FL567" s="67">
        <v>98.3299560546875</v>
      </c>
      <c r="FM567" s="67">
        <v>98.831291198730469</v>
      </c>
      <c r="FN567" s="67">
        <v>98.748817443847656</v>
      </c>
      <c r="FO567" s="67">
        <v>97.25115966796875</v>
      </c>
      <c r="FP567" s="67">
        <v>93.600563049316406</v>
      </c>
      <c r="FQ567" s="67">
        <v>88.588180541992188</v>
      </c>
      <c r="FR567" s="67">
        <v>84.394943237304688</v>
      </c>
      <c r="FS567" s="67">
        <v>81.531425476074219</v>
      </c>
      <c r="FT567" s="67">
        <v>79.057907104492188</v>
      </c>
      <c r="FU567" s="68">
        <v>2.0671462640166283E-2</v>
      </c>
      <c r="FV567" s="40">
        <v>10.079999923706055</v>
      </c>
      <c r="FW567">
        <v>42727.79</v>
      </c>
      <c r="FX567">
        <v>1</v>
      </c>
    </row>
    <row r="568" spans="1:180" x14ac:dyDescent="0.2">
      <c r="A568" t="s">
        <v>189</v>
      </c>
      <c r="B568" t="s">
        <v>207</v>
      </c>
      <c r="C568" t="s">
        <v>204</v>
      </c>
      <c r="D568" t="s">
        <v>1</v>
      </c>
      <c r="E568" t="s">
        <v>1</v>
      </c>
      <c r="F568" t="s">
        <v>194</v>
      </c>
      <c r="G568" s="60" t="s">
        <v>222</v>
      </c>
      <c r="H568" s="67">
        <v>36573.000461816788</v>
      </c>
      <c r="I568" s="67">
        <v>0.94795393943786621</v>
      </c>
      <c r="J568" s="67">
        <v>0.79753661155700684</v>
      </c>
      <c r="K568" s="67">
        <v>0.70346611738204956</v>
      </c>
      <c r="L568" s="67">
        <v>0.64505958557128906</v>
      </c>
      <c r="M568" s="67">
        <v>0.61401748657226563</v>
      </c>
      <c r="N568" s="67">
        <v>0.63246256113052368</v>
      </c>
      <c r="O568" s="67">
        <v>0.69100332260131836</v>
      </c>
      <c r="P568" s="67">
        <v>0.75850266218185425</v>
      </c>
      <c r="Q568" s="67">
        <v>0.82030141353607178</v>
      </c>
      <c r="R568" s="67">
        <v>0.91205132007598877</v>
      </c>
      <c r="S568" s="67">
        <v>1.0586265325546265</v>
      </c>
      <c r="T568" s="67">
        <v>1.2536946535110474</v>
      </c>
      <c r="U568" s="67">
        <v>1.4941102266311646</v>
      </c>
      <c r="V568" s="67">
        <v>1.7555763721466064</v>
      </c>
      <c r="W568" s="67">
        <v>2.0056440830230713</v>
      </c>
      <c r="X568" s="67">
        <v>2.2675721645355225</v>
      </c>
      <c r="Y568" s="67">
        <v>2.4903757572174072</v>
      </c>
      <c r="Z568" s="67">
        <v>2.6377508640289307</v>
      </c>
      <c r="AA568" s="67">
        <v>2.6414780616760254</v>
      </c>
      <c r="AB568" s="67">
        <v>2.5008714199066162</v>
      </c>
      <c r="AC568" s="67">
        <v>2.262723445892334</v>
      </c>
      <c r="AD568" s="67">
        <v>2.0225009918212891</v>
      </c>
      <c r="AE568" s="67">
        <v>1.6418043375015259</v>
      </c>
      <c r="AF568" s="67">
        <v>1.2797507047653198</v>
      </c>
      <c r="AG568" s="67">
        <v>-7.4301280081272125E-2</v>
      </c>
      <c r="AH568" s="67">
        <v>-5.4067093878984451E-2</v>
      </c>
      <c r="AI568" s="67">
        <v>-3.6148373037576675E-2</v>
      </c>
      <c r="AJ568" s="67">
        <v>-2.6693182066082954E-2</v>
      </c>
      <c r="AK568" s="67">
        <v>-2.7701763436198235E-2</v>
      </c>
      <c r="AL568" s="67">
        <v>-2.1834887564182281E-2</v>
      </c>
      <c r="AM568" s="67">
        <v>-3.13585065305233E-2</v>
      </c>
      <c r="AN568" s="67">
        <v>-4.2137090116739273E-2</v>
      </c>
      <c r="AO568" s="67">
        <v>-5.749569833278656E-2</v>
      </c>
      <c r="AP568" s="67">
        <v>-6.8272583186626434E-2</v>
      </c>
      <c r="AQ568" s="67">
        <v>-7.7233105897903442E-2</v>
      </c>
      <c r="AR568" s="67">
        <v>-8.7019830942153931E-2</v>
      </c>
      <c r="AS568" s="67">
        <v>-8.3080470561981201E-2</v>
      </c>
      <c r="AT568" s="67">
        <v>-5.1553674042224884E-2</v>
      </c>
      <c r="AU568" s="67">
        <v>0.45430886745452881</v>
      </c>
      <c r="AV568" s="67">
        <v>0.63721877336502075</v>
      </c>
      <c r="AW568" s="67">
        <v>0.72578048706054688</v>
      </c>
      <c r="AX568" s="67">
        <v>0.75218302011489868</v>
      </c>
      <c r="AY568" s="67">
        <v>0.69827240705490112</v>
      </c>
      <c r="AZ568" s="67">
        <v>-0.23848140239715576</v>
      </c>
      <c r="BA568" s="67">
        <v>-0.43310379981994629</v>
      </c>
      <c r="BB568" s="67">
        <v>-0.34188997745513916</v>
      </c>
      <c r="BC568" s="67">
        <v>-0.23117963969707489</v>
      </c>
      <c r="BD568" s="67">
        <v>-0.15345315635204315</v>
      </c>
      <c r="BE568" s="67">
        <v>-5.7261358946561813E-2</v>
      </c>
      <c r="BF568" s="67">
        <v>-3.8460742682218552E-2</v>
      </c>
      <c r="BG568" s="67">
        <v>-2.166316844522953E-2</v>
      </c>
      <c r="BH568" s="67">
        <v>-1.305361557751894E-2</v>
      </c>
      <c r="BI568" s="67">
        <v>-1.4589183032512665E-2</v>
      </c>
      <c r="BJ568" s="67">
        <v>-8.6683258414268494E-3</v>
      </c>
      <c r="BK568" s="67">
        <v>-1.7224851995706558E-2</v>
      </c>
      <c r="BL568" s="67">
        <v>-2.6894532144069672E-2</v>
      </c>
      <c r="BM568" s="67">
        <v>-4.1131407022476196E-2</v>
      </c>
      <c r="BN568" s="67">
        <v>-5.0536777824163437E-2</v>
      </c>
      <c r="BO568" s="67">
        <v>-5.8145124465227127E-2</v>
      </c>
      <c r="BP568" s="67">
        <v>-6.6560380160808563E-2</v>
      </c>
      <c r="BQ568" s="67">
        <v>-6.1372723430395126E-2</v>
      </c>
      <c r="BR568" s="67">
        <v>-2.8827356174588203E-2</v>
      </c>
      <c r="BS568" s="67">
        <v>0.47676491737365723</v>
      </c>
      <c r="BT568" s="67">
        <v>0.66006559133529663</v>
      </c>
      <c r="BU568" s="67">
        <v>0.74900633096694946</v>
      </c>
      <c r="BV568" s="67">
        <v>0.7755851149559021</v>
      </c>
      <c r="BW568" s="67">
        <v>0.72174203395843506</v>
      </c>
      <c r="BX568" s="67">
        <v>-0.21435070037841797</v>
      </c>
      <c r="BY568" s="67">
        <v>-0.40959006547927856</v>
      </c>
      <c r="BZ568" s="67">
        <v>-0.31949251890182495</v>
      </c>
      <c r="CA568" s="67">
        <v>-0.21028849482536316</v>
      </c>
      <c r="CB568" s="67">
        <v>-0.1342712789773941</v>
      </c>
      <c r="CC568" s="67">
        <v>-4.54595647752285E-2</v>
      </c>
      <c r="CD568" s="67">
        <v>-2.7651829645037651E-2</v>
      </c>
      <c r="CE568" s="67">
        <v>-1.1630761437118053E-2</v>
      </c>
      <c r="CF568" s="67">
        <v>-3.6068949848413467E-3</v>
      </c>
      <c r="CG568" s="67">
        <v>-5.5074491538107395E-3</v>
      </c>
      <c r="CH568" s="67">
        <v>4.5079478877596557E-4</v>
      </c>
      <c r="CI568" s="67">
        <v>-7.4359267018735409E-3</v>
      </c>
      <c r="CJ568" s="67">
        <v>-1.633758470416069E-2</v>
      </c>
      <c r="CK568" s="67">
        <v>-2.9797548428177834E-2</v>
      </c>
      <c r="CL568" s="67">
        <v>-3.8253013044595718E-2</v>
      </c>
      <c r="CM568" s="67">
        <v>-4.4924836605787277E-2</v>
      </c>
      <c r="CN568" s="67">
        <v>-5.2390225231647491E-2</v>
      </c>
      <c r="CO568" s="67">
        <v>-4.6337995678186417E-2</v>
      </c>
      <c r="CP568" s="67">
        <v>-1.3087178580462933E-2</v>
      </c>
      <c r="CQ568" s="67">
        <v>0.49231794476509094</v>
      </c>
      <c r="CR568" s="67">
        <v>0.67588931322097778</v>
      </c>
      <c r="CS568" s="67">
        <v>0.76509249210357666</v>
      </c>
      <c r="CT568" s="67">
        <v>0.7917933464050293</v>
      </c>
      <c r="CU568" s="67">
        <v>0.73799705505371094</v>
      </c>
      <c r="CV568" s="67">
        <v>-0.19763787090778351</v>
      </c>
      <c r="CW568" s="67">
        <v>-0.39330452680587769</v>
      </c>
      <c r="CX568" s="67">
        <v>-0.30398008227348328</v>
      </c>
      <c r="CY568" s="67">
        <v>-0.19581934809684753</v>
      </c>
      <c r="CZ568" s="67">
        <v>-0.12098595499992371</v>
      </c>
      <c r="DA568" s="67">
        <v>-3.3657766878604889E-2</v>
      </c>
      <c r="DB568" s="67">
        <v>-1.684291660785675E-2</v>
      </c>
      <c r="DC568" s="67">
        <v>-1.5983531484380364E-3</v>
      </c>
      <c r="DD568" s="67">
        <v>5.8398265391588211E-3</v>
      </c>
      <c r="DE568" s="67">
        <v>3.5742840263992548E-3</v>
      </c>
      <c r="DF568" s="67">
        <v>9.5699150115251541E-3</v>
      </c>
      <c r="DG568" s="67">
        <v>2.3529988247901201E-3</v>
      </c>
      <c r="DH568" s="67">
        <v>-5.7806349359452724E-3</v>
      </c>
      <c r="DI568" s="67">
        <v>-1.8463689833879471E-2</v>
      </c>
      <c r="DJ568" s="67">
        <v>-2.5969248265028E-2</v>
      </c>
      <c r="DK568" s="67">
        <v>-3.1704556196928024E-2</v>
      </c>
      <c r="DL568" s="67">
        <v>-3.822007030248642E-2</v>
      </c>
      <c r="DM568" s="67">
        <v>-3.1303271651268005E-2</v>
      </c>
      <c r="DN568" s="67">
        <v>2.6529985480010509E-3</v>
      </c>
      <c r="DO568" s="67">
        <v>0.50787097215652466</v>
      </c>
      <c r="DP568" s="67">
        <v>0.69171309471130371</v>
      </c>
      <c r="DQ568" s="67">
        <v>0.78117859363555908</v>
      </c>
      <c r="DR568" s="67">
        <v>0.80800157785415649</v>
      </c>
      <c r="DS568" s="67">
        <v>0.75425201654434204</v>
      </c>
      <c r="DT568" s="67">
        <v>-0.18092504143714905</v>
      </c>
      <c r="DU568" s="67">
        <v>-0.37701898813247681</v>
      </c>
      <c r="DV568" s="67">
        <v>-0.2884676456451416</v>
      </c>
      <c r="DW568" s="67">
        <v>-0.18135020136833191</v>
      </c>
      <c r="DX568" s="67">
        <v>-0.10770063847303391</v>
      </c>
      <c r="DY568" s="67">
        <v>-1.6617847606539726E-2</v>
      </c>
      <c r="DZ568" s="67">
        <v>-1.236561918631196E-3</v>
      </c>
      <c r="EA568" s="67">
        <v>1.2886850163340569E-2</v>
      </c>
      <c r="EB568" s="67">
        <v>1.9479392096400261E-2</v>
      </c>
      <c r="EC568" s="67">
        <v>1.6686862334609032E-2</v>
      </c>
      <c r="ED568" s="67">
        <v>2.2736476734280586E-2</v>
      </c>
      <c r="EE568" s="67">
        <v>1.6486652195453644E-2</v>
      </c>
      <c r="EF568" s="67">
        <v>9.4619216397404671E-3</v>
      </c>
      <c r="EG568" s="67">
        <v>-2.0993985235691071E-3</v>
      </c>
      <c r="EH568" s="67">
        <v>-8.2334410399198532E-3</v>
      </c>
      <c r="EI568" s="67">
        <v>-1.2616567313671112E-2</v>
      </c>
      <c r="EJ568" s="67">
        <v>-1.7760615795850754E-2</v>
      </c>
      <c r="EK568" s="67">
        <v>-9.5955180004239082E-3</v>
      </c>
      <c r="EL568" s="67">
        <v>2.537931501865387E-2</v>
      </c>
      <c r="EM568" s="67">
        <v>0.53032702207565308</v>
      </c>
      <c r="EN568" s="67">
        <v>0.71455991268157959</v>
      </c>
      <c r="EO568" s="67">
        <v>0.80440449714660645</v>
      </c>
      <c r="EP568" s="67">
        <v>0.83140367269515991</v>
      </c>
      <c r="EQ568" s="67">
        <v>0.77772170305252075</v>
      </c>
      <c r="ER568" s="67">
        <v>-0.15679436922073364</v>
      </c>
      <c r="ES568" s="67">
        <v>-0.35350528359413147</v>
      </c>
      <c r="ET568" s="67">
        <v>-0.266070157289505</v>
      </c>
      <c r="EU568" s="67">
        <v>-0.16045907139778137</v>
      </c>
      <c r="EV568" s="67">
        <v>-8.8518738746643066E-2</v>
      </c>
      <c r="EW568" s="67">
        <v>76.864524841308594</v>
      </c>
      <c r="EX568" s="67">
        <v>75.561996459960938</v>
      </c>
      <c r="EY568" s="67">
        <v>73.988876342773438</v>
      </c>
      <c r="EZ568" s="67">
        <v>72.795669555664063</v>
      </c>
      <c r="FA568" s="67">
        <v>70.533309936523438</v>
      </c>
      <c r="FB568" s="67">
        <v>69.337692260742188</v>
      </c>
      <c r="FC568" s="67">
        <v>69.272476196289063</v>
      </c>
      <c r="FD568" s="67">
        <v>72.051429748535156</v>
      </c>
      <c r="FE568" s="67">
        <v>77.061065673828125</v>
      </c>
      <c r="FF568" s="67">
        <v>82.497085571289063</v>
      </c>
      <c r="FG568" s="67">
        <v>87.042610168457031</v>
      </c>
      <c r="FH568" s="67">
        <v>91.439323425292969</v>
      </c>
      <c r="FI568" s="67">
        <v>94.673980712890625</v>
      </c>
      <c r="FJ568" s="67">
        <v>97.573509216308594</v>
      </c>
      <c r="FK568" s="67">
        <v>99.851119995117188</v>
      </c>
      <c r="FL568" s="67">
        <v>101.08713531494141</v>
      </c>
      <c r="FM568" s="67">
        <v>101.73543548583984</v>
      </c>
      <c r="FN568" s="67">
        <v>100.71427154541016</v>
      </c>
      <c r="FO568" s="67">
        <v>98.633613586425781</v>
      </c>
      <c r="FP568" s="67">
        <v>94.306976318359375</v>
      </c>
      <c r="FQ568" s="67">
        <v>88.711036682128906</v>
      </c>
      <c r="FR568" s="67">
        <v>83.8206787109375</v>
      </c>
      <c r="FS568" s="67">
        <v>79.950531005859375</v>
      </c>
      <c r="FT568" s="67">
        <v>77.947998046875</v>
      </c>
      <c r="FU568" s="68">
        <v>2.068432979285717E-2</v>
      </c>
      <c r="FV568" s="40">
        <v>9.1000003814697266</v>
      </c>
      <c r="FW568">
        <v>48922</v>
      </c>
      <c r="FX568">
        <v>1</v>
      </c>
    </row>
    <row r="569" spans="1:180" x14ac:dyDescent="0.2">
      <c r="A569" t="s">
        <v>189</v>
      </c>
      <c r="B569" t="s">
        <v>207</v>
      </c>
      <c r="C569" t="s">
        <v>204</v>
      </c>
      <c r="D569" t="s">
        <v>1</v>
      </c>
      <c r="E569" t="s">
        <v>1</v>
      </c>
      <c r="F569" t="s">
        <v>194</v>
      </c>
      <c r="G569" s="60" t="s">
        <v>223</v>
      </c>
      <c r="H569" s="67">
        <v>36544.999221324921</v>
      </c>
      <c r="I569" s="67">
        <v>1.0343924760818481</v>
      </c>
      <c r="J569" s="67">
        <v>0.8713420033454895</v>
      </c>
      <c r="K569" s="67">
        <v>0.76673370599746704</v>
      </c>
      <c r="L569" s="67">
        <v>0.7000700831413269</v>
      </c>
      <c r="M569" s="67">
        <v>0.66590100526809692</v>
      </c>
      <c r="N569" s="67">
        <v>0.67300212383270264</v>
      </c>
      <c r="O569" s="67">
        <v>0.72991287708282471</v>
      </c>
      <c r="P569" s="67">
        <v>0.7913811206817627</v>
      </c>
      <c r="Q569" s="67">
        <v>0.84695672988891602</v>
      </c>
      <c r="R569" s="67">
        <v>0.91860675811767578</v>
      </c>
      <c r="S569" s="67">
        <v>1.0268923044204712</v>
      </c>
      <c r="T569" s="67">
        <v>1.1759333610534668</v>
      </c>
      <c r="U569" s="67">
        <v>1.3590438365936279</v>
      </c>
      <c r="V569" s="67">
        <v>1.5713726282119751</v>
      </c>
      <c r="W569" s="67">
        <v>1.766187310218811</v>
      </c>
      <c r="X569" s="67">
        <v>1.9632705450057983</v>
      </c>
      <c r="Y569" s="67">
        <v>2.1416006088256836</v>
      </c>
      <c r="Z569" s="67">
        <v>2.2681694030761719</v>
      </c>
      <c r="AA569" s="67">
        <v>2.2698760032653809</v>
      </c>
      <c r="AB569" s="67">
        <v>2.1357812881469727</v>
      </c>
      <c r="AC569" s="67">
        <v>1.9695143699645996</v>
      </c>
      <c r="AD569" s="67">
        <v>1.8004722595214844</v>
      </c>
      <c r="AE569" s="67">
        <v>1.4900901317596436</v>
      </c>
      <c r="AF569" s="67">
        <v>1.188313364982605</v>
      </c>
      <c r="AG569" s="67">
        <v>-9.9608883261680603E-2</v>
      </c>
      <c r="AH569" s="67">
        <v>-6.7439250648021698E-2</v>
      </c>
      <c r="AI569" s="67">
        <v>-4.7410808503627777E-2</v>
      </c>
      <c r="AJ569" s="67">
        <v>-3.4335315227508545E-2</v>
      </c>
      <c r="AK569" s="67">
        <v>-2.75080855935812E-2</v>
      </c>
      <c r="AL569" s="67">
        <v>-2.7465431019663811E-2</v>
      </c>
      <c r="AM569" s="67">
        <v>-3.1243143603205681E-2</v>
      </c>
      <c r="AN569" s="67">
        <v>-4.9622874706983566E-2</v>
      </c>
      <c r="AO569" s="67">
        <v>-5.7050660252571106E-2</v>
      </c>
      <c r="AP569" s="67">
        <v>-7.0977948606014252E-2</v>
      </c>
      <c r="AQ569" s="67">
        <v>-7.5245104730129242E-2</v>
      </c>
      <c r="AR569" s="67">
        <v>-9.8330117762088776E-2</v>
      </c>
      <c r="AS569" s="67">
        <v>-0.11102332174777985</v>
      </c>
      <c r="AT569" s="67">
        <v>-8.5101306438446045E-2</v>
      </c>
      <c r="AU569" s="67">
        <v>0.32895368337631226</v>
      </c>
      <c r="AV569" s="67">
        <v>0.46379518508911133</v>
      </c>
      <c r="AW569" s="67">
        <v>0.53521108627319336</v>
      </c>
      <c r="AX569" s="67">
        <v>0.56550502777099609</v>
      </c>
      <c r="AY569" s="67">
        <v>0.52123397588729858</v>
      </c>
      <c r="AZ569" s="67">
        <v>-0.28905969858169556</v>
      </c>
      <c r="BA569" s="67">
        <v>-0.38311511278152466</v>
      </c>
      <c r="BB569" s="67">
        <v>-0.26005697250366211</v>
      </c>
      <c r="BC569" s="67">
        <v>-0.17180448770523071</v>
      </c>
      <c r="BD569" s="67">
        <v>-0.11412225663661957</v>
      </c>
      <c r="BE569" s="67">
        <v>-8.2559406757354736E-2</v>
      </c>
      <c r="BF569" s="67">
        <v>-5.1824130117893219E-2</v>
      </c>
      <c r="BG569" s="67">
        <v>-3.2917451113462448E-2</v>
      </c>
      <c r="BH569" s="67">
        <v>-2.0688073709607124E-2</v>
      </c>
      <c r="BI569" s="67">
        <v>-1.4388113282620907E-2</v>
      </c>
      <c r="BJ569" s="67">
        <v>-1.4291435480117798E-2</v>
      </c>
      <c r="BK569" s="67">
        <v>-1.7101509496569633E-2</v>
      </c>
      <c r="BL569" s="67">
        <v>-3.4371737390756607E-2</v>
      </c>
      <c r="BM569" s="67">
        <v>-4.0677148848772049E-2</v>
      </c>
      <c r="BN569" s="67">
        <v>-5.3232133388519287E-2</v>
      </c>
      <c r="BO569" s="67">
        <v>-5.6146379560232162E-2</v>
      </c>
      <c r="BP569" s="67">
        <v>-7.7859155833721161E-2</v>
      </c>
      <c r="BQ569" s="67">
        <v>-8.9303381741046906E-2</v>
      </c>
      <c r="BR569" s="67">
        <v>-6.2362246215343475E-2</v>
      </c>
      <c r="BS569" s="67">
        <v>0.35142230987548828</v>
      </c>
      <c r="BT569" s="67">
        <v>0.48665487766265869</v>
      </c>
      <c r="BU569" s="67">
        <v>0.55844980478286743</v>
      </c>
      <c r="BV569" s="67">
        <v>0.58892011642456055</v>
      </c>
      <c r="BW569" s="67">
        <v>0.54471671581268311</v>
      </c>
      <c r="BX569" s="67">
        <v>-0.26491561532020569</v>
      </c>
      <c r="BY569" s="67">
        <v>-0.35958829522132874</v>
      </c>
      <c r="BZ569" s="67">
        <v>-0.23764704167842865</v>
      </c>
      <c r="CA569" s="67">
        <v>-0.1509016752243042</v>
      </c>
      <c r="CB569" s="67">
        <v>-9.4929590821266174E-2</v>
      </c>
      <c r="CC569" s="67">
        <v>-7.0750981569290161E-2</v>
      </c>
      <c r="CD569" s="67">
        <v>-4.1009146720170975E-2</v>
      </c>
      <c r="CE569" s="67">
        <v>-2.2879397496581078E-2</v>
      </c>
      <c r="CF569" s="67">
        <v>-1.1236034333705902E-2</v>
      </c>
      <c r="CG569" s="67">
        <v>-5.3012599237263203E-3</v>
      </c>
      <c r="CH569" s="67">
        <v>-5.1671676337718964E-3</v>
      </c>
      <c r="CI569" s="67">
        <v>-7.3070530779659748E-3</v>
      </c>
      <c r="CJ569" s="67">
        <v>-2.3808844387531281E-2</v>
      </c>
      <c r="CK569" s="67">
        <v>-2.9336906969547272E-2</v>
      </c>
      <c r="CL569" s="67">
        <v>-4.0941435843706131E-2</v>
      </c>
      <c r="CM569" s="67">
        <v>-4.291866347193718E-2</v>
      </c>
      <c r="CN569" s="67">
        <v>-6.3681036233901978E-2</v>
      </c>
      <c r="CO569" s="67">
        <v>-7.4260212481021881E-2</v>
      </c>
      <c r="CP569" s="67">
        <v>-4.6613238751888275E-2</v>
      </c>
      <c r="CQ569" s="67">
        <v>0.36698400974273682</v>
      </c>
      <c r="CR569" s="67">
        <v>0.5024874210357666</v>
      </c>
      <c r="CS569" s="67">
        <v>0.57454496622085571</v>
      </c>
      <c r="CT569" s="67">
        <v>0.6051374077796936</v>
      </c>
      <c r="CU569" s="67">
        <v>0.56098073720932007</v>
      </c>
      <c r="CV569" s="67">
        <v>-0.24819344282150269</v>
      </c>
      <c r="CW569" s="67">
        <v>-0.34329366683959961</v>
      </c>
      <c r="CX569" s="67">
        <v>-0.22212594747543335</v>
      </c>
      <c r="CY569" s="67">
        <v>-0.13642443716526031</v>
      </c>
      <c r="CZ569" s="67">
        <v>-8.1636801362037659E-2</v>
      </c>
      <c r="DA569" s="67">
        <v>-5.8942567557096481E-2</v>
      </c>
      <c r="DB569" s="67">
        <v>-3.0194159597158432E-2</v>
      </c>
      <c r="DC569" s="67">
        <v>-1.2841342948377132E-2</v>
      </c>
      <c r="DD569" s="67">
        <v>-1.7839949578046799E-3</v>
      </c>
      <c r="DE569" s="67">
        <v>3.7855927366763353E-3</v>
      </c>
      <c r="DF569" s="67">
        <v>3.9570997469127178E-3</v>
      </c>
      <c r="DG569" s="67">
        <v>2.4874019436538219E-3</v>
      </c>
      <c r="DH569" s="67">
        <v>-1.3245955109596252E-2</v>
      </c>
      <c r="DI569" s="67">
        <v>-1.7996663227677345E-2</v>
      </c>
      <c r="DJ569" s="67">
        <v>-2.8650740161538124E-2</v>
      </c>
      <c r="DK569" s="67">
        <v>-2.9690945520997047E-2</v>
      </c>
      <c r="DL569" s="67">
        <v>-4.9502920359373093E-2</v>
      </c>
      <c r="DM569" s="67">
        <v>-5.9217050671577454E-2</v>
      </c>
      <c r="DN569" s="67">
        <v>-3.0864233151078224E-2</v>
      </c>
      <c r="DO569" s="67">
        <v>0.38254573941230774</v>
      </c>
      <c r="DP569" s="67">
        <v>0.51831996440887451</v>
      </c>
      <c r="DQ569" s="67">
        <v>0.59064006805419922</v>
      </c>
      <c r="DR569" s="67">
        <v>0.62135469913482666</v>
      </c>
      <c r="DS569" s="67">
        <v>0.57724481821060181</v>
      </c>
      <c r="DT569" s="67">
        <v>-0.23147130012512207</v>
      </c>
      <c r="DU569" s="67">
        <v>-0.32699909806251526</v>
      </c>
      <c r="DV569" s="67">
        <v>-0.20660489797592163</v>
      </c>
      <c r="DW569" s="67">
        <v>-0.12194721400737762</v>
      </c>
      <c r="DX569" s="67">
        <v>-6.834401935338974E-2</v>
      </c>
      <c r="DY569" s="67">
        <v>-4.1893087327480316E-2</v>
      </c>
      <c r="DZ569" s="67">
        <v>-1.4579037204384804E-2</v>
      </c>
      <c r="EA569" s="67">
        <v>1.6520138597115874E-3</v>
      </c>
      <c r="EB569" s="67">
        <v>1.1863247491419315E-2</v>
      </c>
      <c r="EC569" s="67">
        <v>1.6905564814805984E-2</v>
      </c>
      <c r="ED569" s="67">
        <v>1.7131093889474869E-2</v>
      </c>
      <c r="EE569" s="67">
        <v>1.6629038378596306E-2</v>
      </c>
      <c r="EF569" s="67">
        <v>2.0051812753081322E-3</v>
      </c>
      <c r="EG569" s="67">
        <v>-1.6231514746323228E-3</v>
      </c>
      <c r="EH569" s="67">
        <v>-1.0904925875365734E-2</v>
      </c>
      <c r="EI569" s="67">
        <v>-1.059222687035799E-2</v>
      </c>
      <c r="EJ569" s="67">
        <v>-2.9031962156295776E-2</v>
      </c>
      <c r="EK569" s="67">
        <v>-3.7497103214263916E-2</v>
      </c>
      <c r="EL569" s="67">
        <v>-8.1251710653305054E-3</v>
      </c>
      <c r="EM569" s="67">
        <v>0.40501439571380615</v>
      </c>
      <c r="EN569" s="67">
        <v>0.5411795973777771</v>
      </c>
      <c r="EO569" s="67">
        <v>0.61387878656387329</v>
      </c>
      <c r="EP569" s="67">
        <v>0.64476978778839111</v>
      </c>
      <c r="EQ569" s="67">
        <v>0.60072749853134155</v>
      </c>
      <c r="ER569" s="67">
        <v>-0.20732718706130981</v>
      </c>
      <c r="ES569" s="67">
        <v>-0.30347228050231934</v>
      </c>
      <c r="ET569" s="67">
        <v>-0.18419492244720459</v>
      </c>
      <c r="EU569" s="67">
        <v>-0.10104437917470932</v>
      </c>
      <c r="EV569" s="67">
        <v>-4.9151349812746048E-2</v>
      </c>
      <c r="EW569" s="67">
        <v>76.391220092773438</v>
      </c>
      <c r="EX569" s="67">
        <v>75.174369812011719</v>
      </c>
      <c r="EY569" s="67">
        <v>73.651443481445313</v>
      </c>
      <c r="EZ569" s="67">
        <v>71.817367553710938</v>
      </c>
      <c r="FA569" s="67">
        <v>70.816299438476563</v>
      </c>
      <c r="FB569" s="67">
        <v>69.963447570800781</v>
      </c>
      <c r="FC569" s="67">
        <v>69.279960632324219</v>
      </c>
      <c r="FD569" s="67">
        <v>70.846244812011719</v>
      </c>
      <c r="FE569" s="67">
        <v>74.50445556640625</v>
      </c>
      <c r="FF569" s="67">
        <v>78.682426452636719</v>
      </c>
      <c r="FG569" s="67">
        <v>82.31597900390625</v>
      </c>
      <c r="FH569" s="67">
        <v>86.334953308105469</v>
      </c>
      <c r="FI569" s="67">
        <v>90.155990600585938</v>
      </c>
      <c r="FJ569" s="67">
        <v>93.253791809082031</v>
      </c>
      <c r="FK569" s="67">
        <v>95.122695922851563</v>
      </c>
      <c r="FL569" s="67">
        <v>95.8861083984375</v>
      </c>
      <c r="FM569" s="67">
        <v>96.014106750488281</v>
      </c>
      <c r="FN569" s="67">
        <v>94.96221923828125</v>
      </c>
      <c r="FO569" s="67">
        <v>92.330909729003906</v>
      </c>
      <c r="FP569" s="67">
        <v>88.08642578125</v>
      </c>
      <c r="FQ569" s="67">
        <v>84.299270629882813</v>
      </c>
      <c r="FR569" s="67">
        <v>81.679222106933594</v>
      </c>
      <c r="FS569" s="67">
        <v>79.036323547363281</v>
      </c>
      <c r="FT569" s="67">
        <v>77.351699829101563</v>
      </c>
      <c r="FU569" s="68">
        <v>2.0695868879556656E-2</v>
      </c>
      <c r="FV569" s="40">
        <v>8.6099996566772461</v>
      </c>
      <c r="FW569">
        <v>46045.53</v>
      </c>
      <c r="FX569">
        <v>1</v>
      </c>
    </row>
    <row r="570" spans="1:180" x14ac:dyDescent="0.2">
      <c r="A570" t="s">
        <v>189</v>
      </c>
      <c r="B570" t="s">
        <v>207</v>
      </c>
      <c r="C570" t="s">
        <v>204</v>
      </c>
      <c r="D570" t="s">
        <v>1</v>
      </c>
      <c r="E570" t="s">
        <v>1</v>
      </c>
      <c r="F570" t="s">
        <v>194</v>
      </c>
      <c r="G570" s="60" t="s">
        <v>224</v>
      </c>
      <c r="H570" s="67">
        <v>36363.999521493912</v>
      </c>
      <c r="I570" s="67">
        <v>1.0077567100524902</v>
      </c>
      <c r="J570" s="67">
        <v>0.85129708051681519</v>
      </c>
      <c r="K570" s="67">
        <v>0.74971514940261841</v>
      </c>
      <c r="L570" s="67">
        <v>0.68459898233413696</v>
      </c>
      <c r="M570" s="67">
        <v>0.64815425872802734</v>
      </c>
      <c r="N570" s="67">
        <v>0.66115599870681763</v>
      </c>
      <c r="O570" s="67">
        <v>0.73646897077560425</v>
      </c>
      <c r="P570" s="67">
        <v>0.78698772192001343</v>
      </c>
      <c r="Q570" s="67">
        <v>0.81923729181289673</v>
      </c>
      <c r="R570" s="67">
        <v>0.89634191989898682</v>
      </c>
      <c r="S570" s="67">
        <v>1.0361565351486206</v>
      </c>
      <c r="T570" s="67">
        <v>1.2252861261367798</v>
      </c>
      <c r="U570" s="67">
        <v>1.461698055267334</v>
      </c>
      <c r="V570" s="67">
        <v>1.7240078449249268</v>
      </c>
      <c r="W570" s="67">
        <v>1.9778672456741333</v>
      </c>
      <c r="X570" s="67">
        <v>2.2449114322662354</v>
      </c>
      <c r="Y570" s="67">
        <v>2.4624519348144531</v>
      </c>
      <c r="Z570" s="67">
        <v>2.6132106781005859</v>
      </c>
      <c r="AA570" s="67">
        <v>2.6102752685546875</v>
      </c>
      <c r="AB570" s="67">
        <v>2.4417221546173096</v>
      </c>
      <c r="AC570" s="67">
        <v>2.2089018821716309</v>
      </c>
      <c r="AD570" s="67">
        <v>1.9143595695495605</v>
      </c>
      <c r="AE570" s="67">
        <v>1.5129494667053223</v>
      </c>
      <c r="AF570" s="67">
        <v>1.1616142988204956</v>
      </c>
      <c r="AG570" s="67">
        <v>-3.6246351897716522E-2</v>
      </c>
      <c r="AH570" s="67">
        <v>-2.7688004076480865E-2</v>
      </c>
      <c r="AI570" s="67">
        <v>-2.0308183506131172E-2</v>
      </c>
      <c r="AJ570" s="67">
        <v>-1.498014573007822E-2</v>
      </c>
      <c r="AK570" s="67">
        <v>-1.4291038736701012E-2</v>
      </c>
      <c r="AL570" s="67">
        <v>-1.3331346213817596E-2</v>
      </c>
      <c r="AM570" s="67">
        <v>-1.7411919310688972E-2</v>
      </c>
      <c r="AN570" s="67">
        <v>-2.8521869331598282E-2</v>
      </c>
      <c r="AO570" s="67">
        <v>-4.2376827448606491E-2</v>
      </c>
      <c r="AP570" s="67">
        <v>-6.1724867671728134E-2</v>
      </c>
      <c r="AQ570" s="67">
        <v>-7.1901910006999969E-2</v>
      </c>
      <c r="AR570" s="67">
        <v>-8.6810991168022156E-2</v>
      </c>
      <c r="AS570" s="67">
        <v>-0.10260414332151413</v>
      </c>
      <c r="AT570" s="67">
        <v>-0.10236268490552902</v>
      </c>
      <c r="AU570" s="67">
        <v>0.37934747338294983</v>
      </c>
      <c r="AV570" s="67">
        <v>0.56932288408279419</v>
      </c>
      <c r="AW570" s="67">
        <v>0.64584773778915405</v>
      </c>
      <c r="AX570" s="67">
        <v>0.68270128965377808</v>
      </c>
      <c r="AY570" s="67">
        <v>0.43983060121536255</v>
      </c>
      <c r="AZ570" s="67">
        <v>-0.38064858317375183</v>
      </c>
      <c r="BA570" s="67">
        <v>-0.4156283438205719</v>
      </c>
      <c r="BB570" s="67">
        <v>-0.3058924674987793</v>
      </c>
      <c r="BC570" s="67">
        <v>-0.18400281667709351</v>
      </c>
      <c r="BD570" s="67">
        <v>-0.1211283877491951</v>
      </c>
      <c r="BE570" s="67">
        <v>-1.9134834408760071E-2</v>
      </c>
      <c r="BF570" s="67">
        <v>-1.2015802785754204E-2</v>
      </c>
      <c r="BG570" s="67">
        <v>-5.761842243373394E-3</v>
      </c>
      <c r="BH570" s="67">
        <v>-1.2831290950998664E-3</v>
      </c>
      <c r="BI570" s="67">
        <v>-1.1231180978938937E-3</v>
      </c>
      <c r="BJ570" s="67">
        <v>-1.1015762720489874E-4</v>
      </c>
      <c r="BK570" s="67">
        <v>-3.2205211464315653E-3</v>
      </c>
      <c r="BL570" s="67">
        <v>-1.3217144645750523E-2</v>
      </c>
      <c r="BM570" s="67">
        <v>-2.5946293026208878E-2</v>
      </c>
      <c r="BN570" s="67">
        <v>-4.3916884809732437E-2</v>
      </c>
      <c r="BO570" s="67">
        <v>-5.2735954523086548E-2</v>
      </c>
      <c r="BP570" s="67">
        <v>-6.6268168389797211E-2</v>
      </c>
      <c r="BQ570" s="67">
        <v>-8.0808073282241821E-2</v>
      </c>
      <c r="BR570" s="67">
        <v>-7.954426109790802E-2</v>
      </c>
      <c r="BS570" s="67">
        <v>0.40189486742019653</v>
      </c>
      <c r="BT570" s="67">
        <v>0.59226232767105103</v>
      </c>
      <c r="BU570" s="67">
        <v>0.66916728019714355</v>
      </c>
      <c r="BV570" s="67">
        <v>0.70619767904281616</v>
      </c>
      <c r="BW570" s="67">
        <v>0.46339493989944458</v>
      </c>
      <c r="BX570" s="67">
        <v>-0.3564203679561615</v>
      </c>
      <c r="BY570" s="67">
        <v>-0.392019122838974</v>
      </c>
      <c r="BZ570" s="67">
        <v>-0.28340345621109009</v>
      </c>
      <c r="CA570" s="67">
        <v>-0.16302548348903656</v>
      </c>
      <c r="CB570" s="67">
        <v>-0.10186661779880524</v>
      </c>
      <c r="CC570" s="67">
        <v>-7.2834487073123455E-3</v>
      </c>
      <c r="CD570" s="67">
        <v>-1.1612839298322797E-3</v>
      </c>
      <c r="CE570" s="67">
        <v>4.3129092082381248E-3</v>
      </c>
      <c r="CF570" s="67">
        <v>8.2033826038241386E-3</v>
      </c>
      <c r="CG570" s="67">
        <v>7.9969428479671478E-3</v>
      </c>
      <c r="CH570" s="67">
        <v>9.0467976406216621E-3</v>
      </c>
      <c r="CI570" s="67">
        <v>6.6083981655538082E-3</v>
      </c>
      <c r="CJ570" s="67">
        <v>-2.6171382050961256E-3</v>
      </c>
      <c r="CK570" s="67">
        <v>-1.4566553756594658E-2</v>
      </c>
      <c r="CL570" s="67">
        <v>-3.158312663435936E-2</v>
      </c>
      <c r="CM570" s="67">
        <v>-3.9461676031351089E-2</v>
      </c>
      <c r="CN570" s="67">
        <v>-5.2040278911590576E-2</v>
      </c>
      <c r="CO570" s="67">
        <v>-6.5712183713912964E-2</v>
      </c>
      <c r="CP570" s="67">
        <v>-6.3740283250808716E-2</v>
      </c>
      <c r="CQ570" s="67">
        <v>0.41751110553741455</v>
      </c>
      <c r="CR570" s="67">
        <v>0.60815000534057617</v>
      </c>
      <c r="CS570" s="67">
        <v>0.6853182315826416</v>
      </c>
      <c r="CT570" s="67">
        <v>0.72247123718261719</v>
      </c>
      <c r="CU570" s="67">
        <v>0.479715496301651</v>
      </c>
      <c r="CV570" s="67">
        <v>-0.33964002132415771</v>
      </c>
      <c r="CW570" s="67">
        <v>-0.37566748261451721</v>
      </c>
      <c r="CX570" s="67">
        <v>-0.26782771944999695</v>
      </c>
      <c r="CY570" s="67">
        <v>-0.14849667251110077</v>
      </c>
      <c r="CZ570" s="67">
        <v>-8.8525973260402679E-2</v>
      </c>
      <c r="DA570" s="67">
        <v>4.5679369941353798E-3</v>
      </c>
      <c r="DB570" s="67">
        <v>9.6932351589202881E-3</v>
      </c>
      <c r="DC570" s="67">
        <v>1.4387660659849644E-2</v>
      </c>
      <c r="DD570" s="67">
        <v>1.7689893022179604E-2</v>
      </c>
      <c r="DE570" s="67">
        <v>1.7117002978920937E-2</v>
      </c>
      <c r="DF570" s="67">
        <v>1.8203752115368843E-2</v>
      </c>
      <c r="DG570" s="67">
        <v>1.6437318176031113E-2</v>
      </c>
      <c r="DH570" s="67">
        <v>7.9828668385744095E-3</v>
      </c>
      <c r="DI570" s="67">
        <v>-3.1868144869804382E-3</v>
      </c>
      <c r="DJ570" s="67">
        <v>-1.924937404692173E-2</v>
      </c>
      <c r="DK570" s="67">
        <v>-2.6187395676970482E-2</v>
      </c>
      <c r="DL570" s="67">
        <v>-3.7812381982803345E-2</v>
      </c>
      <c r="DM570" s="67">
        <v>-5.0616294145584106E-2</v>
      </c>
      <c r="DN570" s="67">
        <v>-4.7936316579580307E-2</v>
      </c>
      <c r="DO570" s="67">
        <v>0.43312731385231018</v>
      </c>
      <c r="DP570" s="67">
        <v>0.62403774261474609</v>
      </c>
      <c r="DQ570" s="67">
        <v>0.7014693021774292</v>
      </c>
      <c r="DR570" s="67">
        <v>0.73874467611312866</v>
      </c>
      <c r="DS570" s="67">
        <v>0.49603608250617981</v>
      </c>
      <c r="DT570" s="67">
        <v>-0.32285961508750916</v>
      </c>
      <c r="DU570" s="67">
        <v>-0.35931581258773804</v>
      </c>
      <c r="DV570" s="67">
        <v>-0.25225192308425903</v>
      </c>
      <c r="DW570" s="67">
        <v>-0.13396786153316498</v>
      </c>
      <c r="DX570" s="67">
        <v>-7.5185328722000122E-2</v>
      </c>
      <c r="DY570" s="67">
        <v>2.1679455414414406E-2</v>
      </c>
      <c r="DZ570" s="67">
        <v>2.536543644964695E-2</v>
      </c>
      <c r="EA570" s="67">
        <v>2.8934003785252571E-2</v>
      </c>
      <c r="EB570" s="67">
        <v>3.1386908143758774E-2</v>
      </c>
      <c r="EC570" s="67">
        <v>3.0284924432635307E-2</v>
      </c>
      <c r="ED570" s="67">
        <v>3.1424939632415771E-2</v>
      </c>
      <c r="EE570" s="67">
        <v>3.0628718435764313E-2</v>
      </c>
      <c r="EF570" s="67">
        <v>2.3287592455744743E-2</v>
      </c>
      <c r="EG570" s="67">
        <v>1.3243721798062325E-2</v>
      </c>
      <c r="EH570" s="67">
        <v>-1.4413900207728148E-3</v>
      </c>
      <c r="EI570" s="67">
        <v>-7.0214425213634968E-3</v>
      </c>
      <c r="EJ570" s="67">
        <v>-1.7269561067223549E-2</v>
      </c>
      <c r="EK570" s="67">
        <v>-2.8820225968956947E-2</v>
      </c>
      <c r="EL570" s="67">
        <v>-2.5117890909314156E-2</v>
      </c>
      <c r="EM570" s="67">
        <v>0.4556746780872345</v>
      </c>
      <c r="EN570" s="67">
        <v>0.64697718620300293</v>
      </c>
      <c r="EO570" s="67">
        <v>0.72478878498077393</v>
      </c>
      <c r="EP570" s="67">
        <v>0.76224106550216675</v>
      </c>
      <c r="EQ570" s="67">
        <v>0.51960039138793945</v>
      </c>
      <c r="ER570" s="67">
        <v>-0.29863139986991882</v>
      </c>
      <c r="ES570" s="67">
        <v>-0.33570656180381775</v>
      </c>
      <c r="ET570" s="67">
        <v>-0.22976294159889221</v>
      </c>
      <c r="EU570" s="67">
        <v>-0.11299052834510803</v>
      </c>
      <c r="EV570" s="67">
        <v>-5.5923555046319962E-2</v>
      </c>
      <c r="EW570" s="67">
        <v>78.627540588378906</v>
      </c>
      <c r="EX570" s="67">
        <v>76.8519287109375</v>
      </c>
      <c r="EY570" s="67">
        <v>75.209495544433594</v>
      </c>
      <c r="EZ570" s="67">
        <v>73.646163940429688</v>
      </c>
      <c r="FA570" s="67">
        <v>71.898696899414063</v>
      </c>
      <c r="FB570" s="67">
        <v>70.293014526367188</v>
      </c>
      <c r="FC570" s="67">
        <v>69.426521301269531</v>
      </c>
      <c r="FD570" s="67">
        <v>71.959907531738281</v>
      </c>
      <c r="FE570" s="67">
        <v>77.049217224121094</v>
      </c>
      <c r="FF570" s="67">
        <v>82.185279846191406</v>
      </c>
      <c r="FG570" s="67">
        <v>87.08148193359375</v>
      </c>
      <c r="FH570" s="67">
        <v>91.123779296875</v>
      </c>
      <c r="FI570" s="67">
        <v>94.492156982421875</v>
      </c>
      <c r="FJ570" s="67">
        <v>97.32330322265625</v>
      </c>
      <c r="FK570" s="67">
        <v>99.682540893554688</v>
      </c>
      <c r="FL570" s="67">
        <v>101.00874328613281</v>
      </c>
      <c r="FM570" s="67">
        <v>101.11358642578125</v>
      </c>
      <c r="FN570" s="67">
        <v>100.00025939941406</v>
      </c>
      <c r="FO570" s="67">
        <v>97.319931030273438</v>
      </c>
      <c r="FP570" s="67">
        <v>92.202293395996094</v>
      </c>
      <c r="FQ570" s="67">
        <v>86.661567687988281</v>
      </c>
      <c r="FR570" s="67">
        <v>82.436347961425781</v>
      </c>
      <c r="FS570" s="67">
        <v>78.507171630859375</v>
      </c>
      <c r="FT570" s="67">
        <v>76.003730773925781</v>
      </c>
      <c r="FU570" s="68">
        <v>2.0768100395798683E-2</v>
      </c>
      <c r="FV570" s="40">
        <v>10.210000038146973</v>
      </c>
      <c r="FW570">
        <v>48788.05</v>
      </c>
      <c r="FX570">
        <v>1</v>
      </c>
    </row>
    <row r="571" spans="1:180" x14ac:dyDescent="0.2">
      <c r="A571" t="s">
        <v>189</v>
      </c>
      <c r="B571" t="s">
        <v>207</v>
      </c>
      <c r="C571" t="s">
        <v>204</v>
      </c>
      <c r="D571" t="s">
        <v>1</v>
      </c>
      <c r="E571" t="s">
        <v>1</v>
      </c>
      <c r="F571" t="s">
        <v>194</v>
      </c>
      <c r="G571" s="60" t="s">
        <v>225</v>
      </c>
      <c r="H571" s="67">
        <v>36335.999869704247</v>
      </c>
      <c r="I571" s="67">
        <v>0.93005651235580444</v>
      </c>
      <c r="J571" s="67">
        <v>0.78568148612976074</v>
      </c>
      <c r="K571" s="67">
        <v>0.69673055410385132</v>
      </c>
      <c r="L571" s="67">
        <v>0.63903689384460449</v>
      </c>
      <c r="M571" s="67">
        <v>0.61311697959899902</v>
      </c>
      <c r="N571" s="67">
        <v>0.63076245784759521</v>
      </c>
      <c r="O571" s="67">
        <v>0.70657455921173096</v>
      </c>
      <c r="P571" s="67">
        <v>0.74525690078735352</v>
      </c>
      <c r="Q571" s="67">
        <v>0.76068496704101563</v>
      </c>
      <c r="R571" s="67">
        <v>0.80474990606307983</v>
      </c>
      <c r="S571" s="67">
        <v>0.87445896863937378</v>
      </c>
      <c r="T571" s="67">
        <v>0.98251760005950928</v>
      </c>
      <c r="U571" s="67">
        <v>1.1343508958816528</v>
      </c>
      <c r="V571" s="67">
        <v>1.3058323860168457</v>
      </c>
      <c r="W571" s="67">
        <v>1.48469078540802</v>
      </c>
      <c r="X571" s="67">
        <v>1.7102771997451782</v>
      </c>
      <c r="Y571" s="67">
        <v>1.9309759140014648</v>
      </c>
      <c r="Z571" s="67">
        <v>2.0711443424224854</v>
      </c>
      <c r="AA571" s="67">
        <v>2.0533380508422852</v>
      </c>
      <c r="AB571" s="67">
        <v>1.9096543788909912</v>
      </c>
      <c r="AC571" s="67">
        <v>1.7385751008987427</v>
      </c>
      <c r="AD571" s="67">
        <v>1.5383795499801636</v>
      </c>
      <c r="AE571" s="67">
        <v>1.2366911172866821</v>
      </c>
      <c r="AF571" s="67">
        <v>0.95592212677001953</v>
      </c>
      <c r="AG571" s="67">
        <v>-8.1281982362270355E-2</v>
      </c>
      <c r="AH571" s="67">
        <v>-5.5263247340917587E-2</v>
      </c>
      <c r="AI571" s="67">
        <v>-3.9775561541318893E-2</v>
      </c>
      <c r="AJ571" s="67">
        <v>-3.0705589801073074E-2</v>
      </c>
      <c r="AK571" s="67">
        <v>-2.764478512108326E-2</v>
      </c>
      <c r="AL571" s="67">
        <v>-2.6888320222496986E-2</v>
      </c>
      <c r="AM571" s="67">
        <v>-2.9194468632340431E-2</v>
      </c>
      <c r="AN571" s="67">
        <v>-4.2262636125087738E-2</v>
      </c>
      <c r="AO571" s="67">
        <v>-5.1671013236045837E-2</v>
      </c>
      <c r="AP571" s="67">
        <v>-6.154916062951088E-2</v>
      </c>
      <c r="AQ571" s="67">
        <v>-6.5127834677696228E-2</v>
      </c>
      <c r="AR571" s="67">
        <v>-7.9036705195903778E-2</v>
      </c>
      <c r="AS571" s="67">
        <v>-8.5908181965351105E-2</v>
      </c>
      <c r="AT571" s="67">
        <v>-7.021263986825943E-2</v>
      </c>
      <c r="AU571" s="67">
        <v>0.22656573355197906</v>
      </c>
      <c r="AV571" s="67">
        <v>0.33985838294029236</v>
      </c>
      <c r="AW571" s="67">
        <v>0.41839554905891418</v>
      </c>
      <c r="AX571" s="67">
        <v>0.45264890789985657</v>
      </c>
      <c r="AY571" s="67">
        <v>0.24800240993499756</v>
      </c>
      <c r="AZ571" s="67">
        <v>-0.26917284727096558</v>
      </c>
      <c r="BA571" s="67">
        <v>-0.25696495175361633</v>
      </c>
      <c r="BB571" s="67">
        <v>-0.16921046376228333</v>
      </c>
      <c r="BC571" s="67">
        <v>-9.8477333784103394E-2</v>
      </c>
      <c r="BD571" s="67">
        <v>-6.6254027187824249E-2</v>
      </c>
      <c r="BE571" s="67">
        <v>-6.4160861074924469E-2</v>
      </c>
      <c r="BF571" s="67">
        <v>-3.9582215249538422E-2</v>
      </c>
      <c r="BG571" s="67">
        <v>-2.5220988318324089E-2</v>
      </c>
      <c r="BH571" s="67">
        <v>-1.7000813037157059E-2</v>
      </c>
      <c r="BI571" s="67">
        <v>-1.4469400979578495E-2</v>
      </c>
      <c r="BJ571" s="67">
        <v>-1.3659555464982986E-2</v>
      </c>
      <c r="BK571" s="67">
        <v>-1.4994860626757145E-2</v>
      </c>
      <c r="BL571" s="67">
        <v>-2.6949161663651466E-2</v>
      </c>
      <c r="BM571" s="67">
        <v>-3.52310910820961E-2</v>
      </c>
      <c r="BN571" s="67">
        <v>-4.3730981647968292E-2</v>
      </c>
      <c r="BO571" s="67">
        <v>-4.5950908213853836E-2</v>
      </c>
      <c r="BP571" s="67">
        <v>-5.8482076972723007E-2</v>
      </c>
      <c r="BQ571" s="67">
        <v>-6.4099617302417755E-2</v>
      </c>
      <c r="BR571" s="67">
        <v>-4.7381173819303513E-2</v>
      </c>
      <c r="BS571" s="67">
        <v>0.24912597239017487</v>
      </c>
      <c r="BT571" s="67">
        <v>0.36281085014343262</v>
      </c>
      <c r="BU571" s="67">
        <v>0.44172826409339905</v>
      </c>
      <c r="BV571" s="67">
        <v>0.47615852952003479</v>
      </c>
      <c r="BW571" s="67">
        <v>0.27157998085021973</v>
      </c>
      <c r="BX571" s="67">
        <v>-0.24493114650249481</v>
      </c>
      <c r="BY571" s="67">
        <v>-0.23334255814552307</v>
      </c>
      <c r="BZ571" s="67">
        <v>-0.14670896530151367</v>
      </c>
      <c r="CA571" s="67">
        <v>-7.748829573392868E-2</v>
      </c>
      <c r="CB571" s="67">
        <v>-4.6981409192085266E-2</v>
      </c>
      <c r="CC571" s="67">
        <v>-5.2302829921245575E-2</v>
      </c>
      <c r="CD571" s="67">
        <v>-2.8721578419208527E-2</v>
      </c>
      <c r="CE571" s="67">
        <v>-1.514053251594305E-2</v>
      </c>
      <c r="CF571" s="67">
        <v>-7.5089288875460625E-3</v>
      </c>
      <c r="CG571" s="67">
        <v>-5.3441715426743031E-3</v>
      </c>
      <c r="CH571" s="67">
        <v>-4.4973520562052727E-3</v>
      </c>
      <c r="CI571" s="67">
        <v>-5.160254891961813E-3</v>
      </c>
      <c r="CJ571" s="67">
        <v>-1.6343096271157265E-2</v>
      </c>
      <c r="CK571" s="67">
        <v>-2.3844853043556213E-2</v>
      </c>
      <c r="CL571" s="67">
        <v>-3.1390167772769928E-2</v>
      </c>
      <c r="CM571" s="67">
        <v>-3.2669026404619217E-2</v>
      </c>
      <c r="CN571" s="67">
        <v>-4.4245999306440353E-2</v>
      </c>
      <c r="CO571" s="67">
        <v>-4.8995058983564377E-2</v>
      </c>
      <c r="CP571" s="67">
        <v>-3.1568169593811035E-2</v>
      </c>
      <c r="CQ571" s="67">
        <v>0.264751136302948</v>
      </c>
      <c r="CR571" s="67">
        <v>0.3787076473236084</v>
      </c>
      <c r="CS571" s="67">
        <v>0.45788845419883728</v>
      </c>
      <c r="CT571" s="67">
        <v>0.49244123697280884</v>
      </c>
      <c r="CU571" s="67">
        <v>0.28790971636772156</v>
      </c>
      <c r="CV571" s="67">
        <v>-0.2281414121389389</v>
      </c>
      <c r="CW571" s="67">
        <v>-0.21698173880577087</v>
      </c>
      <c r="CX571" s="67">
        <v>-0.13112446665763855</v>
      </c>
      <c r="CY571" s="67">
        <v>-6.2951356172561646E-2</v>
      </c>
      <c r="CZ571" s="67">
        <v>-3.3633250743150711E-2</v>
      </c>
      <c r="DA571" s="67">
        <v>-4.0444795042276382E-2</v>
      </c>
      <c r="DB571" s="67">
        <v>-1.7860939726233482E-2</v>
      </c>
      <c r="DC571" s="67">
        <v>-5.0600785762071609E-3</v>
      </c>
      <c r="DD571" s="67">
        <v>1.9829568918794394E-3</v>
      </c>
      <c r="DE571" s="67">
        <v>3.7810588255524635E-3</v>
      </c>
      <c r="DF571" s="67">
        <v>4.6648508869111538E-3</v>
      </c>
      <c r="DG571" s="67">
        <v>4.674350842833519E-3</v>
      </c>
      <c r="DH571" s="67">
        <v>-5.737030878663063E-3</v>
      </c>
      <c r="DI571" s="67">
        <v>-1.2458614073693752E-2</v>
      </c>
      <c r="DJ571" s="67">
        <v>-1.9049355760216713E-2</v>
      </c>
      <c r="DK571" s="67">
        <v>-1.9387148320674896E-2</v>
      </c>
      <c r="DL571" s="67">
        <v>-3.0009925365447998E-2</v>
      </c>
      <c r="DM571" s="67">
        <v>-3.3890504390001297E-2</v>
      </c>
      <c r="DN571" s="67">
        <v>-1.5755163505673409E-2</v>
      </c>
      <c r="DO571" s="67">
        <v>0.28037628531455994</v>
      </c>
      <c r="DP571" s="67">
        <v>0.39460447430610657</v>
      </c>
      <c r="DQ571" s="67">
        <v>0.47404864430427551</v>
      </c>
      <c r="DR571" s="67">
        <v>0.50872397422790527</v>
      </c>
      <c r="DS571" s="67">
        <v>0.30423948168754578</v>
      </c>
      <c r="DT571" s="67">
        <v>-0.2113516628742218</v>
      </c>
      <c r="DU571" s="67">
        <v>-0.20062091946601868</v>
      </c>
      <c r="DV571" s="67">
        <v>-0.11553998291492462</v>
      </c>
      <c r="DW571" s="67">
        <v>-4.8414409160614014E-2</v>
      </c>
      <c r="DX571" s="67">
        <v>-2.0285096019506454E-2</v>
      </c>
      <c r="DY571" s="67">
        <v>-2.3323675617575645E-2</v>
      </c>
      <c r="DZ571" s="67">
        <v>-2.1799039095640182E-3</v>
      </c>
      <c r="EA571" s="67">
        <v>9.4944974407553673E-3</v>
      </c>
      <c r="EB571" s="67">
        <v>1.5687732025980949E-2</v>
      </c>
      <c r="EC571" s="67">
        <v>1.6956442967057228E-2</v>
      </c>
      <c r="ED571" s="67">
        <v>1.7893616110086441E-2</v>
      </c>
      <c r="EE571" s="67">
        <v>1.887395977973938E-2</v>
      </c>
      <c r="EF571" s="67">
        <v>9.5764435827732086E-3</v>
      </c>
      <c r="EG571" s="67">
        <v>3.9813071489334106E-3</v>
      </c>
      <c r="EH571" s="67">
        <v>-1.2311781756579876E-3</v>
      </c>
      <c r="EI571" s="67">
        <v>-2.1022246801294386E-4</v>
      </c>
      <c r="EJ571" s="67">
        <v>-9.4552934169769287E-3</v>
      </c>
      <c r="EK571" s="67">
        <v>-1.2081926688551903E-2</v>
      </c>
      <c r="EL571" s="67">
        <v>7.0763071998953819E-3</v>
      </c>
      <c r="EM571" s="67">
        <v>0.30293652415275574</v>
      </c>
      <c r="EN571" s="67">
        <v>0.41755691170692444</v>
      </c>
      <c r="EO571" s="67">
        <v>0.49738138914108276</v>
      </c>
      <c r="EP571" s="67">
        <v>0.53223353624343872</v>
      </c>
      <c r="EQ571" s="67">
        <v>0.32781705260276794</v>
      </c>
      <c r="ER571" s="67">
        <v>-0.18710994720458984</v>
      </c>
      <c r="ES571" s="67">
        <v>-0.17699851095676422</v>
      </c>
      <c r="ET571" s="67">
        <v>-9.3038477003574371E-2</v>
      </c>
      <c r="EU571" s="67">
        <v>-2.7425367385149002E-2</v>
      </c>
      <c r="EV571" s="67">
        <v>-1.0124755790457129E-3</v>
      </c>
      <c r="EW571" s="67">
        <v>73.794242858886719</v>
      </c>
      <c r="EX571" s="67">
        <v>71.979133605957031</v>
      </c>
      <c r="EY571" s="67">
        <v>70.635948181152344</v>
      </c>
      <c r="EZ571" s="67">
        <v>69.537437438964844</v>
      </c>
      <c r="FA571" s="67">
        <v>68.051200866699219</v>
      </c>
      <c r="FB571" s="67">
        <v>66.865676879882813</v>
      </c>
      <c r="FC571" s="67">
        <v>66.234001159667969</v>
      </c>
      <c r="FD571" s="67">
        <v>67.2470703125</v>
      </c>
      <c r="FE571" s="67">
        <v>71.087020874023438</v>
      </c>
      <c r="FF571" s="67">
        <v>75.544815063476563</v>
      </c>
      <c r="FG571" s="67">
        <v>79.853996276855469</v>
      </c>
      <c r="FH571" s="67">
        <v>83.421836853027344</v>
      </c>
      <c r="FI571" s="67">
        <v>87.297515869140625</v>
      </c>
      <c r="FJ571" s="67">
        <v>90.455154418945313</v>
      </c>
      <c r="FK571" s="67">
        <v>92.632316589355469</v>
      </c>
      <c r="FL571" s="67">
        <v>94.223495483398438</v>
      </c>
      <c r="FM571" s="67">
        <v>93.98419189453125</v>
      </c>
      <c r="FN571" s="67">
        <v>92.920150756835938</v>
      </c>
      <c r="FO571" s="67">
        <v>90.060035705566406</v>
      </c>
      <c r="FP571" s="67">
        <v>85.533561706542969</v>
      </c>
      <c r="FQ571" s="67">
        <v>80.626045227050781</v>
      </c>
      <c r="FR571" s="67">
        <v>76.668136596679688</v>
      </c>
      <c r="FS571" s="67">
        <v>73.963890075683594</v>
      </c>
      <c r="FT571" s="67">
        <v>71.7679443359375</v>
      </c>
      <c r="FU571" s="68">
        <v>2.077985554933548E-2</v>
      </c>
      <c r="FV571" s="40">
        <v>9.3599996566772461</v>
      </c>
      <c r="FW571">
        <v>40453.07</v>
      </c>
      <c r="FX571">
        <v>1</v>
      </c>
    </row>
    <row r="572" spans="1:180" x14ac:dyDescent="0.2">
      <c r="A572" t="s">
        <v>189</v>
      </c>
      <c r="B572" t="s">
        <v>207</v>
      </c>
      <c r="C572" t="s">
        <v>204</v>
      </c>
      <c r="D572" t="s">
        <v>1</v>
      </c>
      <c r="E572" t="s">
        <v>1</v>
      </c>
      <c r="F572" t="s">
        <v>194</v>
      </c>
      <c r="G572" s="60" t="s">
        <v>226</v>
      </c>
      <c r="H572" s="67">
        <v>36262.000243902206</v>
      </c>
      <c r="I572" s="67">
        <v>0.79842549562454224</v>
      </c>
      <c r="J572" s="67">
        <v>0.69015341997146606</v>
      </c>
      <c r="K572" s="67">
        <v>0.6246788501739502</v>
      </c>
      <c r="L572" s="67">
        <v>0.58447152376174927</v>
      </c>
      <c r="M572" s="67">
        <v>0.57198542356491089</v>
      </c>
      <c r="N572" s="67">
        <v>0.60421890020370483</v>
      </c>
      <c r="O572" s="67">
        <v>0.69605213403701782</v>
      </c>
      <c r="P572" s="67">
        <v>0.74467486143112183</v>
      </c>
      <c r="Q572" s="67">
        <v>0.74625986814498901</v>
      </c>
      <c r="R572" s="67">
        <v>0.78779155015945435</v>
      </c>
      <c r="S572" s="67">
        <v>0.86997723579406738</v>
      </c>
      <c r="T572" s="67">
        <v>1.0011893510818481</v>
      </c>
      <c r="U572" s="67">
        <v>1.1883734464645386</v>
      </c>
      <c r="V572" s="67">
        <v>1.4065660238265991</v>
      </c>
      <c r="W572" s="67">
        <v>1.6312649250030518</v>
      </c>
      <c r="X572" s="67">
        <v>1.8892865180969238</v>
      </c>
      <c r="Y572" s="67">
        <v>2.1199476718902588</v>
      </c>
      <c r="Z572" s="67">
        <v>2.2527909278869629</v>
      </c>
      <c r="AA572" s="67">
        <v>2.2421810626983643</v>
      </c>
      <c r="AB572" s="67">
        <v>2.0975604057312012</v>
      </c>
      <c r="AC572" s="67">
        <v>1.9585087299346924</v>
      </c>
      <c r="AD572" s="67">
        <v>1.7404100894927979</v>
      </c>
      <c r="AE572" s="67">
        <v>1.4162787199020386</v>
      </c>
      <c r="AF572" s="67">
        <v>1.1080120801925659</v>
      </c>
      <c r="AG572" s="67">
        <v>-1.6380909830331802E-2</v>
      </c>
      <c r="AH572" s="67">
        <v>-1.4630403369665146E-2</v>
      </c>
      <c r="AI572" s="67">
        <v>-1.5081658959388733E-2</v>
      </c>
      <c r="AJ572" s="67">
        <v>-1.5157397836446762E-2</v>
      </c>
      <c r="AK572" s="67">
        <v>-1.4615407213568687E-2</v>
      </c>
      <c r="AL572" s="67">
        <v>-1.2536268681287766E-2</v>
      </c>
      <c r="AM572" s="67">
        <v>-1.9317280501127243E-2</v>
      </c>
      <c r="AN572" s="67">
        <v>-2.6771929115056992E-2</v>
      </c>
      <c r="AO572" s="67">
        <v>-3.0468923971056938E-2</v>
      </c>
      <c r="AP572" s="67">
        <v>-3.5491827875375748E-2</v>
      </c>
      <c r="AQ572" s="67">
        <v>-4.636383056640625E-2</v>
      </c>
      <c r="AR572" s="67">
        <v>-5.7186800986528397E-2</v>
      </c>
      <c r="AS572" s="67">
        <v>-6.2578402459621429E-2</v>
      </c>
      <c r="AT572" s="67">
        <v>-5.0799652934074402E-2</v>
      </c>
      <c r="AU572" s="67">
        <v>0.31431242823600769</v>
      </c>
      <c r="AV572" s="67">
        <v>0.45014867186546326</v>
      </c>
      <c r="AW572" s="67">
        <v>0.53360533714294434</v>
      </c>
      <c r="AX572" s="67">
        <v>0.55786502361297607</v>
      </c>
      <c r="AY572" s="67">
        <v>0.34763848781585693</v>
      </c>
      <c r="AZ572" s="67">
        <v>-0.29363039135932922</v>
      </c>
      <c r="BA572" s="67">
        <v>-0.30835819244384766</v>
      </c>
      <c r="BB572" s="67">
        <v>-0.22104039788246155</v>
      </c>
      <c r="BC572" s="67">
        <v>-0.13050591945648193</v>
      </c>
      <c r="BD572" s="67">
        <v>-8.3222582936286926E-2</v>
      </c>
      <c r="BE572" s="67">
        <v>7.6894735684618354E-4</v>
      </c>
      <c r="BF572" s="67">
        <v>1.0770764201879501E-3</v>
      </c>
      <c r="BG572" s="67">
        <v>-5.0241826102137566E-4</v>
      </c>
      <c r="BH572" s="67">
        <v>-1.4292610576376319E-3</v>
      </c>
      <c r="BI572" s="67">
        <v>-1.4177729608491063E-3</v>
      </c>
      <c r="BJ572" s="67">
        <v>7.1461108746007085E-4</v>
      </c>
      <c r="BK572" s="67">
        <v>-5.0941519439220428E-3</v>
      </c>
      <c r="BL572" s="67">
        <v>-1.1433545500040054E-2</v>
      </c>
      <c r="BM572" s="67">
        <v>-1.4002054929733276E-2</v>
      </c>
      <c r="BN572" s="67">
        <v>-1.764409989118576E-2</v>
      </c>
      <c r="BO572" s="67">
        <v>-2.7154805138707161E-2</v>
      </c>
      <c r="BP572" s="67">
        <v>-3.6597851663827896E-2</v>
      </c>
      <c r="BQ572" s="67">
        <v>-4.0733721107244492E-2</v>
      </c>
      <c r="BR572" s="67">
        <v>-2.7930796146392822E-2</v>
      </c>
      <c r="BS572" s="67">
        <v>0.33690953254699707</v>
      </c>
      <c r="BT572" s="67">
        <v>0.47313845157623291</v>
      </c>
      <c r="BU572" s="67">
        <v>0.55697602033615112</v>
      </c>
      <c r="BV572" s="67">
        <v>0.58141273260116577</v>
      </c>
      <c r="BW572" s="67">
        <v>0.37125435471534729</v>
      </c>
      <c r="BX572" s="67">
        <v>-0.26934939622879028</v>
      </c>
      <c r="BY572" s="67">
        <v>-0.28469735383987427</v>
      </c>
      <c r="BZ572" s="67">
        <v>-0.19850215315818787</v>
      </c>
      <c r="CA572" s="67">
        <v>-0.10948246717453003</v>
      </c>
      <c r="CB572" s="67">
        <v>-6.3918173313140869E-2</v>
      </c>
      <c r="CC572" s="67">
        <v>1.264688465744257E-2</v>
      </c>
      <c r="CD572" s="67">
        <v>1.1956028640270233E-2</v>
      </c>
      <c r="CE572" s="67">
        <v>9.5951184630393982E-3</v>
      </c>
      <c r="CF572" s="67">
        <v>8.0788042396306992E-3</v>
      </c>
      <c r="CG572" s="67">
        <v>7.7228676527738571E-3</v>
      </c>
      <c r="CH572" s="67">
        <v>9.8921302706003189E-3</v>
      </c>
      <c r="CI572" s="67">
        <v>4.7567421570420265E-3</v>
      </c>
      <c r="CJ572" s="67">
        <v>-8.1022677477449179E-4</v>
      </c>
      <c r="CK572" s="67">
        <v>-2.5971541181206703E-3</v>
      </c>
      <c r="CL572" s="67">
        <v>-5.282821599394083E-3</v>
      </c>
      <c r="CM572" s="67">
        <v>-1.3850690796971321E-2</v>
      </c>
      <c r="CN572" s="67">
        <v>-2.2338012233376503E-2</v>
      </c>
      <c r="CO572" s="67">
        <v>-2.5604162365198135E-2</v>
      </c>
      <c r="CP572" s="67">
        <v>-1.2091896496713161E-2</v>
      </c>
      <c r="CQ572" s="67">
        <v>0.35256019234657288</v>
      </c>
      <c r="CR572" s="67">
        <v>0.48906105756759644</v>
      </c>
      <c r="CS572" s="67">
        <v>0.57316237688064575</v>
      </c>
      <c r="CT572" s="67">
        <v>0.59772181510925293</v>
      </c>
      <c r="CU572" s="67">
        <v>0.38761067390441895</v>
      </c>
      <c r="CV572" s="67">
        <v>-0.25253245234489441</v>
      </c>
      <c r="CW572" s="67">
        <v>-0.26830992102622986</v>
      </c>
      <c r="CX572" s="67">
        <v>-0.18289223313331604</v>
      </c>
      <c r="CY572" s="67">
        <v>-9.4921700656414032E-2</v>
      </c>
      <c r="CZ572" s="67">
        <v>-5.0547998398542404E-2</v>
      </c>
      <c r="DA572" s="67">
        <v>2.452482283115387E-2</v>
      </c>
      <c r="DB572" s="67">
        <v>2.2834982722997665E-2</v>
      </c>
      <c r="DC572" s="67">
        <v>1.9692655652761459E-2</v>
      </c>
      <c r="DD572" s="67">
        <v>1.7586870118975639E-2</v>
      </c>
      <c r="DE572" s="67">
        <v>1.6863508149981499E-2</v>
      </c>
      <c r="DF572" s="67">
        <v>1.9069647416472435E-2</v>
      </c>
      <c r="DG572" s="67">
        <v>1.4607636258006096E-2</v>
      </c>
      <c r="DH572" s="67">
        <v>9.8130917176604271E-3</v>
      </c>
      <c r="DI572" s="67">
        <v>8.8077476248145103E-3</v>
      </c>
      <c r="DJ572" s="67">
        <v>7.0784566923975945E-3</v>
      </c>
      <c r="DK572" s="67">
        <v>-5.4657715372741222E-4</v>
      </c>
      <c r="DL572" s="67">
        <v>-8.078170008957386E-3</v>
      </c>
      <c r="DM572" s="67">
        <v>-1.0474603623151779E-2</v>
      </c>
      <c r="DN572" s="67">
        <v>3.7470043171197176E-3</v>
      </c>
      <c r="DO572" s="67">
        <v>0.36821088194847107</v>
      </c>
      <c r="DP572" s="67">
        <v>0.50498372316360474</v>
      </c>
      <c r="DQ572" s="67">
        <v>0.58934885263442993</v>
      </c>
      <c r="DR572" s="67">
        <v>0.61403089761734009</v>
      </c>
      <c r="DS572" s="67">
        <v>0.40396696329116821</v>
      </c>
      <c r="DT572" s="67">
        <v>-0.23571549355983734</v>
      </c>
      <c r="DU572" s="67">
        <v>-0.25192248821258545</v>
      </c>
      <c r="DV572" s="67">
        <v>-0.16728232800960541</v>
      </c>
      <c r="DW572" s="67">
        <v>-8.0360926687717438E-2</v>
      </c>
      <c r="DX572" s="67">
        <v>-3.7177823483943939E-2</v>
      </c>
      <c r="DY572" s="67">
        <v>4.1674681007862091E-2</v>
      </c>
      <c r="DZ572" s="67">
        <v>3.8542460650205612E-2</v>
      </c>
      <c r="EA572" s="67">
        <v>3.4271895885467529E-2</v>
      </c>
      <c r="EB572" s="67">
        <v>3.131500631570816E-2</v>
      </c>
      <c r="EC572" s="67">
        <v>3.0061142519116402E-2</v>
      </c>
      <c r="ED572" s="67">
        <v>3.2320529222488403E-2</v>
      </c>
      <c r="EE572" s="67">
        <v>2.8830762952566147E-2</v>
      </c>
      <c r="EF572" s="67">
        <v>2.5151478126645088E-2</v>
      </c>
      <c r="EG572" s="67">
        <v>2.5274613872170448E-2</v>
      </c>
      <c r="EH572" s="67">
        <v>2.4926180019974709E-2</v>
      </c>
      <c r="EI572" s="67">
        <v>1.8662450835108757E-2</v>
      </c>
      <c r="EJ572" s="67">
        <v>1.2510777451097965E-2</v>
      </c>
      <c r="EK572" s="67">
        <v>1.1370076797902584E-2</v>
      </c>
      <c r="EL572" s="67">
        <v>2.6615861803293228E-2</v>
      </c>
      <c r="EM572" s="67">
        <v>0.39080798625946045</v>
      </c>
      <c r="EN572" s="67">
        <v>0.527973473072052</v>
      </c>
      <c r="EO572" s="67">
        <v>0.61271947622299194</v>
      </c>
      <c r="EP572" s="67">
        <v>0.63757866621017456</v>
      </c>
      <c r="EQ572" s="67">
        <v>0.42758285999298096</v>
      </c>
      <c r="ER572" s="67">
        <v>-0.21143448352813721</v>
      </c>
      <c r="ES572" s="67">
        <v>-0.22826166450977325</v>
      </c>
      <c r="ET572" s="67">
        <v>-0.14474408328533173</v>
      </c>
      <c r="EU572" s="67">
        <v>-5.9337485581636429E-2</v>
      </c>
      <c r="EV572" s="67">
        <v>-1.7873415723443031E-2</v>
      </c>
      <c r="EW572" s="67">
        <v>75.147544860839844</v>
      </c>
      <c r="EX572" s="67">
        <v>73.438041687011719</v>
      </c>
      <c r="EY572" s="67">
        <v>72.587364196777344</v>
      </c>
      <c r="EZ572" s="67">
        <v>71.225456237792969</v>
      </c>
      <c r="FA572" s="67">
        <v>69.617317199707031</v>
      </c>
      <c r="FB572" s="67">
        <v>68.572227478027344</v>
      </c>
      <c r="FC572" s="67">
        <v>68.174079895019531</v>
      </c>
      <c r="FD572" s="67">
        <v>70.81048583984375</v>
      </c>
      <c r="FE572" s="67">
        <v>75.28924560546875</v>
      </c>
      <c r="FF572" s="67">
        <v>80.168113708496094</v>
      </c>
      <c r="FG572" s="67">
        <v>84.807823181152344</v>
      </c>
      <c r="FH572" s="67">
        <v>88.687591552734375</v>
      </c>
      <c r="FI572" s="67">
        <v>92.382171630859375</v>
      </c>
      <c r="FJ572" s="67">
        <v>95.168281555175781</v>
      </c>
      <c r="FK572" s="67">
        <v>97.39678955078125</v>
      </c>
      <c r="FL572" s="67">
        <v>98.368621826171875</v>
      </c>
      <c r="FM572" s="67">
        <v>97.976531982421875</v>
      </c>
      <c r="FN572" s="67">
        <v>96.457328796386719</v>
      </c>
      <c r="FO572" s="67">
        <v>93.316200256347656</v>
      </c>
      <c r="FP572" s="67">
        <v>89.029899597167969</v>
      </c>
      <c r="FQ572" s="67">
        <v>85.497787475585938</v>
      </c>
      <c r="FR572" s="67">
        <v>83.000350952148438</v>
      </c>
      <c r="FS572" s="67">
        <v>80.629127502441406</v>
      </c>
      <c r="FT572" s="67">
        <v>78.128143310546875</v>
      </c>
      <c r="FU572" s="68">
        <v>2.0813588052988052E-2</v>
      </c>
      <c r="FV572" s="40">
        <v>8.869999885559082</v>
      </c>
      <c r="FW572">
        <v>41602.080000000002</v>
      </c>
      <c r="FX572">
        <v>1</v>
      </c>
    </row>
    <row r="573" spans="1:180" x14ac:dyDescent="0.2">
      <c r="A573" t="s">
        <v>189</v>
      </c>
      <c r="B573" t="s">
        <v>207</v>
      </c>
      <c r="C573" t="s">
        <v>204</v>
      </c>
      <c r="D573" t="s">
        <v>1</v>
      </c>
      <c r="E573" t="s">
        <v>1</v>
      </c>
      <c r="F573" t="s">
        <v>194</v>
      </c>
      <c r="G573" s="60" t="s">
        <v>227</v>
      </c>
      <c r="H573" s="67">
        <v>36254.000605940819</v>
      </c>
      <c r="I573" s="67">
        <v>0.89808636903762817</v>
      </c>
      <c r="J573" s="67">
        <v>0.77246922254562378</v>
      </c>
      <c r="K573" s="67">
        <v>0.6895785927772522</v>
      </c>
      <c r="L573" s="67">
        <v>0.63757026195526123</v>
      </c>
      <c r="M573" s="67">
        <v>0.61341989040374756</v>
      </c>
      <c r="N573" s="67">
        <v>0.6366431713104248</v>
      </c>
      <c r="O573" s="67">
        <v>0.72344809770584106</v>
      </c>
      <c r="P573" s="67">
        <v>0.78111624717712402</v>
      </c>
      <c r="Q573" s="67">
        <v>0.79896879196166992</v>
      </c>
      <c r="R573" s="67">
        <v>0.87065261602401733</v>
      </c>
      <c r="S573" s="67">
        <v>0.99064713716506958</v>
      </c>
      <c r="T573" s="67">
        <v>1.165858268737793</v>
      </c>
      <c r="U573" s="67">
        <v>1.3994021415710449</v>
      </c>
      <c r="V573" s="67">
        <v>1.640674352645874</v>
      </c>
      <c r="W573" s="67">
        <v>1.8704731464385986</v>
      </c>
      <c r="X573" s="67">
        <v>2.1153407096862793</v>
      </c>
      <c r="Y573" s="67">
        <v>2.2966780662536621</v>
      </c>
      <c r="Z573" s="67">
        <v>2.3440179824829102</v>
      </c>
      <c r="AA573" s="67">
        <v>2.2359890937805176</v>
      </c>
      <c r="AB573" s="67">
        <v>2.0360901355743408</v>
      </c>
      <c r="AC573" s="67">
        <v>1.862336277961731</v>
      </c>
      <c r="AD573" s="67">
        <v>1.6567115783691406</v>
      </c>
      <c r="AE573" s="67">
        <v>1.4052183628082275</v>
      </c>
      <c r="AF573" s="67">
        <v>1.1360065937042236</v>
      </c>
      <c r="AG573" s="67">
        <v>-4.8185426741838455E-2</v>
      </c>
      <c r="AH573" s="67">
        <v>-3.448886051774025E-2</v>
      </c>
      <c r="AI573" s="67">
        <v>-3.1430203467607498E-2</v>
      </c>
      <c r="AJ573" s="67">
        <v>-2.4928513914346695E-2</v>
      </c>
      <c r="AK573" s="67">
        <v>-2.4371951818466187E-2</v>
      </c>
      <c r="AL573" s="67">
        <v>-2.5644300505518913E-2</v>
      </c>
      <c r="AM573" s="67">
        <v>-3.1657479703426361E-2</v>
      </c>
      <c r="AN573" s="67">
        <v>-3.4965917468070984E-2</v>
      </c>
      <c r="AO573" s="67">
        <v>-4.6489715576171875E-2</v>
      </c>
      <c r="AP573" s="67">
        <v>-5.5979140102863312E-2</v>
      </c>
      <c r="AQ573" s="67">
        <v>-6.4691781997680664E-2</v>
      </c>
      <c r="AR573" s="67">
        <v>-8.2018449902534485E-2</v>
      </c>
      <c r="AS573" s="67">
        <v>-9.1269984841346741E-2</v>
      </c>
      <c r="AT573" s="67">
        <v>-8.7434574961662292E-2</v>
      </c>
      <c r="AU573" s="67">
        <v>0.35264885425567627</v>
      </c>
      <c r="AV573" s="67">
        <v>0.4897884726524353</v>
      </c>
      <c r="AW573" s="67">
        <v>0.56186485290527344</v>
      </c>
      <c r="AX573" s="67">
        <v>0.55514037609100342</v>
      </c>
      <c r="AY573" s="67">
        <v>0.28588205575942993</v>
      </c>
      <c r="AZ573" s="67">
        <v>-0.34762081503868103</v>
      </c>
      <c r="BA573" s="67">
        <v>-0.33415481448173523</v>
      </c>
      <c r="BB573" s="67">
        <v>-0.23338823020458221</v>
      </c>
      <c r="BC573" s="67">
        <v>-0.13505451381206512</v>
      </c>
      <c r="BD573" s="67">
        <v>-8.8985376060009003E-2</v>
      </c>
      <c r="BE573" s="67">
        <v>-3.1031562015414238E-2</v>
      </c>
      <c r="BF573" s="67">
        <v>-1.8777681514620781E-2</v>
      </c>
      <c r="BG573" s="67">
        <v>-1.6847547143697739E-2</v>
      </c>
      <c r="BH573" s="67">
        <v>-1.119714230298996E-2</v>
      </c>
      <c r="BI573" s="67">
        <v>-1.1171218007802963E-2</v>
      </c>
      <c r="BJ573" s="67">
        <v>-1.2390376068651676E-2</v>
      </c>
      <c r="BK573" s="67">
        <v>-1.7431087791919708E-2</v>
      </c>
      <c r="BL573" s="67">
        <v>-1.9623978063464165E-2</v>
      </c>
      <c r="BM573" s="67">
        <v>-3.0019035562872887E-2</v>
      </c>
      <c r="BN573" s="67">
        <v>-3.8127250969409943E-2</v>
      </c>
      <c r="BO573" s="67">
        <v>-4.5478232204914093E-2</v>
      </c>
      <c r="BP573" s="67">
        <v>-6.1424631625413895E-2</v>
      </c>
      <c r="BQ573" s="67">
        <v>-6.9420143961906433E-2</v>
      </c>
      <c r="BR573" s="67">
        <v>-6.4560331404209137E-2</v>
      </c>
      <c r="BS573" s="67">
        <v>0.37525123357772827</v>
      </c>
      <c r="BT573" s="67">
        <v>0.51278358697891235</v>
      </c>
      <c r="BU573" s="67">
        <v>0.58524090051651001</v>
      </c>
      <c r="BV573" s="67">
        <v>0.57869338989257813</v>
      </c>
      <c r="BW573" s="67">
        <v>0.30950328707695007</v>
      </c>
      <c r="BX573" s="67">
        <v>-0.32333430647850037</v>
      </c>
      <c r="BY573" s="67">
        <v>-0.31048861145973206</v>
      </c>
      <c r="BZ573" s="67">
        <v>-0.21084484457969666</v>
      </c>
      <c r="CA573" s="67">
        <v>-0.1140262559056282</v>
      </c>
      <c r="CB573" s="67">
        <v>-6.9676518440246582E-2</v>
      </c>
      <c r="CC573" s="67">
        <v>-1.9150849431753159E-2</v>
      </c>
      <c r="CD573" s="67">
        <v>-7.8961672261357307E-3</v>
      </c>
      <c r="CE573" s="67">
        <v>-6.747641135007143E-3</v>
      </c>
      <c r="CF573" s="67">
        <v>-1.6868348466232419E-3</v>
      </c>
      <c r="CG573" s="67">
        <v>-2.028430812060833E-3</v>
      </c>
      <c r="CH573" s="67">
        <v>-3.210750175639987E-3</v>
      </c>
      <c r="CI573" s="67">
        <v>-7.5779310427606106E-3</v>
      </c>
      <c r="CJ573" s="67">
        <v>-8.9981984347105026E-3</v>
      </c>
      <c r="CK573" s="67">
        <v>-1.8611490726470947E-2</v>
      </c>
      <c r="CL573" s="67">
        <v>-2.5763083249330521E-2</v>
      </c>
      <c r="CM573" s="67">
        <v>-3.2170984894037247E-2</v>
      </c>
      <c r="CN573" s="67">
        <v>-4.7161418944597244E-2</v>
      </c>
      <c r="CO573" s="67">
        <v>-5.4287012666463852E-2</v>
      </c>
      <c r="CP573" s="67">
        <v>-4.871770367026329E-2</v>
      </c>
      <c r="CQ573" s="67">
        <v>0.39090558886528015</v>
      </c>
      <c r="CR573" s="67">
        <v>0.52870988845825195</v>
      </c>
      <c r="CS573" s="67">
        <v>0.60143107175827026</v>
      </c>
      <c r="CT573" s="67">
        <v>0.59500622749328613</v>
      </c>
      <c r="CU573" s="67">
        <v>0.3258633017539978</v>
      </c>
      <c r="CV573" s="67">
        <v>-0.30651357769966125</v>
      </c>
      <c r="CW573" s="67">
        <v>-0.29409745335578918</v>
      </c>
      <c r="CX573" s="67">
        <v>-0.1952313631772995</v>
      </c>
      <c r="CY573" s="67">
        <v>-9.9462129175662994E-2</v>
      </c>
      <c r="CZ573" s="67">
        <v>-5.6303262710571289E-2</v>
      </c>
      <c r="DA573" s="67">
        <v>-7.2701354511082172E-3</v>
      </c>
      <c r="DB573" s="67">
        <v>2.9853465966880322E-3</v>
      </c>
      <c r="DC573" s="67">
        <v>3.3522637095302343E-3</v>
      </c>
      <c r="DD573" s="67">
        <v>7.823471911251545E-3</v>
      </c>
      <c r="DE573" s="67">
        <v>7.1143563836812973E-3</v>
      </c>
      <c r="DF573" s="67">
        <v>5.9688761830329895E-3</v>
      </c>
      <c r="DG573" s="67">
        <v>2.2752257063984871E-3</v>
      </c>
      <c r="DH573" s="67">
        <v>1.6275804955512285E-3</v>
      </c>
      <c r="DI573" s="67">
        <v>-7.2039449587464333E-3</v>
      </c>
      <c r="DJ573" s="67">
        <v>-1.3398916460573673E-2</v>
      </c>
      <c r="DK573" s="67">
        <v>-1.8863735720515251E-2</v>
      </c>
      <c r="DL573" s="67">
        <v>-3.2898206263780594E-2</v>
      </c>
      <c r="DM573" s="67">
        <v>-3.9153877645730972E-2</v>
      </c>
      <c r="DN573" s="67">
        <v>-3.2875072211027145E-2</v>
      </c>
      <c r="DO573" s="67">
        <v>0.40655997395515442</v>
      </c>
      <c r="DP573" s="67">
        <v>0.54463618993759155</v>
      </c>
      <c r="DQ573" s="67">
        <v>0.61762118339538574</v>
      </c>
      <c r="DR573" s="67">
        <v>0.61131900548934937</v>
      </c>
      <c r="DS573" s="67">
        <v>0.34222331643104553</v>
      </c>
      <c r="DT573" s="67">
        <v>-0.28969281911849976</v>
      </c>
      <c r="DU573" s="67">
        <v>-0.2777063250541687</v>
      </c>
      <c r="DV573" s="67">
        <v>-0.17961788177490234</v>
      </c>
      <c r="DW573" s="67">
        <v>-8.4898002445697784E-2</v>
      </c>
      <c r="DX573" s="67">
        <v>-4.2930006980895996E-2</v>
      </c>
      <c r="DY573" s="67">
        <v>9.8837278783321381E-3</v>
      </c>
      <c r="DZ573" s="67">
        <v>1.8696526065468788E-2</v>
      </c>
      <c r="EA573" s="67">
        <v>1.7934922128915787E-2</v>
      </c>
      <c r="EB573" s="67">
        <v>2.1554844453930855E-2</v>
      </c>
      <c r="EC573" s="67">
        <v>2.0315088331699371E-2</v>
      </c>
      <c r="ED573" s="67">
        <v>1.9222797825932503E-2</v>
      </c>
      <c r="EE573" s="67">
        <v>1.6501618549227715E-2</v>
      </c>
      <c r="EF573" s="67">
        <v>1.696951687335968E-2</v>
      </c>
      <c r="EG573" s="67">
        <v>9.2667378485202789E-3</v>
      </c>
      <c r="EH573" s="67">
        <v>4.4529763981699944E-3</v>
      </c>
      <c r="EI573" s="67">
        <v>3.4981651697307825E-4</v>
      </c>
      <c r="EJ573" s="67">
        <v>-1.2304390780627728E-2</v>
      </c>
      <c r="EK573" s="67">
        <v>-1.7304038628935814E-2</v>
      </c>
      <c r="EL573" s="67">
        <v>-1.0000834241509438E-2</v>
      </c>
      <c r="EM573" s="67">
        <v>0.42916238307952881</v>
      </c>
      <c r="EN573" s="67">
        <v>0.56763124465942383</v>
      </c>
      <c r="EO573" s="67">
        <v>0.64099717140197754</v>
      </c>
      <c r="EP573" s="67">
        <v>0.63487207889556885</v>
      </c>
      <c r="EQ573" s="67">
        <v>0.36584454774856567</v>
      </c>
      <c r="ER573" s="67">
        <v>-0.26540634036064148</v>
      </c>
      <c r="ES573" s="67">
        <v>-0.25404012203216553</v>
      </c>
      <c r="ET573" s="67">
        <v>-0.15707451105117798</v>
      </c>
      <c r="EU573" s="67">
        <v>-6.386972963809967E-2</v>
      </c>
      <c r="EV573" s="67">
        <v>-2.3621147498488426E-2</v>
      </c>
      <c r="EW573" s="67">
        <v>76.528427124023438</v>
      </c>
      <c r="EX573" s="67">
        <v>75.565155029296875</v>
      </c>
      <c r="EY573" s="67">
        <v>74.13232421875</v>
      </c>
      <c r="EZ573" s="67">
        <v>73.364601135253906</v>
      </c>
      <c r="FA573" s="67">
        <v>71.760444641113281</v>
      </c>
      <c r="FB573" s="67">
        <v>70.726051330566406</v>
      </c>
      <c r="FC573" s="67">
        <v>70.099388122558594</v>
      </c>
      <c r="FD573" s="67">
        <v>73.075080871582031</v>
      </c>
      <c r="FE573" s="67">
        <v>78.13055419921875</v>
      </c>
      <c r="FF573" s="67">
        <v>83.015113830566406</v>
      </c>
      <c r="FG573" s="67">
        <v>86.476211547851563</v>
      </c>
      <c r="FH573" s="67">
        <v>90.1240234375</v>
      </c>
      <c r="FI573" s="67">
        <v>93.901016235351563</v>
      </c>
      <c r="FJ573" s="67">
        <v>96.311683654785156</v>
      </c>
      <c r="FK573" s="67">
        <v>98.18896484375</v>
      </c>
      <c r="FL573" s="67">
        <v>98.901664733886719</v>
      </c>
      <c r="FM573" s="67">
        <v>97.621185302734375</v>
      </c>
      <c r="FN573" s="67">
        <v>95.745590209960938</v>
      </c>
      <c r="FO573" s="67">
        <v>92.113304138183594</v>
      </c>
      <c r="FP573" s="67">
        <v>87.877395629882813</v>
      </c>
      <c r="FQ573" s="67">
        <v>83.4786376953125</v>
      </c>
      <c r="FR573" s="67">
        <v>80.147941589355469</v>
      </c>
      <c r="FS573" s="67">
        <v>78.364402770996094</v>
      </c>
      <c r="FT573" s="67">
        <v>76.348686218261719</v>
      </c>
      <c r="FU573" s="68">
        <v>2.081836573779583E-2</v>
      </c>
      <c r="FV573" s="40">
        <v>10.880000114440918</v>
      </c>
      <c r="FW573">
        <v>44770.62</v>
      </c>
      <c r="FX573">
        <v>1</v>
      </c>
    </row>
    <row r="574" spans="1:180" x14ac:dyDescent="0.2">
      <c r="A574" t="s">
        <v>189</v>
      </c>
      <c r="B574" t="s">
        <v>207</v>
      </c>
      <c r="C574" t="s">
        <v>204</v>
      </c>
      <c r="D574" t="s">
        <v>1</v>
      </c>
      <c r="E574" t="s">
        <v>1</v>
      </c>
      <c r="F574" t="s">
        <v>194</v>
      </c>
      <c r="G574" s="60" t="s">
        <v>228</v>
      </c>
      <c r="H574" s="67">
        <v>36068.999999761581</v>
      </c>
      <c r="I574" s="67">
        <v>0.78144001960754395</v>
      </c>
      <c r="J574" s="67">
        <v>0.66911113262176514</v>
      </c>
      <c r="K574" s="67">
        <v>0.60082352161407471</v>
      </c>
      <c r="L574" s="67">
        <v>0.56623083353042603</v>
      </c>
      <c r="M574" s="67">
        <v>0.55527251958847046</v>
      </c>
      <c r="N574" s="67">
        <v>0.58710283041000366</v>
      </c>
      <c r="O574" s="67">
        <v>0.68259459733963013</v>
      </c>
      <c r="P574" s="67">
        <v>0.73398613929748535</v>
      </c>
      <c r="Q574" s="67">
        <v>0.72396421432495117</v>
      </c>
      <c r="R574" s="67">
        <v>0.75151830911636353</v>
      </c>
      <c r="S574" s="67">
        <v>0.82517379522323608</v>
      </c>
      <c r="T574" s="67">
        <v>0.95569539070129395</v>
      </c>
      <c r="U574" s="67">
        <v>1.1419501304626465</v>
      </c>
      <c r="V574" s="67">
        <v>1.3781861066818237</v>
      </c>
      <c r="W574" s="67">
        <v>1.6385881900787354</v>
      </c>
      <c r="X574" s="67">
        <v>1.9303042888641357</v>
      </c>
      <c r="Y574" s="67">
        <v>2.1830861568450928</v>
      </c>
      <c r="Z574" s="67">
        <v>2.3374264240264893</v>
      </c>
      <c r="AA574" s="67">
        <v>2.3668909072875977</v>
      </c>
      <c r="AB574" s="67">
        <v>2.2583746910095215</v>
      </c>
      <c r="AC574" s="67">
        <v>2.0978090763092041</v>
      </c>
      <c r="AD574" s="67">
        <v>1.8291840553283691</v>
      </c>
      <c r="AE574" s="67">
        <v>1.4659225940704346</v>
      </c>
      <c r="AF574" s="67">
        <v>1.1335722208023071</v>
      </c>
      <c r="AG574" s="67">
        <v>-2.8048044070601463E-2</v>
      </c>
      <c r="AH574" s="67">
        <v>-2.3873617872595787E-2</v>
      </c>
      <c r="AI574" s="67">
        <v>-2.6473332196474075E-2</v>
      </c>
      <c r="AJ574" s="67">
        <v>-2.6255413889884949E-2</v>
      </c>
      <c r="AK574" s="67">
        <v>-2.4368399754166603E-2</v>
      </c>
      <c r="AL574" s="67">
        <v>-2.435641922056675E-2</v>
      </c>
      <c r="AM574" s="67">
        <v>-2.5677245110273361E-2</v>
      </c>
      <c r="AN574" s="67">
        <v>-3.2331425696611404E-2</v>
      </c>
      <c r="AO574" s="67">
        <v>-4.4218242168426514E-2</v>
      </c>
      <c r="AP574" s="67">
        <v>-5.3657379001379013E-2</v>
      </c>
      <c r="AQ574" s="67">
        <v>-6.2386732548475266E-2</v>
      </c>
      <c r="AR574" s="67">
        <v>-6.9048292934894562E-2</v>
      </c>
      <c r="AS574" s="67">
        <v>-8.2601942121982574E-2</v>
      </c>
      <c r="AT574" s="67">
        <v>-6.293962150812149E-2</v>
      </c>
      <c r="AU574" s="67">
        <v>0.30359494686126709</v>
      </c>
      <c r="AV574" s="67">
        <v>0.47692066431045532</v>
      </c>
      <c r="AW574" s="67">
        <v>0.59234261512756348</v>
      </c>
      <c r="AX574" s="67">
        <v>0.63046497106552124</v>
      </c>
      <c r="AY574" s="67">
        <v>0.42852979898452759</v>
      </c>
      <c r="AZ574" s="67">
        <v>-0.34573227167129517</v>
      </c>
      <c r="BA574" s="67">
        <v>-0.37863802909851074</v>
      </c>
      <c r="BB574" s="67">
        <v>-0.27754506468772888</v>
      </c>
      <c r="BC574" s="67">
        <v>-0.17251734435558319</v>
      </c>
      <c r="BD574" s="67">
        <v>-0.11457766592502594</v>
      </c>
      <c r="BE574" s="67">
        <v>-1.0839605703949928E-2</v>
      </c>
      <c r="BF574" s="67">
        <v>-8.1124212592840195E-3</v>
      </c>
      <c r="BG574" s="67">
        <v>-1.1844308115541935E-2</v>
      </c>
      <c r="BH574" s="67">
        <v>-1.2480380013585091E-2</v>
      </c>
      <c r="BI574" s="67">
        <v>-1.1125742457807064E-2</v>
      </c>
      <c r="BJ574" s="67">
        <v>-1.1060544289648533E-2</v>
      </c>
      <c r="BK574" s="67">
        <v>-1.1405562981963158E-2</v>
      </c>
      <c r="BL574" s="67">
        <v>-1.6940496861934662E-2</v>
      </c>
      <c r="BM574" s="67">
        <v>-2.769489586353302E-2</v>
      </c>
      <c r="BN574" s="67">
        <v>-3.5748466849327087E-2</v>
      </c>
      <c r="BO574" s="67">
        <v>-4.3111842125654221E-2</v>
      </c>
      <c r="BP574" s="67">
        <v>-4.8388563096523285E-2</v>
      </c>
      <c r="BQ574" s="67">
        <v>-6.0682415962219238E-2</v>
      </c>
      <c r="BR574" s="67">
        <v>-3.9992507547140121E-2</v>
      </c>
      <c r="BS574" s="67">
        <v>0.3262694776058197</v>
      </c>
      <c r="BT574" s="67">
        <v>0.49998915195465088</v>
      </c>
      <c r="BU574" s="67">
        <v>0.61579310894012451</v>
      </c>
      <c r="BV574" s="67">
        <v>0.65409314632415771</v>
      </c>
      <c r="BW574" s="67">
        <v>0.45222634077072144</v>
      </c>
      <c r="BX574" s="67">
        <v>-0.32136842608451843</v>
      </c>
      <c r="BY574" s="67">
        <v>-0.35489630699157715</v>
      </c>
      <c r="BZ574" s="67">
        <v>-0.25492990016937256</v>
      </c>
      <c r="CA574" s="67">
        <v>-0.15142209827899933</v>
      </c>
      <c r="CB574" s="67">
        <v>-9.5207229256629944E-2</v>
      </c>
      <c r="CC574" s="67">
        <v>1.0789072839543223E-3</v>
      </c>
      <c r="CD574" s="67">
        <v>2.8037354350090027E-3</v>
      </c>
      <c r="CE574" s="67">
        <v>-1.7122896388173103E-3</v>
      </c>
      <c r="CF574" s="67">
        <v>-2.939834026619792E-3</v>
      </c>
      <c r="CG574" s="67">
        <v>-1.9539189524948597E-3</v>
      </c>
      <c r="CH574" s="67">
        <v>-1.8518618308007717E-3</v>
      </c>
      <c r="CI574" s="67">
        <v>-1.5210385899990797E-3</v>
      </c>
      <c r="CJ574" s="67">
        <v>-6.280787754803896E-3</v>
      </c>
      <c r="CK574" s="67">
        <v>-1.625087670981884E-2</v>
      </c>
      <c r="CL574" s="67">
        <v>-2.3344805464148521E-2</v>
      </c>
      <c r="CM574" s="67">
        <v>-2.9762117192149162E-2</v>
      </c>
      <c r="CN574" s="67">
        <v>-3.4079700708389282E-2</v>
      </c>
      <c r="CO574" s="67">
        <v>-4.5501023530960083E-2</v>
      </c>
      <c r="CP574" s="67">
        <v>-2.4099407717585564E-2</v>
      </c>
      <c r="CQ574" s="67">
        <v>0.34197378158569336</v>
      </c>
      <c r="CR574" s="67">
        <v>0.51596629619598389</v>
      </c>
      <c r="CS574" s="67">
        <v>0.63203483819961548</v>
      </c>
      <c r="CT574" s="67">
        <v>0.67045795917510986</v>
      </c>
      <c r="CU574" s="67">
        <v>0.46863847970962524</v>
      </c>
      <c r="CV574" s="67">
        <v>-0.30449408292770386</v>
      </c>
      <c r="CW574" s="67">
        <v>-0.33845284581184387</v>
      </c>
      <c r="CX574" s="67">
        <v>-0.23926675319671631</v>
      </c>
      <c r="CY574" s="67">
        <v>-0.13681159913539886</v>
      </c>
      <c r="CZ574" s="67">
        <v>-8.1791326403617859E-2</v>
      </c>
      <c r="DA574" s="67">
        <v>1.2997419573366642E-2</v>
      </c>
      <c r="DB574" s="67">
        <v>1.3719892129302025E-2</v>
      </c>
      <c r="DC574" s="67">
        <v>8.4197279065847397E-3</v>
      </c>
      <c r="DD574" s="67">
        <v>6.6007119603455067E-3</v>
      </c>
      <c r="DE574" s="67">
        <v>7.2179045528173447E-3</v>
      </c>
      <c r="DF574" s="67">
        <v>7.3568196967244148E-3</v>
      </c>
      <c r="DG574" s="67">
        <v>8.3634862676262856E-3</v>
      </c>
      <c r="DH574" s="67">
        <v>4.3789222836494446E-3</v>
      </c>
      <c r="DI574" s="67">
        <v>-4.8068566247820854E-3</v>
      </c>
      <c r="DJ574" s="67">
        <v>-1.0941145941615105E-2</v>
      </c>
      <c r="DK574" s="67">
        <v>-1.6412390395998955E-2</v>
      </c>
      <c r="DL574" s="67">
        <v>-1.9770840182900429E-2</v>
      </c>
      <c r="DM574" s="67">
        <v>-3.0319632962346077E-2</v>
      </c>
      <c r="DN574" s="67">
        <v>-8.2063069567084312E-3</v>
      </c>
      <c r="DO574" s="67">
        <v>0.3576781153678894</v>
      </c>
      <c r="DP574" s="67">
        <v>0.53194344043731689</v>
      </c>
      <c r="DQ574" s="67">
        <v>0.64827656745910645</v>
      </c>
      <c r="DR574" s="67">
        <v>0.68682277202606201</v>
      </c>
      <c r="DS574" s="67">
        <v>0.48505067825317383</v>
      </c>
      <c r="DT574" s="67">
        <v>-0.28761973977088928</v>
      </c>
      <c r="DU574" s="67">
        <v>-0.32200935482978821</v>
      </c>
      <c r="DV574" s="67">
        <v>-0.22360359132289886</v>
      </c>
      <c r="DW574" s="67">
        <v>-0.12220107764005661</v>
      </c>
      <c r="DX574" s="67">
        <v>-6.837540864944458E-2</v>
      </c>
      <c r="DY574" s="67">
        <v>3.0205858871340752E-2</v>
      </c>
      <c r="DZ574" s="67">
        <v>2.9481088742613792E-2</v>
      </c>
      <c r="EA574" s="67">
        <v>2.3048751056194305E-2</v>
      </c>
      <c r="EB574" s="67">
        <v>2.0375747233629227E-2</v>
      </c>
      <c r="EC574" s="67">
        <v>2.0460562780499458E-2</v>
      </c>
      <c r="ED574" s="67">
        <v>2.0652694627642632E-2</v>
      </c>
      <c r="EE574" s="67">
        <v>2.2635167464613914E-2</v>
      </c>
      <c r="EF574" s="67">
        <v>1.9769849255681038E-2</v>
      </c>
      <c r="EG574" s="67">
        <v>1.1716489680111408E-2</v>
      </c>
      <c r="EH574" s="67">
        <v>6.9677694700658321E-3</v>
      </c>
      <c r="EI574" s="67">
        <v>2.8624942060559988E-3</v>
      </c>
      <c r="EJ574" s="67">
        <v>8.8888790924102068E-4</v>
      </c>
      <c r="EK574" s="67">
        <v>-8.4001114591956139E-3</v>
      </c>
      <c r="EL574" s="67">
        <v>1.4740805141627789E-2</v>
      </c>
      <c r="EM574" s="67">
        <v>0.3803526759147644</v>
      </c>
      <c r="EN574" s="67">
        <v>0.55501192808151245</v>
      </c>
      <c r="EO574" s="67">
        <v>0.67172712087631226</v>
      </c>
      <c r="EP574" s="67">
        <v>0.71045100688934326</v>
      </c>
      <c r="EQ574" s="67">
        <v>0.5087471604347229</v>
      </c>
      <c r="ER574" s="67">
        <v>-0.26325586438179016</v>
      </c>
      <c r="ES574" s="67">
        <v>-0.29826763272285461</v>
      </c>
      <c r="ET574" s="67">
        <v>-0.20098844170570374</v>
      </c>
      <c r="EU574" s="67">
        <v>-0.10110581666231155</v>
      </c>
      <c r="EV574" s="67">
        <v>-4.9004975706338882E-2</v>
      </c>
      <c r="EW574" s="67">
        <v>74.769340515136719</v>
      </c>
      <c r="EX574" s="67">
        <v>72.903648376464844</v>
      </c>
      <c r="EY574" s="67">
        <v>71.243927001953125</v>
      </c>
      <c r="EZ574" s="67">
        <v>70.371452331542969</v>
      </c>
      <c r="FA574" s="67">
        <v>68.765861511230469</v>
      </c>
      <c r="FB574" s="67">
        <v>67.662017822265625</v>
      </c>
      <c r="FC574" s="67">
        <v>67.497024536132813</v>
      </c>
      <c r="FD574" s="67">
        <v>69.102821350097656</v>
      </c>
      <c r="FE574" s="67">
        <v>74.559074401855469</v>
      </c>
      <c r="FF574" s="67">
        <v>80.625999450683594</v>
      </c>
      <c r="FG574" s="67">
        <v>86.105865478515625</v>
      </c>
      <c r="FH574" s="67">
        <v>90.60791015625</v>
      </c>
      <c r="FI574" s="67">
        <v>94.231681823730469</v>
      </c>
      <c r="FJ574" s="67">
        <v>97.411148071289063</v>
      </c>
      <c r="FK574" s="67">
        <v>99.389305114746094</v>
      </c>
      <c r="FL574" s="67">
        <v>100.69473266601563</v>
      </c>
      <c r="FM574" s="67">
        <v>101.03707122802734</v>
      </c>
      <c r="FN574" s="67">
        <v>100.15296936035156</v>
      </c>
      <c r="FO574" s="67">
        <v>97.707908630371094</v>
      </c>
      <c r="FP574" s="67">
        <v>92.249420166015625</v>
      </c>
      <c r="FQ574" s="67">
        <v>87.137710571289063</v>
      </c>
      <c r="FR574" s="67">
        <v>84.228546142578125</v>
      </c>
      <c r="FS574" s="67">
        <v>81.630210876464844</v>
      </c>
      <c r="FT574" s="67">
        <v>79.441200256347656</v>
      </c>
      <c r="FU574" s="68">
        <v>2.0884731784462929E-2</v>
      </c>
      <c r="FV574" s="40">
        <v>7.1700000762939453</v>
      </c>
      <c r="FW574">
        <v>42326.950000000004</v>
      </c>
      <c r="FX574">
        <v>1</v>
      </c>
    </row>
    <row r="575" spans="1:180" x14ac:dyDescent="0.2">
      <c r="A575" t="s">
        <v>189</v>
      </c>
      <c r="B575" t="s">
        <v>207</v>
      </c>
      <c r="C575" t="s">
        <v>204</v>
      </c>
      <c r="D575" t="s">
        <v>1</v>
      </c>
      <c r="E575" t="s">
        <v>1</v>
      </c>
      <c r="F575" t="s">
        <v>194</v>
      </c>
      <c r="G575" s="60" t="s">
        <v>229</v>
      </c>
      <c r="H575" s="67">
        <v>36043.999488353729</v>
      </c>
      <c r="I575" s="67">
        <v>0.92077302932739258</v>
      </c>
      <c r="J575" s="67">
        <v>0.78386861085891724</v>
      </c>
      <c r="K575" s="67">
        <v>0.70115649700164795</v>
      </c>
      <c r="L575" s="67">
        <v>0.64913922548294067</v>
      </c>
      <c r="M575" s="67">
        <v>0.62402248382568359</v>
      </c>
      <c r="N575" s="67">
        <v>0.64750409126281738</v>
      </c>
      <c r="O575" s="67">
        <v>0.7348252534866333</v>
      </c>
      <c r="P575" s="67">
        <v>0.78257179260253906</v>
      </c>
      <c r="Q575" s="67">
        <v>0.77871018648147583</v>
      </c>
      <c r="R575" s="67">
        <v>0.8227418065071106</v>
      </c>
      <c r="S575" s="67">
        <v>0.92994719743728638</v>
      </c>
      <c r="T575" s="67">
        <v>1.0924109220504761</v>
      </c>
      <c r="U575" s="67">
        <v>1.3253945112228394</v>
      </c>
      <c r="V575" s="67">
        <v>1.5894137620925903</v>
      </c>
      <c r="W575" s="67">
        <v>1.8450367450714111</v>
      </c>
      <c r="X575" s="67">
        <v>2.1145803928375244</v>
      </c>
      <c r="Y575" s="67">
        <v>2.338066577911377</v>
      </c>
      <c r="Z575" s="67">
        <v>2.4495434761047363</v>
      </c>
      <c r="AA575" s="67">
        <v>2.4213652610778809</v>
      </c>
      <c r="AB575" s="67">
        <v>2.2942888736724854</v>
      </c>
      <c r="AC575" s="67">
        <v>2.1250205039978027</v>
      </c>
      <c r="AD575" s="67">
        <v>1.8641790151596069</v>
      </c>
      <c r="AE575" s="67">
        <v>1.5038770437240601</v>
      </c>
      <c r="AF575" s="67">
        <v>1.1759442090988159</v>
      </c>
      <c r="AG575" s="67">
        <v>-7.172868400812149E-2</v>
      </c>
      <c r="AH575" s="67">
        <v>-5.1710192114114761E-2</v>
      </c>
      <c r="AI575" s="67">
        <v>-3.7363395094871521E-2</v>
      </c>
      <c r="AJ575" s="67">
        <v>-2.9769822955131531E-2</v>
      </c>
      <c r="AK575" s="67">
        <v>-2.4113962426781654E-2</v>
      </c>
      <c r="AL575" s="67">
        <v>-2.0446285605430603E-2</v>
      </c>
      <c r="AM575" s="67">
        <v>-3.6056723445653915E-2</v>
      </c>
      <c r="AN575" s="67">
        <v>-4.6003423631191254E-2</v>
      </c>
      <c r="AO575" s="67">
        <v>-5.3934793919324875E-2</v>
      </c>
      <c r="AP575" s="67">
        <v>-7.5966887176036835E-2</v>
      </c>
      <c r="AQ575" s="67">
        <v>-8.5702776908874512E-2</v>
      </c>
      <c r="AR575" s="67">
        <v>-0.10363427549600601</v>
      </c>
      <c r="AS575" s="67">
        <v>-0.10836082696914673</v>
      </c>
      <c r="AT575" s="67">
        <v>-7.8495033085346222E-2</v>
      </c>
      <c r="AU575" s="67">
        <v>0.36934679746627808</v>
      </c>
      <c r="AV575" s="67">
        <v>0.53957778215408325</v>
      </c>
      <c r="AW575" s="67">
        <v>0.6341320276260376</v>
      </c>
      <c r="AX575" s="67">
        <v>0.65122705698013306</v>
      </c>
      <c r="AY575" s="67">
        <v>0.39108565449714661</v>
      </c>
      <c r="AZ575" s="67">
        <v>-0.39014506340026855</v>
      </c>
      <c r="BA575" s="67">
        <v>-0.41831076145172119</v>
      </c>
      <c r="BB575" s="67">
        <v>-0.30280366539955139</v>
      </c>
      <c r="BC575" s="67">
        <v>-0.19702167809009552</v>
      </c>
      <c r="BD575" s="67">
        <v>-0.12289722263813019</v>
      </c>
      <c r="BE575" s="67">
        <v>-5.4512016475200653E-2</v>
      </c>
      <c r="BF575" s="67">
        <v>-3.5941444337368011E-2</v>
      </c>
      <c r="BG575" s="67">
        <v>-2.2727428004145622E-2</v>
      </c>
      <c r="BH575" s="67">
        <v>-1.5988320112228394E-2</v>
      </c>
      <c r="BI575" s="67">
        <v>-1.0865080170333385E-2</v>
      </c>
      <c r="BJ575" s="67">
        <v>-7.1440921165049076E-3</v>
      </c>
      <c r="BK575" s="67">
        <v>-2.1778423339128494E-2</v>
      </c>
      <c r="BL575" s="67">
        <v>-3.0605461448431015E-2</v>
      </c>
      <c r="BM575" s="67">
        <v>-3.7403866648674011E-2</v>
      </c>
      <c r="BN575" s="67">
        <v>-5.8049611747264862E-2</v>
      </c>
      <c r="BO575" s="67">
        <v>-6.6418826580047607E-2</v>
      </c>
      <c r="BP575" s="67">
        <v>-8.296484500169754E-2</v>
      </c>
      <c r="BQ575" s="67">
        <v>-8.6430922150611877E-2</v>
      </c>
      <c r="BR575" s="67">
        <v>-5.5537063628435135E-2</v>
      </c>
      <c r="BS575" s="67">
        <v>0.39203199744224548</v>
      </c>
      <c r="BT575" s="67">
        <v>0.56265711784362793</v>
      </c>
      <c r="BU575" s="67">
        <v>0.65759366750717163</v>
      </c>
      <c r="BV575" s="67">
        <v>0.67486637830734253</v>
      </c>
      <c r="BW575" s="67">
        <v>0.41479343175888062</v>
      </c>
      <c r="BX575" s="67">
        <v>-0.36576968431472778</v>
      </c>
      <c r="BY575" s="67">
        <v>-0.39455774426460266</v>
      </c>
      <c r="BZ575" s="67">
        <v>-0.28017783164978027</v>
      </c>
      <c r="CA575" s="67">
        <v>-0.17591632902622223</v>
      </c>
      <c r="CB575" s="67">
        <v>-0.10351748019456863</v>
      </c>
      <c r="CC575" s="67">
        <v>-4.2587809264659882E-2</v>
      </c>
      <c r="CD575" s="67">
        <v>-2.5020059198141098E-2</v>
      </c>
      <c r="CE575" s="67">
        <v>-1.2590601108968258E-2</v>
      </c>
      <c r="CF575" s="67">
        <v>-6.4432951621711254E-3</v>
      </c>
      <c r="CG575" s="67">
        <v>-1.6889444086700678E-3</v>
      </c>
      <c r="CH575" s="67">
        <v>2.0689661614596844E-3</v>
      </c>
      <c r="CI575" s="67">
        <v>-1.1889316141605377E-2</v>
      </c>
      <c r="CJ575" s="67">
        <v>-1.9940879195928574E-2</v>
      </c>
      <c r="CK575" s="67">
        <v>-2.5954596698284149E-2</v>
      </c>
      <c r="CL575" s="67">
        <v>-4.5640163123607635E-2</v>
      </c>
      <c r="CM575" s="67">
        <v>-5.3062822669744492E-2</v>
      </c>
      <c r="CN575" s="67">
        <v>-6.8649247288703918E-2</v>
      </c>
      <c r="CO575" s="67">
        <v>-7.1242325007915497E-2</v>
      </c>
      <c r="CP575" s="67">
        <v>-3.963644802570343E-2</v>
      </c>
      <c r="CQ575" s="67">
        <v>0.40774372220039368</v>
      </c>
      <c r="CR575" s="67">
        <v>0.57864183187484741</v>
      </c>
      <c r="CS575" s="67">
        <v>0.67384308576583862</v>
      </c>
      <c r="CT575" s="67">
        <v>0.69123882055282593</v>
      </c>
      <c r="CU575" s="67">
        <v>0.43121334910392761</v>
      </c>
      <c r="CV575" s="67">
        <v>-0.34888741374015808</v>
      </c>
      <c r="CW575" s="67">
        <v>-0.37810644507408142</v>
      </c>
      <c r="CX575" s="67">
        <v>-0.2645072340965271</v>
      </c>
      <c r="CY575" s="67">
        <v>-0.16129882633686066</v>
      </c>
      <c r="CZ575" s="67">
        <v>-9.0095125138759613E-2</v>
      </c>
      <c r="DA575" s="67">
        <v>-3.066360205411911E-2</v>
      </c>
      <c r="DB575" s="67">
        <v>-1.4098671264946461E-2</v>
      </c>
      <c r="DC575" s="67">
        <v>-2.4537744466215372E-3</v>
      </c>
      <c r="DD575" s="67">
        <v>3.1017304863780737E-3</v>
      </c>
      <c r="DE575" s="67">
        <v>7.4871908873319626E-3</v>
      </c>
      <c r="DF575" s="67">
        <v>1.1282023973762989E-2</v>
      </c>
      <c r="DG575" s="67">
        <v>-2.0002077799290419E-3</v>
      </c>
      <c r="DH575" s="67">
        <v>-9.2762978747487068E-3</v>
      </c>
      <c r="DI575" s="67">
        <v>-1.4505325816571712E-2</v>
      </c>
      <c r="DJ575" s="67">
        <v>-3.3230718225240707E-2</v>
      </c>
      <c r="DK575" s="67">
        <v>-3.9706818759441376E-2</v>
      </c>
      <c r="DL575" s="67">
        <v>-5.433366447687149E-2</v>
      </c>
      <c r="DM575" s="67">
        <v>-5.605374276638031E-2</v>
      </c>
      <c r="DN575" s="67">
        <v>-2.3735828697681427E-2</v>
      </c>
      <c r="DO575" s="67">
        <v>0.42345544695854187</v>
      </c>
      <c r="DP575" s="67">
        <v>0.59462654590606689</v>
      </c>
      <c r="DQ575" s="67">
        <v>0.69009256362915039</v>
      </c>
      <c r="DR575" s="67">
        <v>0.7076113224029541</v>
      </c>
      <c r="DS575" s="67">
        <v>0.447633296251297</v>
      </c>
      <c r="DT575" s="67">
        <v>-0.33200511336326599</v>
      </c>
      <c r="DU575" s="67">
        <v>-0.36165520548820496</v>
      </c>
      <c r="DV575" s="67">
        <v>-0.24883665144443512</v>
      </c>
      <c r="DW575" s="67">
        <v>-0.14668130874633789</v>
      </c>
      <c r="DX575" s="67">
        <v>-7.6672770082950592E-2</v>
      </c>
      <c r="DY575" s="67">
        <v>-1.344694010913372E-2</v>
      </c>
      <c r="DZ575" s="67">
        <v>1.6700760461390018E-3</v>
      </c>
      <c r="EA575" s="67">
        <v>1.2182192876935005E-2</v>
      </c>
      <c r="EB575" s="67">
        <v>1.6883231699466705E-2</v>
      </c>
      <c r="EC575" s="67">
        <v>2.0736074075102806E-2</v>
      </c>
      <c r="ED575" s="67">
        <v>2.4584218859672546E-2</v>
      </c>
      <c r="EE575" s="67">
        <v>1.2278093956410885E-2</v>
      </c>
      <c r="EF575" s="67">
        <v>6.1216652393341064E-3</v>
      </c>
      <c r="EG575" s="67">
        <v>2.0256021525710821E-3</v>
      </c>
      <c r="EH575" s="67">
        <v>-1.5313444659113884E-2</v>
      </c>
      <c r="EI575" s="67">
        <v>-2.0422868430614471E-2</v>
      </c>
      <c r="EJ575" s="67">
        <v>-3.3664226531982422E-2</v>
      </c>
      <c r="EK575" s="67">
        <v>-3.4123826771974564E-2</v>
      </c>
      <c r="EL575" s="67">
        <v>-7.7786023030057549E-4</v>
      </c>
      <c r="EM575" s="67">
        <v>0.44614067673683167</v>
      </c>
      <c r="EN575" s="67">
        <v>0.61770588159561157</v>
      </c>
      <c r="EO575" s="67">
        <v>0.71355420351028442</v>
      </c>
      <c r="EP575" s="67">
        <v>0.73125064373016357</v>
      </c>
      <c r="EQ575" s="67">
        <v>0.47134101390838623</v>
      </c>
      <c r="ER575" s="67">
        <v>-0.30762973427772522</v>
      </c>
      <c r="ES575" s="67">
        <v>-0.33790218830108643</v>
      </c>
      <c r="ET575" s="67">
        <v>-0.22621078789234161</v>
      </c>
      <c r="EU575" s="67">
        <v>-0.1255759596824646</v>
      </c>
      <c r="EV575" s="67">
        <v>-5.729302391409874E-2</v>
      </c>
      <c r="EW575" s="67">
        <v>77.797653198242188</v>
      </c>
      <c r="EX575" s="67">
        <v>76.305809020996094</v>
      </c>
      <c r="EY575" s="67">
        <v>74.702613830566406</v>
      </c>
      <c r="EZ575" s="67">
        <v>73.124275207519531</v>
      </c>
      <c r="FA575" s="67">
        <v>72.13037109375</v>
      </c>
      <c r="FB575" s="67">
        <v>71.306816101074219</v>
      </c>
      <c r="FC575" s="67">
        <v>70.3179931640625</v>
      </c>
      <c r="FD575" s="67">
        <v>71.197860717773438</v>
      </c>
      <c r="FE575" s="67">
        <v>75.750968933105469</v>
      </c>
      <c r="FF575" s="67">
        <v>81.438438415527344</v>
      </c>
      <c r="FG575" s="67">
        <v>86.679031372070313</v>
      </c>
      <c r="FH575" s="67">
        <v>90.962516784667969</v>
      </c>
      <c r="FI575" s="67">
        <v>94.827278137207031</v>
      </c>
      <c r="FJ575" s="67">
        <v>98.202804565429688</v>
      </c>
      <c r="FK575" s="67">
        <v>100.45671081542969</v>
      </c>
      <c r="FL575" s="67">
        <v>101.09239959716797</v>
      </c>
      <c r="FM575" s="67">
        <v>101.10034942626953</v>
      </c>
      <c r="FN575" s="67">
        <v>99.332351684570313</v>
      </c>
      <c r="FO575" s="67">
        <v>95.87274169921875</v>
      </c>
      <c r="FP575" s="67">
        <v>90.870208740234375</v>
      </c>
      <c r="FQ575" s="67">
        <v>87.302711486816406</v>
      </c>
      <c r="FR575" s="67">
        <v>84.123558044433594</v>
      </c>
      <c r="FS575" s="67">
        <v>81.4532470703125</v>
      </c>
      <c r="FT575" s="67">
        <v>79.805923461914063</v>
      </c>
      <c r="FU575" s="68">
        <v>2.0894600078463554E-2</v>
      </c>
      <c r="FV575" s="40">
        <v>10.869999885559082</v>
      </c>
      <c r="FW575">
        <v>45989.020000000004</v>
      </c>
      <c r="FX575">
        <v>1</v>
      </c>
    </row>
    <row r="576" spans="1:180" x14ac:dyDescent="0.2">
      <c r="A576" t="s">
        <v>189</v>
      </c>
      <c r="B576" t="s">
        <v>207</v>
      </c>
      <c r="C576" t="s">
        <v>204</v>
      </c>
      <c r="D576" t="s">
        <v>1</v>
      </c>
      <c r="E576" t="s">
        <v>1</v>
      </c>
      <c r="F576" t="s">
        <v>194</v>
      </c>
      <c r="G576" s="60" t="s">
        <v>230</v>
      </c>
      <c r="H576" s="67">
        <v>36016.000334739685</v>
      </c>
      <c r="I576" s="67">
        <v>0.95317447185516357</v>
      </c>
      <c r="J576" s="67">
        <v>0.81452387571334839</v>
      </c>
      <c r="K576" s="67">
        <v>0.72629928588867188</v>
      </c>
      <c r="L576" s="67">
        <v>0.66878551244735718</v>
      </c>
      <c r="M576" s="67">
        <v>0.64241474866867065</v>
      </c>
      <c r="N576" s="67">
        <v>0.6631549596786499</v>
      </c>
      <c r="O576" s="67">
        <v>0.75405037403106689</v>
      </c>
      <c r="P576" s="67">
        <v>0.80974072217941284</v>
      </c>
      <c r="Q576" s="67">
        <v>0.79730206727981567</v>
      </c>
      <c r="R576" s="67">
        <v>0.84251147508621216</v>
      </c>
      <c r="S576" s="67">
        <v>0.93321490287780762</v>
      </c>
      <c r="T576" s="67">
        <v>1.0709702968597412</v>
      </c>
      <c r="U576" s="67">
        <v>1.2574502229690552</v>
      </c>
      <c r="V576" s="67">
        <v>1.4867141246795654</v>
      </c>
      <c r="W576" s="67">
        <v>1.706317663192749</v>
      </c>
      <c r="X576" s="67">
        <v>1.946913480758667</v>
      </c>
      <c r="Y576" s="67">
        <v>2.1422710418701172</v>
      </c>
      <c r="Z576" s="67">
        <v>2.2258117198944092</v>
      </c>
      <c r="AA576" s="67">
        <v>2.1646571159362793</v>
      </c>
      <c r="AB576" s="67">
        <v>2.0332629680633545</v>
      </c>
      <c r="AC576" s="67">
        <v>1.8703734874725342</v>
      </c>
      <c r="AD576" s="67">
        <v>1.6671280860900879</v>
      </c>
      <c r="AE576" s="67">
        <v>1.4021720886230469</v>
      </c>
      <c r="AF576" s="67">
        <v>1.1251009702682495</v>
      </c>
      <c r="AG576" s="67">
        <v>-7.693057507276535E-2</v>
      </c>
      <c r="AH576" s="67">
        <v>-5.1657676696777344E-2</v>
      </c>
      <c r="AI576" s="67">
        <v>-3.4133076667785645E-2</v>
      </c>
      <c r="AJ576" s="67">
        <v>-2.7684509754180908E-2</v>
      </c>
      <c r="AK576" s="67">
        <v>-2.0638290792703629E-2</v>
      </c>
      <c r="AL576" s="67">
        <v>-2.2591868415474892E-2</v>
      </c>
      <c r="AM576" s="67">
        <v>-3.2434124499559402E-2</v>
      </c>
      <c r="AN576" s="67">
        <v>-3.7023555487394333E-2</v>
      </c>
      <c r="AO576" s="67">
        <v>-5.6293085217475891E-2</v>
      </c>
      <c r="AP576" s="67">
        <v>-7.3570147156715393E-2</v>
      </c>
      <c r="AQ576" s="67">
        <v>-8.552125096321106E-2</v>
      </c>
      <c r="AR576" s="67">
        <v>-9.2386379837989807E-2</v>
      </c>
      <c r="AS576" s="67">
        <v>-0.11177632957696915</v>
      </c>
      <c r="AT576" s="67">
        <v>-7.5683891773223877E-2</v>
      </c>
      <c r="AU576" s="67">
        <v>0.34713062644004822</v>
      </c>
      <c r="AV576" s="67">
        <v>0.47808322310447693</v>
      </c>
      <c r="AW576" s="67">
        <v>0.53668630123138428</v>
      </c>
      <c r="AX576" s="67">
        <v>0.53861171007156372</v>
      </c>
      <c r="AY576" s="67">
        <v>0.27033647894859314</v>
      </c>
      <c r="AZ576" s="67">
        <v>-0.34821733832359314</v>
      </c>
      <c r="BA576" s="67">
        <v>-0.33322104811668396</v>
      </c>
      <c r="BB576" s="67">
        <v>-0.21616432070732117</v>
      </c>
      <c r="BC576" s="67">
        <v>-0.12657620012760162</v>
      </c>
      <c r="BD576" s="67">
        <v>-8.1383273005485535E-2</v>
      </c>
      <c r="BE576" s="67">
        <v>-5.9704437851905823E-2</v>
      </c>
      <c r="BF576" s="67">
        <v>-3.5880211740732193E-2</v>
      </c>
      <c r="BG576" s="67">
        <v>-1.9488921388983727E-2</v>
      </c>
      <c r="BH576" s="67">
        <v>-1.389517355710268E-2</v>
      </c>
      <c r="BI576" s="67">
        <v>-7.3818597011268139E-3</v>
      </c>
      <c r="BJ576" s="67">
        <v>-9.2820972204208374E-3</v>
      </c>
      <c r="BK576" s="67">
        <v>-1.8147673457860947E-2</v>
      </c>
      <c r="BL576" s="67">
        <v>-2.1616777405142784E-2</v>
      </c>
      <c r="BM576" s="67">
        <v>-3.9752788841724396E-2</v>
      </c>
      <c r="BN576" s="67">
        <v>-5.5642735213041306E-2</v>
      </c>
      <c r="BO576" s="67">
        <v>-6.6226452589035034E-2</v>
      </c>
      <c r="BP576" s="67">
        <v>-7.1705341339111328E-2</v>
      </c>
      <c r="BQ576" s="67">
        <v>-8.9834138751029968E-2</v>
      </c>
      <c r="BR576" s="67">
        <v>-5.2713148295879364E-2</v>
      </c>
      <c r="BS576" s="67">
        <v>0.36982843279838562</v>
      </c>
      <c r="BT576" s="67">
        <v>0.50117522478103638</v>
      </c>
      <c r="BU576" s="67">
        <v>0.56016069650650024</v>
      </c>
      <c r="BV576" s="67">
        <v>0.56226390600204468</v>
      </c>
      <c r="BW576" s="67">
        <v>0.29405713081359863</v>
      </c>
      <c r="BX576" s="67">
        <v>-0.32382875680923462</v>
      </c>
      <c r="BY576" s="67">
        <v>-0.30945515632629395</v>
      </c>
      <c r="BZ576" s="67">
        <v>-0.19352620840072632</v>
      </c>
      <c r="CA576" s="67">
        <v>-0.10545933246612549</v>
      </c>
      <c r="CB576" s="67">
        <v>-6.1992935836315155E-2</v>
      </c>
      <c r="CC576" s="67">
        <v>-4.7773666679859161E-2</v>
      </c>
      <c r="CD576" s="67">
        <v>-2.4952789768576622E-2</v>
      </c>
      <c r="CE576" s="67">
        <v>-9.3464236706495285E-3</v>
      </c>
      <c r="CF576" s="67">
        <v>-4.3447231873869896E-3</v>
      </c>
      <c r="CG576" s="67">
        <v>1.7995047383010387E-3</v>
      </c>
      <c r="CH576" s="67">
        <v>-6.3792052969802171E-5</v>
      </c>
      <c r="CI576" s="67">
        <v>-8.2529205828905106E-3</v>
      </c>
      <c r="CJ576" s="67">
        <v>-1.0946092195808887E-2</v>
      </c>
      <c r="CK576" s="67">
        <v>-2.8297031298279762E-2</v>
      </c>
      <c r="CL576" s="67">
        <v>-4.3226271867752075E-2</v>
      </c>
      <c r="CM576" s="67">
        <v>-5.2862931042909622E-2</v>
      </c>
      <c r="CN576" s="67">
        <v>-5.7381715625524521E-2</v>
      </c>
      <c r="CO576" s="67">
        <v>-7.4637047946453094E-2</v>
      </c>
      <c r="CP576" s="67">
        <v>-3.6803681403398514E-2</v>
      </c>
      <c r="CQ576" s="67">
        <v>0.38554880023002625</v>
      </c>
      <c r="CR576" s="67">
        <v>0.51716870069503784</v>
      </c>
      <c r="CS576" s="67">
        <v>0.57641899585723877</v>
      </c>
      <c r="CT576" s="67">
        <v>0.57864528894424438</v>
      </c>
      <c r="CU576" s="67">
        <v>0.31048598885536194</v>
      </c>
      <c r="CV576" s="67">
        <v>-0.30693727731704712</v>
      </c>
      <c r="CW576" s="67">
        <v>-0.29299494624137878</v>
      </c>
      <c r="CX576" s="67">
        <v>-0.17784710228443146</v>
      </c>
      <c r="CY576" s="67">
        <v>-9.0833850204944611E-2</v>
      </c>
      <c r="CZ576" s="67">
        <v>-4.8563245683908463E-2</v>
      </c>
      <c r="DA576" s="67">
        <v>-3.5842891782522202E-2</v>
      </c>
      <c r="DB576" s="67">
        <v>-1.4025363139808178E-2</v>
      </c>
      <c r="DC576" s="67">
        <v>7.9607596853747964E-4</v>
      </c>
      <c r="DD576" s="67">
        <v>5.2057281136512756E-3</v>
      </c>
      <c r="DE576" s="67">
        <v>1.0980868712067604E-2</v>
      </c>
      <c r="DF576" s="67">
        <v>9.1545144096016884E-3</v>
      </c>
      <c r="DG576" s="67">
        <v>1.6418325249105692E-3</v>
      </c>
      <c r="DH576" s="67">
        <v>-2.7540774317458272E-4</v>
      </c>
      <c r="DI576" s="67">
        <v>-1.6841273754835129E-2</v>
      </c>
      <c r="DJ576" s="67">
        <v>-3.0809806659817696E-2</v>
      </c>
      <c r="DK576" s="67">
        <v>-3.9499413222074509E-2</v>
      </c>
      <c r="DL576" s="67">
        <v>-4.3058093637228012E-2</v>
      </c>
      <c r="DM576" s="67">
        <v>-5.9439957141876221E-2</v>
      </c>
      <c r="DN576" s="67">
        <v>-2.0894218236207962E-2</v>
      </c>
      <c r="DO576" s="67">
        <v>0.40126919746398926</v>
      </c>
      <c r="DP576" s="67">
        <v>0.53316223621368408</v>
      </c>
      <c r="DQ576" s="67">
        <v>0.59267735481262207</v>
      </c>
      <c r="DR576" s="67">
        <v>0.59502667188644409</v>
      </c>
      <c r="DS576" s="67">
        <v>0.32691481709480286</v>
      </c>
      <c r="DT576" s="67">
        <v>-0.29004579782485962</v>
      </c>
      <c r="DU576" s="67">
        <v>-0.27653476595878601</v>
      </c>
      <c r="DV576" s="67">
        <v>-0.16216801106929779</v>
      </c>
      <c r="DW576" s="67">
        <v>-7.620837539434433E-2</v>
      </c>
      <c r="DX576" s="67">
        <v>-3.513355553150177E-2</v>
      </c>
      <c r="DY576" s="67">
        <v>-1.8616750836372375E-2</v>
      </c>
      <c r="DZ576" s="67">
        <v>1.7521015834063292E-3</v>
      </c>
      <c r="EA576" s="67">
        <v>1.5440234914422035E-2</v>
      </c>
      <c r="EB576" s="67">
        <v>1.899506151676178E-2</v>
      </c>
      <c r="EC576" s="67">
        <v>2.4237299337983131E-2</v>
      </c>
      <c r="ED576" s="67">
        <v>2.2464284673333168E-2</v>
      </c>
      <c r="EE576" s="67">
        <v>1.5928285196423531E-2</v>
      </c>
      <c r="EF576" s="67">
        <v>1.5131366439163685E-2</v>
      </c>
      <c r="EG576" s="67">
        <v>-3.0097688431851566E-4</v>
      </c>
      <c r="EH576" s="67">
        <v>-1.288240123540163E-2</v>
      </c>
      <c r="EI576" s="67">
        <v>-2.0204612985253334E-2</v>
      </c>
      <c r="EJ576" s="67">
        <v>-2.2377058863639832E-2</v>
      </c>
      <c r="EK576" s="67">
        <v>-3.7497766315937042E-2</v>
      </c>
      <c r="EL576" s="67">
        <v>2.0765236113220453E-3</v>
      </c>
      <c r="EM576" s="67">
        <v>0.42396703362464905</v>
      </c>
      <c r="EN576" s="67">
        <v>0.55625420808792114</v>
      </c>
      <c r="EO576" s="67">
        <v>0.61615180969238281</v>
      </c>
      <c r="EP576" s="67">
        <v>0.61867880821228027</v>
      </c>
      <c r="EQ576" s="67">
        <v>0.35063543915748596</v>
      </c>
      <c r="ER576" s="67">
        <v>-0.2656572163105011</v>
      </c>
      <c r="ES576" s="67">
        <v>-0.252768874168396</v>
      </c>
      <c r="ET576" s="67">
        <v>-0.13952989876270294</v>
      </c>
      <c r="EU576" s="67">
        <v>-5.5091504007577896E-2</v>
      </c>
      <c r="EV576" s="67">
        <v>-1.5743216499686241E-2</v>
      </c>
      <c r="EW576" s="67">
        <v>78.28924560546875</v>
      </c>
      <c r="EX576" s="67">
        <v>77.002899169921875</v>
      </c>
      <c r="EY576" s="67">
        <v>75.281425476074219</v>
      </c>
      <c r="EZ576" s="67">
        <v>73.941627502441406</v>
      </c>
      <c r="FA576" s="67">
        <v>72.711814880371094</v>
      </c>
      <c r="FB576" s="67">
        <v>72.539772033691406</v>
      </c>
      <c r="FC576" s="67">
        <v>72.147132873535156</v>
      </c>
      <c r="FD576" s="67">
        <v>71.943550109863281</v>
      </c>
      <c r="FE576" s="67">
        <v>75.181541442871094</v>
      </c>
      <c r="FF576" s="67">
        <v>79.485610961914063</v>
      </c>
      <c r="FG576" s="67">
        <v>84.146476745605469</v>
      </c>
      <c r="FH576" s="67">
        <v>87.701240539550781</v>
      </c>
      <c r="FI576" s="67">
        <v>91.69635009765625</v>
      </c>
      <c r="FJ576" s="67">
        <v>94.666908264160156</v>
      </c>
      <c r="FK576" s="67">
        <v>96.489036560058594</v>
      </c>
      <c r="FL576" s="67">
        <v>97.871498107910156</v>
      </c>
      <c r="FM576" s="67">
        <v>97.63812255859375</v>
      </c>
      <c r="FN576" s="67">
        <v>95.93829345703125</v>
      </c>
      <c r="FO576" s="67">
        <v>92.828125</v>
      </c>
      <c r="FP576" s="67">
        <v>88.439857482910156</v>
      </c>
      <c r="FQ576" s="67">
        <v>84.432518005371094</v>
      </c>
      <c r="FR576" s="67">
        <v>81.657890319824219</v>
      </c>
      <c r="FS576" s="67">
        <v>79.289230346679688</v>
      </c>
      <c r="FT576" s="67">
        <v>77.199607849121094</v>
      </c>
      <c r="FU576" s="68">
        <v>2.0906023681163788E-2</v>
      </c>
      <c r="FV576" s="40">
        <v>8.5299997329711914</v>
      </c>
      <c r="FW576">
        <v>43413.47</v>
      </c>
      <c r="FX576">
        <v>1</v>
      </c>
    </row>
    <row r="577" spans="1:180" x14ac:dyDescent="0.2">
      <c r="A577" t="s">
        <v>189</v>
      </c>
      <c r="B577" t="s">
        <v>207</v>
      </c>
      <c r="C577" t="s">
        <v>204</v>
      </c>
      <c r="D577" t="s">
        <v>1</v>
      </c>
      <c r="E577" t="s">
        <v>1</v>
      </c>
      <c r="F577" t="s">
        <v>194</v>
      </c>
      <c r="G577" s="60" t="s">
        <v>2</v>
      </c>
      <c r="H577" s="67">
        <v>36597.933462794623</v>
      </c>
      <c r="I577" s="67">
        <v>0.91930645704269409</v>
      </c>
      <c r="J577" s="67">
        <v>0.78148901462554932</v>
      </c>
      <c r="K577" s="67">
        <v>0.69490337371826172</v>
      </c>
      <c r="L577" s="67">
        <v>0.64088153839111328</v>
      </c>
      <c r="M577" s="67">
        <v>0.61540400981903076</v>
      </c>
      <c r="N577" s="67">
        <v>0.63558393716812134</v>
      </c>
      <c r="O577" s="67">
        <v>0.71111297607421875</v>
      </c>
      <c r="P577" s="67">
        <v>0.77421218156814575</v>
      </c>
      <c r="Q577" s="67">
        <v>0.81013047695159912</v>
      </c>
      <c r="R577" s="67">
        <v>0.87695640325546265</v>
      </c>
      <c r="S577" s="67">
        <v>0.98853862285614014</v>
      </c>
      <c r="T577" s="67">
        <v>1.1461869478225708</v>
      </c>
      <c r="U577" s="67">
        <v>1.3483573198318481</v>
      </c>
      <c r="V577" s="67">
        <v>1.5724630355834961</v>
      </c>
      <c r="W577" s="67">
        <v>1.7869111299514771</v>
      </c>
      <c r="X577" s="67">
        <v>2.0228316783905029</v>
      </c>
      <c r="Y577" s="67">
        <v>2.2306282520294189</v>
      </c>
      <c r="Z577" s="67">
        <v>2.3586280345916748</v>
      </c>
      <c r="AA577" s="67">
        <v>2.3508412837982178</v>
      </c>
      <c r="AB577" s="67">
        <v>2.2244291305541992</v>
      </c>
      <c r="AC577" s="67">
        <v>2.0412144660949707</v>
      </c>
      <c r="AD577" s="67">
        <v>1.831891655921936</v>
      </c>
      <c r="AE577" s="67">
        <v>1.50718092918396</v>
      </c>
      <c r="AF577" s="67">
        <v>1.1861864328384399</v>
      </c>
      <c r="AG577" s="67">
        <v>-4.2566947638988495E-2</v>
      </c>
      <c r="AH577" s="67">
        <v>-2.8011569753289223E-2</v>
      </c>
      <c r="AI577" s="67">
        <v>-2.006065659224987E-2</v>
      </c>
      <c r="AJ577" s="67">
        <v>-1.5321784652769566E-2</v>
      </c>
      <c r="AK577" s="67">
        <v>-1.3590289279818535E-2</v>
      </c>
      <c r="AL577" s="67">
        <v>-1.3681609183549881E-2</v>
      </c>
      <c r="AM577" s="67">
        <v>-2.0315179601311684E-2</v>
      </c>
      <c r="AN577" s="67">
        <v>-3.0514558777213097E-2</v>
      </c>
      <c r="AO577" s="67">
        <v>-3.8883667439222336E-2</v>
      </c>
      <c r="AP577" s="67">
        <v>-4.9492612481117249E-2</v>
      </c>
      <c r="AQ577" s="67">
        <v>-5.5847160518169403E-2</v>
      </c>
      <c r="AR577" s="67">
        <v>-6.6022641956806183E-2</v>
      </c>
      <c r="AS577" s="67">
        <v>-7.2677277028560638E-2</v>
      </c>
      <c r="AT577" s="67">
        <v>-4.6611219644546509E-2</v>
      </c>
      <c r="AU577" s="67">
        <v>0.37230083346366882</v>
      </c>
      <c r="AV577" s="67">
        <v>0.51935583353042603</v>
      </c>
      <c r="AW577" s="67">
        <v>0.5997430682182312</v>
      </c>
      <c r="AX577" s="67">
        <v>0.62597721815109253</v>
      </c>
      <c r="AY577" s="67">
        <v>0.49515044689178467</v>
      </c>
      <c r="AZ577" s="67">
        <v>-0.26560714840888977</v>
      </c>
      <c r="BA577" s="67">
        <v>-0.35239496827125549</v>
      </c>
      <c r="BB577" s="67">
        <v>-0.25406709313392639</v>
      </c>
      <c r="BC577" s="67">
        <v>-0.15647445619106293</v>
      </c>
      <c r="BD577" s="67">
        <v>-0.10105141997337341</v>
      </c>
      <c r="BE577" s="67">
        <v>-3.1662754714488983E-2</v>
      </c>
      <c r="BF577" s="67">
        <v>-1.8025537952780724E-2</v>
      </c>
      <c r="BG577" s="67">
        <v>-1.079245563596487E-2</v>
      </c>
      <c r="BH577" s="67">
        <v>-6.5953605808317661E-3</v>
      </c>
      <c r="BI577" s="67">
        <v>-5.2013578824698925E-3</v>
      </c>
      <c r="BJ577" s="67">
        <v>-5.2586598321795464E-3</v>
      </c>
      <c r="BK577" s="67">
        <v>-1.127429585903883E-2</v>
      </c>
      <c r="BL577" s="67">
        <v>-2.0763829350471497E-2</v>
      </c>
      <c r="BM577" s="67">
        <v>-2.84153763204813E-2</v>
      </c>
      <c r="BN577" s="67">
        <v>-3.8146186619997025E-2</v>
      </c>
      <c r="BO577" s="67">
        <v>-4.3635185807943344E-2</v>
      </c>
      <c r="BP577" s="67">
        <v>-5.2931919693946838E-2</v>
      </c>
      <c r="BQ577" s="67">
        <v>-5.8788951486349106E-2</v>
      </c>
      <c r="BR577" s="67">
        <v>-3.207135945558548E-2</v>
      </c>
      <c r="BS577" s="67">
        <v>0.38666844367980957</v>
      </c>
      <c r="BT577" s="67">
        <v>0.53397500514984131</v>
      </c>
      <c r="BU577" s="67">
        <v>0.61460542678833008</v>
      </c>
      <c r="BV577" s="67">
        <v>0.64095288515090942</v>
      </c>
      <c r="BW577" s="67">
        <v>0.51017773151397705</v>
      </c>
      <c r="BX577" s="67">
        <v>-0.25016459822654724</v>
      </c>
      <c r="BY577" s="67">
        <v>-0.33734622597694397</v>
      </c>
      <c r="BZ577" s="67">
        <v>-0.23973286151885986</v>
      </c>
      <c r="CA577" s="67">
        <v>-0.14310337603092194</v>
      </c>
      <c r="CB577" s="67">
        <v>-8.8777214288711548E-2</v>
      </c>
      <c r="CC577" s="67">
        <v>-2.4110546335577965E-2</v>
      </c>
      <c r="CD577" s="67">
        <v>-1.1109243147075176E-2</v>
      </c>
      <c r="CE577" s="67">
        <v>-4.3733264319598675E-3</v>
      </c>
      <c r="CF577" s="67">
        <v>-5.5146648082882166E-4</v>
      </c>
      <c r="CG577" s="67">
        <v>6.0879031661897898E-4</v>
      </c>
      <c r="CH577" s="67">
        <v>5.7504943106323481E-4</v>
      </c>
      <c r="CI577" s="67">
        <v>-5.0126062706112862E-3</v>
      </c>
      <c r="CJ577" s="67">
        <v>-1.4010504819452763E-2</v>
      </c>
      <c r="CK577" s="67">
        <v>-2.1165069192647934E-2</v>
      </c>
      <c r="CL577" s="67">
        <v>-3.0287686735391617E-2</v>
      </c>
      <c r="CM577" s="67">
        <v>-3.5177212208509445E-2</v>
      </c>
      <c r="CN577" s="67">
        <v>-4.3865323066711426E-2</v>
      </c>
      <c r="CO577" s="67">
        <v>-4.9169939011335373E-2</v>
      </c>
      <c r="CP577" s="67">
        <v>-2.2001093253493309E-2</v>
      </c>
      <c r="CQ577" s="67">
        <v>0.39661940932273865</v>
      </c>
      <c r="CR577" s="67">
        <v>0.54410022497177124</v>
      </c>
      <c r="CS577" s="67">
        <v>0.62489902973175049</v>
      </c>
      <c r="CT577" s="67">
        <v>0.65132498741149902</v>
      </c>
      <c r="CU577" s="67">
        <v>0.52058565616607666</v>
      </c>
      <c r="CV577" s="67">
        <v>-0.23946911096572876</v>
      </c>
      <c r="CW577" s="67">
        <v>-0.32692351937294006</v>
      </c>
      <c r="CX577" s="67">
        <v>-0.22980499267578125</v>
      </c>
      <c r="CY577" s="67">
        <v>-0.13384260237216949</v>
      </c>
      <c r="CZ577" s="67">
        <v>-8.0276139080524445E-2</v>
      </c>
      <c r="DA577" s="67">
        <v>-1.6558336094021797E-2</v>
      </c>
      <c r="DB577" s="67">
        <v>-4.1929488070309162E-3</v>
      </c>
      <c r="DC577" s="67">
        <v>2.0458020735532045E-3</v>
      </c>
      <c r="DD577" s="67">
        <v>5.4924278520047665E-3</v>
      </c>
      <c r="DE577" s="67">
        <v>6.4189382828772068E-3</v>
      </c>
      <c r="DF577" s="67">
        <v>6.4087584614753723E-3</v>
      </c>
      <c r="DG577" s="67">
        <v>1.249082270078361E-3</v>
      </c>
      <c r="DH577" s="67">
        <v>-7.257179357111454E-3</v>
      </c>
      <c r="DI577" s="67">
        <v>-1.3914762996137142E-2</v>
      </c>
      <c r="DJ577" s="67">
        <v>-2.2429186850786209E-2</v>
      </c>
      <c r="DK577" s="67">
        <v>-2.6719233021140099E-2</v>
      </c>
      <c r="DL577" s="67">
        <v>-3.4798726439476013E-2</v>
      </c>
      <c r="DM577" s="67">
        <v>-3.955092653632164E-2</v>
      </c>
      <c r="DN577" s="67">
        <v>-1.1930830776691437E-2</v>
      </c>
      <c r="DO577" s="67">
        <v>0.40657034516334534</v>
      </c>
      <c r="DP577" s="67">
        <v>0.55422550439834595</v>
      </c>
      <c r="DQ577" s="67">
        <v>0.63519275188446045</v>
      </c>
      <c r="DR577" s="67">
        <v>0.66169708967208862</v>
      </c>
      <c r="DS577" s="67">
        <v>0.53099352121353149</v>
      </c>
      <c r="DT577" s="67">
        <v>-0.22877360880374908</v>
      </c>
      <c r="DU577" s="67">
        <v>-0.31650081276893616</v>
      </c>
      <c r="DV577" s="67">
        <v>-0.21987712383270264</v>
      </c>
      <c r="DW577" s="67">
        <v>-0.12458184361457825</v>
      </c>
      <c r="DX577" s="67">
        <v>-7.1775063872337341E-2</v>
      </c>
      <c r="DY577" s="67">
        <v>-5.6541468948125839E-3</v>
      </c>
      <c r="DZ577" s="67">
        <v>5.7930825278162956E-3</v>
      </c>
      <c r="EA577" s="67">
        <v>1.1314003728330135E-2</v>
      </c>
      <c r="EB577" s="67">
        <v>1.4218850992619991E-2</v>
      </c>
      <c r="EC577" s="67">
        <v>1.4807868748903275E-2</v>
      </c>
      <c r="ED577" s="67">
        <v>1.4831707812845707E-2</v>
      </c>
      <c r="EE577" s="67">
        <v>1.0289967060089111E-2</v>
      </c>
      <c r="EF577" s="67">
        <v>2.4935496039688587E-3</v>
      </c>
      <c r="EG577" s="67">
        <v>-3.4464716445654631E-3</v>
      </c>
      <c r="EH577" s="67">
        <v>-1.1082760989665985E-2</v>
      </c>
      <c r="EI577" s="67">
        <v>-1.4507259242236614E-2</v>
      </c>
      <c r="EJ577" s="67">
        <v>-2.1707998588681221E-2</v>
      </c>
      <c r="EK577" s="67">
        <v>-2.5662602856755257E-2</v>
      </c>
      <c r="EL577" s="67">
        <v>2.609028248116374E-3</v>
      </c>
      <c r="EM577" s="67">
        <v>0.42093798518180847</v>
      </c>
      <c r="EN577" s="67">
        <v>0.56884473562240601</v>
      </c>
      <c r="EO577" s="67">
        <v>0.65005505084991455</v>
      </c>
      <c r="EP577" s="67">
        <v>0.67667275667190552</v>
      </c>
      <c r="EQ577" s="67">
        <v>0.54602086544036865</v>
      </c>
      <c r="ER577" s="67">
        <v>-0.21333105862140656</v>
      </c>
      <c r="ES577" s="67">
        <v>-0.30145210027694702</v>
      </c>
      <c r="ET577" s="67">
        <v>-0.20554287731647491</v>
      </c>
      <c r="EU577" s="67">
        <v>-0.11121077835559845</v>
      </c>
      <c r="EV577" s="67">
        <v>-5.9500865638256073E-2</v>
      </c>
      <c r="EW577" s="67">
        <v>76.564292907714844</v>
      </c>
      <c r="EX577" s="67">
        <v>75.046653747558594</v>
      </c>
      <c r="EY577" s="67">
        <v>73.358673095703125</v>
      </c>
      <c r="EZ577" s="67">
        <v>71.909408569335938</v>
      </c>
      <c r="FA577" s="67">
        <v>70.551132202148438</v>
      </c>
      <c r="FB577" s="67">
        <v>69.536544799804688</v>
      </c>
      <c r="FC577" s="67">
        <v>69.319046020507813</v>
      </c>
      <c r="FD577" s="67">
        <v>71.508460998535156</v>
      </c>
      <c r="FE577" s="67">
        <v>76.036918640136719</v>
      </c>
      <c r="FF577" s="67">
        <v>80.963607788085938</v>
      </c>
      <c r="FG577" s="67">
        <v>85.397186279296875</v>
      </c>
      <c r="FH577" s="67">
        <v>89.2313232421875</v>
      </c>
      <c r="FI577" s="67">
        <v>92.742179870605469</v>
      </c>
      <c r="FJ577" s="67">
        <v>95.526290893554688</v>
      </c>
      <c r="FK577" s="67">
        <v>97.470619201660156</v>
      </c>
      <c r="FL577" s="67">
        <v>98.635986328125</v>
      </c>
      <c r="FM577" s="67">
        <v>98.699638366699219</v>
      </c>
      <c r="FN577" s="67">
        <v>97.747535705566406</v>
      </c>
      <c r="FO577" s="67">
        <v>95.242546081542969</v>
      </c>
      <c r="FP577" s="67">
        <v>91.246444702148438</v>
      </c>
      <c r="FQ577" s="67">
        <v>86.686981201171875</v>
      </c>
      <c r="FR577" s="67">
        <v>83.149665832519531</v>
      </c>
      <c r="FS577" s="67">
        <v>80.289085388183594</v>
      </c>
      <c r="FT577" s="67">
        <v>78.202842712402344</v>
      </c>
      <c r="FU577" s="68">
        <v>1.3236075639724731E-2</v>
      </c>
      <c r="FV577" s="40">
        <v>9.3000001907348633</v>
      </c>
      <c r="FW577">
        <v>45494.05</v>
      </c>
      <c r="FX577">
        <v>1</v>
      </c>
    </row>
    <row r="578" spans="1:180" x14ac:dyDescent="0.2">
      <c r="A578" t="s">
        <v>189</v>
      </c>
      <c r="B578" t="s">
        <v>207</v>
      </c>
      <c r="C578" t="s">
        <v>204</v>
      </c>
      <c r="D578" t="s">
        <v>1</v>
      </c>
      <c r="E578" t="s">
        <v>214</v>
      </c>
      <c r="F578" t="s">
        <v>1</v>
      </c>
      <c r="G578" s="60" t="s">
        <v>216</v>
      </c>
      <c r="H578" s="67">
        <v>34128.999914526939</v>
      </c>
      <c r="I578" s="67">
        <v>0.90653592348098755</v>
      </c>
      <c r="J578" s="67">
        <v>0.77612888813018799</v>
      </c>
      <c r="K578" s="67">
        <v>0.69041705131530762</v>
      </c>
      <c r="L578" s="67">
        <v>0.63441061973571777</v>
      </c>
      <c r="M578" s="67">
        <v>0.6069912314414978</v>
      </c>
      <c r="N578" s="67">
        <v>0.60206526517868042</v>
      </c>
      <c r="O578" s="67">
        <v>0.64281505346298218</v>
      </c>
      <c r="P578" s="67">
        <v>0.71315556764602661</v>
      </c>
      <c r="Q578" s="67">
        <v>0.78309762477874756</v>
      </c>
      <c r="R578" s="67">
        <v>0.88131868839263916</v>
      </c>
      <c r="S578" s="67">
        <v>1.0163651704788208</v>
      </c>
      <c r="T578" s="67">
        <v>1.1816130876541138</v>
      </c>
      <c r="U578" s="67">
        <v>1.3614599704742432</v>
      </c>
      <c r="V578" s="67">
        <v>1.5247052907943726</v>
      </c>
      <c r="W578" s="67">
        <v>1.6753833293914795</v>
      </c>
      <c r="X578" s="67">
        <v>1.8316202163696289</v>
      </c>
      <c r="Y578" s="67">
        <v>1.963889479637146</v>
      </c>
      <c r="Z578" s="67">
        <v>2.0503990650177002</v>
      </c>
      <c r="AA578" s="67">
        <v>2.042088508605957</v>
      </c>
      <c r="AB578" s="67">
        <v>1.9555871486663818</v>
      </c>
      <c r="AC578" s="67">
        <v>1.8272409439086914</v>
      </c>
      <c r="AD578" s="67">
        <v>1.7318731546401978</v>
      </c>
      <c r="AE578" s="67">
        <v>1.5210556983947754</v>
      </c>
      <c r="AF578" s="67">
        <v>1.2687864303588867</v>
      </c>
      <c r="AG578" s="67">
        <v>-2.7405813336372375E-2</v>
      </c>
      <c r="AH578" s="67">
        <v>-2.4051211774349213E-2</v>
      </c>
      <c r="AI578" s="67">
        <v>-2.3183871060609818E-2</v>
      </c>
      <c r="AJ578" s="67">
        <v>-2.1574294194579124E-2</v>
      </c>
      <c r="AK578" s="67">
        <v>-1.700378954410553E-2</v>
      </c>
      <c r="AL578" s="67">
        <v>-2.3964036256074905E-2</v>
      </c>
      <c r="AM578" s="67">
        <v>-2.7288729324936867E-2</v>
      </c>
      <c r="AN578" s="67">
        <v>-2.9434544965624809E-2</v>
      </c>
      <c r="AO578" s="67">
        <v>-3.0622664839029312E-2</v>
      </c>
      <c r="AP578" s="67">
        <v>-3.7878908216953278E-2</v>
      </c>
      <c r="AQ578" s="67">
        <v>-3.2687339931726456E-2</v>
      </c>
      <c r="AR578" s="67">
        <v>-3.5397462546825409E-2</v>
      </c>
      <c r="AS578" s="67">
        <v>-3.9485067129135132E-2</v>
      </c>
      <c r="AT578" s="67">
        <v>-2.8368324041366577E-2</v>
      </c>
      <c r="AU578" s="67">
        <v>0.13173897564411163</v>
      </c>
      <c r="AV578" s="67">
        <v>0.18371310830116272</v>
      </c>
      <c r="AW578" s="67">
        <v>0.21170128881931305</v>
      </c>
      <c r="AX578" s="67">
        <v>0.21082673966884613</v>
      </c>
      <c r="AY578" s="67">
        <v>0.18650639057159424</v>
      </c>
      <c r="AZ578" s="67">
        <v>-7.2138875722885132E-2</v>
      </c>
      <c r="BA578" s="67">
        <v>-0.13172119855880737</v>
      </c>
      <c r="BB578" s="67">
        <v>-0.11492744833230972</v>
      </c>
      <c r="BC578" s="67">
        <v>-9.2224583029747009E-2</v>
      </c>
      <c r="BD578" s="67">
        <v>-6.8347126245498657E-2</v>
      </c>
      <c r="BE578" s="67">
        <v>-9.2959189787507057E-3</v>
      </c>
      <c r="BF578" s="67">
        <v>-7.2984513826668262E-3</v>
      </c>
      <c r="BG578" s="67">
        <v>-7.5051360763609409E-3</v>
      </c>
      <c r="BH578" s="67">
        <v>-6.6740382462739944E-3</v>
      </c>
      <c r="BI578" s="67">
        <v>-2.6152718346565962E-3</v>
      </c>
      <c r="BJ578" s="67">
        <v>-9.6063027158379555E-3</v>
      </c>
      <c r="BK578" s="67">
        <v>-1.2101089581847191E-2</v>
      </c>
      <c r="BL578" s="67">
        <v>-1.3210325501859188E-2</v>
      </c>
      <c r="BM578" s="67">
        <v>-1.3348464854061604E-2</v>
      </c>
      <c r="BN578" s="67">
        <v>-1.9183443859219551E-2</v>
      </c>
      <c r="BO578" s="67">
        <v>-1.2578306719660759E-2</v>
      </c>
      <c r="BP578" s="67">
        <v>-1.4031475409865379E-2</v>
      </c>
      <c r="BQ578" s="67">
        <v>-1.7081359401345253E-2</v>
      </c>
      <c r="BR578" s="67">
        <v>-5.2500939927995205E-3</v>
      </c>
      <c r="BS578" s="67">
        <v>0.1548578292131424</v>
      </c>
      <c r="BT578" s="67">
        <v>0.20698937773704529</v>
      </c>
      <c r="BU578" s="67">
        <v>0.23512144386768341</v>
      </c>
      <c r="BV578" s="67">
        <v>0.23428446054458618</v>
      </c>
      <c r="BW578" s="67">
        <v>0.20992793142795563</v>
      </c>
      <c r="BX578" s="67">
        <v>-4.8546947538852692E-2</v>
      </c>
      <c r="BY578" s="67">
        <v>-0.10848943144083023</v>
      </c>
      <c r="BZ578" s="67">
        <v>-9.2420913279056549E-2</v>
      </c>
      <c r="CA578" s="67">
        <v>-7.0879422128200531E-2</v>
      </c>
      <c r="CB578" s="67">
        <v>-4.8425834625959396E-2</v>
      </c>
      <c r="CC578" s="67">
        <v>3.2469392754137516E-3</v>
      </c>
      <c r="CD578" s="67">
        <v>4.3044588528573513E-3</v>
      </c>
      <c r="CE578" s="67">
        <v>3.3539081923663616E-3</v>
      </c>
      <c r="CF578" s="67">
        <v>3.6458347458392382E-3</v>
      </c>
      <c r="CG578" s="67">
        <v>7.3501719161868095E-3</v>
      </c>
      <c r="CH578" s="67">
        <v>3.3781892852857709E-4</v>
      </c>
      <c r="CI578" s="67">
        <v>-1.5821763081476092E-3</v>
      </c>
      <c r="CJ578" s="67">
        <v>-1.9734832458198071E-3</v>
      </c>
      <c r="CK578" s="67">
        <v>-1.3844044879078865E-3</v>
      </c>
      <c r="CL578" s="67">
        <v>-6.2350258231163025E-3</v>
      </c>
      <c r="CM578" s="67">
        <v>1.3491491554304957E-3</v>
      </c>
      <c r="CN578" s="67">
        <v>7.6654087752103806E-4</v>
      </c>
      <c r="CO578" s="67">
        <v>-1.5646180836483836E-3</v>
      </c>
      <c r="CP578" s="67">
        <v>1.0761521756649017E-2</v>
      </c>
      <c r="CQ578" s="67">
        <v>0.17086988687515259</v>
      </c>
      <c r="CR578" s="67">
        <v>0.22311046719551086</v>
      </c>
      <c r="CS578" s="67">
        <v>0.25134220719337463</v>
      </c>
      <c r="CT578" s="67">
        <v>0.25053122639656067</v>
      </c>
      <c r="CU578" s="67">
        <v>0.22614961862564087</v>
      </c>
      <c r="CV578" s="67">
        <v>-3.2207239419221878E-2</v>
      </c>
      <c r="CW578" s="67">
        <v>-9.2399172484874725E-2</v>
      </c>
      <c r="CX578" s="67">
        <v>-7.6832965016365051E-2</v>
      </c>
      <c r="CY578" s="67">
        <v>-5.6095827370882034E-2</v>
      </c>
      <c r="CZ578" s="67">
        <v>-3.4628406167030334E-2</v>
      </c>
      <c r="DA578" s="67">
        <v>1.5789797529578209E-2</v>
      </c>
      <c r="DB578" s="67">
        <v>1.5907367691397667E-2</v>
      </c>
      <c r="DC578" s="67">
        <v>1.4212952926754951E-2</v>
      </c>
      <c r="DD578" s="67">
        <v>1.3965707272291183E-2</v>
      </c>
      <c r="DE578" s="67">
        <v>1.7315614968538284E-2</v>
      </c>
      <c r="DF578" s="67">
        <v>1.0281940922141075E-2</v>
      </c>
      <c r="DG578" s="67">
        <v>8.9367376640439034E-3</v>
      </c>
      <c r="DH578" s="67">
        <v>9.2633599415421486E-3</v>
      </c>
      <c r="DI578" s="67">
        <v>1.0579654946923256E-2</v>
      </c>
      <c r="DJ578" s="67">
        <v>6.7133931443095207E-3</v>
      </c>
      <c r="DK578" s="67">
        <v>1.5276604332029819E-2</v>
      </c>
      <c r="DL578" s="67">
        <v>1.5564555302262306E-2</v>
      </c>
      <c r="DM578" s="67">
        <v>1.3952123932540417E-2</v>
      </c>
      <c r="DN578" s="67">
        <v>2.6773137971758842E-2</v>
      </c>
      <c r="DO578" s="67">
        <v>0.18688194453716278</v>
      </c>
      <c r="DP578" s="67">
        <v>0.23923157155513763</v>
      </c>
      <c r="DQ578" s="67">
        <v>0.26756292581558228</v>
      </c>
      <c r="DR578" s="67">
        <v>0.26677796244621277</v>
      </c>
      <c r="DS578" s="67">
        <v>0.2423713207244873</v>
      </c>
      <c r="DT578" s="67">
        <v>-1.5867538750171661E-2</v>
      </c>
      <c r="DU578" s="67">
        <v>-7.6308928430080414E-2</v>
      </c>
      <c r="DV578" s="67">
        <v>-6.1245009303092957E-2</v>
      </c>
      <c r="DW578" s="67">
        <v>-4.1312236338853836E-2</v>
      </c>
      <c r="DX578" s="67">
        <v>-2.0830979570746422E-2</v>
      </c>
      <c r="DY578" s="67">
        <v>3.3899690955877304E-2</v>
      </c>
      <c r="DZ578" s="67">
        <v>3.266013041138649E-2</v>
      </c>
      <c r="EA578" s="67">
        <v>2.9891688376665115E-2</v>
      </c>
      <c r="EB578" s="67">
        <v>2.8865966945886612E-2</v>
      </c>
      <c r="EC578" s="67">
        <v>3.1704135239124298E-2</v>
      </c>
      <c r="ED578" s="67">
        <v>2.463967353105545E-2</v>
      </c>
      <c r="EE578" s="67">
        <v>2.4124378338456154E-2</v>
      </c>
      <c r="EF578" s="67">
        <v>2.5487575680017471E-2</v>
      </c>
      <c r="EG578" s="67">
        <v>2.7853857725858688E-2</v>
      </c>
      <c r="EH578" s="67">
        <v>2.5408854708075523E-2</v>
      </c>
      <c r="EI578" s="67">
        <v>3.5385642200708389E-2</v>
      </c>
      <c r="EJ578" s="67">
        <v>3.6930542439222336E-2</v>
      </c>
      <c r="EK578" s="67">
        <v>3.6355830729007721E-2</v>
      </c>
      <c r="EL578" s="67">
        <v>4.9891367554664612E-2</v>
      </c>
      <c r="EM578" s="67">
        <v>0.21000079810619354</v>
      </c>
      <c r="EN578" s="67">
        <v>0.2625078558921814</v>
      </c>
      <c r="EO578" s="67">
        <v>0.29098305106163025</v>
      </c>
      <c r="EP578" s="67">
        <v>0.29023566842079163</v>
      </c>
      <c r="EQ578" s="67">
        <v>0.2657928466796875</v>
      </c>
      <c r="ER578" s="67">
        <v>7.7243968844413757E-3</v>
      </c>
      <c r="ES578" s="67">
        <v>-5.3077153861522675E-2</v>
      </c>
      <c r="ET578" s="67">
        <v>-3.8738485425710678E-2</v>
      </c>
      <c r="EU578" s="67">
        <v>-1.9967073574662209E-2</v>
      </c>
      <c r="EV578" s="67">
        <v>-9.0968323638662696E-4</v>
      </c>
      <c r="EW578" s="67">
        <v>75.694190979003906</v>
      </c>
      <c r="EX578" s="67">
        <v>74.231880187988281</v>
      </c>
      <c r="EY578" s="67">
        <v>72.574722290039063</v>
      </c>
      <c r="EZ578" s="67">
        <v>70.93109130859375</v>
      </c>
      <c r="FA578" s="67">
        <v>69.677253723144531</v>
      </c>
      <c r="FB578" s="67">
        <v>68.762542724609375</v>
      </c>
      <c r="FC578" s="67">
        <v>69.198760986328125</v>
      </c>
      <c r="FD578" s="67">
        <v>72.103157043457031</v>
      </c>
      <c r="FE578" s="67">
        <v>75.859764099121094</v>
      </c>
      <c r="FF578" s="67">
        <v>79.806159973144531</v>
      </c>
      <c r="FG578" s="67">
        <v>83.42333984375</v>
      </c>
      <c r="FH578" s="67">
        <v>87.117256164550781</v>
      </c>
      <c r="FI578" s="67">
        <v>90.335052490234375</v>
      </c>
      <c r="FJ578" s="67">
        <v>92.413177490234375</v>
      </c>
      <c r="FK578" s="67">
        <v>93.91546630859375</v>
      </c>
      <c r="FL578" s="67">
        <v>95.876678466796875</v>
      </c>
      <c r="FM578" s="67">
        <v>96.801712036132813</v>
      </c>
      <c r="FN578" s="67">
        <v>97.238273620605469</v>
      </c>
      <c r="FO578" s="67">
        <v>96.121421813964844</v>
      </c>
      <c r="FP578" s="67">
        <v>93.176864624023438</v>
      </c>
      <c r="FQ578" s="67">
        <v>88.51934814453125</v>
      </c>
      <c r="FR578" s="67">
        <v>85.592811584472656</v>
      </c>
      <c r="FS578" s="67">
        <v>82.98516845703125</v>
      </c>
      <c r="FT578" s="67">
        <v>80.982200622558594</v>
      </c>
      <c r="FU578" s="68">
        <v>2.0881807431578636E-2</v>
      </c>
      <c r="FV578" s="40">
        <v>9.7299995422363281</v>
      </c>
      <c r="FW578">
        <v>41708.080000000002</v>
      </c>
      <c r="FX578">
        <v>1</v>
      </c>
    </row>
    <row r="579" spans="1:180" x14ac:dyDescent="0.2">
      <c r="A579" t="s">
        <v>189</v>
      </c>
      <c r="B579" t="s">
        <v>207</v>
      </c>
      <c r="C579" t="s">
        <v>204</v>
      </c>
      <c r="D579" t="s">
        <v>1</v>
      </c>
      <c r="E579" t="s">
        <v>214</v>
      </c>
      <c r="F579" t="s">
        <v>1</v>
      </c>
      <c r="G579" s="60" t="s">
        <v>217</v>
      </c>
      <c r="H579" s="67">
        <v>33906.999841690063</v>
      </c>
      <c r="I579" s="67">
        <v>0.94511115550994873</v>
      </c>
      <c r="J579" s="67">
        <v>0.80157637596130371</v>
      </c>
      <c r="K579" s="67">
        <v>0.70549190044403076</v>
      </c>
      <c r="L579" s="67">
        <v>0.64336293935775757</v>
      </c>
      <c r="M579" s="67">
        <v>0.61173254251480103</v>
      </c>
      <c r="N579" s="67">
        <v>0.60418093204498291</v>
      </c>
      <c r="O579" s="67">
        <v>0.64052921533584595</v>
      </c>
      <c r="P579" s="67">
        <v>0.70940536260604858</v>
      </c>
      <c r="Q579" s="67">
        <v>0.783974289894104</v>
      </c>
      <c r="R579" s="67">
        <v>0.90431290864944458</v>
      </c>
      <c r="S579" s="67">
        <v>1.0724737644195557</v>
      </c>
      <c r="T579" s="67">
        <v>1.2717728614807129</v>
      </c>
      <c r="U579" s="67">
        <v>1.4831811189651489</v>
      </c>
      <c r="V579" s="67">
        <v>1.6744030714035034</v>
      </c>
      <c r="W579" s="67">
        <v>1.853969931602478</v>
      </c>
      <c r="X579" s="67">
        <v>2.0183966159820557</v>
      </c>
      <c r="Y579" s="67">
        <v>2.1555788516998291</v>
      </c>
      <c r="Z579" s="67">
        <v>2.2332899570465088</v>
      </c>
      <c r="AA579" s="67">
        <v>2.2254457473754883</v>
      </c>
      <c r="AB579" s="67">
        <v>2.1232945919036865</v>
      </c>
      <c r="AC579" s="67">
        <v>1.9696911573410034</v>
      </c>
      <c r="AD579" s="67">
        <v>1.8597686290740967</v>
      </c>
      <c r="AE579" s="67">
        <v>1.6041373014450073</v>
      </c>
      <c r="AF579" s="67">
        <v>1.3084348440170288</v>
      </c>
      <c r="AG579" s="67">
        <v>-2.8674062341451645E-2</v>
      </c>
      <c r="AH579" s="67">
        <v>-2.44158785790205E-2</v>
      </c>
      <c r="AI579" s="67">
        <v>-2.5893261656165123E-2</v>
      </c>
      <c r="AJ579" s="67">
        <v>-2.5539124384522438E-2</v>
      </c>
      <c r="AK579" s="67">
        <v>-2.5471866130828857E-2</v>
      </c>
      <c r="AL579" s="67">
        <v>-2.4452105164527893E-2</v>
      </c>
      <c r="AM579" s="67">
        <v>-2.6487113907933235E-2</v>
      </c>
      <c r="AN579" s="67">
        <v>-3.1595349311828613E-2</v>
      </c>
      <c r="AO579" s="67">
        <v>-3.5082455724477768E-2</v>
      </c>
      <c r="AP579" s="67">
        <v>-3.7523429840803146E-2</v>
      </c>
      <c r="AQ579" s="67">
        <v>-3.7100318819284439E-2</v>
      </c>
      <c r="AR579" s="67">
        <v>-4.0809608995914459E-2</v>
      </c>
      <c r="AS579" s="67">
        <v>-4.9178965389728546E-2</v>
      </c>
      <c r="AT579" s="67">
        <v>-4.5450504869222641E-2</v>
      </c>
      <c r="AU579" s="67">
        <v>0.15338572859764099</v>
      </c>
      <c r="AV579" s="67">
        <v>0.21407133340835571</v>
      </c>
      <c r="AW579" s="67">
        <v>0.23674839735031128</v>
      </c>
      <c r="AX579" s="67">
        <v>0.24334250390529633</v>
      </c>
      <c r="AY579" s="67">
        <v>0.21604804694652557</v>
      </c>
      <c r="AZ579" s="67">
        <v>-9.5024935901165009E-2</v>
      </c>
      <c r="BA579" s="67">
        <v>-0.1708182692527771</v>
      </c>
      <c r="BB579" s="67">
        <v>-0.14954960346221924</v>
      </c>
      <c r="BC579" s="67">
        <v>-0.12478281557559967</v>
      </c>
      <c r="BD579" s="67">
        <v>-9.9594168365001678E-2</v>
      </c>
      <c r="BE579" s="67">
        <v>-1.0535103268921375E-2</v>
      </c>
      <c r="BF579" s="67">
        <v>-7.6357126235961914E-3</v>
      </c>
      <c r="BG579" s="67">
        <v>-1.0188053362071514E-2</v>
      </c>
      <c r="BH579" s="67">
        <v>-1.0612752288579941E-2</v>
      </c>
      <c r="BI579" s="67">
        <v>-1.1059737764298916E-2</v>
      </c>
      <c r="BJ579" s="67">
        <v>-1.0073495097458363E-2</v>
      </c>
      <c r="BK579" s="67">
        <v>-1.1277276091277599E-2</v>
      </c>
      <c r="BL579" s="67">
        <v>-1.5348539687693119E-2</v>
      </c>
      <c r="BM579" s="67">
        <v>-1.7785325646400452E-2</v>
      </c>
      <c r="BN579" s="67">
        <v>-1.8800573423504829E-2</v>
      </c>
      <c r="BO579" s="67">
        <v>-1.6960008069872856E-2</v>
      </c>
      <c r="BP579" s="67">
        <v>-1.9407639279961586E-2</v>
      </c>
      <c r="BQ579" s="67">
        <v>-2.6737287640571594E-2</v>
      </c>
      <c r="BR579" s="67">
        <v>-2.2292083129286766E-2</v>
      </c>
      <c r="BS579" s="67">
        <v>0.1765439510345459</v>
      </c>
      <c r="BT579" s="67">
        <v>0.23738659918308258</v>
      </c>
      <c r="BU579" s="67">
        <v>0.26020613312721252</v>
      </c>
      <c r="BV579" s="67">
        <v>0.26683732867240906</v>
      </c>
      <c r="BW579" s="67">
        <v>0.23950609564781189</v>
      </c>
      <c r="BX579" s="67">
        <v>-7.1396544575691223E-2</v>
      </c>
      <c r="BY579" s="67">
        <v>-0.14755013585090637</v>
      </c>
      <c r="BZ579" s="67">
        <v>-0.12700760364532471</v>
      </c>
      <c r="CA579" s="67">
        <v>-0.10340290516614914</v>
      </c>
      <c r="CB579" s="67">
        <v>-7.963968813419342E-2</v>
      </c>
      <c r="CC579" s="67">
        <v>2.0278829615563154E-3</v>
      </c>
      <c r="CD579" s="67">
        <v>3.9861793629825115E-3</v>
      </c>
      <c r="CE579" s="67">
        <v>6.8932550493627787E-4</v>
      </c>
      <c r="CF579" s="67">
        <v>-2.747930702753365E-4</v>
      </c>
      <c r="CG579" s="67">
        <v>-1.0779424337670207E-3</v>
      </c>
      <c r="CH579" s="67">
        <v>-1.1491441546240821E-4</v>
      </c>
      <c r="CI579" s="67">
        <v>-7.4298912659287453E-4</v>
      </c>
      <c r="CJ579" s="67">
        <v>-4.0960484184324741E-3</v>
      </c>
      <c r="CK579" s="67">
        <v>-5.8053820393979549E-3</v>
      </c>
      <c r="CL579" s="67">
        <v>-5.8331834152340889E-3</v>
      </c>
      <c r="CM579" s="67">
        <v>-3.0108888167887926E-3</v>
      </c>
      <c r="CN579" s="67">
        <v>-4.5847021974623203E-3</v>
      </c>
      <c r="CO579" s="67">
        <v>-1.1194249615073204E-2</v>
      </c>
      <c r="CP579" s="67">
        <v>-6.252629216760397E-3</v>
      </c>
      <c r="CQ579" s="67">
        <v>0.19258326292037964</v>
      </c>
      <c r="CR579" s="67">
        <v>0.25353467464447021</v>
      </c>
      <c r="CS579" s="67">
        <v>0.2764529287815094</v>
      </c>
      <c r="CT579" s="67">
        <v>0.28310978412628174</v>
      </c>
      <c r="CU579" s="67">
        <v>0.25575307011604309</v>
      </c>
      <c r="CV579" s="67">
        <v>-5.5031590163707733E-2</v>
      </c>
      <c r="CW579" s="67">
        <v>-0.13143472373485565</v>
      </c>
      <c r="CX579" s="67">
        <v>-0.11139507591724396</v>
      </c>
      <c r="CY579" s="67">
        <v>-8.859524130821228E-2</v>
      </c>
      <c r="CZ579" s="67">
        <v>-6.5819278359413147E-2</v>
      </c>
      <c r="DA579" s="67">
        <v>1.4590870589017868E-2</v>
      </c>
      <c r="DB579" s="67">
        <v>1.5608071349561214E-2</v>
      </c>
      <c r="DC579" s="67">
        <v>1.1566704139113426E-2</v>
      </c>
      <c r="DD579" s="67">
        <v>1.0063165798783302E-2</v>
      </c>
      <c r="DE579" s="67">
        <v>8.9038526639342308E-3</v>
      </c>
      <c r="DF579" s="67">
        <v>9.8436670377850533E-3</v>
      </c>
      <c r="DG579" s="67">
        <v>9.7912978380918503E-3</v>
      </c>
      <c r="DH579" s="67">
        <v>7.1564433164894581E-3</v>
      </c>
      <c r="DI579" s="67">
        <v>6.1745601706206799E-3</v>
      </c>
      <c r="DJ579" s="67">
        <v>7.1342079900205135E-3</v>
      </c>
      <c r="DK579" s="67">
        <v>1.0938229039311409E-2</v>
      </c>
      <c r="DL579" s="67">
        <v>1.0238234885036945E-2</v>
      </c>
      <c r="DM579" s="67">
        <v>4.3487874791026115E-3</v>
      </c>
      <c r="DN579" s="67">
        <v>9.7868237644433975E-3</v>
      </c>
      <c r="DO579" s="67">
        <v>0.20862257480621338</v>
      </c>
      <c r="DP579" s="67">
        <v>0.26968276500701904</v>
      </c>
      <c r="DQ579" s="67">
        <v>0.29269969463348389</v>
      </c>
      <c r="DR579" s="67">
        <v>0.29938223958015442</v>
      </c>
      <c r="DS579" s="67">
        <v>0.27200007438659668</v>
      </c>
      <c r="DT579" s="67">
        <v>-3.8666635751724243E-2</v>
      </c>
      <c r="DU579" s="67">
        <v>-0.11531928926706314</v>
      </c>
      <c r="DV579" s="67">
        <v>-9.5782563090324402E-2</v>
      </c>
      <c r="DW579" s="67">
        <v>-7.3787577450275421E-2</v>
      </c>
      <c r="DX579" s="67">
        <v>-5.1998868584632874E-2</v>
      </c>
      <c r="DY579" s="67">
        <v>3.2729830592870712E-2</v>
      </c>
      <c r="DZ579" s="67">
        <v>3.2388236373662949E-2</v>
      </c>
      <c r="EA579" s="67">
        <v>2.727191150188446E-2</v>
      </c>
      <c r="EB579" s="67">
        <v>2.498953603208065E-2</v>
      </c>
      <c r="EC579" s="67">
        <v>2.3315981030464172E-2</v>
      </c>
      <c r="ED579" s="67">
        <v>2.4222275242209435E-2</v>
      </c>
      <c r="EE579" s="67">
        <v>2.5001136586070061E-2</v>
      </c>
      <c r="EF579" s="67">
        <v>2.340325154364109E-2</v>
      </c>
      <c r="EG579" s="67">
        <v>2.3471696302294731E-2</v>
      </c>
      <c r="EH579" s="67">
        <v>2.5857061147689819E-2</v>
      </c>
      <c r="EI579" s="67">
        <v>3.1078539788722992E-2</v>
      </c>
      <c r="EJ579" s="67">
        <v>3.1640205532312393E-2</v>
      </c>
      <c r="EK579" s="67">
        <v>2.6790464296936989E-2</v>
      </c>
      <c r="EL579" s="67">
        <v>3.2945249229669571E-2</v>
      </c>
      <c r="EM579" s="67">
        <v>0.23178078234195709</v>
      </c>
      <c r="EN579" s="67">
        <v>0.29299801588058472</v>
      </c>
      <c r="EO579" s="67">
        <v>0.31615740060806274</v>
      </c>
      <c r="EP579" s="67">
        <v>0.32287704944610596</v>
      </c>
      <c r="EQ579" s="67">
        <v>0.29545813798904419</v>
      </c>
      <c r="ER579" s="67">
        <v>-1.5038240700960159E-2</v>
      </c>
      <c r="ES579" s="67">
        <v>-9.2051155865192413E-2</v>
      </c>
      <c r="ET579" s="67">
        <v>-7.3240563273429871E-2</v>
      </c>
      <c r="EU579" s="67">
        <v>-5.2407659590244293E-2</v>
      </c>
      <c r="EV579" s="67">
        <v>-3.2044395804405212E-2</v>
      </c>
      <c r="EW579" s="67">
        <v>76.876213073730469</v>
      </c>
      <c r="EX579" s="67">
        <v>75.323379516601563</v>
      </c>
      <c r="EY579" s="67">
        <v>73.53094482421875</v>
      </c>
      <c r="EZ579" s="67">
        <v>71.500801086425781</v>
      </c>
      <c r="FA579" s="67">
        <v>70.162948608398438</v>
      </c>
      <c r="FB579" s="67">
        <v>69.172889709472656</v>
      </c>
      <c r="FC579" s="67">
        <v>69.363861083984375</v>
      </c>
      <c r="FD579" s="67">
        <v>72.7724609375</v>
      </c>
      <c r="FE579" s="67">
        <v>77.543212890625</v>
      </c>
      <c r="FF579" s="67">
        <v>82.04583740234375</v>
      </c>
      <c r="FG579" s="67">
        <v>86.023857116699219</v>
      </c>
      <c r="FH579" s="67">
        <v>89.628494262695313</v>
      </c>
      <c r="FI579" s="67">
        <v>93.108535766601563</v>
      </c>
      <c r="FJ579" s="67">
        <v>96.073410034179688</v>
      </c>
      <c r="FK579" s="67">
        <v>98.204544067382813</v>
      </c>
      <c r="FL579" s="67">
        <v>99.547744750976563</v>
      </c>
      <c r="FM579" s="67">
        <v>100.21907043457031</v>
      </c>
      <c r="FN579" s="67">
        <v>100.08391571044922</v>
      </c>
      <c r="FO579" s="67">
        <v>98.659011840820313</v>
      </c>
      <c r="FP579" s="67">
        <v>95.351051330566406</v>
      </c>
      <c r="FQ579" s="67">
        <v>90.461082458496094</v>
      </c>
      <c r="FR579" s="67">
        <v>86.694099426269531</v>
      </c>
      <c r="FS579" s="67">
        <v>83.954277038574219</v>
      </c>
      <c r="FT579" s="67">
        <v>81.771995544433594</v>
      </c>
      <c r="FU579" s="68">
        <v>2.0915612578392029E-2</v>
      </c>
      <c r="FV579" s="40">
        <v>11.310000419616699</v>
      </c>
      <c r="FW579">
        <v>44391.040000000001</v>
      </c>
      <c r="FX579">
        <v>1</v>
      </c>
    </row>
    <row r="580" spans="1:180" x14ac:dyDescent="0.2">
      <c r="A580" t="s">
        <v>189</v>
      </c>
      <c r="B580" t="s">
        <v>207</v>
      </c>
      <c r="C580" t="s">
        <v>204</v>
      </c>
      <c r="D580" t="s">
        <v>1</v>
      </c>
      <c r="E580" t="s">
        <v>214</v>
      </c>
      <c r="F580" t="s">
        <v>1</v>
      </c>
      <c r="G580" s="60" t="s">
        <v>218</v>
      </c>
      <c r="H580" s="67">
        <v>33890.999418854713</v>
      </c>
      <c r="I580" s="67">
        <v>1.0820742845535278</v>
      </c>
      <c r="J580" s="67">
        <v>0.91996854543685913</v>
      </c>
      <c r="K580" s="67">
        <v>0.80692744255065918</v>
      </c>
      <c r="L580" s="67">
        <v>0.72689032554626465</v>
      </c>
      <c r="M580" s="67">
        <v>0.68240815401077271</v>
      </c>
      <c r="N580" s="67">
        <v>0.66298371553421021</v>
      </c>
      <c r="O580" s="67">
        <v>0.68685322999954224</v>
      </c>
      <c r="P580" s="67">
        <v>0.75311088562011719</v>
      </c>
      <c r="Q580" s="67">
        <v>0.83869832754135132</v>
      </c>
      <c r="R580" s="67">
        <v>0.96514588594436646</v>
      </c>
      <c r="S580" s="67">
        <v>1.1273341178894043</v>
      </c>
      <c r="T580" s="67">
        <v>1.3243063688278198</v>
      </c>
      <c r="U580" s="67">
        <v>1.527925968170166</v>
      </c>
      <c r="V580" s="67">
        <v>1.7314319610595703</v>
      </c>
      <c r="W580" s="67">
        <v>1.9099881649017334</v>
      </c>
      <c r="X580" s="67">
        <v>2.0605478286743164</v>
      </c>
      <c r="Y580" s="67">
        <v>2.1685140132904053</v>
      </c>
      <c r="Z580" s="67">
        <v>2.2263553142547607</v>
      </c>
      <c r="AA580" s="67">
        <v>2.1905815601348877</v>
      </c>
      <c r="AB580" s="67">
        <v>2.0736720561981201</v>
      </c>
      <c r="AC580" s="67">
        <v>1.905226469039917</v>
      </c>
      <c r="AD580" s="67">
        <v>1.7839847803115845</v>
      </c>
      <c r="AE580" s="67">
        <v>1.5542316436767578</v>
      </c>
      <c r="AF580" s="67">
        <v>1.2885799407958984</v>
      </c>
      <c r="AG580" s="67">
        <v>-6.6487424075603485E-2</v>
      </c>
      <c r="AH580" s="67">
        <v>-4.3359663337469101E-2</v>
      </c>
      <c r="AI580" s="67">
        <v>-3.6582864820957184E-2</v>
      </c>
      <c r="AJ580" s="67">
        <v>-2.9090138152241707E-2</v>
      </c>
      <c r="AK580" s="67">
        <v>-2.3513440042734146E-2</v>
      </c>
      <c r="AL580" s="67">
        <v>-2.6939366012811661E-2</v>
      </c>
      <c r="AM580" s="67">
        <v>-2.7639131993055344E-2</v>
      </c>
      <c r="AN580" s="67">
        <v>-3.448142483830452E-2</v>
      </c>
      <c r="AO580" s="67">
        <v>-3.7168741226196289E-2</v>
      </c>
      <c r="AP580" s="67">
        <v>-5.2434366196393967E-2</v>
      </c>
      <c r="AQ580" s="67">
        <v>-5.5288098752498627E-2</v>
      </c>
      <c r="AR580" s="67">
        <v>-4.813811182975769E-2</v>
      </c>
      <c r="AS580" s="67">
        <v>-6.0268629342317581E-2</v>
      </c>
      <c r="AT580" s="67">
        <v>-5.1611967384815216E-2</v>
      </c>
      <c r="AU580" s="67">
        <v>0.13751839101314545</v>
      </c>
      <c r="AV580" s="67">
        <v>0.19620364904403687</v>
      </c>
      <c r="AW580" s="67">
        <v>0.2040591686964035</v>
      </c>
      <c r="AX580" s="67">
        <v>0.20823660492897034</v>
      </c>
      <c r="AY580" s="67">
        <v>0.18110918998718262</v>
      </c>
      <c r="AZ580" s="67">
        <v>-0.10554426163434982</v>
      </c>
      <c r="BA580" s="67">
        <v>-0.16975495219230652</v>
      </c>
      <c r="BB580" s="67">
        <v>-0.1247515007853508</v>
      </c>
      <c r="BC580" s="67">
        <v>-9.4243891537189484E-2</v>
      </c>
      <c r="BD580" s="67">
        <v>-7.1143984794616699E-2</v>
      </c>
      <c r="BE580" s="67">
        <v>-4.8352811485528946E-2</v>
      </c>
      <c r="BF580" s="67">
        <v>-2.6583494618535042E-2</v>
      </c>
      <c r="BG580" s="67">
        <v>-2.0881475880742073E-2</v>
      </c>
      <c r="BH580" s="67">
        <v>-1.4167183078825474E-2</v>
      </c>
      <c r="BI580" s="67">
        <v>-9.1048208996653557E-3</v>
      </c>
      <c r="BJ580" s="67">
        <v>-1.2564181350171566E-2</v>
      </c>
      <c r="BK580" s="67">
        <v>-1.2432648800313473E-2</v>
      </c>
      <c r="BL580" s="67">
        <v>-1.8238678574562073E-2</v>
      </c>
      <c r="BM580" s="67">
        <v>-1.9875725731253624E-2</v>
      </c>
      <c r="BN580" s="67">
        <v>-3.3715628087520599E-2</v>
      </c>
      <c r="BO580" s="67">
        <v>-3.5152558237314224E-2</v>
      </c>
      <c r="BP580" s="67">
        <v>-2.6741135865449905E-2</v>
      </c>
      <c r="BQ580" s="67">
        <v>-3.7832189351320267E-2</v>
      </c>
      <c r="BR580" s="67">
        <v>-2.8458893299102783E-2</v>
      </c>
      <c r="BS580" s="67">
        <v>0.1606711745262146</v>
      </c>
      <c r="BT580" s="67">
        <v>0.21951347589492798</v>
      </c>
      <c r="BU580" s="67">
        <v>0.22751146554946899</v>
      </c>
      <c r="BV580" s="67">
        <v>0.23172608017921448</v>
      </c>
      <c r="BW580" s="67">
        <v>0.20456181466579437</v>
      </c>
      <c r="BX580" s="67">
        <v>-8.1921301782131195E-2</v>
      </c>
      <c r="BY580" s="67">
        <v>-0.14649245142936707</v>
      </c>
      <c r="BZ580" s="67">
        <v>-0.10221502929925919</v>
      </c>
      <c r="CA580" s="67">
        <v>-7.2869084775447845E-2</v>
      </c>
      <c r="CB580" s="67">
        <v>-5.1194313913583755E-2</v>
      </c>
      <c r="CC580" s="67">
        <v>-3.5792835056781769E-2</v>
      </c>
      <c r="CD580" s="67">
        <v>-1.4964370988309383E-2</v>
      </c>
      <c r="CE580" s="67">
        <v>-1.0006745345890522E-2</v>
      </c>
      <c r="CF580" s="67">
        <v>-3.8315888959914446E-3</v>
      </c>
      <c r="CG580" s="67">
        <v>8.7454565800726414E-4</v>
      </c>
      <c r="CH580" s="67">
        <v>-2.6079737581312656E-3</v>
      </c>
      <c r="CI580" s="67">
        <v>-1.9006837392225862E-3</v>
      </c>
      <c r="CJ580" s="67">
        <v>-6.9890022277832031E-3</v>
      </c>
      <c r="CK580" s="67">
        <v>-7.898637093603611E-3</v>
      </c>
      <c r="CL580" s="67">
        <v>-2.0751088857650757E-2</v>
      </c>
      <c r="CM580" s="67">
        <v>-2.1206744015216827E-2</v>
      </c>
      <c r="CN580" s="67">
        <v>-1.1921660974621773E-2</v>
      </c>
      <c r="CO580" s="67">
        <v>-2.229277603328228E-2</v>
      </c>
      <c r="CP580" s="67">
        <v>-1.2423142790794373E-2</v>
      </c>
      <c r="CQ580" s="67">
        <v>0.1767067164182663</v>
      </c>
      <c r="CR580" s="67">
        <v>0.23565779626369476</v>
      </c>
      <c r="CS580" s="67">
        <v>0.24375444650650024</v>
      </c>
      <c r="CT580" s="67">
        <v>0.2479948103427887</v>
      </c>
      <c r="CU580" s="67">
        <v>0.22080506384372711</v>
      </c>
      <c r="CV580" s="67">
        <v>-6.5560117363929749E-2</v>
      </c>
      <c r="CW580" s="67">
        <v>-0.13038091361522675</v>
      </c>
      <c r="CX580" s="67">
        <v>-8.6606338620185852E-2</v>
      </c>
      <c r="CY580" s="67">
        <v>-5.8064959943294525E-2</v>
      </c>
      <c r="CZ580" s="67">
        <v>-3.7377234548330307E-2</v>
      </c>
      <c r="DA580" s="67">
        <v>-2.3232860490679741E-2</v>
      </c>
      <c r="DB580" s="67">
        <v>-3.3452489878982306E-3</v>
      </c>
      <c r="DC580" s="67">
        <v>8.6798699339851737E-4</v>
      </c>
      <c r="DD580" s="67">
        <v>6.5040052868425846E-3</v>
      </c>
      <c r="DE580" s="67">
        <v>1.0853911750018597E-2</v>
      </c>
      <c r="DF580" s="67">
        <v>7.3482338339090347E-3</v>
      </c>
      <c r="DG580" s="67">
        <v>8.6312806233763695E-3</v>
      </c>
      <c r="DH580" s="67">
        <v>4.2606750503182411E-3</v>
      </c>
      <c r="DI580" s="67">
        <v>4.0784538723528385E-3</v>
      </c>
      <c r="DJ580" s="67">
        <v>-7.7865477651357651E-3</v>
      </c>
      <c r="DK580" s="67">
        <v>-7.2609297931194305E-3</v>
      </c>
      <c r="DL580" s="67">
        <v>2.8978162445127964E-3</v>
      </c>
      <c r="DM580" s="67">
        <v>-6.7533627152442932E-3</v>
      </c>
      <c r="DN580" s="67">
        <v>3.6126074846833944E-3</v>
      </c>
      <c r="DO580" s="67">
        <v>0.19274225831031799</v>
      </c>
      <c r="DP580" s="67">
        <v>0.25180208683013916</v>
      </c>
      <c r="DQ580" s="67">
        <v>0.25999742746353149</v>
      </c>
      <c r="DR580" s="67">
        <v>0.26426354050636292</v>
      </c>
      <c r="DS580" s="67">
        <v>0.23704826831817627</v>
      </c>
      <c r="DT580" s="67">
        <v>-4.9198925495147705E-2</v>
      </c>
      <c r="DU580" s="67">
        <v>-0.11426936835050583</v>
      </c>
      <c r="DV580" s="67">
        <v>-7.0997655391693115E-2</v>
      </c>
      <c r="DW580" s="67">
        <v>-4.3260835111141205E-2</v>
      </c>
      <c r="DX580" s="67">
        <v>-2.3560157045722008E-2</v>
      </c>
      <c r="DY580" s="67">
        <v>-5.0982479006052017E-3</v>
      </c>
      <c r="DZ580" s="67">
        <v>1.343091856688261E-2</v>
      </c>
      <c r="EA580" s="67">
        <v>1.656937412917614E-2</v>
      </c>
      <c r="EB580" s="67">
        <v>2.1426962688565254E-2</v>
      </c>
      <c r="EC580" s="67">
        <v>2.5262532755732536E-2</v>
      </c>
      <c r="ED580" s="67">
        <v>2.1723415702581406E-2</v>
      </c>
      <c r="EE580" s="67">
        <v>2.383776381611824E-2</v>
      </c>
      <c r="EF580" s="67">
        <v>2.0503420382738113E-2</v>
      </c>
      <c r="EG580" s="67">
        <v>2.1371470764279366E-2</v>
      </c>
      <c r="EH580" s="67">
        <v>1.0932190343737602E-2</v>
      </c>
      <c r="EI580" s="67">
        <v>1.2874611653387547E-2</v>
      </c>
      <c r="EJ580" s="67">
        <v>2.4294788017868996E-2</v>
      </c>
      <c r="EK580" s="67">
        <v>1.568308100104332E-2</v>
      </c>
      <c r="EL580" s="67">
        <v>2.676568366587162E-2</v>
      </c>
      <c r="EM580" s="67">
        <v>0.21589504182338715</v>
      </c>
      <c r="EN580" s="67">
        <v>0.27511197328567505</v>
      </c>
      <c r="EO580" s="67">
        <v>0.28344970941543579</v>
      </c>
      <c r="EP580" s="67">
        <v>0.28775301575660706</v>
      </c>
      <c r="EQ580" s="67">
        <v>0.26050093770027161</v>
      </c>
      <c r="ER580" s="67">
        <v>-2.5575969368219376E-2</v>
      </c>
      <c r="ES580" s="67">
        <v>-9.1006845235824585E-2</v>
      </c>
      <c r="ET580" s="67">
        <v>-4.84611876308918E-2</v>
      </c>
      <c r="EU580" s="67">
        <v>-2.1886026486754417E-2</v>
      </c>
      <c r="EV580" s="67">
        <v>-3.6104887258261442E-3</v>
      </c>
      <c r="EW580" s="67">
        <v>80.145339965820313</v>
      </c>
      <c r="EX580" s="67">
        <v>78.117431640625</v>
      </c>
      <c r="EY580" s="67">
        <v>76.001953125</v>
      </c>
      <c r="EZ580" s="67">
        <v>73.648040771484375</v>
      </c>
      <c r="FA580" s="67">
        <v>72.216361999511719</v>
      </c>
      <c r="FB580" s="67">
        <v>71.150154113769531</v>
      </c>
      <c r="FC580" s="67">
        <v>71.278984069824219</v>
      </c>
      <c r="FD580" s="67">
        <v>73.828659057617188</v>
      </c>
      <c r="FE580" s="67">
        <v>77.307571411132813</v>
      </c>
      <c r="FF580" s="67">
        <v>82.022048950195313</v>
      </c>
      <c r="FG580" s="67">
        <v>86.126731872558594</v>
      </c>
      <c r="FH580" s="67">
        <v>89.483863830566406</v>
      </c>
      <c r="FI580" s="67">
        <v>92.659202575683594</v>
      </c>
      <c r="FJ580" s="67">
        <v>95.421440124511719</v>
      </c>
      <c r="FK580" s="67">
        <v>97.799880981445313</v>
      </c>
      <c r="FL580" s="67">
        <v>99.291259765625</v>
      </c>
      <c r="FM580" s="67">
        <v>99.770462036132813</v>
      </c>
      <c r="FN580" s="67">
        <v>99.58465576171875</v>
      </c>
      <c r="FO580" s="67">
        <v>97.38385009765625</v>
      </c>
      <c r="FP580" s="67">
        <v>93.972381591796875</v>
      </c>
      <c r="FQ580" s="67">
        <v>89.410301208496094</v>
      </c>
      <c r="FR580" s="67">
        <v>84.356918334960938</v>
      </c>
      <c r="FS580" s="67">
        <v>80.984855651855469</v>
      </c>
      <c r="FT580" s="67">
        <v>79.047439575195313</v>
      </c>
      <c r="FU580" s="68">
        <v>2.091081440448761E-2</v>
      </c>
      <c r="FV580" s="40">
        <v>8.7600002288818359</v>
      </c>
      <c r="FW580">
        <v>45769.64</v>
      </c>
      <c r="FX580">
        <v>1</v>
      </c>
    </row>
    <row r="581" spans="1:180" x14ac:dyDescent="0.2">
      <c r="A581" t="s">
        <v>189</v>
      </c>
      <c r="B581" t="s">
        <v>207</v>
      </c>
      <c r="C581" t="s">
        <v>204</v>
      </c>
      <c r="D581" t="s">
        <v>1</v>
      </c>
      <c r="E581" t="s">
        <v>214</v>
      </c>
      <c r="F581" t="s">
        <v>1</v>
      </c>
      <c r="G581" s="60" t="s">
        <v>219</v>
      </c>
      <c r="H581" s="67">
        <v>33797.999708652496</v>
      </c>
      <c r="I581" s="67">
        <v>1.0171886682510376</v>
      </c>
      <c r="J581" s="67">
        <v>0.87321758270263672</v>
      </c>
      <c r="K581" s="67">
        <v>0.77997416257858276</v>
      </c>
      <c r="L581" s="67">
        <v>0.71470451354980469</v>
      </c>
      <c r="M581" s="67">
        <v>0.67931938171386719</v>
      </c>
      <c r="N581" s="67">
        <v>0.67029565572738647</v>
      </c>
      <c r="O581" s="67">
        <v>0.70776736736297607</v>
      </c>
      <c r="P581" s="67">
        <v>0.77021360397338867</v>
      </c>
      <c r="Q581" s="67">
        <v>0.862621009349823</v>
      </c>
      <c r="R581" s="67">
        <v>1.0031532049179077</v>
      </c>
      <c r="S581" s="67">
        <v>1.1892783641815186</v>
      </c>
      <c r="T581" s="67">
        <v>1.3953323364257813</v>
      </c>
      <c r="U581" s="67">
        <v>1.6222695112228394</v>
      </c>
      <c r="V581" s="67">
        <v>1.8259744644165039</v>
      </c>
      <c r="W581" s="67">
        <v>1.9960726499557495</v>
      </c>
      <c r="X581" s="67">
        <v>2.1639723777770996</v>
      </c>
      <c r="Y581" s="67">
        <v>2.3023860454559326</v>
      </c>
      <c r="Z581" s="67">
        <v>2.3855109214782715</v>
      </c>
      <c r="AA581" s="67">
        <v>2.3873639106750488</v>
      </c>
      <c r="AB581" s="67">
        <v>2.3071267604827881</v>
      </c>
      <c r="AC581" s="67">
        <v>2.1954700946807861</v>
      </c>
      <c r="AD581" s="67">
        <v>2.0896718502044678</v>
      </c>
      <c r="AE581" s="67">
        <v>1.8449310064315796</v>
      </c>
      <c r="AF581" s="67">
        <v>1.5340502262115479</v>
      </c>
      <c r="AG581" s="67">
        <v>-3.1469825655221939E-2</v>
      </c>
      <c r="AH581" s="67">
        <v>-2.9144080355763435E-2</v>
      </c>
      <c r="AI581" s="67">
        <v>-2.4823730811476707E-2</v>
      </c>
      <c r="AJ581" s="67">
        <v>-2.7700930833816528E-2</v>
      </c>
      <c r="AK581" s="67">
        <v>-2.3870978504419327E-2</v>
      </c>
      <c r="AL581" s="67">
        <v>-1.8563006073236465E-2</v>
      </c>
      <c r="AM581" s="67">
        <v>-2.2595718502998352E-2</v>
      </c>
      <c r="AN581" s="67">
        <v>-3.7449333816766739E-2</v>
      </c>
      <c r="AO581" s="67">
        <v>-3.9862789213657379E-2</v>
      </c>
      <c r="AP581" s="67">
        <v>-4.6618405729532242E-2</v>
      </c>
      <c r="AQ581" s="67">
        <v>-5.0117358565330505E-2</v>
      </c>
      <c r="AR581" s="67">
        <v>-6.7195780575275421E-2</v>
      </c>
      <c r="AS581" s="67">
        <v>-7.4347831308841705E-2</v>
      </c>
      <c r="AT581" s="67">
        <v>-7.4406348168849945E-2</v>
      </c>
      <c r="AU581" s="67">
        <v>0.13168564438819885</v>
      </c>
      <c r="AV581" s="67">
        <v>0.20421996712684631</v>
      </c>
      <c r="AW581" s="67">
        <v>0.22878167033195496</v>
      </c>
      <c r="AX581" s="67">
        <v>0.2213907390832901</v>
      </c>
      <c r="AY581" s="67">
        <v>0.19564750790596008</v>
      </c>
      <c r="AZ581" s="67">
        <v>-0.13997682929039001</v>
      </c>
      <c r="BA581" s="67">
        <v>-0.22398708760738373</v>
      </c>
      <c r="BB581" s="67">
        <v>-0.19061213731765747</v>
      </c>
      <c r="BC581" s="67">
        <v>-0.13962903618812561</v>
      </c>
      <c r="BD581" s="67">
        <v>-0.11549237370491028</v>
      </c>
      <c r="BE581" s="67">
        <v>-1.3328931294381618E-2</v>
      </c>
      <c r="BF581" s="67">
        <v>-1.2362139299511909E-2</v>
      </c>
      <c r="BG581" s="67">
        <v>-9.1168014332652092E-3</v>
      </c>
      <c r="BH581" s="67">
        <v>-1.2772709131240845E-2</v>
      </c>
      <c r="BI581" s="67">
        <v>-9.4571122899651527E-3</v>
      </c>
      <c r="BJ581" s="67">
        <v>-4.1820048354566097E-3</v>
      </c>
      <c r="BK581" s="67">
        <v>-7.3830867186188698E-3</v>
      </c>
      <c r="BL581" s="67">
        <v>-2.1199615672230721E-2</v>
      </c>
      <c r="BM581" s="67">
        <v>-2.2563053295016289E-2</v>
      </c>
      <c r="BN581" s="67">
        <v>-2.7893360704183578E-2</v>
      </c>
      <c r="BO581" s="67">
        <v>-2.9975088313221931E-2</v>
      </c>
      <c r="BP581" s="67">
        <v>-4.5791685581207275E-2</v>
      </c>
      <c r="BQ581" s="67">
        <v>-5.1903646439313889E-2</v>
      </c>
      <c r="BR581" s="67">
        <v>-5.124499648809433E-2</v>
      </c>
      <c r="BS581" s="67">
        <v>0.15484635531902313</v>
      </c>
      <c r="BT581" s="67">
        <v>0.22753787040710449</v>
      </c>
      <c r="BU581" s="67">
        <v>0.25224223732948303</v>
      </c>
      <c r="BV581" s="67">
        <v>0.24488876760005951</v>
      </c>
      <c r="BW581" s="67">
        <v>0.2191089391708374</v>
      </c>
      <c r="BX581" s="67">
        <v>-0.11634480953216553</v>
      </c>
      <c r="BY581" s="67">
        <v>-0.20071573555469513</v>
      </c>
      <c r="BZ581" s="67">
        <v>-0.16806687414646149</v>
      </c>
      <c r="CA581" s="67">
        <v>-0.11824657768011093</v>
      </c>
      <c r="CB581" s="67">
        <v>-9.5535852015018463E-2</v>
      </c>
      <c r="CC581" s="67">
        <v>-7.6460209675133228E-4</v>
      </c>
      <c r="CD581" s="67">
        <v>-7.3901843279600143E-4</v>
      </c>
      <c r="CE581" s="67">
        <v>1.7617699922993779E-3</v>
      </c>
      <c r="CF581" s="67">
        <v>-2.4334669578820467E-3</v>
      </c>
      <c r="CG581" s="67">
        <v>5.258875316940248E-4</v>
      </c>
      <c r="CH581" s="67">
        <v>5.7782330550253391E-3</v>
      </c>
      <c r="CI581" s="67">
        <v>3.153135534375906E-3</v>
      </c>
      <c r="CJ581" s="67">
        <v>-9.9451132118701935E-3</v>
      </c>
      <c r="CK581" s="67">
        <v>-1.0581308975815773E-2</v>
      </c>
      <c r="CL581" s="67">
        <v>-1.4924452640116215E-2</v>
      </c>
      <c r="CM581" s="67">
        <v>-1.602461002767086E-2</v>
      </c>
      <c r="CN581" s="67">
        <v>-3.096727654337883E-2</v>
      </c>
      <c r="CO581" s="67">
        <v>-3.6358878016471863E-2</v>
      </c>
      <c r="CP581" s="67">
        <v>-3.5203509032726288E-2</v>
      </c>
      <c r="CQ581" s="67">
        <v>0.17088739573955536</v>
      </c>
      <c r="CR581" s="67">
        <v>0.24368776381015778</v>
      </c>
      <c r="CS581" s="67">
        <v>0.26849094033241272</v>
      </c>
      <c r="CT581" s="67">
        <v>0.26116341352462769</v>
      </c>
      <c r="CU581" s="67">
        <v>0.23535826802253723</v>
      </c>
      <c r="CV581" s="67">
        <v>-9.9977344274520874E-2</v>
      </c>
      <c r="CW581" s="67">
        <v>-0.18459807336330414</v>
      </c>
      <c r="CX581" s="67">
        <v>-0.15245211124420166</v>
      </c>
      <c r="CY581" s="67">
        <v>-0.1034371629357338</v>
      </c>
      <c r="CZ581" s="67">
        <v>-8.1714026629924774E-2</v>
      </c>
      <c r="DA581" s="67">
        <v>1.1799727566540241E-2</v>
      </c>
      <c r="DB581" s="67">
        <v>1.0884103365242481E-2</v>
      </c>
      <c r="DC581" s="67">
        <v>1.2640341185033321E-2</v>
      </c>
      <c r="DD581" s="67">
        <v>7.905774749815464E-3</v>
      </c>
      <c r="DE581" s="67">
        <v>1.0508887469768524E-2</v>
      </c>
      <c r="DF581" s="67">
        <v>1.5738470479846001E-2</v>
      </c>
      <c r="DG581" s="67">
        <v>1.3689357787370682E-2</v>
      </c>
      <c r="DH581" s="67">
        <v>1.3093885499984026E-3</v>
      </c>
      <c r="DI581" s="67">
        <v>1.4004363911226392E-3</v>
      </c>
      <c r="DJ581" s="67">
        <v>-1.9555438775569201E-3</v>
      </c>
      <c r="DK581" s="67">
        <v>-2.0741352345794439E-3</v>
      </c>
      <c r="DL581" s="67">
        <v>-1.6142861917614937E-2</v>
      </c>
      <c r="DM581" s="67">
        <v>-2.0814104005694389E-2</v>
      </c>
      <c r="DN581" s="67">
        <v>-1.9162029027938843E-2</v>
      </c>
      <c r="DO581" s="67">
        <v>0.18692842125892639</v>
      </c>
      <c r="DP581" s="67">
        <v>0.25983768701553345</v>
      </c>
      <c r="DQ581" s="67">
        <v>0.28473961353302002</v>
      </c>
      <c r="DR581" s="67">
        <v>0.27743807435035706</v>
      </c>
      <c r="DS581" s="67">
        <v>0.25160759687423706</v>
      </c>
      <c r="DT581" s="67">
        <v>-8.3609879016876221E-2</v>
      </c>
      <c r="DU581" s="67">
        <v>-0.16848041117191315</v>
      </c>
      <c r="DV581" s="67">
        <v>-0.13683733344078064</v>
      </c>
      <c r="DW581" s="67">
        <v>-8.8627733290195465E-2</v>
      </c>
      <c r="DX581" s="67">
        <v>-6.7892193794250488E-2</v>
      </c>
      <c r="DY581" s="67">
        <v>2.9940623790025711E-2</v>
      </c>
      <c r="DZ581" s="67">
        <v>2.7666045352816582E-2</v>
      </c>
      <c r="EA581" s="67">
        <v>2.834727056324482E-2</v>
      </c>
      <c r="EB581" s="67">
        <v>2.2833997383713722E-2</v>
      </c>
      <c r="EC581" s="67">
        <v>2.4922754615545273E-2</v>
      </c>
      <c r="ED581" s="67">
        <v>3.0119474977254868E-2</v>
      </c>
      <c r="EE581" s="67">
        <v>2.8901990503072739E-2</v>
      </c>
      <c r="EF581" s="67">
        <v>1.7559101805090904E-2</v>
      </c>
      <c r="EG581" s="67">
        <v>1.8700173124670982E-2</v>
      </c>
      <c r="EH581" s="67">
        <v>1.6769500449299812E-2</v>
      </c>
      <c r="EI581" s="67">
        <v>1.8068136647343636E-2</v>
      </c>
      <c r="EJ581" s="67">
        <v>5.2612358704209328E-3</v>
      </c>
      <c r="EK581" s="67">
        <v>1.6300750430673361E-3</v>
      </c>
      <c r="EL581" s="67">
        <v>3.9993235841393471E-3</v>
      </c>
      <c r="EM581" s="67">
        <v>0.21008913218975067</v>
      </c>
      <c r="EN581" s="67">
        <v>0.28315559029579163</v>
      </c>
      <c r="EO581" s="67">
        <v>0.3082001805305481</v>
      </c>
      <c r="EP581" s="67">
        <v>0.30093610286712646</v>
      </c>
      <c r="EQ581" s="67">
        <v>0.27506899833679199</v>
      </c>
      <c r="ER581" s="67">
        <v>-5.9977862983942032E-2</v>
      </c>
      <c r="ES581" s="67">
        <v>-0.14520905911922455</v>
      </c>
      <c r="ET581" s="67">
        <v>-0.11429209262132645</v>
      </c>
      <c r="EU581" s="67">
        <v>-6.724528968334198E-2</v>
      </c>
      <c r="EV581" s="67">
        <v>-4.7935672104358673E-2</v>
      </c>
      <c r="EW581" s="67">
        <v>78.949264526367188</v>
      </c>
      <c r="EX581" s="67">
        <v>77.268722534179688</v>
      </c>
      <c r="EY581" s="67">
        <v>75.876068115234375</v>
      </c>
      <c r="EZ581" s="67">
        <v>74.417747497558594</v>
      </c>
      <c r="FA581" s="67">
        <v>73.259834289550781</v>
      </c>
      <c r="FB581" s="67">
        <v>71.846511840820313</v>
      </c>
      <c r="FC581" s="67">
        <v>71.985153198242188</v>
      </c>
      <c r="FD581" s="67">
        <v>74.89764404296875</v>
      </c>
      <c r="FE581" s="67">
        <v>79.735771179199219</v>
      </c>
      <c r="FF581" s="67">
        <v>84.053878784179688</v>
      </c>
      <c r="FG581" s="67">
        <v>88.227943420410156</v>
      </c>
      <c r="FH581" s="67">
        <v>91.901344299316406</v>
      </c>
      <c r="FI581" s="67">
        <v>95.572456359863281</v>
      </c>
      <c r="FJ581" s="67">
        <v>98.183563232421875</v>
      </c>
      <c r="FK581" s="67">
        <v>100.18630218505859</v>
      </c>
      <c r="FL581" s="67">
        <v>101.95670318603516</v>
      </c>
      <c r="FM581" s="67">
        <v>102.81004333496094</v>
      </c>
      <c r="FN581" s="67">
        <v>102.94585418701172</v>
      </c>
      <c r="FO581" s="67">
        <v>101.47071838378906</v>
      </c>
      <c r="FP581" s="67">
        <v>99.07647705078125</v>
      </c>
      <c r="FQ581" s="67">
        <v>94.810401916503906</v>
      </c>
      <c r="FR581" s="67">
        <v>90.76458740234375</v>
      </c>
      <c r="FS581" s="67">
        <v>87.964775085449219</v>
      </c>
      <c r="FT581" s="67">
        <v>85.857002258300781</v>
      </c>
      <c r="FU581" s="68">
        <v>2.0918061956763268E-2</v>
      </c>
      <c r="FV581" s="40">
        <v>13.260000228881836</v>
      </c>
      <c r="FW581">
        <v>49143.37</v>
      </c>
      <c r="FX581">
        <v>1</v>
      </c>
    </row>
    <row r="582" spans="1:180" x14ac:dyDescent="0.2">
      <c r="A582" t="s">
        <v>189</v>
      </c>
      <c r="B582" t="s">
        <v>207</v>
      </c>
      <c r="C582" t="s">
        <v>204</v>
      </c>
      <c r="D582" t="s">
        <v>1</v>
      </c>
      <c r="E582" t="s">
        <v>214</v>
      </c>
      <c r="F582" t="s">
        <v>1</v>
      </c>
      <c r="G582" s="60" t="s">
        <v>220</v>
      </c>
      <c r="H582" s="67">
        <v>33759.00019299984</v>
      </c>
      <c r="I582" s="67">
        <v>1.2875000238418579</v>
      </c>
      <c r="J582" s="67">
        <v>1.1000127792358398</v>
      </c>
      <c r="K582" s="67">
        <v>0.96821355819702148</v>
      </c>
      <c r="L582" s="67">
        <v>0.87279248237609863</v>
      </c>
      <c r="M582" s="67">
        <v>0.81549996137619019</v>
      </c>
      <c r="N582" s="67">
        <v>0.79071950912475586</v>
      </c>
      <c r="O582" s="67">
        <v>0.81778615713119507</v>
      </c>
      <c r="P582" s="67">
        <v>0.86657887697219849</v>
      </c>
      <c r="Q582" s="67">
        <v>0.92424136400222778</v>
      </c>
      <c r="R582" s="67">
        <v>1.0206062793731689</v>
      </c>
      <c r="S582" s="67">
        <v>1.1676039695739746</v>
      </c>
      <c r="T582" s="67">
        <v>1.3494253158569336</v>
      </c>
      <c r="U582" s="67">
        <v>1.5338932275772095</v>
      </c>
      <c r="V582" s="67">
        <v>1.6587828397750854</v>
      </c>
      <c r="W582" s="67">
        <v>1.7404211759567261</v>
      </c>
      <c r="X582" s="67">
        <v>1.8357489109039307</v>
      </c>
      <c r="Y582" s="67">
        <v>1.9418166875839233</v>
      </c>
      <c r="Z582" s="67">
        <v>2.0170459747314453</v>
      </c>
      <c r="AA582" s="67">
        <v>2.0019536018371582</v>
      </c>
      <c r="AB582" s="67">
        <v>1.9302704334259033</v>
      </c>
      <c r="AC582" s="67">
        <v>1.8482980728149414</v>
      </c>
      <c r="AD582" s="67">
        <v>1.7858223915100098</v>
      </c>
      <c r="AE582" s="67">
        <v>1.5769305229187012</v>
      </c>
      <c r="AF582" s="67">
        <v>1.3229386806488037</v>
      </c>
      <c r="AG582" s="67">
        <v>-7.6184138655662537E-2</v>
      </c>
      <c r="AH582" s="67">
        <v>-5.8397248387336731E-2</v>
      </c>
      <c r="AI582" s="67">
        <v>-4.3225221335887909E-2</v>
      </c>
      <c r="AJ582" s="67">
        <v>-3.2354287803173065E-2</v>
      </c>
      <c r="AK582" s="67">
        <v>-2.1463548764586449E-2</v>
      </c>
      <c r="AL582" s="67">
        <v>-2.144339494407177E-2</v>
      </c>
      <c r="AM582" s="67">
        <v>-3.1263507902622223E-2</v>
      </c>
      <c r="AN582" s="67">
        <v>-4.1507180780172348E-2</v>
      </c>
      <c r="AO582" s="67">
        <v>-4.1886277496814728E-2</v>
      </c>
      <c r="AP582" s="67">
        <v>-5.0454780459403992E-2</v>
      </c>
      <c r="AQ582" s="67">
        <v>-6.0587868094444275E-2</v>
      </c>
      <c r="AR582" s="67">
        <v>-6.8925775587558746E-2</v>
      </c>
      <c r="AS582" s="67">
        <v>-6.9794684648513794E-2</v>
      </c>
      <c r="AT582" s="67">
        <v>-6.679912656545639E-2</v>
      </c>
      <c r="AU582" s="67">
        <v>0.10775270313024521</v>
      </c>
      <c r="AV582" s="67">
        <v>0.15556524693965912</v>
      </c>
      <c r="AW582" s="67">
        <v>0.170944944024086</v>
      </c>
      <c r="AX582" s="67">
        <v>0.16997408866882324</v>
      </c>
      <c r="AY582" s="67">
        <v>0.13370491564273834</v>
      </c>
      <c r="AZ582" s="67">
        <v>-0.14275883138179779</v>
      </c>
      <c r="BA582" s="67">
        <v>-0.17727449536323547</v>
      </c>
      <c r="BB582" s="67">
        <v>-0.1437232494354248</v>
      </c>
      <c r="BC582" s="67">
        <v>-0.10092484951019287</v>
      </c>
      <c r="BD582" s="67">
        <v>-7.6185792684555054E-2</v>
      </c>
      <c r="BE582" s="67">
        <v>-5.8035589754581451E-2</v>
      </c>
      <c r="BF582" s="67">
        <v>-4.16082963347435E-2</v>
      </c>
      <c r="BG582" s="67">
        <v>-2.7511578053236008E-2</v>
      </c>
      <c r="BH582" s="67">
        <v>-1.7419330775737762E-2</v>
      </c>
      <c r="BI582" s="67">
        <v>-7.043076679110527E-3</v>
      </c>
      <c r="BJ582" s="67">
        <v>-7.0556444115936756E-3</v>
      </c>
      <c r="BK582" s="67">
        <v>-1.6043778508901596E-2</v>
      </c>
      <c r="BL582" s="67">
        <v>-2.5249628350138664E-2</v>
      </c>
      <c r="BM582" s="67">
        <v>-2.4578666314482689E-2</v>
      </c>
      <c r="BN582" s="67">
        <v>-3.1721010804176331E-2</v>
      </c>
      <c r="BO582" s="67">
        <v>-4.0435966104269028E-2</v>
      </c>
      <c r="BP582" s="67">
        <v>-4.7511864453554153E-2</v>
      </c>
      <c r="BQ582" s="67">
        <v>-4.7340281307697296E-2</v>
      </c>
      <c r="BR582" s="67">
        <v>-4.3627336621284485E-2</v>
      </c>
      <c r="BS582" s="67">
        <v>0.13092416524887085</v>
      </c>
      <c r="BT582" s="67">
        <v>0.17889402806758881</v>
      </c>
      <c r="BU582" s="67">
        <v>0.1944163590669632</v>
      </c>
      <c r="BV582" s="67">
        <v>0.1934831440448761</v>
      </c>
      <c r="BW582" s="67">
        <v>0.15717732906341553</v>
      </c>
      <c r="BX582" s="67">
        <v>-0.11911569535732269</v>
      </c>
      <c r="BY582" s="67">
        <v>-0.15399220585823059</v>
      </c>
      <c r="BZ582" s="67">
        <v>-0.12116760015487671</v>
      </c>
      <c r="CA582" s="67">
        <v>-7.953275740146637E-2</v>
      </c>
      <c r="CB582" s="67">
        <v>-5.6220639497041702E-2</v>
      </c>
      <c r="CC582" s="67">
        <v>-4.5465953648090363E-2</v>
      </c>
      <c r="CD582" s="67">
        <v>-2.9980316758155823E-2</v>
      </c>
      <c r="CE582" s="67">
        <v>-1.6628356650471687E-2</v>
      </c>
      <c r="CF582" s="67">
        <v>-7.0754238404333591E-3</v>
      </c>
      <c r="CG582" s="67">
        <v>2.9444990213960409E-3</v>
      </c>
      <c r="CH582" s="67">
        <v>2.9092682525515556E-3</v>
      </c>
      <c r="CI582" s="67">
        <v>-5.5026398040354252E-3</v>
      </c>
      <c r="CJ582" s="67">
        <v>-1.3989698141813278E-2</v>
      </c>
      <c r="CK582" s="67">
        <v>-1.2591470032930374E-2</v>
      </c>
      <c r="CL582" s="67">
        <v>-1.8746059387922287E-2</v>
      </c>
      <c r="CM582" s="67">
        <v>-2.6478821411728859E-2</v>
      </c>
      <c r="CN582" s="67">
        <v>-3.2680653035640717E-2</v>
      </c>
      <c r="CO582" s="67">
        <v>-3.1788434833288193E-2</v>
      </c>
      <c r="CP582" s="67">
        <v>-2.7578627690672874E-2</v>
      </c>
      <c r="CQ582" s="67">
        <v>0.14697265625</v>
      </c>
      <c r="CR582" s="67">
        <v>0.19505149126052856</v>
      </c>
      <c r="CS582" s="67">
        <v>0.21067257225513458</v>
      </c>
      <c r="CT582" s="67">
        <v>0.20976543426513672</v>
      </c>
      <c r="CU582" s="67">
        <v>0.17343425750732422</v>
      </c>
      <c r="CV582" s="67">
        <v>-0.10274054855108261</v>
      </c>
      <c r="CW582" s="67">
        <v>-0.13786697387695313</v>
      </c>
      <c r="CX582" s="67">
        <v>-0.10554563254117966</v>
      </c>
      <c r="CY582" s="67">
        <v>-6.4716659486293793E-2</v>
      </c>
      <c r="CZ582" s="67">
        <v>-4.239283874630928E-2</v>
      </c>
      <c r="DA582" s="67">
        <v>-3.2896321266889572E-2</v>
      </c>
      <c r="DB582" s="67">
        <v>-1.8352337181568146E-2</v>
      </c>
      <c r="DC582" s="67">
        <v>-5.7451371103525162E-3</v>
      </c>
      <c r="DD582" s="67">
        <v>3.2684819307178259E-3</v>
      </c>
      <c r="DE582" s="67">
        <v>1.2932074256241322E-2</v>
      </c>
      <c r="DF582" s="67">
        <v>1.2874181382358074E-2</v>
      </c>
      <c r="DG582" s="67">
        <v>5.0384979695081711E-3</v>
      </c>
      <c r="DH582" s="67">
        <v>-2.7297681663185358E-3</v>
      </c>
      <c r="DI582" s="67">
        <v>-6.042738095857203E-4</v>
      </c>
      <c r="DJ582" s="67">
        <v>-5.7711079716682434E-3</v>
      </c>
      <c r="DK582" s="67">
        <v>-1.2521675787866116E-2</v>
      </c>
      <c r="DL582" s="67">
        <v>-1.784943975508213E-2</v>
      </c>
      <c r="DM582" s="67">
        <v>-1.6236588358879089E-2</v>
      </c>
      <c r="DN582" s="67">
        <v>-1.152991596609354E-2</v>
      </c>
      <c r="DO582" s="67">
        <v>0.16302114725112915</v>
      </c>
      <c r="DP582" s="67">
        <v>0.21120892465114594</v>
      </c>
      <c r="DQ582" s="67">
        <v>0.22692880034446716</v>
      </c>
      <c r="DR582" s="67">
        <v>0.22604773938655853</v>
      </c>
      <c r="DS582" s="67">
        <v>0.18969118595123291</v>
      </c>
      <c r="DT582" s="67">
        <v>-8.6365386843681335E-2</v>
      </c>
      <c r="DU582" s="67">
        <v>-0.12174172699451447</v>
      </c>
      <c r="DV582" s="67">
        <v>-8.9923650026321411E-2</v>
      </c>
      <c r="DW582" s="67">
        <v>-4.9900554120540619E-2</v>
      </c>
      <c r="DX582" s="67">
        <v>-2.8565032407641411E-2</v>
      </c>
      <c r="DY582" s="67">
        <v>-1.4747773297131062E-2</v>
      </c>
      <c r="DZ582" s="67">
        <v>-1.5633815200999379E-3</v>
      </c>
      <c r="EA582" s="67">
        <v>9.9685052409768105E-3</v>
      </c>
      <c r="EB582" s="67">
        <v>1.8203439190983772E-2</v>
      </c>
      <c r="EC582" s="67">
        <v>2.7352545410394669E-2</v>
      </c>
      <c r="ED582" s="67">
        <v>2.726193331182003E-2</v>
      </c>
      <c r="EE582" s="67">
        <v>2.0258227363228798E-2</v>
      </c>
      <c r="EF582" s="67">
        <v>1.3527783565223217E-2</v>
      </c>
      <c r="EG582" s="67">
        <v>1.6703333705663681E-2</v>
      </c>
      <c r="EH582" s="67">
        <v>1.2962659820914268E-2</v>
      </c>
      <c r="EI582" s="67">
        <v>7.6302275992929935E-3</v>
      </c>
      <c r="EJ582" s="67">
        <v>3.5644732415676117E-3</v>
      </c>
      <c r="EK582" s="67">
        <v>6.2178075313568115E-3</v>
      </c>
      <c r="EL582" s="67">
        <v>1.1641873046755791E-2</v>
      </c>
      <c r="EM582" s="67">
        <v>0.18619261682033539</v>
      </c>
      <c r="EN582" s="67">
        <v>0.23453772068023682</v>
      </c>
      <c r="EO582" s="67">
        <v>0.25040018558502197</v>
      </c>
      <c r="EP582" s="67">
        <v>0.24955682456493378</v>
      </c>
      <c r="EQ582" s="67">
        <v>0.2131635993719101</v>
      </c>
      <c r="ER582" s="67">
        <v>-6.2722250819206238E-2</v>
      </c>
      <c r="ES582" s="67">
        <v>-9.8459430038928986E-2</v>
      </c>
      <c r="ET582" s="67">
        <v>-6.7367993295192719E-2</v>
      </c>
      <c r="EU582" s="67">
        <v>-2.8508458286523819E-2</v>
      </c>
      <c r="EV582" s="67">
        <v>-8.5998810827732086E-3</v>
      </c>
      <c r="EW582" s="67">
        <v>84.175575256347656</v>
      </c>
      <c r="EX582" s="67">
        <v>82.741470336914063</v>
      </c>
      <c r="EY582" s="67">
        <v>80.604881286621094</v>
      </c>
      <c r="EZ582" s="67">
        <v>78.616752624511719</v>
      </c>
      <c r="FA582" s="67">
        <v>77.666183471679688</v>
      </c>
      <c r="FB582" s="67">
        <v>76.609176635742188</v>
      </c>
      <c r="FC582" s="67">
        <v>76.655075073242188</v>
      </c>
      <c r="FD582" s="67">
        <v>76.921661376953125</v>
      </c>
      <c r="FE582" s="67">
        <v>79.5654296875</v>
      </c>
      <c r="FF582" s="67">
        <v>83.357376098632813</v>
      </c>
      <c r="FG582" s="67">
        <v>87.307907104492188</v>
      </c>
      <c r="FH582" s="67">
        <v>91.004371643066406</v>
      </c>
      <c r="FI582" s="67">
        <v>93.9072265625</v>
      </c>
      <c r="FJ582" s="67">
        <v>95.384201049804688</v>
      </c>
      <c r="FK582" s="67">
        <v>95.360816955566406</v>
      </c>
      <c r="FL582" s="67">
        <v>96.1856689453125</v>
      </c>
      <c r="FM582" s="67">
        <v>96.608108520507813</v>
      </c>
      <c r="FN582" s="67">
        <v>96.077560424804688</v>
      </c>
      <c r="FO582" s="67">
        <v>94.521499633789063</v>
      </c>
      <c r="FP582" s="67">
        <v>92.507560729980469</v>
      </c>
      <c r="FQ582" s="67">
        <v>89.857917785644531</v>
      </c>
      <c r="FR582" s="67">
        <v>87.387542724609375</v>
      </c>
      <c r="FS582" s="67">
        <v>83.971961975097656</v>
      </c>
      <c r="FT582" s="67">
        <v>82.02734375</v>
      </c>
      <c r="FU582" s="68">
        <v>2.0927751436829567E-2</v>
      </c>
      <c r="FV582" s="40">
        <v>12.100000381469727</v>
      </c>
      <c r="FW582">
        <v>46345.29</v>
      </c>
      <c r="FX582">
        <v>1</v>
      </c>
    </row>
    <row r="583" spans="1:180" x14ac:dyDescent="0.2">
      <c r="A583" t="s">
        <v>189</v>
      </c>
      <c r="B583" t="s">
        <v>207</v>
      </c>
      <c r="C583" t="s">
        <v>204</v>
      </c>
      <c r="D583" t="s">
        <v>1</v>
      </c>
      <c r="E583" t="s">
        <v>214</v>
      </c>
      <c r="F583" t="s">
        <v>1</v>
      </c>
      <c r="G583" s="60" t="s">
        <v>221</v>
      </c>
      <c r="H583" s="67">
        <v>33874.000673770905</v>
      </c>
      <c r="I583" s="67">
        <v>0.87565058469772339</v>
      </c>
      <c r="J583" s="67">
        <v>0.74865496158599854</v>
      </c>
      <c r="K583" s="67">
        <v>0.66588950157165527</v>
      </c>
      <c r="L583" s="67">
        <v>0.61012256145477295</v>
      </c>
      <c r="M583" s="67">
        <v>0.58633166551589966</v>
      </c>
      <c r="N583" s="67">
        <v>0.57924997806549072</v>
      </c>
      <c r="O583" s="67">
        <v>0.60358977317810059</v>
      </c>
      <c r="P583" s="67">
        <v>0.64903843402862549</v>
      </c>
      <c r="Q583" s="67">
        <v>0.71084028482437134</v>
      </c>
      <c r="R583" s="67">
        <v>0.80363678932189941</v>
      </c>
      <c r="S583" s="67">
        <v>0.93760675191879272</v>
      </c>
      <c r="T583" s="67">
        <v>1.1126445531845093</v>
      </c>
      <c r="U583" s="67">
        <v>1.318077564239502</v>
      </c>
      <c r="V583" s="67">
        <v>1.5173629522323608</v>
      </c>
      <c r="W583" s="67">
        <v>1.7099118232727051</v>
      </c>
      <c r="X583" s="67">
        <v>1.8903340101242065</v>
      </c>
      <c r="Y583" s="67">
        <v>2.0512394905090332</v>
      </c>
      <c r="Z583" s="67">
        <v>2.1531655788421631</v>
      </c>
      <c r="AA583" s="67">
        <v>2.1535704135894775</v>
      </c>
      <c r="AB583" s="67">
        <v>2.051159143447876</v>
      </c>
      <c r="AC583" s="67">
        <v>1.9104267358779907</v>
      </c>
      <c r="AD583" s="67">
        <v>1.7793073654174805</v>
      </c>
      <c r="AE583" s="67">
        <v>1.5323550701141357</v>
      </c>
      <c r="AF583" s="67">
        <v>1.2397634983062744</v>
      </c>
      <c r="AG583" s="67">
        <v>-3.1294036656618118E-2</v>
      </c>
      <c r="AH583" s="67">
        <v>-2.5130905210971832E-2</v>
      </c>
      <c r="AI583" s="67">
        <v>-1.7345324158668518E-2</v>
      </c>
      <c r="AJ583" s="67">
        <v>-2.0097654312849045E-2</v>
      </c>
      <c r="AK583" s="67">
        <v>-1.9663389772176743E-2</v>
      </c>
      <c r="AL583" s="67">
        <v>-2.3117758333683014E-2</v>
      </c>
      <c r="AM583" s="67">
        <v>-2.6939369738101959E-2</v>
      </c>
      <c r="AN583" s="67">
        <v>-2.6709582656621933E-2</v>
      </c>
      <c r="AO583" s="67">
        <v>-2.7950257062911987E-2</v>
      </c>
      <c r="AP583" s="67">
        <v>-3.5591106861829758E-2</v>
      </c>
      <c r="AQ583" s="67">
        <v>-3.0085638165473938E-2</v>
      </c>
      <c r="AR583" s="67">
        <v>-3.6172155290842056E-2</v>
      </c>
      <c r="AS583" s="67">
        <v>-3.7528149783611298E-2</v>
      </c>
      <c r="AT583" s="67">
        <v>-2.8224144130945206E-2</v>
      </c>
      <c r="AU583" s="67">
        <v>0.15036404132843018</v>
      </c>
      <c r="AV583" s="67">
        <v>0.20297197997570038</v>
      </c>
      <c r="AW583" s="67">
        <v>0.235049769282341</v>
      </c>
      <c r="AX583" s="67">
        <v>0.23685689270496368</v>
      </c>
      <c r="AY583" s="67">
        <v>0.22107973694801331</v>
      </c>
      <c r="AZ583" s="67">
        <v>-8.8717564940452576E-2</v>
      </c>
      <c r="BA583" s="67">
        <v>-0.15542103350162506</v>
      </c>
      <c r="BB583" s="67">
        <v>-0.13168013095855713</v>
      </c>
      <c r="BC583" s="67">
        <v>-8.3482243120670319E-2</v>
      </c>
      <c r="BD583" s="67">
        <v>-7.6310813426971436E-2</v>
      </c>
      <c r="BE583" s="67">
        <v>-1.3366163708269596E-2</v>
      </c>
      <c r="BF583" s="67">
        <v>-8.5472417995333672E-3</v>
      </c>
      <c r="BG583" s="67">
        <v>-1.8233894370496273E-3</v>
      </c>
      <c r="BH583" s="67">
        <v>-5.344669334590435E-3</v>
      </c>
      <c r="BI583" s="67">
        <v>-5.4163821041584015E-3</v>
      </c>
      <c r="BJ583" s="67">
        <v>-8.8994260877370834E-3</v>
      </c>
      <c r="BK583" s="67">
        <v>-1.189759187400341E-2</v>
      </c>
      <c r="BL583" s="67">
        <v>-1.0640889406204224E-2</v>
      </c>
      <c r="BM583" s="67">
        <v>-1.084437221288681E-2</v>
      </c>
      <c r="BN583" s="67">
        <v>-1.7081232741475105E-2</v>
      </c>
      <c r="BO583" s="67">
        <v>-1.0176243260502815E-2</v>
      </c>
      <c r="BP583" s="67">
        <v>-1.5016635879874229E-2</v>
      </c>
      <c r="BQ583" s="67">
        <v>-1.5347102656960487E-2</v>
      </c>
      <c r="BR583" s="67">
        <v>-5.3351284004747868E-3</v>
      </c>
      <c r="BS583" s="67">
        <v>0.17324936389923096</v>
      </c>
      <c r="BT583" s="67">
        <v>0.22601205110549927</v>
      </c>
      <c r="BU583" s="67">
        <v>0.25823158025741577</v>
      </c>
      <c r="BV583" s="67">
        <v>0.26007801294326782</v>
      </c>
      <c r="BW583" s="67">
        <v>0.24426786601543427</v>
      </c>
      <c r="BX583" s="67">
        <v>-6.5355494618415833E-2</v>
      </c>
      <c r="BY583" s="67">
        <v>-0.13241557776927948</v>
      </c>
      <c r="BZ583" s="67">
        <v>-0.10939303040504456</v>
      </c>
      <c r="CA583" s="67">
        <v>-6.2346391379833221E-2</v>
      </c>
      <c r="CB583" s="67">
        <v>-5.6587629020214081E-2</v>
      </c>
      <c r="CC583" s="67">
        <v>-9.4937370158731937E-4</v>
      </c>
      <c r="CD583" s="67">
        <v>2.9385518282651901E-3</v>
      </c>
      <c r="CE583" s="67">
        <v>8.9270556345582008E-3</v>
      </c>
      <c r="CF583" s="67">
        <v>4.8732026480138302E-3</v>
      </c>
      <c r="CG583" s="67">
        <v>4.4510522857308388E-3</v>
      </c>
      <c r="CH583" s="67">
        <v>9.4814697513356805E-4</v>
      </c>
      <c r="CI583" s="67">
        <v>-1.4797031180933118E-3</v>
      </c>
      <c r="CJ583" s="67">
        <v>4.8823805991560221E-4</v>
      </c>
      <c r="CK583" s="67">
        <v>1.0031105484813452E-3</v>
      </c>
      <c r="CL583" s="67">
        <v>-4.2613535188138485E-3</v>
      </c>
      <c r="CM583" s="67">
        <v>3.6129425279796124E-3</v>
      </c>
      <c r="CN583" s="67">
        <v>-3.643882810138166E-4</v>
      </c>
      <c r="CO583" s="67">
        <v>1.5421050193253905E-5</v>
      </c>
      <c r="CP583" s="67">
        <v>1.0517733171582222E-2</v>
      </c>
      <c r="CQ583" s="67">
        <v>0.18909966945648193</v>
      </c>
      <c r="CR583" s="67">
        <v>0.2419695258140564</v>
      </c>
      <c r="CS583" s="67">
        <v>0.27428728342056274</v>
      </c>
      <c r="CT583" s="67">
        <v>0.2761608362197876</v>
      </c>
      <c r="CU583" s="67">
        <v>0.26032787561416626</v>
      </c>
      <c r="CV583" s="67">
        <v>-4.9175001680850983E-2</v>
      </c>
      <c r="CW583" s="67">
        <v>-0.11648205667734146</v>
      </c>
      <c r="CX583" s="67">
        <v>-9.3957044184207916E-2</v>
      </c>
      <c r="CY583" s="67">
        <v>-4.770776629447937E-2</v>
      </c>
      <c r="CZ583" s="67">
        <v>-4.2927414178848267E-2</v>
      </c>
      <c r="DA583" s="67">
        <v>1.146741583943367E-2</v>
      </c>
      <c r="DB583" s="67">
        <v>1.4424345456063747E-2</v>
      </c>
      <c r="DC583" s="67">
        <v>1.9677499309182167E-2</v>
      </c>
      <c r="DD583" s="67">
        <v>1.5091074630618095E-2</v>
      </c>
      <c r="DE583" s="67">
        <v>1.431848481297493E-2</v>
      </c>
      <c r="DF583" s="67">
        <v>1.0795719921588898E-2</v>
      </c>
      <c r="DG583" s="67">
        <v>8.938186801970005E-3</v>
      </c>
      <c r="DH583" s="67">
        <v>1.1617365293204784E-2</v>
      </c>
      <c r="DI583" s="67">
        <v>1.2850593775510788E-2</v>
      </c>
      <c r="DJ583" s="67">
        <v>8.5585275664925575E-3</v>
      </c>
      <c r="DK583" s="67">
        <v>1.7402129247784615E-2</v>
      </c>
      <c r="DL583" s="67">
        <v>1.4287859201431274E-2</v>
      </c>
      <c r="DM583" s="67">
        <v>1.5377945266664028E-2</v>
      </c>
      <c r="DN583" s="67">
        <v>2.6370592415332794E-2</v>
      </c>
      <c r="DO583" s="67">
        <v>0.20494996011257172</v>
      </c>
      <c r="DP583" s="67">
        <v>0.25792700052261353</v>
      </c>
      <c r="DQ583" s="67">
        <v>0.29034295678138733</v>
      </c>
      <c r="DR583" s="67">
        <v>0.29224365949630737</v>
      </c>
      <c r="DS583" s="67">
        <v>0.27638790011405945</v>
      </c>
      <c r="DT583" s="67">
        <v>-3.2994508743286133E-2</v>
      </c>
      <c r="DU583" s="67">
        <v>-0.10054853558540344</v>
      </c>
      <c r="DV583" s="67">
        <v>-7.8521057963371277E-2</v>
      </c>
      <c r="DW583" s="67">
        <v>-3.3069141209125519E-2</v>
      </c>
      <c r="DX583" s="67">
        <v>-2.9267199337482452E-2</v>
      </c>
      <c r="DY583" s="67">
        <v>2.9395287856459618E-2</v>
      </c>
      <c r="DZ583" s="67">
        <v>3.1008010730147362E-2</v>
      </c>
      <c r="EA583" s="67">
        <v>3.5199429839849472E-2</v>
      </c>
      <c r="EB583" s="67">
        <v>2.9844058677554131E-2</v>
      </c>
      <c r="EC583" s="67">
        <v>2.8565492480993271E-2</v>
      </c>
      <c r="ED583" s="67">
        <v>2.5014050304889679E-2</v>
      </c>
      <c r="EE583" s="67">
        <v>2.3979963734745979E-2</v>
      </c>
      <c r="EF583" s="67">
        <v>2.7686057612299919E-2</v>
      </c>
      <c r="EG583" s="67">
        <v>2.9956476762890816E-2</v>
      </c>
      <c r="EH583" s="67">
        <v>2.7068397030234337E-2</v>
      </c>
      <c r="EI583" s="67">
        <v>3.7311524152755737E-2</v>
      </c>
      <c r="EJ583" s="67">
        <v>3.5443376749753952E-2</v>
      </c>
      <c r="EK583" s="67">
        <v>3.7558991461992264E-2</v>
      </c>
      <c r="EL583" s="67">
        <v>4.9259606748819351E-2</v>
      </c>
      <c r="EM583" s="67">
        <v>0.2278352826833725</v>
      </c>
      <c r="EN583" s="67">
        <v>0.28096705675125122</v>
      </c>
      <c r="EO583" s="67">
        <v>0.31352478265762329</v>
      </c>
      <c r="EP583" s="67">
        <v>0.31546476483345032</v>
      </c>
      <c r="EQ583" s="67">
        <v>0.2995760440826416</v>
      </c>
      <c r="ER583" s="67">
        <v>-9.6324477344751358E-3</v>
      </c>
      <c r="ES583" s="67">
        <v>-7.7543064951896667E-2</v>
      </c>
      <c r="ET583" s="67">
        <v>-5.6233953684568405E-2</v>
      </c>
      <c r="EU583" s="67">
        <v>-1.1933285742998123E-2</v>
      </c>
      <c r="EV583" s="67">
        <v>-9.5440186560153961E-3</v>
      </c>
      <c r="EW583" s="67">
        <v>74.753105163574219</v>
      </c>
      <c r="EX583" s="67">
        <v>73.322174072265625</v>
      </c>
      <c r="EY583" s="67">
        <v>71.369926452636719</v>
      </c>
      <c r="EZ583" s="67">
        <v>69.897666931152344</v>
      </c>
      <c r="FA583" s="67">
        <v>68.038856506347656</v>
      </c>
      <c r="FB583" s="67">
        <v>66.873855590820313</v>
      </c>
      <c r="FC583" s="67">
        <v>66.776710510253906</v>
      </c>
      <c r="FD583" s="67">
        <v>70.413276672363281</v>
      </c>
      <c r="FE583" s="67">
        <v>75.332656860351563</v>
      </c>
      <c r="FF583" s="67">
        <v>80.326629638671875</v>
      </c>
      <c r="FG583" s="67">
        <v>84.481956481933594</v>
      </c>
      <c r="FH583" s="67">
        <v>88.519554138183594</v>
      </c>
      <c r="FI583" s="67">
        <v>91.970985412597656</v>
      </c>
      <c r="FJ583" s="67">
        <v>94.542762756347656</v>
      </c>
      <c r="FK583" s="67">
        <v>96.583564758300781</v>
      </c>
      <c r="FL583" s="67">
        <v>97.918960571289063</v>
      </c>
      <c r="FM583" s="67">
        <v>98.666542053222656</v>
      </c>
      <c r="FN583" s="67">
        <v>98.978530883789063</v>
      </c>
      <c r="FO583" s="67">
        <v>97.860252380371094</v>
      </c>
      <c r="FP583" s="67">
        <v>94.657936096191406</v>
      </c>
      <c r="FQ583" s="67">
        <v>89.953994750976563</v>
      </c>
      <c r="FR583" s="67">
        <v>86.050086975097656</v>
      </c>
      <c r="FS583" s="67">
        <v>83.366935729980469</v>
      </c>
      <c r="FT583" s="67">
        <v>80.906204223632813</v>
      </c>
      <c r="FU583" s="68">
        <v>2.0670546218752861E-2</v>
      </c>
      <c r="FV583" s="40">
        <v>11.960000038146973</v>
      </c>
      <c r="FW583">
        <v>41294.160000000003</v>
      </c>
      <c r="FX583">
        <v>1</v>
      </c>
    </row>
    <row r="584" spans="1:180" x14ac:dyDescent="0.2">
      <c r="A584" t="s">
        <v>189</v>
      </c>
      <c r="B584" t="s">
        <v>207</v>
      </c>
      <c r="C584" t="s">
        <v>204</v>
      </c>
      <c r="D584" t="s">
        <v>1</v>
      </c>
      <c r="E584" t="s">
        <v>214</v>
      </c>
      <c r="F584" t="s">
        <v>1</v>
      </c>
      <c r="G584" s="60" t="s">
        <v>222</v>
      </c>
      <c r="H584" s="67">
        <v>33937.000262975693</v>
      </c>
      <c r="I584" s="67">
        <v>1.0261691808700562</v>
      </c>
      <c r="J584" s="67">
        <v>0.87495303153991699</v>
      </c>
      <c r="K584" s="67">
        <v>0.76858174800872803</v>
      </c>
      <c r="L584" s="67">
        <v>0.69783711433410645</v>
      </c>
      <c r="M584" s="67">
        <v>0.6569940447807312</v>
      </c>
      <c r="N584" s="67">
        <v>0.64113146066665649</v>
      </c>
      <c r="O584" s="67">
        <v>0.65984731912612915</v>
      </c>
      <c r="P584" s="67">
        <v>0.71013689041137695</v>
      </c>
      <c r="Q584" s="67">
        <v>0.78846019506454468</v>
      </c>
      <c r="R584" s="67">
        <v>0.92028063535690308</v>
      </c>
      <c r="S584" s="67">
        <v>1.1035362482070923</v>
      </c>
      <c r="T584" s="67">
        <v>1.3254050016403198</v>
      </c>
      <c r="U584" s="67">
        <v>1.5628622770309448</v>
      </c>
      <c r="V584" s="67">
        <v>1.7882362604141235</v>
      </c>
      <c r="W584" s="67">
        <v>1.985532283782959</v>
      </c>
      <c r="X584" s="67">
        <v>2.16318678855896</v>
      </c>
      <c r="Y584" s="67">
        <v>2.3026797771453857</v>
      </c>
      <c r="Z584" s="67">
        <v>2.3910670280456543</v>
      </c>
      <c r="AA584" s="67">
        <v>2.368858814239502</v>
      </c>
      <c r="AB584" s="67">
        <v>2.251957893371582</v>
      </c>
      <c r="AC584" s="67">
        <v>2.1120965480804443</v>
      </c>
      <c r="AD584" s="67">
        <v>1.9717541933059692</v>
      </c>
      <c r="AE584" s="67">
        <v>1.6957720518112183</v>
      </c>
      <c r="AF584" s="67">
        <v>1.3890103101730347</v>
      </c>
      <c r="AG584" s="67">
        <v>-5.1505647599697113E-2</v>
      </c>
      <c r="AH584" s="67">
        <v>-3.9568796753883362E-2</v>
      </c>
      <c r="AI584" s="67">
        <v>-3.2088518142700195E-2</v>
      </c>
      <c r="AJ584" s="67">
        <v>-2.7753224596381187E-2</v>
      </c>
      <c r="AK584" s="67">
        <v>-2.7100993320345879E-2</v>
      </c>
      <c r="AL584" s="67">
        <v>-2.4358773604035378E-2</v>
      </c>
      <c r="AM584" s="67">
        <v>-2.4375874549150467E-2</v>
      </c>
      <c r="AN584" s="67">
        <v>-2.8580494225025177E-2</v>
      </c>
      <c r="AO584" s="67">
        <v>-3.9841532707214355E-2</v>
      </c>
      <c r="AP584" s="67">
        <v>-4.0886286646127701E-2</v>
      </c>
      <c r="AQ584" s="67">
        <v>-3.7380058318376541E-2</v>
      </c>
      <c r="AR584" s="67">
        <v>-4.1576351970434189E-2</v>
      </c>
      <c r="AS584" s="67">
        <v>-4.9177855253219604E-2</v>
      </c>
      <c r="AT584" s="67">
        <v>-3.4113533794879913E-2</v>
      </c>
      <c r="AU584" s="67">
        <v>0.17037761211395264</v>
      </c>
      <c r="AV584" s="67">
        <v>0.23325176537036896</v>
      </c>
      <c r="AW584" s="67">
        <v>0.24850389361381531</v>
      </c>
      <c r="AX584" s="67">
        <v>0.26210501790046692</v>
      </c>
      <c r="AY584" s="67">
        <v>0.23003998398780823</v>
      </c>
      <c r="AZ584" s="67">
        <v>-0.1082581952214241</v>
      </c>
      <c r="BA584" s="67">
        <v>-0.16544826328754425</v>
      </c>
      <c r="BB584" s="67">
        <v>-0.14804868400096893</v>
      </c>
      <c r="BC584" s="67">
        <v>-0.10698241740465164</v>
      </c>
      <c r="BD584" s="67">
        <v>-8.1419318914413452E-2</v>
      </c>
      <c r="BE584" s="67">
        <v>-3.3601511269807816E-2</v>
      </c>
      <c r="BF584" s="67">
        <v>-2.3006990551948547E-2</v>
      </c>
      <c r="BG584" s="67">
        <v>-1.6586977988481522E-2</v>
      </c>
      <c r="BH584" s="67">
        <v>-1.3019448146224022E-2</v>
      </c>
      <c r="BI584" s="67">
        <v>-1.2872517108917236E-2</v>
      </c>
      <c r="BJ584" s="67">
        <v>-1.0158920660614967E-2</v>
      </c>
      <c r="BK584" s="67">
        <v>-9.3538025394082069E-3</v>
      </c>
      <c r="BL584" s="67">
        <v>-1.2532890774309635E-2</v>
      </c>
      <c r="BM584" s="67">
        <v>-2.2758230566978455E-2</v>
      </c>
      <c r="BN584" s="67">
        <v>-2.2400932386517525E-2</v>
      </c>
      <c r="BO584" s="67">
        <v>-1.7496902495622635E-2</v>
      </c>
      <c r="BP584" s="67">
        <v>-2.0449064671993256E-2</v>
      </c>
      <c r="BQ584" s="67">
        <v>-2.7026524767279625E-2</v>
      </c>
      <c r="BR584" s="67">
        <v>-1.1255421675741673E-2</v>
      </c>
      <c r="BS584" s="67">
        <v>0.19323261082172394</v>
      </c>
      <c r="BT584" s="67">
        <v>0.25626131892204285</v>
      </c>
      <c r="BU584" s="67">
        <v>0.27165499329566956</v>
      </c>
      <c r="BV584" s="67">
        <v>0.28529530763626099</v>
      </c>
      <c r="BW584" s="67">
        <v>0.25319725275039673</v>
      </c>
      <c r="BX584" s="67">
        <v>-8.492770791053772E-2</v>
      </c>
      <c r="BY584" s="67">
        <v>-0.1424737274646759</v>
      </c>
      <c r="BZ584" s="67">
        <v>-0.12579137086868286</v>
      </c>
      <c r="CA584" s="67">
        <v>-8.5874676704406738E-2</v>
      </c>
      <c r="CB584" s="67">
        <v>-6.1722304672002792E-2</v>
      </c>
      <c r="CC584" s="67">
        <v>-2.1201156079769135E-2</v>
      </c>
      <c r="CD584" s="67">
        <v>-1.1536333709955215E-2</v>
      </c>
      <c r="CE584" s="67">
        <v>-5.8506582863628864E-3</v>
      </c>
      <c r="CF584" s="67">
        <v>-2.8148810379207134E-3</v>
      </c>
      <c r="CG584" s="67">
        <v>-3.0179175082594156E-3</v>
      </c>
      <c r="CH584" s="67">
        <v>-3.241457452531904E-4</v>
      </c>
      <c r="CI584" s="67">
        <v>1.0504404781386256E-3</v>
      </c>
      <c r="CJ584" s="67">
        <v>-1.4183684252202511E-3</v>
      </c>
      <c r="CK584" s="67">
        <v>-1.0926387272775173E-2</v>
      </c>
      <c r="CL584" s="67">
        <v>-9.59803257137537E-3</v>
      </c>
      <c r="CM584" s="67">
        <v>-3.7258900701999664E-3</v>
      </c>
      <c r="CN584" s="67">
        <v>-5.8163665235042572E-3</v>
      </c>
      <c r="CO584" s="67">
        <v>-1.1684581637382507E-2</v>
      </c>
      <c r="CP584" s="67">
        <v>4.5760390348732471E-3</v>
      </c>
      <c r="CQ584" s="67">
        <v>0.20906192064285278</v>
      </c>
      <c r="CR584" s="67">
        <v>0.2721976637840271</v>
      </c>
      <c r="CS584" s="67">
        <v>0.28768935799598694</v>
      </c>
      <c r="CT584" s="67">
        <v>0.30135679244995117</v>
      </c>
      <c r="CU584" s="67">
        <v>0.26923593878746033</v>
      </c>
      <c r="CV584" s="67">
        <v>-6.8769082427024841E-2</v>
      </c>
      <c r="CW584" s="67">
        <v>-0.12656162679195404</v>
      </c>
      <c r="CX584" s="67">
        <v>-0.1103760227560997</v>
      </c>
      <c r="CY584" s="67">
        <v>-7.1255527436733246E-2</v>
      </c>
      <c r="CZ584" s="67">
        <v>-4.8080213367938995E-2</v>
      </c>
      <c r="DA584" s="67">
        <v>-8.8008027523756027E-3</v>
      </c>
      <c r="DB584" s="67">
        <v>-6.5675812948029488E-5</v>
      </c>
      <c r="DC584" s="67">
        <v>4.8856614157557487E-3</v>
      </c>
      <c r="DD584" s="67">
        <v>7.3896865360438824E-3</v>
      </c>
      <c r="DE584" s="67">
        <v>6.8366811610758305E-3</v>
      </c>
      <c r="DF584" s="67">
        <v>9.5106279477477074E-3</v>
      </c>
      <c r="DG584" s="67">
        <v>1.1454682797193527E-2</v>
      </c>
      <c r="DH584" s="67">
        <v>9.6961529925465584E-3</v>
      </c>
      <c r="DI584" s="67">
        <v>9.0545526472851634E-4</v>
      </c>
      <c r="DJ584" s="67">
        <v>3.2048693392425776E-3</v>
      </c>
      <c r="DK584" s="67">
        <v>1.0045122355222702E-2</v>
      </c>
      <c r="DL584" s="67">
        <v>8.8163306936621666E-3</v>
      </c>
      <c r="DM584" s="67">
        <v>3.6573628894984722E-3</v>
      </c>
      <c r="DN584" s="67">
        <v>2.0407497882843018E-2</v>
      </c>
      <c r="DO584" s="67">
        <v>0.22489121556282043</v>
      </c>
      <c r="DP584" s="67">
        <v>0.28813397884368896</v>
      </c>
      <c r="DQ584" s="67">
        <v>0.30372369289398193</v>
      </c>
      <c r="DR584" s="67">
        <v>0.31741830706596375</v>
      </c>
      <c r="DS584" s="67">
        <v>0.28527462482452393</v>
      </c>
      <c r="DT584" s="67">
        <v>-5.2610468119382858E-2</v>
      </c>
      <c r="DU584" s="67">
        <v>-0.11064954102039337</v>
      </c>
      <c r="DV584" s="67">
        <v>-9.4960667192935944E-2</v>
      </c>
      <c r="DW584" s="67">
        <v>-5.6636374443769455E-2</v>
      </c>
      <c r="DX584" s="67">
        <v>-3.44381183385849E-2</v>
      </c>
      <c r="DY584" s="67">
        <v>9.1033373028039932E-3</v>
      </c>
      <c r="DZ584" s="67">
        <v>1.649613119661808E-2</v>
      </c>
      <c r="EA584" s="67">
        <v>2.0387202501296997E-2</v>
      </c>
      <c r="EB584" s="67">
        <v>2.2123461589217186E-2</v>
      </c>
      <c r="EC584" s="67">
        <v>2.1065158769488335E-2</v>
      </c>
      <c r="ED584" s="67">
        <v>2.3710481822490692E-2</v>
      </c>
      <c r="EE584" s="67">
        <v>2.6476757600903511E-2</v>
      </c>
      <c r="EF584" s="67">
        <v>2.57437564432621E-2</v>
      </c>
      <c r="EG584" s="67">
        <v>1.798875629901886E-2</v>
      </c>
      <c r="EH584" s="67">
        <v>2.1690227091312408E-2</v>
      </c>
      <c r="EI584" s="67">
        <v>2.9928276315331459E-2</v>
      </c>
      <c r="EJ584" s="67">
        <v>2.9943622648715973E-2</v>
      </c>
      <c r="EK584" s="67">
        <v>2.5808693841099739E-2</v>
      </c>
      <c r="EL584" s="67">
        <v>4.3265610933303833E-2</v>
      </c>
      <c r="EM584" s="67">
        <v>0.24774624407291412</v>
      </c>
      <c r="EN584" s="67">
        <v>0.31114354729652405</v>
      </c>
      <c r="EO584" s="67">
        <v>0.32687479257583618</v>
      </c>
      <c r="EP584" s="67">
        <v>0.34060859680175781</v>
      </c>
      <c r="EQ584" s="67">
        <v>0.30843192338943481</v>
      </c>
      <c r="ER584" s="67">
        <v>-2.9279980808496475E-2</v>
      </c>
      <c r="ES584" s="67">
        <v>-8.7675005197525024E-2</v>
      </c>
      <c r="ET584" s="67">
        <v>-7.2703361511230469E-2</v>
      </c>
      <c r="EU584" s="67">
        <v>-3.552863746881485E-2</v>
      </c>
      <c r="EV584" s="67">
        <v>-1.4741103164851665E-2</v>
      </c>
      <c r="EW584" s="67">
        <v>78.628204345703125</v>
      </c>
      <c r="EX584" s="67">
        <v>77.0435791015625</v>
      </c>
      <c r="EY584" s="67">
        <v>75.643569946289063</v>
      </c>
      <c r="EZ584" s="67">
        <v>74.575592041015625</v>
      </c>
      <c r="FA584" s="67">
        <v>72.399307250976563</v>
      </c>
      <c r="FB584" s="67">
        <v>70.665855407714844</v>
      </c>
      <c r="FC584" s="67">
        <v>70.151473999023438</v>
      </c>
      <c r="FD584" s="67">
        <v>72.71533203125</v>
      </c>
      <c r="FE584" s="67">
        <v>77.512100219726563</v>
      </c>
      <c r="FF584" s="67">
        <v>82.69451904296875</v>
      </c>
      <c r="FG584" s="67">
        <v>87.241798400878906</v>
      </c>
      <c r="FH584" s="67">
        <v>91.748580932617188</v>
      </c>
      <c r="FI584" s="67">
        <v>95.126632690429688</v>
      </c>
      <c r="FJ584" s="67">
        <v>98.144638061523438</v>
      </c>
      <c r="FK584" s="67">
        <v>100.38033294677734</v>
      </c>
      <c r="FL584" s="67">
        <v>101.99458312988281</v>
      </c>
      <c r="FM584" s="67">
        <v>102.89030456542969</v>
      </c>
      <c r="FN584" s="67">
        <v>102.24196624755859</v>
      </c>
      <c r="FO584" s="67">
        <v>100.63157653808594</v>
      </c>
      <c r="FP584" s="67">
        <v>96.939666748046875</v>
      </c>
      <c r="FQ584" s="67">
        <v>92.12066650390625</v>
      </c>
      <c r="FR584" s="67">
        <v>87.42144775390625</v>
      </c>
      <c r="FS584" s="67">
        <v>83.460899353027344</v>
      </c>
      <c r="FT584" s="67">
        <v>81.339401245117188</v>
      </c>
      <c r="FU584" s="68">
        <v>2.0643122494220734E-2</v>
      </c>
      <c r="FV584" s="40">
        <v>10.449999809265137</v>
      </c>
      <c r="FW584">
        <v>47099.85</v>
      </c>
      <c r="FX584">
        <v>1</v>
      </c>
    </row>
    <row r="585" spans="1:180" x14ac:dyDescent="0.2">
      <c r="A585" t="s">
        <v>189</v>
      </c>
      <c r="B585" t="s">
        <v>207</v>
      </c>
      <c r="C585" t="s">
        <v>204</v>
      </c>
      <c r="D585" t="s">
        <v>1</v>
      </c>
      <c r="E585" t="s">
        <v>214</v>
      </c>
      <c r="F585" t="s">
        <v>1</v>
      </c>
      <c r="G585" s="60" t="s">
        <v>223</v>
      </c>
      <c r="H585" s="67">
        <v>33981.999627351761</v>
      </c>
      <c r="I585" s="67">
        <v>1.1536020040512085</v>
      </c>
      <c r="J585" s="67">
        <v>0.98354017734527588</v>
      </c>
      <c r="K585" s="67">
        <v>0.86091095209121704</v>
      </c>
      <c r="L585" s="67">
        <v>0.77811825275421143</v>
      </c>
      <c r="M585" s="67">
        <v>0.73002713918685913</v>
      </c>
      <c r="N585" s="67">
        <v>0.70092505216598511</v>
      </c>
      <c r="O585" s="67">
        <v>0.71454089879989624</v>
      </c>
      <c r="P585" s="67">
        <v>0.75967234373092651</v>
      </c>
      <c r="Q585" s="67">
        <v>0.83116936683654785</v>
      </c>
      <c r="R585" s="67">
        <v>0.93628221750259399</v>
      </c>
      <c r="S585" s="67">
        <v>1.0721668004989624</v>
      </c>
      <c r="T585" s="67">
        <v>1.2469173669815063</v>
      </c>
      <c r="U585" s="67">
        <v>1.4412409067153931</v>
      </c>
      <c r="V585" s="67">
        <v>1.6315034627914429</v>
      </c>
      <c r="W585" s="67">
        <v>1.7812577486038208</v>
      </c>
      <c r="X585" s="67">
        <v>1.9060693979263306</v>
      </c>
      <c r="Y585" s="67">
        <v>1.9947574138641357</v>
      </c>
      <c r="Z585" s="67">
        <v>2.0473380088806152</v>
      </c>
      <c r="AA585" s="67">
        <v>2.0190181732177734</v>
      </c>
      <c r="AB585" s="67">
        <v>1.9290887117385864</v>
      </c>
      <c r="AC585" s="67">
        <v>1.8480998277664185</v>
      </c>
      <c r="AD585" s="67">
        <v>1.7546147108078003</v>
      </c>
      <c r="AE585" s="67">
        <v>1.5213981866836548</v>
      </c>
      <c r="AF585" s="67">
        <v>1.2721102237701416</v>
      </c>
      <c r="AG585" s="67">
        <v>-5.2266255021095276E-2</v>
      </c>
      <c r="AH585" s="67">
        <v>-3.9002556353807449E-2</v>
      </c>
      <c r="AI585" s="67">
        <v>-3.2153438776731491E-2</v>
      </c>
      <c r="AJ585" s="67">
        <v>-2.985331229865551E-2</v>
      </c>
      <c r="AK585" s="67">
        <v>-2.1236063912510872E-2</v>
      </c>
      <c r="AL585" s="67">
        <v>-2.4436376988887787E-2</v>
      </c>
      <c r="AM585" s="67">
        <v>-2.3612504824995995E-2</v>
      </c>
      <c r="AN585" s="67">
        <v>-3.1967736780643463E-2</v>
      </c>
      <c r="AO585" s="67">
        <v>-3.3226966857910156E-2</v>
      </c>
      <c r="AP585" s="67">
        <v>-3.7669889628887177E-2</v>
      </c>
      <c r="AQ585" s="67">
        <v>-4.4877395033836365E-2</v>
      </c>
      <c r="AR585" s="67">
        <v>-5.6289073079824448E-2</v>
      </c>
      <c r="AS585" s="67">
        <v>-5.8327134698629379E-2</v>
      </c>
      <c r="AT585" s="67">
        <v>-4.2989615350961685E-2</v>
      </c>
      <c r="AU585" s="67">
        <v>0.13272450864315033</v>
      </c>
      <c r="AV585" s="67">
        <v>0.18758584558963776</v>
      </c>
      <c r="AW585" s="67">
        <v>0.19939339160919189</v>
      </c>
      <c r="AX585" s="67">
        <v>0.2002844512462616</v>
      </c>
      <c r="AY585" s="67">
        <v>0.17509791254997253</v>
      </c>
      <c r="AZ585" s="67">
        <v>-0.10735144466161728</v>
      </c>
      <c r="BA585" s="67">
        <v>-0.15351514518260956</v>
      </c>
      <c r="BB585" s="67">
        <v>-0.12100459635257721</v>
      </c>
      <c r="BC585" s="67">
        <v>-9.6550919115543365E-2</v>
      </c>
      <c r="BD585" s="67">
        <v>-7.4082165956497192E-2</v>
      </c>
      <c r="BE585" s="67">
        <v>-3.4381885081529617E-2</v>
      </c>
      <c r="BF585" s="67">
        <v>-2.2459004074335098E-2</v>
      </c>
      <c r="BG585" s="67">
        <v>-1.6668960452079773E-2</v>
      </c>
      <c r="BH585" s="67">
        <v>-1.5135733410716057E-2</v>
      </c>
      <c r="BI585" s="67">
        <v>-7.0232395082712173E-3</v>
      </c>
      <c r="BJ585" s="67">
        <v>-1.0252129286527634E-2</v>
      </c>
      <c r="BK585" s="67">
        <v>-8.6069731041789055E-3</v>
      </c>
      <c r="BL585" s="67">
        <v>-1.5937913209199905E-2</v>
      </c>
      <c r="BM585" s="67">
        <v>-1.6162620857357979E-2</v>
      </c>
      <c r="BN585" s="67">
        <v>-1.9205037504434586E-2</v>
      </c>
      <c r="BO585" s="67">
        <v>-2.5016361847519875E-2</v>
      </c>
      <c r="BP585" s="67">
        <v>-3.5185322165489197E-2</v>
      </c>
      <c r="BQ585" s="67">
        <v>-3.6200523376464844E-2</v>
      </c>
      <c r="BR585" s="67">
        <v>-2.0157061517238617E-2</v>
      </c>
      <c r="BS585" s="67">
        <v>0.15555410087108612</v>
      </c>
      <c r="BT585" s="67">
        <v>0.210569828748703</v>
      </c>
      <c r="BU585" s="67">
        <v>0.22251872718334198</v>
      </c>
      <c r="BV585" s="67">
        <v>0.22344893217086792</v>
      </c>
      <c r="BW585" s="67">
        <v>0.19822940230369568</v>
      </c>
      <c r="BX585" s="67">
        <v>-8.4047123789787292E-2</v>
      </c>
      <c r="BY585" s="67">
        <v>-0.13056634366512299</v>
      </c>
      <c r="BZ585" s="67">
        <v>-9.8772116005420685E-2</v>
      </c>
      <c r="CA585" s="67">
        <v>-7.5466670095920563E-2</v>
      </c>
      <c r="CB585" s="67">
        <v>-5.4406970739364624E-2</v>
      </c>
      <c r="CC585" s="67">
        <v>-2.1995225921273232E-2</v>
      </c>
      <c r="CD585" s="67">
        <v>-1.100099366158247E-2</v>
      </c>
      <c r="CE585" s="67">
        <v>-5.9444592334330082E-3</v>
      </c>
      <c r="CF585" s="67">
        <v>-4.9423836171627045E-3</v>
      </c>
      <c r="CG585" s="67">
        <v>2.8205194976180792E-3</v>
      </c>
      <c r="CH585" s="67">
        <v>-4.2816213681362569E-4</v>
      </c>
      <c r="CI585" s="67">
        <v>1.7858122009783983E-3</v>
      </c>
      <c r="CJ585" s="67">
        <v>-4.8357038758695126E-3</v>
      </c>
      <c r="CK585" s="67">
        <v>-4.3439059518277645E-3</v>
      </c>
      <c r="CL585" s="67">
        <v>-6.4163370989263058E-3</v>
      </c>
      <c r="CM585" s="67">
        <v>-1.1260672472417355E-2</v>
      </c>
      <c r="CN585" s="67">
        <v>-2.0568931475281715E-2</v>
      </c>
      <c r="CO585" s="67">
        <v>-2.0875699818134308E-2</v>
      </c>
      <c r="CP585" s="67">
        <v>-4.3433061800897121E-3</v>
      </c>
      <c r="CQ585" s="67">
        <v>0.17136581242084503</v>
      </c>
      <c r="CR585" s="67">
        <v>0.22648847103118896</v>
      </c>
      <c r="CS585" s="67">
        <v>0.23853524029254913</v>
      </c>
      <c r="CT585" s="67">
        <v>0.23949259519577026</v>
      </c>
      <c r="CU585" s="67">
        <v>0.21425022184848785</v>
      </c>
      <c r="CV585" s="67">
        <v>-6.7906618118286133E-2</v>
      </c>
      <c r="CW585" s="67">
        <v>-0.11467207223176956</v>
      </c>
      <c r="CX585" s="67">
        <v>-8.3373963832855225E-2</v>
      </c>
      <c r="CY585" s="67">
        <v>-6.0863789170980453E-2</v>
      </c>
      <c r="CZ585" s="67">
        <v>-4.0779992938041687E-2</v>
      </c>
      <c r="DA585" s="67">
        <v>-9.6085667610168457E-3</v>
      </c>
      <c r="DB585" s="67">
        <v>4.5701910858042538E-4</v>
      </c>
      <c r="DC585" s="67">
        <v>4.7800419852137566E-3</v>
      </c>
      <c r="DD585" s="67">
        <v>5.2509657107293606E-3</v>
      </c>
      <c r="DE585" s="67">
        <v>1.2664278969168663E-2</v>
      </c>
      <c r="DF585" s="67">
        <v>9.3958042562007904E-3</v>
      </c>
      <c r="DG585" s="67">
        <v>1.2178597971796989E-2</v>
      </c>
      <c r="DH585" s="67">
        <v>6.2665054574608803E-3</v>
      </c>
      <c r="DI585" s="67">
        <v>7.4748084880411625E-3</v>
      </c>
      <c r="DJ585" s="67">
        <v>6.3723628409206867E-3</v>
      </c>
      <c r="DK585" s="67">
        <v>2.4950180668383837E-3</v>
      </c>
      <c r="DL585" s="67">
        <v>-5.9525384567677975E-3</v>
      </c>
      <c r="DM585" s="67">
        <v>-5.5508767254650593E-3</v>
      </c>
      <c r="DN585" s="67">
        <v>1.1470449157059193E-2</v>
      </c>
      <c r="DO585" s="67">
        <v>0.18717752397060394</v>
      </c>
      <c r="DP585" s="67">
        <v>0.24240711331367493</v>
      </c>
      <c r="DQ585" s="67">
        <v>0.25455176830291748</v>
      </c>
      <c r="DR585" s="67">
        <v>0.25553625822067261</v>
      </c>
      <c r="DS585" s="67">
        <v>0.23027104139328003</v>
      </c>
      <c r="DT585" s="67">
        <v>-5.1766123622655869E-2</v>
      </c>
      <c r="DU585" s="67">
        <v>-9.8777800798416138E-2</v>
      </c>
      <c r="DV585" s="67">
        <v>-6.7975819110870361E-2</v>
      </c>
      <c r="DW585" s="67">
        <v>-4.6260908246040344E-2</v>
      </c>
      <c r="DX585" s="67">
        <v>-2.715301513671875E-2</v>
      </c>
      <c r="DY585" s="67">
        <v>8.275800384581089E-3</v>
      </c>
      <c r="DZ585" s="67">
        <v>1.700056716799736E-2</v>
      </c>
      <c r="EA585" s="67">
        <v>2.02645193785429E-2</v>
      </c>
      <c r="EB585" s="67">
        <v>1.9968543201684952E-2</v>
      </c>
      <c r="EC585" s="67">
        <v>2.6877103373408318E-2</v>
      </c>
      <c r="ED585" s="67">
        <v>2.3580050095915794E-2</v>
      </c>
      <c r="EE585" s="67">
        <v>2.7184128761291504E-2</v>
      </c>
      <c r="EF585" s="67">
        <v>2.2296331822872162E-2</v>
      </c>
      <c r="EG585" s="67">
        <v>2.4539155885577202E-2</v>
      </c>
      <c r="EH585" s="67">
        <v>2.4837212637066841E-2</v>
      </c>
      <c r="EI585" s="67">
        <v>2.2356048226356506E-2</v>
      </c>
      <c r="EJ585" s="67">
        <v>1.5151210129261017E-2</v>
      </c>
      <c r="EK585" s="67">
        <v>1.6575733199715614E-2</v>
      </c>
      <c r="EL585" s="67">
        <v>3.4303002059459686E-2</v>
      </c>
      <c r="EM585" s="67">
        <v>0.21000710129737854</v>
      </c>
      <c r="EN585" s="67">
        <v>0.26539108157157898</v>
      </c>
      <c r="EO585" s="67">
        <v>0.27767708897590637</v>
      </c>
      <c r="EP585" s="67">
        <v>0.27870073914527893</v>
      </c>
      <c r="EQ585" s="67">
        <v>0.25340253114700317</v>
      </c>
      <c r="ER585" s="67">
        <v>-2.846180647611618E-2</v>
      </c>
      <c r="ES585" s="67">
        <v>-7.5829014182090759E-2</v>
      </c>
      <c r="ET585" s="67">
        <v>-4.5743338763713837E-2</v>
      </c>
      <c r="EU585" s="67">
        <v>-2.517666295170784E-2</v>
      </c>
      <c r="EV585" s="67">
        <v>-7.4778241105377674E-3</v>
      </c>
      <c r="EW585" s="67">
        <v>79.898582458496094</v>
      </c>
      <c r="EX585" s="67">
        <v>78.526626586914063</v>
      </c>
      <c r="EY585" s="67">
        <v>77.295890808105469</v>
      </c>
      <c r="EZ585" s="67">
        <v>74.962562561035156</v>
      </c>
      <c r="FA585" s="67">
        <v>73.636665344238281</v>
      </c>
      <c r="FB585" s="67">
        <v>72.3302001953125</v>
      </c>
      <c r="FC585" s="67">
        <v>71.509567260742188</v>
      </c>
      <c r="FD585" s="67">
        <v>72.854545593261719</v>
      </c>
      <c r="FE585" s="67">
        <v>76.573707580566406</v>
      </c>
      <c r="FF585" s="67">
        <v>80.332618713378906</v>
      </c>
      <c r="FG585" s="67">
        <v>83.558845520019531</v>
      </c>
      <c r="FH585" s="67">
        <v>87.719314575195313</v>
      </c>
      <c r="FI585" s="67">
        <v>91.32086181640625</v>
      </c>
      <c r="FJ585" s="67">
        <v>94.33636474609375</v>
      </c>
      <c r="FK585" s="67">
        <v>96.195343017578125</v>
      </c>
      <c r="FL585" s="67">
        <v>96.767593383789063</v>
      </c>
      <c r="FM585" s="67">
        <v>96.61065673828125</v>
      </c>
      <c r="FN585" s="67">
        <v>95.500328063964844</v>
      </c>
      <c r="FO585" s="67">
        <v>93.367485046386719</v>
      </c>
      <c r="FP585" s="67">
        <v>89.797576904296875</v>
      </c>
      <c r="FQ585" s="67">
        <v>86.624305725097656</v>
      </c>
      <c r="FR585" s="67">
        <v>84.356613159179688</v>
      </c>
      <c r="FS585" s="67">
        <v>81.986930847167969</v>
      </c>
      <c r="FT585" s="67">
        <v>80.585601806640625</v>
      </c>
      <c r="FU585" s="68">
        <v>2.0620169118046761E-2</v>
      </c>
      <c r="FV585" s="40">
        <v>10.199999809265137</v>
      </c>
      <c r="FW585">
        <v>44307.41</v>
      </c>
      <c r="FX585">
        <v>1</v>
      </c>
    </row>
    <row r="586" spans="1:180" x14ac:dyDescent="0.2">
      <c r="A586" t="s">
        <v>189</v>
      </c>
      <c r="B586" t="s">
        <v>207</v>
      </c>
      <c r="C586" t="s">
        <v>204</v>
      </c>
      <c r="D586" t="s">
        <v>1</v>
      </c>
      <c r="E586" t="s">
        <v>214</v>
      </c>
      <c r="F586" t="s">
        <v>1</v>
      </c>
      <c r="G586" s="60" t="s">
        <v>224</v>
      </c>
      <c r="H586" s="67">
        <v>35360.999668002129</v>
      </c>
      <c r="I586" s="67">
        <v>1.0863730907440186</v>
      </c>
      <c r="J586" s="67">
        <v>0.92561239004135132</v>
      </c>
      <c r="K586" s="67">
        <v>0.81392866373062134</v>
      </c>
      <c r="L586" s="67">
        <v>0.73702138662338257</v>
      </c>
      <c r="M586" s="67">
        <v>0.69426620006561279</v>
      </c>
      <c r="N586" s="67">
        <v>0.67822158336639404</v>
      </c>
      <c r="O586" s="67">
        <v>0.70829147100448608</v>
      </c>
      <c r="P586" s="67">
        <v>0.74375265836715698</v>
      </c>
      <c r="Q586" s="67">
        <v>0.7889246940612793</v>
      </c>
      <c r="R586" s="67">
        <v>0.90236914157867432</v>
      </c>
      <c r="S586" s="67">
        <v>1.0713672637939453</v>
      </c>
      <c r="T586" s="67">
        <v>1.2855231761932373</v>
      </c>
      <c r="U586" s="67">
        <v>1.5262042284011841</v>
      </c>
      <c r="V586" s="67">
        <v>1.7606452703475952</v>
      </c>
      <c r="W586" s="67">
        <v>1.9694100618362427</v>
      </c>
      <c r="X586" s="67">
        <v>2.1681253910064697</v>
      </c>
      <c r="Y586" s="67">
        <v>2.3227033615112305</v>
      </c>
      <c r="Z586" s="67">
        <v>2.3994669914245605</v>
      </c>
      <c r="AA586" s="67">
        <v>2.3735055923461914</v>
      </c>
      <c r="AB586" s="67">
        <v>2.2425258159637451</v>
      </c>
      <c r="AC586" s="67">
        <v>2.1109409332275391</v>
      </c>
      <c r="AD586" s="67">
        <v>1.905915379524231</v>
      </c>
      <c r="AE586" s="67">
        <v>1.5789633989334106</v>
      </c>
      <c r="AF586" s="67">
        <v>1.2678985595703125</v>
      </c>
      <c r="AG586" s="67">
        <v>-2.7299912646412849E-2</v>
      </c>
      <c r="AH586" s="67">
        <v>-2.6078632101416588E-2</v>
      </c>
      <c r="AI586" s="67">
        <v>-2.4910934269428253E-2</v>
      </c>
      <c r="AJ586" s="67">
        <v>-2.1437911316752434E-2</v>
      </c>
      <c r="AK586" s="67">
        <v>-1.5428881160914898E-2</v>
      </c>
      <c r="AL586" s="67">
        <v>-1.6980964690446854E-2</v>
      </c>
      <c r="AM586" s="67">
        <v>-2.4541836231946945E-2</v>
      </c>
      <c r="AN586" s="67">
        <v>-2.6965778321027756E-2</v>
      </c>
      <c r="AO586" s="67">
        <v>-3.1962335109710693E-2</v>
      </c>
      <c r="AP586" s="67">
        <v>-4.2416229844093323E-2</v>
      </c>
      <c r="AQ586" s="67">
        <v>-5.0363078713417053E-2</v>
      </c>
      <c r="AR586" s="67">
        <v>-5.3521778434514999E-2</v>
      </c>
      <c r="AS586" s="67">
        <v>-6.362074613571167E-2</v>
      </c>
      <c r="AT586" s="67">
        <v>-6.2449019402265549E-2</v>
      </c>
      <c r="AU586" s="67">
        <v>0.12384790182113647</v>
      </c>
      <c r="AV586" s="67">
        <v>0.18227380514144897</v>
      </c>
      <c r="AW586" s="67">
        <v>0.20615312457084656</v>
      </c>
      <c r="AX586" s="67">
        <v>0.20448362827301025</v>
      </c>
      <c r="AY586" s="67">
        <v>0.12115181237459183</v>
      </c>
      <c r="AZ586" s="67">
        <v>-0.16133324801921844</v>
      </c>
      <c r="BA586" s="67">
        <v>-0.18841822445392609</v>
      </c>
      <c r="BB586" s="67">
        <v>-0.152507483959198</v>
      </c>
      <c r="BC586" s="67">
        <v>-0.10376819223165512</v>
      </c>
      <c r="BD586" s="67">
        <v>-7.3473863303661346E-2</v>
      </c>
      <c r="BE586" s="67">
        <v>-9.843810461461544E-3</v>
      </c>
      <c r="BF586" s="67">
        <v>-9.9275680258870125E-3</v>
      </c>
      <c r="BG586" s="67">
        <v>-9.7924461588263512E-3</v>
      </c>
      <c r="BH586" s="67">
        <v>-7.067487109452486E-3</v>
      </c>
      <c r="BI586" s="67">
        <v>-1.5513193793594837E-3</v>
      </c>
      <c r="BJ586" s="67">
        <v>-3.1324403826147318E-3</v>
      </c>
      <c r="BK586" s="67">
        <v>-9.89522784948349E-3</v>
      </c>
      <c r="BL586" s="67">
        <v>-1.1324686929583549E-2</v>
      </c>
      <c r="BM586" s="67">
        <v>-1.5309876762330532E-2</v>
      </c>
      <c r="BN586" s="67">
        <v>-2.439664863049984E-2</v>
      </c>
      <c r="BO586" s="67">
        <v>-3.0981685966253281E-2</v>
      </c>
      <c r="BP586" s="67">
        <v>-3.2929044216871262E-2</v>
      </c>
      <c r="BQ586" s="67">
        <v>-4.2031504213809967E-2</v>
      </c>
      <c r="BR586" s="67">
        <v>-4.0173940360546112E-2</v>
      </c>
      <c r="BS586" s="67">
        <v>0.14612852036952972</v>
      </c>
      <c r="BT586" s="67">
        <v>0.20470476150512695</v>
      </c>
      <c r="BU586" s="67">
        <v>0.22871975600719452</v>
      </c>
      <c r="BV586" s="67">
        <v>0.22708749771118164</v>
      </c>
      <c r="BW586" s="67">
        <v>0.14372220635414124</v>
      </c>
      <c r="BX586" s="67">
        <v>-0.13860277831554413</v>
      </c>
      <c r="BY586" s="67">
        <v>-0.16603520512580872</v>
      </c>
      <c r="BZ586" s="67">
        <v>-0.13081860542297363</v>
      </c>
      <c r="CA586" s="67">
        <v>-8.3195723593235016E-2</v>
      </c>
      <c r="CB586" s="67">
        <v>-5.4271567612886429E-2</v>
      </c>
      <c r="CC586" s="67">
        <v>2.2462331689894199E-3</v>
      </c>
      <c r="CD586" s="67">
        <v>1.2586109805852175E-3</v>
      </c>
      <c r="CE586" s="67">
        <v>6.7857292015105486E-4</v>
      </c>
      <c r="CF586" s="67">
        <v>2.8854236006736755E-3</v>
      </c>
      <c r="CG586" s="67">
        <v>8.060237392783165E-3</v>
      </c>
      <c r="CH586" s="67">
        <v>6.4590051770210266E-3</v>
      </c>
      <c r="CI586" s="67">
        <v>2.4896810646168888E-4</v>
      </c>
      <c r="CJ586" s="67">
        <v>-4.9171503633260727E-4</v>
      </c>
      <c r="CK586" s="67">
        <v>-3.7764315493404865E-3</v>
      </c>
      <c r="CL586" s="67">
        <v>-1.1916342191398144E-2</v>
      </c>
      <c r="CM586" s="67">
        <v>-1.7558189108967781E-2</v>
      </c>
      <c r="CN586" s="67">
        <v>-1.8666584044694901E-2</v>
      </c>
      <c r="CO586" s="67">
        <v>-2.7078863233327866E-2</v>
      </c>
      <c r="CP586" s="67">
        <v>-2.4746289476752281E-2</v>
      </c>
      <c r="CQ586" s="67">
        <v>0.16155999898910522</v>
      </c>
      <c r="CR586" s="67">
        <v>0.22024038434028625</v>
      </c>
      <c r="CS586" s="67">
        <v>0.24434936046600342</v>
      </c>
      <c r="CT586" s="67">
        <v>0.2427428662776947</v>
      </c>
      <c r="CU586" s="67">
        <v>0.15935438871383667</v>
      </c>
      <c r="CV586" s="67">
        <v>-0.12285972386598587</v>
      </c>
      <c r="CW586" s="67">
        <v>-0.15053278207778931</v>
      </c>
      <c r="CX586" s="67">
        <v>-0.11579695343971252</v>
      </c>
      <c r="CY586" s="67">
        <v>-6.8947285413742065E-2</v>
      </c>
      <c r="CZ586" s="67">
        <v>-4.0972117334604263E-2</v>
      </c>
      <c r="DA586" s="67">
        <v>1.4336276799440384E-2</v>
      </c>
      <c r="DB586" s="67">
        <v>1.244478952139616E-2</v>
      </c>
      <c r="DC586" s="67">
        <v>1.1149591766297817E-2</v>
      </c>
      <c r="DD586" s="67">
        <v>1.2838335707783699E-2</v>
      </c>
      <c r="DE586" s="67">
        <v>1.7671793699264526E-2</v>
      </c>
      <c r="DF586" s="67">
        <v>1.6050452366471291E-2</v>
      </c>
      <c r="DG586" s="67">
        <v>1.0393164120614529E-2</v>
      </c>
      <c r="DH586" s="67">
        <v>1.0341256856918335E-2</v>
      </c>
      <c r="DI586" s="67">
        <v>7.7570131979882717E-3</v>
      </c>
      <c r="DJ586" s="67">
        <v>5.6396244326606393E-4</v>
      </c>
      <c r="DK586" s="67">
        <v>-4.13469597697258E-3</v>
      </c>
      <c r="DL586" s="67">
        <v>-4.4041215442121029E-3</v>
      </c>
      <c r="DM586" s="67">
        <v>-1.212621945887804E-2</v>
      </c>
      <c r="DN586" s="67">
        <v>-9.3186395242810249E-3</v>
      </c>
      <c r="DO586" s="67">
        <v>0.17699147760868073</v>
      </c>
      <c r="DP586" s="67">
        <v>0.23577597737312317</v>
      </c>
      <c r="DQ586" s="67">
        <v>0.25997892022132874</v>
      </c>
      <c r="DR586" s="67">
        <v>0.25839823484420776</v>
      </c>
      <c r="DS586" s="67">
        <v>0.1749865710735321</v>
      </c>
      <c r="DT586" s="67">
        <v>-0.10711667686700821</v>
      </c>
      <c r="DU586" s="67">
        <v>-0.1350303441286087</v>
      </c>
      <c r="DV586" s="67">
        <v>-0.10077530145645142</v>
      </c>
      <c r="DW586" s="67">
        <v>-5.4698854684829712E-2</v>
      </c>
      <c r="DX586" s="67">
        <v>-2.7672670781612396E-2</v>
      </c>
      <c r="DY586" s="67">
        <v>3.1792379915714264E-2</v>
      </c>
      <c r="DZ586" s="67">
        <v>2.8595855459570885E-2</v>
      </c>
      <c r="EA586" s="67">
        <v>2.626807801425457E-2</v>
      </c>
      <c r="EB586" s="67">
        <v>2.7208758518099785E-2</v>
      </c>
      <c r="EC586" s="67">
        <v>3.1549356877803802E-2</v>
      </c>
      <c r="ED586" s="67">
        <v>2.9898975044488907E-2</v>
      </c>
      <c r="EE586" s="67">
        <v>2.5039771571755409E-2</v>
      </c>
      <c r="EF586" s="67">
        <v>2.5982348248362541E-2</v>
      </c>
      <c r="EG586" s="67">
        <v>2.4409474804997444E-2</v>
      </c>
      <c r="EH586" s="67">
        <v>1.8583539873361588E-2</v>
      </c>
      <c r="EI586" s="67">
        <v>1.5246698632836342E-2</v>
      </c>
      <c r="EJ586" s="67">
        <v>1.61886066198349E-2</v>
      </c>
      <c r="EK586" s="67">
        <v>9.4630206003785133E-3</v>
      </c>
      <c r="EL586" s="67">
        <v>1.2956438586115837E-2</v>
      </c>
      <c r="EM586" s="67">
        <v>0.19927209615707397</v>
      </c>
      <c r="EN586" s="67">
        <v>0.25820693373680115</v>
      </c>
      <c r="EO586" s="67">
        <v>0.28254556655883789</v>
      </c>
      <c r="EP586" s="67">
        <v>0.28100210428237915</v>
      </c>
      <c r="EQ586" s="67">
        <v>0.19755697250366211</v>
      </c>
      <c r="ER586" s="67">
        <v>-8.4386222064495087E-2</v>
      </c>
      <c r="ES586" s="67">
        <v>-0.11264733225107193</v>
      </c>
      <c r="ET586" s="67">
        <v>-7.9086430370807648E-2</v>
      </c>
      <c r="EU586" s="67">
        <v>-3.4126382321119308E-2</v>
      </c>
      <c r="EV586" s="67">
        <v>-8.4703788161277771E-3</v>
      </c>
      <c r="EW586" s="67">
        <v>80.142021179199219</v>
      </c>
      <c r="EX586" s="67">
        <v>78.293190002441406</v>
      </c>
      <c r="EY586" s="67">
        <v>76.666618347167969</v>
      </c>
      <c r="EZ586" s="67">
        <v>75.0240478515625</v>
      </c>
      <c r="FA586" s="67">
        <v>73.471206665039063</v>
      </c>
      <c r="FB586" s="67">
        <v>71.839012145996094</v>
      </c>
      <c r="FC586" s="67">
        <v>70.771827697753906</v>
      </c>
      <c r="FD586" s="67">
        <v>73.115859985351563</v>
      </c>
      <c r="FE586" s="67">
        <v>77.870994567871094</v>
      </c>
      <c r="FF586" s="67">
        <v>82.915863037109375</v>
      </c>
      <c r="FG586" s="67">
        <v>87.731391906738281</v>
      </c>
      <c r="FH586" s="67">
        <v>92.095542907714844</v>
      </c>
      <c r="FI586" s="67">
        <v>95.727142333984375</v>
      </c>
      <c r="FJ586" s="67">
        <v>98.719253540039063</v>
      </c>
      <c r="FK586" s="67">
        <v>100.94706726074219</v>
      </c>
      <c r="FL586" s="67">
        <v>102.48377227783203</v>
      </c>
      <c r="FM586" s="67">
        <v>102.81008911132813</v>
      </c>
      <c r="FN586" s="67">
        <v>101.98657989501953</v>
      </c>
      <c r="FO586" s="67">
        <v>99.856208801269531</v>
      </c>
      <c r="FP586" s="67">
        <v>95.384368896484375</v>
      </c>
      <c r="FQ586" s="67">
        <v>90.392097473144531</v>
      </c>
      <c r="FR586" s="67">
        <v>86.050086975097656</v>
      </c>
      <c r="FS586" s="67">
        <v>82.033409118652344</v>
      </c>
      <c r="FT586" s="67">
        <v>79.604698181152344</v>
      </c>
      <c r="FU586" s="68">
        <v>2.0122278481721878E-2</v>
      </c>
      <c r="FV586" s="40">
        <v>11.149999618530273</v>
      </c>
      <c r="FW586">
        <v>49513.5</v>
      </c>
      <c r="FX586">
        <v>1</v>
      </c>
    </row>
    <row r="587" spans="1:180" x14ac:dyDescent="0.2">
      <c r="A587" t="s">
        <v>189</v>
      </c>
      <c r="B587" t="s">
        <v>207</v>
      </c>
      <c r="C587" t="s">
        <v>204</v>
      </c>
      <c r="D587" t="s">
        <v>1</v>
      </c>
      <c r="E587" t="s">
        <v>214</v>
      </c>
      <c r="F587" t="s">
        <v>1</v>
      </c>
      <c r="G587" s="60" t="s">
        <v>225</v>
      </c>
      <c r="H587" s="67">
        <v>35511.000163912773</v>
      </c>
      <c r="I587" s="67">
        <v>1.0429126024246216</v>
      </c>
      <c r="J587" s="67">
        <v>0.88337826728820801</v>
      </c>
      <c r="K587" s="67">
        <v>0.77737909555435181</v>
      </c>
      <c r="L587" s="67">
        <v>0.70549470186233521</v>
      </c>
      <c r="M587" s="67">
        <v>0.66560846567153931</v>
      </c>
      <c r="N587" s="67">
        <v>0.65492337942123413</v>
      </c>
      <c r="O587" s="67">
        <v>0.68766897916793823</v>
      </c>
      <c r="P587" s="67">
        <v>0.71475183963775635</v>
      </c>
      <c r="Q587" s="67">
        <v>0.73602199554443359</v>
      </c>
      <c r="R587" s="67">
        <v>0.81620985269546509</v>
      </c>
      <c r="S587" s="67">
        <v>0.93556207418441772</v>
      </c>
      <c r="T587" s="67">
        <v>1.0930335521697998</v>
      </c>
      <c r="U587" s="67">
        <v>1.2855349779129028</v>
      </c>
      <c r="V587" s="67">
        <v>1.4813435077667236</v>
      </c>
      <c r="W587" s="67">
        <v>1.6686862707138062</v>
      </c>
      <c r="X587" s="67">
        <v>1.8703664541244507</v>
      </c>
      <c r="Y587" s="67">
        <v>2.0297887325286865</v>
      </c>
      <c r="Z587" s="67">
        <v>2.1028141975402832</v>
      </c>
      <c r="AA587" s="67">
        <v>2.0623698234558105</v>
      </c>
      <c r="AB587" s="67">
        <v>1.927005410194397</v>
      </c>
      <c r="AC587" s="67">
        <v>1.7964925765991211</v>
      </c>
      <c r="AD587" s="67">
        <v>1.6353291273117065</v>
      </c>
      <c r="AE587" s="67">
        <v>1.3649702072143555</v>
      </c>
      <c r="AF587" s="67">
        <v>1.091325044631958</v>
      </c>
      <c r="AG587" s="67">
        <v>-4.9532409757375717E-2</v>
      </c>
      <c r="AH587" s="67">
        <v>-3.673090785741806E-2</v>
      </c>
      <c r="AI587" s="67">
        <v>-3.1258475035429001E-2</v>
      </c>
      <c r="AJ587" s="67">
        <v>-2.6398990303277969E-2</v>
      </c>
      <c r="AK587" s="67">
        <v>-2.3402133956551552E-2</v>
      </c>
      <c r="AL587" s="67">
        <v>-2.2929972037672997E-2</v>
      </c>
      <c r="AM587" s="67">
        <v>-2.6498032733798027E-2</v>
      </c>
      <c r="AN587" s="67">
        <v>-3.4808527678251266E-2</v>
      </c>
      <c r="AO587" s="67">
        <v>-3.943229466676712E-2</v>
      </c>
      <c r="AP587" s="67">
        <v>-4.712778702378273E-2</v>
      </c>
      <c r="AQ587" s="67">
        <v>-5.0295762717723846E-2</v>
      </c>
      <c r="AR587" s="67">
        <v>-4.679112508893013E-2</v>
      </c>
      <c r="AS587" s="67">
        <v>-4.0613055229187012E-2</v>
      </c>
      <c r="AT587" s="67">
        <v>-3.0882423743605614E-2</v>
      </c>
      <c r="AU587" s="67">
        <v>0.10594429075717926</v>
      </c>
      <c r="AV587" s="67">
        <v>0.15423819422721863</v>
      </c>
      <c r="AW587" s="67">
        <v>0.17624357342720032</v>
      </c>
      <c r="AX587" s="67">
        <v>0.17454448342323303</v>
      </c>
      <c r="AY587" s="67">
        <v>9.5726460218429565E-2</v>
      </c>
      <c r="AZ587" s="67">
        <v>-0.13251085579395294</v>
      </c>
      <c r="BA587" s="67">
        <v>-0.16210006177425385</v>
      </c>
      <c r="BB587" s="67">
        <v>-0.11667542159557343</v>
      </c>
      <c r="BC587" s="67">
        <v>-6.7104220390319824E-2</v>
      </c>
      <c r="BD587" s="67">
        <v>-4.8746198415756226E-2</v>
      </c>
      <c r="BE587" s="67">
        <v>-3.2121423631906509E-2</v>
      </c>
      <c r="BF587" s="67">
        <v>-2.0621227100491524E-2</v>
      </c>
      <c r="BG587" s="67">
        <v>-1.6178583726286888E-2</v>
      </c>
      <c r="BH587" s="67">
        <v>-1.206529513001442E-2</v>
      </c>
      <c r="BI587" s="67">
        <v>-9.5604155212640762E-3</v>
      </c>
      <c r="BJ587" s="67">
        <v>-9.1178212314844131E-3</v>
      </c>
      <c r="BK587" s="67">
        <v>-1.1890744790434837E-2</v>
      </c>
      <c r="BL587" s="67">
        <v>-1.9209962338209152E-2</v>
      </c>
      <c r="BM587" s="67">
        <v>-2.2824967280030251E-2</v>
      </c>
      <c r="BN587" s="67">
        <v>-2.9156740754842758E-2</v>
      </c>
      <c r="BO587" s="67">
        <v>-3.0966116115450859E-2</v>
      </c>
      <c r="BP587" s="67">
        <v>-2.6253325864672661E-2</v>
      </c>
      <c r="BQ587" s="67">
        <v>-1.9081318750977516E-2</v>
      </c>
      <c r="BR587" s="67">
        <v>-8.6668310686945915E-3</v>
      </c>
      <c r="BS587" s="67">
        <v>0.12816643714904785</v>
      </c>
      <c r="BT587" s="67">
        <v>0.17661042511463165</v>
      </c>
      <c r="BU587" s="67">
        <v>0.19875094294548035</v>
      </c>
      <c r="BV587" s="67">
        <v>0.19708888232707977</v>
      </c>
      <c r="BW587" s="67">
        <v>0.11823717504739761</v>
      </c>
      <c r="BX587" s="67">
        <v>-0.1098414808511734</v>
      </c>
      <c r="BY587" s="67">
        <v>-0.13977698981761932</v>
      </c>
      <c r="BZ587" s="67">
        <v>-9.5044247806072235E-2</v>
      </c>
      <c r="CA587" s="67">
        <v>-4.6585910022258759E-2</v>
      </c>
      <c r="CB587" s="67">
        <v>-2.9593987390398979E-2</v>
      </c>
      <c r="CC587" s="67">
        <v>-2.0062634721398354E-2</v>
      </c>
      <c r="CD587" s="67">
        <v>-9.4637125730514526E-3</v>
      </c>
      <c r="CE587" s="67">
        <v>-5.734296515583992E-3</v>
      </c>
      <c r="CF587" s="67">
        <v>-2.1378214005380869E-3</v>
      </c>
      <c r="CG587" s="67">
        <v>2.6316645744373091E-5</v>
      </c>
      <c r="CH587" s="67">
        <v>4.4843333307653666E-4</v>
      </c>
      <c r="CI587" s="67">
        <v>-1.7737800953909755E-3</v>
      </c>
      <c r="CJ587" s="67">
        <v>-8.4064425900578499E-3</v>
      </c>
      <c r="CK587" s="67">
        <v>-1.1322779580950737E-2</v>
      </c>
      <c r="CL587" s="67">
        <v>-1.6710054129362106E-2</v>
      </c>
      <c r="CM587" s="67">
        <v>-1.757846400141716E-2</v>
      </c>
      <c r="CN587" s="67">
        <v>-1.2028908357024193E-2</v>
      </c>
      <c r="CO587" s="67">
        <v>-4.1685029864311218E-3</v>
      </c>
      <c r="CP587" s="67">
        <v>6.7196185700595379E-3</v>
      </c>
      <c r="CQ587" s="67">
        <v>0.14355744421482086</v>
      </c>
      <c r="CR587" s="67">
        <v>0.19210536777973175</v>
      </c>
      <c r="CS587" s="67">
        <v>0.214339479804039</v>
      </c>
      <c r="CT587" s="67">
        <v>0.21270306408405304</v>
      </c>
      <c r="CU587" s="67">
        <v>0.13382804393768311</v>
      </c>
      <c r="CV587" s="67">
        <v>-9.4140738248825073E-2</v>
      </c>
      <c r="CW587" s="67">
        <v>-0.12431609630584717</v>
      </c>
      <c r="CX587" s="67">
        <v>-8.0062553286552429E-2</v>
      </c>
      <c r="CY587" s="67">
        <v>-3.2374989241361618E-2</v>
      </c>
      <c r="CZ587" s="67">
        <v>-1.6329225152730942E-2</v>
      </c>
      <c r="DA587" s="67">
        <v>-8.0038439482450485E-3</v>
      </c>
      <c r="DB587" s="67">
        <v>1.6938025364652276E-3</v>
      </c>
      <c r="DC587" s="67">
        <v>4.7099897637963295E-3</v>
      </c>
      <c r="DD587" s="67">
        <v>7.7896518632769585E-3</v>
      </c>
      <c r="DE587" s="67">
        <v>9.61304921656847E-3</v>
      </c>
      <c r="DF587" s="67">
        <v>1.0014686733484268E-2</v>
      </c>
      <c r="DG587" s="67">
        <v>8.3431843668222427E-3</v>
      </c>
      <c r="DH587" s="67">
        <v>2.3970776237547398E-3</v>
      </c>
      <c r="DI587" s="67">
        <v>1.7940603720489889E-4</v>
      </c>
      <c r="DJ587" s="67">
        <v>-4.2633642442524433E-3</v>
      </c>
      <c r="DK587" s="67">
        <v>-4.1908100247383118E-3</v>
      </c>
      <c r="DL587" s="67">
        <v>2.1955105476081371E-3</v>
      </c>
      <c r="DM587" s="67">
        <v>1.0744311846792698E-2</v>
      </c>
      <c r="DN587" s="67">
        <v>2.2106068208813667E-2</v>
      </c>
      <c r="DO587" s="67">
        <v>0.15894845128059387</v>
      </c>
      <c r="DP587" s="67">
        <v>0.20760031044483185</v>
      </c>
      <c r="DQ587" s="67">
        <v>0.22992800176143646</v>
      </c>
      <c r="DR587" s="67">
        <v>0.22831724584102631</v>
      </c>
      <c r="DS587" s="67">
        <v>0.149418905377388</v>
      </c>
      <c r="DT587" s="67">
        <v>-7.8440003097057343E-2</v>
      </c>
      <c r="DU587" s="67">
        <v>-0.10885520279407501</v>
      </c>
      <c r="DV587" s="67">
        <v>-6.508086621761322E-2</v>
      </c>
      <c r="DW587" s="67">
        <v>-1.8164068460464478E-2</v>
      </c>
      <c r="DX587" s="67">
        <v>-3.0644598882645369E-3</v>
      </c>
      <c r="DY587" s="67">
        <v>9.4071365892887115E-3</v>
      </c>
      <c r="DZ587" s="67">
        <v>1.7803480848670006E-2</v>
      </c>
      <c r="EA587" s="67">
        <v>1.9789880141615868E-2</v>
      </c>
      <c r="EB587" s="67">
        <v>2.2123347967863083E-2</v>
      </c>
      <c r="EC587" s="67">
        <v>2.345476858317852E-2</v>
      </c>
      <c r="ED587" s="67">
        <v>2.3826837539672852E-2</v>
      </c>
      <c r="EE587" s="67">
        <v>2.2950472310185432E-2</v>
      </c>
      <c r="EF587" s="67">
        <v>1.7995644360780716E-2</v>
      </c>
      <c r="EG587" s="67">
        <v>1.6786737367510796E-2</v>
      </c>
      <c r="EH587" s="67">
        <v>1.3707676902413368E-2</v>
      </c>
      <c r="EI587" s="67">
        <v>1.5138834714889526E-2</v>
      </c>
      <c r="EJ587" s="67">
        <v>2.2733312100172043E-2</v>
      </c>
      <c r="EK587" s="67">
        <v>3.2276049256324768E-2</v>
      </c>
      <c r="EL587" s="67">
        <v>4.4321659952402115E-2</v>
      </c>
      <c r="EM587" s="67">
        <v>0.18117058277130127</v>
      </c>
      <c r="EN587" s="67">
        <v>0.22997252643108368</v>
      </c>
      <c r="EO587" s="67">
        <v>0.25243538618087769</v>
      </c>
      <c r="EP587" s="67">
        <v>0.25086164474487305</v>
      </c>
      <c r="EQ587" s="67">
        <v>0.17192961275577545</v>
      </c>
      <c r="ER587" s="67">
        <v>-5.5770620703697205E-2</v>
      </c>
      <c r="ES587" s="67">
        <v>-8.6532130837440491E-2</v>
      </c>
      <c r="ET587" s="67">
        <v>-4.344969242811203E-2</v>
      </c>
      <c r="EU587" s="67">
        <v>2.3542435374110937E-3</v>
      </c>
      <c r="EV587" s="67">
        <v>1.6087751835584641E-2</v>
      </c>
      <c r="EW587" s="67">
        <v>77.615982055664063</v>
      </c>
      <c r="EX587" s="67">
        <v>75.604400634765625</v>
      </c>
      <c r="EY587" s="67">
        <v>73.953536987304688</v>
      </c>
      <c r="EZ587" s="67">
        <v>72.757904052734375</v>
      </c>
      <c r="FA587" s="67">
        <v>70.849212646484375</v>
      </c>
      <c r="FB587" s="67">
        <v>69.558021545410156</v>
      </c>
      <c r="FC587" s="67">
        <v>68.508262634277344</v>
      </c>
      <c r="FD587" s="67">
        <v>69.358726501464844</v>
      </c>
      <c r="FE587" s="67">
        <v>73.347122192382813</v>
      </c>
      <c r="FF587" s="67">
        <v>77.9400634765625</v>
      </c>
      <c r="FG587" s="67">
        <v>82.212326049804688</v>
      </c>
      <c r="FH587" s="67">
        <v>85.7802734375</v>
      </c>
      <c r="FI587" s="67">
        <v>89.661331176757813</v>
      </c>
      <c r="FJ587" s="67">
        <v>92.865821838378906</v>
      </c>
      <c r="FK587" s="67">
        <v>95.360939025878906</v>
      </c>
      <c r="FL587" s="67">
        <v>97.033767700195313</v>
      </c>
      <c r="FM587" s="67">
        <v>96.950172424316406</v>
      </c>
      <c r="FN587" s="67">
        <v>96.099662780761719</v>
      </c>
      <c r="FO587" s="67">
        <v>93.551811218261719</v>
      </c>
      <c r="FP587" s="67">
        <v>89.379486083984375</v>
      </c>
      <c r="FQ587" s="67">
        <v>84.988113403320313</v>
      </c>
      <c r="FR587" s="67">
        <v>81.199607849121094</v>
      </c>
      <c r="FS587" s="67">
        <v>78.552406311035156</v>
      </c>
      <c r="FT587" s="67">
        <v>76.131004333496094</v>
      </c>
      <c r="FU587" s="68">
        <v>2.0069409161806107E-2</v>
      </c>
      <c r="FV587" s="40">
        <v>11.600000381469727</v>
      </c>
      <c r="FW587">
        <v>43763.770000000004</v>
      </c>
      <c r="FX587">
        <v>1</v>
      </c>
    </row>
    <row r="588" spans="1:180" x14ac:dyDescent="0.2">
      <c r="A588" t="s">
        <v>189</v>
      </c>
      <c r="B588" t="s">
        <v>207</v>
      </c>
      <c r="C588" t="s">
        <v>204</v>
      </c>
      <c r="D588" t="s">
        <v>1</v>
      </c>
      <c r="E588" t="s">
        <v>214</v>
      </c>
      <c r="F588" t="s">
        <v>1</v>
      </c>
      <c r="G588" s="60" t="s">
        <v>226</v>
      </c>
      <c r="H588" s="67">
        <v>36457.000103831291</v>
      </c>
      <c r="I588" s="67">
        <v>0.91416215896606445</v>
      </c>
      <c r="J588" s="67">
        <v>0.78758919239044189</v>
      </c>
      <c r="K588" s="67">
        <v>0.70405781269073486</v>
      </c>
      <c r="L588" s="67">
        <v>0.64754390716552734</v>
      </c>
      <c r="M588" s="67">
        <v>0.62230002880096436</v>
      </c>
      <c r="N588" s="67">
        <v>0.6232110857963562</v>
      </c>
      <c r="O588" s="67">
        <v>0.67395848035812378</v>
      </c>
      <c r="P588" s="67">
        <v>0.70295292139053345</v>
      </c>
      <c r="Q588" s="67">
        <v>0.71441757678985596</v>
      </c>
      <c r="R588" s="67">
        <v>0.78548038005828857</v>
      </c>
      <c r="S588" s="67">
        <v>0.90200579166412354</v>
      </c>
      <c r="T588" s="67">
        <v>1.065569281578064</v>
      </c>
      <c r="U588" s="67">
        <v>1.2673752307891846</v>
      </c>
      <c r="V588" s="67">
        <v>1.4765000343322754</v>
      </c>
      <c r="W588" s="67">
        <v>1.6815032958984375</v>
      </c>
      <c r="X588" s="67">
        <v>1.9080829620361328</v>
      </c>
      <c r="Y588" s="67">
        <v>2.0821740627288818</v>
      </c>
      <c r="Z588" s="67">
        <v>2.1606960296630859</v>
      </c>
      <c r="AA588" s="67">
        <v>2.1202652454376221</v>
      </c>
      <c r="AB588" s="67">
        <v>1.9922652244567871</v>
      </c>
      <c r="AC588" s="67">
        <v>1.903171181678772</v>
      </c>
      <c r="AD588" s="67">
        <v>1.7309043407440186</v>
      </c>
      <c r="AE588" s="67">
        <v>1.4543805122375488</v>
      </c>
      <c r="AF588" s="67">
        <v>1.1827107667922974</v>
      </c>
      <c r="AG588" s="67">
        <v>-1.1372299864888191E-2</v>
      </c>
      <c r="AH588" s="67">
        <v>-1.0521409101784229E-2</v>
      </c>
      <c r="AI588" s="67">
        <v>-1.2680007144808769E-2</v>
      </c>
      <c r="AJ588" s="67">
        <v>-1.33797787129879E-2</v>
      </c>
      <c r="AK588" s="67">
        <v>-1.2295003049075603E-2</v>
      </c>
      <c r="AL588" s="67">
        <v>-1.3132442720234394E-2</v>
      </c>
      <c r="AM588" s="67">
        <v>-2.0354626700282097E-2</v>
      </c>
      <c r="AN588" s="67">
        <v>-2.8008399531245232E-2</v>
      </c>
      <c r="AO588" s="67">
        <v>-2.2217273712158203E-2</v>
      </c>
      <c r="AP588" s="67">
        <v>-2.7316497638821602E-2</v>
      </c>
      <c r="AQ588" s="67">
        <v>-2.431953139603138E-2</v>
      </c>
      <c r="AR588" s="67">
        <v>-2.4056997150182724E-2</v>
      </c>
      <c r="AS588" s="67">
        <v>-3.2089877873659134E-2</v>
      </c>
      <c r="AT588" s="67">
        <v>-2.6083871722221375E-2</v>
      </c>
      <c r="AU588" s="67">
        <v>0.13062772154808044</v>
      </c>
      <c r="AV588" s="67">
        <v>0.17688588798046112</v>
      </c>
      <c r="AW588" s="67">
        <v>0.1979910135269165</v>
      </c>
      <c r="AX588" s="67">
        <v>0.20515517890453339</v>
      </c>
      <c r="AY588" s="67">
        <v>0.12406621128320694</v>
      </c>
      <c r="AZ588" s="67">
        <v>-0.12020569294691086</v>
      </c>
      <c r="BA588" s="67">
        <v>-0.14968395233154297</v>
      </c>
      <c r="BB588" s="67">
        <v>-0.11982401460409164</v>
      </c>
      <c r="BC588" s="67">
        <v>-7.753290981054306E-2</v>
      </c>
      <c r="BD588" s="67">
        <v>-5.9943106025457382E-2</v>
      </c>
      <c r="BE588" s="67">
        <v>5.777302198112011E-3</v>
      </c>
      <c r="BF588" s="67">
        <v>5.3478041663765907E-3</v>
      </c>
      <c r="BG588" s="67">
        <v>2.1755718626081944E-3</v>
      </c>
      <c r="BH588" s="67">
        <v>7.4121449142694473E-4</v>
      </c>
      <c r="BI588" s="67">
        <v>1.340207876637578E-3</v>
      </c>
      <c r="BJ588" s="67">
        <v>4.7240336425602436E-4</v>
      </c>
      <c r="BK588" s="67">
        <v>-5.9686494059860706E-3</v>
      </c>
      <c r="BL588" s="67">
        <v>-1.2649173848330975E-2</v>
      </c>
      <c r="BM588" s="67">
        <v>-5.8648162521421909E-3</v>
      </c>
      <c r="BN588" s="67">
        <v>-9.6206590533256531E-3</v>
      </c>
      <c r="BO588" s="67">
        <v>-5.2855839021503925E-3</v>
      </c>
      <c r="BP588" s="67">
        <v>-3.8340440951287746E-3</v>
      </c>
      <c r="BQ588" s="67">
        <v>-1.0888858698308468E-2</v>
      </c>
      <c r="BR588" s="67">
        <v>-4.2110765352845192E-3</v>
      </c>
      <c r="BS588" s="67">
        <v>0.15251170098781586</v>
      </c>
      <c r="BT588" s="67">
        <v>0.1989177018404007</v>
      </c>
      <c r="BU588" s="67">
        <v>0.22015479207038879</v>
      </c>
      <c r="BV588" s="67">
        <v>0.22735439240932465</v>
      </c>
      <c r="BW588" s="67">
        <v>0.14623093605041504</v>
      </c>
      <c r="BX588" s="67">
        <v>-9.7890272736549377E-2</v>
      </c>
      <c r="BY588" s="67">
        <v>-0.12770788371562958</v>
      </c>
      <c r="BZ588" s="67">
        <v>-9.8526038229465485E-2</v>
      </c>
      <c r="CA588" s="67">
        <v>-5.7328220456838608E-2</v>
      </c>
      <c r="CB588" s="67">
        <v>-4.1080933064222336E-2</v>
      </c>
      <c r="CC588" s="67">
        <v>1.7655065283179283E-2</v>
      </c>
      <c r="CD588" s="67">
        <v>1.63387730717659E-2</v>
      </c>
      <c r="CE588" s="67">
        <v>1.2464500032365322E-2</v>
      </c>
      <c r="CF588" s="67">
        <v>1.052137091755867E-2</v>
      </c>
      <c r="CG588" s="67">
        <v>1.0783913545310497E-2</v>
      </c>
      <c r="CH588" s="67">
        <v>9.8950779065489769E-3</v>
      </c>
      <c r="CI588" s="67">
        <v>3.9950339123606682E-3</v>
      </c>
      <c r="CJ588" s="67">
        <v>-2.0114223007112741E-3</v>
      </c>
      <c r="CK588" s="67">
        <v>5.4608467034995556E-3</v>
      </c>
      <c r="CL588" s="67">
        <v>2.6354242581874132E-3</v>
      </c>
      <c r="CM588" s="67">
        <v>7.8972708433866501E-3</v>
      </c>
      <c r="CN588" s="67">
        <v>1.0172312147915363E-2</v>
      </c>
      <c r="CO588" s="67">
        <v>3.7949017714709044E-3</v>
      </c>
      <c r="CP588" s="67">
        <v>1.0937955230474472E-2</v>
      </c>
      <c r="CQ588" s="67">
        <v>0.16766847670078278</v>
      </c>
      <c r="CR588" s="67">
        <v>0.21417684853076935</v>
      </c>
      <c r="CS588" s="67">
        <v>0.2355053722858429</v>
      </c>
      <c r="CT588" s="67">
        <v>0.24272951483726501</v>
      </c>
      <c r="CU588" s="67">
        <v>0.16158214211463928</v>
      </c>
      <c r="CV588" s="67">
        <v>-8.2434676587581635E-2</v>
      </c>
      <c r="CW588" s="67">
        <v>-0.11248733103275299</v>
      </c>
      <c r="CX588" s="67">
        <v>-8.3775132894515991E-2</v>
      </c>
      <c r="CY588" s="67">
        <v>-4.3334513902664185E-2</v>
      </c>
      <c r="CZ588" s="67">
        <v>-2.8017047792673111E-2</v>
      </c>
      <c r="DA588" s="67">
        <v>2.9532825574278831E-2</v>
      </c>
      <c r="DB588" s="67">
        <v>2.7329742908477783E-2</v>
      </c>
      <c r="DC588" s="67">
        <v>2.2753428667783737E-2</v>
      </c>
      <c r="DD588" s="67">
        <v>2.030152827501297E-2</v>
      </c>
      <c r="DE588" s="67">
        <v>2.0227618515491486E-2</v>
      </c>
      <c r="DF588" s="67">
        <v>1.9317753612995148E-2</v>
      </c>
      <c r="DG588" s="67">
        <v>1.3958717696368694E-2</v>
      </c>
      <c r="DH588" s="67">
        <v>8.6263297125697136E-3</v>
      </c>
      <c r="DI588" s="67">
        <v>1.678650826215744E-2</v>
      </c>
      <c r="DJ588" s="67">
        <v>1.4891507104039192E-2</v>
      </c>
      <c r="DK588" s="67">
        <v>2.1080126985907555E-2</v>
      </c>
      <c r="DL588" s="67">
        <v>2.4178666993975639E-2</v>
      </c>
      <c r="DM588" s="67">
        <v>1.8478661775588989E-2</v>
      </c>
      <c r="DN588" s="67">
        <v>2.6086986064910889E-2</v>
      </c>
      <c r="DO588" s="67">
        <v>0.1828252375125885</v>
      </c>
      <c r="DP588" s="67">
        <v>0.22943601012229919</v>
      </c>
      <c r="DQ588" s="67">
        <v>0.250855952501297</v>
      </c>
      <c r="DR588" s="67">
        <v>0.25810462236404419</v>
      </c>
      <c r="DS588" s="67">
        <v>0.17693334817886353</v>
      </c>
      <c r="DT588" s="67">
        <v>-6.6979080438613892E-2</v>
      </c>
      <c r="DU588" s="67">
        <v>-9.7266778349876404E-2</v>
      </c>
      <c r="DV588" s="67">
        <v>-6.9024227559566498E-2</v>
      </c>
      <c r="DW588" s="67">
        <v>-2.9340805485844612E-2</v>
      </c>
      <c r="DX588" s="67">
        <v>-1.4953163452446461E-2</v>
      </c>
      <c r="DY588" s="67">
        <v>4.6682432293891907E-2</v>
      </c>
      <c r="DZ588" s="67">
        <v>4.3198954313993454E-2</v>
      </c>
      <c r="EA588" s="67">
        <v>3.7609010934829712E-2</v>
      </c>
      <c r="EB588" s="67">
        <v>3.4422524273395538E-2</v>
      </c>
      <c r="EC588" s="67">
        <v>3.3862829208374023E-2</v>
      </c>
      <c r="ED588" s="67">
        <v>3.2922599464654922E-2</v>
      </c>
      <c r="EE588" s="67">
        <v>2.8344692662358284E-2</v>
      </c>
      <c r="EF588" s="67">
        <v>2.3985553532838821E-2</v>
      </c>
      <c r="EG588" s="67">
        <v>3.3138968050479889E-2</v>
      </c>
      <c r="EH588" s="67">
        <v>3.2587345689535141E-2</v>
      </c>
      <c r="EI588" s="67">
        <v>4.0114074945449829E-2</v>
      </c>
      <c r="EJ588" s="67">
        <v>4.4401619583368301E-2</v>
      </c>
      <c r="EK588" s="67">
        <v>3.9679680019617081E-2</v>
      </c>
      <c r="EL588" s="67">
        <v>4.7959782183170319E-2</v>
      </c>
      <c r="EM588" s="67">
        <v>0.20470921695232391</v>
      </c>
      <c r="EN588" s="67">
        <v>0.25146782398223877</v>
      </c>
      <c r="EO588" s="67">
        <v>0.2730197012424469</v>
      </c>
      <c r="EP588" s="67">
        <v>0.28030386567115784</v>
      </c>
      <c r="EQ588" s="67">
        <v>0.19909806549549103</v>
      </c>
      <c r="ER588" s="67">
        <v>-4.4663656502962112E-2</v>
      </c>
      <c r="ES588" s="67">
        <v>-7.5290709733963013E-2</v>
      </c>
      <c r="ET588" s="67">
        <v>-4.7726258635520935E-2</v>
      </c>
      <c r="EU588" s="67">
        <v>-9.136115200817585E-3</v>
      </c>
      <c r="EV588" s="67">
        <v>3.9090109057724476E-3</v>
      </c>
      <c r="EW588" s="67">
        <v>77.569175720214844</v>
      </c>
      <c r="EX588" s="67">
        <v>75.5164794921875</v>
      </c>
      <c r="EY588" s="67">
        <v>74.617485046386719</v>
      </c>
      <c r="EZ588" s="67">
        <v>73.183822631835938</v>
      </c>
      <c r="FA588" s="67">
        <v>71.444252014160156</v>
      </c>
      <c r="FB588" s="67">
        <v>70.156532287597656</v>
      </c>
      <c r="FC588" s="67">
        <v>69.393882751464844</v>
      </c>
      <c r="FD588" s="67">
        <v>71.756851196289063</v>
      </c>
      <c r="FE588" s="67">
        <v>76.122100830078125</v>
      </c>
      <c r="FF588" s="67">
        <v>80.701995849609375</v>
      </c>
      <c r="FG588" s="67">
        <v>84.932098388671875</v>
      </c>
      <c r="FH588" s="67">
        <v>88.868667602539063</v>
      </c>
      <c r="FI588" s="67">
        <v>92.518455505371094</v>
      </c>
      <c r="FJ588" s="67">
        <v>95.407608032226563</v>
      </c>
      <c r="FK588" s="67">
        <v>97.767471313476563</v>
      </c>
      <c r="FL588" s="67">
        <v>98.925460815429688</v>
      </c>
      <c r="FM588" s="67">
        <v>98.879425048828125</v>
      </c>
      <c r="FN588" s="67">
        <v>97.874366760253906</v>
      </c>
      <c r="FO588" s="67">
        <v>95.260704040527344</v>
      </c>
      <c r="FP588" s="67">
        <v>91.633697509765625</v>
      </c>
      <c r="FQ588" s="67">
        <v>88.319694519042969</v>
      </c>
      <c r="FR588" s="67">
        <v>85.799491882324219</v>
      </c>
      <c r="FS588" s="67">
        <v>83.173423767089844</v>
      </c>
      <c r="FT588" s="67">
        <v>80.225250244140625</v>
      </c>
      <c r="FU588" s="68">
        <v>1.9762936979532242E-2</v>
      </c>
      <c r="FV588" s="40">
        <v>10.760000228881836</v>
      </c>
      <c r="FW588">
        <v>44520.43</v>
      </c>
      <c r="FX588">
        <v>1</v>
      </c>
    </row>
    <row r="589" spans="1:180" x14ac:dyDescent="0.2">
      <c r="A589" t="s">
        <v>189</v>
      </c>
      <c r="B589" t="s">
        <v>207</v>
      </c>
      <c r="C589" t="s">
        <v>204</v>
      </c>
      <c r="D589" t="s">
        <v>1</v>
      </c>
      <c r="E589" t="s">
        <v>214</v>
      </c>
      <c r="F589" t="s">
        <v>1</v>
      </c>
      <c r="G589" s="60" t="s">
        <v>227</v>
      </c>
      <c r="H589" s="67">
        <v>36547.000232815742</v>
      </c>
      <c r="I589" s="67">
        <v>0.98377686738967896</v>
      </c>
      <c r="J589" s="67">
        <v>0.8508874773979187</v>
      </c>
      <c r="K589" s="67">
        <v>0.75597292184829712</v>
      </c>
      <c r="L589" s="67">
        <v>0.69265645742416382</v>
      </c>
      <c r="M589" s="67">
        <v>0.65825802087783813</v>
      </c>
      <c r="N589" s="67">
        <v>0.65386080741882324</v>
      </c>
      <c r="O589" s="67">
        <v>0.70086944103240967</v>
      </c>
      <c r="P589" s="67">
        <v>0.73282802104949951</v>
      </c>
      <c r="Q589" s="67">
        <v>0.75856631994247437</v>
      </c>
      <c r="R589" s="67">
        <v>0.85594296455383301</v>
      </c>
      <c r="S589" s="67">
        <v>0.99668127298355103</v>
      </c>
      <c r="T589" s="67">
        <v>1.1842508316040039</v>
      </c>
      <c r="U589" s="67">
        <v>1.4104299545288086</v>
      </c>
      <c r="V589" s="67">
        <v>1.6234540939331055</v>
      </c>
      <c r="W589" s="67">
        <v>1.8136304616928101</v>
      </c>
      <c r="X589" s="67">
        <v>2.0257494449615479</v>
      </c>
      <c r="Y589" s="67">
        <v>2.1783392429351807</v>
      </c>
      <c r="Z589" s="67">
        <v>2.2063369750976563</v>
      </c>
      <c r="AA589" s="67">
        <v>2.1341495513916016</v>
      </c>
      <c r="AB589" s="67">
        <v>1.9874440431594849</v>
      </c>
      <c r="AC589" s="67">
        <v>1.8628339767456055</v>
      </c>
      <c r="AD589" s="67">
        <v>1.7000905275344849</v>
      </c>
      <c r="AE589" s="67">
        <v>1.4869859218597412</v>
      </c>
      <c r="AF589" s="67">
        <v>1.2459945678710938</v>
      </c>
      <c r="AG589" s="67">
        <v>-3.3064406365156174E-2</v>
      </c>
      <c r="AH589" s="67">
        <v>-2.5341633707284927E-2</v>
      </c>
      <c r="AI589" s="67">
        <v>-2.3444291204214096E-2</v>
      </c>
      <c r="AJ589" s="67">
        <v>-2.2517379373311996E-2</v>
      </c>
      <c r="AK589" s="67">
        <v>-2.1514518186450005E-2</v>
      </c>
      <c r="AL589" s="67">
        <v>-1.8627969548106194E-2</v>
      </c>
      <c r="AM589" s="67">
        <v>-2.6432821527123451E-2</v>
      </c>
      <c r="AN589" s="67">
        <v>-3.2138366252183914E-2</v>
      </c>
      <c r="AO589" s="67">
        <v>-2.6084460318088531E-2</v>
      </c>
      <c r="AP589" s="67">
        <v>-3.1332779675722122E-2</v>
      </c>
      <c r="AQ589" s="67">
        <v>-3.3282026648521423E-2</v>
      </c>
      <c r="AR589" s="67">
        <v>-4.5798715204000473E-2</v>
      </c>
      <c r="AS589" s="67">
        <v>-4.5557674020528793E-2</v>
      </c>
      <c r="AT589" s="67">
        <v>-5.3420461714267731E-2</v>
      </c>
      <c r="AU589" s="67">
        <v>0.10056110471487045</v>
      </c>
      <c r="AV589" s="67">
        <v>0.14384172856807709</v>
      </c>
      <c r="AW589" s="67">
        <v>0.17285564541816711</v>
      </c>
      <c r="AX589" s="67">
        <v>0.17277723550796509</v>
      </c>
      <c r="AY589" s="67">
        <v>0.10229884088039398</v>
      </c>
      <c r="AZ589" s="67">
        <v>-0.12400566041469574</v>
      </c>
      <c r="BA589" s="67">
        <v>-0.1467115730047226</v>
      </c>
      <c r="BB589" s="67">
        <v>-0.11225748807191849</v>
      </c>
      <c r="BC589" s="67">
        <v>-6.8364851176738739E-2</v>
      </c>
      <c r="BD589" s="67">
        <v>-5.1273934543132782E-2</v>
      </c>
      <c r="BE589" s="67">
        <v>-1.5938552096486092E-2</v>
      </c>
      <c r="BF589" s="67">
        <v>-9.4942487776279449E-3</v>
      </c>
      <c r="BG589" s="67">
        <v>-8.6090648546814919E-3</v>
      </c>
      <c r="BH589" s="67">
        <v>-8.4156887605786324E-3</v>
      </c>
      <c r="BI589" s="67">
        <v>-7.8981006518006325E-3</v>
      </c>
      <c r="BJ589" s="67">
        <v>-5.0421906635165215E-3</v>
      </c>
      <c r="BK589" s="67">
        <v>-1.2067242525517941E-2</v>
      </c>
      <c r="BL589" s="67">
        <v>-1.6801269724965096E-2</v>
      </c>
      <c r="BM589" s="67">
        <v>-9.7556253895163536E-3</v>
      </c>
      <c r="BN589" s="67">
        <v>-1.3662366196513176E-2</v>
      </c>
      <c r="BO589" s="67">
        <v>-1.4275379478931427E-2</v>
      </c>
      <c r="BP589" s="67">
        <v>-2.5604786351323128E-2</v>
      </c>
      <c r="BQ589" s="67">
        <v>-2.4387145414948463E-2</v>
      </c>
      <c r="BR589" s="67">
        <v>-3.1579282134771347E-2</v>
      </c>
      <c r="BS589" s="67">
        <v>0.12241378426551819</v>
      </c>
      <c r="BT589" s="67">
        <v>0.16584202647209167</v>
      </c>
      <c r="BU589" s="67">
        <v>0.19498766958713531</v>
      </c>
      <c r="BV589" s="67">
        <v>0.19494451582431793</v>
      </c>
      <c r="BW589" s="67">
        <v>0.12443159520626068</v>
      </c>
      <c r="BX589" s="67">
        <v>-0.10172282159328461</v>
      </c>
      <c r="BY589" s="67">
        <v>-0.12476743757724762</v>
      </c>
      <c r="BZ589" s="67">
        <v>-9.0990133583545685E-2</v>
      </c>
      <c r="CA589" s="67">
        <v>-4.8188865184783936E-2</v>
      </c>
      <c r="CB589" s="67">
        <v>-3.2438222318887711E-2</v>
      </c>
      <c r="CC589" s="67">
        <v>-4.0772370994091034E-3</v>
      </c>
      <c r="CD589" s="67">
        <v>1.4815997565165162E-3</v>
      </c>
      <c r="CE589" s="67">
        <v>1.6657670494168997E-3</v>
      </c>
      <c r="CF589" s="67">
        <v>1.3510985299944878E-3</v>
      </c>
      <c r="CG589" s="67">
        <v>1.5325880376622081E-3</v>
      </c>
      <c r="CH589" s="67">
        <v>4.3672784231603146E-3</v>
      </c>
      <c r="CI589" s="67">
        <v>-2.1176866721361876E-3</v>
      </c>
      <c r="CJ589" s="67">
        <v>-6.1788433231413364E-3</v>
      </c>
      <c r="CK589" s="67">
        <v>1.55367620754987E-3</v>
      </c>
      <c r="CL589" s="67">
        <v>-1.4238903531804681E-3</v>
      </c>
      <c r="CM589" s="67">
        <v>-1.1114312801510096E-3</v>
      </c>
      <c r="CN589" s="67">
        <v>-1.1618533171713352E-2</v>
      </c>
      <c r="CO589" s="67">
        <v>-9.7245033830404282E-3</v>
      </c>
      <c r="CP589" s="67">
        <v>-1.6452150419354439E-2</v>
      </c>
      <c r="CQ589" s="67">
        <v>0.13754887878894806</v>
      </c>
      <c r="CR589" s="67">
        <v>0.18107935786247253</v>
      </c>
      <c r="CS589" s="67">
        <v>0.2103162407875061</v>
      </c>
      <c r="CT589" s="67">
        <v>0.21029751002788544</v>
      </c>
      <c r="CU589" s="67">
        <v>0.13976065814495087</v>
      </c>
      <c r="CV589" s="67">
        <v>-8.6289785802364349E-2</v>
      </c>
      <c r="CW589" s="67">
        <v>-0.1095690056681633</v>
      </c>
      <c r="CX589" s="67">
        <v>-7.6260440051555634E-2</v>
      </c>
      <c r="CY589" s="67">
        <v>-3.4215033054351807E-2</v>
      </c>
      <c r="CZ589" s="67">
        <v>-1.9392669200897217E-2</v>
      </c>
      <c r="DA589" s="67">
        <v>7.7840797603130341E-3</v>
      </c>
      <c r="DB589" s="67">
        <v>1.2457448057830334E-2</v>
      </c>
      <c r="DC589" s="67">
        <v>1.1940599419176579E-2</v>
      </c>
      <c r="DD589" s="67">
        <v>1.1117885820567608E-2</v>
      </c>
      <c r="DE589" s="67">
        <v>1.0963276959955692E-2</v>
      </c>
      <c r="DF589" s="67">
        <v>1.3776747509837151E-2</v>
      </c>
      <c r="DG589" s="67">
        <v>7.8318696469068527E-3</v>
      </c>
      <c r="DH589" s="67">
        <v>4.4435830786824226E-3</v>
      </c>
      <c r="DI589" s="67">
        <v>1.2862978503108025E-2</v>
      </c>
      <c r="DJ589" s="67">
        <v>1.0814584791660309E-2</v>
      </c>
      <c r="DK589" s="67">
        <v>1.2052516452968121E-2</v>
      </c>
      <c r="DL589" s="67">
        <v>2.3677200078964233E-3</v>
      </c>
      <c r="DM589" s="67">
        <v>4.9381391145288944E-3</v>
      </c>
      <c r="DN589" s="67">
        <v>-1.3250168412923813E-3</v>
      </c>
      <c r="DO589" s="67">
        <v>0.15268397331237793</v>
      </c>
      <c r="DP589" s="67">
        <v>0.19631670415401459</v>
      </c>
      <c r="DQ589" s="67">
        <v>0.2256447970867157</v>
      </c>
      <c r="DR589" s="67">
        <v>0.22565050423145294</v>
      </c>
      <c r="DS589" s="67">
        <v>0.15508972108364105</v>
      </c>
      <c r="DT589" s="67">
        <v>-7.0856750011444092E-2</v>
      </c>
      <c r="DU589" s="67">
        <v>-9.4370566308498383E-2</v>
      </c>
      <c r="DV589" s="67">
        <v>-6.1530742794275284E-2</v>
      </c>
      <c r="DW589" s="67">
        <v>-2.0241206511855125E-2</v>
      </c>
      <c r="DX589" s="67">
        <v>-6.3471151515841484E-3</v>
      </c>
      <c r="DY589" s="67">
        <v>2.4909935891628265E-2</v>
      </c>
      <c r="DZ589" s="67">
        <v>2.8304830193519592E-2</v>
      </c>
      <c r="EA589" s="67">
        <v>2.6775823906064034E-2</v>
      </c>
      <c r="EB589" s="67">
        <v>2.5219576433300972E-2</v>
      </c>
      <c r="EC589" s="67">
        <v>2.4579692631959915E-2</v>
      </c>
      <c r="ED589" s="67">
        <v>2.7362527325749397E-2</v>
      </c>
      <c r="EE589" s="67">
        <v>2.2197447717189789E-2</v>
      </c>
      <c r="EF589" s="67">
        <v>1.9780680537223816E-2</v>
      </c>
      <c r="EG589" s="67">
        <v>2.9191812500357628E-2</v>
      </c>
      <c r="EH589" s="67">
        <v>2.8485000133514404E-2</v>
      </c>
      <c r="EI589" s="67">
        <v>3.105916827917099E-2</v>
      </c>
      <c r="EJ589" s="67">
        <v>2.2561648860573769E-2</v>
      </c>
      <c r="EK589" s="67">
        <v>2.6108665391802788E-2</v>
      </c>
      <c r="EL589" s="67">
        <v>2.0516162738204002E-2</v>
      </c>
      <c r="EM589" s="67">
        <v>0.17453666031360626</v>
      </c>
      <c r="EN589" s="67">
        <v>0.21831701695919037</v>
      </c>
      <c r="EO589" s="67">
        <v>0.24777680635452271</v>
      </c>
      <c r="EP589" s="67">
        <v>0.24781779944896698</v>
      </c>
      <c r="EQ589" s="67">
        <v>0.17722244560718536</v>
      </c>
      <c r="ER589" s="67">
        <v>-4.8573907464742661E-2</v>
      </c>
      <c r="ES589" s="67">
        <v>-7.2426430881023407E-2</v>
      </c>
      <c r="ET589" s="67">
        <v>-4.0263388305902481E-2</v>
      </c>
      <c r="EU589" s="67">
        <v>-6.5216619987040758E-5</v>
      </c>
      <c r="EV589" s="67">
        <v>1.2488595210015774E-2</v>
      </c>
      <c r="EW589" s="67">
        <v>78.557426452636719</v>
      </c>
      <c r="EX589" s="67">
        <v>77.677078247070313</v>
      </c>
      <c r="EY589" s="67">
        <v>76.158180236816406</v>
      </c>
      <c r="EZ589" s="67">
        <v>75.232872009277344</v>
      </c>
      <c r="FA589" s="67">
        <v>73.450180053710938</v>
      </c>
      <c r="FB589" s="67">
        <v>72.077552795410156</v>
      </c>
      <c r="FC589" s="67">
        <v>71.184181213378906</v>
      </c>
      <c r="FD589" s="67">
        <v>73.676239013671875</v>
      </c>
      <c r="FE589" s="67">
        <v>78.342857360839844</v>
      </c>
      <c r="FF589" s="67">
        <v>83.1392822265625</v>
      </c>
      <c r="FG589" s="67">
        <v>86.639228820800781</v>
      </c>
      <c r="FH589" s="67">
        <v>90.350746154785156</v>
      </c>
      <c r="FI589" s="67">
        <v>94.126815795898438</v>
      </c>
      <c r="FJ589" s="67">
        <v>96.826240539550781</v>
      </c>
      <c r="FK589" s="67">
        <v>99.036270141601563</v>
      </c>
      <c r="FL589" s="67">
        <v>99.980690002441406</v>
      </c>
      <c r="FM589" s="67">
        <v>99.390419006347656</v>
      </c>
      <c r="FN589" s="67">
        <v>98.283828735351563</v>
      </c>
      <c r="FO589" s="67">
        <v>95.523330688476563</v>
      </c>
      <c r="FP589" s="67">
        <v>91.757881164550781</v>
      </c>
      <c r="FQ589" s="67">
        <v>87.631790161132813</v>
      </c>
      <c r="FR589" s="67">
        <v>84.356338500976563</v>
      </c>
      <c r="FS589" s="67">
        <v>82.432289123535156</v>
      </c>
      <c r="FT589" s="67">
        <v>79.951126098632813</v>
      </c>
      <c r="FU589" s="68">
        <v>1.9734611734747887E-2</v>
      </c>
      <c r="FV589" s="40">
        <v>10.819999694824219</v>
      </c>
      <c r="FW589">
        <v>47182.87</v>
      </c>
      <c r="FX589">
        <v>1</v>
      </c>
    </row>
    <row r="590" spans="1:180" x14ac:dyDescent="0.2">
      <c r="A590" t="s">
        <v>189</v>
      </c>
      <c r="B590" t="s">
        <v>207</v>
      </c>
      <c r="C590" t="s">
        <v>204</v>
      </c>
      <c r="D590" t="s">
        <v>1</v>
      </c>
      <c r="E590" t="s">
        <v>214</v>
      </c>
      <c r="F590" t="s">
        <v>1</v>
      </c>
      <c r="G590" s="60" t="s">
        <v>228</v>
      </c>
      <c r="H590" s="67">
        <v>36761.000178813934</v>
      </c>
      <c r="I590" s="67">
        <v>0.85012781620025635</v>
      </c>
      <c r="J590" s="67">
        <v>0.72923922538757324</v>
      </c>
      <c r="K590" s="67">
        <v>0.64979374408721924</v>
      </c>
      <c r="L590" s="67">
        <v>0.60311806201934814</v>
      </c>
      <c r="M590" s="67">
        <v>0.58348262310028076</v>
      </c>
      <c r="N590" s="67">
        <v>0.59304153919219971</v>
      </c>
      <c r="O590" s="67">
        <v>0.64876246452331543</v>
      </c>
      <c r="P590" s="67">
        <v>0.68242830038070679</v>
      </c>
      <c r="Q590" s="67">
        <v>0.68073457479476929</v>
      </c>
      <c r="R590" s="67">
        <v>0.7331966757774353</v>
      </c>
      <c r="S590" s="67">
        <v>0.84242081642150879</v>
      </c>
      <c r="T590" s="67">
        <v>1.0061441659927368</v>
      </c>
      <c r="U590" s="67">
        <v>1.2151988744735718</v>
      </c>
      <c r="V590" s="67">
        <v>1.4484837055206299</v>
      </c>
      <c r="W590" s="67">
        <v>1.6700421571731567</v>
      </c>
      <c r="X590" s="67">
        <v>1.8881360292434692</v>
      </c>
      <c r="Y590" s="67">
        <v>2.053635835647583</v>
      </c>
      <c r="Z590" s="67">
        <v>2.1464433670043945</v>
      </c>
      <c r="AA590" s="67">
        <v>2.1290013790130615</v>
      </c>
      <c r="AB590" s="67">
        <v>2.0347251892089844</v>
      </c>
      <c r="AC590" s="67">
        <v>1.931221604347229</v>
      </c>
      <c r="AD590" s="67">
        <v>1.7398698329925537</v>
      </c>
      <c r="AE590" s="67">
        <v>1.4598543643951416</v>
      </c>
      <c r="AF590" s="67">
        <v>1.1818150281906128</v>
      </c>
      <c r="AG590" s="67">
        <v>-1.4290368184447289E-2</v>
      </c>
      <c r="AH590" s="67">
        <v>-1.6752181574702263E-2</v>
      </c>
      <c r="AI590" s="67">
        <v>-1.7487868666648865E-2</v>
      </c>
      <c r="AJ590" s="67">
        <v>-2.1234029904007912E-2</v>
      </c>
      <c r="AK590" s="67">
        <v>-1.961907371878624E-2</v>
      </c>
      <c r="AL590" s="67">
        <v>-1.7887843772768974E-2</v>
      </c>
      <c r="AM590" s="67">
        <v>-2.0603857934474945E-2</v>
      </c>
      <c r="AN590" s="67">
        <v>-2.8982849791646004E-2</v>
      </c>
      <c r="AO590" s="67">
        <v>-2.4494528770446777E-2</v>
      </c>
      <c r="AP590" s="67">
        <v>-3.3875294029712677E-2</v>
      </c>
      <c r="AQ590" s="67">
        <v>-3.1899929046630859E-2</v>
      </c>
      <c r="AR590" s="67">
        <v>-2.408176101744175E-2</v>
      </c>
      <c r="AS590" s="67">
        <v>-2.5043910369277E-2</v>
      </c>
      <c r="AT590" s="67">
        <v>-2.0457610487937927E-2</v>
      </c>
      <c r="AU590" s="67">
        <v>0.12002966552972794</v>
      </c>
      <c r="AV590" s="67">
        <v>0.1748710423707962</v>
      </c>
      <c r="AW590" s="67">
        <v>0.20465047657489777</v>
      </c>
      <c r="AX590" s="67">
        <v>0.21095846593379974</v>
      </c>
      <c r="AY590" s="67">
        <v>0.14193403720855713</v>
      </c>
      <c r="AZ590" s="67">
        <v>-0.11941017955541611</v>
      </c>
      <c r="BA590" s="67">
        <v>-0.17078967392444611</v>
      </c>
      <c r="BB590" s="67">
        <v>-0.12748388946056366</v>
      </c>
      <c r="BC590" s="67">
        <v>-7.5562670826911926E-2</v>
      </c>
      <c r="BD590" s="67">
        <v>-5.4059620946645737E-2</v>
      </c>
      <c r="BE590" s="67">
        <v>2.7905795723199844E-3</v>
      </c>
      <c r="BF590" s="67">
        <v>-9.4578613061457872E-4</v>
      </c>
      <c r="BG590" s="67">
        <v>-2.6905564591288567E-3</v>
      </c>
      <c r="BH590" s="67">
        <v>-7.1677085943520069E-3</v>
      </c>
      <c r="BI590" s="67">
        <v>-6.0367654077708721E-3</v>
      </c>
      <c r="BJ590" s="67">
        <v>-4.3360847048461437E-3</v>
      </c>
      <c r="BK590" s="67">
        <v>-6.2751928344368935E-3</v>
      </c>
      <c r="BL590" s="67">
        <v>-1.3685684651136398E-2</v>
      </c>
      <c r="BM590" s="67">
        <v>-8.2089276984333992E-3</v>
      </c>
      <c r="BN590" s="67">
        <v>-1.6251817345619202E-2</v>
      </c>
      <c r="BO590" s="67">
        <v>-1.29438741132617E-2</v>
      </c>
      <c r="BP590" s="67">
        <v>-3.9427396841347218E-3</v>
      </c>
      <c r="BQ590" s="67">
        <v>-3.9316844195127487E-3</v>
      </c>
      <c r="BR590" s="67">
        <v>1.3223659479990602E-3</v>
      </c>
      <c r="BS590" s="67">
        <v>0.14182348549365997</v>
      </c>
      <c r="BT590" s="67">
        <v>0.19681215286254883</v>
      </c>
      <c r="BU590" s="67">
        <v>0.22672256827354431</v>
      </c>
      <c r="BV590" s="67">
        <v>0.23306566476821899</v>
      </c>
      <c r="BW590" s="67">
        <v>0.16400638222694397</v>
      </c>
      <c r="BX590" s="67">
        <v>-9.7190327942371368E-2</v>
      </c>
      <c r="BY590" s="67">
        <v>-0.14890699088573456</v>
      </c>
      <c r="BZ590" s="67">
        <v>-0.10627522319555283</v>
      </c>
      <c r="CA590" s="67">
        <v>-5.544145405292511E-2</v>
      </c>
      <c r="CB590" s="67">
        <v>-3.5274207592010498E-2</v>
      </c>
      <c r="CC590" s="67">
        <v>1.4620792120695114E-2</v>
      </c>
      <c r="CD590" s="67">
        <v>1.0001674294471741E-2</v>
      </c>
      <c r="CE590" s="67">
        <v>7.5580161064863205E-3</v>
      </c>
      <c r="CF590" s="67">
        <v>2.5745825842022896E-3</v>
      </c>
      <c r="CG590" s="67">
        <v>3.3702997025102377E-3</v>
      </c>
      <c r="CH590" s="67">
        <v>5.0498228520154953E-3</v>
      </c>
      <c r="CI590" s="67">
        <v>3.6487970501184464E-3</v>
      </c>
      <c r="CJ590" s="67">
        <v>-3.0909143388271332E-3</v>
      </c>
      <c r="CK590" s="67">
        <v>3.0704333912581205E-3</v>
      </c>
      <c r="CL590" s="67">
        <v>-4.0458501316606998E-3</v>
      </c>
      <c r="CM590" s="67">
        <v>1.8503154569771141E-4</v>
      </c>
      <c r="CN590" s="67">
        <v>1.0005486197769642E-2</v>
      </c>
      <c r="CO590" s="67">
        <v>1.0690579190850258E-2</v>
      </c>
      <c r="CP590" s="67">
        <v>1.6407109797000885E-2</v>
      </c>
      <c r="CQ590" s="67">
        <v>0.15691781044006348</v>
      </c>
      <c r="CR590" s="67">
        <v>0.21200847625732422</v>
      </c>
      <c r="CS590" s="67">
        <v>0.24200962483882904</v>
      </c>
      <c r="CT590" s="67">
        <v>0.24837706983089447</v>
      </c>
      <c r="CU590" s="67">
        <v>0.17929363250732422</v>
      </c>
      <c r="CV590" s="67">
        <v>-8.1800937652587891E-2</v>
      </c>
      <c r="CW590" s="67">
        <v>-0.13375110924243927</v>
      </c>
      <c r="CX590" s="67">
        <v>-9.15861576795578E-2</v>
      </c>
      <c r="CY590" s="67">
        <v>-4.1505556553602219E-2</v>
      </c>
      <c r="CZ590" s="67">
        <v>-2.2263484075665474E-2</v>
      </c>
      <c r="DA590" s="67">
        <v>2.6451002806425095E-2</v>
      </c>
      <c r="DB590" s="67">
        <v>2.0949134603142738E-2</v>
      </c>
      <c r="DC590" s="67">
        <v>1.7806587740778923E-2</v>
      </c>
      <c r="DD590" s="67">
        <v>1.2316874228417873E-2</v>
      </c>
      <c r="DE590" s="67">
        <v>1.2777365744113922E-2</v>
      </c>
      <c r="DF590" s="67">
        <v>1.4435730874538422E-2</v>
      </c>
      <c r="DG590" s="67">
        <v>1.3572786934673786E-2</v>
      </c>
      <c r="DH590" s="67">
        <v>7.503855973482132E-3</v>
      </c>
      <c r="DI590" s="67">
        <v>1.4349794946610928E-2</v>
      </c>
      <c r="DJ590" s="67">
        <v>8.1601161509752274E-3</v>
      </c>
      <c r="DK590" s="67">
        <v>1.3313937000930309E-2</v>
      </c>
      <c r="DL590" s="67">
        <v>2.3953711614012718E-2</v>
      </c>
      <c r="DM590" s="67">
        <v>2.5312842801213264E-2</v>
      </c>
      <c r="DN590" s="67">
        <v>3.1491853296756744E-2</v>
      </c>
      <c r="DO590" s="67">
        <v>0.17201215028762817</v>
      </c>
      <c r="DP590" s="67">
        <v>0.227204829454422</v>
      </c>
      <c r="DQ590" s="67">
        <v>0.25729668140411377</v>
      </c>
      <c r="DR590" s="67">
        <v>0.26368847489356995</v>
      </c>
      <c r="DS590" s="67">
        <v>0.19458089768886566</v>
      </c>
      <c r="DT590" s="67">
        <v>-6.6411532461643219E-2</v>
      </c>
      <c r="DU590" s="67">
        <v>-0.11859521269798279</v>
      </c>
      <c r="DV590" s="67">
        <v>-7.6897099614143372E-2</v>
      </c>
      <c r="DW590" s="67">
        <v>-2.7569664642214775E-2</v>
      </c>
      <c r="DX590" s="67">
        <v>-9.2527633532881737E-3</v>
      </c>
      <c r="DY590" s="67">
        <v>4.3531950563192368E-2</v>
      </c>
      <c r="DZ590" s="67">
        <v>3.6755524575710297E-2</v>
      </c>
      <c r="EA590" s="67">
        <v>3.2603897154331207E-2</v>
      </c>
      <c r="EB590" s="67">
        <v>2.6383195072412491E-2</v>
      </c>
      <c r="EC590" s="67">
        <v>2.6359673589468002E-2</v>
      </c>
      <c r="ED590" s="67">
        <v>2.7987487614154816E-2</v>
      </c>
      <c r="EE590" s="67">
        <v>2.7901453897356987E-2</v>
      </c>
      <c r="EF590" s="67">
        <v>2.2801021113991737E-2</v>
      </c>
      <c r="EG590" s="67">
        <v>3.0635397881269455E-2</v>
      </c>
      <c r="EH590" s="67">
        <v>2.5783594697713852E-2</v>
      </c>
      <c r="EI590" s="67">
        <v>3.2269991934299469E-2</v>
      </c>
      <c r="EJ590" s="67">
        <v>4.4092733412981033E-2</v>
      </c>
      <c r="EK590" s="67">
        <v>4.6425066888332367E-2</v>
      </c>
      <c r="EL590" s="67">
        <v>5.3271830081939697E-2</v>
      </c>
      <c r="EM590" s="67">
        <v>0.19380597770214081</v>
      </c>
      <c r="EN590" s="67">
        <v>0.24914592504501343</v>
      </c>
      <c r="EO590" s="67">
        <v>0.27936878800392151</v>
      </c>
      <c r="EP590" s="67">
        <v>0.28579568862915039</v>
      </c>
      <c r="EQ590" s="67">
        <v>0.2166532427072525</v>
      </c>
      <c r="ER590" s="67">
        <v>-4.4191688299179077E-2</v>
      </c>
      <c r="ES590" s="67">
        <v>-9.6712522208690643E-2</v>
      </c>
      <c r="ET590" s="67">
        <v>-5.5688440799713135E-2</v>
      </c>
      <c r="EU590" s="67">
        <v>-7.4484450742602348E-3</v>
      </c>
      <c r="EV590" s="67">
        <v>9.532650001347065E-3</v>
      </c>
      <c r="EW590" s="67">
        <v>76.459686279296875</v>
      </c>
      <c r="EX590" s="67">
        <v>74.682083129882813</v>
      </c>
      <c r="EY590" s="67">
        <v>73.056495666503906</v>
      </c>
      <c r="EZ590" s="67">
        <v>71.909675598144531</v>
      </c>
      <c r="FA590" s="67">
        <v>70.343856811523438</v>
      </c>
      <c r="FB590" s="67">
        <v>69.156242370605469</v>
      </c>
      <c r="FC590" s="67">
        <v>68.676811218261719</v>
      </c>
      <c r="FD590" s="67">
        <v>70.101791381835938</v>
      </c>
      <c r="FE590" s="67">
        <v>75.239425659179688</v>
      </c>
      <c r="FF590" s="67">
        <v>80.696075439453125</v>
      </c>
      <c r="FG590" s="67">
        <v>85.900215148925781</v>
      </c>
      <c r="FH590" s="67">
        <v>90.466453552246094</v>
      </c>
      <c r="FI590" s="67">
        <v>94.111213684082031</v>
      </c>
      <c r="FJ590" s="67">
        <v>97.265876770019531</v>
      </c>
      <c r="FK590" s="67">
        <v>99.167449951171875</v>
      </c>
      <c r="FL590" s="67">
        <v>100.34295654296875</v>
      </c>
      <c r="FM590" s="67">
        <v>100.65052795410156</v>
      </c>
      <c r="FN590" s="67">
        <v>100.15924072265625</v>
      </c>
      <c r="FO590" s="67">
        <v>98.174751281738281</v>
      </c>
      <c r="FP590" s="67">
        <v>93.394645690917969</v>
      </c>
      <c r="FQ590" s="67">
        <v>88.348915100097656</v>
      </c>
      <c r="FR590" s="67">
        <v>85.3114013671875</v>
      </c>
      <c r="FS590" s="67">
        <v>83.0587158203125</v>
      </c>
      <c r="FT590" s="67">
        <v>80.839561462402344</v>
      </c>
      <c r="FU590" s="68">
        <v>1.9681219011545181E-2</v>
      </c>
      <c r="FV590" s="40">
        <v>11.079999923706055</v>
      </c>
      <c r="FW590">
        <v>44036.58</v>
      </c>
      <c r="FX590">
        <v>1</v>
      </c>
    </row>
    <row r="591" spans="1:180" x14ac:dyDescent="0.2">
      <c r="A591" t="s">
        <v>189</v>
      </c>
      <c r="B591" t="s">
        <v>207</v>
      </c>
      <c r="C591" t="s">
        <v>204</v>
      </c>
      <c r="D591" t="s">
        <v>1</v>
      </c>
      <c r="E591" t="s">
        <v>214</v>
      </c>
      <c r="F591" t="s">
        <v>1</v>
      </c>
      <c r="G591" s="60" t="s">
        <v>229</v>
      </c>
      <c r="H591" s="67">
        <v>36777.000134944916</v>
      </c>
      <c r="I591" s="67">
        <v>0.98471564054489136</v>
      </c>
      <c r="J591" s="67">
        <v>0.84737461805343628</v>
      </c>
      <c r="K591" s="67">
        <v>0.75394171476364136</v>
      </c>
      <c r="L591" s="67">
        <v>0.69319754838943481</v>
      </c>
      <c r="M591" s="67">
        <v>0.65999364852905273</v>
      </c>
      <c r="N591" s="67">
        <v>0.65769690275192261</v>
      </c>
      <c r="O591" s="67">
        <v>0.7039419412612915</v>
      </c>
      <c r="P591" s="67">
        <v>0.7306673526763916</v>
      </c>
      <c r="Q591" s="67">
        <v>0.73376327753067017</v>
      </c>
      <c r="R591" s="67">
        <v>0.80494499206542969</v>
      </c>
      <c r="S591" s="67">
        <v>0.93602132797241211</v>
      </c>
      <c r="T591" s="67">
        <v>1.1213806867599487</v>
      </c>
      <c r="U591" s="67">
        <v>1.3551239967346191</v>
      </c>
      <c r="V591" s="67">
        <v>1.5890250205993652</v>
      </c>
      <c r="W591" s="67">
        <v>1.8033833503723145</v>
      </c>
      <c r="X591" s="67">
        <v>2.0216972827911377</v>
      </c>
      <c r="Y591" s="67">
        <v>2.1826725006103516</v>
      </c>
      <c r="Z591" s="67">
        <v>2.2379286289215088</v>
      </c>
      <c r="AA591" s="67">
        <v>2.1876428127288818</v>
      </c>
      <c r="AB591" s="67">
        <v>2.0917792320251465</v>
      </c>
      <c r="AC591" s="67">
        <v>1.9864737987518311</v>
      </c>
      <c r="AD591" s="67">
        <v>1.788004994392395</v>
      </c>
      <c r="AE591" s="67">
        <v>1.4971868991851807</v>
      </c>
      <c r="AF591" s="67">
        <v>1.2266755104064941</v>
      </c>
      <c r="AG591" s="67">
        <v>-3.4238412976264954E-2</v>
      </c>
      <c r="AH591" s="67">
        <v>-2.3063866421580315E-2</v>
      </c>
      <c r="AI591" s="67">
        <v>-2.3475747555494308E-2</v>
      </c>
      <c r="AJ591" s="67">
        <v>-2.1346470341086388E-2</v>
      </c>
      <c r="AK591" s="67">
        <v>-1.7744928598403931E-2</v>
      </c>
      <c r="AL591" s="67">
        <v>-1.7448646947741508E-2</v>
      </c>
      <c r="AM591" s="67">
        <v>-2.4278143420815468E-2</v>
      </c>
      <c r="AN591" s="67">
        <v>-3.36885005235672E-2</v>
      </c>
      <c r="AO591" s="67">
        <v>-2.5593085214495659E-2</v>
      </c>
      <c r="AP591" s="67">
        <v>-3.5013444721698761E-2</v>
      </c>
      <c r="AQ591" s="67">
        <v>-3.8886118680238724E-2</v>
      </c>
      <c r="AR591" s="67">
        <v>-4.3971836566925049E-2</v>
      </c>
      <c r="AS591" s="67">
        <v>-5.3773693740367889E-2</v>
      </c>
      <c r="AT591" s="67">
        <v>-4.5062743127346039E-2</v>
      </c>
      <c r="AU591" s="67">
        <v>0.12990486621856689</v>
      </c>
      <c r="AV591" s="67">
        <v>0.18307490646839142</v>
      </c>
      <c r="AW591" s="67">
        <v>0.20801642537117004</v>
      </c>
      <c r="AX591" s="67">
        <v>0.20517334342002869</v>
      </c>
      <c r="AY591" s="67">
        <v>0.11732889711856842</v>
      </c>
      <c r="AZ591" s="67">
        <v>-0.15503229200839996</v>
      </c>
      <c r="BA591" s="67">
        <v>-0.18844762444496155</v>
      </c>
      <c r="BB591" s="67">
        <v>-0.14292587339878082</v>
      </c>
      <c r="BC591" s="67">
        <v>-0.10417289286851883</v>
      </c>
      <c r="BD591" s="67">
        <v>-6.5064869821071625E-2</v>
      </c>
      <c r="BE591" s="67">
        <v>-1.7160888761281967E-2</v>
      </c>
      <c r="BF591" s="67">
        <v>-7.2604906745254993E-3</v>
      </c>
      <c r="BG591" s="67">
        <v>-8.6811920627951622E-3</v>
      </c>
      <c r="BH591" s="67">
        <v>-7.2827069088816643E-3</v>
      </c>
      <c r="BI591" s="67">
        <v>-4.1650794446468353E-3</v>
      </c>
      <c r="BJ591" s="67">
        <v>-3.8994317874312401E-3</v>
      </c>
      <c r="BK591" s="67">
        <v>-9.9523942917585373E-3</v>
      </c>
      <c r="BL591" s="67">
        <v>-1.8394609913229942E-2</v>
      </c>
      <c r="BM591" s="67">
        <v>-9.3110408633947372E-3</v>
      </c>
      <c r="BN591" s="67">
        <v>-1.7393918707966805E-2</v>
      </c>
      <c r="BO591" s="67">
        <v>-1.9934343174099922E-2</v>
      </c>
      <c r="BP591" s="67">
        <v>-2.3837493732571602E-2</v>
      </c>
      <c r="BQ591" s="67">
        <v>-3.2666426151990891E-2</v>
      </c>
      <c r="BR591" s="67">
        <v>-2.3287922143936157E-2</v>
      </c>
      <c r="BS591" s="67">
        <v>0.15169371664524078</v>
      </c>
      <c r="BT591" s="67">
        <v>0.20501099526882172</v>
      </c>
      <c r="BU591" s="67">
        <v>0.23008346557617188</v>
      </c>
      <c r="BV591" s="67">
        <v>0.22727558016777039</v>
      </c>
      <c r="BW591" s="67">
        <v>0.1393962949514389</v>
      </c>
      <c r="BX591" s="67">
        <v>-0.1328175812959671</v>
      </c>
      <c r="BY591" s="67">
        <v>-0.16656988859176636</v>
      </c>
      <c r="BZ591" s="67">
        <v>-0.12172190845012665</v>
      </c>
      <c r="CA591" s="67">
        <v>-8.4055997431278229E-2</v>
      </c>
      <c r="CB591" s="67">
        <v>-4.6283379197120667E-2</v>
      </c>
      <c r="CC591" s="67">
        <v>-5.3330464288592339E-3</v>
      </c>
      <c r="CD591" s="67">
        <v>3.6848788149654865E-3</v>
      </c>
      <c r="CE591" s="67">
        <v>1.5654711751267314E-3</v>
      </c>
      <c r="CF591" s="67">
        <v>2.4578131269663572E-3</v>
      </c>
      <c r="CG591" s="67">
        <v>5.2402820438146591E-3</v>
      </c>
      <c r="CH591" s="67">
        <v>5.4847132414579391E-3</v>
      </c>
      <c r="CI591" s="67">
        <v>-3.0424040232901461E-5</v>
      </c>
      <c r="CJ591" s="67">
        <v>-7.8021110966801643E-3</v>
      </c>
      <c r="CK591" s="67">
        <v>1.9658512901514769E-3</v>
      </c>
      <c r="CL591" s="67">
        <v>-5.1906895823776722E-3</v>
      </c>
      <c r="CM591" s="67">
        <v>-6.8083992227911949E-3</v>
      </c>
      <c r="CN591" s="67">
        <v>-9.892510250210762E-3</v>
      </c>
      <c r="CO591" s="67">
        <v>-1.8047597259283066E-2</v>
      </c>
      <c r="CP591" s="67">
        <v>-8.206748403608799E-3</v>
      </c>
      <c r="CQ591" s="67">
        <v>0.1667846143245697</v>
      </c>
      <c r="CR591" s="67">
        <v>0.22020386159420013</v>
      </c>
      <c r="CS591" s="67">
        <v>0.24536703526973724</v>
      </c>
      <c r="CT591" s="67">
        <v>0.24258352816104889</v>
      </c>
      <c r="CU591" s="67">
        <v>0.15468010306358337</v>
      </c>
      <c r="CV591" s="67">
        <v>-0.11743175238370895</v>
      </c>
      <c r="CW591" s="67">
        <v>-0.15141744911670685</v>
      </c>
      <c r="CX591" s="67">
        <v>-0.10703612864017487</v>
      </c>
      <c r="CY591" s="67">
        <v>-7.0123106241226196E-2</v>
      </c>
      <c r="CZ591" s="67">
        <v>-3.327537328004837E-2</v>
      </c>
      <c r="DA591" s="67">
        <v>6.4947949722409248E-3</v>
      </c>
      <c r="DB591" s="67">
        <v>1.463024877011776E-2</v>
      </c>
      <c r="DC591" s="67">
        <v>1.1812135577201843E-2</v>
      </c>
      <c r="DD591" s="67">
        <v>1.2198332697153091E-2</v>
      </c>
      <c r="DE591" s="67">
        <v>1.4645644463598728E-2</v>
      </c>
      <c r="DF591" s="67">
        <v>1.4868858270347118E-2</v>
      </c>
      <c r="DG591" s="67">
        <v>9.891546331346035E-3</v>
      </c>
      <c r="DH591" s="67">
        <v>2.7903884183615446E-3</v>
      </c>
      <c r="DI591" s="67">
        <v>1.3242743909358978E-2</v>
      </c>
      <c r="DJ591" s="67">
        <v>7.0125404745340347E-3</v>
      </c>
      <c r="DK591" s="67">
        <v>6.3175437971949577E-3</v>
      </c>
      <c r="DL591" s="67">
        <v>4.0524732321500778E-3</v>
      </c>
      <c r="DM591" s="67">
        <v>-3.4287695307284594E-3</v>
      </c>
      <c r="DN591" s="67">
        <v>6.8744276650249958E-3</v>
      </c>
      <c r="DO591" s="67">
        <v>0.18187551200389862</v>
      </c>
      <c r="DP591" s="67">
        <v>0.23539672791957855</v>
      </c>
      <c r="DQ591" s="67">
        <v>0.26065060496330261</v>
      </c>
      <c r="DR591" s="67">
        <v>0.25789147615432739</v>
      </c>
      <c r="DS591" s="67">
        <v>0.16996391117572784</v>
      </c>
      <c r="DT591" s="67">
        <v>-0.10204591602087021</v>
      </c>
      <c r="DU591" s="67">
        <v>-0.13626500964164734</v>
      </c>
      <c r="DV591" s="67">
        <v>-9.235033392906189E-2</v>
      </c>
      <c r="DW591" s="67">
        <v>-5.619020015001297E-2</v>
      </c>
      <c r="DX591" s="67">
        <v>-2.0267365500330925E-2</v>
      </c>
      <c r="DY591" s="67">
        <v>2.3572318255901337E-2</v>
      </c>
      <c r="DZ591" s="67">
        <v>3.0433626845479012E-2</v>
      </c>
      <c r="EA591" s="67">
        <v>2.6606690138578415E-2</v>
      </c>
      <c r="EB591" s="67">
        <v>2.6262097060680389E-2</v>
      </c>
      <c r="EC591" s="67">
        <v>2.8225492686033249E-2</v>
      </c>
      <c r="ED591" s="67">
        <v>2.8418071568012238E-2</v>
      </c>
      <c r="EE591" s="67">
        <v>2.4217294529080391E-2</v>
      </c>
      <c r="EF591" s="67">
        <v>1.8084276467561722E-2</v>
      </c>
      <c r="EG591" s="67">
        <v>2.9524786397814751E-2</v>
      </c>
      <c r="EH591" s="67">
        <v>2.4632066488265991E-2</v>
      </c>
      <c r="EI591" s="67">
        <v>2.5269322097301483E-2</v>
      </c>
      <c r="EJ591" s="67">
        <v>2.4186814203858376E-2</v>
      </c>
      <c r="EK591" s="67">
        <v>1.7678497359156609E-2</v>
      </c>
      <c r="EL591" s="67">
        <v>2.864924818277359E-2</v>
      </c>
      <c r="EM591" s="67">
        <v>0.20366436243057251</v>
      </c>
      <c r="EN591" s="67">
        <v>0.25733280181884766</v>
      </c>
      <c r="EO591" s="67">
        <v>0.28271767497062683</v>
      </c>
      <c r="EP591" s="67">
        <v>0.27999371290206909</v>
      </c>
      <c r="EQ591" s="67">
        <v>0.19203130900859833</v>
      </c>
      <c r="ER591" s="67">
        <v>-7.9831212759017944E-2</v>
      </c>
      <c r="ES591" s="67">
        <v>-0.11438729614019394</v>
      </c>
      <c r="ET591" s="67">
        <v>-7.1146376430988312E-2</v>
      </c>
      <c r="EU591" s="67">
        <v>-3.6073312163352966E-2</v>
      </c>
      <c r="EV591" s="67">
        <v>-1.4858680078759789E-3</v>
      </c>
      <c r="EW591" s="67">
        <v>79.227325439453125</v>
      </c>
      <c r="EX591" s="67">
        <v>77.488113403320313</v>
      </c>
      <c r="EY591" s="67">
        <v>75.973281860351563</v>
      </c>
      <c r="EZ591" s="67">
        <v>74.626739501953125</v>
      </c>
      <c r="FA591" s="67">
        <v>73.56488037109375</v>
      </c>
      <c r="FB591" s="67">
        <v>72.655113220214844</v>
      </c>
      <c r="FC591" s="67">
        <v>71.527458190917969</v>
      </c>
      <c r="FD591" s="67">
        <v>72.1373291015625</v>
      </c>
      <c r="FE591" s="67">
        <v>76.201217651367188</v>
      </c>
      <c r="FF591" s="67">
        <v>81.45477294921875</v>
      </c>
      <c r="FG591" s="67">
        <v>86.633544921875</v>
      </c>
      <c r="FH591" s="67">
        <v>90.942657470703125</v>
      </c>
      <c r="FI591" s="67">
        <v>94.840408325195313</v>
      </c>
      <c r="FJ591" s="67">
        <v>98.234672546386719</v>
      </c>
      <c r="FK591" s="67">
        <v>100.64369964599609</v>
      </c>
      <c r="FL591" s="67">
        <v>101.50577545166016</v>
      </c>
      <c r="FM591" s="67">
        <v>101.79452514648438</v>
      </c>
      <c r="FN591" s="67">
        <v>100.26199340820313</v>
      </c>
      <c r="FO591" s="67">
        <v>97.453475952148438</v>
      </c>
      <c r="FP591" s="67">
        <v>92.966987609863281</v>
      </c>
      <c r="FQ591" s="67">
        <v>89.482627868652344</v>
      </c>
      <c r="FR591" s="67">
        <v>86.4189453125</v>
      </c>
      <c r="FS591" s="67">
        <v>83.635383605957031</v>
      </c>
      <c r="FT591" s="67">
        <v>81.979080200195313</v>
      </c>
      <c r="FU591" s="68">
        <v>1.9676771014928818E-2</v>
      </c>
      <c r="FV591" s="40">
        <v>10.569999694824219</v>
      </c>
      <c r="FW591">
        <v>47622.51</v>
      </c>
      <c r="FX591">
        <v>1</v>
      </c>
    </row>
    <row r="592" spans="1:180" x14ac:dyDescent="0.2">
      <c r="A592" t="s">
        <v>189</v>
      </c>
      <c r="B592" t="s">
        <v>207</v>
      </c>
      <c r="C592" t="s">
        <v>204</v>
      </c>
      <c r="D592" t="s">
        <v>1</v>
      </c>
      <c r="E592" t="s">
        <v>214</v>
      </c>
      <c r="F592" t="s">
        <v>1</v>
      </c>
      <c r="G592" s="60" t="s">
        <v>230</v>
      </c>
      <c r="H592" s="67">
        <v>36797.000300884247</v>
      </c>
      <c r="I592" s="67">
        <v>1.02460777759552</v>
      </c>
      <c r="J592" s="67">
        <v>0.88126718997955322</v>
      </c>
      <c r="K592" s="67">
        <v>0.78465205430984497</v>
      </c>
      <c r="L592" s="67">
        <v>0.72044503688812256</v>
      </c>
      <c r="M592" s="67">
        <v>0.68591248989105225</v>
      </c>
      <c r="N592" s="67">
        <v>0.6788056492805481</v>
      </c>
      <c r="O592" s="67">
        <v>0.72451317310333252</v>
      </c>
      <c r="P592" s="67">
        <v>0.75485950708389282</v>
      </c>
      <c r="Q592" s="67">
        <v>0.75345492362976074</v>
      </c>
      <c r="R592" s="67">
        <v>0.81942927837371826</v>
      </c>
      <c r="S592" s="67">
        <v>0.92617672681808472</v>
      </c>
      <c r="T592" s="67">
        <v>1.0741666555404663</v>
      </c>
      <c r="U592" s="67">
        <v>1.270574688911438</v>
      </c>
      <c r="V592" s="67">
        <v>1.4685406684875488</v>
      </c>
      <c r="W592" s="67">
        <v>1.6594134569168091</v>
      </c>
      <c r="X592" s="67">
        <v>1.8554068803787231</v>
      </c>
      <c r="Y592" s="67">
        <v>1.9982801675796509</v>
      </c>
      <c r="Z592" s="67">
        <v>2.0363950729370117</v>
      </c>
      <c r="AA592" s="67">
        <v>1.9788732528686523</v>
      </c>
      <c r="AB592" s="67">
        <v>1.8776530027389526</v>
      </c>
      <c r="AC592" s="67">
        <v>1.7720804214477539</v>
      </c>
      <c r="AD592" s="67">
        <v>1.6144263744354248</v>
      </c>
      <c r="AE592" s="67">
        <v>1.3932974338531494</v>
      </c>
      <c r="AF592" s="67">
        <v>1.1627558469772339</v>
      </c>
      <c r="AG592" s="67">
        <v>-4.2148619890213013E-2</v>
      </c>
      <c r="AH592" s="67">
        <v>-3.1972438097000122E-2</v>
      </c>
      <c r="AI592" s="67">
        <v>-2.4716971442103386E-2</v>
      </c>
      <c r="AJ592" s="67">
        <v>-2.1077090874314308E-2</v>
      </c>
      <c r="AK592" s="67">
        <v>-1.6533738002181053E-2</v>
      </c>
      <c r="AL592" s="67">
        <v>-1.7672846093773842E-2</v>
      </c>
      <c r="AM592" s="67">
        <v>-2.6077248156070709E-2</v>
      </c>
      <c r="AN592" s="67">
        <v>-3.0722662806510925E-2</v>
      </c>
      <c r="AO592" s="67">
        <v>-2.9542803764343262E-2</v>
      </c>
      <c r="AP592" s="67">
        <v>-3.845398873090744E-2</v>
      </c>
      <c r="AQ592" s="67">
        <v>-4.2147703468799591E-2</v>
      </c>
      <c r="AR592" s="67">
        <v>-4.7972306609153748E-2</v>
      </c>
      <c r="AS592" s="67">
        <v>-5.4452117532491684E-2</v>
      </c>
      <c r="AT592" s="67">
        <v>-4.0488362312316895E-2</v>
      </c>
      <c r="AU592" s="67">
        <v>0.12554891407489777</v>
      </c>
      <c r="AV592" s="67">
        <v>0.15674184262752533</v>
      </c>
      <c r="AW592" s="67">
        <v>0.171603724360466</v>
      </c>
      <c r="AX592" s="67">
        <v>0.16892129182815552</v>
      </c>
      <c r="AY592" s="67">
        <v>9.1493837535381317E-2</v>
      </c>
      <c r="AZ592" s="67">
        <v>-0.13628946244716644</v>
      </c>
      <c r="BA592" s="67">
        <v>-0.14538997411727905</v>
      </c>
      <c r="BB592" s="67">
        <v>-9.6533104777336121E-2</v>
      </c>
      <c r="BC592" s="67">
        <v>-6.8333663046360016E-2</v>
      </c>
      <c r="BD592" s="67">
        <v>-5.2587922662496567E-2</v>
      </c>
      <c r="BE592" s="67">
        <v>-2.5075884535908699E-2</v>
      </c>
      <c r="BF592" s="67">
        <v>-1.6173459589481354E-2</v>
      </c>
      <c r="BG592" s="67">
        <v>-9.9264467135071754E-3</v>
      </c>
      <c r="BH592" s="67">
        <v>-7.0170941762626171E-3</v>
      </c>
      <c r="BI592" s="67">
        <v>-2.9574979562312365E-3</v>
      </c>
      <c r="BJ592" s="67">
        <v>-4.1272337548434734E-3</v>
      </c>
      <c r="BK592" s="67">
        <v>-1.1755370534956455E-2</v>
      </c>
      <c r="BL592" s="67">
        <v>-1.5432923100888729E-2</v>
      </c>
      <c r="BM592" s="67">
        <v>-1.3265261426568031E-2</v>
      </c>
      <c r="BN592" s="67">
        <v>-2.0839350298047066E-2</v>
      </c>
      <c r="BO592" s="67">
        <v>-2.3201258853077888E-2</v>
      </c>
      <c r="BP592" s="67">
        <v>-2.7843659743666649E-2</v>
      </c>
      <c r="BQ592" s="67">
        <v>-3.335089236497879E-2</v>
      </c>
      <c r="BR592" s="67">
        <v>-1.8719861283898354E-2</v>
      </c>
      <c r="BS592" s="67">
        <v>0.1473315954208374</v>
      </c>
      <c r="BT592" s="67">
        <v>0.17867168784141541</v>
      </c>
      <c r="BU592" s="67">
        <v>0.19366446137428284</v>
      </c>
      <c r="BV592" s="67">
        <v>0.19101716578006744</v>
      </c>
      <c r="BW592" s="67">
        <v>0.11355484277009964</v>
      </c>
      <c r="BX592" s="67">
        <v>-0.11408140510320663</v>
      </c>
      <c r="BY592" s="67">
        <v>-0.12351882457733154</v>
      </c>
      <c r="BZ592" s="67">
        <v>-7.5335472822189331E-2</v>
      </c>
      <c r="CA592" s="67">
        <v>-4.8222687095403671E-2</v>
      </c>
      <c r="CB592" s="67">
        <v>-3.3811852335929871E-2</v>
      </c>
      <c r="CC592" s="67">
        <v>-1.325136236846447E-2</v>
      </c>
      <c r="CD592" s="67">
        <v>-5.2311327308416367E-3</v>
      </c>
      <c r="CE592" s="67">
        <v>3.1742689316160977E-4</v>
      </c>
      <c r="CF592" s="67">
        <v>2.7208162937313318E-3</v>
      </c>
      <c r="CG592" s="67">
        <v>6.445364560931921E-3</v>
      </c>
      <c r="CH592" s="67">
        <v>5.2544157952070236E-3</v>
      </c>
      <c r="CI592" s="67">
        <v>-1.8360824324190617E-3</v>
      </c>
      <c r="CJ592" s="67">
        <v>-4.8432964831590652E-3</v>
      </c>
      <c r="CK592" s="67">
        <v>-1.9914843142032623E-3</v>
      </c>
      <c r="CL592" s="67">
        <v>-8.6395032703876495E-3</v>
      </c>
      <c r="CM592" s="67">
        <v>-1.0079009458422661E-2</v>
      </c>
      <c r="CN592" s="67">
        <v>-1.3902620412409306E-2</v>
      </c>
      <c r="CO592" s="67">
        <v>-1.873624324798584E-2</v>
      </c>
      <c r="CP592" s="67">
        <v>-3.6430656909942627E-3</v>
      </c>
      <c r="CQ592" s="67">
        <v>0.1624181866645813</v>
      </c>
      <c r="CR592" s="67">
        <v>0.19386023283004761</v>
      </c>
      <c r="CS592" s="67">
        <v>0.20894366502761841</v>
      </c>
      <c r="CT592" s="67">
        <v>0.20632070302963257</v>
      </c>
      <c r="CU592" s="67">
        <v>0.12883423268795013</v>
      </c>
      <c r="CV592" s="67">
        <v>-9.8700165748596191E-2</v>
      </c>
      <c r="CW592" s="67">
        <v>-0.10837092995643616</v>
      </c>
      <c r="CX592" s="67">
        <v>-6.0654062777757645E-2</v>
      </c>
      <c r="CY592" s="67">
        <v>-3.4293882548809052E-2</v>
      </c>
      <c r="CZ592" s="67">
        <v>-2.0807601511478424E-2</v>
      </c>
      <c r="DA592" s="67">
        <v>-1.4268405502662063E-3</v>
      </c>
      <c r="DB592" s="67">
        <v>5.7111922651529312E-3</v>
      </c>
      <c r="DC592" s="67">
        <v>1.0561299510300159E-2</v>
      </c>
      <c r="DD592" s="67">
        <v>1.2458726763725281E-2</v>
      </c>
      <c r="DE592" s="67">
        <v>1.5848228707909584E-2</v>
      </c>
      <c r="DF592" s="67">
        <v>1.4636064879596233E-2</v>
      </c>
      <c r="DG592" s="67">
        <v>8.0832056701183319E-3</v>
      </c>
      <c r="DH592" s="67">
        <v>5.746329203248024E-3</v>
      </c>
      <c r="DI592" s="67">
        <v>9.282291866838932E-3</v>
      </c>
      <c r="DJ592" s="67">
        <v>3.5603432916104794E-3</v>
      </c>
      <c r="DK592" s="67">
        <v>3.0432401690632105E-3</v>
      </c>
      <c r="DL592" s="67">
        <v>3.8417882024077699E-5</v>
      </c>
      <c r="DM592" s="67">
        <v>-4.1215978562831879E-3</v>
      </c>
      <c r="DN592" s="67">
        <v>1.1433731764554977E-2</v>
      </c>
      <c r="DO592" s="67">
        <v>0.17750480771064758</v>
      </c>
      <c r="DP592" s="67">
        <v>0.209048792719841</v>
      </c>
      <c r="DQ592" s="67">
        <v>0.22422286868095398</v>
      </c>
      <c r="DR592" s="67">
        <v>0.22162424027919769</v>
      </c>
      <c r="DS592" s="67">
        <v>0.14411361515522003</v>
      </c>
      <c r="DT592" s="67">
        <v>-8.3318933844566345E-2</v>
      </c>
      <c r="DU592" s="67">
        <v>-9.3223035335540771E-2</v>
      </c>
      <c r="DV592" s="67">
        <v>-4.597264900803566E-2</v>
      </c>
      <c r="DW592" s="67">
        <v>-2.0365087315440178E-2</v>
      </c>
      <c r="DX592" s="67">
        <v>-7.8033516183495522E-3</v>
      </c>
      <c r="DY592" s="67">
        <v>1.5645891427993774E-2</v>
      </c>
      <c r="DZ592" s="67">
        <v>2.1510172635316849E-2</v>
      </c>
      <c r="EA592" s="67">
        <v>2.5351826101541519E-2</v>
      </c>
      <c r="EB592" s="67">
        <v>2.6518722996115685E-2</v>
      </c>
      <c r="EC592" s="67">
        <v>2.9424469918012619E-2</v>
      </c>
      <c r="ED592" s="67">
        <v>2.8181679546833038E-2</v>
      </c>
      <c r="EE592" s="67">
        <v>2.2405084222555161E-2</v>
      </c>
      <c r="EF592" s="67">
        <v>2.1036066114902496E-2</v>
      </c>
      <c r="EG592" s="67">
        <v>2.5559835135936737E-2</v>
      </c>
      <c r="EH592" s="67">
        <v>2.1174982190132141E-2</v>
      </c>
      <c r="EI592" s="67">
        <v>2.1989684551954269E-2</v>
      </c>
      <c r="EJ592" s="67">
        <v>2.0167062059044838E-2</v>
      </c>
      <c r="EK592" s="67">
        <v>1.6979629173874855E-2</v>
      </c>
      <c r="EL592" s="67">
        <v>3.3202230930328369E-2</v>
      </c>
      <c r="EM592" s="67">
        <v>0.19928747415542603</v>
      </c>
      <c r="EN592" s="67">
        <v>0.23097863793373108</v>
      </c>
      <c r="EO592" s="67">
        <v>0.24628359079360962</v>
      </c>
      <c r="EP592" s="67">
        <v>0.24372011423110962</v>
      </c>
      <c r="EQ592" s="67">
        <v>0.16617462038993835</v>
      </c>
      <c r="ER592" s="67">
        <v>-6.111086905002594E-2</v>
      </c>
      <c r="ES592" s="67">
        <v>-7.1351885795593262E-2</v>
      </c>
      <c r="ET592" s="67">
        <v>-2.4775018915534019E-2</v>
      </c>
      <c r="EU592" s="67">
        <v>-2.541121793910861E-4</v>
      </c>
      <c r="EV592" s="67">
        <v>1.0972719639539719E-2</v>
      </c>
      <c r="EW592" s="67">
        <v>80.205337524414063</v>
      </c>
      <c r="EX592" s="67">
        <v>79.051254272460938</v>
      </c>
      <c r="EY592" s="67">
        <v>77.028648376464844</v>
      </c>
      <c r="EZ592" s="67">
        <v>75.665512084960938</v>
      </c>
      <c r="FA592" s="67">
        <v>74.354278564453125</v>
      </c>
      <c r="FB592" s="67">
        <v>73.783721923828125</v>
      </c>
      <c r="FC592" s="67">
        <v>73.061820983886719</v>
      </c>
      <c r="FD592" s="67">
        <v>72.96051025390625</v>
      </c>
      <c r="FE592" s="67">
        <v>76.196578979492188</v>
      </c>
      <c r="FF592" s="67">
        <v>80.23736572265625</v>
      </c>
      <c r="FG592" s="67">
        <v>84.523605346679688</v>
      </c>
      <c r="FH592" s="67">
        <v>88.334754943847656</v>
      </c>
      <c r="FI592" s="67">
        <v>92.428298950195313</v>
      </c>
      <c r="FJ592" s="67">
        <v>95.352455139160156</v>
      </c>
      <c r="FK592" s="67">
        <v>97.041778564453125</v>
      </c>
      <c r="FL592" s="67">
        <v>98.262420654296875</v>
      </c>
      <c r="FM592" s="67">
        <v>97.940818786621094</v>
      </c>
      <c r="FN592" s="67">
        <v>96.661727905273438</v>
      </c>
      <c r="FO592" s="67">
        <v>94.312721252441406</v>
      </c>
      <c r="FP592" s="67">
        <v>90.308326721191406</v>
      </c>
      <c r="FQ592" s="67">
        <v>86.680137634277344</v>
      </c>
      <c r="FR592" s="67">
        <v>83.988258361816406</v>
      </c>
      <c r="FS592" s="67">
        <v>81.461799621582031</v>
      </c>
      <c r="FT592" s="67">
        <v>79.602851867675781</v>
      </c>
      <c r="FU592" s="68">
        <v>1.9671138375997543E-2</v>
      </c>
      <c r="FV592" s="40">
        <v>10.189999580383301</v>
      </c>
      <c r="FW592">
        <v>45075</v>
      </c>
      <c r="FX592">
        <v>1</v>
      </c>
    </row>
    <row r="593" spans="1:180" x14ac:dyDescent="0.2">
      <c r="A593" t="s">
        <v>189</v>
      </c>
      <c r="B593" t="s">
        <v>207</v>
      </c>
      <c r="C593" t="s">
        <v>204</v>
      </c>
      <c r="D593" t="s">
        <v>1</v>
      </c>
      <c r="E593" t="s">
        <v>214</v>
      </c>
      <c r="F593" t="s">
        <v>1</v>
      </c>
      <c r="G593" s="60" t="s">
        <v>2</v>
      </c>
      <c r="H593" s="67">
        <v>35032.533361601832</v>
      </c>
      <c r="I593" s="67">
        <v>1.0106617212295532</v>
      </c>
      <c r="J593" s="67">
        <v>0.86449289321899414</v>
      </c>
      <c r="K593" s="67">
        <v>0.76489943265914917</v>
      </c>
      <c r="L593" s="67">
        <v>0.69787538051605225</v>
      </c>
      <c r="M593" s="67">
        <v>0.66211527585983276</v>
      </c>
      <c r="N593" s="67">
        <v>0.65248596668243408</v>
      </c>
      <c r="O593" s="67">
        <v>0.6881861686706543</v>
      </c>
      <c r="P593" s="67">
        <v>0.73252016305923462</v>
      </c>
      <c r="Q593" s="67">
        <v>0.77777010202407837</v>
      </c>
      <c r="R593" s="67">
        <v>0.87461799383163452</v>
      </c>
      <c r="S593" s="67">
        <v>1.0169720649719238</v>
      </c>
      <c r="T593" s="67">
        <v>1.1993482112884521</v>
      </c>
      <c r="U593" s="67">
        <v>1.4090662002563477</v>
      </c>
      <c r="V593" s="67">
        <v>1.6108465194702148</v>
      </c>
      <c r="W593" s="67">
        <v>1.7927826642990112</v>
      </c>
      <c r="X593" s="67">
        <v>1.9730806350708008</v>
      </c>
      <c r="Y593" s="67">
        <v>2.1150329113006592</v>
      </c>
      <c r="Z593" s="67">
        <v>2.1857781410217285</v>
      </c>
      <c r="AA593" s="67">
        <v>2.1572620868682861</v>
      </c>
      <c r="AB593" s="67">
        <v>2.0503430366516113</v>
      </c>
      <c r="AC593" s="67">
        <v>1.9309178590774536</v>
      </c>
      <c r="AD593" s="67">
        <v>1.7891589403152466</v>
      </c>
      <c r="AE593" s="67">
        <v>1.536466121673584</v>
      </c>
      <c r="AF593" s="67">
        <v>1.2632045745849609</v>
      </c>
      <c r="AG593" s="67">
        <v>-2.7249673381447792E-2</v>
      </c>
      <c r="AH593" s="67">
        <v>-1.9897090271115303E-2</v>
      </c>
      <c r="AI593" s="67">
        <v>-1.6606353223323822E-2</v>
      </c>
      <c r="AJ593" s="67">
        <v>-1.49789834395051E-2</v>
      </c>
      <c r="AK593" s="67">
        <v>-1.1618553660809994E-2</v>
      </c>
      <c r="AL593" s="67">
        <v>-1.2021669186651707E-2</v>
      </c>
      <c r="AM593" s="67">
        <v>-1.6049627214670181E-2</v>
      </c>
      <c r="AN593" s="67">
        <v>-2.1973611786961555E-2</v>
      </c>
      <c r="AO593" s="67">
        <v>-2.174588106572628E-2</v>
      </c>
      <c r="AP593" s="67">
        <v>-2.8218276798725128E-2</v>
      </c>
      <c r="AQ593" s="67">
        <v>-2.9014790430665016E-2</v>
      </c>
      <c r="AR593" s="67">
        <v>-3.229328989982605E-2</v>
      </c>
      <c r="AS593" s="67">
        <v>-3.649202361702919E-2</v>
      </c>
      <c r="AT593" s="67">
        <v>-2.9274534434080124E-2</v>
      </c>
      <c r="AU593" s="67">
        <v>0.14377519488334656</v>
      </c>
      <c r="AV593" s="67">
        <v>0.1968369334936142</v>
      </c>
      <c r="AW593" s="67">
        <v>0.21853771805763245</v>
      </c>
      <c r="AX593" s="67">
        <v>0.22003087401390076</v>
      </c>
      <c r="AY593" s="67">
        <v>0.16834886372089386</v>
      </c>
      <c r="AZ593" s="67">
        <v>-0.10675336420536041</v>
      </c>
      <c r="BA593" s="67">
        <v>-0.15248677134513855</v>
      </c>
      <c r="BB593" s="67">
        <v>-0.11890330910682678</v>
      </c>
      <c r="BC593" s="67">
        <v>-8.0259233713150024E-2</v>
      </c>
      <c r="BD593" s="67">
        <v>-5.8703549206256866E-2</v>
      </c>
      <c r="BE593" s="67">
        <v>-1.6072498634457588E-2</v>
      </c>
      <c r="BF593" s="67">
        <v>-9.5572564750909805E-3</v>
      </c>
      <c r="BG593" s="67">
        <v>-6.9284378550946712E-3</v>
      </c>
      <c r="BH593" s="67">
        <v>-5.7807802222669125E-3</v>
      </c>
      <c r="BI593" s="67">
        <v>-2.7369649615138769E-3</v>
      </c>
      <c r="BJ593" s="67">
        <v>-3.1599809881299734E-3</v>
      </c>
      <c r="BK593" s="67">
        <v>-6.6765137016773224E-3</v>
      </c>
      <c r="BL593" s="67">
        <v>-1.1961011216044426E-2</v>
      </c>
      <c r="BM593" s="67">
        <v>-1.1087026447057724E-2</v>
      </c>
      <c r="BN593" s="67">
        <v>-1.6681944951415062E-2</v>
      </c>
      <c r="BO593" s="67">
        <v>-1.6605107113718987E-2</v>
      </c>
      <c r="BP593" s="67">
        <v>-1.9106078892946243E-2</v>
      </c>
      <c r="BQ593" s="67">
        <v>-2.2665983065962791E-2</v>
      </c>
      <c r="BR593" s="67">
        <v>-1.5008104033768177E-2</v>
      </c>
      <c r="BS593" s="67">
        <v>0.15804103016853333</v>
      </c>
      <c r="BT593" s="67">
        <v>0.2112002819776535</v>
      </c>
      <c r="BU593" s="67">
        <v>0.23298932611942291</v>
      </c>
      <c r="BV593" s="67">
        <v>0.23450677096843719</v>
      </c>
      <c r="BW593" s="67">
        <v>0.18280749022960663</v>
      </c>
      <c r="BX593" s="67">
        <v>-9.2191658914089203E-2</v>
      </c>
      <c r="BY593" s="67">
        <v>-0.13814730942249298</v>
      </c>
      <c r="BZ593" s="67">
        <v>-0.10501127690076828</v>
      </c>
      <c r="CA593" s="67">
        <v>-6.7081280052661896E-2</v>
      </c>
      <c r="CB593" s="67">
        <v>-4.6407628804445267E-2</v>
      </c>
      <c r="CC593" s="67">
        <v>-8.3312205970287323E-3</v>
      </c>
      <c r="CD593" s="67">
        <v>-2.3959195241332054E-3</v>
      </c>
      <c r="CE593" s="67">
        <v>-2.2554342285729945E-4</v>
      </c>
      <c r="CF593" s="67">
        <v>5.8986723888665438E-4</v>
      </c>
      <c r="CG593" s="67">
        <v>3.4143964294344187E-3</v>
      </c>
      <c r="CH593" s="67">
        <v>2.9775975272059441E-3</v>
      </c>
      <c r="CI593" s="67">
        <v>-1.8472495139576495E-4</v>
      </c>
      <c r="CJ593" s="67">
        <v>-5.026315338909626E-3</v>
      </c>
      <c r="CK593" s="67">
        <v>-3.7047364749014378E-3</v>
      </c>
      <c r="CL593" s="67">
        <v>-8.6919162422418594E-3</v>
      </c>
      <c r="CM593" s="67">
        <v>-8.0101974308490753E-3</v>
      </c>
      <c r="CN593" s="67">
        <v>-9.9726580083370209E-3</v>
      </c>
      <c r="CO593" s="67">
        <v>-1.3090111315250397E-2</v>
      </c>
      <c r="CP593" s="67">
        <v>-5.1272185519337654E-3</v>
      </c>
      <c r="CQ593" s="67">
        <v>0.16792149841785431</v>
      </c>
      <c r="CR593" s="67">
        <v>0.22114831209182739</v>
      </c>
      <c r="CS593" s="67">
        <v>0.24299846589565277</v>
      </c>
      <c r="CT593" s="67">
        <v>0.24453273415565491</v>
      </c>
      <c r="CU593" s="67">
        <v>0.19282147288322449</v>
      </c>
      <c r="CV593" s="67">
        <v>-8.2106254994869232E-2</v>
      </c>
      <c r="CW593" s="67">
        <v>-0.12821583449840546</v>
      </c>
      <c r="CX593" s="67">
        <v>-9.5389708876609802E-2</v>
      </c>
      <c r="CY593" s="67">
        <v>-5.7954262942075729E-2</v>
      </c>
      <c r="CZ593" s="67">
        <v>-3.7891510874032974E-2</v>
      </c>
      <c r="DA593" s="67">
        <v>-5.8994325809180737E-4</v>
      </c>
      <c r="DB593" s="67">
        <v>4.7654169611632824E-3</v>
      </c>
      <c r="DC593" s="67">
        <v>6.4773508347570896E-3</v>
      </c>
      <c r="DD593" s="67">
        <v>6.9605149328708649E-3</v>
      </c>
      <c r="DE593" s="67">
        <v>9.5657575875520706E-3</v>
      </c>
      <c r="DF593" s="67">
        <v>9.1151753440499306E-3</v>
      </c>
      <c r="DG593" s="67">
        <v>6.3070636242628098E-3</v>
      </c>
      <c r="DH593" s="67">
        <v>1.9083815859630704E-3</v>
      </c>
      <c r="DI593" s="67">
        <v>3.6775546614080667E-3</v>
      </c>
      <c r="DJ593" s="67">
        <v>-7.0188677636906505E-4</v>
      </c>
      <c r="DK593" s="67">
        <v>5.847119027748704E-4</v>
      </c>
      <c r="DL593" s="67">
        <v>-8.3923700731247663E-4</v>
      </c>
      <c r="DM593" s="67">
        <v>-3.5142393317073584E-3</v>
      </c>
      <c r="DN593" s="67">
        <v>4.7536669299006462E-3</v>
      </c>
      <c r="DO593" s="67">
        <v>0.17780198156833649</v>
      </c>
      <c r="DP593" s="67">
        <v>0.23109632730484009</v>
      </c>
      <c r="DQ593" s="67">
        <v>0.25300759077072144</v>
      </c>
      <c r="DR593" s="67">
        <v>0.25455871224403381</v>
      </c>
      <c r="DS593" s="67">
        <v>0.20283547043800354</v>
      </c>
      <c r="DT593" s="67">
        <v>-7.2020865976810455E-2</v>
      </c>
      <c r="DU593" s="67">
        <v>-0.11828435212373734</v>
      </c>
      <c r="DV593" s="67">
        <v>-8.5768140852451324E-2</v>
      </c>
      <c r="DW593" s="67">
        <v>-4.8827249556779861E-2</v>
      </c>
      <c r="DX593" s="67">
        <v>-2.9375392943620682E-2</v>
      </c>
      <c r="DY593" s="67">
        <v>1.0587232187390327E-2</v>
      </c>
      <c r="DZ593" s="67">
        <v>1.5105250291526318E-2</v>
      </c>
      <c r="EA593" s="67">
        <v>1.6155265271663666E-2</v>
      </c>
      <c r="EB593" s="67">
        <v>1.615871861577034E-2</v>
      </c>
      <c r="EC593" s="67">
        <v>1.8447346985340118E-2</v>
      </c>
      <c r="ED593" s="67">
        <v>1.7976865172386169E-2</v>
      </c>
      <c r="EE593" s="67">
        <v>1.5680175274610519E-2</v>
      </c>
      <c r="EF593" s="67">
        <v>1.1920982040464878E-2</v>
      </c>
      <c r="EG593" s="67">
        <v>1.4336410909891129E-2</v>
      </c>
      <c r="EH593" s="67">
        <v>1.0834445245563984E-2</v>
      </c>
      <c r="EI593" s="67">
        <v>1.2994395568966866E-2</v>
      </c>
      <c r="EJ593" s="67">
        <v>1.2347972020506859E-2</v>
      </c>
      <c r="EK593" s="67">
        <v>1.0311800055205822E-2</v>
      </c>
      <c r="EL593" s="67">
        <v>1.9020097330212593E-2</v>
      </c>
      <c r="EM593" s="67">
        <v>0.19206780195236206</v>
      </c>
      <c r="EN593" s="67">
        <v>0.24545969069004059</v>
      </c>
      <c r="EO593" s="67">
        <v>0.2674592137336731</v>
      </c>
      <c r="EP593" s="67">
        <v>0.26903465390205383</v>
      </c>
      <c r="EQ593" s="67">
        <v>0.21729408204555511</v>
      </c>
      <c r="ER593" s="67">
        <v>-5.7459145784378052E-2</v>
      </c>
      <c r="ES593" s="67">
        <v>-0.10394489765167236</v>
      </c>
      <c r="ET593" s="67">
        <v>-7.1876123547554016E-2</v>
      </c>
      <c r="EU593" s="67">
        <v>-3.5649288445711136E-2</v>
      </c>
      <c r="EV593" s="67">
        <v>-1.7079470679163933E-2</v>
      </c>
      <c r="EW593" s="67">
        <v>78.825149536132813</v>
      </c>
      <c r="EX593" s="67">
        <v>77.224372863769531</v>
      </c>
      <c r="EY593" s="67">
        <v>75.57110595703125</v>
      </c>
      <c r="EZ593" s="67">
        <v>73.98486328125</v>
      </c>
      <c r="FA593" s="67">
        <v>72.482688903808594</v>
      </c>
      <c r="FB593" s="67">
        <v>71.274734497070313</v>
      </c>
      <c r="FC593" s="67">
        <v>70.809860229492188</v>
      </c>
      <c r="FD593" s="67">
        <v>72.7197265625</v>
      </c>
      <c r="FE593" s="67">
        <v>76.928550720214844</v>
      </c>
      <c r="FF593" s="67">
        <v>81.525154113769531</v>
      </c>
      <c r="FG593" s="67">
        <v>85.7470703125</v>
      </c>
      <c r="FH593" s="67">
        <v>89.685775756835938</v>
      </c>
      <c r="FI593" s="67">
        <v>93.251907348632813</v>
      </c>
      <c r="FJ593" s="67">
        <v>96.044944763183594</v>
      </c>
      <c r="FK593" s="67">
        <v>98.025924682617188</v>
      </c>
      <c r="FL593" s="67">
        <v>99.334236145019531</v>
      </c>
      <c r="FM593" s="67">
        <v>99.642501831054688</v>
      </c>
      <c r="FN593" s="67">
        <v>99.038612365722656</v>
      </c>
      <c r="FO593" s="67">
        <v>97.034988403320313</v>
      </c>
      <c r="FP593" s="67">
        <v>93.447975158691406</v>
      </c>
      <c r="FQ593" s="67">
        <v>89.265251159667969</v>
      </c>
      <c r="FR593" s="67">
        <v>85.815963745117188</v>
      </c>
      <c r="FS593" s="67">
        <v>82.973045349121094</v>
      </c>
      <c r="FT593" s="67">
        <v>80.842971801757813</v>
      </c>
      <c r="FU593" s="68">
        <v>1.2886762619018555E-2</v>
      </c>
      <c r="FV593" s="40">
        <v>10.930000305175781</v>
      </c>
      <c r="FW593">
        <v>45451.57</v>
      </c>
      <c r="FX593">
        <v>1</v>
      </c>
    </row>
    <row r="594" spans="1:180" x14ac:dyDescent="0.2">
      <c r="A594" t="s">
        <v>189</v>
      </c>
      <c r="B594" t="s">
        <v>207</v>
      </c>
      <c r="C594" t="s">
        <v>204</v>
      </c>
      <c r="D594" t="s">
        <v>1</v>
      </c>
      <c r="E594" t="s">
        <v>214</v>
      </c>
      <c r="F594" t="s">
        <v>193</v>
      </c>
      <c r="G594" s="60" t="s">
        <v>216</v>
      </c>
      <c r="H594" s="67">
        <v>24740.999914526939</v>
      </c>
      <c r="I594" s="67">
        <v>0.89874035120010376</v>
      </c>
      <c r="J594" s="67">
        <v>0.77083718776702881</v>
      </c>
      <c r="K594" s="67">
        <v>0.6882597804069519</v>
      </c>
      <c r="L594" s="67">
        <v>0.63229984045028687</v>
      </c>
      <c r="M594" s="67">
        <v>0.60588151216506958</v>
      </c>
      <c r="N594" s="67">
        <v>0.59795385599136353</v>
      </c>
      <c r="O594" s="67">
        <v>0.63168686628341675</v>
      </c>
      <c r="P594" s="67">
        <v>0.69987994432449341</v>
      </c>
      <c r="Q594" s="67">
        <v>0.76574116945266724</v>
      </c>
      <c r="R594" s="67">
        <v>0.85686051845550537</v>
      </c>
      <c r="S594" s="67">
        <v>0.97830545902252197</v>
      </c>
      <c r="T594" s="67">
        <v>1.1266766786575317</v>
      </c>
      <c r="U594" s="67">
        <v>1.2881906032562256</v>
      </c>
      <c r="V594" s="67">
        <v>1.4217771291732788</v>
      </c>
      <c r="W594" s="67">
        <v>1.5549004077911377</v>
      </c>
      <c r="X594" s="67">
        <v>1.6902092695236206</v>
      </c>
      <c r="Y594" s="67">
        <v>1.8035166263580322</v>
      </c>
      <c r="Z594" s="67">
        <v>1.8854550123214722</v>
      </c>
      <c r="AA594" s="67">
        <v>1.8816436529159546</v>
      </c>
      <c r="AB594" s="67">
        <v>1.8083257675170898</v>
      </c>
      <c r="AC594" s="67">
        <v>1.7085833549499512</v>
      </c>
      <c r="AD594" s="67">
        <v>1.6422877311706543</v>
      </c>
      <c r="AE594" s="67">
        <v>1.459234356880188</v>
      </c>
      <c r="AF594" s="67">
        <v>1.2340881824493408</v>
      </c>
      <c r="AG594" s="67">
        <v>-3.5065274685621262E-2</v>
      </c>
      <c r="AH594" s="67">
        <v>-3.2379914075136185E-2</v>
      </c>
      <c r="AI594" s="67">
        <v>-2.8229134157299995E-2</v>
      </c>
      <c r="AJ594" s="67">
        <v>-2.6399999856948853E-2</v>
      </c>
      <c r="AK594" s="67">
        <v>-2.0587697625160217E-2</v>
      </c>
      <c r="AL594" s="67">
        <v>-2.8367523103952408E-2</v>
      </c>
      <c r="AM594" s="67">
        <v>-3.0397051945328712E-2</v>
      </c>
      <c r="AN594" s="67">
        <v>-3.2916124910116196E-2</v>
      </c>
      <c r="AO594" s="67">
        <v>-3.2692994922399521E-2</v>
      </c>
      <c r="AP594" s="67">
        <v>-4.1588198393583298E-2</v>
      </c>
      <c r="AQ594" s="67">
        <v>-3.920137882232666E-2</v>
      </c>
      <c r="AR594" s="67">
        <v>-4.0704820305109024E-2</v>
      </c>
      <c r="AS594" s="67">
        <v>-4.2985573410987854E-2</v>
      </c>
      <c r="AT594" s="67">
        <v>-3.3306203782558441E-2</v>
      </c>
      <c r="AU594" s="67">
        <v>5.106106773018837E-2</v>
      </c>
      <c r="AV594" s="67">
        <v>8.0073036253452301E-2</v>
      </c>
      <c r="AW594" s="67">
        <v>9.5168247818946838E-2</v>
      </c>
      <c r="AX594" s="67">
        <v>9.2976562678813934E-2</v>
      </c>
      <c r="AY594" s="67">
        <v>7.5183182954788208E-2</v>
      </c>
      <c r="AZ594" s="67">
        <v>-2.0642036572098732E-2</v>
      </c>
      <c r="BA594" s="67">
        <v>-5.551346018910408E-2</v>
      </c>
      <c r="BB594" s="67">
        <v>-6.618954986333847E-2</v>
      </c>
      <c r="BC594" s="67">
        <v>-6.8788290023803711E-2</v>
      </c>
      <c r="BD594" s="67">
        <v>-5.0745174288749695E-2</v>
      </c>
      <c r="BE594" s="67">
        <v>-1.5636757016181946E-2</v>
      </c>
      <c r="BF594" s="67">
        <v>-1.4342794194817543E-2</v>
      </c>
      <c r="BG594" s="67">
        <v>-1.1275892145931721E-2</v>
      </c>
      <c r="BH594" s="67">
        <v>-1.022028736770153E-2</v>
      </c>
      <c r="BI594" s="67">
        <v>-4.8894747160375118E-3</v>
      </c>
      <c r="BJ594" s="67">
        <v>-1.2664184905588627E-2</v>
      </c>
      <c r="BK594" s="67">
        <v>-1.3864455744624138E-2</v>
      </c>
      <c r="BL594" s="67">
        <v>-1.5302032232284546E-2</v>
      </c>
      <c r="BM594" s="67">
        <v>-1.4027051627635956E-2</v>
      </c>
      <c r="BN594" s="67">
        <v>-2.1519895642995834E-2</v>
      </c>
      <c r="BO594" s="67">
        <v>-1.7720958217978477E-2</v>
      </c>
      <c r="BP594" s="67">
        <v>-1.8058242276310921E-2</v>
      </c>
      <c r="BQ594" s="67">
        <v>-1.9336313009262085E-2</v>
      </c>
      <c r="BR594" s="67">
        <v>-9.0428274124860764E-3</v>
      </c>
      <c r="BS594" s="67">
        <v>7.5549304485321045E-2</v>
      </c>
      <c r="BT594" s="67">
        <v>0.10472200810909271</v>
      </c>
      <c r="BU594" s="67">
        <v>0.11994931101799011</v>
      </c>
      <c r="BV594" s="67">
        <v>0.11782096326351166</v>
      </c>
      <c r="BW594" s="67">
        <v>9.9981978535652161E-2</v>
      </c>
      <c r="BX594" s="67">
        <v>4.0854662656784058E-3</v>
      </c>
      <c r="BY594" s="67">
        <v>-3.1095918267965317E-2</v>
      </c>
      <c r="BZ594" s="67">
        <v>-4.2395263910293579E-2</v>
      </c>
      <c r="CA594" s="67">
        <v>-4.6141106635332108E-2</v>
      </c>
      <c r="CB594" s="67">
        <v>-2.9512869194149971E-2</v>
      </c>
      <c r="CC594" s="67">
        <v>-2.1806242875754833E-3</v>
      </c>
      <c r="CD594" s="67">
        <v>-1.8503377214074135E-3</v>
      </c>
      <c r="CE594" s="67">
        <v>4.6587004908360541E-4</v>
      </c>
      <c r="CF594" s="67">
        <v>9.8573113791644573E-4</v>
      </c>
      <c r="CG594" s="67">
        <v>5.9830658137798309E-3</v>
      </c>
      <c r="CH594" s="67">
        <v>-1.788102206774056E-3</v>
      </c>
      <c r="CI594" s="67">
        <v>-2.4140309542417526E-3</v>
      </c>
      <c r="CJ594" s="67">
        <v>-3.1025651842355728E-3</v>
      </c>
      <c r="CK594" s="67">
        <v>-1.0990763548761606E-3</v>
      </c>
      <c r="CL594" s="67">
        <v>-7.620648480951786E-3</v>
      </c>
      <c r="CM594" s="67">
        <v>-2.8436840511858463E-3</v>
      </c>
      <c r="CN594" s="67">
        <v>-2.3732942063361406E-3</v>
      </c>
      <c r="CO594" s="67">
        <v>-2.9569054022431374E-3</v>
      </c>
      <c r="CP594" s="67">
        <v>7.7619133517146111E-3</v>
      </c>
      <c r="CQ594" s="67">
        <v>9.2509783804416656E-2</v>
      </c>
      <c r="CR594" s="67">
        <v>0.12179381400346756</v>
      </c>
      <c r="CS594" s="67">
        <v>0.13711261749267578</v>
      </c>
      <c r="CT594" s="67">
        <v>0.13502812385559082</v>
      </c>
      <c r="CU594" s="67">
        <v>0.11715756356716156</v>
      </c>
      <c r="CV594" s="67">
        <v>2.1211659535765648E-2</v>
      </c>
      <c r="CW594" s="67">
        <v>-1.4184405095875263E-2</v>
      </c>
      <c r="CX594" s="67">
        <v>-2.5915412232279778E-2</v>
      </c>
      <c r="CY594" s="67">
        <v>-3.0455738306045532E-2</v>
      </c>
      <c r="CZ594" s="67">
        <v>-1.4807436615228653E-2</v>
      </c>
      <c r="DA594" s="67">
        <v>1.127550657838583E-2</v>
      </c>
      <c r="DB594" s="67">
        <v>1.0642117820680141E-2</v>
      </c>
      <c r="DC594" s="67">
        <v>1.2207632884383202E-2</v>
      </c>
      <c r="DD594" s="67">
        <v>1.2191749177873135E-2</v>
      </c>
      <c r="DE594" s="67">
        <v>1.6855606809258461E-2</v>
      </c>
      <c r="DF594" s="67">
        <v>9.0879816561937332E-3</v>
      </c>
      <c r="DG594" s="67">
        <v>9.0363947674632072E-3</v>
      </c>
      <c r="DH594" s="67">
        <v>9.0969018638134003E-3</v>
      </c>
      <c r="DI594" s="67">
        <v>1.1828898452222347E-2</v>
      </c>
      <c r="DJ594" s="67">
        <v>6.2785991467535496E-3</v>
      </c>
      <c r="DK594" s="67">
        <v>1.2033590115606785E-2</v>
      </c>
      <c r="DL594" s="67">
        <v>1.3311654329299927E-2</v>
      </c>
      <c r="DM594" s="67">
        <v>1.3422500342130661E-2</v>
      </c>
      <c r="DN594" s="67">
        <v>2.4566655978560448E-2</v>
      </c>
      <c r="DO594" s="67">
        <v>0.10947025567293167</v>
      </c>
      <c r="DP594" s="67">
        <v>0.13886560499668121</v>
      </c>
      <c r="DQ594" s="67">
        <v>0.15427589416503906</v>
      </c>
      <c r="DR594" s="67">
        <v>0.15223528444766998</v>
      </c>
      <c r="DS594" s="67">
        <v>0.13433314859867096</v>
      </c>
      <c r="DT594" s="67">
        <v>3.833785280585289E-2</v>
      </c>
      <c r="DU594" s="67">
        <v>2.7271094731986523E-3</v>
      </c>
      <c r="DV594" s="67">
        <v>-9.435565210878849E-3</v>
      </c>
      <c r="DW594" s="67">
        <v>-1.4770368114113808E-2</v>
      </c>
      <c r="DX594" s="67">
        <v>-1.0200508404523134E-4</v>
      </c>
      <c r="DY594" s="67">
        <v>3.070402517914772E-2</v>
      </c>
      <c r="DZ594" s="67">
        <v>2.8679240494966507E-2</v>
      </c>
      <c r="EA594" s="67">
        <v>2.9160873964428902E-2</v>
      </c>
      <c r="EB594" s="67">
        <v>2.8371460735797882E-2</v>
      </c>
      <c r="EC594" s="67">
        <v>3.2553829252719879E-2</v>
      </c>
      <c r="ED594" s="67">
        <v>2.479131892323494E-2</v>
      </c>
      <c r="EE594" s="67">
        <v>2.5568990036845207E-2</v>
      </c>
      <c r="EF594" s="67">
        <v>2.671099454164505E-2</v>
      </c>
      <c r="EG594" s="67">
        <v>3.0494840815663338E-2</v>
      </c>
      <c r="EH594" s="67">
        <v>2.6346907019615173E-2</v>
      </c>
      <c r="EI594" s="67">
        <v>3.3514011651277542E-2</v>
      </c>
      <c r="EJ594" s="67">
        <v>3.5958230495452881E-2</v>
      </c>
      <c r="EK594" s="67">
        <v>3.707176074385643E-2</v>
      </c>
      <c r="EL594" s="67">
        <v>4.8830036073923111E-2</v>
      </c>
      <c r="EM594" s="67">
        <v>0.13395850360393524</v>
      </c>
      <c r="EN594" s="67">
        <v>0.16351456940174103</v>
      </c>
      <c r="EO594" s="67">
        <v>0.17905697226524353</v>
      </c>
      <c r="EP594" s="67">
        <v>0.1770796924829483</v>
      </c>
      <c r="EQ594" s="67">
        <v>0.15913194417953491</v>
      </c>
      <c r="ER594" s="67">
        <v>6.3065357506275177E-2</v>
      </c>
      <c r="ES594" s="67">
        <v>2.7144649997353554E-2</v>
      </c>
      <c r="ET594" s="67">
        <v>1.4358717016875744E-2</v>
      </c>
      <c r="EU594" s="67">
        <v>7.8768143430352211E-3</v>
      </c>
      <c r="EV594" s="67">
        <v>2.1130302920937538E-2</v>
      </c>
      <c r="EW594" s="67">
        <v>75.18023681640625</v>
      </c>
      <c r="EX594" s="67">
        <v>73.74151611328125</v>
      </c>
      <c r="EY594" s="67">
        <v>72.146102905273438</v>
      </c>
      <c r="EZ594" s="67">
        <v>70.537887573242188</v>
      </c>
      <c r="FA594" s="67">
        <v>69.24713134765625</v>
      </c>
      <c r="FB594" s="67">
        <v>68.307029724121094</v>
      </c>
      <c r="FC594" s="67">
        <v>68.721961975097656</v>
      </c>
      <c r="FD594" s="67">
        <v>71.609527587890625</v>
      </c>
      <c r="FE594" s="67">
        <v>75.314254760742188</v>
      </c>
      <c r="FF594" s="67">
        <v>79.249992370605469</v>
      </c>
      <c r="FG594" s="67">
        <v>82.903396606445313</v>
      </c>
      <c r="FH594" s="67">
        <v>86.62994384765625</v>
      </c>
      <c r="FI594" s="67">
        <v>89.841377258300781</v>
      </c>
      <c r="FJ594" s="67">
        <v>91.859657287597656</v>
      </c>
      <c r="FK594" s="67">
        <v>93.350738525390625</v>
      </c>
      <c r="FL594" s="67">
        <v>95.313606262207031</v>
      </c>
      <c r="FM594" s="67">
        <v>96.335037231445313</v>
      </c>
      <c r="FN594" s="67">
        <v>96.768974304199219</v>
      </c>
      <c r="FO594" s="67">
        <v>95.66961669921875</v>
      </c>
      <c r="FP594" s="67">
        <v>92.60650634765625</v>
      </c>
      <c r="FQ594" s="67">
        <v>87.876617431640625</v>
      </c>
      <c r="FR594" s="67">
        <v>84.902694702148438</v>
      </c>
      <c r="FS594" s="67">
        <v>82.3336181640625</v>
      </c>
      <c r="FT594" s="67">
        <v>80.384918212890625</v>
      </c>
      <c r="FU594" s="68">
        <v>2.2116346284747124E-2</v>
      </c>
      <c r="FV594" s="40">
        <v>9.7299995422363281</v>
      </c>
      <c r="FW594">
        <v>28962.61</v>
      </c>
      <c r="FX594">
        <v>1</v>
      </c>
    </row>
    <row r="595" spans="1:180" x14ac:dyDescent="0.2">
      <c r="A595" t="s">
        <v>189</v>
      </c>
      <c r="B595" t="s">
        <v>207</v>
      </c>
      <c r="C595" t="s">
        <v>204</v>
      </c>
      <c r="D595" t="s">
        <v>1</v>
      </c>
      <c r="E595" t="s">
        <v>214</v>
      </c>
      <c r="F595" t="s">
        <v>193</v>
      </c>
      <c r="G595" s="60" t="s">
        <v>217</v>
      </c>
      <c r="H595" s="67">
        <v>24581.999841690063</v>
      </c>
      <c r="I595" s="67">
        <v>0.93128573894500732</v>
      </c>
      <c r="J595" s="67">
        <v>0.79271513223648071</v>
      </c>
      <c r="K595" s="67">
        <v>0.70052218437194824</v>
      </c>
      <c r="L595" s="67">
        <v>0.63958573341369629</v>
      </c>
      <c r="M595" s="67">
        <v>0.60900485515594482</v>
      </c>
      <c r="N595" s="67">
        <v>0.59742385149002075</v>
      </c>
      <c r="O595" s="67">
        <v>0.62971210479736328</v>
      </c>
      <c r="P595" s="67">
        <v>0.69231516122817993</v>
      </c>
      <c r="Q595" s="67">
        <v>0.76027429103851318</v>
      </c>
      <c r="R595" s="67">
        <v>0.87303835153579712</v>
      </c>
      <c r="S595" s="67">
        <v>1.0287380218505859</v>
      </c>
      <c r="T595" s="67">
        <v>1.2108408212661743</v>
      </c>
      <c r="U595" s="67">
        <v>1.3980309963226318</v>
      </c>
      <c r="V595" s="67">
        <v>1.5613918304443359</v>
      </c>
      <c r="W595" s="67">
        <v>1.7167381048202515</v>
      </c>
      <c r="X595" s="67">
        <v>1.860865592956543</v>
      </c>
      <c r="Y595" s="67">
        <v>1.9821752309799194</v>
      </c>
      <c r="Z595" s="67">
        <v>2.0519471168518066</v>
      </c>
      <c r="AA595" s="67">
        <v>2.0463519096374512</v>
      </c>
      <c r="AB595" s="67">
        <v>1.9620459079742432</v>
      </c>
      <c r="AC595" s="67">
        <v>1.839774489402771</v>
      </c>
      <c r="AD595" s="67">
        <v>1.758699893951416</v>
      </c>
      <c r="AE595" s="67">
        <v>1.5346144437789917</v>
      </c>
      <c r="AF595" s="67">
        <v>1.2683230638504028</v>
      </c>
      <c r="AG595" s="67">
        <v>-3.5431556403636932E-2</v>
      </c>
      <c r="AH595" s="67">
        <v>-3.2750584185123444E-2</v>
      </c>
      <c r="AI595" s="67">
        <v>-3.4963879734277725E-2</v>
      </c>
      <c r="AJ595" s="67">
        <v>-3.2581672072410583E-2</v>
      </c>
      <c r="AK595" s="67">
        <v>-2.926570363342762E-2</v>
      </c>
      <c r="AL595" s="67">
        <v>-2.8713861480355263E-2</v>
      </c>
      <c r="AM595" s="67">
        <v>-2.9871635138988495E-2</v>
      </c>
      <c r="AN595" s="67">
        <v>-3.6507893353700638E-2</v>
      </c>
      <c r="AO595" s="67">
        <v>-4.1246172040700912E-2</v>
      </c>
      <c r="AP595" s="67">
        <v>-4.1993513703346252E-2</v>
      </c>
      <c r="AQ595" s="67">
        <v>-3.82574163377285E-2</v>
      </c>
      <c r="AR595" s="67">
        <v>-3.7539031356573105E-2</v>
      </c>
      <c r="AS595" s="67">
        <v>-4.5277293771505356E-2</v>
      </c>
      <c r="AT595" s="67">
        <v>-4.3690774589776993E-2</v>
      </c>
      <c r="AU595" s="67">
        <v>6.6714935004711151E-2</v>
      </c>
      <c r="AV595" s="67">
        <v>9.366801381111145E-2</v>
      </c>
      <c r="AW595" s="67">
        <v>0.10035101324319839</v>
      </c>
      <c r="AX595" s="67">
        <v>0.10154516249895096</v>
      </c>
      <c r="AY595" s="67">
        <v>7.650206983089447E-2</v>
      </c>
      <c r="AZ595" s="67">
        <v>-3.568597137928009E-2</v>
      </c>
      <c r="BA595" s="67">
        <v>-7.9093366861343384E-2</v>
      </c>
      <c r="BB595" s="67">
        <v>-9.1100335121154785E-2</v>
      </c>
      <c r="BC595" s="67">
        <v>-8.9004717767238617E-2</v>
      </c>
      <c r="BD595" s="67">
        <v>-7.6136775314807892E-2</v>
      </c>
      <c r="BE595" s="67">
        <v>-1.5995359048247337E-2</v>
      </c>
      <c r="BF595" s="67">
        <v>-1.4704667963087559E-2</v>
      </c>
      <c r="BG595" s="67">
        <v>-1.800110936164856E-2</v>
      </c>
      <c r="BH595" s="67">
        <v>-1.6390383243560791E-2</v>
      </c>
      <c r="BI595" s="67">
        <v>-1.3558428734540939E-2</v>
      </c>
      <c r="BJ595" s="67">
        <v>-1.3006218709051609E-2</v>
      </c>
      <c r="BK595" s="67">
        <v>-1.3334697112441063E-2</v>
      </c>
      <c r="BL595" s="67">
        <v>-1.8891332671046257E-2</v>
      </c>
      <c r="BM595" s="67">
        <v>-2.2580353543162346E-2</v>
      </c>
      <c r="BN595" s="67">
        <v>-2.1921321749687195E-2</v>
      </c>
      <c r="BO595" s="67">
        <v>-1.6769938170909882E-2</v>
      </c>
      <c r="BP595" s="67">
        <v>-1.4880969189107418E-2</v>
      </c>
      <c r="BQ595" s="67">
        <v>-2.1615246310830116E-2</v>
      </c>
      <c r="BR595" s="67">
        <v>-1.9413160160183907E-2</v>
      </c>
      <c r="BS595" s="67">
        <v>9.1217093169689178E-2</v>
      </c>
      <c r="BT595" s="67">
        <v>0.11833027005195618</v>
      </c>
      <c r="BU595" s="67">
        <v>0.12514288723468781</v>
      </c>
      <c r="BV595" s="67">
        <v>0.12639923393726349</v>
      </c>
      <c r="BW595" s="67">
        <v>0.10130942612886429</v>
      </c>
      <c r="BX595" s="67">
        <v>-1.0951786302030087E-2</v>
      </c>
      <c r="BY595" s="67">
        <v>-5.4668087512254715E-2</v>
      </c>
      <c r="BZ595" s="67">
        <v>-6.7297875881195068E-2</v>
      </c>
      <c r="CA595" s="67">
        <v>-6.6348470747470856E-2</v>
      </c>
      <c r="CB595" s="67">
        <v>-5.4895017296075821E-2</v>
      </c>
      <c r="CC595" s="67">
        <v>-2.5339084677398205E-3</v>
      </c>
      <c r="CD595" s="67">
        <v>-2.2061225026845932E-3</v>
      </c>
      <c r="CE595" s="67">
        <v>-6.2527484260499477E-3</v>
      </c>
      <c r="CF595" s="67">
        <v>-5.1763439550995827E-3</v>
      </c>
      <c r="CG595" s="67">
        <v>-2.6796166785061359E-3</v>
      </c>
      <c r="CH595" s="67">
        <v>-2.1271549630910158E-3</v>
      </c>
      <c r="CI595" s="67">
        <v>-1.8812653142958879E-3</v>
      </c>
      <c r="CJ595" s="67">
        <v>-6.6901575773954391E-3</v>
      </c>
      <c r="CK595" s="67">
        <v>-9.6524665132164955E-3</v>
      </c>
      <c r="CL595" s="67">
        <v>-8.019384928047657E-3</v>
      </c>
      <c r="CM595" s="67">
        <v>-1.8877770053222775E-3</v>
      </c>
      <c r="CN595" s="67">
        <v>8.1193255027756095E-4</v>
      </c>
      <c r="CO595" s="67">
        <v>-5.2269818261265755E-3</v>
      </c>
      <c r="CP595" s="67">
        <v>-2.5985566899180412E-3</v>
      </c>
      <c r="CQ595" s="67">
        <v>0.10818722099065781</v>
      </c>
      <c r="CR595" s="67">
        <v>0.13541126251220703</v>
      </c>
      <c r="CS595" s="67">
        <v>0.14231365919113159</v>
      </c>
      <c r="CT595" s="67">
        <v>0.1436130702495575</v>
      </c>
      <c r="CU595" s="67">
        <v>0.11849091947078705</v>
      </c>
      <c r="CV595" s="67">
        <v>6.1790323816239834E-3</v>
      </c>
      <c r="CW595" s="67">
        <v>-3.7751208990812302E-2</v>
      </c>
      <c r="CX595" s="67">
        <v>-5.0812359899282455E-2</v>
      </c>
      <c r="CY595" s="67">
        <v>-5.0656821578741074E-2</v>
      </c>
      <c r="CZ595" s="67">
        <v>-4.0183037519454956E-2</v>
      </c>
      <c r="DA595" s="67">
        <v>1.0927543044090271E-2</v>
      </c>
      <c r="DB595" s="67">
        <v>1.0292422957718372E-2</v>
      </c>
      <c r="DC595" s="67">
        <v>5.495613906532526E-3</v>
      </c>
      <c r="DD595" s="67">
        <v>6.0376948677003384E-3</v>
      </c>
      <c r="DE595" s="67">
        <v>8.1991944462060928E-3</v>
      </c>
      <c r="DF595" s="67">
        <v>8.7519092485308647E-3</v>
      </c>
      <c r="DG595" s="67">
        <v>9.5721669495105743E-3</v>
      </c>
      <c r="DH595" s="67">
        <v>5.5110175162553787E-3</v>
      </c>
      <c r="DI595" s="67">
        <v>3.2754214480519295E-3</v>
      </c>
      <c r="DJ595" s="67">
        <v>5.8825523592531681E-3</v>
      </c>
      <c r="DK595" s="67">
        <v>1.299438439309597E-2</v>
      </c>
      <c r="DL595" s="67">
        <v>1.6504835337400436E-2</v>
      </c>
      <c r="DM595" s="67">
        <v>1.1161282658576965E-2</v>
      </c>
      <c r="DN595" s="67">
        <v>1.4216046780347824E-2</v>
      </c>
      <c r="DO595" s="67">
        <v>0.12515734136104584</v>
      </c>
      <c r="DP595" s="67">
        <v>0.15249225497245789</v>
      </c>
      <c r="DQ595" s="67">
        <v>0.15948443114757538</v>
      </c>
      <c r="DR595" s="67">
        <v>0.1608269214630127</v>
      </c>
      <c r="DS595" s="67">
        <v>0.13567242026329041</v>
      </c>
      <c r="DT595" s="67">
        <v>2.3309851065278053E-2</v>
      </c>
      <c r="DU595" s="67">
        <v>-2.0834328606724739E-2</v>
      </c>
      <c r="DV595" s="67">
        <v>-3.4326843917369843E-2</v>
      </c>
      <c r="DW595" s="67">
        <v>-3.4965172410011292E-2</v>
      </c>
      <c r="DX595" s="67">
        <v>-2.547105960547924E-2</v>
      </c>
      <c r="DY595" s="67">
        <v>3.0363740399479866E-2</v>
      </c>
      <c r="DZ595" s="67">
        <v>2.8338337317109108E-2</v>
      </c>
      <c r="EA595" s="67">
        <v>2.2458383813500404E-2</v>
      </c>
      <c r="EB595" s="67">
        <v>2.2228986024856567E-2</v>
      </c>
      <c r="EC595" s="67">
        <v>2.3906469345092773E-2</v>
      </c>
      <c r="ED595" s="67">
        <v>2.4459550157189369E-2</v>
      </c>
      <c r="EE595" s="67">
        <v>2.6109104976058006E-2</v>
      </c>
      <c r="EF595" s="67">
        <v>2.312757633626461E-2</v>
      </c>
      <c r="EG595" s="67">
        <v>2.1941237151622772E-2</v>
      </c>
      <c r="EH595" s="67">
        <v>2.5954741984605789E-2</v>
      </c>
      <c r="EI595" s="67">
        <v>3.4481864422559738E-2</v>
      </c>
      <c r="EJ595" s="67">
        <v>3.916289284825325E-2</v>
      </c>
      <c r="EK595" s="67">
        <v>3.4823331981897354E-2</v>
      </c>
      <c r="EL595" s="67">
        <v>3.849366307258606E-2</v>
      </c>
      <c r="EM595" s="67">
        <v>0.14965949952602386</v>
      </c>
      <c r="EN595" s="67">
        <v>0.17715449631214142</v>
      </c>
      <c r="EO595" s="67">
        <v>0.18427629768848419</v>
      </c>
      <c r="EP595" s="67">
        <v>0.18568098545074463</v>
      </c>
      <c r="EQ595" s="67">
        <v>0.16047976911067963</v>
      </c>
      <c r="ER595" s="67">
        <v>4.8044037073850632E-2</v>
      </c>
      <c r="ES595" s="67">
        <v>3.5909565631300211E-3</v>
      </c>
      <c r="ET595" s="67">
        <v>-1.0524378158152103E-2</v>
      </c>
      <c r="EU595" s="67">
        <v>-1.2308919802308083E-2</v>
      </c>
      <c r="EV595" s="67">
        <v>-4.2293001897633076E-3</v>
      </c>
      <c r="EW595" s="67">
        <v>76.3553466796875</v>
      </c>
      <c r="EX595" s="67">
        <v>74.850074768066406</v>
      </c>
      <c r="EY595" s="67">
        <v>73.093254089355469</v>
      </c>
      <c r="EZ595" s="67">
        <v>71.0753173828125</v>
      </c>
      <c r="FA595" s="67">
        <v>69.725433349609375</v>
      </c>
      <c r="FB595" s="67">
        <v>68.750160217285156</v>
      </c>
      <c r="FC595" s="67">
        <v>68.965263366699219</v>
      </c>
      <c r="FD595" s="67">
        <v>72.34857177734375</v>
      </c>
      <c r="FE595" s="67">
        <v>77.12261962890625</v>
      </c>
      <c r="FF595" s="67">
        <v>81.606697082519531</v>
      </c>
      <c r="FG595" s="67">
        <v>85.59051513671875</v>
      </c>
      <c r="FH595" s="67">
        <v>89.226982116699219</v>
      </c>
      <c r="FI595" s="67">
        <v>92.712028503417969</v>
      </c>
      <c r="FJ595" s="67">
        <v>95.679069519042969</v>
      </c>
      <c r="FK595" s="67">
        <v>97.814125061035156</v>
      </c>
      <c r="FL595" s="67">
        <v>99.156402587890625</v>
      </c>
      <c r="FM595" s="67">
        <v>99.857437133789063</v>
      </c>
      <c r="FN595" s="67">
        <v>99.72454833984375</v>
      </c>
      <c r="FO595" s="67">
        <v>98.339981079101563</v>
      </c>
      <c r="FP595" s="67">
        <v>94.913627624511719</v>
      </c>
      <c r="FQ595" s="67">
        <v>89.92584228515625</v>
      </c>
      <c r="FR595" s="67">
        <v>86.099876403808594</v>
      </c>
      <c r="FS595" s="67">
        <v>83.337486267089844</v>
      </c>
      <c r="FT595" s="67">
        <v>81.230278015136719</v>
      </c>
      <c r="FU595" s="68">
        <v>2.2126231342554092E-2</v>
      </c>
      <c r="FV595" s="40">
        <v>11.310000419616699</v>
      </c>
      <c r="FW595">
        <v>30742</v>
      </c>
      <c r="FX595">
        <v>1</v>
      </c>
    </row>
    <row r="596" spans="1:180" x14ac:dyDescent="0.2">
      <c r="A596" t="s">
        <v>189</v>
      </c>
      <c r="B596" t="s">
        <v>207</v>
      </c>
      <c r="C596" t="s">
        <v>204</v>
      </c>
      <c r="D596" t="s">
        <v>1</v>
      </c>
      <c r="E596" t="s">
        <v>214</v>
      </c>
      <c r="F596" t="s">
        <v>193</v>
      </c>
      <c r="G596" s="60" t="s">
        <v>218</v>
      </c>
      <c r="H596" s="67">
        <v>24576.999418854713</v>
      </c>
      <c r="I596" s="67">
        <v>1.0581533908843994</v>
      </c>
      <c r="J596" s="67">
        <v>0.90299475193023682</v>
      </c>
      <c r="K596" s="67">
        <v>0.79565536975860596</v>
      </c>
      <c r="L596" s="67">
        <v>0.71887755393981934</v>
      </c>
      <c r="M596" s="67">
        <v>0.67636126279830933</v>
      </c>
      <c r="N596" s="67">
        <v>0.65482550859451294</v>
      </c>
      <c r="O596" s="67">
        <v>0.67376226186752319</v>
      </c>
      <c r="P596" s="67">
        <v>0.73643338680267334</v>
      </c>
      <c r="Q596" s="67">
        <v>0.81328171491622925</v>
      </c>
      <c r="R596" s="67">
        <v>0.93387407064437866</v>
      </c>
      <c r="S596" s="67">
        <v>1.0813664197921753</v>
      </c>
      <c r="T596" s="67">
        <v>1.2595911026000977</v>
      </c>
      <c r="U596" s="67">
        <v>1.4425829648971558</v>
      </c>
      <c r="V596" s="67">
        <v>1.6134649515151978</v>
      </c>
      <c r="W596" s="67">
        <v>1.7723997831344604</v>
      </c>
      <c r="X596" s="67">
        <v>1.9001806974411011</v>
      </c>
      <c r="Y596" s="67">
        <v>1.9911001920700073</v>
      </c>
      <c r="Z596" s="67">
        <v>2.0473799705505371</v>
      </c>
      <c r="AA596" s="67">
        <v>2.0230200290679932</v>
      </c>
      <c r="AB596" s="67">
        <v>1.9186718463897705</v>
      </c>
      <c r="AC596" s="67">
        <v>1.7876616716384888</v>
      </c>
      <c r="AD596" s="67">
        <v>1.6963512897491455</v>
      </c>
      <c r="AE596" s="67">
        <v>1.4894272089004517</v>
      </c>
      <c r="AF596" s="67">
        <v>1.2535109519958496</v>
      </c>
      <c r="AG596" s="67">
        <v>-5.4210688918828964E-2</v>
      </c>
      <c r="AH596" s="67">
        <v>-3.7980768829584122E-2</v>
      </c>
      <c r="AI596" s="67">
        <v>-3.4553438425064087E-2</v>
      </c>
      <c r="AJ596" s="67">
        <v>-3.3336184918880463E-2</v>
      </c>
      <c r="AK596" s="67">
        <v>-2.6480825617909431E-2</v>
      </c>
      <c r="AL596" s="67">
        <v>-2.991783432662487E-2</v>
      </c>
      <c r="AM596" s="67">
        <v>-2.5495629757642746E-2</v>
      </c>
      <c r="AN596" s="67">
        <v>-3.1577669084072113E-2</v>
      </c>
      <c r="AO596" s="67">
        <v>-3.642728179693222E-2</v>
      </c>
      <c r="AP596" s="67">
        <v>-4.308231920003891E-2</v>
      </c>
      <c r="AQ596" s="67">
        <v>-4.5198656618595123E-2</v>
      </c>
      <c r="AR596" s="67">
        <v>-3.2861828804016113E-2</v>
      </c>
      <c r="AS596" s="67">
        <v>-3.9658688008785248E-2</v>
      </c>
      <c r="AT596" s="67">
        <v>-3.2893892377614975E-2</v>
      </c>
      <c r="AU596" s="67">
        <v>5.4436277598142624E-2</v>
      </c>
      <c r="AV596" s="67">
        <v>7.7339194715023041E-2</v>
      </c>
      <c r="AW596" s="67">
        <v>6.9823950529098511E-2</v>
      </c>
      <c r="AX596" s="67">
        <v>7.4701599776744843E-2</v>
      </c>
      <c r="AY596" s="67">
        <v>5.8372426778078079E-2</v>
      </c>
      <c r="AZ596" s="67">
        <v>-4.0339719504117966E-2</v>
      </c>
      <c r="BA596" s="67">
        <v>-7.1934051811695099E-2</v>
      </c>
      <c r="BB596" s="67">
        <v>-5.3722023963928223E-2</v>
      </c>
      <c r="BC596" s="67">
        <v>-5.5395666509866714E-2</v>
      </c>
      <c r="BD596" s="67">
        <v>-4.7304660081863403E-2</v>
      </c>
      <c r="BE596" s="67">
        <v>-3.4786667674779892E-2</v>
      </c>
      <c r="BF596" s="67">
        <v>-1.9946057349443436E-2</v>
      </c>
      <c r="BG596" s="67">
        <v>-1.7601272091269493E-2</v>
      </c>
      <c r="BH596" s="67">
        <v>-1.7154594883322716E-2</v>
      </c>
      <c r="BI596" s="67">
        <v>-1.0783334262669086E-2</v>
      </c>
      <c r="BJ596" s="67">
        <v>-1.4219912700355053E-2</v>
      </c>
      <c r="BK596" s="67">
        <v>-8.9685367420315742E-3</v>
      </c>
      <c r="BL596" s="67">
        <v>-1.397241186350584E-2</v>
      </c>
      <c r="BM596" s="67">
        <v>-1.7773102968931198E-2</v>
      </c>
      <c r="BN596" s="67">
        <v>-2.3022128269076347E-2</v>
      </c>
      <c r="BO596" s="67">
        <v>-2.3724710568785667E-2</v>
      </c>
      <c r="BP596" s="67">
        <v>-1.0218029841780663E-2</v>
      </c>
      <c r="BQ596" s="67">
        <v>-1.6011601313948631E-2</v>
      </c>
      <c r="BR596" s="67">
        <v>-8.6317062377929688E-3</v>
      </c>
      <c r="BS596" s="67">
        <v>7.8922845423221588E-2</v>
      </c>
      <c r="BT596" s="67">
        <v>0.10198578238487244</v>
      </c>
      <c r="BU596" s="67">
        <v>9.4600044190883636E-2</v>
      </c>
      <c r="BV596" s="67">
        <v>9.9540062248706818E-2</v>
      </c>
      <c r="BW596" s="67">
        <v>8.3164103329181671E-2</v>
      </c>
      <c r="BX596" s="67">
        <v>-1.5621216967701912E-2</v>
      </c>
      <c r="BY596" s="67">
        <v>-4.7524616122245789E-2</v>
      </c>
      <c r="BZ596" s="67">
        <v>-2.9935043305158615E-2</v>
      </c>
      <c r="CA596" s="67">
        <v>-3.2753825187683105E-2</v>
      </c>
      <c r="CB596" s="67">
        <v>-2.6076320558786392E-2</v>
      </c>
      <c r="CC596" s="67">
        <v>-2.1333649754524231E-2</v>
      </c>
      <c r="CD596" s="67">
        <v>-7.4552698060870171E-3</v>
      </c>
      <c r="CE596" s="67">
        <v>-5.8602569624781609E-3</v>
      </c>
      <c r="CF596" s="67">
        <v>-5.9472732245922089E-3</v>
      </c>
      <c r="CG596" s="67">
        <v>8.8700908236205578E-5</v>
      </c>
      <c r="CH596" s="67">
        <v>-3.3475782256573439E-3</v>
      </c>
      <c r="CI596" s="67">
        <v>2.4780791718512774E-3</v>
      </c>
      <c r="CJ596" s="67">
        <v>-1.7790609272196889E-3</v>
      </c>
      <c r="CK596" s="67">
        <v>-4.8532774671912193E-3</v>
      </c>
      <c r="CL596" s="67">
        <v>-9.1285007074475288E-3</v>
      </c>
      <c r="CM596" s="67">
        <v>-8.8519211858510971E-3</v>
      </c>
      <c r="CN596" s="67">
        <v>5.4649976082146168E-3</v>
      </c>
      <c r="CO596" s="67">
        <v>3.6629618261940777E-4</v>
      </c>
      <c r="CP596" s="67">
        <v>8.1722084432840347E-3</v>
      </c>
      <c r="CQ596" s="67">
        <v>9.588216245174408E-2</v>
      </c>
      <c r="CR596" s="67">
        <v>0.11905594170093536</v>
      </c>
      <c r="CS596" s="67">
        <v>0.11175988614559174</v>
      </c>
      <c r="CT596" s="67">
        <v>0.11674310266971588</v>
      </c>
      <c r="CU596" s="67">
        <v>0.10033474117517471</v>
      </c>
      <c r="CV596" s="67">
        <v>1.4987445902079344E-3</v>
      </c>
      <c r="CW596" s="67">
        <v>-3.0618714168667793E-2</v>
      </c>
      <c r="CX596" s="67">
        <v>-1.3460255227982998E-2</v>
      </c>
      <c r="CY596" s="67">
        <v>-1.7072152346372604E-2</v>
      </c>
      <c r="CZ596" s="67">
        <v>-1.1373638175427914E-2</v>
      </c>
      <c r="DA596" s="67">
        <v>-7.8806318342685699E-3</v>
      </c>
      <c r="DB596" s="67">
        <v>5.0355163402855396E-3</v>
      </c>
      <c r="DC596" s="67">
        <v>5.8807604946196079E-3</v>
      </c>
      <c r="DD596" s="67">
        <v>5.2600488997995853E-3</v>
      </c>
      <c r="DE596" s="67">
        <v>1.0960736311972141E-2</v>
      </c>
      <c r="DF596" s="67">
        <v>7.5247548520565033E-3</v>
      </c>
      <c r="DG596" s="67">
        <v>1.3924693688750267E-2</v>
      </c>
      <c r="DH596" s="67">
        <v>1.0414289310574532E-2</v>
      </c>
      <c r="DI596" s="67">
        <v>8.0665498971939087E-3</v>
      </c>
      <c r="DJ596" s="67">
        <v>4.7651259228587151E-3</v>
      </c>
      <c r="DK596" s="67">
        <v>6.0208677314221859E-3</v>
      </c>
      <c r="DL596" s="67">
        <v>2.1148025989532471E-2</v>
      </c>
      <c r="DM596" s="67">
        <v>1.6744194552302361E-2</v>
      </c>
      <c r="DN596" s="67">
        <v>2.4976121261715889E-2</v>
      </c>
      <c r="DO596" s="67">
        <v>0.11284148693084717</v>
      </c>
      <c r="DP596" s="67">
        <v>0.13612610101699829</v>
      </c>
      <c r="DQ596" s="67">
        <v>0.12891972064971924</v>
      </c>
      <c r="DR596" s="67">
        <v>0.13394615054130554</v>
      </c>
      <c r="DS596" s="67">
        <v>0.11750538647174835</v>
      </c>
      <c r="DT596" s="67">
        <v>1.8618706613779068E-2</v>
      </c>
      <c r="DU596" s="67">
        <v>-1.3712814077734947E-2</v>
      </c>
      <c r="DV596" s="67">
        <v>3.014533082023263E-3</v>
      </c>
      <c r="DW596" s="67">
        <v>-1.3904804363846779E-3</v>
      </c>
      <c r="DX596" s="67">
        <v>3.3290451392531395E-3</v>
      </c>
      <c r="DY596" s="67">
        <v>1.1543390341103077E-2</v>
      </c>
      <c r="DZ596" s="67">
        <v>2.3070227354764938E-2</v>
      </c>
      <c r="EA596" s="67">
        <v>2.2832926362752914E-2</v>
      </c>
      <c r="EB596" s="67">
        <v>2.1441642194986343E-2</v>
      </c>
      <c r="EC596" s="67">
        <v>2.6658225804567337E-2</v>
      </c>
      <c r="ED596" s="67">
        <v>2.3222677409648895E-2</v>
      </c>
      <c r="EE596" s="67">
        <v>3.0451787635684013E-2</v>
      </c>
      <c r="EF596" s="67">
        <v>2.8019551187753677E-2</v>
      </c>
      <c r="EG596" s="67">
        <v>2.6720726862549782E-2</v>
      </c>
      <c r="EH596" s="67">
        <v>2.4825315922498703E-2</v>
      </c>
      <c r="EI596" s="67">
        <v>2.749481238424778E-2</v>
      </c>
      <c r="EJ596" s="67">
        <v>4.3791823089122772E-2</v>
      </c>
      <c r="EK596" s="67">
        <v>4.0391277521848679E-2</v>
      </c>
      <c r="EL596" s="67">
        <v>4.9238309264183044E-2</v>
      </c>
      <c r="EM596" s="67">
        <v>0.13732805848121643</v>
      </c>
      <c r="EN596" s="67">
        <v>0.16077268123626709</v>
      </c>
      <c r="EO596" s="67">
        <v>0.15369582176208496</v>
      </c>
      <c r="EP596" s="67">
        <v>0.15878459811210632</v>
      </c>
      <c r="EQ596" s="67">
        <v>0.14229705929756165</v>
      </c>
      <c r="ER596" s="67">
        <v>4.3337211012840271E-2</v>
      </c>
      <c r="ES596" s="67">
        <v>1.0696623474359512E-2</v>
      </c>
      <c r="ET596" s="67">
        <v>2.6801509782671928E-2</v>
      </c>
      <c r="EU596" s="67">
        <v>2.1251363679766655E-2</v>
      </c>
      <c r="EV596" s="67">
        <v>2.4557385593652725E-2</v>
      </c>
      <c r="EW596" s="67">
        <v>79.633995056152344</v>
      </c>
      <c r="EX596" s="67">
        <v>77.688560485839844</v>
      </c>
      <c r="EY596" s="67">
        <v>75.648582458496094</v>
      </c>
      <c r="EZ596" s="67">
        <v>73.290435791015625</v>
      </c>
      <c r="FA596" s="67">
        <v>71.850173950195313</v>
      </c>
      <c r="FB596" s="67">
        <v>70.767929077148438</v>
      </c>
      <c r="FC596" s="67">
        <v>70.877517700195313</v>
      </c>
      <c r="FD596" s="67">
        <v>73.403182983398438</v>
      </c>
      <c r="FE596" s="67">
        <v>76.847724914550781</v>
      </c>
      <c r="FF596" s="67">
        <v>81.591926574707031</v>
      </c>
      <c r="FG596" s="67">
        <v>85.719367980957031</v>
      </c>
      <c r="FH596" s="67">
        <v>89.094558715820313</v>
      </c>
      <c r="FI596" s="67">
        <v>92.24493408203125</v>
      </c>
      <c r="FJ596" s="67">
        <v>94.996429443359375</v>
      </c>
      <c r="FK596" s="67">
        <v>97.395973205566406</v>
      </c>
      <c r="FL596" s="67">
        <v>98.917991638183594</v>
      </c>
      <c r="FM596" s="67">
        <v>99.366813659667969</v>
      </c>
      <c r="FN596" s="67">
        <v>99.239959716796875</v>
      </c>
      <c r="FO596" s="67">
        <v>97.097152709960938</v>
      </c>
      <c r="FP596" s="67">
        <v>93.541610717773438</v>
      </c>
      <c r="FQ596" s="67">
        <v>88.902061462402344</v>
      </c>
      <c r="FR596" s="67">
        <v>83.80755615234375</v>
      </c>
      <c r="FS596" s="67">
        <v>80.450881958007813</v>
      </c>
      <c r="FT596" s="67">
        <v>78.577995300292969</v>
      </c>
      <c r="FU596" s="68">
        <v>2.2112319245934486E-2</v>
      </c>
      <c r="FV596" s="40">
        <v>8.7600002288818359</v>
      </c>
      <c r="FW596">
        <v>31546.12</v>
      </c>
      <c r="FX596">
        <v>1</v>
      </c>
    </row>
    <row r="597" spans="1:180" x14ac:dyDescent="0.2">
      <c r="A597" t="s">
        <v>189</v>
      </c>
      <c r="B597" t="s">
        <v>207</v>
      </c>
      <c r="C597" t="s">
        <v>204</v>
      </c>
      <c r="D597" t="s">
        <v>1</v>
      </c>
      <c r="E597" t="s">
        <v>214</v>
      </c>
      <c r="F597" t="s">
        <v>193</v>
      </c>
      <c r="G597" s="60" t="s">
        <v>219</v>
      </c>
      <c r="H597" s="67">
        <v>24521.999708652496</v>
      </c>
      <c r="I597" s="67">
        <v>1.0039063692092896</v>
      </c>
      <c r="J597" s="67">
        <v>0.86597126722335815</v>
      </c>
      <c r="K597" s="67">
        <v>0.77723580598831177</v>
      </c>
      <c r="L597" s="67">
        <v>0.71110022068023682</v>
      </c>
      <c r="M597" s="67">
        <v>0.67756235599517822</v>
      </c>
      <c r="N597" s="67">
        <v>0.66420811414718628</v>
      </c>
      <c r="O597" s="67">
        <v>0.69678705930709839</v>
      </c>
      <c r="P597" s="67">
        <v>0.75656068325042725</v>
      </c>
      <c r="Q597" s="67">
        <v>0.840171217918396</v>
      </c>
      <c r="R597" s="67">
        <v>0.96969211101531982</v>
      </c>
      <c r="S597" s="67">
        <v>1.1393506526947021</v>
      </c>
      <c r="T597" s="67">
        <v>1.3236771821975708</v>
      </c>
      <c r="U597" s="67">
        <v>1.5301389694213867</v>
      </c>
      <c r="V597" s="67">
        <v>1.7009482383728027</v>
      </c>
      <c r="W597" s="67">
        <v>1.8499958515167236</v>
      </c>
      <c r="X597" s="67">
        <v>1.9949830770492554</v>
      </c>
      <c r="Y597" s="67">
        <v>2.1160414218902588</v>
      </c>
      <c r="Z597" s="67">
        <v>2.1917850971221924</v>
      </c>
      <c r="AA597" s="67">
        <v>2.1924145221710205</v>
      </c>
      <c r="AB597" s="67">
        <v>2.1266238689422607</v>
      </c>
      <c r="AC597" s="67">
        <v>2.0386531352996826</v>
      </c>
      <c r="AD597" s="67">
        <v>1.9670192003250122</v>
      </c>
      <c r="AE597" s="67">
        <v>1.7531589269638062</v>
      </c>
      <c r="AF597" s="67">
        <v>1.4751828908920288</v>
      </c>
      <c r="AG597" s="67">
        <v>-3.5561878234148026E-2</v>
      </c>
      <c r="AH597" s="67">
        <v>-3.0900711193680763E-2</v>
      </c>
      <c r="AI597" s="67">
        <v>-2.5766950100660324E-2</v>
      </c>
      <c r="AJ597" s="67">
        <v>-3.1132884323596954E-2</v>
      </c>
      <c r="AK597" s="67">
        <v>-2.4803798645734787E-2</v>
      </c>
      <c r="AL597" s="67">
        <v>-2.0348967984318733E-2</v>
      </c>
      <c r="AM597" s="67">
        <v>-2.2351356223225594E-2</v>
      </c>
      <c r="AN597" s="67">
        <v>-3.1337592750787735E-2</v>
      </c>
      <c r="AO597" s="67">
        <v>-3.5761941224336624E-2</v>
      </c>
      <c r="AP597" s="67">
        <v>-3.9621025323867798E-2</v>
      </c>
      <c r="AQ597" s="67">
        <v>-3.8757689297199249E-2</v>
      </c>
      <c r="AR597" s="67">
        <v>-4.9155194312334061E-2</v>
      </c>
      <c r="AS597" s="67">
        <v>-4.1563220322132111E-2</v>
      </c>
      <c r="AT597" s="67">
        <v>-5.0028819590806961E-2</v>
      </c>
      <c r="AU597" s="67">
        <v>5.6355912238359451E-2</v>
      </c>
      <c r="AV597" s="67">
        <v>7.8541263937950134E-2</v>
      </c>
      <c r="AW597" s="67">
        <v>8.9954778552055359E-2</v>
      </c>
      <c r="AX597" s="67">
        <v>7.6253995299339294E-2</v>
      </c>
      <c r="AY597" s="67">
        <v>5.3977981209754944E-2</v>
      </c>
      <c r="AZ597" s="67">
        <v>-6.9263160228729248E-2</v>
      </c>
      <c r="BA597" s="67">
        <v>-0.11113752424716949</v>
      </c>
      <c r="BB597" s="67">
        <v>-0.10027649253606796</v>
      </c>
      <c r="BC597" s="67">
        <v>-8.1779561936855316E-2</v>
      </c>
      <c r="BD597" s="67">
        <v>-7.4279859662055969E-2</v>
      </c>
      <c r="BE597" s="67">
        <v>-1.6145315021276474E-2</v>
      </c>
      <c r="BF597" s="67">
        <v>-1.2873002327978611E-2</v>
      </c>
      <c r="BG597" s="67">
        <v>-8.8211521506309509E-3</v>
      </c>
      <c r="BH597" s="67">
        <v>-1.4957595616579056E-2</v>
      </c>
      <c r="BI597" s="67">
        <v>-9.1117890551686287E-3</v>
      </c>
      <c r="BJ597" s="67">
        <v>-4.6562151983380318E-3</v>
      </c>
      <c r="BK597" s="67">
        <v>-5.8299736119806767E-3</v>
      </c>
      <c r="BL597" s="67">
        <v>-1.3737536035478115E-2</v>
      </c>
      <c r="BM597" s="67">
        <v>-1.7113946378231049E-2</v>
      </c>
      <c r="BN597" s="67">
        <v>-1.9568102434277534E-2</v>
      </c>
      <c r="BO597" s="67">
        <v>-1.7291475087404251E-2</v>
      </c>
      <c r="BP597" s="67">
        <v>-2.6520168408751488E-2</v>
      </c>
      <c r="BQ597" s="67">
        <v>-1.7925452440977097E-2</v>
      </c>
      <c r="BR597" s="67">
        <v>-2.5776375085115433E-2</v>
      </c>
      <c r="BS597" s="67">
        <v>8.0832801759243011E-2</v>
      </c>
      <c r="BT597" s="67">
        <v>0.10317806899547577</v>
      </c>
      <c r="BU597" s="67">
        <v>0.1147211417555809</v>
      </c>
      <c r="BV597" s="67">
        <v>0.10108283162117004</v>
      </c>
      <c r="BW597" s="67">
        <v>7.8760325908660889E-2</v>
      </c>
      <c r="BX597" s="67">
        <v>-4.4553656131029129E-2</v>
      </c>
      <c r="BY597" s="67">
        <v>-8.6736798286437988E-2</v>
      </c>
      <c r="BZ597" s="67">
        <v>-7.6498076319694519E-2</v>
      </c>
      <c r="CA597" s="67">
        <v>-5.914631113409996E-2</v>
      </c>
      <c r="CB597" s="67">
        <v>-5.3059797734022141E-2</v>
      </c>
      <c r="CC597" s="67">
        <v>-2.6974608190357685E-3</v>
      </c>
      <c r="CD597" s="67">
        <v>-3.8706799387000501E-4</v>
      </c>
      <c r="CE597" s="67">
        <v>2.9154557269066572E-3</v>
      </c>
      <c r="CF597" s="67">
        <v>-3.7546406965702772E-3</v>
      </c>
      <c r="CG597" s="67">
        <v>1.756449113599956E-3</v>
      </c>
      <c r="CH597" s="67">
        <v>6.2125357799232006E-3</v>
      </c>
      <c r="CI597" s="67">
        <v>5.6126853451132774E-3</v>
      </c>
      <c r="CJ597" s="67">
        <v>-1.5477908309549093E-3</v>
      </c>
      <c r="CK597" s="67">
        <v>-4.1984030976891518E-3</v>
      </c>
      <c r="CL597" s="67">
        <v>-5.6795123964548111E-3</v>
      </c>
      <c r="CM597" s="67">
        <v>-2.4240433704108E-3</v>
      </c>
      <c r="CN597" s="67">
        <v>-1.0843220166862011E-2</v>
      </c>
      <c r="CO597" s="67">
        <v>-1.5540079912170768E-3</v>
      </c>
      <c r="CP597" s="67">
        <v>-8.9792050421237946E-3</v>
      </c>
      <c r="CQ597" s="67">
        <v>9.7785420715808868E-2</v>
      </c>
      <c r="CR597" s="67">
        <v>0.1202414333820343</v>
      </c>
      <c r="CS597" s="67">
        <v>0.13187426328659058</v>
      </c>
      <c r="CT597" s="67">
        <v>0.11827921122312546</v>
      </c>
      <c r="CU597" s="67">
        <v>9.5924504101276398E-2</v>
      </c>
      <c r="CV597" s="67">
        <v>-2.743992954492569E-2</v>
      </c>
      <c r="CW597" s="67">
        <v>-6.9836929440498352E-2</v>
      </c>
      <c r="CX597" s="67">
        <v>-6.0029231011867523E-2</v>
      </c>
      <c r="CY597" s="67">
        <v>-4.34705950319767E-2</v>
      </c>
      <c r="CZ597" s="67">
        <v>-3.8362849503755569E-2</v>
      </c>
      <c r="DA597" s="67">
        <v>1.0750393383204937E-2</v>
      </c>
      <c r="DB597" s="67">
        <v>1.2098867446184158E-2</v>
      </c>
      <c r="DC597" s="67">
        <v>1.4652063138782978E-2</v>
      </c>
      <c r="DD597" s="67">
        <v>7.4483142234385014E-3</v>
      </c>
      <c r="DE597" s="67">
        <v>1.2624687515199184E-2</v>
      </c>
      <c r="DF597" s="67">
        <v>1.7081288620829582E-2</v>
      </c>
      <c r="DG597" s="67">
        <v>1.7055345699191093E-2</v>
      </c>
      <c r="DH597" s="67">
        <v>1.0641954839229584E-2</v>
      </c>
      <c r="DI597" s="67">
        <v>8.7171420454978943E-3</v>
      </c>
      <c r="DJ597" s="67">
        <v>8.2090785726904869E-3</v>
      </c>
      <c r="DK597" s="67">
        <v>1.2443387880921364E-2</v>
      </c>
      <c r="DL597" s="67">
        <v>4.8337285406887531E-3</v>
      </c>
      <c r="DM597" s="67">
        <v>1.4817438088357449E-2</v>
      </c>
      <c r="DN597" s="67">
        <v>7.8179659321904182E-3</v>
      </c>
      <c r="DO597" s="67">
        <v>0.11473804712295532</v>
      </c>
      <c r="DP597" s="67">
        <v>0.13730479776859283</v>
      </c>
      <c r="DQ597" s="67">
        <v>0.14902736246585846</v>
      </c>
      <c r="DR597" s="67">
        <v>0.13547559082508087</v>
      </c>
      <c r="DS597" s="67">
        <v>0.11308867484331131</v>
      </c>
      <c r="DT597" s="67">
        <v>-1.0326202027499676E-2</v>
      </c>
      <c r="DU597" s="67">
        <v>-5.2937064319849014E-2</v>
      </c>
      <c r="DV597" s="67">
        <v>-4.3560370802879333E-2</v>
      </c>
      <c r="DW597" s="67">
        <v>-2.779487706720829E-2</v>
      </c>
      <c r="DX597" s="67">
        <v>-2.3665899410843849E-2</v>
      </c>
      <c r="DY597" s="67">
        <v>3.0166961252689362E-2</v>
      </c>
      <c r="DZ597" s="67">
        <v>3.0126575380563736E-2</v>
      </c>
      <c r="EA597" s="67">
        <v>3.1597860157489777E-2</v>
      </c>
      <c r="EB597" s="67">
        <v>2.3623602464795113E-2</v>
      </c>
      <c r="EC597" s="67">
        <v>2.8316695243120193E-2</v>
      </c>
      <c r="ED597" s="67">
        <v>3.2774042338132858E-2</v>
      </c>
      <c r="EE597" s="67">
        <v>3.3576726913452148E-2</v>
      </c>
      <c r="EF597" s="67">
        <v>2.8242010623216629E-2</v>
      </c>
      <c r="EG597" s="67">
        <v>2.736513689160347E-2</v>
      </c>
      <c r="EH597" s="67">
        <v>2.8261996805667877E-2</v>
      </c>
      <c r="EI597" s="67">
        <v>3.3909596502780914E-2</v>
      </c>
      <c r="EJ597" s="67">
        <v>2.7468753978610039E-2</v>
      </c>
      <c r="EK597" s="67">
        <v>3.8455203175544739E-2</v>
      </c>
      <c r="EL597" s="67">
        <v>3.2070409506559372E-2</v>
      </c>
      <c r="EM597" s="67">
        <v>0.13921494781970978</v>
      </c>
      <c r="EN597" s="67">
        <v>0.16194160282611847</v>
      </c>
      <c r="EO597" s="67">
        <v>0.1737937331199646</v>
      </c>
      <c r="EP597" s="67">
        <v>0.16030444204807281</v>
      </c>
      <c r="EQ597" s="67">
        <v>0.13787102699279785</v>
      </c>
      <c r="ER597" s="67">
        <v>1.4383302070200443E-2</v>
      </c>
      <c r="ES597" s="67">
        <v>-2.8536338359117508E-2</v>
      </c>
      <c r="ET597" s="67">
        <v>-1.9781965762376785E-2</v>
      </c>
      <c r="EU597" s="67">
        <v>-5.1616309210658073E-3</v>
      </c>
      <c r="EV597" s="67">
        <v>-2.4458412081003189E-3</v>
      </c>
      <c r="EW597" s="67">
        <v>78.486068725585938</v>
      </c>
      <c r="EX597" s="67">
        <v>76.861000061035156</v>
      </c>
      <c r="EY597" s="67">
        <v>75.479736328125</v>
      </c>
      <c r="EZ597" s="67">
        <v>74.032005310058594</v>
      </c>
      <c r="FA597" s="67">
        <v>72.892509460449219</v>
      </c>
      <c r="FB597" s="67">
        <v>71.410453796386719</v>
      </c>
      <c r="FC597" s="67">
        <v>71.535697937011719</v>
      </c>
      <c r="FD597" s="67">
        <v>74.383819580078125</v>
      </c>
      <c r="FE597" s="67">
        <v>79.160675048828125</v>
      </c>
      <c r="FF597" s="67">
        <v>83.519256591796875</v>
      </c>
      <c r="FG597" s="67">
        <v>87.738014221191406</v>
      </c>
      <c r="FH597" s="67">
        <v>91.435874938964844</v>
      </c>
      <c r="FI597" s="67">
        <v>95.102432250976563</v>
      </c>
      <c r="FJ597" s="67">
        <v>97.744987487792969</v>
      </c>
      <c r="FK597" s="67">
        <v>99.816658020019531</v>
      </c>
      <c r="FL597" s="67">
        <v>101.61920166015625</v>
      </c>
      <c r="FM597" s="67">
        <v>102.41712951660156</v>
      </c>
      <c r="FN597" s="67">
        <v>102.55027008056641</v>
      </c>
      <c r="FO597" s="67">
        <v>101.02269744873047</v>
      </c>
      <c r="FP597" s="67">
        <v>98.492294311523438</v>
      </c>
      <c r="FQ597" s="67">
        <v>94.212913513183594</v>
      </c>
      <c r="FR597" s="67">
        <v>90.201080322265625</v>
      </c>
      <c r="FS597" s="67">
        <v>87.381004333496094</v>
      </c>
      <c r="FT597" s="67">
        <v>85.287124633789063</v>
      </c>
      <c r="FU597" s="68">
        <v>2.2103535011410713E-2</v>
      </c>
      <c r="FV597" s="40">
        <v>13.260000228881836</v>
      </c>
      <c r="FW597">
        <v>33768.239999999998</v>
      </c>
      <c r="FX597">
        <v>1</v>
      </c>
    </row>
    <row r="598" spans="1:180" x14ac:dyDescent="0.2">
      <c r="A598" t="s">
        <v>189</v>
      </c>
      <c r="B598" t="s">
        <v>207</v>
      </c>
      <c r="C598" t="s">
        <v>204</v>
      </c>
      <c r="D598" t="s">
        <v>1</v>
      </c>
      <c r="E598" t="s">
        <v>214</v>
      </c>
      <c r="F598" t="s">
        <v>193</v>
      </c>
      <c r="G598" s="60" t="s">
        <v>220</v>
      </c>
      <c r="H598" s="67">
        <v>24495.00019299984</v>
      </c>
      <c r="I598" s="67">
        <v>1.2469943761825562</v>
      </c>
      <c r="J598" s="67">
        <v>1.0706964731216431</v>
      </c>
      <c r="K598" s="67">
        <v>0.94716262817382813</v>
      </c>
      <c r="L598" s="67">
        <v>0.85514026880264282</v>
      </c>
      <c r="M598" s="67">
        <v>0.79982596635818481</v>
      </c>
      <c r="N598" s="67">
        <v>0.77421611547470093</v>
      </c>
      <c r="O598" s="67">
        <v>0.79848510026931763</v>
      </c>
      <c r="P598" s="67">
        <v>0.84007424116134644</v>
      </c>
      <c r="Q598" s="67">
        <v>0.89059889316558838</v>
      </c>
      <c r="R598" s="67">
        <v>0.98076313734054565</v>
      </c>
      <c r="S598" s="67">
        <v>1.114321231842041</v>
      </c>
      <c r="T598" s="67">
        <v>1.2809582948684692</v>
      </c>
      <c r="U598" s="67">
        <v>1.4475575685501099</v>
      </c>
      <c r="V598" s="67">
        <v>1.5548965930938721</v>
      </c>
      <c r="W598" s="67">
        <v>1.6265369653701782</v>
      </c>
      <c r="X598" s="67">
        <v>1.7099802494049072</v>
      </c>
      <c r="Y598" s="67">
        <v>1.8001254796981812</v>
      </c>
      <c r="Z598" s="67">
        <v>1.867411732673645</v>
      </c>
      <c r="AA598" s="67">
        <v>1.8586877584457397</v>
      </c>
      <c r="AB598" s="67">
        <v>1.8061915636062622</v>
      </c>
      <c r="AC598" s="67">
        <v>1.7443629503250122</v>
      </c>
      <c r="AD598" s="67">
        <v>1.7031266689300537</v>
      </c>
      <c r="AE598" s="67">
        <v>1.5155481100082397</v>
      </c>
      <c r="AF598" s="67">
        <v>1.2859517335891724</v>
      </c>
      <c r="AG598" s="67">
        <v>-5.2151694893836975E-2</v>
      </c>
      <c r="AH598" s="67">
        <v>-4.5275397598743439E-2</v>
      </c>
      <c r="AI598" s="67">
        <v>-3.2810185104608536E-2</v>
      </c>
      <c r="AJ598" s="67">
        <v>-3.0261732637882233E-2</v>
      </c>
      <c r="AK598" s="67">
        <v>-2.268771268427372E-2</v>
      </c>
      <c r="AL598" s="67">
        <v>-2.2358745336532593E-2</v>
      </c>
      <c r="AM598" s="67">
        <v>-2.8429415076971054E-2</v>
      </c>
      <c r="AN598" s="67">
        <v>-3.3303927630186081E-2</v>
      </c>
      <c r="AO598" s="67">
        <v>-3.1924627721309662E-2</v>
      </c>
      <c r="AP598" s="67">
        <v>-3.759508952498436E-2</v>
      </c>
      <c r="AQ598" s="67">
        <v>-3.9177238941192627E-2</v>
      </c>
      <c r="AR598" s="67">
        <v>-4.1965477168560028E-2</v>
      </c>
      <c r="AS598" s="67">
        <v>-4.286489263176918E-2</v>
      </c>
      <c r="AT598" s="67">
        <v>-4.1132893413305283E-2</v>
      </c>
      <c r="AU598" s="67">
        <v>4.3948546051979065E-2</v>
      </c>
      <c r="AV598" s="67">
        <v>7.7998563647270203E-2</v>
      </c>
      <c r="AW598" s="67">
        <v>8.0881878733634949E-2</v>
      </c>
      <c r="AX598" s="67">
        <v>6.9983020424842834E-2</v>
      </c>
      <c r="AY598" s="67">
        <v>3.8256578147411346E-2</v>
      </c>
      <c r="AZ598" s="67">
        <v>-6.3023500144481659E-2</v>
      </c>
      <c r="BA598" s="67">
        <v>-8.7806373834609985E-2</v>
      </c>
      <c r="BB598" s="67">
        <v>-8.4728740155696869E-2</v>
      </c>
      <c r="BC598" s="67">
        <v>-7.4441343545913696E-2</v>
      </c>
      <c r="BD598" s="67">
        <v>-6.6845603287220001E-2</v>
      </c>
      <c r="BE598" s="67">
        <v>-3.2730132341384888E-2</v>
      </c>
      <c r="BF598" s="67">
        <v>-2.7243077754974365E-2</v>
      </c>
      <c r="BG598" s="67">
        <v>-1.5859739854931831E-2</v>
      </c>
      <c r="BH598" s="67">
        <v>-1.4081381261348724E-2</v>
      </c>
      <c r="BI598" s="67">
        <v>-6.9906217977404594E-3</v>
      </c>
      <c r="BJ598" s="67">
        <v>-6.6606705076992512E-3</v>
      </c>
      <c r="BK598" s="67">
        <v>-1.190271507948637E-2</v>
      </c>
      <c r="BL598" s="67">
        <v>-1.5697840601205826E-2</v>
      </c>
      <c r="BM598" s="67">
        <v>-1.3271150179207325E-2</v>
      </c>
      <c r="BN598" s="67">
        <v>-1.753600500524044E-2</v>
      </c>
      <c r="BO598" s="67">
        <v>-1.77039485424757E-2</v>
      </c>
      <c r="BP598" s="67">
        <v>-1.9323885440826416E-2</v>
      </c>
      <c r="BQ598" s="67">
        <v>-1.9220480695366859E-2</v>
      </c>
      <c r="BR598" s="67">
        <v>-1.6873955726623535E-2</v>
      </c>
      <c r="BS598" s="67">
        <v>6.8432800471782684E-2</v>
      </c>
      <c r="BT598" s="67">
        <v>0.10264283418655396</v>
      </c>
      <c r="BU598" s="67">
        <v>0.10565557330846786</v>
      </c>
      <c r="BV598" s="67">
        <v>9.4819493591785431E-2</v>
      </c>
      <c r="BW598" s="67">
        <v>6.3046500086784363E-2</v>
      </c>
      <c r="BX598" s="67">
        <v>-3.8306467235088348E-2</v>
      </c>
      <c r="BY598" s="67">
        <v>-6.3398078083992004E-2</v>
      </c>
      <c r="BZ598" s="67">
        <v>-6.0943130403757095E-2</v>
      </c>
      <c r="CA598" s="67">
        <v>-5.1801480352878571E-2</v>
      </c>
      <c r="CB598" s="67">
        <v>-4.561987891793251E-2</v>
      </c>
      <c r="CC598" s="67">
        <v>-1.9278811290860176E-2</v>
      </c>
      <c r="CD598" s="67">
        <v>-1.4753944240510464E-2</v>
      </c>
      <c r="CE598" s="67">
        <v>-4.1199116967618465E-3</v>
      </c>
      <c r="CF598" s="67">
        <v>-2.8749194461852312E-3</v>
      </c>
      <c r="CG598" s="67">
        <v>3.8811354897916317E-3</v>
      </c>
      <c r="CH598" s="67">
        <v>4.2117666453123093E-3</v>
      </c>
      <c r="CI598" s="67">
        <v>-4.5637306175194681E-4</v>
      </c>
      <c r="CJ598" s="67">
        <v>-3.5039200447499752E-3</v>
      </c>
      <c r="CK598" s="67">
        <v>-3.5180657869204879E-4</v>
      </c>
      <c r="CL598" s="67">
        <v>-3.643144853413105E-3</v>
      </c>
      <c r="CM598" s="67">
        <v>-2.8316148091107607E-3</v>
      </c>
      <c r="CN598" s="67">
        <v>-3.6423851270228624E-3</v>
      </c>
      <c r="CO598" s="67">
        <v>-2.8444330673664808E-3</v>
      </c>
      <c r="CP598" s="67">
        <v>-7.2289971285499632E-5</v>
      </c>
      <c r="CQ598" s="67">
        <v>8.5390515625476837E-2</v>
      </c>
      <c r="CR598" s="67">
        <v>0.11971138417720795</v>
      </c>
      <c r="CS598" s="67">
        <v>0.12281373888254166</v>
      </c>
      <c r="CT598" s="67">
        <v>0.11202115565538406</v>
      </c>
      <c r="CU598" s="67">
        <v>8.0215923488140106E-2</v>
      </c>
      <c r="CV598" s="67">
        <v>-2.1187525242567062E-2</v>
      </c>
      <c r="CW598" s="67">
        <v>-4.6492960304021835E-2</v>
      </c>
      <c r="CX598" s="67">
        <v>-4.4469293206930161E-2</v>
      </c>
      <c r="CY598" s="67">
        <v>-3.6121182143688202E-2</v>
      </c>
      <c r="CZ598" s="67">
        <v>-3.091900423169136E-2</v>
      </c>
      <c r="DA598" s="67">
        <v>-5.8274958282709122E-3</v>
      </c>
      <c r="DB598" s="67">
        <v>-2.2648107260465622E-3</v>
      </c>
      <c r="DC598" s="67">
        <v>7.6199155300855637E-3</v>
      </c>
      <c r="DD598" s="67">
        <v>8.3315419033169746E-3</v>
      </c>
      <c r="DE598" s="67">
        <v>1.4752892777323723E-2</v>
      </c>
      <c r="DF598" s="67">
        <v>1.5084204263985157E-2</v>
      </c>
      <c r="DG598" s="67">
        <v>1.0989970527589321E-2</v>
      </c>
      <c r="DH598" s="67">
        <v>8.69000144302845E-3</v>
      </c>
      <c r="DI598" s="67">
        <v>1.2567535974085331E-2</v>
      </c>
      <c r="DJ598" s="67">
        <v>1.0249716229736805E-2</v>
      </c>
      <c r="DK598" s="67">
        <v>1.2040719389915466E-2</v>
      </c>
      <c r="DL598" s="67">
        <v>1.2039113789796829E-2</v>
      </c>
      <c r="DM598" s="67">
        <v>1.353161409497261E-2</v>
      </c>
      <c r="DN598" s="67">
        <v>1.6729375347495079E-2</v>
      </c>
      <c r="DO598" s="67">
        <v>0.10234823077917099</v>
      </c>
      <c r="DP598" s="67">
        <v>0.13677993416786194</v>
      </c>
      <c r="DQ598" s="67">
        <v>0.13997191190719604</v>
      </c>
      <c r="DR598" s="67">
        <v>0.12922282516956329</v>
      </c>
      <c r="DS598" s="67">
        <v>9.7385354340076447E-2</v>
      </c>
      <c r="DT598" s="67">
        <v>-4.0685823187232018E-3</v>
      </c>
      <c r="DU598" s="67">
        <v>-2.9587846249341965E-2</v>
      </c>
      <c r="DV598" s="67">
        <v>-2.7995456010103226E-2</v>
      </c>
      <c r="DW598" s="67">
        <v>-2.0440882071852684E-2</v>
      </c>
      <c r="DX598" s="67">
        <v>-1.6218129545450211E-2</v>
      </c>
      <c r="DY598" s="67">
        <v>1.3594068586826324E-2</v>
      </c>
      <c r="DZ598" s="67">
        <v>1.576751284301281E-2</v>
      </c>
      <c r="EA598" s="67">
        <v>2.4570360779762268E-2</v>
      </c>
      <c r="EB598" s="67">
        <v>2.4511892348527908E-2</v>
      </c>
      <c r="EC598" s="67">
        <v>3.0449984595179558E-2</v>
      </c>
      <c r="ED598" s="67">
        <v>3.0782276764512062E-2</v>
      </c>
      <c r="EE598" s="67">
        <v>2.7516668662428856E-2</v>
      </c>
      <c r="EF598" s="67">
        <v>2.6296086609363556E-2</v>
      </c>
      <c r="EG598" s="67">
        <v>3.1221013516187668E-2</v>
      </c>
      <c r="EH598" s="67">
        <v>3.0308801680803299E-2</v>
      </c>
      <c r="EI598" s="67">
        <v>3.3514011651277542E-2</v>
      </c>
      <c r="EJ598" s="67">
        <v>3.4680705517530441E-2</v>
      </c>
      <c r="EK598" s="67">
        <v>3.7176024168729782E-2</v>
      </c>
      <c r="EL598" s="67">
        <v>4.0988314896821976E-2</v>
      </c>
      <c r="EM598" s="67">
        <v>0.12683248519897461</v>
      </c>
      <c r="EN598" s="67">
        <v>0.16142420470714569</v>
      </c>
      <c r="EO598" s="67">
        <v>0.16474561393260956</v>
      </c>
      <c r="EP598" s="67">
        <v>0.15405929088592529</v>
      </c>
      <c r="EQ598" s="67">
        <v>0.12217527627944946</v>
      </c>
      <c r="ER598" s="67">
        <v>2.0648451521992683E-2</v>
      </c>
      <c r="ES598" s="67">
        <v>-5.179546307772398E-3</v>
      </c>
      <c r="ET598" s="67">
        <v>-4.2098527774214745E-3</v>
      </c>
      <c r="EU598" s="67">
        <v>2.1989773958921432E-3</v>
      </c>
      <c r="EV598" s="67">
        <v>5.0075980834662914E-3</v>
      </c>
      <c r="EW598" s="67">
        <v>83.629310607910156</v>
      </c>
      <c r="EX598" s="67">
        <v>82.217025756835938</v>
      </c>
      <c r="EY598" s="67">
        <v>80.141036987304688</v>
      </c>
      <c r="EZ598" s="67">
        <v>78.158927917480469</v>
      </c>
      <c r="FA598" s="67">
        <v>77.187095642089844</v>
      </c>
      <c r="FB598" s="67">
        <v>76.16156005859375</v>
      </c>
      <c r="FC598" s="67">
        <v>76.1802978515625</v>
      </c>
      <c r="FD598" s="67">
        <v>76.445022583007813</v>
      </c>
      <c r="FE598" s="67">
        <v>79.034538269042969</v>
      </c>
      <c r="FF598" s="67">
        <v>82.801544189453125</v>
      </c>
      <c r="FG598" s="67">
        <v>86.81890869140625</v>
      </c>
      <c r="FH598" s="67">
        <v>90.601943969726563</v>
      </c>
      <c r="FI598" s="67">
        <v>93.578826904296875</v>
      </c>
      <c r="FJ598" s="67">
        <v>95.037239074707031</v>
      </c>
      <c r="FK598" s="67">
        <v>94.940460205078125</v>
      </c>
      <c r="FL598" s="67">
        <v>95.724601745605469</v>
      </c>
      <c r="FM598" s="67">
        <v>96.124069213867188</v>
      </c>
      <c r="FN598" s="67">
        <v>95.559532165527344</v>
      </c>
      <c r="FO598" s="67">
        <v>93.970870971679688</v>
      </c>
      <c r="FP598" s="67">
        <v>91.802268981933594</v>
      </c>
      <c r="FQ598" s="67">
        <v>89.184761047363281</v>
      </c>
      <c r="FR598" s="67">
        <v>86.772674560546875</v>
      </c>
      <c r="FS598" s="67">
        <v>83.494377136230469</v>
      </c>
      <c r="FT598" s="67">
        <v>81.6490478515625</v>
      </c>
      <c r="FU598" s="68">
        <v>2.2110095247626305E-2</v>
      </c>
      <c r="FV598" s="40">
        <v>12.100000381469727</v>
      </c>
      <c r="FW598">
        <v>31863.100000000002</v>
      </c>
      <c r="FX598">
        <v>1</v>
      </c>
    </row>
    <row r="599" spans="1:180" x14ac:dyDescent="0.2">
      <c r="A599" t="s">
        <v>189</v>
      </c>
      <c r="B599" t="s">
        <v>207</v>
      </c>
      <c r="C599" t="s">
        <v>204</v>
      </c>
      <c r="D599" t="s">
        <v>1</v>
      </c>
      <c r="E599" t="s">
        <v>214</v>
      </c>
      <c r="F599" t="s">
        <v>193</v>
      </c>
      <c r="G599" s="60" t="s">
        <v>221</v>
      </c>
      <c r="H599" s="67">
        <v>24674.000673770905</v>
      </c>
      <c r="I599" s="67">
        <v>0.87214505672454834</v>
      </c>
      <c r="J599" s="67">
        <v>0.74886667728424072</v>
      </c>
      <c r="K599" s="67">
        <v>0.66561627388000488</v>
      </c>
      <c r="L599" s="67">
        <v>0.61130499839782715</v>
      </c>
      <c r="M599" s="67">
        <v>0.58737301826477051</v>
      </c>
      <c r="N599" s="67">
        <v>0.5772329568862915</v>
      </c>
      <c r="O599" s="67">
        <v>0.59768366813659668</v>
      </c>
      <c r="P599" s="67">
        <v>0.64006155729293823</v>
      </c>
      <c r="Q599" s="67">
        <v>0.69964748620986938</v>
      </c>
      <c r="R599" s="67">
        <v>0.78899729251861572</v>
      </c>
      <c r="S599" s="67">
        <v>0.91278558969497681</v>
      </c>
      <c r="T599" s="67">
        <v>1.0736261606216431</v>
      </c>
      <c r="U599" s="67">
        <v>1.2616310119628906</v>
      </c>
      <c r="V599" s="67">
        <v>1.4331375360488892</v>
      </c>
      <c r="W599" s="67">
        <v>1.6068495512008667</v>
      </c>
      <c r="X599" s="67">
        <v>1.7603428363800049</v>
      </c>
      <c r="Y599" s="67">
        <v>1.899325966835022</v>
      </c>
      <c r="Z599" s="67">
        <v>1.9883606433868408</v>
      </c>
      <c r="AA599" s="67">
        <v>1.9942317008972168</v>
      </c>
      <c r="AB599" s="67">
        <v>1.9087564945220947</v>
      </c>
      <c r="AC599" s="67">
        <v>1.7987570762634277</v>
      </c>
      <c r="AD599" s="67">
        <v>1.6998770236968994</v>
      </c>
      <c r="AE599" s="67">
        <v>1.479027271270752</v>
      </c>
      <c r="AF599" s="67">
        <v>1.2125223875045776</v>
      </c>
      <c r="AG599" s="67">
        <v>-3.1251095235347748E-2</v>
      </c>
      <c r="AH599" s="67">
        <v>-2.6203084737062454E-2</v>
      </c>
      <c r="AI599" s="67">
        <v>-2.1515540778636932E-2</v>
      </c>
      <c r="AJ599" s="67">
        <v>-2.125849761068821E-2</v>
      </c>
      <c r="AK599" s="67">
        <v>-1.9626503810286522E-2</v>
      </c>
      <c r="AL599" s="67">
        <v>-2.3605355992913246E-2</v>
      </c>
      <c r="AM599" s="67">
        <v>-2.7261890470981598E-2</v>
      </c>
      <c r="AN599" s="67">
        <v>-2.5645589455962181E-2</v>
      </c>
      <c r="AO599" s="67">
        <v>-2.791440486907959E-2</v>
      </c>
      <c r="AP599" s="67">
        <v>-3.6418884992599487E-2</v>
      </c>
      <c r="AQ599" s="67">
        <v>-3.158951923251152E-2</v>
      </c>
      <c r="AR599" s="67">
        <v>-3.5145729780197144E-2</v>
      </c>
      <c r="AS599" s="67">
        <v>-2.6808880269527435E-2</v>
      </c>
      <c r="AT599" s="67">
        <v>-1.9746666774153709E-2</v>
      </c>
      <c r="AU599" s="67">
        <v>8.0373629927635193E-2</v>
      </c>
      <c r="AV599" s="67">
        <v>0.10448825359344482</v>
      </c>
      <c r="AW599" s="67">
        <v>0.11829821020364761</v>
      </c>
      <c r="AX599" s="67">
        <v>0.10916802287101746</v>
      </c>
      <c r="AY599" s="67">
        <v>0.10148245841264725</v>
      </c>
      <c r="AZ599" s="67">
        <v>-2.100306935608387E-2</v>
      </c>
      <c r="BA599" s="67">
        <v>-6.0859467834234238E-2</v>
      </c>
      <c r="BB599" s="67">
        <v>-6.4508482813835144E-2</v>
      </c>
      <c r="BC599" s="67">
        <v>-4.8485558480024338E-2</v>
      </c>
      <c r="BD599" s="67">
        <v>-5.5641762912273407E-2</v>
      </c>
      <c r="BE599" s="67">
        <v>-1.2201874516904354E-2</v>
      </c>
      <c r="BF599" s="67">
        <v>-8.5179386660456657E-3</v>
      </c>
      <c r="BG599" s="67">
        <v>-4.8891147598624229E-3</v>
      </c>
      <c r="BH599" s="67">
        <v>-5.3849942050874233E-3</v>
      </c>
      <c r="BI599" s="67">
        <v>-4.2209052480757236E-3</v>
      </c>
      <c r="BJ599" s="67">
        <v>-8.1919878721237183E-3</v>
      </c>
      <c r="BK599" s="67">
        <v>-1.1031163856387138E-2</v>
      </c>
      <c r="BL599" s="67">
        <v>-8.3528421819210052E-3</v>
      </c>
      <c r="BM599" s="67">
        <v>-9.5965657383203506E-3</v>
      </c>
      <c r="BN599" s="67">
        <v>-1.6731785610318184E-2</v>
      </c>
      <c r="BO599" s="67">
        <v>-1.0519400238990784E-2</v>
      </c>
      <c r="BP599" s="67">
        <v>-1.293304655700922E-2</v>
      </c>
      <c r="BQ599" s="67">
        <v>-3.6186790093779564E-3</v>
      </c>
      <c r="BR599" s="67">
        <v>4.0427022613584995E-3</v>
      </c>
      <c r="BS599" s="67">
        <v>0.10438067466020584</v>
      </c>
      <c r="BT599" s="67">
        <v>0.12865103781223297</v>
      </c>
      <c r="BU599" s="67">
        <v>0.14258880913257599</v>
      </c>
      <c r="BV599" s="67">
        <v>0.13352416455745697</v>
      </c>
      <c r="BW599" s="67">
        <v>0.12579797208309174</v>
      </c>
      <c r="BX599" s="67">
        <v>3.2455094624310732E-3</v>
      </c>
      <c r="BY599" s="67">
        <v>-3.6913488060235977E-2</v>
      </c>
      <c r="BZ599" s="67">
        <v>-4.117237776517868E-2</v>
      </c>
      <c r="CA599" s="67">
        <v>-2.6276106014847755E-2</v>
      </c>
      <c r="CB599" s="67">
        <v>-3.4823562949895859E-2</v>
      </c>
      <c r="CC599" s="67">
        <v>9.9156063515692949E-4</v>
      </c>
      <c r="CD599" s="67">
        <v>3.7307380698621273E-3</v>
      </c>
      <c r="CE599" s="67">
        <v>6.6262981854379177E-3</v>
      </c>
      <c r="CF599" s="67">
        <v>5.6089470162987709E-3</v>
      </c>
      <c r="CG599" s="67">
        <v>6.4489650540053844E-3</v>
      </c>
      <c r="CH599" s="67">
        <v>2.48326500877738E-3</v>
      </c>
      <c r="CI599" s="67">
        <v>2.1018923143856227E-4</v>
      </c>
      <c r="CJ599" s="67">
        <v>3.6240613553673029E-3</v>
      </c>
      <c r="CK599" s="67">
        <v>3.0903131701052189E-3</v>
      </c>
      <c r="CL599" s="67">
        <v>-3.0965609475970268E-3</v>
      </c>
      <c r="CM599" s="67">
        <v>4.0736976079642773E-3</v>
      </c>
      <c r="CN599" s="67">
        <v>2.4513911921530962E-3</v>
      </c>
      <c r="CO599" s="67">
        <v>1.2442784383893013E-2</v>
      </c>
      <c r="CP599" s="67">
        <v>2.051914669573307E-2</v>
      </c>
      <c r="CQ599" s="67">
        <v>0.12100786715745926</v>
      </c>
      <c r="CR599" s="67">
        <v>0.14538611471652985</v>
      </c>
      <c r="CS599" s="67">
        <v>0.15941238403320313</v>
      </c>
      <c r="CT599" s="67">
        <v>0.15039317309856415</v>
      </c>
      <c r="CU599" s="67">
        <v>0.14263881742954254</v>
      </c>
      <c r="CV599" s="67">
        <v>2.0040001720190048E-2</v>
      </c>
      <c r="CW599" s="67">
        <v>-2.0328577607870102E-2</v>
      </c>
      <c r="CX599" s="67">
        <v>-2.5009859353303909E-2</v>
      </c>
      <c r="CY599" s="67">
        <v>-1.0893905535340309E-2</v>
      </c>
      <c r="CZ599" s="67">
        <v>-2.0404938608407974E-2</v>
      </c>
      <c r="DA599" s="67">
        <v>1.4184995554387569E-2</v>
      </c>
      <c r="DB599" s="67">
        <v>1.597941666841507E-2</v>
      </c>
      <c r="DC599" s="67">
        <v>1.8141711130738258E-2</v>
      </c>
      <c r="DD599" s="67">
        <v>1.6602888703346252E-2</v>
      </c>
      <c r="DE599" s="67">
        <v>1.7118833959102631E-2</v>
      </c>
      <c r="DF599" s="67">
        <v>1.3158518821001053E-2</v>
      </c>
      <c r="DG599" s="67">
        <v>1.1451541446149349E-2</v>
      </c>
      <c r="DH599" s="67">
        <v>1.5600964426994324E-2</v>
      </c>
      <c r="DI599" s="67">
        <v>1.5777191147208214E-2</v>
      </c>
      <c r="DJ599" s="67">
        <v>1.053866371512413E-2</v>
      </c>
      <c r="DK599" s="67">
        <v>1.8666796386241913E-2</v>
      </c>
      <c r="DL599" s="67">
        <v>1.78358294069767E-2</v>
      </c>
      <c r="DM599" s="67">
        <v>2.8504248708486557E-2</v>
      </c>
      <c r="DN599" s="67">
        <v>3.6995589733123779E-2</v>
      </c>
      <c r="DO599" s="67">
        <v>0.13763506710529327</v>
      </c>
      <c r="DP599" s="67">
        <v>0.16212119162082672</v>
      </c>
      <c r="DQ599" s="67">
        <v>0.17623598873615265</v>
      </c>
      <c r="DR599" s="67">
        <v>0.16726215183734894</v>
      </c>
      <c r="DS599" s="67">
        <v>0.15947967767715454</v>
      </c>
      <c r="DT599" s="67">
        <v>3.6834493279457092E-2</v>
      </c>
      <c r="DU599" s="67">
        <v>-3.7436659913510084E-3</v>
      </c>
      <c r="DV599" s="67">
        <v>-8.8473465293645859E-3</v>
      </c>
      <c r="DW599" s="67">
        <v>4.4882935471832752E-3</v>
      </c>
      <c r="DX599" s="67">
        <v>-5.9863165952265263E-3</v>
      </c>
      <c r="DY599" s="67">
        <v>3.3234219998121262E-2</v>
      </c>
      <c r="DZ599" s="67">
        <v>3.3664561808109283E-2</v>
      </c>
      <c r="EA599" s="67">
        <v>3.4768138080835342E-2</v>
      </c>
      <c r="EB599" s="67">
        <v>3.2476391643285751E-2</v>
      </c>
      <c r="EC599" s="67">
        <v>3.2524432986974716E-2</v>
      </c>
      <c r="ED599" s="67">
        <v>2.8571886941790581E-2</v>
      </c>
      <c r="EE599" s="67">
        <v>2.7682270854711533E-2</v>
      </c>
      <c r="EF599" s="67">
        <v>3.2893713563680649E-2</v>
      </c>
      <c r="EG599" s="67">
        <v>3.4095030277967453E-2</v>
      </c>
      <c r="EH599" s="67">
        <v>3.0225759372115135E-2</v>
      </c>
      <c r="EI599" s="67">
        <v>3.973691537976265E-2</v>
      </c>
      <c r="EJ599" s="67">
        <v>4.0048509836196899E-2</v>
      </c>
      <c r="EK599" s="67">
        <v>5.1694449037313461E-2</v>
      </c>
      <c r="EL599" s="67">
        <v>6.0784958302974701E-2</v>
      </c>
      <c r="EM599" s="67">
        <v>0.16164210438728333</v>
      </c>
      <c r="EN599" s="67">
        <v>0.18628399074077606</v>
      </c>
      <c r="EO599" s="67">
        <v>0.20052658021450043</v>
      </c>
      <c r="EP599" s="67">
        <v>0.19161832332611084</v>
      </c>
      <c r="EQ599" s="67">
        <v>0.18379518389701843</v>
      </c>
      <c r="ER599" s="67">
        <v>6.1083067208528519E-2</v>
      </c>
      <c r="ES599" s="67">
        <v>2.0202310755848885E-2</v>
      </c>
      <c r="ET599" s="67">
        <v>1.4488758519291878E-2</v>
      </c>
      <c r="EU599" s="67">
        <v>2.6697747409343719E-2</v>
      </c>
      <c r="EV599" s="67">
        <v>1.4831884764134884E-2</v>
      </c>
      <c r="EW599" s="67">
        <v>74.282440185546875</v>
      </c>
      <c r="EX599" s="67">
        <v>72.904472351074219</v>
      </c>
      <c r="EY599" s="67">
        <v>71.004844665527344</v>
      </c>
      <c r="EZ599" s="67">
        <v>69.551803588867188</v>
      </c>
      <c r="FA599" s="67">
        <v>67.719070434570313</v>
      </c>
      <c r="FB599" s="67">
        <v>66.592155456542969</v>
      </c>
      <c r="FC599" s="67">
        <v>66.476112365722656</v>
      </c>
      <c r="FD599" s="67">
        <v>70.104354858398438</v>
      </c>
      <c r="FE599" s="67">
        <v>75.042068481445313</v>
      </c>
      <c r="FF599" s="67">
        <v>80.004165649414063</v>
      </c>
      <c r="FG599" s="67">
        <v>84.16436767578125</v>
      </c>
      <c r="FH599" s="67">
        <v>88.201065063476563</v>
      </c>
      <c r="FI599" s="67">
        <v>91.718772888183594</v>
      </c>
      <c r="FJ599" s="67">
        <v>94.289436340332031</v>
      </c>
      <c r="FK599" s="67">
        <v>96.348335266113281</v>
      </c>
      <c r="FL599" s="67">
        <v>97.656967163085938</v>
      </c>
      <c r="FM599" s="67">
        <v>98.371963500976563</v>
      </c>
      <c r="FN599" s="67">
        <v>98.625221252441406</v>
      </c>
      <c r="FO599" s="67">
        <v>97.4930419921875</v>
      </c>
      <c r="FP599" s="67">
        <v>94.213729858398438</v>
      </c>
      <c r="FQ599" s="67">
        <v>89.528846740722656</v>
      </c>
      <c r="FR599" s="67">
        <v>85.624847412109375</v>
      </c>
      <c r="FS599" s="67">
        <v>82.947845458984375</v>
      </c>
      <c r="FT599" s="67">
        <v>80.486106872558594</v>
      </c>
      <c r="FU599" s="68">
        <v>2.1680809557437897E-2</v>
      </c>
      <c r="FV599" s="40">
        <v>11.960000038146973</v>
      </c>
      <c r="FW599">
        <v>28860.850000000002</v>
      </c>
      <c r="FX599">
        <v>1</v>
      </c>
    </row>
    <row r="600" spans="1:180" x14ac:dyDescent="0.2">
      <c r="A600" t="s">
        <v>189</v>
      </c>
      <c r="B600" t="s">
        <v>207</v>
      </c>
      <c r="C600" t="s">
        <v>204</v>
      </c>
      <c r="D600" t="s">
        <v>1</v>
      </c>
      <c r="E600" t="s">
        <v>214</v>
      </c>
      <c r="F600" t="s">
        <v>193</v>
      </c>
      <c r="G600" s="60" t="s">
        <v>222</v>
      </c>
      <c r="H600" s="67">
        <v>24745.000262975693</v>
      </c>
      <c r="I600" s="67">
        <v>1.0115494728088379</v>
      </c>
      <c r="J600" s="67">
        <v>0.86701935529708862</v>
      </c>
      <c r="K600" s="67">
        <v>0.76301109790802002</v>
      </c>
      <c r="L600" s="67">
        <v>0.69511306285858154</v>
      </c>
      <c r="M600" s="67">
        <v>0.65550905466079712</v>
      </c>
      <c r="N600" s="67">
        <v>0.63625854253768921</v>
      </c>
      <c r="O600" s="67">
        <v>0.65073561668395996</v>
      </c>
      <c r="P600" s="67">
        <v>0.69797956943511963</v>
      </c>
      <c r="Q600" s="67">
        <v>0.77280902862548828</v>
      </c>
      <c r="R600" s="67">
        <v>0.89376509189605713</v>
      </c>
      <c r="S600" s="67">
        <v>1.0636204481124878</v>
      </c>
      <c r="T600" s="67">
        <v>1.2665200233459473</v>
      </c>
      <c r="U600" s="67">
        <v>1.4821629524230957</v>
      </c>
      <c r="V600" s="67">
        <v>1.6759706735610962</v>
      </c>
      <c r="W600" s="67">
        <v>1.8503779172897339</v>
      </c>
      <c r="X600" s="67">
        <v>2.0008189678192139</v>
      </c>
      <c r="Y600" s="67">
        <v>2.1219491958618164</v>
      </c>
      <c r="Z600" s="67">
        <v>2.2060375213623047</v>
      </c>
      <c r="AA600" s="67">
        <v>2.1904120445251465</v>
      </c>
      <c r="AB600" s="67">
        <v>2.0888130664825439</v>
      </c>
      <c r="AC600" s="67">
        <v>1.9809936285018921</v>
      </c>
      <c r="AD600" s="67">
        <v>1.8706855773925781</v>
      </c>
      <c r="AE600" s="67">
        <v>1.6304671764373779</v>
      </c>
      <c r="AF600" s="67">
        <v>1.3517946004867554</v>
      </c>
      <c r="AG600" s="67">
        <v>-4.1811525821685791E-2</v>
      </c>
      <c r="AH600" s="67">
        <v>-3.2174073159694672E-2</v>
      </c>
      <c r="AI600" s="67">
        <v>-3.0330270528793335E-2</v>
      </c>
      <c r="AJ600" s="67">
        <v>-2.7389423921704292E-2</v>
      </c>
      <c r="AK600" s="67">
        <v>-2.4632712826132774E-2</v>
      </c>
      <c r="AL600" s="67">
        <v>-2.3879785090684891E-2</v>
      </c>
      <c r="AM600" s="67">
        <v>-2.2936608642339706E-2</v>
      </c>
      <c r="AN600" s="67">
        <v>-2.3477913811802864E-2</v>
      </c>
      <c r="AO600" s="67">
        <v>-3.0790867283940315E-2</v>
      </c>
      <c r="AP600" s="67">
        <v>-3.470071405172348E-2</v>
      </c>
      <c r="AQ600" s="67">
        <v>-2.7981942519545555E-2</v>
      </c>
      <c r="AR600" s="67">
        <v>-2.6553096249699593E-2</v>
      </c>
      <c r="AS600" s="67">
        <v>-2.4002701044082642E-2</v>
      </c>
      <c r="AT600" s="67">
        <v>-6.3803885132074356E-3</v>
      </c>
      <c r="AU600" s="67">
        <v>9.1480910778045654E-2</v>
      </c>
      <c r="AV600" s="67">
        <v>0.10492445528507233</v>
      </c>
      <c r="AW600" s="67">
        <v>0.10410206764936447</v>
      </c>
      <c r="AX600" s="67">
        <v>0.12268571555614471</v>
      </c>
      <c r="AY600" s="67">
        <v>0.10308877378702164</v>
      </c>
      <c r="AZ600" s="67">
        <v>-3.41232530772686E-2</v>
      </c>
      <c r="BA600" s="67">
        <v>-5.8869902044534683E-2</v>
      </c>
      <c r="BB600" s="67">
        <v>-6.8679742515087128E-2</v>
      </c>
      <c r="BC600" s="67">
        <v>-5.5463626980781555E-2</v>
      </c>
      <c r="BD600" s="67">
        <v>-5.2586823701858521E-2</v>
      </c>
      <c r="BE600" s="67">
        <v>-2.2795774042606354E-2</v>
      </c>
      <c r="BF600" s="67">
        <v>-1.4520077966153622E-2</v>
      </c>
      <c r="BG600" s="67">
        <v>-1.3733232393860817E-2</v>
      </c>
      <c r="BH600" s="67">
        <v>-1.1543895117938519E-2</v>
      </c>
      <c r="BI600" s="67">
        <v>-9.2544546350836754E-3</v>
      </c>
      <c r="BJ600" s="67">
        <v>-8.4938080981373787E-3</v>
      </c>
      <c r="BK600" s="67">
        <v>-6.7347399890422821E-3</v>
      </c>
      <c r="BL600" s="67">
        <v>-6.215821485966444E-3</v>
      </c>
      <c r="BM600" s="67">
        <v>-1.2505418621003628E-2</v>
      </c>
      <c r="BN600" s="67">
        <v>-1.5048187226057053E-2</v>
      </c>
      <c r="BO600" s="67">
        <v>-6.9483206607401371E-3</v>
      </c>
      <c r="BP600" s="67">
        <v>-4.3789362534880638E-3</v>
      </c>
      <c r="BQ600" s="67">
        <v>-8.5255218436941504E-4</v>
      </c>
      <c r="BR600" s="67">
        <v>1.7367962747812271E-2</v>
      </c>
      <c r="BS600" s="67">
        <v>0.11544688045978546</v>
      </c>
      <c r="BT600" s="67">
        <v>0.12904594838619232</v>
      </c>
      <c r="BU600" s="67">
        <v>0.12835106253623962</v>
      </c>
      <c r="BV600" s="67">
        <v>0.14700013399124146</v>
      </c>
      <c r="BW600" s="67">
        <v>0.127362459897995</v>
      </c>
      <c r="BX600" s="67">
        <v>-9.9165746942162514E-3</v>
      </c>
      <c r="BY600" s="67">
        <v>-3.4965265542268753E-2</v>
      </c>
      <c r="BZ600" s="67">
        <v>-4.5383956283330917E-2</v>
      </c>
      <c r="CA600" s="67">
        <v>-3.3292617648839951E-2</v>
      </c>
      <c r="CB600" s="67">
        <v>-3.1804852187633514E-2</v>
      </c>
      <c r="CC600" s="67">
        <v>-9.6255214884877205E-3</v>
      </c>
      <c r="CD600" s="67">
        <v>-2.2929750848561525E-3</v>
      </c>
      <c r="CE600" s="67">
        <v>-2.2381742019206285E-3</v>
      </c>
      <c r="CF600" s="67">
        <v>-5.6932820007205009E-4</v>
      </c>
      <c r="CG600" s="67">
        <v>1.396479201503098E-3</v>
      </c>
      <c r="CH600" s="67">
        <v>2.162472577765584E-3</v>
      </c>
      <c r="CI600" s="67">
        <v>4.486624151468277E-3</v>
      </c>
      <c r="CJ600" s="67">
        <v>5.739851389080286E-3</v>
      </c>
      <c r="CK600" s="67">
        <v>1.5902836457826197E-4</v>
      </c>
      <c r="CL600" s="67">
        <v>-1.4369070995599031E-3</v>
      </c>
      <c r="CM600" s="67">
        <v>7.6195034198462963E-3</v>
      </c>
      <c r="CN600" s="67">
        <v>1.0978818871080875E-2</v>
      </c>
      <c r="CO600" s="67">
        <v>1.5181169845163822E-2</v>
      </c>
      <c r="CP600" s="67">
        <v>3.381599485874176E-2</v>
      </c>
      <c r="CQ600" s="67">
        <v>0.13204564154148102</v>
      </c>
      <c r="CR600" s="67">
        <v>0.14575240015983582</v>
      </c>
      <c r="CS600" s="67">
        <v>0.14514584839344025</v>
      </c>
      <c r="CT600" s="67">
        <v>0.16384020447731018</v>
      </c>
      <c r="CU600" s="67">
        <v>0.14417433738708496</v>
      </c>
      <c r="CV600" s="67">
        <v>6.848897784948349E-3</v>
      </c>
      <c r="CW600" s="67">
        <v>-1.8408985808491707E-2</v>
      </c>
      <c r="CX600" s="67">
        <v>-2.9249368235468864E-2</v>
      </c>
      <c r="CY600" s="67">
        <v>-1.793704554438591E-2</v>
      </c>
      <c r="CZ600" s="67">
        <v>-1.741131953895092E-2</v>
      </c>
      <c r="DA600" s="67">
        <v>3.5447303671389818E-3</v>
      </c>
      <c r="DB600" s="67">
        <v>9.9341273307800293E-3</v>
      </c>
      <c r="DC600" s="67">
        <v>9.2568835243582726E-3</v>
      </c>
      <c r="DD600" s="67">
        <v>1.0405237786471844E-2</v>
      </c>
      <c r="DE600" s="67">
        <v>1.2047412805259228E-2</v>
      </c>
      <c r="DF600" s="67">
        <v>1.2818753719329834E-2</v>
      </c>
      <c r="DG600" s="67">
        <v>1.5707988291978836E-2</v>
      </c>
      <c r="DH600" s="67">
        <v>1.7695523798465729E-2</v>
      </c>
      <c r="DI600" s="67">
        <v>1.2823475524783134E-2</v>
      </c>
      <c r="DJ600" s="67">
        <v>1.2174373492598534E-2</v>
      </c>
      <c r="DK600" s="67">
        <v>2.2187326103448868E-2</v>
      </c>
      <c r="DL600" s="67">
        <v>2.6336574926972389E-2</v>
      </c>
      <c r="DM600" s="67">
        <v>3.1214891001582146E-2</v>
      </c>
      <c r="DN600" s="67">
        <v>5.0264030694961548E-2</v>
      </c>
      <c r="DO600" s="67">
        <v>0.14864437282085419</v>
      </c>
      <c r="DP600" s="67">
        <v>0.1624588817358017</v>
      </c>
      <c r="DQ600" s="67">
        <v>0.16194061934947968</v>
      </c>
      <c r="DR600" s="67">
        <v>0.1806802898645401</v>
      </c>
      <c r="DS600" s="67">
        <v>0.16098622977733612</v>
      </c>
      <c r="DT600" s="67">
        <v>2.3614369332790375E-2</v>
      </c>
      <c r="DU600" s="67">
        <v>-1.8527066567912698E-3</v>
      </c>
      <c r="DV600" s="67">
        <v>-1.3114780187606812E-2</v>
      </c>
      <c r="DW600" s="67">
        <v>-2.5814725086092949E-3</v>
      </c>
      <c r="DX600" s="67">
        <v>-3.0177868902683258E-3</v>
      </c>
      <c r="DY600" s="67">
        <v>2.2560480982065201E-2</v>
      </c>
      <c r="DZ600" s="67">
        <v>2.7588123455643654E-2</v>
      </c>
      <c r="EA600" s="67">
        <v>2.5853922590613365E-2</v>
      </c>
      <c r="EB600" s="67">
        <v>2.6250768452882767E-2</v>
      </c>
      <c r="EC600" s="67">
        <v>2.7425670996308327E-2</v>
      </c>
      <c r="ED600" s="67">
        <v>2.8204729780554771E-2</v>
      </c>
      <c r="EE600" s="67">
        <v>3.190985694527626E-2</v>
      </c>
      <c r="EF600" s="67">
        <v>3.4957617521286011E-2</v>
      </c>
      <c r="EG600" s="67">
        <v>3.1108925119042397E-2</v>
      </c>
      <c r="EH600" s="67">
        <v>3.182690218091011E-2</v>
      </c>
      <c r="EI600" s="67">
        <v>4.3220952153205872E-2</v>
      </c>
      <c r="EJ600" s="67">
        <v>4.8510733991861343E-2</v>
      </c>
      <c r="EK600" s="67">
        <v>5.4365042597055435E-2</v>
      </c>
      <c r="EL600" s="67">
        <v>7.4012376368045807E-2</v>
      </c>
      <c r="EM600" s="67">
        <v>0.17261035740375519</v>
      </c>
      <c r="EN600" s="67">
        <v>0.1865803450345993</v>
      </c>
      <c r="EO600" s="67">
        <v>0.18618963658809662</v>
      </c>
      <c r="EP600" s="67">
        <v>0.20499469339847565</v>
      </c>
      <c r="EQ600" s="67">
        <v>0.18525990843772888</v>
      </c>
      <c r="ER600" s="67">
        <v>4.7821048647165298E-2</v>
      </c>
      <c r="ES600" s="67">
        <v>2.205193042755127E-2</v>
      </c>
      <c r="ET600" s="67">
        <v>1.01810023188591E-2</v>
      </c>
      <c r="EU600" s="67">
        <v>1.9589535892009735E-2</v>
      </c>
      <c r="EV600" s="67">
        <v>1.776418648660183E-2</v>
      </c>
      <c r="EW600" s="67">
        <v>78.236869812011719</v>
      </c>
      <c r="EX600" s="67">
        <v>76.610580444335938</v>
      </c>
      <c r="EY600" s="67">
        <v>75.238365173339844</v>
      </c>
      <c r="EZ600" s="67">
        <v>74.245315551757813</v>
      </c>
      <c r="FA600" s="67">
        <v>72.115646362304688</v>
      </c>
      <c r="FB600" s="67">
        <v>70.306083679199219</v>
      </c>
      <c r="FC600" s="67">
        <v>69.762161254882813</v>
      </c>
      <c r="FD600" s="67">
        <v>72.358055114746094</v>
      </c>
      <c r="FE600" s="67">
        <v>77.067100524902344</v>
      </c>
      <c r="FF600" s="67">
        <v>82.187660217285156</v>
      </c>
      <c r="FG600" s="67">
        <v>86.812187194824219</v>
      </c>
      <c r="FH600" s="67">
        <v>91.361053466796875</v>
      </c>
      <c r="FI600" s="67">
        <v>94.764122009277344</v>
      </c>
      <c r="FJ600" s="67">
        <v>97.7822265625</v>
      </c>
      <c r="FK600" s="67">
        <v>100.01719665527344</v>
      </c>
      <c r="FL600" s="67">
        <v>101.63880157470703</v>
      </c>
      <c r="FM600" s="67">
        <v>102.51804351806641</v>
      </c>
      <c r="FN600" s="67">
        <v>101.84819793701172</v>
      </c>
      <c r="FO600" s="67">
        <v>100.19870758056641</v>
      </c>
      <c r="FP600" s="67">
        <v>96.5057373046875</v>
      </c>
      <c r="FQ600" s="67">
        <v>91.644943237304688</v>
      </c>
      <c r="FR600" s="67">
        <v>86.958717346191406</v>
      </c>
      <c r="FS600" s="67">
        <v>83.004913330078125</v>
      </c>
      <c r="FT600" s="67">
        <v>80.906364440917969</v>
      </c>
      <c r="FU600" s="68">
        <v>2.1643627434968948E-2</v>
      </c>
      <c r="FV600" s="40">
        <v>10.449999809265137</v>
      </c>
      <c r="FW600">
        <v>32666.48</v>
      </c>
      <c r="FX600">
        <v>1</v>
      </c>
    </row>
    <row r="601" spans="1:180" x14ac:dyDescent="0.2">
      <c r="A601" t="s">
        <v>189</v>
      </c>
      <c r="B601" t="s">
        <v>207</v>
      </c>
      <c r="C601" t="s">
        <v>204</v>
      </c>
      <c r="D601" t="s">
        <v>1</v>
      </c>
      <c r="E601" t="s">
        <v>214</v>
      </c>
      <c r="F601" t="s">
        <v>193</v>
      </c>
      <c r="G601" s="60" t="s">
        <v>223</v>
      </c>
      <c r="H601" s="67">
        <v>24794.999627351761</v>
      </c>
      <c r="I601" s="67">
        <v>1.1312551498413086</v>
      </c>
      <c r="J601" s="67">
        <v>0.96932381391525269</v>
      </c>
      <c r="K601" s="67">
        <v>0.85235422849655151</v>
      </c>
      <c r="L601" s="67">
        <v>0.77039283514022827</v>
      </c>
      <c r="M601" s="67">
        <v>0.72475087642669678</v>
      </c>
      <c r="N601" s="67">
        <v>0.69588333368301392</v>
      </c>
      <c r="O601" s="67">
        <v>0.70485228300094604</v>
      </c>
      <c r="P601" s="67">
        <v>0.74367135763168335</v>
      </c>
      <c r="Q601" s="67">
        <v>0.81253039836883545</v>
      </c>
      <c r="R601" s="67">
        <v>0.90972203016281128</v>
      </c>
      <c r="S601" s="67">
        <v>1.0325560569763184</v>
      </c>
      <c r="T601" s="67">
        <v>1.1916863918304443</v>
      </c>
      <c r="U601" s="67">
        <v>1.3663454055786133</v>
      </c>
      <c r="V601" s="67">
        <v>1.5273270606994629</v>
      </c>
      <c r="W601" s="67">
        <v>1.6578549146652222</v>
      </c>
      <c r="X601" s="67">
        <v>1.7656943798065186</v>
      </c>
      <c r="Y601" s="67">
        <v>1.8403440713882446</v>
      </c>
      <c r="Z601" s="67">
        <v>1.883213996887207</v>
      </c>
      <c r="AA601" s="67">
        <v>1.865239143371582</v>
      </c>
      <c r="AB601" s="67">
        <v>1.7913999557495117</v>
      </c>
      <c r="AC601" s="67">
        <v>1.7400554418563843</v>
      </c>
      <c r="AD601" s="67">
        <v>1.6725900173187256</v>
      </c>
      <c r="AE601" s="67">
        <v>1.4682960510253906</v>
      </c>
      <c r="AF601" s="67">
        <v>1.2425514459609985</v>
      </c>
      <c r="AG601" s="67">
        <v>-3.5558037459850311E-2</v>
      </c>
      <c r="AH601" s="67">
        <v>-2.8799194842576981E-2</v>
      </c>
      <c r="AI601" s="67">
        <v>-2.7455631643533707E-2</v>
      </c>
      <c r="AJ601" s="67">
        <v>-2.9069181531667709E-2</v>
      </c>
      <c r="AK601" s="67">
        <v>-1.881944015622139E-2</v>
      </c>
      <c r="AL601" s="67">
        <v>-2.0016219466924667E-2</v>
      </c>
      <c r="AM601" s="67">
        <v>-2.0627252757549286E-2</v>
      </c>
      <c r="AN601" s="67">
        <v>-3.1018182635307312E-2</v>
      </c>
      <c r="AO601" s="67">
        <v>-2.8149234130978584E-2</v>
      </c>
      <c r="AP601" s="67">
        <v>-3.1653597950935364E-2</v>
      </c>
      <c r="AQ601" s="67">
        <v>-4.1984338313341141E-2</v>
      </c>
      <c r="AR601" s="67">
        <v>-4.0912304073572159E-2</v>
      </c>
      <c r="AS601" s="67">
        <v>-4.0169008076190948E-2</v>
      </c>
      <c r="AT601" s="67">
        <v>-2.3778624832630157E-2</v>
      </c>
      <c r="AU601" s="67">
        <v>6.6298387944698334E-2</v>
      </c>
      <c r="AV601" s="67">
        <v>9.5081724226474762E-2</v>
      </c>
      <c r="AW601" s="67">
        <v>9.4965346157550812E-2</v>
      </c>
      <c r="AX601" s="67">
        <v>8.5894912481307983E-2</v>
      </c>
      <c r="AY601" s="67">
        <v>7.6385490596294403E-2</v>
      </c>
      <c r="AZ601" s="67">
        <v>-4.0749363601207733E-2</v>
      </c>
      <c r="BA601" s="67">
        <v>-7.0432104170322418E-2</v>
      </c>
      <c r="BB601" s="67">
        <v>-6.7170068621635437E-2</v>
      </c>
      <c r="BC601" s="67">
        <v>-6.3078522682189941E-2</v>
      </c>
      <c r="BD601" s="67">
        <v>-4.9906376749277115E-2</v>
      </c>
      <c r="BE601" s="67">
        <v>-1.6571501269936562E-2</v>
      </c>
      <c r="BF601" s="67">
        <v>-1.1172334663569927E-2</v>
      </c>
      <c r="BG601" s="67">
        <v>-1.0884156450629234E-2</v>
      </c>
      <c r="BH601" s="67">
        <v>-1.3248085975646973E-2</v>
      </c>
      <c r="BI601" s="67">
        <v>-3.4650019370019436E-3</v>
      </c>
      <c r="BJ601" s="67">
        <v>-4.6540903858840466E-3</v>
      </c>
      <c r="BK601" s="67">
        <v>-4.450509324669838E-3</v>
      </c>
      <c r="BL601" s="67">
        <v>-1.3782953843474388E-2</v>
      </c>
      <c r="BM601" s="67">
        <v>-9.8921973258256912E-3</v>
      </c>
      <c r="BN601" s="67">
        <v>-1.2031459249556065E-2</v>
      </c>
      <c r="BO601" s="67">
        <v>-2.0983181893825531E-2</v>
      </c>
      <c r="BP601" s="67">
        <v>-1.8772223964333534E-2</v>
      </c>
      <c r="BQ601" s="67">
        <v>-1.7054401338100433E-2</v>
      </c>
      <c r="BR601" s="67">
        <v>-6.670311267953366E-5</v>
      </c>
      <c r="BS601" s="67">
        <v>9.0227574110031128E-2</v>
      </c>
      <c r="BT601" s="67">
        <v>0.11916619539260864</v>
      </c>
      <c r="BU601" s="67">
        <v>0.11917710304260254</v>
      </c>
      <c r="BV601" s="67">
        <v>0.11017187684774399</v>
      </c>
      <c r="BW601" s="67">
        <v>0.10062175244092941</v>
      </c>
      <c r="BX601" s="67">
        <v>-1.6580028459429741E-2</v>
      </c>
      <c r="BY601" s="67">
        <v>-4.6564333140850067E-2</v>
      </c>
      <c r="BZ601" s="67">
        <v>-4.3910160660743713E-2</v>
      </c>
      <c r="CA601" s="67">
        <v>-4.094160720705986E-2</v>
      </c>
      <c r="CB601" s="67">
        <v>-2.9156304895877838E-2</v>
      </c>
      <c r="CC601" s="67">
        <v>-3.4214816987514496E-3</v>
      </c>
      <c r="CD601" s="67">
        <v>1.035975175909698E-3</v>
      </c>
      <c r="CE601" s="67">
        <v>5.9319543652236462E-4</v>
      </c>
      <c r="CF601" s="67">
        <v>-2.2904444485902786E-3</v>
      </c>
      <c r="CG601" s="67">
        <v>7.1694348007440567E-3</v>
      </c>
      <c r="CH601" s="67">
        <v>5.9856739826500416E-3</v>
      </c>
      <c r="CI601" s="67">
        <v>6.7534539848566055E-3</v>
      </c>
      <c r="CJ601" s="67">
        <v>-1.8458871636539698E-3</v>
      </c>
      <c r="CK601" s="67">
        <v>2.7525704354047775E-3</v>
      </c>
      <c r="CL601" s="67">
        <v>1.5587757807224989E-3</v>
      </c>
      <c r="CM601" s="67">
        <v>-6.4378445968031883E-3</v>
      </c>
      <c r="CN601" s="67">
        <v>-3.4380694851279259E-3</v>
      </c>
      <c r="CO601" s="67">
        <v>-1.0452928254380822E-3</v>
      </c>
      <c r="CP601" s="67">
        <v>1.6356101259589195E-2</v>
      </c>
      <c r="CQ601" s="67">
        <v>0.10680084675550461</v>
      </c>
      <c r="CR601" s="67">
        <v>0.13584701716899872</v>
      </c>
      <c r="CS601" s="67">
        <v>0.13594609498977661</v>
      </c>
      <c r="CT601" s="67">
        <v>0.12698604166507721</v>
      </c>
      <c r="CU601" s="67">
        <v>0.11740770190954208</v>
      </c>
      <c r="CV601" s="67">
        <v>1.5957925643306226E-4</v>
      </c>
      <c r="CW601" s="67">
        <v>-3.003358282148838E-2</v>
      </c>
      <c r="CX601" s="67">
        <v>-2.7800420299172401E-2</v>
      </c>
      <c r="CY601" s="67">
        <v>-2.5609645992517471E-2</v>
      </c>
      <c r="CZ601" s="67">
        <v>-1.4784867875277996E-2</v>
      </c>
      <c r="DA601" s="67">
        <v>9.7285369411110878E-3</v>
      </c>
      <c r="DB601" s="67">
        <v>1.3244285248219967E-2</v>
      </c>
      <c r="DC601" s="67">
        <v>1.2070547789335251E-2</v>
      </c>
      <c r="DD601" s="67">
        <v>8.66719800978899E-3</v>
      </c>
      <c r="DE601" s="67">
        <v>1.7803872004151344E-2</v>
      </c>
      <c r="DF601" s="67">
        <v>1.6625437885522842E-2</v>
      </c>
      <c r="DG601" s="67">
        <v>1.79574154317379E-2</v>
      </c>
      <c r="DH601" s="67">
        <v>1.0091179050505161E-2</v>
      </c>
      <c r="DI601" s="67">
        <v>1.5397340059280396E-2</v>
      </c>
      <c r="DJ601" s="67">
        <v>1.5149010345339775E-2</v>
      </c>
      <c r="DK601" s="67">
        <v>8.1074927002191544E-3</v>
      </c>
      <c r="DL601" s="67">
        <v>1.1896083131432533E-2</v>
      </c>
      <c r="DM601" s="67">
        <v>1.4963814988732338E-2</v>
      </c>
      <c r="DN601" s="67">
        <v>3.277890756726265E-2</v>
      </c>
      <c r="DO601" s="67">
        <v>0.12337413430213928</v>
      </c>
      <c r="DP601" s="67">
        <v>0.15252785384654999</v>
      </c>
      <c r="DQ601" s="67">
        <v>0.15271507203578949</v>
      </c>
      <c r="DR601" s="67">
        <v>0.14380019903182983</v>
      </c>
      <c r="DS601" s="67">
        <v>0.13419365882873535</v>
      </c>
      <c r="DT601" s="67">
        <v>1.6899188980460167E-2</v>
      </c>
      <c r="DU601" s="67">
        <v>-1.3502832502126694E-2</v>
      </c>
      <c r="DV601" s="67">
        <v>-1.1690681800246239E-2</v>
      </c>
      <c r="DW601" s="67">
        <v>-1.0277686640620232E-2</v>
      </c>
      <c r="DX601" s="67">
        <v>-4.1343140765093267E-4</v>
      </c>
      <c r="DY601" s="67">
        <v>2.8715075924992561E-2</v>
      </c>
      <c r="DZ601" s="67">
        <v>3.087114542722702E-2</v>
      </c>
      <c r="EA601" s="67">
        <v>2.8642021119594574E-2</v>
      </c>
      <c r="EB601" s="67">
        <v>2.4488292634487152E-2</v>
      </c>
      <c r="EC601" s="67">
        <v>3.3158306032419205E-2</v>
      </c>
      <c r="ED601" s="67">
        <v>3.1987566500902176E-2</v>
      </c>
      <c r="EE601" s="67">
        <v>3.4134160727262497E-2</v>
      </c>
      <c r="EF601" s="67">
        <v>2.732640877366066E-2</v>
      </c>
      <c r="EG601" s="67">
        <v>3.365437313914299E-2</v>
      </c>
      <c r="EH601" s="67">
        <v>3.4771151840686798E-2</v>
      </c>
      <c r="EI601" s="67">
        <v>2.9108649119734764E-2</v>
      </c>
      <c r="EJ601" s="67">
        <v>3.4036166965961456E-2</v>
      </c>
      <c r="EK601" s="67">
        <v>3.8078423589468002E-2</v>
      </c>
      <c r="EL601" s="67">
        <v>5.6490831077098846E-2</v>
      </c>
      <c r="EM601" s="67">
        <v>0.14730331301689148</v>
      </c>
      <c r="EN601" s="67">
        <v>0.17661233246326447</v>
      </c>
      <c r="EO601" s="67">
        <v>0.17692680656909943</v>
      </c>
      <c r="EP601" s="67">
        <v>0.16807717084884644</v>
      </c>
      <c r="EQ601" s="67">
        <v>0.15842992067337036</v>
      </c>
      <c r="ER601" s="67">
        <v>4.1068520396947861E-2</v>
      </c>
      <c r="ES601" s="67">
        <v>1.036494504660368E-2</v>
      </c>
      <c r="ET601" s="67">
        <v>1.1569223366677761E-2</v>
      </c>
      <c r="EU601" s="67">
        <v>1.1859226040542126E-2</v>
      </c>
      <c r="EV601" s="67">
        <v>2.0336640998721123E-2</v>
      </c>
      <c r="EW601" s="67">
        <v>79.5565185546875</v>
      </c>
      <c r="EX601" s="67">
        <v>78.234657287597656</v>
      </c>
      <c r="EY601" s="67">
        <v>77.036270141601563</v>
      </c>
      <c r="EZ601" s="67">
        <v>74.7369384765625</v>
      </c>
      <c r="FA601" s="67">
        <v>73.421302795410156</v>
      </c>
      <c r="FB601" s="67">
        <v>72.096580505371094</v>
      </c>
      <c r="FC601" s="67">
        <v>71.307540893554688</v>
      </c>
      <c r="FD601" s="67">
        <v>72.671920776367188</v>
      </c>
      <c r="FE601" s="67">
        <v>76.328018188476563</v>
      </c>
      <c r="FF601" s="67">
        <v>79.996566772460938</v>
      </c>
      <c r="FG601" s="67">
        <v>83.211372375488281</v>
      </c>
      <c r="FH601" s="67">
        <v>87.294525146484375</v>
      </c>
      <c r="FI601" s="67">
        <v>90.842575073242188</v>
      </c>
      <c r="FJ601" s="67">
        <v>93.8162841796875</v>
      </c>
      <c r="FK601" s="67">
        <v>95.667427062988281</v>
      </c>
      <c r="FL601" s="67">
        <v>96.293907165527344</v>
      </c>
      <c r="FM601" s="67">
        <v>96.161087036132813</v>
      </c>
      <c r="FN601" s="67">
        <v>95.043411254882813</v>
      </c>
      <c r="FO601" s="67">
        <v>92.92962646484375</v>
      </c>
      <c r="FP601" s="67">
        <v>89.291252136230469</v>
      </c>
      <c r="FQ601" s="67">
        <v>86.036361694335938</v>
      </c>
      <c r="FR601" s="67">
        <v>83.769332885742188</v>
      </c>
      <c r="FS601" s="67">
        <v>81.451332092285156</v>
      </c>
      <c r="FT601" s="67">
        <v>80.1141357421875</v>
      </c>
      <c r="FU601" s="68">
        <v>2.1610364317893982E-2</v>
      </c>
      <c r="FV601" s="40">
        <v>10.199999809265137</v>
      </c>
      <c r="FW601">
        <v>30782.04</v>
      </c>
      <c r="FX601">
        <v>1</v>
      </c>
    </row>
    <row r="602" spans="1:180" x14ac:dyDescent="0.2">
      <c r="A602" t="s">
        <v>189</v>
      </c>
      <c r="B602" t="s">
        <v>207</v>
      </c>
      <c r="C602" t="s">
        <v>204</v>
      </c>
      <c r="D602" t="s">
        <v>1</v>
      </c>
      <c r="E602" t="s">
        <v>214</v>
      </c>
      <c r="F602" t="s">
        <v>193</v>
      </c>
      <c r="G602" s="60" t="s">
        <v>224</v>
      </c>
      <c r="H602" s="67">
        <v>26197.999668002129</v>
      </c>
      <c r="I602" s="67">
        <v>1.0741591453552246</v>
      </c>
      <c r="J602" s="67">
        <v>0.9180188775062561</v>
      </c>
      <c r="K602" s="67">
        <v>0.80923891067504883</v>
      </c>
      <c r="L602" s="67">
        <v>0.73507624864578247</v>
      </c>
      <c r="M602" s="67">
        <v>0.69284629821777344</v>
      </c>
      <c r="N602" s="67">
        <v>0.67539697885513306</v>
      </c>
      <c r="O602" s="67">
        <v>0.69903135299682617</v>
      </c>
      <c r="P602" s="67">
        <v>0.73334085941314697</v>
      </c>
      <c r="Q602" s="67">
        <v>0.7744324803352356</v>
      </c>
      <c r="R602" s="67">
        <v>0.8830571174621582</v>
      </c>
      <c r="S602" s="67">
        <v>1.0379345417022705</v>
      </c>
      <c r="T602" s="67">
        <v>1.2385306358337402</v>
      </c>
      <c r="U602" s="67">
        <v>1.4592806100845337</v>
      </c>
      <c r="V602" s="67">
        <v>1.6667900085449219</v>
      </c>
      <c r="W602" s="67">
        <v>1.8527435064315796</v>
      </c>
      <c r="X602" s="67">
        <v>2.0306906700134277</v>
      </c>
      <c r="Y602" s="67">
        <v>2.1694025993347168</v>
      </c>
      <c r="Z602" s="67">
        <v>2.2393152713775635</v>
      </c>
      <c r="AA602" s="67">
        <v>2.2220141887664795</v>
      </c>
      <c r="AB602" s="67">
        <v>2.1081507205963135</v>
      </c>
      <c r="AC602" s="67">
        <v>2.0061466693878174</v>
      </c>
      <c r="AD602" s="67">
        <v>1.8330807685852051</v>
      </c>
      <c r="AE602" s="67">
        <v>1.5327743291854858</v>
      </c>
      <c r="AF602" s="67">
        <v>1.2468242645263672</v>
      </c>
      <c r="AG602" s="67">
        <v>-3.1561367213726044E-2</v>
      </c>
      <c r="AH602" s="67">
        <v>-2.9199523851275444E-2</v>
      </c>
      <c r="AI602" s="67">
        <v>-2.7320118620991707E-2</v>
      </c>
      <c r="AJ602" s="67">
        <v>-2.5052484124898911E-2</v>
      </c>
      <c r="AK602" s="67">
        <v>-1.8559988588094711E-2</v>
      </c>
      <c r="AL602" s="67">
        <v>-1.9617980346083641E-2</v>
      </c>
      <c r="AM602" s="67">
        <v>-2.7506595477461815E-2</v>
      </c>
      <c r="AN602" s="67">
        <v>-2.7593638747930527E-2</v>
      </c>
      <c r="AO602" s="67">
        <v>-3.0738908797502518E-2</v>
      </c>
      <c r="AP602" s="67">
        <v>-3.6894280463457108E-2</v>
      </c>
      <c r="AQ602" s="67">
        <v>-4.6714037656784058E-2</v>
      </c>
      <c r="AR602" s="67">
        <v>-4.1903611272573471E-2</v>
      </c>
      <c r="AS602" s="67">
        <v>-4.8218019306659698E-2</v>
      </c>
      <c r="AT602" s="67">
        <v>-4.0794141590595245E-2</v>
      </c>
      <c r="AU602" s="67">
        <v>5.608416348695755E-2</v>
      </c>
      <c r="AV602" s="67">
        <v>7.597622275352478E-2</v>
      </c>
      <c r="AW602" s="67">
        <v>8.7689116597175598E-2</v>
      </c>
      <c r="AX602" s="67">
        <v>7.9834729433059692E-2</v>
      </c>
      <c r="AY602" s="67">
        <v>6.4356490969657898E-2</v>
      </c>
      <c r="AZ602" s="67">
        <v>-6.576094776391983E-2</v>
      </c>
      <c r="BA602" s="67">
        <v>-0.1053287610411644</v>
      </c>
      <c r="BB602" s="67">
        <v>-9.7306601703166962E-2</v>
      </c>
      <c r="BC602" s="67">
        <v>-7.7386975288391113E-2</v>
      </c>
      <c r="BD602" s="67">
        <v>-5.3636007010936737E-2</v>
      </c>
      <c r="BE602" s="67">
        <v>-1.311844028532505E-2</v>
      </c>
      <c r="BF602" s="67">
        <v>-1.2074370868504047E-2</v>
      </c>
      <c r="BG602" s="67">
        <v>-1.1221780441701412E-2</v>
      </c>
      <c r="BH602" s="67">
        <v>-9.6853859722614288E-3</v>
      </c>
      <c r="BI602" s="67">
        <v>-3.6502277944236994E-3</v>
      </c>
      <c r="BJ602" s="67">
        <v>-4.70346724614501E-3</v>
      </c>
      <c r="BK602" s="67">
        <v>-1.1803219094872475E-2</v>
      </c>
      <c r="BL602" s="67">
        <v>-1.0869406163692474E-2</v>
      </c>
      <c r="BM602" s="67">
        <v>-1.3015576638281345E-2</v>
      </c>
      <c r="BN602" s="67">
        <v>-1.7838746309280396E-2</v>
      </c>
      <c r="BO602" s="67">
        <v>-2.6315620169043541E-2</v>
      </c>
      <c r="BP602" s="67">
        <v>-2.039223350584507E-2</v>
      </c>
      <c r="BQ602" s="67">
        <v>-2.5757269933819771E-2</v>
      </c>
      <c r="BR602" s="67">
        <v>-1.7750533297657967E-2</v>
      </c>
      <c r="BS602" s="67">
        <v>7.9341977834701538E-2</v>
      </c>
      <c r="BT602" s="67">
        <v>9.9384911358356476E-2</v>
      </c>
      <c r="BU602" s="67">
        <v>0.11121878772974014</v>
      </c>
      <c r="BV602" s="67">
        <v>0.10342484712600708</v>
      </c>
      <c r="BW602" s="67">
        <v>8.7904922664165497E-2</v>
      </c>
      <c r="BX602" s="67">
        <v>-4.2280107736587524E-2</v>
      </c>
      <c r="BY602" s="67">
        <v>-8.2145653665065765E-2</v>
      </c>
      <c r="BZ602" s="67">
        <v>-7.4713088572025299E-2</v>
      </c>
      <c r="CA602" s="67">
        <v>-5.5882111191749573E-2</v>
      </c>
      <c r="CB602" s="67">
        <v>-3.3475596457719803E-2</v>
      </c>
      <c r="CC602" s="67">
        <v>-3.449251817073673E-4</v>
      </c>
      <c r="CD602" s="67">
        <v>-2.1354226919356734E-4</v>
      </c>
      <c r="CE602" s="67">
        <v>-7.2119764809031039E-5</v>
      </c>
      <c r="CF602" s="67">
        <v>9.5781957497820258E-4</v>
      </c>
      <c r="CG602" s="67">
        <v>6.6762277856469154E-3</v>
      </c>
      <c r="CH602" s="67">
        <v>5.626278929412365E-3</v>
      </c>
      <c r="CI602" s="67">
        <v>-9.2710956232622266E-4</v>
      </c>
      <c r="CJ602" s="67">
        <v>7.1374635444954038E-4</v>
      </c>
      <c r="CK602" s="67">
        <v>-7.4045185465365648E-4</v>
      </c>
      <c r="CL602" s="67">
        <v>-4.6409382484853268E-3</v>
      </c>
      <c r="CM602" s="67">
        <v>-1.2187737040221691E-2</v>
      </c>
      <c r="CN602" s="67">
        <v>-5.4935161024332047E-3</v>
      </c>
      <c r="CO602" s="67">
        <v>-1.0201022028923035E-2</v>
      </c>
      <c r="CP602" s="67">
        <v>-1.7906018765643239E-3</v>
      </c>
      <c r="CQ602" s="67">
        <v>9.5450267195701599E-2</v>
      </c>
      <c r="CR602" s="67">
        <v>0.11559769511222839</v>
      </c>
      <c r="CS602" s="67">
        <v>0.12751537561416626</v>
      </c>
      <c r="CT602" s="67">
        <v>0.11976327747106552</v>
      </c>
      <c r="CU602" s="67">
        <v>0.10421450436115265</v>
      </c>
      <c r="CV602" s="67">
        <v>-2.6017352938652039E-2</v>
      </c>
      <c r="CW602" s="67">
        <v>-6.608910858631134E-2</v>
      </c>
      <c r="CX602" s="67">
        <v>-5.9064880013465881E-2</v>
      </c>
      <c r="CY602" s="67">
        <v>-4.0987901389598846E-2</v>
      </c>
      <c r="CZ602" s="67">
        <v>-1.9512558355927467E-2</v>
      </c>
      <c r="DA602" s="67">
        <v>1.2428590096533298E-2</v>
      </c>
      <c r="DB602" s="67">
        <v>1.164728682488203E-2</v>
      </c>
      <c r="DC602" s="67">
        <v>1.1077540926635265E-2</v>
      </c>
      <c r="DD602" s="67">
        <v>1.160102616995573E-2</v>
      </c>
      <c r="DE602" s="67">
        <v>1.7002683132886887E-2</v>
      </c>
      <c r="DF602" s="67">
        <v>1.5956023707985878E-2</v>
      </c>
      <c r="DG602" s="67">
        <v>9.9489996209740639E-3</v>
      </c>
      <c r="DH602" s="67">
        <v>1.2296898290514946E-2</v>
      </c>
      <c r="DI602" s="67">
        <v>1.1534673161804676E-2</v>
      </c>
      <c r="DJ602" s="67">
        <v>8.5568688809871674E-3</v>
      </c>
      <c r="DK602" s="67">
        <v>1.9401450408622622E-3</v>
      </c>
      <c r="DL602" s="67">
        <v>9.4052013009786606E-3</v>
      </c>
      <c r="DM602" s="67">
        <v>5.3552258759737015E-3</v>
      </c>
      <c r="DN602" s="67">
        <v>1.4169329777359962E-2</v>
      </c>
      <c r="DO602" s="67">
        <v>0.11155855655670166</v>
      </c>
      <c r="DP602" s="67">
        <v>0.13181047141551971</v>
      </c>
      <c r="DQ602" s="67">
        <v>0.14381195604801178</v>
      </c>
      <c r="DR602" s="67">
        <v>0.13610172271728516</v>
      </c>
      <c r="DS602" s="67">
        <v>0.1205240786075592</v>
      </c>
      <c r="DT602" s="67">
        <v>-9.7545934841036797E-3</v>
      </c>
      <c r="DU602" s="67">
        <v>-5.0032559782266617E-2</v>
      </c>
      <c r="DV602" s="67">
        <v>-4.3416675180196762E-2</v>
      </c>
      <c r="DW602" s="67">
        <v>-2.6093693450093269E-2</v>
      </c>
      <c r="DX602" s="67">
        <v>-5.5495211854577065E-3</v>
      </c>
      <c r="DY602" s="67">
        <v>3.0871517956256866E-2</v>
      </c>
      <c r="DZ602" s="67">
        <v>2.8772439807653427E-2</v>
      </c>
      <c r="EA602" s="67">
        <v>2.717587910592556E-2</v>
      </c>
      <c r="EB602" s="67">
        <v>2.6968123391270638E-2</v>
      </c>
      <c r="EC602" s="67">
        <v>3.1912446022033691E-2</v>
      </c>
      <c r="ED602" s="67">
        <v>3.0870538204908371E-2</v>
      </c>
      <c r="EE602" s="67">
        <v>2.5652376934885979E-2</v>
      </c>
      <c r="EF602" s="67">
        <v>2.9021130874752998E-2</v>
      </c>
      <c r="EG602" s="67">
        <v>2.9258003458380699E-2</v>
      </c>
      <c r="EH602" s="67">
        <v>2.7612406760454178E-2</v>
      </c>
      <c r="EI602" s="67">
        <v>2.2338565438985825E-2</v>
      </c>
      <c r="EJ602" s="67">
        <v>3.0916580930352211E-2</v>
      </c>
      <c r="EK602" s="67">
        <v>2.7815977111458778E-2</v>
      </c>
      <c r="EL602" s="67">
        <v>3.7212938070297241E-2</v>
      </c>
      <c r="EM602" s="67">
        <v>0.13481636345386505</v>
      </c>
      <c r="EN602" s="67">
        <v>0.15521916747093201</v>
      </c>
      <c r="EO602" s="67">
        <v>0.16734161972999573</v>
      </c>
      <c r="EP602" s="67">
        <v>0.15969182550907135</v>
      </c>
      <c r="EQ602" s="67">
        <v>0.1440725177526474</v>
      </c>
      <c r="ER602" s="67">
        <v>1.3726246543228626E-2</v>
      </c>
      <c r="ES602" s="67">
        <v>-2.6849450543522835E-2</v>
      </c>
      <c r="ET602" s="67">
        <v>-2.0823152735829353E-2</v>
      </c>
      <c r="EU602" s="67">
        <v>-4.5888219028711319E-3</v>
      </c>
      <c r="EV602" s="67">
        <v>1.4610885642468929E-2</v>
      </c>
      <c r="EW602" s="67">
        <v>79.876670837402344</v>
      </c>
      <c r="EX602" s="67">
        <v>78.010780334472656</v>
      </c>
      <c r="EY602" s="67">
        <v>76.355567932128906</v>
      </c>
      <c r="EZ602" s="67">
        <v>74.700759887695313</v>
      </c>
      <c r="FA602" s="67">
        <v>73.172492980957031</v>
      </c>
      <c r="FB602" s="67">
        <v>71.539718627929688</v>
      </c>
      <c r="FC602" s="67">
        <v>70.447746276855469</v>
      </c>
      <c r="FD602" s="67">
        <v>72.733009338378906</v>
      </c>
      <c r="FE602" s="67">
        <v>77.48321533203125</v>
      </c>
      <c r="FF602" s="67">
        <v>82.511543273925781</v>
      </c>
      <c r="FG602" s="67">
        <v>87.360420227050781</v>
      </c>
      <c r="FH602" s="67">
        <v>91.7508544921875</v>
      </c>
      <c r="FI602" s="67">
        <v>95.395606994628906</v>
      </c>
      <c r="FJ602" s="67">
        <v>98.408004760742188</v>
      </c>
      <c r="FK602" s="67">
        <v>100.66725921630859</v>
      </c>
      <c r="FL602" s="67">
        <v>102.21314239501953</v>
      </c>
      <c r="FM602" s="67">
        <v>102.53836822509766</v>
      </c>
      <c r="FN602" s="67">
        <v>101.69161224365234</v>
      </c>
      <c r="FO602" s="67">
        <v>99.484214782714844</v>
      </c>
      <c r="FP602" s="67">
        <v>94.935394287109375</v>
      </c>
      <c r="FQ602" s="67">
        <v>89.897987365722656</v>
      </c>
      <c r="FR602" s="67">
        <v>85.52642822265625</v>
      </c>
      <c r="FS602" s="67">
        <v>81.576919555664063</v>
      </c>
      <c r="FT602" s="67">
        <v>79.203216552734375</v>
      </c>
      <c r="FU602" s="68">
        <v>2.1000705659389496E-2</v>
      </c>
      <c r="FV602" s="40">
        <v>11.149999618530273</v>
      </c>
      <c r="FW602">
        <v>35254.79</v>
      </c>
      <c r="FX602">
        <v>1</v>
      </c>
    </row>
    <row r="603" spans="1:180" x14ac:dyDescent="0.2">
      <c r="A603" t="s">
        <v>189</v>
      </c>
      <c r="B603" t="s">
        <v>207</v>
      </c>
      <c r="C603" t="s">
        <v>204</v>
      </c>
      <c r="D603" t="s">
        <v>1</v>
      </c>
      <c r="E603" t="s">
        <v>214</v>
      </c>
      <c r="F603" t="s">
        <v>193</v>
      </c>
      <c r="G603" s="60" t="s">
        <v>225</v>
      </c>
      <c r="H603" s="67">
        <v>26349.000163912773</v>
      </c>
      <c r="I603" s="67">
        <v>1.0329735279083252</v>
      </c>
      <c r="J603" s="67">
        <v>0.87826889753341675</v>
      </c>
      <c r="K603" s="67">
        <v>0.77500432729721069</v>
      </c>
      <c r="L603" s="67">
        <v>0.70462888479232788</v>
      </c>
      <c r="M603" s="67">
        <v>0.66564339399337769</v>
      </c>
      <c r="N603" s="67">
        <v>0.65210670232772827</v>
      </c>
      <c r="O603" s="67">
        <v>0.68050152063369751</v>
      </c>
      <c r="P603" s="67">
        <v>0.70684438943862915</v>
      </c>
      <c r="Q603" s="67">
        <v>0.72845834493637085</v>
      </c>
      <c r="R603" s="67">
        <v>0.8022574782371521</v>
      </c>
      <c r="S603" s="67">
        <v>0.91857337951660156</v>
      </c>
      <c r="T603" s="67">
        <v>1.069283127784729</v>
      </c>
      <c r="U603" s="67">
        <v>1.24482262134552</v>
      </c>
      <c r="V603" s="67">
        <v>1.4191755056381226</v>
      </c>
      <c r="W603" s="67">
        <v>1.590607762336731</v>
      </c>
      <c r="X603" s="67">
        <v>1.7704927921295166</v>
      </c>
      <c r="Y603" s="67">
        <v>1.9116889238357544</v>
      </c>
      <c r="Z603" s="67">
        <v>1.9790762662887573</v>
      </c>
      <c r="AA603" s="67">
        <v>1.9512642621994019</v>
      </c>
      <c r="AB603" s="67">
        <v>1.8342804908752441</v>
      </c>
      <c r="AC603" s="67">
        <v>1.7324420213699341</v>
      </c>
      <c r="AD603" s="67">
        <v>1.5910204648971558</v>
      </c>
      <c r="AE603" s="67">
        <v>1.3388630151748657</v>
      </c>
      <c r="AF603" s="67">
        <v>1.083882212638855</v>
      </c>
      <c r="AG603" s="67">
        <v>-3.5288475453853607E-2</v>
      </c>
      <c r="AH603" s="67">
        <v>-2.8982719406485558E-2</v>
      </c>
      <c r="AI603" s="67">
        <v>-2.6554716750979424E-2</v>
      </c>
      <c r="AJ603" s="67">
        <v>-2.4750877171754837E-2</v>
      </c>
      <c r="AK603" s="67">
        <v>-2.0412301644682884E-2</v>
      </c>
      <c r="AL603" s="67">
        <v>-2.1566629409790039E-2</v>
      </c>
      <c r="AM603" s="67">
        <v>-2.6317687705159187E-2</v>
      </c>
      <c r="AN603" s="67">
        <v>-3.1704030930995941E-2</v>
      </c>
      <c r="AO603" s="67">
        <v>-3.553646057844162E-2</v>
      </c>
      <c r="AP603" s="67">
        <v>-4.4657543301582336E-2</v>
      </c>
      <c r="AQ603" s="67">
        <v>-4.6709116548299789E-2</v>
      </c>
      <c r="AR603" s="67">
        <v>-3.2691672444343567E-2</v>
      </c>
      <c r="AS603" s="67">
        <v>-3.0887557193636894E-2</v>
      </c>
      <c r="AT603" s="67">
        <v>-2.2052817046642303E-2</v>
      </c>
      <c r="AU603" s="67">
        <v>5.2730701863765717E-2</v>
      </c>
      <c r="AV603" s="67">
        <v>7.5707554817199707E-2</v>
      </c>
      <c r="AW603" s="67">
        <v>8.2415536046028137E-2</v>
      </c>
      <c r="AX603" s="67">
        <v>7.7835559844970703E-2</v>
      </c>
      <c r="AY603" s="67">
        <v>6.1036240309476852E-2</v>
      </c>
      <c r="AZ603" s="67">
        <v>-5.9530347585678101E-2</v>
      </c>
      <c r="BA603" s="67">
        <v>-0.10917290300130844</v>
      </c>
      <c r="BB603" s="67">
        <v>-8.7405212223529816E-2</v>
      </c>
      <c r="BC603" s="67">
        <v>-5.3046207875013351E-2</v>
      </c>
      <c r="BD603" s="67">
        <v>-4.0415827184915543E-2</v>
      </c>
      <c r="BE603" s="67">
        <v>-1.6902903094887733E-2</v>
      </c>
      <c r="BF603" s="67">
        <v>-1.191056240350008E-2</v>
      </c>
      <c r="BG603" s="67">
        <v>-1.0506341233849525E-2</v>
      </c>
      <c r="BH603" s="67">
        <v>-9.431835263967514E-3</v>
      </c>
      <c r="BI603" s="67">
        <v>-5.5501158349215984E-3</v>
      </c>
      <c r="BJ603" s="67">
        <v>-6.7008901387453079E-3</v>
      </c>
      <c r="BK603" s="67">
        <v>-1.0666640475392342E-2</v>
      </c>
      <c r="BL603" s="67">
        <v>-1.5036136843264103E-2</v>
      </c>
      <c r="BM603" s="67">
        <v>-1.7872218042612076E-2</v>
      </c>
      <c r="BN603" s="67">
        <v>-2.566445991396904E-2</v>
      </c>
      <c r="BO603" s="67">
        <v>-2.6376338675618172E-2</v>
      </c>
      <c r="BP603" s="67">
        <v>-1.1248593218624592E-2</v>
      </c>
      <c r="BQ603" s="67">
        <v>-8.4974998608231544E-3</v>
      </c>
      <c r="BR603" s="67">
        <v>9.1866595903411508E-4</v>
      </c>
      <c r="BS603" s="67">
        <v>7.5916402041912079E-2</v>
      </c>
      <c r="BT603" s="67">
        <v>9.9043898284435272E-2</v>
      </c>
      <c r="BU603" s="67">
        <v>0.1058722659945488</v>
      </c>
      <c r="BV603" s="67">
        <v>0.10135219991207123</v>
      </c>
      <c r="BW603" s="67">
        <v>8.4510862827301025E-2</v>
      </c>
      <c r="BX603" s="67">
        <v>-3.6123614758253098E-2</v>
      </c>
      <c r="BY603" s="67">
        <v>-8.6062967777252197E-2</v>
      </c>
      <c r="BZ603" s="67">
        <v>-6.4882971346378326E-2</v>
      </c>
      <c r="CA603" s="67">
        <v>-3.1608603894710541E-2</v>
      </c>
      <c r="CB603" s="67">
        <v>-2.0318174734711647E-2</v>
      </c>
      <c r="CC603" s="67">
        <v>-4.1691111400723457E-3</v>
      </c>
      <c r="CD603" s="67">
        <v>-8.643926412332803E-5</v>
      </c>
      <c r="CE603" s="67">
        <v>6.0871517052873969E-4</v>
      </c>
      <c r="CF603" s="67">
        <v>1.1780859204009175E-3</v>
      </c>
      <c r="CG603" s="67">
        <v>4.7433879226446152E-3</v>
      </c>
      <c r="CH603" s="67">
        <v>3.5950751043856144E-3</v>
      </c>
      <c r="CI603" s="67">
        <v>1.7322797793895006E-4</v>
      </c>
      <c r="CJ603" s="67">
        <v>-3.4920016769319773E-3</v>
      </c>
      <c r="CK603" s="67">
        <v>-5.638019647449255E-3</v>
      </c>
      <c r="CL603" s="67">
        <v>-1.2509908527135849E-2</v>
      </c>
      <c r="CM603" s="67">
        <v>-1.2293918989598751E-2</v>
      </c>
      <c r="CN603" s="67">
        <v>3.6028192844241858E-3</v>
      </c>
      <c r="CO603" s="67">
        <v>7.0097842253744602E-3</v>
      </c>
      <c r="CP603" s="67">
        <v>1.6828645020723343E-2</v>
      </c>
      <c r="CQ603" s="67">
        <v>9.1974757611751556E-2</v>
      </c>
      <c r="CR603" s="67">
        <v>0.11520658433437347</v>
      </c>
      <c r="CS603" s="67">
        <v>0.12211831659078598</v>
      </c>
      <c r="CT603" s="67">
        <v>0.11763975024223328</v>
      </c>
      <c r="CU603" s="67">
        <v>0.10076931118965149</v>
      </c>
      <c r="CV603" s="67">
        <v>-1.9912183284759521E-2</v>
      </c>
      <c r="CW603" s="67">
        <v>-7.0057079195976257E-2</v>
      </c>
      <c r="CX603" s="67">
        <v>-4.9284122884273529E-2</v>
      </c>
      <c r="CY603" s="67">
        <v>-1.6760982573032379E-2</v>
      </c>
      <c r="CZ603" s="67">
        <v>-6.398606114089489E-3</v>
      </c>
      <c r="DA603" s="67">
        <v>8.564680814743042E-3</v>
      </c>
      <c r="DB603" s="67">
        <v>1.1737684719264507E-2</v>
      </c>
      <c r="DC603" s="67">
        <v>1.1723771691322327E-2</v>
      </c>
      <c r="DD603" s="67">
        <v>1.178800780326128E-2</v>
      </c>
      <c r="DE603" s="67">
        <v>1.5036891214549541E-2</v>
      </c>
      <c r="DF603" s="67">
        <v>1.3891040347516537E-2</v>
      </c>
      <c r="DG603" s="67">
        <v>1.1013097129762173E-2</v>
      </c>
      <c r="DH603" s="67">
        <v>8.0521330237388611E-3</v>
      </c>
      <c r="DI603" s="67">
        <v>6.5961810760200024E-3</v>
      </c>
      <c r="DJ603" s="67">
        <v>6.4464274328202009E-4</v>
      </c>
      <c r="DK603" s="67">
        <v>1.7885019769892097E-3</v>
      </c>
      <c r="DL603" s="67">
        <v>1.8454231321811676E-2</v>
      </c>
      <c r="DM603" s="67">
        <v>2.2517068311572075E-2</v>
      </c>
      <c r="DN603" s="67">
        <v>3.2738622277975082E-2</v>
      </c>
      <c r="DO603" s="67">
        <v>0.10803310573101044</v>
      </c>
      <c r="DP603" s="67">
        <v>0.13136926293373108</v>
      </c>
      <c r="DQ603" s="67">
        <v>0.13836438953876495</v>
      </c>
      <c r="DR603" s="67">
        <v>0.13392730057239532</v>
      </c>
      <c r="DS603" s="67">
        <v>0.11702775955200195</v>
      </c>
      <c r="DT603" s="67">
        <v>-3.7007527425885201E-3</v>
      </c>
      <c r="DU603" s="67">
        <v>-5.405120924115181E-2</v>
      </c>
      <c r="DV603" s="67">
        <v>-3.3685281872749329E-2</v>
      </c>
      <c r="DW603" s="67">
        <v>-1.9133638124912977E-3</v>
      </c>
      <c r="DX603" s="67">
        <v>7.5209634378552437E-3</v>
      </c>
      <c r="DY603" s="67">
        <v>2.6950253173708916E-2</v>
      </c>
      <c r="DZ603" s="67">
        <v>2.8809841722249985E-2</v>
      </c>
      <c r="EA603" s="67">
        <v>2.7772147208452225E-2</v>
      </c>
      <c r="EB603" s="67">
        <v>2.7107048779726028E-2</v>
      </c>
      <c r="EC603" s="67">
        <v>2.9899075627326965E-2</v>
      </c>
      <c r="ED603" s="67">
        <v>2.8756778687238693E-2</v>
      </c>
      <c r="EE603" s="67">
        <v>2.6664143428206444E-2</v>
      </c>
      <c r="EF603" s="67">
        <v>2.4720031768083572E-2</v>
      </c>
      <c r="EG603" s="67">
        <v>2.4260422214865685E-2</v>
      </c>
      <c r="EH603" s="67">
        <v>1.9637724384665489E-2</v>
      </c>
      <c r="EI603" s="67">
        <v>2.2121280431747437E-2</v>
      </c>
      <c r="EJ603" s="67">
        <v>3.9897315204143524E-2</v>
      </c>
      <c r="EK603" s="67">
        <v>4.4907122850418091E-2</v>
      </c>
      <c r="EL603" s="67">
        <v>5.5710107088088989E-2</v>
      </c>
      <c r="EM603" s="67">
        <v>0.13121879100799561</v>
      </c>
      <c r="EN603" s="67">
        <v>0.15470559895038605</v>
      </c>
      <c r="EO603" s="67">
        <v>0.16182111203670502</v>
      </c>
      <c r="EP603" s="67">
        <v>0.15744392573833466</v>
      </c>
      <c r="EQ603" s="67">
        <v>0.14050239324569702</v>
      </c>
      <c r="ER603" s="67">
        <v>1.9705977290868759E-2</v>
      </c>
      <c r="ES603" s="67">
        <v>-3.094126470386982E-2</v>
      </c>
      <c r="ET603" s="67">
        <v>-1.1163032613694668E-2</v>
      </c>
      <c r="EU603" s="67">
        <v>1.9524240866303444E-2</v>
      </c>
      <c r="EV603" s="67">
        <v>2.7618613094091415E-2</v>
      </c>
      <c r="EW603" s="67">
        <v>77.298484802246094</v>
      </c>
      <c r="EX603" s="67">
        <v>75.334022521972656</v>
      </c>
      <c r="EY603" s="67">
        <v>73.718643188476563</v>
      </c>
      <c r="EZ603" s="67">
        <v>72.557510375976563</v>
      </c>
      <c r="FA603" s="67">
        <v>70.66607666015625</v>
      </c>
      <c r="FB603" s="67">
        <v>69.400955200195313</v>
      </c>
      <c r="FC603" s="67">
        <v>68.31610107421875</v>
      </c>
      <c r="FD603" s="67">
        <v>69.173149108886719</v>
      </c>
      <c r="FE603" s="67">
        <v>73.102676391601563</v>
      </c>
      <c r="FF603" s="67">
        <v>77.702461242675781</v>
      </c>
      <c r="FG603" s="67">
        <v>82.010910034179688</v>
      </c>
      <c r="FH603" s="67">
        <v>85.595458984375</v>
      </c>
      <c r="FI603" s="67">
        <v>89.436660766601563</v>
      </c>
      <c r="FJ603" s="67">
        <v>92.637611389160156</v>
      </c>
      <c r="FK603" s="67">
        <v>95.148277282714844</v>
      </c>
      <c r="FL603" s="67">
        <v>96.776229858398438</v>
      </c>
      <c r="FM603" s="67">
        <v>96.730125427246094</v>
      </c>
      <c r="FN603" s="67">
        <v>95.896797180175781</v>
      </c>
      <c r="FO603" s="67">
        <v>93.338302612304688</v>
      </c>
      <c r="FP603" s="67">
        <v>89.094841003417969</v>
      </c>
      <c r="FQ603" s="67">
        <v>84.686813354492188</v>
      </c>
      <c r="FR603" s="67">
        <v>80.95843505859375</v>
      </c>
      <c r="FS603" s="67">
        <v>78.320022583007813</v>
      </c>
      <c r="FT603" s="67">
        <v>75.970748901367188</v>
      </c>
      <c r="FU603" s="68">
        <v>2.0935464650392532E-2</v>
      </c>
      <c r="FV603" s="40">
        <v>11.600000381469727</v>
      </c>
      <c r="FW603">
        <v>31477.82</v>
      </c>
      <c r="FX603">
        <v>1</v>
      </c>
    </row>
    <row r="604" spans="1:180" x14ac:dyDescent="0.2">
      <c r="A604" t="s">
        <v>189</v>
      </c>
      <c r="B604" t="s">
        <v>207</v>
      </c>
      <c r="C604" t="s">
        <v>204</v>
      </c>
      <c r="D604" t="s">
        <v>1</v>
      </c>
      <c r="E604" t="s">
        <v>214</v>
      </c>
      <c r="F604" t="s">
        <v>193</v>
      </c>
      <c r="G604" s="60" t="s">
        <v>226</v>
      </c>
      <c r="H604" s="67">
        <v>27300.000103831291</v>
      </c>
      <c r="I604" s="67">
        <v>0.91057831048965454</v>
      </c>
      <c r="J604" s="67">
        <v>0.78679484128952026</v>
      </c>
      <c r="K604" s="67">
        <v>0.70421642065048218</v>
      </c>
      <c r="L604" s="67">
        <v>0.64859300851821899</v>
      </c>
      <c r="M604" s="67">
        <v>0.62242954969406128</v>
      </c>
      <c r="N604" s="67">
        <v>0.61928391456604004</v>
      </c>
      <c r="O604" s="67">
        <v>0.66576856374740601</v>
      </c>
      <c r="P604" s="67">
        <v>0.69416618347167969</v>
      </c>
      <c r="Q604" s="67">
        <v>0.70322918891906738</v>
      </c>
      <c r="R604" s="67">
        <v>0.77033185958862305</v>
      </c>
      <c r="S604" s="67">
        <v>0.88284426927566528</v>
      </c>
      <c r="T604" s="67">
        <v>1.0356112718582153</v>
      </c>
      <c r="U604" s="67">
        <v>1.2227131128311157</v>
      </c>
      <c r="V604" s="67">
        <v>1.4062994718551636</v>
      </c>
      <c r="W604" s="67">
        <v>1.5929237604141235</v>
      </c>
      <c r="X604" s="67">
        <v>1.8022001981735229</v>
      </c>
      <c r="Y604" s="67">
        <v>1.9592577219009399</v>
      </c>
      <c r="Z604" s="67">
        <v>2.030601978302002</v>
      </c>
      <c r="AA604" s="67">
        <v>1.9937033653259277</v>
      </c>
      <c r="AB604" s="67">
        <v>1.888026237487793</v>
      </c>
      <c r="AC604" s="67">
        <v>1.8265777826309204</v>
      </c>
      <c r="AD604" s="67">
        <v>1.6738147735595703</v>
      </c>
      <c r="AE604" s="67">
        <v>1.4163870811462402</v>
      </c>
      <c r="AF604" s="67">
        <v>1.1659445762634277</v>
      </c>
      <c r="AG604" s="67">
        <v>-1.4044219627976418E-2</v>
      </c>
      <c r="AH604" s="67">
        <v>-1.4338433742523193E-2</v>
      </c>
      <c r="AI604" s="67">
        <v>-1.5697630122303963E-2</v>
      </c>
      <c r="AJ604" s="67">
        <v>-1.4527885243296623E-2</v>
      </c>
      <c r="AK604" s="67">
        <v>-1.3813972473144531E-2</v>
      </c>
      <c r="AL604" s="67">
        <v>-1.570291630923748E-2</v>
      </c>
      <c r="AM604" s="67">
        <v>-2.2765958681702614E-2</v>
      </c>
      <c r="AN604" s="67">
        <v>-2.9679993167519569E-2</v>
      </c>
      <c r="AO604" s="67">
        <v>-2.3729236796498299E-2</v>
      </c>
      <c r="AP604" s="67">
        <v>-2.7695860713720322E-2</v>
      </c>
      <c r="AQ604" s="67">
        <v>-2.0430972799658775E-2</v>
      </c>
      <c r="AR604" s="67">
        <v>-1.7311600968241692E-2</v>
      </c>
      <c r="AS604" s="67">
        <v>-1.9492696970701218E-2</v>
      </c>
      <c r="AT604" s="67">
        <v>-1.3887279666960239E-2</v>
      </c>
      <c r="AU604" s="67">
        <v>7.5956739485263824E-2</v>
      </c>
      <c r="AV604" s="67">
        <v>9.1769538819789886E-2</v>
      </c>
      <c r="AW604" s="67">
        <v>9.5741145312786102E-2</v>
      </c>
      <c r="AX604" s="67">
        <v>9.8080828785896301E-2</v>
      </c>
      <c r="AY604" s="67">
        <v>7.0986546576023102E-2</v>
      </c>
      <c r="AZ604" s="67">
        <v>-4.9164537340402603E-2</v>
      </c>
      <c r="BA604" s="67">
        <v>-9.0466499328613281E-2</v>
      </c>
      <c r="BB604" s="67">
        <v>-8.7076537311077118E-2</v>
      </c>
      <c r="BC604" s="67">
        <v>-6.3756860792636871E-2</v>
      </c>
      <c r="BD604" s="67">
        <v>-5.019792914390564E-2</v>
      </c>
      <c r="BE604" s="67">
        <v>4.020994994789362E-3</v>
      </c>
      <c r="BF604" s="67">
        <v>2.4363729171454906E-3</v>
      </c>
      <c r="BG604" s="67">
        <v>7.0154957938939333E-5</v>
      </c>
      <c r="BH604" s="67">
        <v>5.2199861966073513E-4</v>
      </c>
      <c r="BI604" s="67">
        <v>7.8305893111974001E-4</v>
      </c>
      <c r="BJ604" s="67">
        <v>-1.1055654613301158E-3</v>
      </c>
      <c r="BK604" s="67">
        <v>-7.3983795009553432E-3</v>
      </c>
      <c r="BL604" s="67">
        <v>-1.3317578472197056E-2</v>
      </c>
      <c r="BM604" s="67">
        <v>-6.3860742375254631E-3</v>
      </c>
      <c r="BN604" s="67">
        <v>-9.0431394055485725E-3</v>
      </c>
      <c r="BO604" s="67">
        <v>-4.589600139297545E-4</v>
      </c>
      <c r="BP604" s="67">
        <v>3.7553929723799229E-3</v>
      </c>
      <c r="BQ604" s="67">
        <v>2.5068537797778845E-3</v>
      </c>
      <c r="BR604" s="67">
        <v>8.6855608969926834E-3</v>
      </c>
      <c r="BS604" s="67">
        <v>9.8740927875041962E-2</v>
      </c>
      <c r="BT604" s="67">
        <v>0.11470215022563934</v>
      </c>
      <c r="BU604" s="67">
        <v>0.11879085749387741</v>
      </c>
      <c r="BV604" s="67">
        <v>0.12118697911500931</v>
      </c>
      <c r="BW604" s="67">
        <v>9.4049327075481415E-2</v>
      </c>
      <c r="BX604" s="67">
        <v>-2.6169983670115471E-2</v>
      </c>
      <c r="BY604" s="67">
        <v>-6.7763052880764008E-2</v>
      </c>
      <c r="BZ604" s="67">
        <v>-6.494971364736557E-2</v>
      </c>
      <c r="CA604" s="67">
        <v>-4.2694147676229477E-2</v>
      </c>
      <c r="CB604" s="67">
        <v>-3.0450301244854927E-2</v>
      </c>
      <c r="CC604" s="67">
        <v>1.6532907262444496E-2</v>
      </c>
      <c r="CD604" s="67">
        <v>1.4054553583264351E-2</v>
      </c>
      <c r="CE604" s="67">
        <v>1.0990874841809273E-2</v>
      </c>
      <c r="CF604" s="67">
        <v>1.0945502668619156E-2</v>
      </c>
      <c r="CG604" s="67">
        <v>1.0892918333411217E-2</v>
      </c>
      <c r="CH604" s="67">
        <v>9.0045155957341194E-3</v>
      </c>
      <c r="CI604" s="67">
        <v>3.2451595179736614E-3</v>
      </c>
      <c r="CJ604" s="67">
        <v>-1.9850181415677071E-3</v>
      </c>
      <c r="CK604" s="67">
        <v>5.6257471442222595E-3</v>
      </c>
      <c r="CL604" s="67">
        <v>3.875677939504385E-3</v>
      </c>
      <c r="CM604" s="67">
        <v>1.3373594731092453E-2</v>
      </c>
      <c r="CN604" s="67">
        <v>1.8346328288316727E-2</v>
      </c>
      <c r="CO604" s="67">
        <v>1.7743675038218498E-2</v>
      </c>
      <c r="CP604" s="67">
        <v>2.4319440126419067E-2</v>
      </c>
      <c r="CQ604" s="67">
        <v>0.11452118307352066</v>
      </c>
      <c r="CR604" s="67">
        <v>0.1305852085351944</v>
      </c>
      <c r="CS604" s="67">
        <v>0.13475503027439117</v>
      </c>
      <c r="CT604" s="67">
        <v>0.13719025254249573</v>
      </c>
      <c r="CU604" s="67">
        <v>0.11002254486083984</v>
      </c>
      <c r="CV604" s="67">
        <v>-1.0244029574096203E-2</v>
      </c>
      <c r="CW604" s="67">
        <v>-5.2038710564374924E-2</v>
      </c>
      <c r="CX604" s="67">
        <v>-4.9624744802713394E-2</v>
      </c>
      <c r="CY604" s="67">
        <v>-2.8106179088354111E-2</v>
      </c>
      <c r="CZ604" s="67">
        <v>-1.6773154959082603E-2</v>
      </c>
      <c r="DA604" s="67">
        <v>2.9044819995760918E-2</v>
      </c>
      <c r="DB604" s="67">
        <v>2.5672731921076775E-2</v>
      </c>
      <c r="DC604" s="67">
        <v>2.1911595016717911E-2</v>
      </c>
      <c r="DD604" s="67">
        <v>2.1369004622101784E-2</v>
      </c>
      <c r="DE604" s="67">
        <v>2.1002776920795441E-2</v>
      </c>
      <c r="DF604" s="67">
        <v>1.9114594906568527E-2</v>
      </c>
      <c r="DG604" s="67">
        <v>1.3888699002563953E-2</v>
      </c>
      <c r="DH604" s="67">
        <v>9.3475421890616417E-3</v>
      </c>
      <c r="DI604" s="67">
        <v>1.7637569457292557E-2</v>
      </c>
      <c r="DJ604" s="67">
        <v>1.6794495284557343E-2</v>
      </c>
      <c r="DK604" s="67">
        <v>2.7206148952245712E-2</v>
      </c>
      <c r="DL604" s="67">
        <v>3.2937262207269669E-2</v>
      </c>
      <c r="DM604" s="67">
        <v>3.2980497926473618E-2</v>
      </c>
      <c r="DN604" s="67">
        <v>3.9953321218490601E-2</v>
      </c>
      <c r="DO604" s="67">
        <v>0.13030144572257996</v>
      </c>
      <c r="DP604" s="67">
        <v>0.14646825194358826</v>
      </c>
      <c r="DQ604" s="67">
        <v>0.15071919560432434</v>
      </c>
      <c r="DR604" s="67">
        <v>0.15319350361824036</v>
      </c>
      <c r="DS604" s="67">
        <v>0.12599575519561768</v>
      </c>
      <c r="DT604" s="67">
        <v>5.6819263845682144E-3</v>
      </c>
      <c r="DU604" s="67">
        <v>-3.631436824798584E-2</v>
      </c>
      <c r="DV604" s="67">
        <v>-3.429977223277092E-2</v>
      </c>
      <c r="DW604" s="67">
        <v>-1.3518210500478745E-2</v>
      </c>
      <c r="DX604" s="67">
        <v>-3.0960061121731997E-3</v>
      </c>
      <c r="DY604" s="67">
        <v>4.7110036015510559E-2</v>
      </c>
      <c r="DZ604" s="67">
        <v>4.2447540909051895E-2</v>
      </c>
      <c r="EA604" s="67">
        <v>3.7679377943277359E-2</v>
      </c>
      <c r="EB604" s="67">
        <v>3.6418888717889786E-2</v>
      </c>
      <c r="EC604" s="67">
        <v>3.5599809139966965E-2</v>
      </c>
      <c r="ED604" s="67">
        <v>3.3711947500705719E-2</v>
      </c>
      <c r="EE604" s="67">
        <v>2.9256278648972511E-2</v>
      </c>
      <c r="EF604" s="67">
        <v>2.5709956884384155E-2</v>
      </c>
      <c r="EG604" s="67">
        <v>3.4980729222297668E-2</v>
      </c>
      <c r="EH604" s="67">
        <v>3.5447213798761368E-2</v>
      </c>
      <c r="EI604" s="67">
        <v>4.7178160399198532E-2</v>
      </c>
      <c r="EJ604" s="67">
        <v>5.4004255682229996E-2</v>
      </c>
      <c r="EK604" s="67">
        <v>5.4980050772428513E-2</v>
      </c>
      <c r="EL604" s="67">
        <v>6.25261589884758E-2</v>
      </c>
      <c r="EM604" s="67">
        <v>0.1530856192111969</v>
      </c>
      <c r="EN604" s="67">
        <v>0.16940085589885712</v>
      </c>
      <c r="EO604" s="67">
        <v>0.17376892268657684</v>
      </c>
      <c r="EP604" s="67">
        <v>0.17629966139793396</v>
      </c>
      <c r="EQ604" s="67">
        <v>0.14905852079391479</v>
      </c>
      <c r="ER604" s="67">
        <v>2.8676476329565048E-2</v>
      </c>
      <c r="ES604" s="67">
        <v>-1.3610920868813992E-2</v>
      </c>
      <c r="ET604" s="67">
        <v>-1.2172949500381947E-2</v>
      </c>
      <c r="EU604" s="67">
        <v>7.5444988906383514E-3</v>
      </c>
      <c r="EV604" s="67">
        <v>1.6651622951030731E-2</v>
      </c>
      <c r="EW604" s="67">
        <v>77.307991027832031</v>
      </c>
      <c r="EX604" s="67">
        <v>75.270683288574219</v>
      </c>
      <c r="EY604" s="67">
        <v>74.363143920898438</v>
      </c>
      <c r="EZ604" s="67">
        <v>72.915298461914063</v>
      </c>
      <c r="FA604" s="67">
        <v>71.215263366699219</v>
      </c>
      <c r="FB604" s="67">
        <v>69.917587280273438</v>
      </c>
      <c r="FC604" s="67">
        <v>69.075965881347656</v>
      </c>
      <c r="FD604" s="67">
        <v>71.420890808105469</v>
      </c>
      <c r="FE604" s="67">
        <v>75.822174072265625</v>
      </c>
      <c r="FF604" s="67">
        <v>80.355789184570313</v>
      </c>
      <c r="FG604" s="67">
        <v>84.572280883789063</v>
      </c>
      <c r="FH604" s="67">
        <v>88.574546813964844</v>
      </c>
      <c r="FI604" s="67">
        <v>92.23583984375</v>
      </c>
      <c r="FJ604" s="67">
        <v>95.11358642578125</v>
      </c>
      <c r="FK604" s="67">
        <v>97.51220703125</v>
      </c>
      <c r="FL604" s="67">
        <v>98.671409606933594</v>
      </c>
      <c r="FM604" s="67">
        <v>98.611465454101563</v>
      </c>
      <c r="FN604" s="67">
        <v>97.591476440429688</v>
      </c>
      <c r="FO604" s="67">
        <v>95.028450012207031</v>
      </c>
      <c r="FP604" s="67">
        <v>91.38995361328125</v>
      </c>
      <c r="FQ604" s="67">
        <v>88.036674499511719</v>
      </c>
      <c r="FR604" s="67">
        <v>85.494773864746094</v>
      </c>
      <c r="FS604" s="67">
        <v>82.889801025390625</v>
      </c>
      <c r="FT604" s="67">
        <v>80.02587890625</v>
      </c>
      <c r="FU604" s="68">
        <v>2.05713901668787E-2</v>
      </c>
      <c r="FV604" s="40">
        <v>10.760000228881836</v>
      </c>
      <c r="FW604">
        <v>32294.97</v>
      </c>
      <c r="FX604">
        <v>1</v>
      </c>
    </row>
    <row r="605" spans="1:180" x14ac:dyDescent="0.2">
      <c r="A605" t="s">
        <v>189</v>
      </c>
      <c r="B605" t="s">
        <v>207</v>
      </c>
      <c r="C605" t="s">
        <v>204</v>
      </c>
      <c r="D605" t="s">
        <v>1</v>
      </c>
      <c r="E605" t="s">
        <v>214</v>
      </c>
      <c r="F605" t="s">
        <v>193</v>
      </c>
      <c r="G605" s="60" t="s">
        <v>227</v>
      </c>
      <c r="H605" s="67">
        <v>27387.000232815742</v>
      </c>
      <c r="I605" s="67">
        <v>0.97575181722640991</v>
      </c>
      <c r="J605" s="67">
        <v>0.84490025043487549</v>
      </c>
      <c r="K605" s="67">
        <v>0.75262326002120972</v>
      </c>
      <c r="L605" s="67">
        <v>0.68993890285491943</v>
      </c>
      <c r="M605" s="67">
        <v>0.65571081638336182</v>
      </c>
      <c r="N605" s="67">
        <v>0.6488267183303833</v>
      </c>
      <c r="O605" s="67">
        <v>0.69143503904342651</v>
      </c>
      <c r="P605" s="67">
        <v>0.72331064939498901</v>
      </c>
      <c r="Q605" s="67">
        <v>0.74677115678787231</v>
      </c>
      <c r="R605" s="67">
        <v>0.83904260396957397</v>
      </c>
      <c r="S605" s="67">
        <v>0.97063463926315308</v>
      </c>
      <c r="T605" s="67">
        <v>1.1434270143508911</v>
      </c>
      <c r="U605" s="67">
        <v>1.3498671054840088</v>
      </c>
      <c r="V605" s="67">
        <v>1.5374214649200439</v>
      </c>
      <c r="W605" s="67">
        <v>1.7098796367645264</v>
      </c>
      <c r="X605" s="67">
        <v>1.9063482284545898</v>
      </c>
      <c r="Y605" s="67">
        <v>2.0448017120361328</v>
      </c>
      <c r="Z605" s="67">
        <v>2.0746920108795166</v>
      </c>
      <c r="AA605" s="67">
        <v>2.0146629810333252</v>
      </c>
      <c r="AB605" s="67">
        <v>1.8932814598083496</v>
      </c>
      <c r="AC605" s="67">
        <v>1.7917026281356812</v>
      </c>
      <c r="AD605" s="67">
        <v>1.6500859260559082</v>
      </c>
      <c r="AE605" s="67">
        <v>1.4516803026199341</v>
      </c>
      <c r="AF605" s="67">
        <v>1.2289965152740479</v>
      </c>
      <c r="AG605" s="67">
        <v>-2.7681568637490273E-2</v>
      </c>
      <c r="AH605" s="67">
        <v>-2.3764573037624359E-2</v>
      </c>
      <c r="AI605" s="67">
        <v>-2.1616607904434204E-2</v>
      </c>
      <c r="AJ605" s="67">
        <v>-2.3743873462080956E-2</v>
      </c>
      <c r="AK605" s="67">
        <v>-2.2365333512425423E-2</v>
      </c>
      <c r="AL605" s="67">
        <v>-2.0383415743708611E-2</v>
      </c>
      <c r="AM605" s="67">
        <v>-2.8914866968989372E-2</v>
      </c>
      <c r="AN605" s="67">
        <v>-3.15433070063591E-2</v>
      </c>
      <c r="AO605" s="67">
        <v>-2.027985081076622E-2</v>
      </c>
      <c r="AP605" s="67">
        <v>-2.5664635002613068E-2</v>
      </c>
      <c r="AQ605" s="67">
        <v>-2.5334727019071579E-2</v>
      </c>
      <c r="AR605" s="67">
        <v>-3.4382976591587067E-2</v>
      </c>
      <c r="AS605" s="67">
        <v>-2.838849276304245E-2</v>
      </c>
      <c r="AT605" s="67">
        <v>-3.3943317830562592E-2</v>
      </c>
      <c r="AU605" s="67">
        <v>3.8993272930383682E-2</v>
      </c>
      <c r="AV605" s="67">
        <v>5.6084860116243362E-2</v>
      </c>
      <c r="AW605" s="67">
        <v>6.5714038908481598E-2</v>
      </c>
      <c r="AX605" s="67">
        <v>7.0547156035900116E-2</v>
      </c>
      <c r="AY605" s="67">
        <v>6.3930511474609375E-2</v>
      </c>
      <c r="AZ605" s="67">
        <v>-3.4566901624202728E-2</v>
      </c>
      <c r="BA605" s="67">
        <v>-7.1423538029193878E-2</v>
      </c>
      <c r="BB605" s="67">
        <v>-6.2340166419744492E-2</v>
      </c>
      <c r="BC605" s="67">
        <v>-4.6332050114870071E-2</v>
      </c>
      <c r="BD605" s="67">
        <v>-3.5415336489677429E-2</v>
      </c>
      <c r="BE605" s="67">
        <v>-9.6447179093956947E-3</v>
      </c>
      <c r="BF605" s="67">
        <v>-7.0160278119146824E-3</v>
      </c>
      <c r="BG605" s="67">
        <v>-5.8735087513923645E-3</v>
      </c>
      <c r="BH605" s="67">
        <v>-8.717668242752552E-3</v>
      </c>
      <c r="BI605" s="67">
        <v>-7.7917058952152729E-3</v>
      </c>
      <c r="BJ605" s="67">
        <v>-5.8100218884646893E-3</v>
      </c>
      <c r="BK605" s="67">
        <v>-1.357276551425457E-2</v>
      </c>
      <c r="BL605" s="67">
        <v>-1.5208529308438301E-2</v>
      </c>
      <c r="BM605" s="67">
        <v>-2.9658579733222723E-3</v>
      </c>
      <c r="BN605" s="67">
        <v>-7.0427590981125832E-3</v>
      </c>
      <c r="BO605" s="67">
        <v>-5.3954282775521278E-3</v>
      </c>
      <c r="BP605" s="67">
        <v>-1.3350130058825016E-2</v>
      </c>
      <c r="BQ605" s="67">
        <v>-6.424526683986187E-3</v>
      </c>
      <c r="BR605" s="67">
        <v>-1.1406936682760715E-2</v>
      </c>
      <c r="BS605" s="67">
        <v>6.174071878194809E-2</v>
      </c>
      <c r="BT605" s="67">
        <v>7.8980498015880585E-2</v>
      </c>
      <c r="BU605" s="67">
        <v>8.8726513087749481E-2</v>
      </c>
      <c r="BV605" s="67">
        <v>9.361577033996582E-2</v>
      </c>
      <c r="BW605" s="67">
        <v>8.6955659091472626E-2</v>
      </c>
      <c r="BX605" s="67">
        <v>-1.1609953828155994E-2</v>
      </c>
      <c r="BY605" s="67">
        <v>-4.8757117241621017E-2</v>
      </c>
      <c r="BZ605" s="67">
        <v>-4.0249191224575043E-2</v>
      </c>
      <c r="CA605" s="67">
        <v>-2.5303047150373459E-2</v>
      </c>
      <c r="CB605" s="67">
        <v>-1.5698950737714767E-2</v>
      </c>
      <c r="CC605" s="67">
        <v>2.8475492727011442E-3</v>
      </c>
      <c r="CD605" s="67">
        <v>4.5839627273380756E-3</v>
      </c>
      <c r="CE605" s="67">
        <v>5.0301151350140572E-3</v>
      </c>
      <c r="CF605" s="67">
        <v>1.6894341679289937E-3</v>
      </c>
      <c r="CG605" s="67">
        <v>2.3019446525722742E-3</v>
      </c>
      <c r="CH605" s="67">
        <v>4.2834659107029438E-3</v>
      </c>
      <c r="CI605" s="67">
        <v>-2.9468717984855175E-3</v>
      </c>
      <c r="CJ605" s="67">
        <v>-3.8951125461608171E-3</v>
      </c>
      <c r="CK605" s="67">
        <v>9.0257618576288223E-3</v>
      </c>
      <c r="CL605" s="67">
        <v>5.8546941727399826E-3</v>
      </c>
      <c r="CM605" s="67">
        <v>8.4144696593284607E-3</v>
      </c>
      <c r="CN605" s="67">
        <v>1.2171569978818297E-3</v>
      </c>
      <c r="CO605" s="67">
        <v>8.7876487523317337E-3</v>
      </c>
      <c r="CP605" s="67">
        <v>4.2016892693936825E-3</v>
      </c>
      <c r="CQ605" s="67">
        <v>7.7495522797107697E-2</v>
      </c>
      <c r="CR605" s="67">
        <v>9.4837956130504608E-2</v>
      </c>
      <c r="CS605" s="67">
        <v>0.1046648770570755</v>
      </c>
      <c r="CT605" s="67">
        <v>0.10959301888942719</v>
      </c>
      <c r="CU605" s="67">
        <v>0.10290281474590302</v>
      </c>
      <c r="CV605" s="67">
        <v>4.2899581603705883E-3</v>
      </c>
      <c r="CW605" s="67">
        <v>-3.3058427274227142E-2</v>
      </c>
      <c r="CX605" s="67">
        <v>-2.4949045851826668E-2</v>
      </c>
      <c r="CY605" s="67">
        <v>-1.0738425888121128E-2</v>
      </c>
      <c r="CZ605" s="67">
        <v>-2.0434381440281868E-3</v>
      </c>
      <c r="DA605" s="67">
        <v>1.5339815989136696E-2</v>
      </c>
      <c r="DB605" s="67">
        <v>1.6183953732252121E-2</v>
      </c>
      <c r="DC605" s="67">
        <v>1.593373715877533E-2</v>
      </c>
      <c r="DD605" s="67">
        <v>1.209653727710247E-2</v>
      </c>
      <c r="DE605" s="67">
        <v>1.2395595200359821E-2</v>
      </c>
      <c r="DF605" s="67">
        <v>1.437695324420929E-2</v>
      </c>
      <c r="DG605" s="67">
        <v>7.6790209859609604E-3</v>
      </c>
      <c r="DH605" s="67">
        <v>7.4183051474392414E-3</v>
      </c>
      <c r="DI605" s="67">
        <v>2.1017380058765411E-2</v>
      </c>
      <c r="DJ605" s="67">
        <v>1.8752146512269974E-2</v>
      </c>
      <c r="DK605" s="67">
        <v>2.2224368527531624E-2</v>
      </c>
      <c r="DL605" s="67">
        <v>1.5784444287419319E-2</v>
      </c>
      <c r="DM605" s="67">
        <v>2.3999825119972229E-2</v>
      </c>
      <c r="DN605" s="67">
        <v>1.981031708419323E-2</v>
      </c>
      <c r="DO605" s="67">
        <v>9.3250341713428497E-2</v>
      </c>
      <c r="DP605" s="67">
        <v>0.11069539934396744</v>
      </c>
      <c r="DQ605" s="67">
        <v>0.12060324102640152</v>
      </c>
      <c r="DR605" s="67">
        <v>0.12557026743888855</v>
      </c>
      <c r="DS605" s="67">
        <v>0.11884996294975281</v>
      </c>
      <c r="DT605" s="67">
        <v>2.0189870148897171E-2</v>
      </c>
      <c r="DU605" s="67">
        <v>-1.7359735444188118E-2</v>
      </c>
      <c r="DV605" s="67">
        <v>-9.6489023417234421E-3</v>
      </c>
      <c r="DW605" s="67">
        <v>3.8261956069618464E-3</v>
      </c>
      <c r="DX605" s="67">
        <v>1.1612072587013245E-2</v>
      </c>
      <c r="DY605" s="67">
        <v>3.337666392326355E-2</v>
      </c>
      <c r="DZ605" s="67">
        <v>3.2932497560977936E-2</v>
      </c>
      <c r="EA605" s="67">
        <v>3.1676840037107468E-2</v>
      </c>
      <c r="EB605" s="67">
        <v>2.7122741565108299E-2</v>
      </c>
      <c r="EC605" s="67">
        <v>2.6969224214553833E-2</v>
      </c>
      <c r="ED605" s="67">
        <v>2.8950346633791924E-2</v>
      </c>
      <c r="EE605" s="67">
        <v>2.3021122440695763E-2</v>
      </c>
      <c r="EF605" s="67">
        <v>2.3753082379698753E-2</v>
      </c>
      <c r="EG605" s="67">
        <v>3.8331378251314163E-2</v>
      </c>
      <c r="EH605" s="67">
        <v>3.7374023348093033E-2</v>
      </c>
      <c r="EI605" s="67">
        <v>4.2163670063018799E-2</v>
      </c>
      <c r="EJ605" s="67">
        <v>3.6817289888858795E-2</v>
      </c>
      <c r="EK605" s="67">
        <v>4.5963790267705917E-2</v>
      </c>
      <c r="EL605" s="67">
        <v>4.2346693575382233E-2</v>
      </c>
      <c r="EM605" s="67">
        <v>0.11599778383970261</v>
      </c>
      <c r="EN605" s="67">
        <v>0.13359104096889496</v>
      </c>
      <c r="EO605" s="67">
        <v>0.14361570775508881</v>
      </c>
      <c r="EP605" s="67">
        <v>0.14863887429237366</v>
      </c>
      <c r="EQ605" s="67">
        <v>0.14187511801719666</v>
      </c>
      <c r="ER605" s="67">
        <v>4.3146822601556778E-2</v>
      </c>
      <c r="ES605" s="67">
        <v>5.3066848777234554E-3</v>
      </c>
      <c r="ET605" s="67">
        <v>1.2442074716091156E-2</v>
      </c>
      <c r="EU605" s="67">
        <v>2.4855194613337517E-2</v>
      </c>
      <c r="EV605" s="67">
        <v>3.1328462064266205E-2</v>
      </c>
      <c r="EW605" s="67">
        <v>78.379371643066406</v>
      </c>
      <c r="EX605" s="67">
        <v>77.504463195800781</v>
      </c>
      <c r="EY605" s="67">
        <v>75.953056335449219</v>
      </c>
      <c r="EZ605" s="67">
        <v>75.020370483398438</v>
      </c>
      <c r="FA605" s="67">
        <v>73.232986450195313</v>
      </c>
      <c r="FB605" s="67">
        <v>71.872467041015625</v>
      </c>
      <c r="FC605" s="67">
        <v>71.026962280273438</v>
      </c>
      <c r="FD605" s="67">
        <v>73.451606750488281</v>
      </c>
      <c r="FE605" s="67">
        <v>78.126068115234375</v>
      </c>
      <c r="FF605" s="67">
        <v>82.934608459472656</v>
      </c>
      <c r="FG605" s="67">
        <v>86.425407409667969</v>
      </c>
      <c r="FH605" s="67">
        <v>90.15728759765625</v>
      </c>
      <c r="FI605" s="67">
        <v>93.939659118652344</v>
      </c>
      <c r="FJ605" s="67">
        <v>96.6441650390625</v>
      </c>
      <c r="FK605" s="67">
        <v>98.861244201660156</v>
      </c>
      <c r="FL605" s="67">
        <v>99.816543579101563</v>
      </c>
      <c r="FM605" s="67">
        <v>99.219390869140625</v>
      </c>
      <c r="FN605" s="67">
        <v>98.0885009765625</v>
      </c>
      <c r="FO605" s="67">
        <v>95.282783508300781</v>
      </c>
      <c r="FP605" s="67">
        <v>91.450843811035156</v>
      </c>
      <c r="FQ605" s="67">
        <v>87.387405395507813</v>
      </c>
      <c r="FR605" s="67">
        <v>84.162513732910156</v>
      </c>
      <c r="FS605" s="67">
        <v>82.222633361816406</v>
      </c>
      <c r="FT605" s="67">
        <v>79.793556213378906</v>
      </c>
      <c r="FU605" s="68">
        <v>2.0538110285997391E-2</v>
      </c>
      <c r="FV605" s="40">
        <v>10.689999580383301</v>
      </c>
      <c r="FW605">
        <v>34071</v>
      </c>
      <c r="FX605">
        <v>1</v>
      </c>
    </row>
    <row r="606" spans="1:180" x14ac:dyDescent="0.2">
      <c r="A606" t="s">
        <v>189</v>
      </c>
      <c r="B606" t="s">
        <v>207</v>
      </c>
      <c r="C606" t="s">
        <v>204</v>
      </c>
      <c r="D606" t="s">
        <v>1</v>
      </c>
      <c r="E606" t="s">
        <v>214</v>
      </c>
      <c r="F606" t="s">
        <v>193</v>
      </c>
      <c r="G606" s="60" t="s">
        <v>228</v>
      </c>
      <c r="H606" s="67">
        <v>27641.000178813934</v>
      </c>
      <c r="I606" s="67">
        <v>0.85053253173828125</v>
      </c>
      <c r="J606" s="67">
        <v>0.73121321201324463</v>
      </c>
      <c r="K606" s="67">
        <v>0.65207564830780029</v>
      </c>
      <c r="L606" s="67">
        <v>0.60599410533905029</v>
      </c>
      <c r="M606" s="67">
        <v>0.58484184741973877</v>
      </c>
      <c r="N606" s="67">
        <v>0.59179395437240601</v>
      </c>
      <c r="O606" s="67">
        <v>0.64228576421737671</v>
      </c>
      <c r="P606" s="67">
        <v>0.67501062154769897</v>
      </c>
      <c r="Q606" s="67">
        <v>0.6734737753868103</v>
      </c>
      <c r="R606" s="67">
        <v>0.72587352991104126</v>
      </c>
      <c r="S606" s="67">
        <v>0.83295130729675293</v>
      </c>
      <c r="T606" s="67">
        <v>0.98225682973861694</v>
      </c>
      <c r="U606" s="67">
        <v>1.1792646646499634</v>
      </c>
      <c r="V606" s="67">
        <v>1.3904260396957397</v>
      </c>
      <c r="W606" s="67">
        <v>1.5901254415512085</v>
      </c>
      <c r="X606" s="67">
        <v>1.7874764204025269</v>
      </c>
      <c r="Y606" s="67">
        <v>1.9300045967102051</v>
      </c>
      <c r="Z606" s="67">
        <v>2.0170755386352539</v>
      </c>
      <c r="AA606" s="67">
        <v>2.0021898746490479</v>
      </c>
      <c r="AB606" s="67">
        <v>1.9296050071716309</v>
      </c>
      <c r="AC606" s="67">
        <v>1.8498743772506714</v>
      </c>
      <c r="AD606" s="67">
        <v>1.6841350793838501</v>
      </c>
      <c r="AE606" s="67">
        <v>1.4246824979782104</v>
      </c>
      <c r="AF606" s="67">
        <v>1.1659818887710571</v>
      </c>
      <c r="AG606" s="67">
        <v>-1.4465074054896832E-2</v>
      </c>
      <c r="AH606" s="67">
        <v>-1.8828378990292549E-2</v>
      </c>
      <c r="AI606" s="67">
        <v>-1.8155841156840324E-2</v>
      </c>
      <c r="AJ606" s="67">
        <v>-2.1712416782975197E-2</v>
      </c>
      <c r="AK606" s="67">
        <v>-2.1283570677042007E-2</v>
      </c>
      <c r="AL606" s="67">
        <v>-1.9045408815145493E-2</v>
      </c>
      <c r="AM606" s="67">
        <v>-2.4772251024842262E-2</v>
      </c>
      <c r="AN606" s="67">
        <v>-3.2659396529197693E-2</v>
      </c>
      <c r="AO606" s="67">
        <v>-2.3595090955495834E-2</v>
      </c>
      <c r="AP606" s="67">
        <v>-2.7991076931357384E-2</v>
      </c>
      <c r="AQ606" s="67">
        <v>-2.5633249431848526E-2</v>
      </c>
      <c r="AR606" s="67">
        <v>-2.1423736587166786E-2</v>
      </c>
      <c r="AS606" s="67">
        <v>-1.9317209720611572E-2</v>
      </c>
      <c r="AT606" s="67">
        <v>-1.4206074178218842E-2</v>
      </c>
      <c r="AU606" s="67">
        <v>6.8330585956573486E-2</v>
      </c>
      <c r="AV606" s="67">
        <v>9.530351310968399E-2</v>
      </c>
      <c r="AW606" s="67">
        <v>9.9445559084415436E-2</v>
      </c>
      <c r="AX606" s="67">
        <v>0.10167025029659271</v>
      </c>
      <c r="AY606" s="67">
        <v>8.2195252180099487E-2</v>
      </c>
      <c r="AZ606" s="67">
        <v>-4.4492486864328384E-2</v>
      </c>
      <c r="BA606" s="67">
        <v>-0.1112123504281044</v>
      </c>
      <c r="BB606" s="67">
        <v>-8.754652738571167E-2</v>
      </c>
      <c r="BC606" s="67">
        <v>-5.9277422726154327E-2</v>
      </c>
      <c r="BD606" s="67">
        <v>-4.2381659150123596E-2</v>
      </c>
      <c r="BE606" s="67">
        <v>3.5153983626514673E-3</v>
      </c>
      <c r="BF606" s="67">
        <v>-2.1322171669453382E-3</v>
      </c>
      <c r="BG606" s="67">
        <v>-2.4621689226478338E-3</v>
      </c>
      <c r="BH606" s="67">
        <v>-6.7332894541323185E-3</v>
      </c>
      <c r="BI606" s="67">
        <v>-6.7565413191914558E-3</v>
      </c>
      <c r="BJ606" s="67">
        <v>-4.5190379023551941E-3</v>
      </c>
      <c r="BK606" s="67">
        <v>-9.4803636893630028E-3</v>
      </c>
      <c r="BL606" s="67">
        <v>-1.6378434374928474E-2</v>
      </c>
      <c r="BM606" s="67">
        <v>-6.3381185755133629E-3</v>
      </c>
      <c r="BN606" s="67">
        <v>-9.4291036948561668E-3</v>
      </c>
      <c r="BO606" s="67">
        <v>-5.7568387128412724E-3</v>
      </c>
      <c r="BP606" s="67">
        <v>-4.5678045717068017E-4</v>
      </c>
      <c r="BQ606" s="67">
        <v>2.5783837772905827E-3</v>
      </c>
      <c r="BR606" s="67">
        <v>8.2605313509702682E-3</v>
      </c>
      <c r="BS606" s="67">
        <v>9.1008551418781281E-2</v>
      </c>
      <c r="BT606" s="67">
        <v>0.11812946945428848</v>
      </c>
      <c r="BU606" s="67">
        <v>0.12238770723342896</v>
      </c>
      <c r="BV606" s="67">
        <v>0.1246679425239563</v>
      </c>
      <c r="BW606" s="67">
        <v>0.10514889657497406</v>
      </c>
      <c r="BX606" s="67">
        <v>-2.1607236936688423E-2</v>
      </c>
      <c r="BY606" s="67">
        <v>-8.8616766035556793E-2</v>
      </c>
      <c r="BZ606" s="67">
        <v>-6.552470475435257E-2</v>
      </c>
      <c r="CA606" s="67">
        <v>-3.8313969969749451E-2</v>
      </c>
      <c r="CB606" s="67">
        <v>-2.2726681083440781E-2</v>
      </c>
      <c r="CC606" s="67">
        <v>1.5968618914484978E-2</v>
      </c>
      <c r="CD606" s="67">
        <v>9.4314925372600555E-3</v>
      </c>
      <c r="CE606" s="67">
        <v>8.4072211757302284E-3</v>
      </c>
      <c r="CF606" s="67">
        <v>3.6412088666111231E-3</v>
      </c>
      <c r="CG606" s="67">
        <v>3.3048349432647228E-3</v>
      </c>
      <c r="CH606" s="67">
        <v>5.541882012039423E-3</v>
      </c>
      <c r="CI606" s="67">
        <v>1.1107508325949311E-3</v>
      </c>
      <c r="CJ606" s="67">
        <v>-5.102288443595171E-3</v>
      </c>
      <c r="CK606" s="67">
        <v>5.6140064261853695E-3</v>
      </c>
      <c r="CL606" s="67">
        <v>3.4268614836037159E-3</v>
      </c>
      <c r="CM606" s="67">
        <v>8.0095035955309868E-3</v>
      </c>
      <c r="CN606" s="67">
        <v>1.4064869843423367E-2</v>
      </c>
      <c r="CO606" s="67">
        <v>1.7743205651640892E-2</v>
      </c>
      <c r="CP606" s="67">
        <v>2.3820832371711731E-2</v>
      </c>
      <c r="CQ606" s="67">
        <v>0.10671523213386536</v>
      </c>
      <c r="CR606" s="67">
        <v>0.13393867015838623</v>
      </c>
      <c r="CS606" s="67">
        <v>0.13827736675739288</v>
      </c>
      <c r="CT606" s="67">
        <v>0.14059607684612274</v>
      </c>
      <c r="CU606" s="67">
        <v>0.1210465282201767</v>
      </c>
      <c r="CV606" s="67">
        <v>-5.7569807395339012E-3</v>
      </c>
      <c r="CW606" s="67">
        <v>-7.296714186668396E-2</v>
      </c>
      <c r="CX606" s="67">
        <v>-5.0272464752197266E-2</v>
      </c>
      <c r="CY606" s="67">
        <v>-2.379474975168705E-2</v>
      </c>
      <c r="CZ606" s="67">
        <v>-9.1137029230594635E-3</v>
      </c>
      <c r="DA606" s="67">
        <v>2.8421839699149132E-2</v>
      </c>
      <c r="DB606" s="67">
        <v>2.0995203405618668E-2</v>
      </c>
      <c r="DC606" s="67">
        <v>1.9276611506938934E-2</v>
      </c>
      <c r="DD606" s="67">
        <v>1.401570625603199E-2</v>
      </c>
      <c r="DE606" s="67">
        <v>1.3366211205720901E-2</v>
      </c>
      <c r="DF606" s="67">
        <v>1.560280192643404E-2</v>
      </c>
      <c r="DG606" s="67">
        <v>1.1701865121722221E-2</v>
      </c>
      <c r="DH606" s="67">
        <v>6.1738584190607071E-3</v>
      </c>
      <c r="DI606" s="67">
        <v>1.7566131427884102E-2</v>
      </c>
      <c r="DJ606" s="67">
        <v>1.6282826662063599E-2</v>
      </c>
      <c r="DK606" s="67">
        <v>2.1775843575596809E-2</v>
      </c>
      <c r="DL606" s="67">
        <v>2.8586519882082939E-2</v>
      </c>
      <c r="DM606" s="67">
        <v>3.2908026129007339E-2</v>
      </c>
      <c r="DN606" s="67">
        <v>3.9381135255098343E-2</v>
      </c>
      <c r="DO606" s="67">
        <v>0.12242192775011063</v>
      </c>
      <c r="DP606" s="67">
        <v>0.14974783360958099</v>
      </c>
      <c r="DQ606" s="67">
        <v>0.15416702628135681</v>
      </c>
      <c r="DR606" s="67">
        <v>0.15652422606945038</v>
      </c>
      <c r="DS606" s="67">
        <v>0.13694415986537933</v>
      </c>
      <c r="DT606" s="67">
        <v>1.0093274526298046E-2</v>
      </c>
      <c r="DU606" s="67">
        <v>-5.7317513972520828E-2</v>
      </c>
      <c r="DV606" s="67">
        <v>-3.5020221024751663E-2</v>
      </c>
      <c r="DW606" s="67">
        <v>-9.2755267396569252E-3</v>
      </c>
      <c r="DX606" s="67">
        <v>4.4992757029831409E-3</v>
      </c>
      <c r="DY606" s="67">
        <v>4.6402312815189362E-2</v>
      </c>
      <c r="DZ606" s="67">
        <v>3.7691362202167511E-2</v>
      </c>
      <c r="EA606" s="67">
        <v>3.4970283508300781E-2</v>
      </c>
      <c r="EB606" s="67">
        <v>2.8994832187891006E-2</v>
      </c>
      <c r="EC606" s="67">
        <v>2.7893241494894028E-2</v>
      </c>
      <c r="ED606" s="67">
        <v>3.0129171907901764E-2</v>
      </c>
      <c r="EE606" s="67">
        <v>2.6993753388524055E-2</v>
      </c>
      <c r="EF606" s="67">
        <v>2.2454824298620224E-2</v>
      </c>
      <c r="EG606" s="67">
        <v>3.4823104739189148E-2</v>
      </c>
      <c r="EH606" s="67">
        <v>3.4844797104597092E-2</v>
      </c>
      <c r="EI606" s="67">
        <v>4.1652251034975052E-2</v>
      </c>
      <c r="EJ606" s="67">
        <v>4.9553472548723221E-2</v>
      </c>
      <c r="EK606" s="67">
        <v>5.4803613573312759E-2</v>
      </c>
      <c r="EL606" s="67">
        <v>6.1847735196352005E-2</v>
      </c>
      <c r="EM606" s="67">
        <v>0.14509987831115723</v>
      </c>
      <c r="EN606" s="67">
        <v>0.17257378995418549</v>
      </c>
      <c r="EO606" s="67">
        <v>0.17710915207862854</v>
      </c>
      <c r="EP606" s="67">
        <v>0.17952191829681396</v>
      </c>
      <c r="EQ606" s="67">
        <v>0.1598978191614151</v>
      </c>
      <c r="ER606" s="67">
        <v>3.2978527247905731E-2</v>
      </c>
      <c r="ES606" s="67">
        <v>-3.4721933305263519E-2</v>
      </c>
      <c r="ET606" s="67">
        <v>-1.2998403981328011E-2</v>
      </c>
      <c r="EU606" s="67">
        <v>1.1687923222780228E-2</v>
      </c>
      <c r="EV606" s="67">
        <v>2.4154253304004669E-2</v>
      </c>
      <c r="EW606" s="67">
        <v>76.30877685546875</v>
      </c>
      <c r="EX606" s="67">
        <v>74.562644958496094</v>
      </c>
      <c r="EY606" s="67">
        <v>72.943412780761719</v>
      </c>
      <c r="EZ606" s="67">
        <v>71.803024291992188</v>
      </c>
      <c r="FA606" s="67">
        <v>70.259300231933594</v>
      </c>
      <c r="FB606" s="67">
        <v>69.037445068359375</v>
      </c>
      <c r="FC606" s="67">
        <v>68.523796081542969</v>
      </c>
      <c r="FD606" s="67">
        <v>69.991401672363281</v>
      </c>
      <c r="FE606" s="67">
        <v>75.163192749023438</v>
      </c>
      <c r="FF606" s="67">
        <v>80.541549682617188</v>
      </c>
      <c r="FG606" s="67">
        <v>85.731864929199219</v>
      </c>
      <c r="FH606" s="67">
        <v>90.292678833007813</v>
      </c>
      <c r="FI606" s="67">
        <v>93.931877136230469</v>
      </c>
      <c r="FJ606" s="67">
        <v>97.08642578125</v>
      </c>
      <c r="FK606" s="67">
        <v>98.958152770996094</v>
      </c>
      <c r="FL606" s="67">
        <v>100.10163879394531</v>
      </c>
      <c r="FM606" s="67">
        <v>100.37118530273438</v>
      </c>
      <c r="FN606" s="67">
        <v>99.855697631835938</v>
      </c>
      <c r="FO606" s="67">
        <v>97.840766906738281</v>
      </c>
      <c r="FP606" s="67">
        <v>93.003433227539063</v>
      </c>
      <c r="FQ606" s="67">
        <v>87.959281921386719</v>
      </c>
      <c r="FR606" s="67">
        <v>84.905860900878906</v>
      </c>
      <c r="FS606" s="67">
        <v>82.696372985839844</v>
      </c>
      <c r="FT606" s="67">
        <v>80.5177001953125</v>
      </c>
      <c r="FU606" s="68">
        <v>2.0475059747695923E-2</v>
      </c>
      <c r="FV606" s="40">
        <v>11.079999923706055</v>
      </c>
      <c r="FW606">
        <v>32134.100000000002</v>
      </c>
      <c r="FX606">
        <v>1</v>
      </c>
    </row>
    <row r="607" spans="1:180" x14ac:dyDescent="0.2">
      <c r="A607" t="s">
        <v>189</v>
      </c>
      <c r="B607" t="s">
        <v>207</v>
      </c>
      <c r="C607" t="s">
        <v>204</v>
      </c>
      <c r="D607" t="s">
        <v>1</v>
      </c>
      <c r="E607" t="s">
        <v>214</v>
      </c>
      <c r="F607" t="s">
        <v>193</v>
      </c>
      <c r="G607" s="60" t="s">
        <v>229</v>
      </c>
      <c r="H607" s="67">
        <v>27662.000134944916</v>
      </c>
      <c r="I607" s="67">
        <v>0.97682863473892212</v>
      </c>
      <c r="J607" s="67">
        <v>0.84336751699447632</v>
      </c>
      <c r="K607" s="67">
        <v>0.75261551141738892</v>
      </c>
      <c r="L607" s="67">
        <v>0.69212788343429565</v>
      </c>
      <c r="M607" s="67">
        <v>0.65723997354507446</v>
      </c>
      <c r="N607" s="67">
        <v>0.65367370843887329</v>
      </c>
      <c r="O607" s="67">
        <v>0.69654375314712524</v>
      </c>
      <c r="P607" s="67">
        <v>0.72188264131546021</v>
      </c>
      <c r="Q607" s="67">
        <v>0.72279256582260132</v>
      </c>
      <c r="R607" s="67">
        <v>0.79149305820465088</v>
      </c>
      <c r="S607" s="67">
        <v>0.91779786348342896</v>
      </c>
      <c r="T607" s="67">
        <v>1.0923596620559692</v>
      </c>
      <c r="U607" s="67">
        <v>1.3052277565002441</v>
      </c>
      <c r="V607" s="67">
        <v>1.5134867429733276</v>
      </c>
      <c r="W607" s="67">
        <v>1.7083954811096191</v>
      </c>
      <c r="X607" s="67">
        <v>1.906377911567688</v>
      </c>
      <c r="Y607" s="67">
        <v>2.0506405830383301</v>
      </c>
      <c r="Z607" s="67">
        <v>2.1046688556671143</v>
      </c>
      <c r="AA607" s="67">
        <v>2.0615670680999756</v>
      </c>
      <c r="AB607" s="67">
        <v>1.9888116121292114</v>
      </c>
      <c r="AC607" s="67">
        <v>1.9049891233444214</v>
      </c>
      <c r="AD607" s="67">
        <v>1.7278347015380859</v>
      </c>
      <c r="AE607" s="67">
        <v>1.4594873189926147</v>
      </c>
      <c r="AF607" s="67">
        <v>1.2100187540054321</v>
      </c>
      <c r="AG607" s="67">
        <v>-2.8291353955864906E-2</v>
      </c>
      <c r="AH607" s="67">
        <v>-1.9456228241324425E-2</v>
      </c>
      <c r="AI607" s="67">
        <v>-2.2139085456728935E-2</v>
      </c>
      <c r="AJ607" s="67">
        <v>-2.1266384050250053E-2</v>
      </c>
      <c r="AK607" s="67">
        <v>-1.9007613882422447E-2</v>
      </c>
      <c r="AL607" s="67">
        <v>-1.907813549041748E-2</v>
      </c>
      <c r="AM607" s="67">
        <v>-2.3192074149847031E-2</v>
      </c>
      <c r="AN607" s="67">
        <v>-3.1032020226120949E-2</v>
      </c>
      <c r="AO607" s="67">
        <v>-2.3758353665471077E-2</v>
      </c>
      <c r="AP607" s="67">
        <v>-2.7733832597732544E-2</v>
      </c>
      <c r="AQ607" s="67">
        <v>-2.3878229781985283E-2</v>
      </c>
      <c r="AR607" s="67">
        <v>-2.3924382403492928E-2</v>
      </c>
      <c r="AS607" s="67">
        <v>-3.3849511295557022E-2</v>
      </c>
      <c r="AT607" s="67">
        <v>-2.727026678621769E-2</v>
      </c>
      <c r="AU607" s="67">
        <v>7.3066592216491699E-2</v>
      </c>
      <c r="AV607" s="67">
        <v>9.1555364429950714E-2</v>
      </c>
      <c r="AW607" s="67">
        <v>9.6013620495796204E-2</v>
      </c>
      <c r="AX607" s="67">
        <v>9.3768216669559479E-2</v>
      </c>
      <c r="AY607" s="67">
        <v>7.0205576717853546E-2</v>
      </c>
      <c r="AZ607" s="67">
        <v>-6.5990343689918518E-2</v>
      </c>
      <c r="BA607" s="67">
        <v>-0.1156444251537323</v>
      </c>
      <c r="BB607" s="67">
        <v>-9.9090427160263062E-2</v>
      </c>
      <c r="BC607" s="67">
        <v>-7.8175842761993408E-2</v>
      </c>
      <c r="BD607" s="67">
        <v>-4.7569870948791504E-2</v>
      </c>
      <c r="BE607" s="67">
        <v>-1.0316286236047745E-2</v>
      </c>
      <c r="BF607" s="67">
        <v>-2.764921635389328E-3</v>
      </c>
      <c r="BG607" s="67">
        <v>-6.449943408370018E-3</v>
      </c>
      <c r="BH607" s="67">
        <v>-6.2915254384279251E-3</v>
      </c>
      <c r="BI607" s="67">
        <v>-4.4847610406577587E-3</v>
      </c>
      <c r="BJ607" s="67">
        <v>-4.5561296865344048E-3</v>
      </c>
      <c r="BK607" s="67">
        <v>-7.9050157219171524E-3</v>
      </c>
      <c r="BL607" s="67">
        <v>-1.4756330288946629E-2</v>
      </c>
      <c r="BM607" s="67">
        <v>-6.5069743432104588E-3</v>
      </c>
      <c r="BN607" s="67">
        <v>-9.1779185459017754E-3</v>
      </c>
      <c r="BO607" s="67">
        <v>-4.0083066560328007E-3</v>
      </c>
      <c r="BP607" s="67">
        <v>-2.9643108136951923E-3</v>
      </c>
      <c r="BQ607" s="67">
        <v>-1.1961120180785656E-2</v>
      </c>
      <c r="BR607" s="67">
        <v>-4.8110140487551689E-3</v>
      </c>
      <c r="BS607" s="67">
        <v>9.5737189054489136E-2</v>
      </c>
      <c r="BT607" s="67">
        <v>0.11437384039163589</v>
      </c>
      <c r="BU607" s="67">
        <v>0.11894824355840683</v>
      </c>
      <c r="BV607" s="67">
        <v>0.11675843596458435</v>
      </c>
      <c r="BW607" s="67">
        <v>9.3151770532131195E-2</v>
      </c>
      <c r="BX607" s="67">
        <v>-4.3112494051456451E-2</v>
      </c>
      <c r="BY607" s="67">
        <v>-9.3056045472621918E-2</v>
      </c>
      <c r="BZ607" s="67">
        <v>-7.7075585722923279E-2</v>
      </c>
      <c r="CA607" s="67">
        <v>-5.7218879461288452E-2</v>
      </c>
      <c r="CB607" s="67">
        <v>-2.7920866385102272E-2</v>
      </c>
      <c r="CC607" s="67">
        <v>2.1331885363906622E-3</v>
      </c>
      <c r="CD607" s="67">
        <v>8.7954280897974968E-3</v>
      </c>
      <c r="CE607" s="67">
        <v>4.4163079001009464E-3</v>
      </c>
      <c r="CF607" s="67">
        <v>4.0800166316330433E-3</v>
      </c>
      <c r="CG607" s="67">
        <v>5.5737225338816643E-3</v>
      </c>
      <c r="CH607" s="67">
        <v>5.5017680861055851E-3</v>
      </c>
      <c r="CI607" s="67">
        <v>2.6827543042600155E-3</v>
      </c>
      <c r="CJ607" s="67">
        <v>-3.483837004750967E-3</v>
      </c>
      <c r="CK607" s="67">
        <v>5.4412786848843098E-3</v>
      </c>
      <c r="CL607" s="67">
        <v>3.6738526541739702E-3</v>
      </c>
      <c r="CM607" s="67">
        <v>9.7535410895943642E-3</v>
      </c>
      <c r="CN607" s="67">
        <v>1.1552571319043636E-2</v>
      </c>
      <c r="CO607" s="67">
        <v>3.1987146940082312E-3</v>
      </c>
      <c r="CP607" s="67">
        <v>1.0744196362793446E-2</v>
      </c>
      <c r="CQ607" s="67">
        <v>0.11143878102302551</v>
      </c>
      <c r="CR607" s="67">
        <v>0.13017785549163818</v>
      </c>
      <c r="CS607" s="67">
        <v>0.13483269512653351</v>
      </c>
      <c r="CT607" s="67">
        <v>0.13268138468265533</v>
      </c>
      <c r="CU607" s="67">
        <v>0.10904423147439957</v>
      </c>
      <c r="CV607" s="67">
        <v>-2.7267361059784889E-2</v>
      </c>
      <c r="CW607" s="67">
        <v>-7.7411383390426636E-2</v>
      </c>
      <c r="CX607" s="67">
        <v>-6.1828162521123886E-2</v>
      </c>
      <c r="CY607" s="67">
        <v>-4.2704153805971146E-2</v>
      </c>
      <c r="CZ607" s="67">
        <v>-1.4312026090919971E-2</v>
      </c>
      <c r="DA607" s="67">
        <v>1.4582663774490356E-2</v>
      </c>
      <c r="DB607" s="67">
        <v>2.0355777814984322E-2</v>
      </c>
      <c r="DC607" s="67">
        <v>1.5282559208571911E-2</v>
      </c>
      <c r="DD607" s="67">
        <v>1.4451557770371437E-2</v>
      </c>
      <c r="DE607" s="67">
        <v>1.5632204711437225E-2</v>
      </c>
      <c r="DF607" s="67">
        <v>1.5559665858745575E-2</v>
      </c>
      <c r="DG607" s="67">
        <v>1.3270524330437183E-2</v>
      </c>
      <c r="DH607" s="67">
        <v>7.7886562794446945E-3</v>
      </c>
      <c r="DI607" s="67">
        <v>1.7389532178640366E-2</v>
      </c>
      <c r="DJ607" s="67">
        <v>1.6525624319911003E-2</v>
      </c>
      <c r="DK607" s="67">
        <v>2.3515390232205391E-2</v>
      </c>
      <c r="DL607" s="67">
        <v>2.6069454848766327E-2</v>
      </c>
      <c r="DM607" s="67">
        <v>1.8358549103140831E-2</v>
      </c>
      <c r="DN607" s="67">
        <v>2.6299407705664635E-2</v>
      </c>
      <c r="DO607" s="67">
        <v>0.1271403580904007</v>
      </c>
      <c r="DP607" s="67">
        <v>0.14598186314105988</v>
      </c>
      <c r="DQ607" s="67">
        <v>0.15071713924407959</v>
      </c>
      <c r="DR607" s="67">
        <v>0.14860434830188751</v>
      </c>
      <c r="DS607" s="67">
        <v>0.12493669241666794</v>
      </c>
      <c r="DT607" s="67">
        <v>-1.1422227136790752E-2</v>
      </c>
      <c r="DU607" s="67">
        <v>-6.1766739934682846E-2</v>
      </c>
      <c r="DV607" s="67">
        <v>-4.6580743044614792E-2</v>
      </c>
      <c r="DW607" s="67">
        <v>-2.8189424425363541E-2</v>
      </c>
      <c r="DX607" s="67">
        <v>-7.0318591315299273E-4</v>
      </c>
      <c r="DY607" s="67">
        <v>3.255772590637207E-2</v>
      </c>
      <c r="DZ607" s="67">
        <v>3.7047084420919418E-2</v>
      </c>
      <c r="EA607" s="67">
        <v>3.0971700325608253E-2</v>
      </c>
      <c r="EB607" s="67">
        <v>2.9426418244838715E-2</v>
      </c>
      <c r="EC607" s="67">
        <v>3.0155057087540627E-2</v>
      </c>
      <c r="ED607" s="67">
        <v>3.0081672593951225E-2</v>
      </c>
      <c r="EE607" s="67">
        <v>2.8557581827044487E-2</v>
      </c>
      <c r="EF607" s="67">
        <v>2.406434528529644E-2</v>
      </c>
      <c r="EG607" s="67">
        <v>3.4640911966562271E-2</v>
      </c>
      <c r="EH607" s="67">
        <v>3.5081539303064346E-2</v>
      </c>
      <c r="EI607" s="67">
        <v>4.3385311961174011E-2</v>
      </c>
      <c r="EJ607" s="67">
        <v>4.7029528766870499E-2</v>
      </c>
      <c r="EK607" s="67">
        <v>4.0246941149234772E-2</v>
      </c>
      <c r="EL607" s="67">
        <v>4.8758659511804581E-2</v>
      </c>
      <c r="EM607" s="67">
        <v>0.14981095492839813</v>
      </c>
      <c r="EN607" s="67">
        <v>0.16880035400390625</v>
      </c>
      <c r="EO607" s="67">
        <v>0.17365173995494843</v>
      </c>
      <c r="EP607" s="67">
        <v>0.17159454524517059</v>
      </c>
      <c r="EQ607" s="67">
        <v>0.14788287878036499</v>
      </c>
      <c r="ER607" s="67">
        <v>1.1455628089606762E-2</v>
      </c>
      <c r="ES607" s="67">
        <v>-3.917834535241127E-2</v>
      </c>
      <c r="ET607" s="67">
        <v>-2.4565892294049263E-2</v>
      </c>
      <c r="EU607" s="67">
        <v>-7.2324643842875957E-3</v>
      </c>
      <c r="EV607" s="67">
        <v>1.8945816904306412E-2</v>
      </c>
      <c r="EW607" s="67">
        <v>78.92913818359375</v>
      </c>
      <c r="EX607" s="67">
        <v>77.173088073730469</v>
      </c>
      <c r="EY607" s="67">
        <v>75.682220458984375</v>
      </c>
      <c r="EZ607" s="67">
        <v>74.359001159667969</v>
      </c>
      <c r="FA607" s="67">
        <v>73.2784423828125</v>
      </c>
      <c r="FB607" s="67">
        <v>72.298736572265625</v>
      </c>
      <c r="FC607" s="67">
        <v>71.201751708984375</v>
      </c>
      <c r="FD607" s="67">
        <v>71.78106689453125</v>
      </c>
      <c r="FE607" s="67">
        <v>75.86505126953125</v>
      </c>
      <c r="FF607" s="67">
        <v>81.13922119140625</v>
      </c>
      <c r="FG607" s="67">
        <v>86.324981689453125</v>
      </c>
      <c r="FH607" s="67">
        <v>90.704116821289063</v>
      </c>
      <c r="FI607" s="67">
        <v>94.633537292480469</v>
      </c>
      <c r="FJ607" s="67">
        <v>98.022468566894531</v>
      </c>
      <c r="FK607" s="67">
        <v>100.40949249267578</v>
      </c>
      <c r="FL607" s="67">
        <v>101.25511169433594</v>
      </c>
      <c r="FM607" s="67">
        <v>101.52828216552734</v>
      </c>
      <c r="FN607" s="67">
        <v>100.02767181396484</v>
      </c>
      <c r="FO607" s="67">
        <v>97.23114013671875</v>
      </c>
      <c r="FP607" s="67">
        <v>92.699104309082031</v>
      </c>
      <c r="FQ607" s="67">
        <v>89.127098083496094</v>
      </c>
      <c r="FR607" s="67">
        <v>86.050018310546875</v>
      </c>
      <c r="FS607" s="67">
        <v>83.30072021484375</v>
      </c>
      <c r="FT607" s="67">
        <v>81.626510620117188</v>
      </c>
      <c r="FU607" s="68">
        <v>2.0468408241868019E-2</v>
      </c>
      <c r="FV607" s="40">
        <v>10.569999694824219</v>
      </c>
      <c r="FW607">
        <v>34555.11</v>
      </c>
      <c r="FX607">
        <v>1</v>
      </c>
    </row>
    <row r="608" spans="1:180" x14ac:dyDescent="0.2">
      <c r="A608" t="s">
        <v>189</v>
      </c>
      <c r="B608" t="s">
        <v>207</v>
      </c>
      <c r="C608" t="s">
        <v>204</v>
      </c>
      <c r="D608" t="s">
        <v>1</v>
      </c>
      <c r="E608" t="s">
        <v>214</v>
      </c>
      <c r="F608" t="s">
        <v>193</v>
      </c>
      <c r="G608" s="60" t="s">
        <v>230</v>
      </c>
      <c r="H608" s="67">
        <v>27687.000300884247</v>
      </c>
      <c r="I608" s="67">
        <v>1.0162112712860107</v>
      </c>
      <c r="J608" s="67">
        <v>0.87628692388534546</v>
      </c>
      <c r="K608" s="67">
        <v>0.78112411499023438</v>
      </c>
      <c r="L608" s="67">
        <v>0.71817517280578613</v>
      </c>
      <c r="M608" s="67">
        <v>0.68402725458145142</v>
      </c>
      <c r="N608" s="67">
        <v>0.67398017644882202</v>
      </c>
      <c r="O608" s="67">
        <v>0.7149277925491333</v>
      </c>
      <c r="P608" s="67">
        <v>0.74445849657058716</v>
      </c>
      <c r="Q608" s="67">
        <v>0.7437901496887207</v>
      </c>
      <c r="R608" s="67">
        <v>0.80430394411087036</v>
      </c>
      <c r="S608" s="67">
        <v>0.90522146224975586</v>
      </c>
      <c r="T608" s="67">
        <v>1.0450828075408936</v>
      </c>
      <c r="U608" s="67">
        <v>1.2315475940704346</v>
      </c>
      <c r="V608" s="67">
        <v>1.4073419570922852</v>
      </c>
      <c r="W608" s="67">
        <v>1.5767006874084473</v>
      </c>
      <c r="X608" s="67">
        <v>1.7578121423721313</v>
      </c>
      <c r="Y608" s="67">
        <v>1.8878239393234253</v>
      </c>
      <c r="Z608" s="67">
        <v>1.9215747117996216</v>
      </c>
      <c r="AA608" s="67">
        <v>1.876085638999939</v>
      </c>
      <c r="AB608" s="67">
        <v>1.7921538352966309</v>
      </c>
      <c r="AC608" s="67">
        <v>1.7058093547821045</v>
      </c>
      <c r="AD608" s="67">
        <v>1.5662981271743774</v>
      </c>
      <c r="AE608" s="67">
        <v>1.3586733341217041</v>
      </c>
      <c r="AF608" s="67">
        <v>1.1481903791427612</v>
      </c>
      <c r="AG608" s="67">
        <v>-3.344542533159256E-2</v>
      </c>
      <c r="AH608" s="67">
        <v>-2.8968224301934242E-2</v>
      </c>
      <c r="AI608" s="67">
        <v>-2.6699652895331383E-2</v>
      </c>
      <c r="AJ608" s="67">
        <v>-2.2286100313067436E-2</v>
      </c>
      <c r="AK608" s="67">
        <v>-1.9155466929078102E-2</v>
      </c>
      <c r="AL608" s="67">
        <v>-1.943984255194664E-2</v>
      </c>
      <c r="AM608" s="67">
        <v>-2.6907706633210182E-2</v>
      </c>
      <c r="AN608" s="67">
        <v>-2.9765807092189789E-2</v>
      </c>
      <c r="AO608" s="67">
        <v>-2.186497300863266E-2</v>
      </c>
      <c r="AP608" s="67">
        <v>-2.8485463932156563E-2</v>
      </c>
      <c r="AQ608" s="67">
        <v>-2.8896838426589966E-2</v>
      </c>
      <c r="AR608" s="67">
        <v>-2.9961081221699715E-2</v>
      </c>
      <c r="AS608" s="67">
        <v>-2.6829801499843597E-2</v>
      </c>
      <c r="AT608" s="67">
        <v>-1.4017980545759201E-2</v>
      </c>
      <c r="AU608" s="67">
        <v>7.3705889284610748E-2</v>
      </c>
      <c r="AV608" s="67">
        <v>7.8949883580207825E-2</v>
      </c>
      <c r="AW608" s="67">
        <v>8.1544302403926849E-2</v>
      </c>
      <c r="AX608" s="67">
        <v>7.7764153480529785E-2</v>
      </c>
      <c r="AY608" s="67">
        <v>6.7713499069213867E-2</v>
      </c>
      <c r="AZ608" s="67">
        <v>-5.5017326027154922E-2</v>
      </c>
      <c r="BA608" s="67">
        <v>-8.2875296473503113E-2</v>
      </c>
      <c r="BB608" s="67">
        <v>-5.7917553931474686E-2</v>
      </c>
      <c r="BC608" s="67">
        <v>-5.368313193321228E-2</v>
      </c>
      <c r="BD608" s="67">
        <v>-4.4029444456100464E-2</v>
      </c>
      <c r="BE608" s="67">
        <v>-1.5477484092116356E-2</v>
      </c>
      <c r="BF608" s="67">
        <v>-1.2283549644052982E-2</v>
      </c>
      <c r="BG608" s="67">
        <v>-1.1016703210771084E-2</v>
      </c>
      <c r="BH608" s="67">
        <v>-7.3171723634004593E-3</v>
      </c>
      <c r="BI608" s="67">
        <v>-4.6384180895984173E-3</v>
      </c>
      <c r="BJ608" s="67">
        <v>-4.9236603081226349E-3</v>
      </c>
      <c r="BK608" s="67">
        <v>-1.1626825667917728E-2</v>
      </c>
      <c r="BL608" s="67">
        <v>-1.3496695086359978E-2</v>
      </c>
      <c r="BM608" s="67">
        <v>-4.6205515973269939E-3</v>
      </c>
      <c r="BN608" s="67">
        <v>-9.9369417876005173E-3</v>
      </c>
      <c r="BO608" s="67">
        <v>-9.0348217636346817E-3</v>
      </c>
      <c r="BP608" s="67">
        <v>-9.0091843158006668E-3</v>
      </c>
      <c r="BQ608" s="67">
        <v>-4.9499142915010452E-3</v>
      </c>
      <c r="BR608" s="67">
        <v>8.4326155483722687E-3</v>
      </c>
      <c r="BS608" s="67">
        <v>9.6367739140987396E-2</v>
      </c>
      <c r="BT608" s="67">
        <v>0.10175959020853043</v>
      </c>
      <c r="BU608" s="67">
        <v>0.10447007417678833</v>
      </c>
      <c r="BV608" s="67">
        <v>0.10074545443058014</v>
      </c>
      <c r="BW608" s="67">
        <v>9.0650737285614014E-2</v>
      </c>
      <c r="BX608" s="67">
        <v>-3.2148435711860657E-2</v>
      </c>
      <c r="BY608" s="67">
        <v>-6.0295887291431427E-2</v>
      </c>
      <c r="BZ608" s="67">
        <v>-3.5911548882722855E-2</v>
      </c>
      <c r="CA608" s="67">
        <v>-3.2734587788581848E-2</v>
      </c>
      <c r="CB608" s="67">
        <v>-2.4388287216424942E-2</v>
      </c>
      <c r="CC608" s="67">
        <v>-3.0329423025250435E-3</v>
      </c>
      <c r="CD608" s="67">
        <v>-7.2779413312673569E-4</v>
      </c>
      <c r="CE608" s="67">
        <v>-1.5474131214432418E-4</v>
      </c>
      <c r="CF608" s="67">
        <v>3.0502616427838802E-3</v>
      </c>
      <c r="CG608" s="67">
        <v>5.4160458967089653E-3</v>
      </c>
      <c r="CH608" s="67">
        <v>5.1302025094628334E-3</v>
      </c>
      <c r="CI608" s="67">
        <v>-1.0433334391564131E-3</v>
      </c>
      <c r="CJ608" s="67">
        <v>-2.2287578321993351E-3</v>
      </c>
      <c r="CK608" s="67">
        <v>7.3228823021054268E-3</v>
      </c>
      <c r="CL608" s="67">
        <v>2.9097092337906361E-3</v>
      </c>
      <c r="CM608" s="67">
        <v>4.7215502709150314E-3</v>
      </c>
      <c r="CN608" s="67">
        <v>5.5020363070070744E-3</v>
      </c>
      <c r="CO608" s="67">
        <v>1.0204027406871319E-2</v>
      </c>
      <c r="CP608" s="67">
        <v>2.3981830105185509E-2</v>
      </c>
      <c r="CQ608" s="67">
        <v>0.11206325888633728</v>
      </c>
      <c r="CR608" s="67">
        <v>0.11755753308534622</v>
      </c>
      <c r="CS608" s="67">
        <v>0.12034840136766434</v>
      </c>
      <c r="CT608" s="67">
        <v>0.11666224151849747</v>
      </c>
      <c r="CU608" s="67">
        <v>0.10653699189424515</v>
      </c>
      <c r="CV608" s="67">
        <v>-1.630951464176178E-2</v>
      </c>
      <c r="CW608" s="67">
        <v>-4.465746134519577E-2</v>
      </c>
      <c r="CX608" s="67">
        <v>-2.067025750875473E-2</v>
      </c>
      <c r="CY608" s="67">
        <v>-1.8225692212581635E-2</v>
      </c>
      <c r="CZ608" s="67">
        <v>-1.0784883052110672E-2</v>
      </c>
      <c r="DA608" s="67">
        <v>9.4116004183888435E-3</v>
      </c>
      <c r="DB608" s="67">
        <v>1.0827962309122086E-2</v>
      </c>
      <c r="DC608" s="67">
        <v>1.0707220993936062E-2</v>
      </c>
      <c r="DD608" s="67">
        <v>1.3417696580290794E-2</v>
      </c>
      <c r="DE608" s="67">
        <v>1.5470510348677635E-2</v>
      </c>
      <c r="DF608" s="67">
        <v>1.5184066258370876E-2</v>
      </c>
      <c r="DG608" s="67">
        <v>9.540158323943615E-3</v>
      </c>
      <c r="DH608" s="67">
        <v>9.0391784906387329E-3</v>
      </c>
      <c r="DI608" s="67">
        <v>1.9266316667199135E-2</v>
      </c>
      <c r="DJ608" s="67">
        <v>1.5756359323859215E-2</v>
      </c>
      <c r="DK608" s="67">
        <v>1.8477922305464745E-2</v>
      </c>
      <c r="DL608" s="67">
        <v>2.001325786113739E-2</v>
      </c>
      <c r="DM608" s="67">
        <v>2.5357970967888832E-2</v>
      </c>
      <c r="DN608" s="67">
        <v>3.9531048387289047E-2</v>
      </c>
      <c r="DO608" s="67">
        <v>0.12775878608226776</v>
      </c>
      <c r="DP608" s="67">
        <v>0.13335546851158142</v>
      </c>
      <c r="DQ608" s="67">
        <v>0.13622672855854034</v>
      </c>
      <c r="DR608" s="67">
        <v>0.13257902860641479</v>
      </c>
      <c r="DS608" s="67">
        <v>0.12242325395345688</v>
      </c>
      <c r="DT608" s="67">
        <v>-4.7059252392500639E-4</v>
      </c>
      <c r="DU608" s="67">
        <v>-2.9019033536314964E-2</v>
      </c>
      <c r="DV608" s="67">
        <v>-5.4289652034640312E-3</v>
      </c>
      <c r="DW608" s="67">
        <v>-3.7167936097830534E-3</v>
      </c>
      <c r="DX608" s="67">
        <v>2.8185215778648853E-3</v>
      </c>
      <c r="DY608" s="67">
        <v>2.7379542589187622E-2</v>
      </c>
      <c r="DZ608" s="67">
        <v>2.751263789832592E-2</v>
      </c>
      <c r="EA608" s="67">
        <v>2.6390168815851212E-2</v>
      </c>
      <c r="EB608" s="67">
        <v>2.8386624529957771E-2</v>
      </c>
      <c r="EC608" s="67">
        <v>2.9987558722496033E-2</v>
      </c>
      <c r="ED608" s="67">
        <v>2.9700245708227158E-2</v>
      </c>
      <c r="EE608" s="67">
        <v>2.4821039289236069E-2</v>
      </c>
      <c r="EF608" s="67">
        <v>2.5308290496468544E-2</v>
      </c>
      <c r="EG608" s="67">
        <v>3.6510739475488663E-2</v>
      </c>
      <c r="EH608" s="67">
        <v>3.4304879605770111E-2</v>
      </c>
      <c r="EI608" s="67">
        <v>3.8339942693710327E-2</v>
      </c>
      <c r="EJ608" s="67">
        <v>4.0965154767036438E-2</v>
      </c>
      <c r="EK608" s="67">
        <v>4.7237854450941086E-2</v>
      </c>
      <c r="EL608" s="67">
        <v>6.1981640756130219E-2</v>
      </c>
      <c r="EM608" s="67">
        <v>0.15042062103748322</v>
      </c>
      <c r="EN608" s="67">
        <v>0.15616516768932343</v>
      </c>
      <c r="EO608" s="67">
        <v>0.15915249288082123</v>
      </c>
      <c r="EP608" s="67">
        <v>0.15556032955646515</v>
      </c>
      <c r="EQ608" s="67">
        <v>0.14536051452159882</v>
      </c>
      <c r="ER608" s="67">
        <v>2.2398294880986214E-2</v>
      </c>
      <c r="ES608" s="67">
        <v>-6.4396299421787262E-3</v>
      </c>
      <c r="ET608" s="67">
        <v>1.6577037051320076E-2</v>
      </c>
      <c r="EU608" s="67">
        <v>1.723174937069416E-2</v>
      </c>
      <c r="EV608" s="67">
        <v>2.2459676489233971E-2</v>
      </c>
      <c r="EW608" s="67">
        <v>79.85595703125</v>
      </c>
      <c r="EX608" s="67">
        <v>78.687171936035156</v>
      </c>
      <c r="EY608" s="67">
        <v>76.695396423339844</v>
      </c>
      <c r="EZ608" s="67">
        <v>75.321434020996094</v>
      </c>
      <c r="FA608" s="67">
        <v>74.013763427734375</v>
      </c>
      <c r="FB608" s="67">
        <v>73.421432495117188</v>
      </c>
      <c r="FC608" s="67">
        <v>72.648124694824219</v>
      </c>
      <c r="FD608" s="67">
        <v>72.593254089355469</v>
      </c>
      <c r="FE608" s="67">
        <v>75.814125061035156</v>
      </c>
      <c r="FF608" s="67">
        <v>79.910232543945313</v>
      </c>
      <c r="FG608" s="67">
        <v>84.200325012207031</v>
      </c>
      <c r="FH608" s="67">
        <v>88.071510314941406</v>
      </c>
      <c r="FI608" s="67">
        <v>92.193473815917969</v>
      </c>
      <c r="FJ608" s="67">
        <v>95.14508056640625</v>
      </c>
      <c r="FK608" s="67">
        <v>96.81439208984375</v>
      </c>
      <c r="FL608" s="67">
        <v>98.052238464355469</v>
      </c>
      <c r="FM608" s="67">
        <v>97.730003356933594</v>
      </c>
      <c r="FN608" s="67">
        <v>96.455734252929688</v>
      </c>
      <c r="FO608" s="67">
        <v>94.0296630859375</v>
      </c>
      <c r="FP608" s="67">
        <v>89.918350219726563</v>
      </c>
      <c r="FQ608" s="67">
        <v>86.285789489746094</v>
      </c>
      <c r="FR608" s="67">
        <v>83.568321228027344</v>
      </c>
      <c r="FS608" s="67">
        <v>80.973220825195313</v>
      </c>
      <c r="FT608" s="67">
        <v>79.1397705078125</v>
      </c>
      <c r="FU608" s="68">
        <v>2.0460478961467743E-2</v>
      </c>
      <c r="FV608" s="40">
        <v>10.189999580383301</v>
      </c>
      <c r="FW608">
        <v>32768.840000000004</v>
      </c>
      <c r="FX608">
        <v>1</v>
      </c>
    </row>
    <row r="609" spans="1:180" x14ac:dyDescent="0.2">
      <c r="A609" t="s">
        <v>189</v>
      </c>
      <c r="B609" t="s">
        <v>207</v>
      </c>
      <c r="C609" t="s">
        <v>204</v>
      </c>
      <c r="D609" t="s">
        <v>1</v>
      </c>
      <c r="E609" t="s">
        <v>214</v>
      </c>
      <c r="F609" t="s">
        <v>193</v>
      </c>
      <c r="G609" s="60" t="s">
        <v>2</v>
      </c>
      <c r="H609" s="67">
        <v>25823.666694935164</v>
      </c>
      <c r="I609" s="67">
        <v>0.99780327081680298</v>
      </c>
      <c r="J609" s="67">
        <v>0.85655814409255981</v>
      </c>
      <c r="K609" s="67">
        <v>0.76010316610336304</v>
      </c>
      <c r="L609" s="67">
        <v>0.69447851181030273</v>
      </c>
      <c r="M609" s="67">
        <v>0.65934216976165771</v>
      </c>
      <c r="N609" s="67">
        <v>0.64726001024246216</v>
      </c>
      <c r="O609" s="67">
        <v>0.67847377061843872</v>
      </c>
      <c r="P609" s="67">
        <v>0.72001791000366211</v>
      </c>
      <c r="Q609" s="67">
        <v>0.76133918762207031</v>
      </c>
      <c r="R609" s="67">
        <v>0.85209786891937256</v>
      </c>
      <c r="S609" s="67">
        <v>0.98437303304672241</v>
      </c>
      <c r="T609" s="67">
        <v>1.1522330045700073</v>
      </c>
      <c r="U609" s="67">
        <v>1.3438166379928589</v>
      </c>
      <c r="V609" s="67">
        <v>1.5193691253662109</v>
      </c>
      <c r="W609" s="67">
        <v>1.6822006702423096</v>
      </c>
      <c r="X609" s="67">
        <v>1.8429211378097534</v>
      </c>
      <c r="Y609" s="67">
        <v>1.9679689407348633</v>
      </c>
      <c r="Z609" s="67">
        <v>2.0329761505126953</v>
      </c>
      <c r="AA609" s="67">
        <v>2.011246919631958</v>
      </c>
      <c r="AB609" s="67">
        <v>1.9223842620849609</v>
      </c>
      <c r="AC609" s="67">
        <v>1.830095648765564</v>
      </c>
      <c r="AD609" s="67">
        <v>1.7135626077651978</v>
      </c>
      <c r="AE609" s="67">
        <v>1.484478235244751</v>
      </c>
      <c r="AF609" s="67">
        <v>1.2354857921600342</v>
      </c>
      <c r="AG609" s="67">
        <v>-2.1626055240631104E-2</v>
      </c>
      <c r="AH609" s="67">
        <v>-1.7507357522845268E-2</v>
      </c>
      <c r="AI609" s="67">
        <v>-1.5836475417017937E-2</v>
      </c>
      <c r="AJ609" s="67">
        <v>-1.5702715143561363E-2</v>
      </c>
      <c r="AK609" s="67">
        <v>-1.1866223998367786E-2</v>
      </c>
      <c r="AL609" s="67">
        <v>-1.2532914057374001E-2</v>
      </c>
      <c r="AM609" s="67">
        <v>-1.587229035794735E-2</v>
      </c>
      <c r="AN609" s="67">
        <v>-2.0042788237333298E-2</v>
      </c>
      <c r="AO609" s="67">
        <v>-1.814732514321804E-2</v>
      </c>
      <c r="AP609" s="67">
        <v>-2.2724509239196777E-2</v>
      </c>
      <c r="AQ609" s="67">
        <v>-2.1437713876366615E-2</v>
      </c>
      <c r="AR609" s="67">
        <v>-1.981511153280735E-2</v>
      </c>
      <c r="AS609" s="67">
        <v>-1.9482074305415154E-2</v>
      </c>
      <c r="AT609" s="67">
        <v>-1.2906599789857864E-2</v>
      </c>
      <c r="AU609" s="67">
        <v>7.8128702938556671E-2</v>
      </c>
      <c r="AV609" s="67">
        <v>9.9887646734714508E-2</v>
      </c>
      <c r="AW609" s="67">
        <v>0.10560931265354156</v>
      </c>
      <c r="AX609" s="67">
        <v>0.1037512943148613</v>
      </c>
      <c r="AY609" s="67">
        <v>8.5836432874202728E-2</v>
      </c>
      <c r="AZ609" s="67">
        <v>-3.1956102699041367E-2</v>
      </c>
      <c r="BA609" s="67">
        <v>-7.1238383650779724E-2</v>
      </c>
      <c r="BB609" s="67">
        <v>-6.4107909798622131E-2</v>
      </c>
      <c r="BC609" s="67">
        <v>-5.0716124475002289E-2</v>
      </c>
      <c r="BD609" s="67">
        <v>-3.9285082370042801E-2</v>
      </c>
      <c r="BE609" s="67">
        <v>-9.8415594547986984E-3</v>
      </c>
      <c r="BF609" s="67">
        <v>-6.5658623352646828E-3</v>
      </c>
      <c r="BG609" s="67">
        <v>-5.5506546050310135E-3</v>
      </c>
      <c r="BH609" s="67">
        <v>-5.8836964890360832E-3</v>
      </c>
      <c r="BI609" s="67">
        <v>-2.3393626324832439E-3</v>
      </c>
      <c r="BJ609" s="67">
        <v>-3.004356985911727E-3</v>
      </c>
      <c r="BK609" s="67">
        <v>-5.8401254937052727E-3</v>
      </c>
      <c r="BL609" s="67">
        <v>-9.3549275770783424E-3</v>
      </c>
      <c r="BM609" s="67">
        <v>-6.8242223933339119E-3</v>
      </c>
      <c r="BN609" s="67">
        <v>-1.0549375787377357E-2</v>
      </c>
      <c r="BO609" s="67">
        <v>-8.4052374586462975E-3</v>
      </c>
      <c r="BP609" s="67">
        <v>-6.0747126117348671E-3</v>
      </c>
      <c r="BQ609" s="67">
        <v>-5.1345191895961761E-3</v>
      </c>
      <c r="BR609" s="67">
        <v>1.8122765468433499E-3</v>
      </c>
      <c r="BS609" s="67">
        <v>9.2984437942504883E-2</v>
      </c>
      <c r="BT609" s="67">
        <v>0.11484024673700333</v>
      </c>
      <c r="BU609" s="67">
        <v>0.12063983827829361</v>
      </c>
      <c r="BV609" s="67">
        <v>0.11882083117961884</v>
      </c>
      <c r="BW609" s="67">
        <v>0.10087915509939194</v>
      </c>
      <c r="BX609" s="67">
        <v>-1.69561468064785E-2</v>
      </c>
      <c r="BY609" s="67">
        <v>-5.6425482034683228E-2</v>
      </c>
      <c r="BZ609" s="67">
        <v>-4.9673382192850113E-2</v>
      </c>
      <c r="CA609" s="67">
        <v>-3.6976847797632217E-2</v>
      </c>
      <c r="CB609" s="67">
        <v>-2.6405153796076775E-2</v>
      </c>
      <c r="CC609" s="67">
        <v>-1.6796523705124855E-3</v>
      </c>
      <c r="CD609" s="67">
        <v>1.0121845407411456E-3</v>
      </c>
      <c r="CE609" s="67">
        <v>1.5732722822576761E-3</v>
      </c>
      <c r="CF609" s="67">
        <v>9.1692578280344605E-4</v>
      </c>
      <c r="CG609" s="67">
        <v>4.2589129880070686E-3</v>
      </c>
      <c r="CH609" s="67">
        <v>3.5950927995145321E-3</v>
      </c>
      <c r="CI609" s="67">
        <v>1.1081221746280789E-3</v>
      </c>
      <c r="CJ609" s="67">
        <v>-1.9525495590642095E-3</v>
      </c>
      <c r="CK609" s="67">
        <v>1.0181243997067213E-3</v>
      </c>
      <c r="CL609" s="67">
        <v>-2.1169164683669806E-3</v>
      </c>
      <c r="CM609" s="67">
        <v>6.2101538060232997E-4</v>
      </c>
      <c r="CN609" s="67">
        <v>3.4418459981679916E-3</v>
      </c>
      <c r="CO609" s="67">
        <v>4.8025539144873619E-3</v>
      </c>
      <c r="CP609" s="67">
        <v>1.2006524950265884E-2</v>
      </c>
      <c r="CQ609" s="67">
        <v>0.10327347368001938</v>
      </c>
      <c r="CR609" s="67">
        <v>0.12519636750221252</v>
      </c>
      <c r="CS609" s="67">
        <v>0.13104993104934692</v>
      </c>
      <c r="CT609" s="67">
        <v>0.12925794720649719</v>
      </c>
      <c r="CU609" s="67">
        <v>0.11129770427942276</v>
      </c>
      <c r="CV609" s="67">
        <v>-6.5672234632074833E-3</v>
      </c>
      <c r="CW609" s="67">
        <v>-4.6166110783815384E-2</v>
      </c>
      <c r="CX609" s="67">
        <v>-3.9676062762737274E-2</v>
      </c>
      <c r="CY609" s="67">
        <v>-2.7461070567369461E-2</v>
      </c>
      <c r="CZ609" s="67">
        <v>-1.7484555020928383E-2</v>
      </c>
      <c r="DA609" s="67">
        <v>6.4822537824511528E-3</v>
      </c>
      <c r="DB609" s="67">
        <v>8.5902316495776176E-3</v>
      </c>
      <c r="DC609" s="67">
        <v>8.697199635207653E-3</v>
      </c>
      <c r="DD609" s="67">
        <v>7.7175484038889408E-3</v>
      </c>
      <c r="DE609" s="67">
        <v>1.0857188142836094E-2</v>
      </c>
      <c r="DF609" s="67">
        <v>1.019454188644886E-2</v>
      </c>
      <c r="DG609" s="67">
        <v>8.0563696101307869E-3</v>
      </c>
      <c r="DH609" s="67">
        <v>5.4498282261192799E-3</v>
      </c>
      <c r="DI609" s="67">
        <v>8.8604707270860672E-3</v>
      </c>
      <c r="DJ609" s="67">
        <v>6.3155423849821091E-3</v>
      </c>
      <c r="DK609" s="67">
        <v>9.6472678706049919E-3</v>
      </c>
      <c r="DL609" s="67">
        <v>1.2958403676748276E-2</v>
      </c>
      <c r="DM609" s="67">
        <v>1.47396270185709E-2</v>
      </c>
      <c r="DN609" s="67">
        <v>2.2200774401426315E-2</v>
      </c>
      <c r="DO609" s="67">
        <v>0.11356250941753387</v>
      </c>
      <c r="DP609" s="67">
        <v>0.13555249571800232</v>
      </c>
      <c r="DQ609" s="67">
        <v>0.14146004617214203</v>
      </c>
      <c r="DR609" s="67">
        <v>0.13969506323337555</v>
      </c>
      <c r="DS609" s="67">
        <v>0.12171625345945358</v>
      </c>
      <c r="DT609" s="67">
        <v>3.8216998800635338E-3</v>
      </c>
      <c r="DU609" s="67">
        <v>-3.5906743258237839E-2</v>
      </c>
      <c r="DV609" s="67">
        <v>-2.9678747057914734E-2</v>
      </c>
      <c r="DW609" s="67">
        <v>-1.7945293337106705E-2</v>
      </c>
      <c r="DX609" s="67">
        <v>-8.5639571771025658E-3</v>
      </c>
      <c r="DY609" s="67">
        <v>1.8266750499606133E-2</v>
      </c>
      <c r="DZ609" s="67">
        <v>1.9531728699803352E-2</v>
      </c>
      <c r="EA609" s="67">
        <v>1.8983019515872002E-2</v>
      </c>
      <c r="EB609" s="67">
        <v>1.7536565661430359E-2</v>
      </c>
      <c r="EC609" s="67">
        <v>2.0384050905704498E-2</v>
      </c>
      <c r="ED609" s="67">
        <v>1.9723100587725639E-2</v>
      </c>
      <c r="EE609" s="67">
        <v>1.8088536337018013E-2</v>
      </c>
      <c r="EF609" s="67">
        <v>1.6137685626745224E-2</v>
      </c>
      <c r="EG609" s="67">
        <v>2.018357440829277E-2</v>
      </c>
      <c r="EH609" s="67">
        <v>1.849067397415638E-2</v>
      </c>
      <c r="EI609" s="67">
        <v>2.267974428832531E-2</v>
      </c>
      <c r="EJ609" s="67">
        <v>2.6698803529143333E-2</v>
      </c>
      <c r="EK609" s="67">
        <v>2.9087182134389877E-2</v>
      </c>
      <c r="EL609" s="67">
        <v>3.6919653415679932E-2</v>
      </c>
      <c r="EM609" s="67">
        <v>0.12841823697090149</v>
      </c>
      <c r="EN609" s="67">
        <v>0.15050509572029114</v>
      </c>
      <c r="EO609" s="67">
        <v>0.15649056434631348</v>
      </c>
      <c r="EP609" s="67">
        <v>0.15476460754871368</v>
      </c>
      <c r="EQ609" s="67">
        <v>0.13675896823406219</v>
      </c>
      <c r="ER609" s="67">
        <v>1.8821654841303825E-2</v>
      </c>
      <c r="ES609" s="67">
        <v>-2.1093841642141342E-2</v>
      </c>
      <c r="ET609" s="67">
        <v>-1.5244213864207268E-2</v>
      </c>
      <c r="EU609" s="67">
        <v>-4.2060175910592079E-3</v>
      </c>
      <c r="EV609" s="67">
        <v>4.3159686028957367E-3</v>
      </c>
      <c r="EW609" s="67">
        <v>78.424911499023438</v>
      </c>
      <c r="EX609" s="67">
        <v>76.849281311035156</v>
      </c>
      <c r="EY609" s="67">
        <v>75.227371215820313</v>
      </c>
      <c r="EZ609" s="67">
        <v>73.666007995605469</v>
      </c>
      <c r="FA609" s="67">
        <v>72.172935485839844</v>
      </c>
      <c r="FB609" s="67">
        <v>70.953086853027344</v>
      </c>
      <c r="FC609" s="67">
        <v>70.466720581054688</v>
      </c>
      <c r="FD609" s="67">
        <v>72.353225708007813</v>
      </c>
      <c r="FE609" s="67">
        <v>76.540580749511719</v>
      </c>
      <c r="FF609" s="67">
        <v>81.127235412597656</v>
      </c>
      <c r="FG609" s="67">
        <v>85.371017456054688</v>
      </c>
      <c r="FH609" s="67">
        <v>89.342796325683594</v>
      </c>
      <c r="FI609" s="67">
        <v>92.923263549804688</v>
      </c>
      <c r="FJ609" s="67">
        <v>95.722030639648438</v>
      </c>
      <c r="FK609" s="67">
        <v>97.712669372558594</v>
      </c>
      <c r="FL609" s="67">
        <v>99.028434753417969</v>
      </c>
      <c r="FM609" s="67">
        <v>99.328025817871094</v>
      </c>
      <c r="FN609" s="67">
        <v>98.708000183105469</v>
      </c>
      <c r="FO609" s="67">
        <v>96.689682006835938</v>
      </c>
      <c r="FP609" s="67">
        <v>92.98931884765625</v>
      </c>
      <c r="FQ609" s="67">
        <v>88.761482238769531</v>
      </c>
      <c r="FR609" s="67">
        <v>85.319305419921875</v>
      </c>
      <c r="FS609" s="67">
        <v>82.502586364746094</v>
      </c>
      <c r="FT609" s="67">
        <v>80.415641784667969</v>
      </c>
      <c r="FU609" s="68">
        <v>1.3416125439107418E-2</v>
      </c>
      <c r="FV609" s="40">
        <v>10.920000076293945</v>
      </c>
      <c r="FW609">
        <v>32116.54</v>
      </c>
      <c r="FX609">
        <v>1</v>
      </c>
    </row>
    <row r="610" spans="1:180" x14ac:dyDescent="0.2">
      <c r="A610" t="s">
        <v>189</v>
      </c>
      <c r="B610" t="s">
        <v>207</v>
      </c>
      <c r="C610" t="s">
        <v>204</v>
      </c>
      <c r="D610" t="s">
        <v>1</v>
      </c>
      <c r="E610" t="s">
        <v>214</v>
      </c>
      <c r="F610" t="s">
        <v>194</v>
      </c>
      <c r="G610" s="60" t="s">
        <v>216</v>
      </c>
      <c r="H610" s="67">
        <v>9388</v>
      </c>
      <c r="I610" s="67">
        <v>0.92708051204681396</v>
      </c>
      <c r="J610" s="67">
        <v>0.79007458686828613</v>
      </c>
      <c r="K610" s="67">
        <v>0.69610238075256348</v>
      </c>
      <c r="L610" s="67">
        <v>0.639972984790802</v>
      </c>
      <c r="M610" s="67">
        <v>0.60991573333740234</v>
      </c>
      <c r="N610" s="67">
        <v>0.61290055513381958</v>
      </c>
      <c r="O610" s="67">
        <v>0.67214226722717285</v>
      </c>
      <c r="P610" s="67">
        <v>0.74814194440841675</v>
      </c>
      <c r="Q610" s="67">
        <v>0.82883864641189575</v>
      </c>
      <c r="R610" s="67">
        <v>0.94577544927597046</v>
      </c>
      <c r="S610" s="67">
        <v>1.1166671514511108</v>
      </c>
      <c r="T610" s="67">
        <v>1.3263914585113525</v>
      </c>
      <c r="U610" s="67">
        <v>1.5545529127120972</v>
      </c>
      <c r="V610" s="67">
        <v>1.7959600687026978</v>
      </c>
      <c r="W610" s="67">
        <v>1.9929020404815674</v>
      </c>
      <c r="X610" s="67">
        <v>2.2042930126190186</v>
      </c>
      <c r="Y610" s="67">
        <v>2.386533260345459</v>
      </c>
      <c r="Z610" s="67">
        <v>2.485090970993042</v>
      </c>
      <c r="AA610" s="67">
        <v>2.4649226665496826</v>
      </c>
      <c r="AB610" s="67">
        <v>2.3436775207519531</v>
      </c>
      <c r="AC610" s="67">
        <v>2.1399493217468262</v>
      </c>
      <c r="AD610" s="67">
        <v>1.9679651260375977</v>
      </c>
      <c r="AE610" s="67">
        <v>1.6839786767959595</v>
      </c>
      <c r="AF610" s="67">
        <v>1.3602291345596313</v>
      </c>
      <c r="AG610" s="67">
        <v>-5.2499767392873764E-2</v>
      </c>
      <c r="AH610" s="67">
        <v>-4.3918311595916748E-2</v>
      </c>
      <c r="AI610" s="67">
        <v>-4.894067719578743E-2</v>
      </c>
      <c r="AJ610" s="67">
        <v>-4.5888699591159821E-2</v>
      </c>
      <c r="AK610" s="67">
        <v>-4.3224845081567764E-2</v>
      </c>
      <c r="AL610" s="67">
        <v>-4.7897633165121078E-2</v>
      </c>
      <c r="AM610" s="67">
        <v>-5.6792255491018295E-2</v>
      </c>
      <c r="AN610" s="67">
        <v>-6.0585711151361465E-2</v>
      </c>
      <c r="AO610" s="67">
        <v>-6.8208120763301849E-2</v>
      </c>
      <c r="AP610" s="67">
        <v>-7.4834831058979034E-2</v>
      </c>
      <c r="AQ610" s="67">
        <v>-6.5893709659576416E-2</v>
      </c>
      <c r="AR610" s="67">
        <v>-7.5099602341651917E-2</v>
      </c>
      <c r="AS610" s="67">
        <v>-8.6641028523445129E-2</v>
      </c>
      <c r="AT610" s="67">
        <v>-7.3647215962409973E-2</v>
      </c>
      <c r="AU610" s="67">
        <v>0.28624814748764038</v>
      </c>
      <c r="AV610" s="67">
        <v>0.39833542704582214</v>
      </c>
      <c r="AW610" s="67">
        <v>0.459922194480896</v>
      </c>
      <c r="AX610" s="67">
        <v>0.46244502067565918</v>
      </c>
      <c r="AY610" s="67">
        <v>0.42100811004638672</v>
      </c>
      <c r="AZ610" s="67">
        <v>-0.26736462116241455</v>
      </c>
      <c r="BA610" s="67">
        <v>-0.39110913872718811</v>
      </c>
      <c r="BB610" s="67">
        <v>-0.29997938871383667</v>
      </c>
      <c r="BC610" s="67">
        <v>-0.20760455727577209</v>
      </c>
      <c r="BD610" s="67">
        <v>-0.16468492150306702</v>
      </c>
      <c r="BE610" s="67">
        <v>-1.1113404296338558E-2</v>
      </c>
      <c r="BF610" s="67">
        <v>-5.8448472991585732E-3</v>
      </c>
      <c r="BG610" s="67">
        <v>-1.354791596531868E-2</v>
      </c>
      <c r="BH610" s="67">
        <v>-1.2481494806706905E-2</v>
      </c>
      <c r="BI610" s="67">
        <v>-1.1216120794415474E-2</v>
      </c>
      <c r="BJ610" s="67">
        <v>-1.6089661046862602E-2</v>
      </c>
      <c r="BK610" s="67">
        <v>-2.2878488525748253E-2</v>
      </c>
      <c r="BL610" s="67">
        <v>-2.4199143052101135E-2</v>
      </c>
      <c r="BM610" s="67">
        <v>-2.9172388836741447E-2</v>
      </c>
      <c r="BN610" s="67">
        <v>-3.21480892598629E-2</v>
      </c>
      <c r="BO610" s="67">
        <v>-1.9637815654277802E-2</v>
      </c>
      <c r="BP610" s="67">
        <v>-2.5388523936271667E-2</v>
      </c>
      <c r="BQ610" s="67">
        <v>-3.4209392964839935E-2</v>
      </c>
      <c r="BR610" s="67">
        <v>-1.9107438623905182E-2</v>
      </c>
      <c r="BS610" s="67">
        <v>0.34008899331092834</v>
      </c>
      <c r="BT610" s="67">
        <v>0.4525618851184845</v>
      </c>
      <c r="BU610" s="67">
        <v>0.51454776525497437</v>
      </c>
      <c r="BV610" s="67">
        <v>0.51708382368087769</v>
      </c>
      <c r="BW610" s="67">
        <v>0.47558555006980896</v>
      </c>
      <c r="BX610" s="67">
        <v>-0.21160534024238586</v>
      </c>
      <c r="BY610" s="67">
        <v>-0.33640983700752258</v>
      </c>
      <c r="BZ610" s="67">
        <v>-0.24742168188095093</v>
      </c>
      <c r="CA610" s="67">
        <v>-0.15801377594470978</v>
      </c>
      <c r="CB610" s="67">
        <v>-0.11870786547660828</v>
      </c>
      <c r="CC610" s="67">
        <v>1.7550662159919739E-2</v>
      </c>
      <c r="CD610" s="67">
        <v>2.0524719730019569E-2</v>
      </c>
      <c r="CE610" s="67">
        <v>1.0965002700686455E-2</v>
      </c>
      <c r="CF610" s="67">
        <v>1.0656233876943588E-2</v>
      </c>
      <c r="CG610" s="67">
        <v>1.0953024961054325E-2</v>
      </c>
      <c r="CH610" s="67">
        <v>5.9404410421848297E-3</v>
      </c>
      <c r="CI610" s="67">
        <v>6.100814207457006E-4</v>
      </c>
      <c r="CJ610" s="67">
        <v>1.0020832996815443E-3</v>
      </c>
      <c r="CK610" s="67">
        <v>-2.1363543346524239E-3</v>
      </c>
      <c r="CL610" s="67">
        <v>-2.5833782274276018E-3</v>
      </c>
      <c r="CM610" s="67">
        <v>1.2398880906403065E-2</v>
      </c>
      <c r="CN610" s="67">
        <v>9.0412171557545662E-3</v>
      </c>
      <c r="CO610" s="67">
        <v>2.1045955363661051E-3</v>
      </c>
      <c r="CP610" s="67">
        <v>1.8666643649339676E-2</v>
      </c>
      <c r="CQ610" s="67">
        <v>0.37737897038459778</v>
      </c>
      <c r="CR610" s="67">
        <v>0.49011898040771484</v>
      </c>
      <c r="CS610" s="67">
        <v>0.55238121747970581</v>
      </c>
      <c r="CT610" s="67">
        <v>0.55492639541625977</v>
      </c>
      <c r="CU610" s="67">
        <v>0.51338571310043335</v>
      </c>
      <c r="CV610" s="67">
        <v>-0.17298665642738342</v>
      </c>
      <c r="CW610" s="67">
        <v>-0.29852527379989624</v>
      </c>
      <c r="CX610" s="67">
        <v>-0.2110203355550766</v>
      </c>
      <c r="CY610" s="67">
        <v>-0.12366735935211182</v>
      </c>
      <c r="CZ610" s="67">
        <v>-8.6864307522773743E-2</v>
      </c>
      <c r="DA610" s="67">
        <v>4.6214733272790909E-2</v>
      </c>
      <c r="DB610" s="67">
        <v>4.6894285827875137E-2</v>
      </c>
      <c r="DC610" s="67">
        <v>3.5477921366691589E-2</v>
      </c>
      <c r="DD610" s="67">
        <v>3.3793959766626358E-2</v>
      </c>
      <c r="DE610" s="67">
        <v>3.3122170716524124E-2</v>
      </c>
      <c r="DF610" s="67">
        <v>2.7970543131232262E-2</v>
      </c>
      <c r="DG610" s="67">
        <v>2.4098651483654976E-2</v>
      </c>
      <c r="DH610" s="67">
        <v>2.6203310117125511E-2</v>
      </c>
      <c r="DI610" s="67">
        <v>2.4899678304791451E-2</v>
      </c>
      <c r="DJ610" s="67">
        <v>2.6981329545378685E-2</v>
      </c>
      <c r="DK610" s="67">
        <v>4.4435575604438782E-2</v>
      </c>
      <c r="DL610" s="67">
        <v>4.3470956385135651E-2</v>
      </c>
      <c r="DM610" s="67">
        <v>3.8418587297201157E-2</v>
      </c>
      <c r="DN610" s="67">
        <v>5.6440725922584534E-2</v>
      </c>
      <c r="DO610" s="67">
        <v>0.41466894745826721</v>
      </c>
      <c r="DP610" s="67">
        <v>0.5276760458946228</v>
      </c>
      <c r="DQ610" s="67">
        <v>0.59021466970443726</v>
      </c>
      <c r="DR610" s="67">
        <v>0.59276902675628662</v>
      </c>
      <c r="DS610" s="67">
        <v>0.55118584632873535</v>
      </c>
      <c r="DT610" s="67">
        <v>-0.13436795771121979</v>
      </c>
      <c r="DU610" s="67">
        <v>-0.26064065098762512</v>
      </c>
      <c r="DV610" s="67">
        <v>-0.17461901903152466</v>
      </c>
      <c r="DW610" s="67">
        <v>-8.9320935308933258E-2</v>
      </c>
      <c r="DX610" s="67">
        <v>-5.5020745843648911E-2</v>
      </c>
      <c r="DY610" s="67">
        <v>8.760109543800354E-2</v>
      </c>
      <c r="DZ610" s="67">
        <v>8.4967754781246185E-2</v>
      </c>
      <c r="EA610" s="67">
        <v>7.0870690047740936E-2</v>
      </c>
      <c r="EB610" s="67">
        <v>6.7201167345046997E-2</v>
      </c>
      <c r="EC610" s="67">
        <v>6.5130896866321564E-2</v>
      </c>
      <c r="ED610" s="67">
        <v>5.9778511524200439E-2</v>
      </c>
      <c r="EE610" s="67">
        <v>5.8012418448925018E-2</v>
      </c>
      <c r="EF610" s="67">
        <v>6.2589876353740692E-2</v>
      </c>
      <c r="EG610" s="67">
        <v>6.3935421407222748E-2</v>
      </c>
      <c r="EH610" s="67">
        <v>6.9668076932430267E-2</v>
      </c>
      <c r="EI610" s="67">
        <v>9.0691477060317993E-2</v>
      </c>
      <c r="EJ610" s="67">
        <v>9.31820347905159E-2</v>
      </c>
      <c r="EK610" s="67">
        <v>9.0850219130516052E-2</v>
      </c>
      <c r="EL610" s="67">
        <v>0.11098049581050873</v>
      </c>
      <c r="EM610" s="67">
        <v>0.46850976347923279</v>
      </c>
      <c r="EN610" s="67">
        <v>0.58190250396728516</v>
      </c>
      <c r="EO610" s="67">
        <v>0.64484024047851563</v>
      </c>
      <c r="EP610" s="67">
        <v>0.64740777015686035</v>
      </c>
      <c r="EQ610" s="67">
        <v>0.60576325654983521</v>
      </c>
      <c r="ER610" s="67">
        <v>-7.8608699142932892E-2</v>
      </c>
      <c r="ES610" s="67">
        <v>-0.20594136416912079</v>
      </c>
      <c r="ET610" s="67">
        <v>-0.12206129729747772</v>
      </c>
      <c r="EU610" s="67">
        <v>-3.973015770316124E-2</v>
      </c>
      <c r="EV610" s="67">
        <v>-9.0436935424804688E-3</v>
      </c>
      <c r="EW610" s="67">
        <v>77.035850524902344</v>
      </c>
      <c r="EX610" s="67">
        <v>75.529434204101563</v>
      </c>
      <c r="EY610" s="67">
        <v>73.708686828613281</v>
      </c>
      <c r="EZ610" s="67">
        <v>71.970619201660156</v>
      </c>
      <c r="FA610" s="67">
        <v>70.812568664550781</v>
      </c>
      <c r="FB610" s="67">
        <v>69.948707580566406</v>
      </c>
      <c r="FC610" s="67">
        <v>70.38525390625</v>
      </c>
      <c r="FD610" s="67">
        <v>73.327171325683594</v>
      </c>
      <c r="FE610" s="67">
        <v>77.186439514160156</v>
      </c>
      <c r="FF610" s="67">
        <v>81.142227172851563</v>
      </c>
      <c r="FG610" s="67">
        <v>84.640815734863281</v>
      </c>
      <c r="FH610" s="67">
        <v>88.21795654296875</v>
      </c>
      <c r="FI610" s="67">
        <v>91.417098999023438</v>
      </c>
      <c r="FJ610" s="67">
        <v>93.573753356933594</v>
      </c>
      <c r="FK610" s="67">
        <v>95.262672424316406</v>
      </c>
      <c r="FL610" s="67">
        <v>97.234413146972656</v>
      </c>
      <c r="FM610" s="67">
        <v>97.919090270996094</v>
      </c>
      <c r="FN610" s="67">
        <v>98.359901428222656</v>
      </c>
      <c r="FO610" s="67">
        <v>97.197982788085938</v>
      </c>
      <c r="FP610" s="67">
        <v>94.244239807128906</v>
      </c>
      <c r="FQ610" s="67">
        <v>89.716041564941406</v>
      </c>
      <c r="FR610" s="67">
        <v>86.985191345214844</v>
      </c>
      <c r="FS610" s="67">
        <v>84.400230407714844</v>
      </c>
      <c r="FT610" s="67">
        <v>82.340667724609375</v>
      </c>
      <c r="FU610" s="68">
        <v>4.8638399690389633E-2</v>
      </c>
      <c r="FV610" s="40">
        <v>7.429999828338623</v>
      </c>
      <c r="FW610">
        <v>12745.48</v>
      </c>
      <c r="FX610">
        <v>1</v>
      </c>
    </row>
    <row r="611" spans="1:180" x14ac:dyDescent="0.2">
      <c r="A611" t="s">
        <v>189</v>
      </c>
      <c r="B611" t="s">
        <v>207</v>
      </c>
      <c r="C611" t="s">
        <v>204</v>
      </c>
      <c r="D611" t="s">
        <v>1</v>
      </c>
      <c r="E611" t="s">
        <v>214</v>
      </c>
      <c r="F611" t="s">
        <v>194</v>
      </c>
      <c r="G611" s="60" t="s">
        <v>217</v>
      </c>
      <c r="H611" s="67">
        <v>9325</v>
      </c>
      <c r="I611" s="67">
        <v>0.98155683279037476</v>
      </c>
      <c r="J611" s="67">
        <v>0.82493603229522705</v>
      </c>
      <c r="K611" s="67">
        <v>0.71859288215637207</v>
      </c>
      <c r="L611" s="67">
        <v>0.6533200740814209</v>
      </c>
      <c r="M611" s="67">
        <v>0.61892324686050415</v>
      </c>
      <c r="N611" s="67">
        <v>0.62199324369430542</v>
      </c>
      <c r="O611" s="67">
        <v>0.66904467344284058</v>
      </c>
      <c r="P611" s="67">
        <v>0.75445723533630371</v>
      </c>
      <c r="Q611" s="67">
        <v>0.84645074605941772</v>
      </c>
      <c r="R611" s="67">
        <v>0.98675686120986938</v>
      </c>
      <c r="S611" s="67">
        <v>1.187767505645752</v>
      </c>
      <c r="T611" s="67">
        <v>1.4323985576629639</v>
      </c>
      <c r="U611" s="67">
        <v>1.7076488733291626</v>
      </c>
      <c r="V611" s="67">
        <v>1.9723167419433594</v>
      </c>
      <c r="W611" s="67">
        <v>2.2157320976257324</v>
      </c>
      <c r="X611" s="67">
        <v>2.4336700439453125</v>
      </c>
      <c r="Y611" s="67">
        <v>2.6126952171325684</v>
      </c>
      <c r="Z611" s="67">
        <v>2.7113337516784668</v>
      </c>
      <c r="AA611" s="67">
        <v>2.6975619792938232</v>
      </c>
      <c r="AB611" s="67">
        <v>2.5483689308166504</v>
      </c>
      <c r="AC611" s="67">
        <v>2.3121693134307861</v>
      </c>
      <c r="AD611" s="67">
        <v>2.1261999607086182</v>
      </c>
      <c r="AE611" s="67">
        <v>1.7874096632003784</v>
      </c>
      <c r="AF611" s="67">
        <v>1.4141751527786255</v>
      </c>
      <c r="AG611" s="67">
        <v>-5.6245077401399612E-2</v>
      </c>
      <c r="AH611" s="67">
        <v>-4.43592369556427E-2</v>
      </c>
      <c r="AI611" s="67">
        <v>-4.1129559278488159E-2</v>
      </c>
      <c r="AJ611" s="67">
        <v>-4.409756138920784E-2</v>
      </c>
      <c r="AK611" s="67">
        <v>-5.1222812384366989E-2</v>
      </c>
      <c r="AL611" s="67">
        <v>-4.8838138580322266E-2</v>
      </c>
      <c r="AM611" s="67">
        <v>-5.5346470326185226E-2</v>
      </c>
      <c r="AN611" s="67">
        <v>-5.9061478823423386E-2</v>
      </c>
      <c r="AO611" s="67">
        <v>-6.1968684196472168E-2</v>
      </c>
      <c r="AP611" s="67">
        <v>-7.2574526071548462E-2</v>
      </c>
      <c r="AQ611" s="67">
        <v>-8.4536664187908173E-2</v>
      </c>
      <c r="AR611" s="67">
        <v>-0.10324404388666153</v>
      </c>
      <c r="AS611" s="67">
        <v>-0.11597390472888947</v>
      </c>
      <c r="AT611" s="67">
        <v>-0.10851481556892395</v>
      </c>
      <c r="AU611" s="67">
        <v>0.32362011075019836</v>
      </c>
      <c r="AV611" s="67">
        <v>0.47282913327217102</v>
      </c>
      <c r="AW611" s="67">
        <v>0.5372920036315918</v>
      </c>
      <c r="AX611" s="67">
        <v>0.5580478310585022</v>
      </c>
      <c r="AY611" s="67">
        <v>0.52490419149398804</v>
      </c>
      <c r="AZ611" s="67">
        <v>-0.31108880043029785</v>
      </c>
      <c r="BA611" s="67">
        <v>-0.47129511833190918</v>
      </c>
      <c r="BB611" s="67">
        <v>-0.36036315560340881</v>
      </c>
      <c r="BC611" s="67">
        <v>-0.2728370726108551</v>
      </c>
      <c r="BD611" s="67">
        <v>-0.21149779856204987</v>
      </c>
      <c r="BE611" s="67">
        <v>-1.4712167903780937E-2</v>
      </c>
      <c r="BF611" s="67">
        <v>-6.1521562747657299E-3</v>
      </c>
      <c r="BG611" s="67">
        <v>-5.6106727570295334E-3</v>
      </c>
      <c r="BH611" s="67">
        <v>-1.0572781786322594E-2</v>
      </c>
      <c r="BI611" s="67">
        <v>-1.9102282822132111E-2</v>
      </c>
      <c r="BJ611" s="67">
        <v>-1.6918094828724861E-2</v>
      </c>
      <c r="BK611" s="67">
        <v>-2.1313481032848358E-2</v>
      </c>
      <c r="BL611" s="67">
        <v>-2.2547254338860512E-2</v>
      </c>
      <c r="BM611" s="67">
        <v>-2.27952990680933E-2</v>
      </c>
      <c r="BN611" s="67">
        <v>-2.9738293960690498E-2</v>
      </c>
      <c r="BO611" s="67">
        <v>-3.8119766861200333E-2</v>
      </c>
      <c r="BP611" s="67">
        <v>-5.3360309451818466E-2</v>
      </c>
      <c r="BQ611" s="67">
        <v>-6.3362978398799896E-2</v>
      </c>
      <c r="BR611" s="67">
        <v>-5.3788527846336365E-2</v>
      </c>
      <c r="BS611" s="67">
        <v>0.37764528393745422</v>
      </c>
      <c r="BT611" s="67">
        <v>0.52723985910415649</v>
      </c>
      <c r="BU611" s="67">
        <v>0.5921015739440918</v>
      </c>
      <c r="BV611" s="67">
        <v>0.61287170648574829</v>
      </c>
      <c r="BW611" s="67">
        <v>0.57966679334640503</v>
      </c>
      <c r="BX611" s="67">
        <v>-0.25514078140258789</v>
      </c>
      <c r="BY611" s="67">
        <v>-0.41641044616699219</v>
      </c>
      <c r="BZ611" s="67">
        <v>-0.30762550234794617</v>
      </c>
      <c r="CA611" s="67">
        <v>-0.22307281196117401</v>
      </c>
      <c r="CB611" s="67">
        <v>-0.16535697877407074</v>
      </c>
      <c r="CC611" s="67">
        <v>1.4053401537239552E-2</v>
      </c>
      <c r="CD611" s="67">
        <v>2.0309949293732643E-2</v>
      </c>
      <c r="CE611" s="67">
        <v>1.8989600241184235E-2</v>
      </c>
      <c r="CF611" s="67">
        <v>1.2646378017961979E-2</v>
      </c>
      <c r="CG611" s="67">
        <v>3.1442942563444376E-3</v>
      </c>
      <c r="CH611" s="67">
        <v>5.189631599932909E-3</v>
      </c>
      <c r="CI611" s="67">
        <v>2.2576658520847559E-3</v>
      </c>
      <c r="CJ611" s="67">
        <v>2.7423838619142771E-3</v>
      </c>
      <c r="CK611" s="67">
        <v>4.3360693380236626E-3</v>
      </c>
      <c r="CL611" s="67">
        <v>-7.0052097726147622E-5</v>
      </c>
      <c r="CM611" s="67">
        <v>-5.9715691022574902E-3</v>
      </c>
      <c r="CN611" s="67">
        <v>-1.8810983747243881E-2</v>
      </c>
      <c r="CO611" s="67">
        <v>-2.6924800127744675E-2</v>
      </c>
      <c r="CP611" s="67">
        <v>-1.5885274857282639E-2</v>
      </c>
      <c r="CQ611" s="67">
        <v>0.41506296396255493</v>
      </c>
      <c r="CR611" s="67">
        <v>0.56492453813552856</v>
      </c>
      <c r="CS611" s="67">
        <v>0.63006258010864258</v>
      </c>
      <c r="CT611" s="67">
        <v>0.65084254741668701</v>
      </c>
      <c r="CU611" s="67">
        <v>0.61759525537490845</v>
      </c>
      <c r="CV611" s="67">
        <v>-0.21639131009578705</v>
      </c>
      <c r="CW611" s="67">
        <v>-0.37839749455451965</v>
      </c>
      <c r="CX611" s="67">
        <v>-0.27109956741333008</v>
      </c>
      <c r="CY611" s="67">
        <v>-0.18860620260238647</v>
      </c>
      <c r="CZ611" s="67">
        <v>-0.13339997828006744</v>
      </c>
      <c r="DA611" s="67">
        <v>4.281897097826004E-2</v>
      </c>
      <c r="DB611" s="67">
        <v>4.6772059053182602E-2</v>
      </c>
      <c r="DC611" s="67">
        <v>4.3589871376752853E-2</v>
      </c>
      <c r="DD611" s="67">
        <v>3.586554154753685E-2</v>
      </c>
      <c r="DE611" s="67">
        <v>2.5390872731804848E-2</v>
      </c>
      <c r="DF611" s="67">
        <v>2.7297357097268105E-2</v>
      </c>
      <c r="DG611" s="67">
        <v>2.5828810408711433E-2</v>
      </c>
      <c r="DH611" s="67">
        <v>2.8032023459672928E-2</v>
      </c>
      <c r="DI611" s="67">
        <v>3.1467437744140625E-2</v>
      </c>
      <c r="DJ611" s="67">
        <v>2.9598189517855644E-2</v>
      </c>
      <c r="DK611" s="67">
        <v>2.6176633313298225E-2</v>
      </c>
      <c r="DL611" s="67">
        <v>1.5738338232040405E-2</v>
      </c>
      <c r="DM611" s="67">
        <v>9.5133744180202484E-3</v>
      </c>
      <c r="DN611" s="67">
        <v>2.2017981857061386E-2</v>
      </c>
      <c r="DO611" s="67">
        <v>0.45248061418533325</v>
      </c>
      <c r="DP611" s="67">
        <v>0.60260921716690063</v>
      </c>
      <c r="DQ611" s="67">
        <v>0.66802358627319336</v>
      </c>
      <c r="DR611" s="67">
        <v>0.68881332874298096</v>
      </c>
      <c r="DS611" s="67">
        <v>0.65552377700805664</v>
      </c>
      <c r="DT611" s="67">
        <v>-0.17764188349246979</v>
      </c>
      <c r="DU611" s="67">
        <v>-0.34038454294204712</v>
      </c>
      <c r="DV611" s="67">
        <v>-0.2345736175775528</v>
      </c>
      <c r="DW611" s="67">
        <v>-0.15413963794708252</v>
      </c>
      <c r="DX611" s="67">
        <v>-0.10144297033548355</v>
      </c>
      <c r="DY611" s="67">
        <v>8.4351882338523865E-2</v>
      </c>
      <c r="DZ611" s="67">
        <v>8.4979139268398285E-2</v>
      </c>
      <c r="EA611" s="67">
        <v>7.9108759760856628E-2</v>
      </c>
      <c r="EB611" s="67">
        <v>6.9390319287776947E-2</v>
      </c>
      <c r="EC611" s="67">
        <v>5.7511400431394577E-2</v>
      </c>
      <c r="ED611" s="67">
        <v>5.9217404574155807E-2</v>
      </c>
      <c r="EE611" s="67">
        <v>5.9861805289983749E-2</v>
      </c>
      <c r="EF611" s="67">
        <v>6.4546242356300354E-2</v>
      </c>
      <c r="EG611" s="67">
        <v>7.0640824735164642E-2</v>
      </c>
      <c r="EH611" s="67">
        <v>7.2434417903423309E-2</v>
      </c>
      <c r="EI611" s="67">
        <v>7.2593532502651215E-2</v>
      </c>
      <c r="EJ611" s="67">
        <v>6.5622076392173767E-2</v>
      </c>
      <c r="EK611" s="67">
        <v>6.2124308198690414E-2</v>
      </c>
      <c r="EL611" s="67">
        <v>7.6744258403778076E-2</v>
      </c>
      <c r="EM611" s="67">
        <v>0.50650584697723389</v>
      </c>
      <c r="EN611" s="67">
        <v>0.6570199728012085</v>
      </c>
      <c r="EO611" s="67">
        <v>0.72283321619033813</v>
      </c>
      <c r="EP611" s="67">
        <v>0.74363720417022705</v>
      </c>
      <c r="EQ611" s="67">
        <v>0.71028643846511841</v>
      </c>
      <c r="ER611" s="67">
        <v>-0.12169382721185684</v>
      </c>
      <c r="ES611" s="67">
        <v>-0.28549987077713013</v>
      </c>
      <c r="ET611" s="67">
        <v>-0.18183594942092896</v>
      </c>
      <c r="EU611" s="67">
        <v>-0.10437535494565964</v>
      </c>
      <c r="EV611" s="67">
        <v>-5.5302150547504425E-2</v>
      </c>
      <c r="EW611" s="67">
        <v>78.20147705078125</v>
      </c>
      <c r="EX611" s="67">
        <v>76.556037902832031</v>
      </c>
      <c r="EY611" s="67">
        <v>74.696578979492188</v>
      </c>
      <c r="EZ611" s="67">
        <v>72.62957763671875</v>
      </c>
      <c r="FA611" s="67">
        <v>71.308624267578125</v>
      </c>
      <c r="FB611" s="67">
        <v>70.256095886230469</v>
      </c>
      <c r="FC611" s="67">
        <v>70.359161376953125</v>
      </c>
      <c r="FD611" s="67">
        <v>73.811538696289063</v>
      </c>
      <c r="FE611" s="67">
        <v>78.556915283203125</v>
      </c>
      <c r="FF611" s="67">
        <v>83.079391479492188</v>
      </c>
      <c r="FG611" s="67">
        <v>87.010108947753906</v>
      </c>
      <c r="FH611" s="67">
        <v>90.511032104492188</v>
      </c>
      <c r="FI611" s="67">
        <v>93.954132080078125</v>
      </c>
      <c r="FJ611" s="67">
        <v>96.891143798828125</v>
      </c>
      <c r="FK611" s="67">
        <v>99.123924255371094</v>
      </c>
      <c r="FL611" s="67">
        <v>100.50026702880859</v>
      </c>
      <c r="FM611" s="67">
        <v>101.10373687744141</v>
      </c>
      <c r="FN611" s="67">
        <v>100.96128845214844</v>
      </c>
      <c r="FO611" s="67">
        <v>99.438529968261719</v>
      </c>
      <c r="FP611" s="67">
        <v>96.166801452636719</v>
      </c>
      <c r="FQ611" s="67">
        <v>91.445671081542969</v>
      </c>
      <c r="FR611" s="67">
        <v>87.876495361328125</v>
      </c>
      <c r="FS611" s="67">
        <v>85.258689880371094</v>
      </c>
      <c r="FT611" s="67">
        <v>82.97943115234375</v>
      </c>
      <c r="FU611" s="68">
        <v>4.8803538084030151E-2</v>
      </c>
      <c r="FV611" s="40">
        <v>7.619999885559082</v>
      </c>
      <c r="FW611">
        <v>13649.03</v>
      </c>
      <c r="FX611">
        <v>1</v>
      </c>
    </row>
    <row r="612" spans="1:180" x14ac:dyDescent="0.2">
      <c r="A612" t="s">
        <v>189</v>
      </c>
      <c r="B612" t="s">
        <v>207</v>
      </c>
      <c r="C612" t="s">
        <v>204</v>
      </c>
      <c r="D612" t="s">
        <v>1</v>
      </c>
      <c r="E612" t="s">
        <v>214</v>
      </c>
      <c r="F612" t="s">
        <v>194</v>
      </c>
      <c r="G612" s="60" t="s">
        <v>218</v>
      </c>
      <c r="H612" s="67">
        <v>9314</v>
      </c>
      <c r="I612" s="67">
        <v>1.145194411277771</v>
      </c>
      <c r="J612" s="67">
        <v>0.96475756168365479</v>
      </c>
      <c r="K612" s="67">
        <v>0.83667135238647461</v>
      </c>
      <c r="L612" s="67">
        <v>0.74803406000137329</v>
      </c>
      <c r="M612" s="67">
        <v>0.69836419820785522</v>
      </c>
      <c r="N612" s="67">
        <v>0.68451082706451416</v>
      </c>
      <c r="O612" s="67">
        <v>0.72139638662338257</v>
      </c>
      <c r="P612" s="67">
        <v>0.79711782932281494</v>
      </c>
      <c r="Q612" s="67">
        <v>0.9057658314704895</v>
      </c>
      <c r="R612" s="67">
        <v>1.0476634502410889</v>
      </c>
      <c r="S612" s="67">
        <v>1.2486295700073242</v>
      </c>
      <c r="T612" s="67">
        <v>1.4950715303421021</v>
      </c>
      <c r="U612" s="67">
        <v>1.7531216144561768</v>
      </c>
      <c r="V612" s="67">
        <v>2.0427134037017822</v>
      </c>
      <c r="W612" s="67">
        <v>2.2730450630187988</v>
      </c>
      <c r="X612" s="67">
        <v>2.4837117195129395</v>
      </c>
      <c r="Y612" s="67">
        <v>2.6366593837738037</v>
      </c>
      <c r="Z612" s="67">
        <v>2.6986205577850342</v>
      </c>
      <c r="AA612" s="67">
        <v>2.632728099822998</v>
      </c>
      <c r="AB612" s="67">
        <v>2.4826738834381104</v>
      </c>
      <c r="AC612" s="67">
        <v>2.2154462337493896</v>
      </c>
      <c r="AD612" s="67">
        <v>2.0152249336242676</v>
      </c>
      <c r="AE612" s="67">
        <v>1.7252321243286133</v>
      </c>
      <c r="AF612" s="67">
        <v>1.3811167478561401</v>
      </c>
      <c r="AG612" s="67">
        <v>-0.14429067075252533</v>
      </c>
      <c r="AH612" s="67">
        <v>-9.9489785730838776E-2</v>
      </c>
      <c r="AI612" s="67">
        <v>-8.1106089055538177E-2</v>
      </c>
      <c r="AJ612" s="67">
        <v>-5.5029422044754028E-2</v>
      </c>
      <c r="AK612" s="67">
        <v>-5.1454257220029831E-2</v>
      </c>
      <c r="AL612" s="67">
        <v>-5.4719720035791397E-2</v>
      </c>
      <c r="AM612" s="67">
        <v>-7.1097299456596375E-2</v>
      </c>
      <c r="AN612" s="67">
        <v>-8.2581013441085815E-2</v>
      </c>
      <c r="AO612" s="67">
        <v>-8.2282669842243195E-2</v>
      </c>
      <c r="AP612" s="67">
        <v>-0.12397179752588272</v>
      </c>
      <c r="AQ612" s="67">
        <v>-0.13242432475090027</v>
      </c>
      <c r="AR612" s="67">
        <v>-0.1422886997461319</v>
      </c>
      <c r="AS612" s="67">
        <v>-0.17119145393371582</v>
      </c>
      <c r="AT612" s="67">
        <v>-0.15945948660373688</v>
      </c>
      <c r="AU612" s="67">
        <v>0.29847612977027893</v>
      </c>
      <c r="AV612" s="67">
        <v>0.45118016004562378</v>
      </c>
      <c r="AW612" s="67">
        <v>0.49921801686286926</v>
      </c>
      <c r="AX612" s="67">
        <v>0.50147414207458496</v>
      </c>
      <c r="AY612" s="67">
        <v>0.44593897461891174</v>
      </c>
      <c r="AZ612" s="67">
        <v>-0.33726960420608521</v>
      </c>
      <c r="BA612" s="67">
        <v>-0.48658379912376404</v>
      </c>
      <c r="BB612" s="67">
        <v>-0.3689403235912323</v>
      </c>
      <c r="BC612" s="67">
        <v>-0.25051933526992798</v>
      </c>
      <c r="BD612" s="67">
        <v>-0.18414175510406494</v>
      </c>
      <c r="BE612" s="67">
        <v>-0.10273077338933945</v>
      </c>
      <c r="BF612" s="67">
        <v>-6.1257980763912201E-2</v>
      </c>
      <c r="BG612" s="67">
        <v>-4.5564290136098862E-2</v>
      </c>
      <c r="BH612" s="67">
        <v>-2.1483028307557106E-2</v>
      </c>
      <c r="BI612" s="67">
        <v>-1.9312866032123566E-2</v>
      </c>
      <c r="BJ612" s="67">
        <v>-2.2778652608394623E-2</v>
      </c>
      <c r="BK612" s="67">
        <v>-3.7041753530502319E-2</v>
      </c>
      <c r="BL612" s="67">
        <v>-4.6042803674936295E-2</v>
      </c>
      <c r="BM612" s="67">
        <v>-4.3083615601062775E-2</v>
      </c>
      <c r="BN612" s="67">
        <v>-8.1107489764690399E-2</v>
      </c>
      <c r="BO612" s="67">
        <v>-8.5976928472518921E-2</v>
      </c>
      <c r="BP612" s="67">
        <v>-9.2372149229049683E-2</v>
      </c>
      <c r="BQ612" s="67">
        <v>-0.11854583024978638</v>
      </c>
      <c r="BR612" s="67">
        <v>-0.1046968549489975</v>
      </c>
      <c r="BS612" s="67">
        <v>0.35253724455833435</v>
      </c>
      <c r="BT612" s="67">
        <v>0.5056270956993103</v>
      </c>
      <c r="BU612" s="67">
        <v>0.55406421422958374</v>
      </c>
      <c r="BV612" s="67">
        <v>0.55633455514907837</v>
      </c>
      <c r="BW612" s="67">
        <v>0.50073820352554321</v>
      </c>
      <c r="BX612" s="67">
        <v>-0.28128451108932495</v>
      </c>
      <c r="BY612" s="67">
        <v>-0.43166294693946838</v>
      </c>
      <c r="BZ612" s="67">
        <v>-0.31616801023483276</v>
      </c>
      <c r="CA612" s="67">
        <v>-0.20072248578071594</v>
      </c>
      <c r="CB612" s="67">
        <v>-0.13797104358673096</v>
      </c>
      <c r="CC612" s="67">
        <v>-7.3946528136730194E-2</v>
      </c>
      <c r="CD612" s="67">
        <v>-3.4778758883476257E-2</v>
      </c>
      <c r="CE612" s="67">
        <v>-2.0948147401213646E-2</v>
      </c>
      <c r="CF612" s="67">
        <v>1.7511016922071576E-3</v>
      </c>
      <c r="CG612" s="67">
        <v>2.9481665696948767E-3</v>
      </c>
      <c r="CH612" s="67">
        <v>-6.5636786166578531E-4</v>
      </c>
      <c r="CI612" s="67">
        <v>-1.3454994186758995E-2</v>
      </c>
      <c r="CJ612" s="67">
        <v>-2.0736556500196457E-2</v>
      </c>
      <c r="CK612" s="67">
        <v>-1.5934472903609276E-2</v>
      </c>
      <c r="CL612" s="67">
        <v>-5.141979455947876E-2</v>
      </c>
      <c r="CM612" s="67">
        <v>-5.3807608783245087E-2</v>
      </c>
      <c r="CN612" s="67">
        <v>-5.7800110429525375E-2</v>
      </c>
      <c r="CO612" s="67">
        <v>-8.2083627581596375E-2</v>
      </c>
      <c r="CP612" s="67">
        <v>-6.6768430173397064E-2</v>
      </c>
      <c r="CQ612" s="67">
        <v>0.3899797797203064</v>
      </c>
      <c r="CR612" s="67">
        <v>0.54333692789077759</v>
      </c>
      <c r="CS612" s="67">
        <v>0.59205055236816406</v>
      </c>
      <c r="CT612" s="67">
        <v>0.59433078765869141</v>
      </c>
      <c r="CU612" s="67">
        <v>0.5386919379234314</v>
      </c>
      <c r="CV612" s="67">
        <v>-0.2425093948841095</v>
      </c>
      <c r="CW612" s="67">
        <v>-0.39362496137619019</v>
      </c>
      <c r="CX612" s="67">
        <v>-0.27961808443069458</v>
      </c>
      <c r="CY612" s="67">
        <v>-0.16623333096504211</v>
      </c>
      <c r="CZ612" s="67">
        <v>-0.10599334537982941</v>
      </c>
      <c r="DA612" s="67">
        <v>-4.5162275433540344E-2</v>
      </c>
      <c r="DB612" s="67">
        <v>-8.2995295524597168E-3</v>
      </c>
      <c r="DC612" s="67">
        <v>3.6679946351796389E-3</v>
      </c>
      <c r="DD612" s="67">
        <v>2.4985231459140778E-2</v>
      </c>
      <c r="DE612" s="67">
        <v>2.5209199637174606E-2</v>
      </c>
      <c r="DF612" s="67">
        <v>2.146591804921627E-2</v>
      </c>
      <c r="DG612" s="67">
        <v>1.0131767019629478E-2</v>
      </c>
      <c r="DH612" s="67">
        <v>4.5696943998336792E-3</v>
      </c>
      <c r="DI612" s="67">
        <v>1.1214672587811947E-2</v>
      </c>
      <c r="DJ612" s="67">
        <v>-2.173210121691227E-2</v>
      </c>
      <c r="DK612" s="67">
        <v>-2.1638287231326103E-2</v>
      </c>
      <c r="DL612" s="67">
        <v>-2.322806604206562E-2</v>
      </c>
      <c r="DM612" s="67">
        <v>-4.5621424913406372E-2</v>
      </c>
      <c r="DN612" s="67">
        <v>-2.8840001672506332E-2</v>
      </c>
      <c r="DO612" s="67">
        <v>0.42742231488227844</v>
      </c>
      <c r="DP612" s="67">
        <v>0.5810467004776001</v>
      </c>
      <c r="DQ612" s="67">
        <v>0.63003689050674438</v>
      </c>
      <c r="DR612" s="67">
        <v>0.63232702016830444</v>
      </c>
      <c r="DS612" s="67">
        <v>0.57664573192596436</v>
      </c>
      <c r="DT612" s="67">
        <v>-0.20373429358005524</v>
      </c>
      <c r="DU612" s="67">
        <v>-0.35558697581291199</v>
      </c>
      <c r="DV612" s="67">
        <v>-0.2430681437253952</v>
      </c>
      <c r="DW612" s="67">
        <v>-0.13174417614936829</v>
      </c>
      <c r="DX612" s="67">
        <v>-7.401563972234726E-2</v>
      </c>
      <c r="DY612" s="67">
        <v>-3.6023929715156555E-3</v>
      </c>
      <c r="DZ612" s="67">
        <v>2.993226982653141E-2</v>
      </c>
      <c r="EA612" s="67">
        <v>3.9209797978401184E-2</v>
      </c>
      <c r="EB612" s="67">
        <v>5.8531619608402252E-2</v>
      </c>
      <c r="EC612" s="67">
        <v>5.735059455037117E-2</v>
      </c>
      <c r="ED612" s="67">
        <v>5.3406987339258194E-2</v>
      </c>
      <c r="EE612" s="67">
        <v>4.4187303632497787E-2</v>
      </c>
      <c r="EF612" s="67">
        <v>4.1107900440692902E-2</v>
      </c>
      <c r="EG612" s="67">
        <v>5.0413724035024643E-2</v>
      </c>
      <c r="EH612" s="67">
        <v>2.11322121322155E-2</v>
      </c>
      <c r="EI612" s="67">
        <v>2.4809103459119797E-2</v>
      </c>
      <c r="EJ612" s="67">
        <v>2.6688478887081146E-2</v>
      </c>
      <c r="EK612" s="67">
        <v>7.0241978392004967E-3</v>
      </c>
      <c r="EL612" s="67">
        <v>2.5922622531652451E-2</v>
      </c>
      <c r="EM612" s="67">
        <v>0.48148342967033386</v>
      </c>
      <c r="EN612" s="67">
        <v>0.63549363613128662</v>
      </c>
      <c r="EO612" s="67">
        <v>0.68488317728042603</v>
      </c>
      <c r="EP612" s="67">
        <v>0.68718743324279785</v>
      </c>
      <c r="EQ612" s="67">
        <v>0.63144493103027344</v>
      </c>
      <c r="ER612" s="67">
        <v>-0.14774918556213379</v>
      </c>
      <c r="ES612" s="67">
        <v>-0.30066618323326111</v>
      </c>
      <c r="ET612" s="67">
        <v>-0.19029584527015686</v>
      </c>
      <c r="EU612" s="67">
        <v>-8.194732666015625E-2</v>
      </c>
      <c r="EV612" s="67">
        <v>-2.784491702914238E-2</v>
      </c>
      <c r="EW612" s="67">
        <v>81.340057373046875</v>
      </c>
      <c r="EX612" s="67">
        <v>79.148223876953125</v>
      </c>
      <c r="EY612" s="67">
        <v>76.873397827148438</v>
      </c>
      <c r="EZ612" s="67">
        <v>74.56451416015625</v>
      </c>
      <c r="FA612" s="67">
        <v>73.156013488769531</v>
      </c>
      <c r="FB612" s="67">
        <v>72.118988037109375</v>
      </c>
      <c r="FC612" s="67">
        <v>72.2467041015625</v>
      </c>
      <c r="FD612" s="67">
        <v>74.842048645019531</v>
      </c>
      <c r="FE612" s="67">
        <v>78.384628295898438</v>
      </c>
      <c r="FF612" s="67">
        <v>82.995834350585938</v>
      </c>
      <c r="FG612" s="67">
        <v>87.026481628417969</v>
      </c>
      <c r="FH612" s="67">
        <v>90.313499450683594</v>
      </c>
      <c r="FI612" s="67">
        <v>93.518257141113281</v>
      </c>
      <c r="FJ612" s="67">
        <v>96.274879455566406</v>
      </c>
      <c r="FK612" s="67">
        <v>98.748779296875</v>
      </c>
      <c r="FL612" s="67">
        <v>100.19536590576172</v>
      </c>
      <c r="FM612" s="67">
        <v>100.74947357177734</v>
      </c>
      <c r="FN612" s="67">
        <v>100.41915130615234</v>
      </c>
      <c r="FO612" s="67">
        <v>98.078475952148438</v>
      </c>
      <c r="FP612" s="67">
        <v>94.77203369140625</v>
      </c>
      <c r="FQ612" s="67">
        <v>90.344917297363281</v>
      </c>
      <c r="FR612" s="67">
        <v>85.436965942382813</v>
      </c>
      <c r="FS612" s="67">
        <v>82.107078552246094</v>
      </c>
      <c r="FT612" s="67">
        <v>80.101058959960938</v>
      </c>
      <c r="FU612" s="68">
        <v>4.8836033791303635E-2</v>
      </c>
      <c r="FV612" s="40">
        <v>7.9000000953674316</v>
      </c>
      <c r="FW612">
        <v>14223.52</v>
      </c>
      <c r="FX612">
        <v>1</v>
      </c>
    </row>
    <row r="613" spans="1:180" x14ac:dyDescent="0.2">
      <c r="A613" t="s">
        <v>189</v>
      </c>
      <c r="B613" t="s">
        <v>207</v>
      </c>
      <c r="C613" t="s">
        <v>204</v>
      </c>
      <c r="D613" t="s">
        <v>1</v>
      </c>
      <c r="E613" t="s">
        <v>214</v>
      </c>
      <c r="F613" t="s">
        <v>194</v>
      </c>
      <c r="G613" s="60" t="s">
        <v>219</v>
      </c>
      <c r="H613" s="67">
        <v>9276</v>
      </c>
      <c r="I613" s="67">
        <v>1.0523016452789307</v>
      </c>
      <c r="J613" s="67">
        <v>0.89237380027770996</v>
      </c>
      <c r="K613" s="67">
        <v>0.78721350431442261</v>
      </c>
      <c r="L613" s="67">
        <v>0.72423273324966431</v>
      </c>
      <c r="M613" s="67">
        <v>0.68396419286727905</v>
      </c>
      <c r="N613" s="67">
        <v>0.68638861179351807</v>
      </c>
      <c r="O613" s="67">
        <v>0.73679471015930176</v>
      </c>
      <c r="P613" s="67">
        <v>0.80630630254745483</v>
      </c>
      <c r="Q613" s="67">
        <v>0.92196923494338989</v>
      </c>
      <c r="R613" s="67">
        <v>1.0916107892990112</v>
      </c>
      <c r="S613" s="67">
        <v>1.3212670087814331</v>
      </c>
      <c r="T613" s="67">
        <v>1.5847601890563965</v>
      </c>
      <c r="U613" s="67">
        <v>1.8658251762390137</v>
      </c>
      <c r="V613" s="67">
        <v>2.1564929485321045</v>
      </c>
      <c r="W613" s="67">
        <v>2.3822405338287354</v>
      </c>
      <c r="X613" s="67">
        <v>2.6107120513916016</v>
      </c>
      <c r="Y613" s="67">
        <v>2.7950057983398438</v>
      </c>
      <c r="Z613" s="67">
        <v>2.8976442813873291</v>
      </c>
      <c r="AA613" s="67">
        <v>2.9027316570281982</v>
      </c>
      <c r="AB613" s="67">
        <v>2.7843039035797119</v>
      </c>
      <c r="AC613" s="67">
        <v>2.6100301742553711</v>
      </c>
      <c r="AD613" s="67">
        <v>2.4139153957366943</v>
      </c>
      <c r="AE613" s="67">
        <v>2.0875394344329834</v>
      </c>
      <c r="AF613" s="67">
        <v>1.6896711587905884</v>
      </c>
      <c r="AG613" s="67">
        <v>-6.6141664981842041E-2</v>
      </c>
      <c r="AH613" s="67">
        <v>-6.6512152552604675E-2</v>
      </c>
      <c r="AI613" s="67">
        <v>-6.1569102108478546E-2</v>
      </c>
      <c r="AJ613" s="67">
        <v>-5.5839229375123978E-2</v>
      </c>
      <c r="AK613" s="67">
        <v>-5.724107101559639E-2</v>
      </c>
      <c r="AL613" s="67">
        <v>-4.9548313021659851E-2</v>
      </c>
      <c r="AM613" s="67">
        <v>-6.1114814132452011E-2</v>
      </c>
      <c r="AN613" s="67">
        <v>-9.4119936227798462E-2</v>
      </c>
      <c r="AO613" s="67">
        <v>-9.3940407037734985E-2</v>
      </c>
      <c r="AP613" s="67">
        <v>-0.11205941438674927</v>
      </c>
      <c r="AQ613" s="67">
        <v>-0.1307494193315506</v>
      </c>
      <c r="AR613" s="67">
        <v>-0.16882306337356567</v>
      </c>
      <c r="AS613" s="67">
        <v>-0.21765600144863129</v>
      </c>
      <c r="AT613" s="67">
        <v>-0.19741043448448181</v>
      </c>
      <c r="AU613" s="67">
        <v>0.27245169878005981</v>
      </c>
      <c r="AV613" s="67">
        <v>0.47768679261207581</v>
      </c>
      <c r="AW613" s="67">
        <v>0.53662914037704468</v>
      </c>
      <c r="AX613" s="67">
        <v>0.54584413766860962</v>
      </c>
      <c r="AY613" s="67">
        <v>0.51102036237716675</v>
      </c>
      <c r="AZ613" s="67">
        <v>-0.3866916298866272</v>
      </c>
      <c r="BA613" s="67">
        <v>-0.58112835884094238</v>
      </c>
      <c r="BB613" s="67">
        <v>-0.48628845810890198</v>
      </c>
      <c r="BC613" s="67">
        <v>-0.34642165899276733</v>
      </c>
      <c r="BD613" s="67">
        <v>-0.27462318539619446</v>
      </c>
      <c r="BE613" s="67">
        <v>-2.4497516453266144E-2</v>
      </c>
      <c r="BF613" s="67">
        <v>-2.8202548623085022E-2</v>
      </c>
      <c r="BG613" s="67">
        <v>-2.5954602286219597E-2</v>
      </c>
      <c r="BH613" s="67">
        <v>-2.2223183885216713E-2</v>
      </c>
      <c r="BI613" s="67">
        <v>-2.5033846497535706E-2</v>
      </c>
      <c r="BJ613" s="67">
        <v>-1.7539260908961296E-2</v>
      </c>
      <c r="BK613" s="67">
        <v>-2.698625810444355E-2</v>
      </c>
      <c r="BL613" s="67">
        <v>-5.750419944524765E-2</v>
      </c>
      <c r="BM613" s="67">
        <v>-5.4660368710756302E-2</v>
      </c>
      <c r="BN613" s="67">
        <v>-6.9110572338104248E-2</v>
      </c>
      <c r="BO613" s="67">
        <v>-8.4211230278015137E-2</v>
      </c>
      <c r="BP613" s="67">
        <v>-0.11880767345428467</v>
      </c>
      <c r="BQ613" s="67">
        <v>-0.16490446031093597</v>
      </c>
      <c r="BR613" s="67">
        <v>-0.14253592491149902</v>
      </c>
      <c r="BS613" s="67">
        <v>0.32662159204483032</v>
      </c>
      <c r="BT613" s="67">
        <v>0.53224390745162964</v>
      </c>
      <c r="BU613" s="67">
        <v>0.59158676862716675</v>
      </c>
      <c r="BV613" s="67">
        <v>0.60081732273101807</v>
      </c>
      <c r="BW613" s="67">
        <v>0.56593269109725952</v>
      </c>
      <c r="BX613" s="67">
        <v>-0.33059164881706238</v>
      </c>
      <c r="BY613" s="67">
        <v>-0.5260956883430481</v>
      </c>
      <c r="BZ613" s="67">
        <v>-0.43340668082237244</v>
      </c>
      <c r="CA613" s="67">
        <v>-0.29652374982833862</v>
      </c>
      <c r="CB613" s="67">
        <v>-0.22835928201675415</v>
      </c>
      <c r="CC613" s="67">
        <v>4.3450957164168358E-3</v>
      </c>
      <c r="CD613" s="67">
        <v>-1.6694333171471953E-3</v>
      </c>
      <c r="CE613" s="67">
        <v>-1.2881093425676227E-3</v>
      </c>
      <c r="CF613" s="67">
        <v>1.0591825703158975E-3</v>
      </c>
      <c r="CG613" s="67">
        <v>-2.7272207662463188E-3</v>
      </c>
      <c r="CH613" s="67">
        <v>4.6301116235554218E-3</v>
      </c>
      <c r="CI613" s="67">
        <v>-3.3489223569631577E-3</v>
      </c>
      <c r="CJ613" s="67">
        <v>-3.2144244760274887E-2</v>
      </c>
      <c r="CK613" s="67">
        <v>-2.7455134317278862E-2</v>
      </c>
      <c r="CL613" s="67">
        <v>-3.9364341646432877E-2</v>
      </c>
      <c r="CM613" s="67">
        <v>-5.1979027688503265E-2</v>
      </c>
      <c r="CN613" s="67">
        <v>-8.4167160093784332E-2</v>
      </c>
      <c r="CO613" s="67">
        <v>-0.12836888432502747</v>
      </c>
      <c r="CP613" s="67">
        <v>-0.10452998429536819</v>
      </c>
      <c r="CQ613" s="67">
        <v>0.36413946747779846</v>
      </c>
      <c r="CR613" s="67">
        <v>0.5700300931930542</v>
      </c>
      <c r="CS613" s="67">
        <v>0.62965023517608643</v>
      </c>
      <c r="CT613" s="67">
        <v>0.63889163732528687</v>
      </c>
      <c r="CU613" s="67">
        <v>0.60396480560302734</v>
      </c>
      <c r="CV613" s="67">
        <v>-0.29173699021339417</v>
      </c>
      <c r="CW613" s="67">
        <v>-0.48798021674156189</v>
      </c>
      <c r="CX613" s="67">
        <v>-0.39678090810775757</v>
      </c>
      <c r="CY613" s="67">
        <v>-0.26196452975273132</v>
      </c>
      <c r="CZ613" s="67">
        <v>-0.19631700217723846</v>
      </c>
      <c r="DA613" s="67">
        <v>3.3187706023454666E-2</v>
      </c>
      <c r="DB613" s="67">
        <v>2.4863682687282562E-2</v>
      </c>
      <c r="DC613" s="67">
        <v>2.3378385230898857E-2</v>
      </c>
      <c r="DD613" s="67">
        <v>2.4341549724340439E-2</v>
      </c>
      <c r="DE613" s="67">
        <v>1.9579404965043068E-2</v>
      </c>
      <c r="DF613" s="67">
        <v>2.6799483224749565E-2</v>
      </c>
      <c r="DG613" s="67">
        <v>2.0288413390517235E-2</v>
      </c>
      <c r="DH613" s="67">
        <v>-6.7842933349311352E-3</v>
      </c>
      <c r="DI613" s="67">
        <v>-2.4990306701511145E-4</v>
      </c>
      <c r="DJ613" s="67">
        <v>-9.6181053668260574E-3</v>
      </c>
      <c r="DK613" s="67">
        <v>-1.9746821373701096E-2</v>
      </c>
      <c r="DL613" s="67">
        <v>-4.9526635557413101E-2</v>
      </c>
      <c r="DM613" s="67">
        <v>-9.1833338141441345E-2</v>
      </c>
      <c r="DN613" s="67">
        <v>-6.652405858039856E-2</v>
      </c>
      <c r="DO613" s="67">
        <v>0.40165737271308899</v>
      </c>
      <c r="DP613" s="67">
        <v>0.60781627893447876</v>
      </c>
      <c r="DQ613" s="67">
        <v>0.66771376132965088</v>
      </c>
      <c r="DR613" s="67">
        <v>0.67696595191955566</v>
      </c>
      <c r="DS613" s="67">
        <v>0.64199686050415039</v>
      </c>
      <c r="DT613" s="67">
        <v>-0.25288236141204834</v>
      </c>
      <c r="DU613" s="67">
        <v>-0.44986474514007568</v>
      </c>
      <c r="DV613" s="67">
        <v>-0.3601551353931427</v>
      </c>
      <c r="DW613" s="67">
        <v>-0.2274053692817688</v>
      </c>
      <c r="DX613" s="67">
        <v>-0.16427475214004517</v>
      </c>
      <c r="DY613" s="67">
        <v>7.4831858277320862E-2</v>
      </c>
      <c r="DZ613" s="67">
        <v>6.3173294067382813E-2</v>
      </c>
      <c r="EA613" s="67">
        <v>5.8992885053157806E-2</v>
      </c>
      <c r="EB613" s="67">
        <v>5.7957593351602554E-2</v>
      </c>
      <c r="EC613" s="67">
        <v>5.1786631345748901E-2</v>
      </c>
      <c r="ED613" s="67">
        <v>5.8808542788028717E-2</v>
      </c>
      <c r="EE613" s="67">
        <v>5.4416969418525696E-2</v>
      </c>
      <c r="EF613" s="67">
        <v>2.9831450432538986E-2</v>
      </c>
      <c r="EG613" s="67">
        <v>3.9030130952596664E-2</v>
      </c>
      <c r="EH613" s="67">
        <v>3.3330731093883514E-2</v>
      </c>
      <c r="EI613" s="67">
        <v>2.6791363954544067E-2</v>
      </c>
      <c r="EJ613" s="67">
        <v>4.8876745859161019E-4</v>
      </c>
      <c r="EK613" s="67">
        <v>-3.9081789553165436E-2</v>
      </c>
      <c r="EL613" s="67">
        <v>-1.1649529449641705E-2</v>
      </c>
      <c r="EM613" s="67">
        <v>0.4558272659778595</v>
      </c>
      <c r="EN613" s="67">
        <v>0.66237336397171021</v>
      </c>
      <c r="EO613" s="67">
        <v>0.72267138957977295</v>
      </c>
      <c r="EP613" s="67">
        <v>0.73193907737731934</v>
      </c>
      <c r="EQ613" s="67">
        <v>0.69690918922424316</v>
      </c>
      <c r="ER613" s="67">
        <v>-0.19678239524364471</v>
      </c>
      <c r="ES613" s="67">
        <v>-0.39483204483985901</v>
      </c>
      <c r="ET613" s="67">
        <v>-0.30727329850196838</v>
      </c>
      <c r="EU613" s="67">
        <v>-0.17750740051269531</v>
      </c>
      <c r="EV613" s="67">
        <v>-0.11801082640886307</v>
      </c>
      <c r="EW613" s="67">
        <v>80.125465393066406</v>
      </c>
      <c r="EX613" s="67">
        <v>78.313201904296875</v>
      </c>
      <c r="EY613" s="67">
        <v>76.904975891113281</v>
      </c>
      <c r="EZ613" s="67">
        <v>75.425758361816406</v>
      </c>
      <c r="FA613" s="67">
        <v>74.21551513671875</v>
      </c>
      <c r="FB613" s="67">
        <v>72.959098815917969</v>
      </c>
      <c r="FC613" s="67">
        <v>73.094718933105469</v>
      </c>
      <c r="FD613" s="67">
        <v>76.125823974609375</v>
      </c>
      <c r="FE613" s="67">
        <v>81.087860107421875</v>
      </c>
      <c r="FF613" s="67">
        <v>85.272750854492188</v>
      </c>
      <c r="FG613" s="67">
        <v>89.304794311523438</v>
      </c>
      <c r="FH613" s="67">
        <v>92.885292053222656</v>
      </c>
      <c r="FI613" s="67">
        <v>96.526840209960938</v>
      </c>
      <c r="FJ613" s="67">
        <v>99.060379028320313</v>
      </c>
      <c r="FK613" s="67">
        <v>101.03473663330078</v>
      </c>
      <c r="FL613" s="67">
        <v>102.77635955810547</v>
      </c>
      <c r="FM613" s="67">
        <v>103.76182556152344</v>
      </c>
      <c r="FN613" s="67">
        <v>103.90586853027344</v>
      </c>
      <c r="FO613" s="67">
        <v>102.55088043212891</v>
      </c>
      <c r="FP613" s="67">
        <v>100.15792846679688</v>
      </c>
      <c r="FQ613" s="67">
        <v>95.885414123535156</v>
      </c>
      <c r="FR613" s="67">
        <v>91.838935852050781</v>
      </c>
      <c r="FS613" s="67">
        <v>89.144874572753906</v>
      </c>
      <c r="FT613" s="67">
        <v>87.066017150878906</v>
      </c>
      <c r="FU613" s="68">
        <v>4.893498495221138E-2</v>
      </c>
      <c r="FV613" s="40">
        <v>7.820000171661377</v>
      </c>
      <c r="FW613">
        <v>15375.130000000001</v>
      </c>
      <c r="FX613">
        <v>1</v>
      </c>
    </row>
    <row r="614" spans="1:180" x14ac:dyDescent="0.2">
      <c r="A614" t="s">
        <v>189</v>
      </c>
      <c r="B614" t="s">
        <v>207</v>
      </c>
      <c r="C614" t="s">
        <v>204</v>
      </c>
      <c r="D614" t="s">
        <v>1</v>
      </c>
      <c r="E614" t="s">
        <v>214</v>
      </c>
      <c r="F614" t="s">
        <v>194</v>
      </c>
      <c r="G614" s="60" t="s">
        <v>220</v>
      </c>
      <c r="H614" s="67">
        <v>9264</v>
      </c>
      <c r="I614" s="67">
        <v>1.3946009874343872</v>
      </c>
      <c r="J614" s="67">
        <v>1.1775281429290771</v>
      </c>
      <c r="K614" s="67">
        <v>1.0238744020462036</v>
      </c>
      <c r="L614" s="67">
        <v>0.91946673393249512</v>
      </c>
      <c r="M614" s="67">
        <v>0.85694378614425659</v>
      </c>
      <c r="N614" s="67">
        <v>0.83435648679733276</v>
      </c>
      <c r="O614" s="67">
        <v>0.8688201904296875</v>
      </c>
      <c r="P614" s="67">
        <v>0.93665981292724609</v>
      </c>
      <c r="Q614" s="67">
        <v>1.0131957530975342</v>
      </c>
      <c r="R614" s="67">
        <v>1.1259557008743286</v>
      </c>
      <c r="S614" s="67">
        <v>1.3084894418716431</v>
      </c>
      <c r="T614" s="67">
        <v>1.5304591655731201</v>
      </c>
      <c r="U614" s="67">
        <v>1.7621735334396362</v>
      </c>
      <c r="V614" s="67">
        <v>1.9334691762924194</v>
      </c>
      <c r="W614" s="67">
        <v>2.0415434837341309</v>
      </c>
      <c r="X614" s="67">
        <v>2.1682949066162109</v>
      </c>
      <c r="Y614" s="67">
        <v>2.3164629936218262</v>
      </c>
      <c r="Z614" s="67">
        <v>2.4126942157745361</v>
      </c>
      <c r="AA614" s="67">
        <v>2.3807635307312012</v>
      </c>
      <c r="AB614" s="67">
        <v>2.2583489418029785</v>
      </c>
      <c r="AC614" s="67">
        <v>2.1231136322021484</v>
      </c>
      <c r="AD614" s="67">
        <v>2.0044784545898438</v>
      </c>
      <c r="AE614" s="67">
        <v>1.7392319440841675</v>
      </c>
      <c r="AF614" s="67">
        <v>1.4207364320755005</v>
      </c>
      <c r="AG614" s="67">
        <v>-0.18524585664272308</v>
      </c>
      <c r="AH614" s="67">
        <v>-0.13513027131557465</v>
      </c>
      <c r="AI614" s="67">
        <v>-0.11002675443887711</v>
      </c>
      <c r="AJ614" s="67">
        <v>-7.5121887028217316E-2</v>
      </c>
      <c r="AK614" s="67">
        <v>-5.4085917770862579E-2</v>
      </c>
      <c r="AL614" s="67">
        <v>-5.4753147065639496E-2</v>
      </c>
      <c r="AM614" s="67">
        <v>-7.6655119657516479E-2</v>
      </c>
      <c r="AN614" s="67">
        <v>-0.10373815149068832</v>
      </c>
      <c r="AO614" s="67">
        <v>-0.11149057745933533</v>
      </c>
      <c r="AP614" s="67">
        <v>-0.13143055140972137</v>
      </c>
      <c r="AQ614" s="67">
        <v>-0.1678348034620285</v>
      </c>
      <c r="AR614" s="67">
        <v>-0.19418148696422577</v>
      </c>
      <c r="AS614" s="67">
        <v>-0.19767485558986664</v>
      </c>
      <c r="AT614" s="67">
        <v>-0.19326011836528778</v>
      </c>
      <c r="AU614" s="67">
        <v>0.21804460883140564</v>
      </c>
      <c r="AV614" s="67">
        <v>0.30184471607208252</v>
      </c>
      <c r="AW614" s="67">
        <v>0.34988835453987122</v>
      </c>
      <c r="AX614" s="67">
        <v>0.375093013048172</v>
      </c>
      <c r="AY614" s="67">
        <v>0.32689803838729858</v>
      </c>
      <c r="AZ614" s="67">
        <v>-0.41340240836143494</v>
      </c>
      <c r="BA614" s="67">
        <v>-0.47268834710121155</v>
      </c>
      <c r="BB614" s="67">
        <v>-0.35661277174949646</v>
      </c>
      <c r="BC614" s="67">
        <v>-0.22484606504440308</v>
      </c>
      <c r="BD614" s="67">
        <v>-0.15109482407569885</v>
      </c>
      <c r="BE614" s="67">
        <v>-0.14357124269008636</v>
      </c>
      <c r="BF614" s="67">
        <v>-9.6792846918106079E-2</v>
      </c>
      <c r="BG614" s="67">
        <v>-7.4386410415172577E-2</v>
      </c>
      <c r="BH614" s="67">
        <v>-4.1481342166662216E-2</v>
      </c>
      <c r="BI614" s="67">
        <v>-2.1855061873793602E-2</v>
      </c>
      <c r="BJ614" s="67">
        <v>-2.272043377161026E-2</v>
      </c>
      <c r="BK614" s="67">
        <v>-4.2500730603933334E-2</v>
      </c>
      <c r="BL614" s="67">
        <v>-6.7094497382640839E-2</v>
      </c>
      <c r="BM614" s="67">
        <v>-7.2180479764938354E-2</v>
      </c>
      <c r="BN614" s="67">
        <v>-8.8448792695999146E-2</v>
      </c>
      <c r="BO614" s="67">
        <v>-0.12126124650239944</v>
      </c>
      <c r="BP614" s="67">
        <v>-0.14412787556648254</v>
      </c>
      <c r="BQ614" s="67">
        <v>-0.14488296210765839</v>
      </c>
      <c r="BR614" s="67">
        <v>-0.1383434385061264</v>
      </c>
      <c r="BS614" s="67">
        <v>0.27225583791732788</v>
      </c>
      <c r="BT614" s="67">
        <v>0.35644367337226868</v>
      </c>
      <c r="BU614" s="67">
        <v>0.40488800406455994</v>
      </c>
      <c r="BV614" s="67">
        <v>0.43010833859443665</v>
      </c>
      <c r="BW614" s="67">
        <v>0.38185229897499084</v>
      </c>
      <c r="BX614" s="67">
        <v>-0.35725969076156616</v>
      </c>
      <c r="BY614" s="67">
        <v>-0.4176139235496521</v>
      </c>
      <c r="BZ614" s="67">
        <v>-0.30369126796722412</v>
      </c>
      <c r="CA614" s="67">
        <v>-0.17491099238395691</v>
      </c>
      <c r="CB614" s="67">
        <v>-0.10479676723480225</v>
      </c>
      <c r="CC614" s="67">
        <v>-0.11470754444599152</v>
      </c>
      <c r="CD614" s="67">
        <v>-7.0240460336208344E-2</v>
      </c>
      <c r="CE614" s="67">
        <v>-4.9702014774084091E-2</v>
      </c>
      <c r="CF614" s="67">
        <v>-1.8182005733251572E-2</v>
      </c>
      <c r="CG614" s="67">
        <v>4.6793190995231271E-4</v>
      </c>
      <c r="CH614" s="67">
        <v>-5.3467659745365381E-4</v>
      </c>
      <c r="CI614" s="67">
        <v>-1.8845506012439728E-2</v>
      </c>
      <c r="CJ614" s="67">
        <v>-4.1715212166309357E-2</v>
      </c>
      <c r="CK614" s="67">
        <v>-4.4954441487789154E-2</v>
      </c>
      <c r="CL614" s="67">
        <v>-5.8679763227701187E-2</v>
      </c>
      <c r="CM614" s="67">
        <v>-8.9004546403884888E-2</v>
      </c>
      <c r="CN614" s="67">
        <v>-0.10946090519428253</v>
      </c>
      <c r="CO614" s="67">
        <v>-0.10831945389509201</v>
      </c>
      <c r="CP614" s="67">
        <v>-0.10030830651521683</v>
      </c>
      <c r="CQ614" s="67">
        <v>0.3098023533821106</v>
      </c>
      <c r="CR614" s="67">
        <v>0.39425870776176453</v>
      </c>
      <c r="CS614" s="67">
        <v>0.44298064708709717</v>
      </c>
      <c r="CT614" s="67">
        <v>0.46821171045303345</v>
      </c>
      <c r="CU614" s="67">
        <v>0.41991344094276428</v>
      </c>
      <c r="CV614" s="67">
        <v>-0.31837537884712219</v>
      </c>
      <c r="CW614" s="67">
        <v>-0.37946957349777222</v>
      </c>
      <c r="CX614" s="67">
        <v>-0.26703798770904541</v>
      </c>
      <c r="CY614" s="67">
        <v>-0.140326127409935</v>
      </c>
      <c r="CZ614" s="67">
        <v>-7.2730869054794312E-2</v>
      </c>
      <c r="DA614" s="67">
        <v>-8.5843838751316071E-2</v>
      </c>
      <c r="DB614" s="67">
        <v>-4.3688070029020309E-2</v>
      </c>
      <c r="DC614" s="67">
        <v>-2.5017620995640755E-2</v>
      </c>
      <c r="DD614" s="67">
        <v>5.1173344254493713E-3</v>
      </c>
      <c r="DE614" s="67">
        <v>2.2790925577282906E-2</v>
      </c>
      <c r="DF614" s="67">
        <v>2.1651081740856171E-2</v>
      </c>
      <c r="DG614" s="67">
        <v>4.8097195103764534E-3</v>
      </c>
      <c r="DH614" s="67">
        <v>-1.6335926949977875E-2</v>
      </c>
      <c r="DI614" s="67">
        <v>-1.7728395760059357E-2</v>
      </c>
      <c r="DJ614" s="67">
        <v>-2.891073003411293E-2</v>
      </c>
      <c r="DK614" s="67">
        <v>-5.6747842580080032E-2</v>
      </c>
      <c r="DL614" s="67">
        <v>-7.479393482208252E-2</v>
      </c>
      <c r="DM614" s="67">
        <v>-7.1755938231945038E-2</v>
      </c>
      <c r="DN614" s="67">
        <v>-6.2273181974887848E-2</v>
      </c>
      <c r="DO614" s="67">
        <v>0.34734892845153809</v>
      </c>
      <c r="DP614" s="67">
        <v>0.43207374215126038</v>
      </c>
      <c r="DQ614" s="67">
        <v>0.48107326030731201</v>
      </c>
      <c r="DR614" s="67">
        <v>0.50631517171859741</v>
      </c>
      <c r="DS614" s="67">
        <v>0.45797461271286011</v>
      </c>
      <c r="DT614" s="67">
        <v>-0.27949109673500061</v>
      </c>
      <c r="DU614" s="67">
        <v>-0.34132522344589233</v>
      </c>
      <c r="DV614" s="67">
        <v>-0.23038467764854431</v>
      </c>
      <c r="DW614" s="67">
        <v>-0.10574125498533249</v>
      </c>
      <c r="DX614" s="67">
        <v>-4.0664982050657272E-2</v>
      </c>
      <c r="DY614" s="67">
        <v>-4.416922852396965E-2</v>
      </c>
      <c r="DZ614" s="67">
        <v>-5.3506339900195599E-3</v>
      </c>
      <c r="EA614" s="67">
        <v>1.0622724890708923E-2</v>
      </c>
      <c r="EB614" s="67">
        <v>3.8757879287004471E-2</v>
      </c>
      <c r="EC614" s="67">
        <v>5.5021785199642181E-2</v>
      </c>
      <c r="ED614" s="67">
        <v>5.3683791309595108E-2</v>
      </c>
      <c r="EE614" s="67">
        <v>3.8964107632637024E-2</v>
      </c>
      <c r="EF614" s="67">
        <v>2.0307730883359909E-2</v>
      </c>
      <c r="EG614" s="67">
        <v>2.1581688895821571E-2</v>
      </c>
      <c r="EH614" s="67">
        <v>1.4071027748286724E-2</v>
      </c>
      <c r="EI614" s="67">
        <v>-1.0174291208386421E-2</v>
      </c>
      <c r="EJ614" s="67">
        <v>-2.4740327149629593E-2</v>
      </c>
      <c r="EK614" s="67">
        <v>-1.896403543651104E-2</v>
      </c>
      <c r="EL614" s="67">
        <v>-7.3564969934523106E-3</v>
      </c>
      <c r="EM614" s="67">
        <v>0.40156015753746033</v>
      </c>
      <c r="EN614" s="67">
        <v>0.48667269945144653</v>
      </c>
      <c r="EO614" s="67">
        <v>0.53607290983200073</v>
      </c>
      <c r="EP614" s="67">
        <v>0.56133043766021729</v>
      </c>
      <c r="EQ614" s="67">
        <v>0.51292884349822998</v>
      </c>
      <c r="ER614" s="67">
        <v>-0.22334833443164825</v>
      </c>
      <c r="ES614" s="67">
        <v>-0.28625079989433289</v>
      </c>
      <c r="ET614" s="67">
        <v>-0.17746317386627197</v>
      </c>
      <c r="EU614" s="67">
        <v>-5.580618605017662E-2</v>
      </c>
      <c r="EV614" s="67">
        <v>5.633071530610323E-3</v>
      </c>
      <c r="EW614" s="67">
        <v>85.387374877929688</v>
      </c>
      <c r="EX614" s="67">
        <v>83.947761535644531</v>
      </c>
      <c r="EY614" s="67">
        <v>81.691619873046875</v>
      </c>
      <c r="EZ614" s="67">
        <v>79.724472045898438</v>
      </c>
      <c r="FA614" s="67">
        <v>78.843414306640625</v>
      </c>
      <c r="FB614" s="67">
        <v>77.700736999511719</v>
      </c>
      <c r="FC614" s="67">
        <v>77.784957885742188</v>
      </c>
      <c r="FD614" s="67">
        <v>78.00830078125</v>
      </c>
      <c r="FE614" s="67">
        <v>80.747344970703125</v>
      </c>
      <c r="FF614" s="67">
        <v>84.578643798828125</v>
      </c>
      <c r="FG614" s="67">
        <v>88.34149169921875</v>
      </c>
      <c r="FH614" s="67">
        <v>91.837905883789063</v>
      </c>
      <c r="FI614" s="67">
        <v>94.580535888671875</v>
      </c>
      <c r="FJ614" s="67">
        <v>96.085624694824219</v>
      </c>
      <c r="FK614" s="67">
        <v>96.349945068359375</v>
      </c>
      <c r="FL614" s="67">
        <v>97.278488159179688</v>
      </c>
      <c r="FM614" s="67">
        <v>97.75396728515625</v>
      </c>
      <c r="FN614" s="67">
        <v>97.3140869140625</v>
      </c>
      <c r="FO614" s="67">
        <v>95.842010498046875</v>
      </c>
      <c r="FP614" s="67">
        <v>93.830101013183594</v>
      </c>
      <c r="FQ614" s="67">
        <v>91.131614685058594</v>
      </c>
      <c r="FR614" s="67">
        <v>88.638328552246094</v>
      </c>
      <c r="FS614" s="67">
        <v>85.014450073242188</v>
      </c>
      <c r="FT614" s="67">
        <v>82.909332275390625</v>
      </c>
      <c r="FU614" s="68">
        <v>4.8972420394420624E-2</v>
      </c>
      <c r="FV614" s="40">
        <v>7.2600002288818359</v>
      </c>
      <c r="FW614">
        <v>14482.19</v>
      </c>
      <c r="FX614">
        <v>1</v>
      </c>
    </row>
    <row r="615" spans="1:180" x14ac:dyDescent="0.2">
      <c r="A615" t="s">
        <v>189</v>
      </c>
      <c r="B615" t="s">
        <v>207</v>
      </c>
      <c r="C615" t="s">
        <v>204</v>
      </c>
      <c r="D615" t="s">
        <v>1</v>
      </c>
      <c r="E615" t="s">
        <v>214</v>
      </c>
      <c r="F615" t="s">
        <v>194</v>
      </c>
      <c r="G615" s="60" t="s">
        <v>221</v>
      </c>
      <c r="H615" s="67">
        <v>9200</v>
      </c>
      <c r="I615" s="67">
        <v>0.88505208492279053</v>
      </c>
      <c r="J615" s="67">
        <v>0.74808698892593384</v>
      </c>
      <c r="K615" s="67">
        <v>0.66662251949310303</v>
      </c>
      <c r="L615" s="67">
        <v>0.60695129632949829</v>
      </c>
      <c r="M615" s="67">
        <v>0.58353865146636963</v>
      </c>
      <c r="N615" s="67">
        <v>0.58465951681137085</v>
      </c>
      <c r="O615" s="67">
        <v>0.61942970752716064</v>
      </c>
      <c r="P615" s="67">
        <v>0.67311394214630127</v>
      </c>
      <c r="Q615" s="67">
        <v>0.74085903167724609</v>
      </c>
      <c r="R615" s="67">
        <v>0.84289920330047607</v>
      </c>
      <c r="S615" s="67">
        <v>1.0041760206222534</v>
      </c>
      <c r="T615" s="67">
        <v>1.2172904014587402</v>
      </c>
      <c r="U615" s="67">
        <v>1.4694646596908569</v>
      </c>
      <c r="V615" s="67">
        <v>1.7432518005371094</v>
      </c>
      <c r="W615" s="67">
        <v>1.9863208532333374</v>
      </c>
      <c r="X615" s="67">
        <v>2.238964319229126</v>
      </c>
      <c r="Y615" s="67">
        <v>2.4586653709411621</v>
      </c>
      <c r="Z615" s="67">
        <v>2.5951652526855469</v>
      </c>
      <c r="AA615" s="67">
        <v>2.5809104442596436</v>
      </c>
      <c r="AB615" s="67">
        <v>2.4330766201019287</v>
      </c>
      <c r="AC615" s="67">
        <v>2.2099199295043945</v>
      </c>
      <c r="AD615" s="67">
        <v>1.9923362731933594</v>
      </c>
      <c r="AE615" s="67">
        <v>1.6753777265548706</v>
      </c>
      <c r="AF615" s="67">
        <v>1.312822699546814</v>
      </c>
      <c r="AG615" s="67">
        <v>-7.6903976500034332E-2</v>
      </c>
      <c r="AH615" s="67">
        <v>-6.4272589981555939E-2</v>
      </c>
      <c r="AI615" s="67">
        <v>-4.5407902449369431E-2</v>
      </c>
      <c r="AJ615" s="67">
        <v>-5.4205205291509628E-2</v>
      </c>
      <c r="AK615" s="67">
        <v>-5.5612869560718536E-2</v>
      </c>
      <c r="AL615" s="67">
        <v>-5.7538684457540512E-2</v>
      </c>
      <c r="AM615" s="67">
        <v>-6.3967622816562653E-2</v>
      </c>
      <c r="AN615" s="67">
        <v>-7.0099234580993652E-2</v>
      </c>
      <c r="AO615" s="67">
        <v>-7.1304202079772949E-2</v>
      </c>
      <c r="AP615" s="67">
        <v>-8.0322958528995514E-2</v>
      </c>
      <c r="AQ615" s="67">
        <v>-7.665850967168808E-2</v>
      </c>
      <c r="AR615" s="67">
        <v>-9.2857435345649719E-2</v>
      </c>
      <c r="AS615" s="67">
        <v>-0.12290520220994949</v>
      </c>
      <c r="AT615" s="67">
        <v>-0.10950306057929993</v>
      </c>
      <c r="AU615" s="67">
        <v>0.27971452474594116</v>
      </c>
      <c r="AV615" s="67">
        <v>0.4083402156829834</v>
      </c>
      <c r="AW615" s="67">
        <v>0.48903271555900574</v>
      </c>
      <c r="AX615" s="67">
        <v>0.52009338140487671</v>
      </c>
      <c r="AY615" s="67">
        <v>0.4826938807964325</v>
      </c>
      <c r="AZ615" s="67">
        <v>-0.33010059595108032</v>
      </c>
      <c r="BA615" s="67">
        <v>-0.46784573793411255</v>
      </c>
      <c r="BB615" s="67">
        <v>-0.36870267987251282</v>
      </c>
      <c r="BC615" s="67">
        <v>-0.23120926320552826</v>
      </c>
      <c r="BD615" s="67">
        <v>-0.18192853033542633</v>
      </c>
      <c r="BE615" s="67">
        <v>-3.5104833543300629E-2</v>
      </c>
      <c r="BF615" s="67">
        <v>-2.5818940252065659E-2</v>
      </c>
      <c r="BG615" s="67">
        <v>-9.6607683226466179E-3</v>
      </c>
      <c r="BH615" s="67">
        <v>-2.0467005670070648E-2</v>
      </c>
      <c r="BI615" s="67">
        <v>-2.3292353376746178E-2</v>
      </c>
      <c r="BJ615" s="67">
        <v>-2.5416616350412369E-2</v>
      </c>
      <c r="BK615" s="67">
        <v>-2.9726922512054443E-2</v>
      </c>
      <c r="BL615" s="67">
        <v>-3.3364366739988327E-2</v>
      </c>
      <c r="BM615" s="67">
        <v>-3.1891670078039169E-2</v>
      </c>
      <c r="BN615" s="67">
        <v>-3.7230782210826874E-2</v>
      </c>
      <c r="BO615" s="67">
        <v>-2.9963558539748192E-2</v>
      </c>
      <c r="BP615" s="67">
        <v>-4.2673453688621521E-2</v>
      </c>
      <c r="BQ615" s="67">
        <v>-6.9974131882190704E-2</v>
      </c>
      <c r="BR615" s="67">
        <v>-5.4441262036561966E-2</v>
      </c>
      <c r="BS615" s="67">
        <v>0.33407142758369446</v>
      </c>
      <c r="BT615" s="67">
        <v>0.4630855917930603</v>
      </c>
      <c r="BU615" s="67">
        <v>0.54418110847473145</v>
      </c>
      <c r="BV615" s="67">
        <v>0.57525765895843506</v>
      </c>
      <c r="BW615" s="67">
        <v>0.53779911994934082</v>
      </c>
      <c r="BX615" s="67">
        <v>-0.27380016446113586</v>
      </c>
      <c r="BY615" s="67">
        <v>-0.41261449456214905</v>
      </c>
      <c r="BZ615" s="67">
        <v>-0.31562906503677368</v>
      </c>
      <c r="CA615" s="67">
        <v>-0.18112745881080627</v>
      </c>
      <c r="CB615" s="67">
        <v>-0.13549287617206573</v>
      </c>
      <c r="CC615" s="67">
        <v>-6.1548752710223198E-3</v>
      </c>
      <c r="CD615" s="67">
        <v>8.1394275184720755E-4</v>
      </c>
      <c r="CE615" s="67">
        <v>1.5097587369382381E-2</v>
      </c>
      <c r="CF615" s="67">
        <v>2.8999685309827328E-3</v>
      </c>
      <c r="CG615" s="67">
        <v>-9.0726360213011503E-4</v>
      </c>
      <c r="CH615" s="67">
        <v>-3.1689733732491732E-3</v>
      </c>
      <c r="CI615" s="67">
        <v>-6.0119209811091423E-3</v>
      </c>
      <c r="CJ615" s="67">
        <v>-7.9219033941626549E-3</v>
      </c>
      <c r="CK615" s="67">
        <v>-4.5946766622364521E-3</v>
      </c>
      <c r="CL615" s="67">
        <v>-7.3852753266692162E-3</v>
      </c>
      <c r="CM615" s="67">
        <v>2.3772174026817083E-3</v>
      </c>
      <c r="CN615" s="67">
        <v>-7.9161860048770905E-3</v>
      </c>
      <c r="CO615" s="67">
        <v>-3.3314228057861328E-2</v>
      </c>
      <c r="CP615" s="67">
        <v>-1.6305625438690186E-2</v>
      </c>
      <c r="CQ615" s="67">
        <v>0.37171885371208191</v>
      </c>
      <c r="CR615" s="67">
        <v>0.50100207328796387</v>
      </c>
      <c r="CS615" s="67">
        <v>0.58237671852111816</v>
      </c>
      <c r="CT615" s="67">
        <v>0.61346429586410522</v>
      </c>
      <c r="CU615" s="67">
        <v>0.57596486806869507</v>
      </c>
      <c r="CV615" s="67">
        <v>-0.23480664193630219</v>
      </c>
      <c r="CW615" s="67">
        <v>-0.37436151504516602</v>
      </c>
      <c r="CX615" s="67">
        <v>-0.27887040376663208</v>
      </c>
      <c r="CY615" s="67">
        <v>-0.14644092321395874</v>
      </c>
      <c r="CZ615" s="67">
        <v>-0.10333171486854553</v>
      </c>
      <c r="DA615" s="67">
        <v>2.2795083001255989E-2</v>
      </c>
      <c r="DB615" s="67">
        <v>2.7446823194622993E-2</v>
      </c>
      <c r="DC615" s="67">
        <v>3.9855945855379105E-2</v>
      </c>
      <c r="DD615" s="67">
        <v>2.6266941800713539E-2</v>
      </c>
      <c r="DE615" s="67">
        <v>2.1477825939655304E-2</v>
      </c>
      <c r="DF615" s="67">
        <v>1.907867006957531E-2</v>
      </c>
      <c r="DG615" s="67">
        <v>1.7703080549836159E-2</v>
      </c>
      <c r="DH615" s="67">
        <v>1.752055436372757E-2</v>
      </c>
      <c r="DI615" s="67">
        <v>2.2702319547533989E-2</v>
      </c>
      <c r="DJ615" s="67">
        <v>2.2460231557488441E-2</v>
      </c>
      <c r="DK615" s="67">
        <v>3.4717995673418045E-2</v>
      </c>
      <c r="DL615" s="67">
        <v>2.6841083541512489E-2</v>
      </c>
      <c r="DM615" s="67">
        <v>3.3456720411777496E-3</v>
      </c>
      <c r="DN615" s="67">
        <v>2.1830013021826744E-2</v>
      </c>
      <c r="DO615" s="67">
        <v>0.40936630964279175</v>
      </c>
      <c r="DP615" s="67">
        <v>0.53891855478286743</v>
      </c>
      <c r="DQ615" s="67">
        <v>0.62057238817214966</v>
      </c>
      <c r="DR615" s="67">
        <v>0.65167093276977539</v>
      </c>
      <c r="DS615" s="67">
        <v>0.61413055658340454</v>
      </c>
      <c r="DT615" s="67">
        <v>-0.1958131343126297</v>
      </c>
      <c r="DU615" s="67">
        <v>-0.33610859513282776</v>
      </c>
      <c r="DV615" s="67">
        <v>-0.24211177229881287</v>
      </c>
      <c r="DW615" s="67">
        <v>-0.111754409968853</v>
      </c>
      <c r="DX615" s="67">
        <v>-7.1170538663864136E-2</v>
      </c>
      <c r="DY615" s="67">
        <v>6.4594216644763947E-2</v>
      </c>
      <c r="DZ615" s="67">
        <v>6.5900474786758423E-2</v>
      </c>
      <c r="EA615" s="67">
        <v>7.5603075325489044E-2</v>
      </c>
      <c r="EB615" s="67">
        <v>6.0005143284797668E-2</v>
      </c>
      <c r="EC615" s="67">
        <v>5.3798340260982513E-2</v>
      </c>
      <c r="ED615" s="67">
        <v>5.1200732588768005E-2</v>
      </c>
      <c r="EE615" s="67">
        <v>5.1943778991699219E-2</v>
      </c>
      <c r="EF615" s="67">
        <v>5.4255425930023193E-2</v>
      </c>
      <c r="EG615" s="67">
        <v>6.211484968662262E-2</v>
      </c>
      <c r="EH615" s="67">
        <v>6.5552406013011932E-2</v>
      </c>
      <c r="EI615" s="67">
        <v>8.1412941217422485E-2</v>
      </c>
      <c r="EJ615" s="67">
        <v>7.7025063335895538E-2</v>
      </c>
      <c r="EK615" s="67">
        <v>5.6276742368936539E-2</v>
      </c>
      <c r="EL615" s="67">
        <v>7.6891817152500153E-2</v>
      </c>
      <c r="EM615" s="67">
        <v>0.46372321248054504</v>
      </c>
      <c r="EN615" s="67">
        <v>0.59366387128829956</v>
      </c>
      <c r="EO615" s="67">
        <v>0.67572075128555298</v>
      </c>
      <c r="EP615" s="67">
        <v>0.70683521032333374</v>
      </c>
      <c r="EQ615" s="67">
        <v>0.66923588514328003</v>
      </c>
      <c r="ER615" s="67">
        <v>-0.13951267302036285</v>
      </c>
      <c r="ES615" s="67">
        <v>-0.28087738156318665</v>
      </c>
      <c r="ET615" s="67">
        <v>-0.18903812766075134</v>
      </c>
      <c r="EU615" s="67">
        <v>-6.1672572046518326E-2</v>
      </c>
      <c r="EV615" s="67">
        <v>-2.4734904989600182E-2</v>
      </c>
      <c r="EW615" s="67">
        <v>75.986984252929688</v>
      </c>
      <c r="EX615" s="67">
        <v>74.439231872558594</v>
      </c>
      <c r="EY615" s="67">
        <v>72.360282897949219</v>
      </c>
      <c r="EZ615" s="67">
        <v>70.827781677246094</v>
      </c>
      <c r="FA615" s="67">
        <v>68.891342163085938</v>
      </c>
      <c r="FB615" s="67">
        <v>67.612541198730469</v>
      </c>
      <c r="FC615" s="67">
        <v>67.546844482421875</v>
      </c>
      <c r="FD615" s="67">
        <v>71.187538146972656</v>
      </c>
      <c r="FE615" s="67">
        <v>76.060897827148438</v>
      </c>
      <c r="FF615" s="67">
        <v>81.132270812988281</v>
      </c>
      <c r="FG615" s="67">
        <v>85.254562377929688</v>
      </c>
      <c r="FH615" s="67">
        <v>89.266349792480469</v>
      </c>
      <c r="FI615" s="67">
        <v>92.533256530761719</v>
      </c>
      <c r="FJ615" s="67">
        <v>95.08819580078125</v>
      </c>
      <c r="FK615" s="67">
        <v>97.164146423339844</v>
      </c>
      <c r="FL615" s="67">
        <v>98.571876525878906</v>
      </c>
      <c r="FM615" s="67">
        <v>99.399169921875</v>
      </c>
      <c r="FN615" s="67">
        <v>99.857353210449219</v>
      </c>
      <c r="FO615" s="67">
        <v>98.769767761230469</v>
      </c>
      <c r="FP615" s="67">
        <v>95.5013427734375</v>
      </c>
      <c r="FQ615" s="67">
        <v>90.756599426269531</v>
      </c>
      <c r="FR615" s="67">
        <v>86.916229248046875</v>
      </c>
      <c r="FS615" s="67">
        <v>84.286155700683594</v>
      </c>
      <c r="FT615" s="67">
        <v>81.887130737304688</v>
      </c>
      <c r="FU615" s="68">
        <v>4.910564050078392E-2</v>
      </c>
      <c r="FV615" s="40">
        <v>9.1400003433227539</v>
      </c>
      <c r="FW615">
        <v>12433.31</v>
      </c>
      <c r="FX615">
        <v>1</v>
      </c>
    </row>
    <row r="616" spans="1:180" x14ac:dyDescent="0.2">
      <c r="A616" t="s">
        <v>189</v>
      </c>
      <c r="B616" t="s">
        <v>207</v>
      </c>
      <c r="C616" t="s">
        <v>204</v>
      </c>
      <c r="D616" t="s">
        <v>1</v>
      </c>
      <c r="E616" t="s">
        <v>214</v>
      </c>
      <c r="F616" t="s">
        <v>194</v>
      </c>
      <c r="G616" s="60" t="s">
        <v>222</v>
      </c>
      <c r="H616" s="67">
        <v>9192</v>
      </c>
      <c r="I616" s="67">
        <v>1.0655255317687988</v>
      </c>
      <c r="J616" s="67">
        <v>0.89631068706512451</v>
      </c>
      <c r="K616" s="67">
        <v>0.78357797861099243</v>
      </c>
      <c r="L616" s="67">
        <v>0.70517003536224365</v>
      </c>
      <c r="M616" s="67">
        <v>0.66099190711975098</v>
      </c>
      <c r="N616" s="67">
        <v>0.65424954891204834</v>
      </c>
      <c r="O616" s="67">
        <v>0.68437635898590088</v>
      </c>
      <c r="P616" s="67">
        <v>0.74286454916000366</v>
      </c>
      <c r="Q616" s="67">
        <v>0.8305935263633728</v>
      </c>
      <c r="R616" s="67">
        <v>0.99166101217269897</v>
      </c>
      <c r="S616" s="67">
        <v>1.2109904289245605</v>
      </c>
      <c r="T616" s="67">
        <v>1.483924388885498</v>
      </c>
      <c r="U616" s="67">
        <v>1.7801060676574707</v>
      </c>
      <c r="V616" s="67">
        <v>2.0904574394226074</v>
      </c>
      <c r="W616" s="67">
        <v>2.3493702411651611</v>
      </c>
      <c r="X616" s="67">
        <v>2.6002836227416992</v>
      </c>
      <c r="Y616" s="67">
        <v>2.7892088890075684</v>
      </c>
      <c r="Z616" s="67">
        <v>2.8891692161560059</v>
      </c>
      <c r="AA616" s="67">
        <v>2.8492400646209717</v>
      </c>
      <c r="AB616" s="67">
        <v>2.6911461353302002</v>
      </c>
      <c r="AC616" s="67">
        <v>2.4650275707244873</v>
      </c>
      <c r="AD616" s="67">
        <v>2.2438328266143799</v>
      </c>
      <c r="AE616" s="67">
        <v>1.8715735673904419</v>
      </c>
      <c r="AF616" s="67">
        <v>1.489195704460144</v>
      </c>
      <c r="AG616" s="67">
        <v>-0.1231498196721077</v>
      </c>
      <c r="AH616" s="67">
        <v>-0.10154123604297638</v>
      </c>
      <c r="AI616" s="67">
        <v>-7.6113663613796234E-2</v>
      </c>
      <c r="AJ616" s="67">
        <v>-6.5996043384075165E-2</v>
      </c>
      <c r="AK616" s="67">
        <v>-6.9636799395084381E-2</v>
      </c>
      <c r="AL616" s="67">
        <v>-6.1417058110237122E-2</v>
      </c>
      <c r="AM616" s="67">
        <v>-6.6186413168907166E-2</v>
      </c>
      <c r="AN616" s="67">
        <v>-8.2898691296577454E-2</v>
      </c>
      <c r="AO616" s="67">
        <v>-0.10751308500766754</v>
      </c>
      <c r="AP616" s="67">
        <v>-0.10454395413398743</v>
      </c>
      <c r="AQ616" s="67">
        <v>-0.11334532499313354</v>
      </c>
      <c r="AR616" s="67">
        <v>-0.13601513206958771</v>
      </c>
      <c r="AS616" s="67">
        <v>-0.17364518344402313</v>
      </c>
      <c r="AT616" s="67">
        <v>-0.16738390922546387</v>
      </c>
      <c r="AU616" s="67">
        <v>0.32433873414993286</v>
      </c>
      <c r="AV616" s="67">
        <v>0.51988005638122559</v>
      </c>
      <c r="AW616" s="67">
        <v>0.5780259370803833</v>
      </c>
      <c r="AX616" s="67">
        <v>0.57813411951065063</v>
      </c>
      <c r="AY616" s="67">
        <v>0.51258379220962524</v>
      </c>
      <c r="AZ616" s="67">
        <v>-0.36767756938934326</v>
      </c>
      <c r="BA616" s="67">
        <v>-0.51124346256256104</v>
      </c>
      <c r="BB616" s="67">
        <v>-0.41864931583404541</v>
      </c>
      <c r="BC616" s="67">
        <v>-0.29960271716117859</v>
      </c>
      <c r="BD616" s="67">
        <v>-0.20927983522415161</v>
      </c>
      <c r="BE616" s="67">
        <v>-8.1328347325325012E-2</v>
      </c>
      <c r="BF616" s="67">
        <v>-6.3066840171813965E-2</v>
      </c>
      <c r="BG616" s="67">
        <v>-4.0347237139940262E-2</v>
      </c>
      <c r="BH616" s="67">
        <v>-3.2239571213722229E-2</v>
      </c>
      <c r="BI616" s="67">
        <v>-3.7298768758773804E-2</v>
      </c>
      <c r="BJ616" s="67">
        <v>-2.9277747496962547E-2</v>
      </c>
      <c r="BK616" s="67">
        <v>-3.1927462667226791E-2</v>
      </c>
      <c r="BL616" s="67">
        <v>-4.6144343912601471E-2</v>
      </c>
      <c r="BM616" s="67">
        <v>-6.8079836666584015E-2</v>
      </c>
      <c r="BN616" s="67">
        <v>-6.1429113149642944E-2</v>
      </c>
      <c r="BO616" s="67">
        <v>-6.6625721752643585E-2</v>
      </c>
      <c r="BP616" s="67">
        <v>-8.5804790258407593E-2</v>
      </c>
      <c r="BQ616" s="67">
        <v>-0.12068655341863632</v>
      </c>
      <c r="BR616" s="67">
        <v>-0.11229369044303894</v>
      </c>
      <c r="BS616" s="67">
        <v>0.37872391939163208</v>
      </c>
      <c r="BT616" s="67">
        <v>0.57465386390686035</v>
      </c>
      <c r="BU616" s="67">
        <v>0.63320302963256836</v>
      </c>
      <c r="BV616" s="67">
        <v>0.63332706689834595</v>
      </c>
      <c r="BW616" s="67">
        <v>0.56771790981292725</v>
      </c>
      <c r="BX616" s="67">
        <v>-0.31134769320487976</v>
      </c>
      <c r="BY616" s="67">
        <v>-0.45598328113555908</v>
      </c>
      <c r="BZ616" s="67">
        <v>-0.36554798483848572</v>
      </c>
      <c r="CA616" s="67">
        <v>-0.24949447810649872</v>
      </c>
      <c r="CB616" s="67">
        <v>-0.16281956434249878</v>
      </c>
      <c r="CC616" s="67">
        <v>-5.2362933754920959E-2</v>
      </c>
      <c r="CD616" s="67">
        <v>-3.6419589072465897E-2</v>
      </c>
      <c r="CE616" s="67">
        <v>-1.5575520694255829E-2</v>
      </c>
      <c r="CF616" s="67">
        <v>-8.8599426671862602E-3</v>
      </c>
      <c r="CG616" s="67">
        <v>-1.4901538379490376E-2</v>
      </c>
      <c r="CH616" s="67">
        <v>-7.0181591436266899E-3</v>
      </c>
      <c r="CI616" s="67">
        <v>-8.199816569685936E-3</v>
      </c>
      <c r="CJ616" s="67">
        <v>-2.0688401535153389E-2</v>
      </c>
      <c r="CK616" s="67">
        <v>-4.0768489241600037E-2</v>
      </c>
      <c r="CL616" s="67">
        <v>-3.1567897647619247E-2</v>
      </c>
      <c r="CM616" s="67">
        <v>-3.4267857670783997E-2</v>
      </c>
      <c r="CN616" s="67">
        <v>-5.1029257476329803E-2</v>
      </c>
      <c r="CO616" s="67">
        <v>-8.4007583558559418E-2</v>
      </c>
      <c r="CP616" s="67">
        <v>-7.4138365685939789E-2</v>
      </c>
      <c r="CQ616" s="67">
        <v>0.41639095544815063</v>
      </c>
      <c r="CR616" s="67">
        <v>0.61259007453918457</v>
      </c>
      <c r="CS616" s="67">
        <v>0.67141848802566528</v>
      </c>
      <c r="CT616" s="67">
        <v>0.67155355215072632</v>
      </c>
      <c r="CU616" s="67">
        <v>0.60590356588363647</v>
      </c>
      <c r="CV616" s="67">
        <v>-0.27233380079269409</v>
      </c>
      <c r="CW616" s="67">
        <v>-0.41771018505096436</v>
      </c>
      <c r="CX616" s="67">
        <v>-0.32877016067504883</v>
      </c>
      <c r="CY616" s="67">
        <v>-0.21478967368602753</v>
      </c>
      <c r="CZ616" s="67">
        <v>-0.13064132630825043</v>
      </c>
      <c r="DA616" s="67">
        <v>-2.3397518321871758E-2</v>
      </c>
      <c r="DB616" s="67">
        <v>-9.772338904440403E-3</v>
      </c>
      <c r="DC616" s="67">
        <v>9.1961966827511787E-3</v>
      </c>
      <c r="DD616" s="67">
        <v>1.4519687741994858E-2</v>
      </c>
      <c r="DE616" s="67">
        <v>7.4956882745027542E-3</v>
      </c>
      <c r="DF616" s="67">
        <v>1.5241428278386593E-2</v>
      </c>
      <c r="DG616" s="67">
        <v>1.5527828596532345E-2</v>
      </c>
      <c r="DH616" s="67">
        <v>4.7675422392785549E-3</v>
      </c>
      <c r="DI616" s="67">
        <v>-1.3457144610583782E-2</v>
      </c>
      <c r="DJ616" s="67">
        <v>-1.7066864529624581E-3</v>
      </c>
      <c r="DK616" s="67">
        <v>-1.9099999917671084E-3</v>
      </c>
      <c r="DL616" s="67">
        <v>-1.6253717243671417E-2</v>
      </c>
      <c r="DM616" s="67">
        <v>-4.732859879732132E-2</v>
      </c>
      <c r="DN616" s="67">
        <v>-3.5983040928840637E-2</v>
      </c>
      <c r="DO616" s="67">
        <v>0.4540579617023468</v>
      </c>
      <c r="DP616" s="67">
        <v>0.65052628517150879</v>
      </c>
      <c r="DQ616" s="67">
        <v>0.70963406562805176</v>
      </c>
      <c r="DR616" s="67">
        <v>0.70978003740310669</v>
      </c>
      <c r="DS616" s="67">
        <v>0.6440892219543457</v>
      </c>
      <c r="DT616" s="67">
        <v>-0.23331992328166962</v>
      </c>
      <c r="DU616" s="67">
        <v>-0.37943711876869202</v>
      </c>
      <c r="DV616" s="67">
        <v>-0.29199236631393433</v>
      </c>
      <c r="DW616" s="67">
        <v>-0.18008485436439514</v>
      </c>
      <c r="DX616" s="67">
        <v>-9.8463088274002075E-2</v>
      </c>
      <c r="DY616" s="67">
        <v>1.8423939123749733E-2</v>
      </c>
      <c r="DZ616" s="67">
        <v>2.8702057898044586E-2</v>
      </c>
      <c r="EA616" s="67">
        <v>4.4962622225284576E-2</v>
      </c>
      <c r="EB616" s="67">
        <v>4.8276156187057495E-2</v>
      </c>
      <c r="EC616" s="67">
        <v>3.9833728224039078E-2</v>
      </c>
      <c r="ED616" s="67">
        <v>4.7380737960338593E-2</v>
      </c>
      <c r="EE616" s="67">
        <v>4.9786780029535294E-2</v>
      </c>
      <c r="EF616" s="67">
        <v>4.1521880775690079E-2</v>
      </c>
      <c r="EG616" s="67">
        <v>2.5976100936532021E-2</v>
      </c>
      <c r="EH616" s="67">
        <v>4.140816256403923E-2</v>
      </c>
      <c r="EI616" s="67">
        <v>4.4809609651565552E-2</v>
      </c>
      <c r="EJ616" s="67">
        <v>3.3956632018089294E-2</v>
      </c>
      <c r="EK616" s="67">
        <v>5.6300219148397446E-3</v>
      </c>
      <c r="EL616" s="67">
        <v>1.9107185304164886E-2</v>
      </c>
      <c r="EM616" s="67">
        <v>0.50844317674636841</v>
      </c>
      <c r="EN616" s="67">
        <v>0.70530009269714355</v>
      </c>
      <c r="EO616" s="67">
        <v>0.76481109857559204</v>
      </c>
      <c r="EP616" s="67">
        <v>0.76497292518615723</v>
      </c>
      <c r="EQ616" s="67">
        <v>0.69922333955764771</v>
      </c>
      <c r="ER616" s="67">
        <v>-0.1769900768995285</v>
      </c>
      <c r="ES616" s="67">
        <v>-0.32417687773704529</v>
      </c>
      <c r="ET616" s="67">
        <v>-0.23889103531837463</v>
      </c>
      <c r="EU616" s="67">
        <v>-0.12997661530971527</v>
      </c>
      <c r="EV616" s="67">
        <v>-5.2002828568220139E-2</v>
      </c>
      <c r="EW616" s="67">
        <v>79.590553283691406</v>
      </c>
      <c r="EX616" s="67">
        <v>78.129966735839844</v>
      </c>
      <c r="EY616" s="67">
        <v>76.6881103515625</v>
      </c>
      <c r="EZ616" s="67">
        <v>75.441848754882813</v>
      </c>
      <c r="FA616" s="67">
        <v>73.138313293457031</v>
      </c>
      <c r="FB616" s="67">
        <v>71.594573974609375</v>
      </c>
      <c r="FC616" s="67">
        <v>71.129402160644531</v>
      </c>
      <c r="FD616" s="67">
        <v>73.587295532226563</v>
      </c>
      <c r="FE616" s="67">
        <v>78.574333190917969</v>
      </c>
      <c r="FF616" s="67">
        <v>83.888267517089844</v>
      </c>
      <c r="FG616" s="67">
        <v>88.222557067871094</v>
      </c>
      <c r="FH616" s="67">
        <v>92.601890563964844</v>
      </c>
      <c r="FI616" s="67">
        <v>95.894615173339844</v>
      </c>
      <c r="FJ616" s="67">
        <v>98.884773254394531</v>
      </c>
      <c r="FK616" s="67">
        <v>101.24932861328125</v>
      </c>
      <c r="FL616" s="67">
        <v>102.88843536376953</v>
      </c>
      <c r="FM616" s="67">
        <v>103.82572174072266</v>
      </c>
      <c r="FN616" s="67">
        <v>103.21815490722656</v>
      </c>
      <c r="FO616" s="67">
        <v>101.69448852539063</v>
      </c>
      <c r="FP616" s="67">
        <v>97.760330200195313</v>
      </c>
      <c r="FQ616" s="67">
        <v>93.008895874023438</v>
      </c>
      <c r="FR616" s="67">
        <v>88.341423034667969</v>
      </c>
      <c r="FS616" s="67">
        <v>84.430732727050781</v>
      </c>
      <c r="FT616" s="67">
        <v>82.324775695800781</v>
      </c>
      <c r="FU616" s="68">
        <v>4.913121834397316E-2</v>
      </c>
      <c r="FV616" s="40">
        <v>9.1000003814697266</v>
      </c>
      <c r="FW616">
        <v>14433.37</v>
      </c>
      <c r="FX616">
        <v>1</v>
      </c>
    </row>
    <row r="617" spans="1:180" x14ac:dyDescent="0.2">
      <c r="A617" t="s">
        <v>189</v>
      </c>
      <c r="B617" t="s">
        <v>207</v>
      </c>
      <c r="C617" t="s">
        <v>204</v>
      </c>
      <c r="D617" t="s">
        <v>1</v>
      </c>
      <c r="E617" t="s">
        <v>214</v>
      </c>
      <c r="F617" t="s">
        <v>194</v>
      </c>
      <c r="G617" s="60" t="s">
        <v>223</v>
      </c>
      <c r="H617" s="67">
        <v>9187</v>
      </c>
      <c r="I617" s="67">
        <v>1.2139145135879517</v>
      </c>
      <c r="J617" s="67">
        <v>1.0219093561172485</v>
      </c>
      <c r="K617" s="67">
        <v>0.88400506973266602</v>
      </c>
      <c r="L617" s="67">
        <v>0.79896849393844604</v>
      </c>
      <c r="M617" s="67">
        <v>0.74426764249801636</v>
      </c>
      <c r="N617" s="67">
        <v>0.71453249454498291</v>
      </c>
      <c r="O617" s="67">
        <v>0.74068963527679443</v>
      </c>
      <c r="P617" s="67">
        <v>0.80285757780075073</v>
      </c>
      <c r="Q617" s="67">
        <v>0.88147461414337158</v>
      </c>
      <c r="R617" s="67">
        <v>1.0079662799835205</v>
      </c>
      <c r="S617" s="67">
        <v>1.1790730953216553</v>
      </c>
      <c r="T617" s="67">
        <v>1.3959817886352539</v>
      </c>
      <c r="U617" s="67">
        <v>1.643377423286438</v>
      </c>
      <c r="V617" s="67">
        <v>1.9126675128936768</v>
      </c>
      <c r="W617" s="67">
        <v>2.1143121719360352</v>
      </c>
      <c r="X617" s="67">
        <v>2.2849304676055908</v>
      </c>
      <c r="Y617" s="67">
        <v>2.4115080833435059</v>
      </c>
      <c r="Z617" s="67">
        <v>2.4902956485748291</v>
      </c>
      <c r="AA617" s="67">
        <v>2.434056282043457</v>
      </c>
      <c r="AB617" s="67">
        <v>2.3007004261016846</v>
      </c>
      <c r="AC617" s="67">
        <v>2.1397035121917725</v>
      </c>
      <c r="AD617" s="67">
        <v>1.9759926795959473</v>
      </c>
      <c r="AE617" s="67">
        <v>1.6647169589996338</v>
      </c>
      <c r="AF617" s="67">
        <v>1.3518872261047363</v>
      </c>
      <c r="AG617" s="67">
        <v>-0.14293761551380157</v>
      </c>
      <c r="AH617" s="67">
        <v>-0.10863369703292847</v>
      </c>
      <c r="AI617" s="67">
        <v>-8.4149762988090515E-2</v>
      </c>
      <c r="AJ617" s="67">
        <v>-6.9256998598575592E-2</v>
      </c>
      <c r="AK617" s="67">
        <v>-6.3672289252281189E-2</v>
      </c>
      <c r="AL617" s="67">
        <v>-7.2157517075538635E-2</v>
      </c>
      <c r="AM617" s="67">
        <v>-6.9629698991775513E-2</v>
      </c>
      <c r="AN617" s="67">
        <v>-7.5138285756111145E-2</v>
      </c>
      <c r="AO617" s="67">
        <v>-9.0266138315200806E-2</v>
      </c>
      <c r="AP617" s="67">
        <v>-0.10094388574361801</v>
      </c>
      <c r="AQ617" s="67">
        <v>-0.10338392853736877</v>
      </c>
      <c r="AR617" s="67">
        <v>-0.1518213301897049</v>
      </c>
      <c r="AS617" s="67">
        <v>-0.16406750679016113</v>
      </c>
      <c r="AT617" s="67">
        <v>-0.15349005162715912</v>
      </c>
      <c r="AU617" s="67">
        <v>0.25353485345840454</v>
      </c>
      <c r="AV617" s="67">
        <v>0.37837761640548706</v>
      </c>
      <c r="AW617" s="67">
        <v>0.42198735475540161</v>
      </c>
      <c r="AX617" s="67">
        <v>0.44968387484550476</v>
      </c>
      <c r="AY617" s="67">
        <v>0.38226518034934998</v>
      </c>
      <c r="AZ617" s="67">
        <v>-0.34699228405952454</v>
      </c>
      <c r="BA617" s="67">
        <v>-0.43667370080947876</v>
      </c>
      <c r="BB617" s="67">
        <v>-0.32327577471733093</v>
      </c>
      <c r="BC617" s="67">
        <v>-0.24085685610771179</v>
      </c>
      <c r="BD617" s="67">
        <v>-0.18960681557655334</v>
      </c>
      <c r="BE617" s="67">
        <v>-0.10110053420066833</v>
      </c>
      <c r="BF617" s="67">
        <v>-7.0144988596439362E-2</v>
      </c>
      <c r="BG617" s="67">
        <v>-4.837002232670784E-2</v>
      </c>
      <c r="BH617" s="67">
        <v>-3.548804298043251E-2</v>
      </c>
      <c r="BI617" s="67">
        <v>-3.1322341412305832E-2</v>
      </c>
      <c r="BJ617" s="67">
        <v>-4.0006384253501892E-2</v>
      </c>
      <c r="BK617" s="67">
        <v>-3.5357967019081116E-2</v>
      </c>
      <c r="BL617" s="67">
        <v>-3.8370344787836075E-2</v>
      </c>
      <c r="BM617" s="67">
        <v>-5.0818245857954025E-2</v>
      </c>
      <c r="BN617" s="67">
        <v>-5.7812925428152084E-2</v>
      </c>
      <c r="BO617" s="67">
        <v>-5.6646980345249176E-2</v>
      </c>
      <c r="BP617" s="67">
        <v>-0.1015922799706459</v>
      </c>
      <c r="BQ617" s="67">
        <v>-0.11108911037445068</v>
      </c>
      <c r="BR617" s="67">
        <v>-9.8379082977771759E-2</v>
      </c>
      <c r="BS617" s="67">
        <v>0.30794045329093933</v>
      </c>
      <c r="BT617" s="67">
        <v>0.43317213654518127</v>
      </c>
      <c r="BU617" s="67">
        <v>0.47718545794487</v>
      </c>
      <c r="BV617" s="67">
        <v>0.50489795207977295</v>
      </c>
      <c r="BW617" s="67">
        <v>0.43742036819458008</v>
      </c>
      <c r="BX617" s="67">
        <v>-0.29064086079597473</v>
      </c>
      <c r="BY617" s="67">
        <v>-0.38139241933822632</v>
      </c>
      <c r="BZ617" s="67">
        <v>-0.27015435695648193</v>
      </c>
      <c r="CA617" s="67">
        <v>-0.19072982668876648</v>
      </c>
      <c r="CB617" s="67">
        <v>-0.1431291252374649</v>
      </c>
      <c r="CC617" s="67">
        <v>-7.2124317288398743E-2</v>
      </c>
      <c r="CD617" s="67">
        <v>-4.3487835675477982E-2</v>
      </c>
      <c r="CE617" s="67">
        <v>-2.3589082062244415E-2</v>
      </c>
      <c r="CF617" s="67">
        <v>-1.2099763378500938E-2</v>
      </c>
      <c r="CG617" s="67">
        <v>-8.9168641716241837E-3</v>
      </c>
      <c r="CH617" s="67">
        <v>-1.7738606780767441E-2</v>
      </c>
      <c r="CI617" s="67">
        <v>-1.1621467769145966E-2</v>
      </c>
      <c r="CJ617" s="67">
        <v>-1.2904985807836056E-2</v>
      </c>
      <c r="CK617" s="67">
        <v>-2.3496745154261589E-2</v>
      </c>
      <c r="CL617" s="67">
        <v>-2.7940548956394196E-2</v>
      </c>
      <c r="CM617" s="67">
        <v>-2.4277109652757645E-2</v>
      </c>
      <c r="CN617" s="67">
        <v>-6.6803798079490662E-2</v>
      </c>
      <c r="CO617" s="67">
        <v>-7.4396431446075439E-2</v>
      </c>
      <c r="CP617" s="67">
        <v>-6.0209397226572037E-2</v>
      </c>
      <c r="CQ617" s="67">
        <v>0.34562161564826965</v>
      </c>
      <c r="CR617" s="67">
        <v>0.47112265229225159</v>
      </c>
      <c r="CS617" s="67">
        <v>0.51541543006896973</v>
      </c>
      <c r="CT617" s="67">
        <v>0.54313904047012329</v>
      </c>
      <c r="CU617" s="67">
        <v>0.47562071681022644</v>
      </c>
      <c r="CV617" s="67">
        <v>-0.25161200761795044</v>
      </c>
      <c r="CW617" s="67">
        <v>-0.34310480952262878</v>
      </c>
      <c r="CX617" s="67">
        <v>-0.23336263000965118</v>
      </c>
      <c r="CY617" s="67">
        <v>-0.15601199865341187</v>
      </c>
      <c r="CZ617" s="67">
        <v>-0.11093882471323013</v>
      </c>
      <c r="DA617" s="67">
        <v>-4.3148096650838852E-2</v>
      </c>
      <c r="DB617" s="67">
        <v>-1.6830675303936005E-2</v>
      </c>
      <c r="DC617" s="67">
        <v>1.1918592499569058E-3</v>
      </c>
      <c r="DD617" s="67">
        <v>1.1288512498140335E-2</v>
      </c>
      <c r="DE617" s="67">
        <v>1.3488613069057465E-2</v>
      </c>
      <c r="DF617" s="67">
        <v>4.5291692949831486E-3</v>
      </c>
      <c r="DG617" s="67">
        <v>1.2115029618144035E-2</v>
      </c>
      <c r="DH617" s="67">
        <v>1.2560374103486538E-2</v>
      </c>
      <c r="DI617" s="67">
        <v>3.8247527554631233E-3</v>
      </c>
      <c r="DJ617" s="67">
        <v>1.9318265840411186E-3</v>
      </c>
      <c r="DK617" s="67">
        <v>8.0927601084113121E-3</v>
      </c>
      <c r="DL617" s="67">
        <v>-3.2015316188335419E-2</v>
      </c>
      <c r="DM617" s="67">
        <v>-3.7703756242990494E-2</v>
      </c>
      <c r="DN617" s="67">
        <v>-2.2039709612727165E-2</v>
      </c>
      <c r="DO617" s="67">
        <v>0.38330277800559998</v>
      </c>
      <c r="DP617" s="67">
        <v>0.50907313823699951</v>
      </c>
      <c r="DQ617" s="67">
        <v>0.55364549160003662</v>
      </c>
      <c r="DR617" s="67">
        <v>0.58138018846511841</v>
      </c>
      <c r="DS617" s="67">
        <v>0.51382100582122803</v>
      </c>
      <c r="DT617" s="67">
        <v>-0.21258319914340973</v>
      </c>
      <c r="DU617" s="67">
        <v>-0.30481716990470886</v>
      </c>
      <c r="DV617" s="67">
        <v>-0.19657090306282043</v>
      </c>
      <c r="DW617" s="67">
        <v>-0.12129417061805725</v>
      </c>
      <c r="DX617" s="67">
        <v>-7.8748516738414764E-2</v>
      </c>
      <c r="DY617" s="67">
        <v>-1.31103431340307E-3</v>
      </c>
      <c r="DZ617" s="67">
        <v>2.1658027544617653E-2</v>
      </c>
      <c r="EA617" s="67">
        <v>3.6971602588891983E-2</v>
      </c>
      <c r="EB617" s="67">
        <v>4.5057471841573715E-2</v>
      </c>
      <c r="EC617" s="67">
        <v>4.5838560909032822E-2</v>
      </c>
      <c r="ED617" s="67">
        <v>3.6680303514003754E-2</v>
      </c>
      <c r="EE617" s="67">
        <v>4.638676717877388E-2</v>
      </c>
      <c r="EF617" s="67">
        <v>4.9328312277793884E-2</v>
      </c>
      <c r="EG617" s="67">
        <v>4.3272659182548523E-2</v>
      </c>
      <c r="EH617" s="67">
        <v>4.5062791556119919E-2</v>
      </c>
      <c r="EI617" s="67">
        <v>5.4829712957143784E-2</v>
      </c>
      <c r="EJ617" s="67">
        <v>1.8213728442788124E-2</v>
      </c>
      <c r="EK617" s="67">
        <v>1.5274638310074806E-2</v>
      </c>
      <c r="EL617" s="67">
        <v>3.3071257174015045E-2</v>
      </c>
      <c r="EM617" s="67">
        <v>0.43770837783813477</v>
      </c>
      <c r="EN617" s="67">
        <v>0.56386762857437134</v>
      </c>
      <c r="EO617" s="67">
        <v>0.60884356498718262</v>
      </c>
      <c r="EP617" s="67">
        <v>0.63659423589706421</v>
      </c>
      <c r="EQ617" s="67">
        <v>0.56897622346878052</v>
      </c>
      <c r="ER617" s="67">
        <v>-0.15623177587985992</v>
      </c>
      <c r="ES617" s="67">
        <v>-0.24953588843345642</v>
      </c>
      <c r="ET617" s="67">
        <v>-0.14344950020313263</v>
      </c>
      <c r="EU617" s="67">
        <v>-7.1167156100273132E-2</v>
      </c>
      <c r="EV617" s="67">
        <v>-3.2270833849906921E-2</v>
      </c>
      <c r="EW617" s="67">
        <v>80.713127136230469</v>
      </c>
      <c r="EX617" s="67">
        <v>79.242790222167969</v>
      </c>
      <c r="EY617" s="67">
        <v>77.953498840332031</v>
      </c>
      <c r="EZ617" s="67">
        <v>75.542694091796875</v>
      </c>
      <c r="FA617" s="67">
        <v>74.190444946289063</v>
      </c>
      <c r="FB617" s="67">
        <v>72.924232482910156</v>
      </c>
      <c r="FC617" s="67">
        <v>72.015541076660156</v>
      </c>
      <c r="FD617" s="67">
        <v>73.305000305175781</v>
      </c>
      <c r="FE617" s="67">
        <v>77.167060852050781</v>
      </c>
      <c r="FF617" s="67">
        <v>81.127731323242188</v>
      </c>
      <c r="FG617" s="67">
        <v>84.368560791015625</v>
      </c>
      <c r="FH617" s="67">
        <v>88.656005859375</v>
      </c>
      <c r="FI617" s="67">
        <v>92.348419189453125</v>
      </c>
      <c r="FJ617" s="67">
        <v>95.411392211914063</v>
      </c>
      <c r="FK617" s="67">
        <v>97.444847106933594</v>
      </c>
      <c r="FL617" s="67">
        <v>97.9163818359375</v>
      </c>
      <c r="FM617" s="67">
        <v>97.701332092285156</v>
      </c>
      <c r="FN617" s="67">
        <v>96.612594604492188</v>
      </c>
      <c r="FO617" s="67">
        <v>94.422157287597656</v>
      </c>
      <c r="FP617" s="67">
        <v>90.756614685058594</v>
      </c>
      <c r="FQ617" s="67">
        <v>87.755599975585938</v>
      </c>
      <c r="FR617" s="67">
        <v>85.576507568359375</v>
      </c>
      <c r="FS617" s="67">
        <v>83.172996520996094</v>
      </c>
      <c r="FT617" s="67">
        <v>81.679290771484375</v>
      </c>
      <c r="FU617" s="68">
        <v>4.9149878323078156E-2</v>
      </c>
      <c r="FV617" s="40">
        <v>8.6099996566772461</v>
      </c>
      <c r="FW617">
        <v>13525.37</v>
      </c>
      <c r="FX617">
        <v>1</v>
      </c>
    </row>
    <row r="618" spans="1:180" x14ac:dyDescent="0.2">
      <c r="A618" t="s">
        <v>189</v>
      </c>
      <c r="B618" t="s">
        <v>207</v>
      </c>
      <c r="C618" t="s">
        <v>204</v>
      </c>
      <c r="D618" t="s">
        <v>1</v>
      </c>
      <c r="E618" t="s">
        <v>214</v>
      </c>
      <c r="F618" t="s">
        <v>194</v>
      </c>
      <c r="G618" s="60" t="s">
        <v>224</v>
      </c>
      <c r="H618" s="67">
        <v>9163</v>
      </c>
      <c r="I618" s="67">
        <v>1.1212940216064453</v>
      </c>
      <c r="J618" s="67">
        <v>0.94732320308685303</v>
      </c>
      <c r="K618" s="67">
        <v>0.82733714580535889</v>
      </c>
      <c r="L618" s="67">
        <v>0.74258267879486084</v>
      </c>
      <c r="M618" s="67">
        <v>0.69832587242126465</v>
      </c>
      <c r="N618" s="67">
        <v>0.68629735708236694</v>
      </c>
      <c r="O618" s="67">
        <v>0.73476719856262207</v>
      </c>
      <c r="P618" s="67">
        <v>0.7735210657119751</v>
      </c>
      <c r="Q618" s="67">
        <v>0.83035933971405029</v>
      </c>
      <c r="R618" s="67">
        <v>0.95758426189422607</v>
      </c>
      <c r="S618" s="67">
        <v>1.1669546365737915</v>
      </c>
      <c r="T618" s="67">
        <v>1.4198800325393677</v>
      </c>
      <c r="U618" s="67">
        <v>1.7175458669662476</v>
      </c>
      <c r="V618" s="67">
        <v>2.0289876461029053</v>
      </c>
      <c r="W618" s="67">
        <v>2.3029720783233643</v>
      </c>
      <c r="X618" s="67">
        <v>2.5610654354095459</v>
      </c>
      <c r="Y618" s="67">
        <v>2.7610063552856445</v>
      </c>
      <c r="Z618" s="67">
        <v>2.8573582172393799</v>
      </c>
      <c r="AA618" s="67">
        <v>2.8066360950469971</v>
      </c>
      <c r="AB618" s="67">
        <v>2.6267187595367432</v>
      </c>
      <c r="AC618" s="67">
        <v>2.4105596542358398</v>
      </c>
      <c r="AD618" s="67">
        <v>2.1141581535339355</v>
      </c>
      <c r="AE618" s="67">
        <v>1.7110227346420288</v>
      </c>
      <c r="AF618" s="67">
        <v>1.3281527757644653</v>
      </c>
      <c r="AG618" s="67">
        <v>-6.1304438859224319E-2</v>
      </c>
      <c r="AH618" s="67">
        <v>-5.9813190251588821E-2</v>
      </c>
      <c r="AI618" s="67">
        <v>-5.78620545566082E-2</v>
      </c>
      <c r="AJ618" s="67">
        <v>-4.8879455775022507E-2</v>
      </c>
      <c r="AK618" s="67">
        <v>-4.285367950797081E-2</v>
      </c>
      <c r="AL618" s="67">
        <v>-4.5686755329370499E-2</v>
      </c>
      <c r="AM618" s="67">
        <v>-5.4507285356521606E-2</v>
      </c>
      <c r="AN618" s="67">
        <v>-6.6289313137531281E-2</v>
      </c>
      <c r="AO618" s="67">
        <v>-7.9353220760822296E-2</v>
      </c>
      <c r="AP618" s="67">
        <v>-0.10586180537939072</v>
      </c>
      <c r="AQ618" s="67">
        <v>-0.11217458546161652</v>
      </c>
      <c r="AR618" s="67">
        <v>-0.14151212573051453</v>
      </c>
      <c r="AS618" s="67">
        <v>-0.16517782211303711</v>
      </c>
      <c r="AT618" s="67">
        <v>-0.18383634090423584</v>
      </c>
      <c r="AU618" s="67">
        <v>0.25831151008605957</v>
      </c>
      <c r="AV618" s="67">
        <v>0.42650336027145386</v>
      </c>
      <c r="AW618" s="67">
        <v>0.48478516936302185</v>
      </c>
      <c r="AX618" s="67">
        <v>0.50072246789932251</v>
      </c>
      <c r="AY618" s="67">
        <v>0.22347196936607361</v>
      </c>
      <c r="AZ618" s="67">
        <v>-0.49530550837516785</v>
      </c>
      <c r="BA618" s="67">
        <v>-0.4857155978679657</v>
      </c>
      <c r="BB618" s="67">
        <v>-0.36808735132217407</v>
      </c>
      <c r="BC618" s="67">
        <v>-0.23389801383018494</v>
      </c>
      <c r="BD618" s="67">
        <v>-0.18115401268005371</v>
      </c>
      <c r="BE618" s="67">
        <v>-1.9381243735551834E-2</v>
      </c>
      <c r="BF618" s="67">
        <v>-2.124473825097084E-2</v>
      </c>
      <c r="BG618" s="67">
        <v>-2.2007720544934273E-2</v>
      </c>
      <c r="BH618" s="67">
        <v>-1.5040269121527672E-2</v>
      </c>
      <c r="BI618" s="67">
        <v>-1.0435477830469608E-2</v>
      </c>
      <c r="BJ618" s="67">
        <v>-1.3471988961100578E-2</v>
      </c>
      <c r="BK618" s="67">
        <v>-2.0170234143733978E-2</v>
      </c>
      <c r="BL618" s="67">
        <v>-2.9451804235577583E-2</v>
      </c>
      <c r="BM618" s="67">
        <v>-3.9830170571804047E-2</v>
      </c>
      <c r="BN618" s="67">
        <v>-6.2647558748722076E-2</v>
      </c>
      <c r="BO618" s="67">
        <v>-6.5346136689186096E-2</v>
      </c>
      <c r="BP618" s="67">
        <v>-9.1185703873634338E-2</v>
      </c>
      <c r="BQ618" s="67">
        <v>-0.1120976060628891</v>
      </c>
      <c r="BR618" s="67">
        <v>-0.12862101197242737</v>
      </c>
      <c r="BS618" s="67">
        <v>0.31282144784927368</v>
      </c>
      <c r="BT618" s="67">
        <v>0.48140227794647217</v>
      </c>
      <c r="BU618" s="67">
        <v>0.54008781909942627</v>
      </c>
      <c r="BV618" s="67">
        <v>0.55604112148284912</v>
      </c>
      <c r="BW618" s="67">
        <v>0.27873221039772034</v>
      </c>
      <c r="BX618" s="67">
        <v>-0.43884608149528503</v>
      </c>
      <c r="BY618" s="67">
        <v>-0.43032771348953247</v>
      </c>
      <c r="BZ618" s="67">
        <v>-0.31486302614212036</v>
      </c>
      <c r="CA618" s="67">
        <v>-0.18367232382297516</v>
      </c>
      <c r="CB618" s="67">
        <v>-0.13458256423473358</v>
      </c>
      <c r="CC618" s="67">
        <v>9.6546337008476257E-3</v>
      </c>
      <c r="CD618" s="67">
        <v>5.4676546715199947E-3</v>
      </c>
      <c r="CE618" s="67">
        <v>2.8248834423720837E-3</v>
      </c>
      <c r="CF618" s="67">
        <v>8.3966497331857681E-3</v>
      </c>
      <c r="CG618" s="67">
        <v>1.2017269618809223E-2</v>
      </c>
      <c r="CH618" s="67">
        <v>8.8398614898324013E-3</v>
      </c>
      <c r="CI618" s="67">
        <v>3.6115003749728203E-3</v>
      </c>
      <c r="CJ618" s="67">
        <v>-3.9382586255669594E-3</v>
      </c>
      <c r="CK618" s="67">
        <v>-1.245662197470665E-2</v>
      </c>
      <c r="CL618" s="67">
        <v>-3.2717499881982803E-2</v>
      </c>
      <c r="CM618" s="67">
        <v>-3.2912891358137131E-2</v>
      </c>
      <c r="CN618" s="67">
        <v>-5.6329790502786636E-2</v>
      </c>
      <c r="CO618" s="67">
        <v>-7.5334414839744568E-2</v>
      </c>
      <c r="CP618" s="67">
        <v>-9.0379074215888977E-2</v>
      </c>
      <c r="CQ618" s="67">
        <v>0.35057485103607178</v>
      </c>
      <c r="CR618" s="67">
        <v>0.51942509412765503</v>
      </c>
      <c r="CS618" s="67">
        <v>0.57839024066925049</v>
      </c>
      <c r="CT618" s="67">
        <v>0.59435468912124634</v>
      </c>
      <c r="CU618" s="67">
        <v>0.31700527667999268</v>
      </c>
      <c r="CV618" s="67">
        <v>-0.3997424840927124</v>
      </c>
      <c r="CW618" s="67">
        <v>-0.39196628332138062</v>
      </c>
      <c r="CX618" s="67">
        <v>-0.27800002694129944</v>
      </c>
      <c r="CY618" s="67">
        <v>-0.14888617396354675</v>
      </c>
      <c r="CZ618" s="67">
        <v>-0.10232730954885483</v>
      </c>
      <c r="DA618" s="67">
        <v>3.8690511137247086E-2</v>
      </c>
      <c r="DB618" s="67">
        <v>3.2180048525333405E-2</v>
      </c>
      <c r="DC618" s="67">
        <v>2.7657488361001015E-2</v>
      </c>
      <c r="DD618" s="67">
        <v>3.1833566725254059E-2</v>
      </c>
      <c r="DE618" s="67">
        <v>3.4470017999410629E-2</v>
      </c>
      <c r="DF618" s="67">
        <v>3.1151710078120232E-2</v>
      </c>
      <c r="DG618" s="67">
        <v>2.7393236756324768E-2</v>
      </c>
      <c r="DH618" s="67">
        <v>2.1575288847088814E-2</v>
      </c>
      <c r="DI618" s="67">
        <v>1.4916924759745598E-2</v>
      </c>
      <c r="DJ618" s="67">
        <v>-2.7874473016709089E-3</v>
      </c>
      <c r="DK618" s="67">
        <v>-4.796487046405673E-4</v>
      </c>
      <c r="DL618" s="67">
        <v>-2.1473873406648636E-2</v>
      </c>
      <c r="DM618" s="67">
        <v>-3.8571219891309738E-2</v>
      </c>
      <c r="DN618" s="67">
        <v>-5.2137114107608795E-2</v>
      </c>
      <c r="DO618" s="67">
        <v>0.38832825422286987</v>
      </c>
      <c r="DP618" s="67">
        <v>0.55744791030883789</v>
      </c>
      <c r="DQ618" s="67">
        <v>0.61669272184371948</v>
      </c>
      <c r="DR618" s="67">
        <v>0.63266825675964355</v>
      </c>
      <c r="DS618" s="67">
        <v>0.35527834296226501</v>
      </c>
      <c r="DT618" s="67">
        <v>-0.360638827085495</v>
      </c>
      <c r="DU618" s="67">
        <v>-0.35360482335090637</v>
      </c>
      <c r="DV618" s="67">
        <v>-0.24113701283931732</v>
      </c>
      <c r="DW618" s="67">
        <v>-0.11410001665353775</v>
      </c>
      <c r="DX618" s="67">
        <v>-7.0072054862976074E-2</v>
      </c>
      <c r="DY618" s="67">
        <v>8.0613702535629272E-2</v>
      </c>
      <c r="DZ618" s="67">
        <v>7.0748500525951385E-2</v>
      </c>
      <c r="EA618" s="67">
        <v>6.3511818647384644E-2</v>
      </c>
      <c r="EB618" s="67">
        <v>6.5672747790813446E-2</v>
      </c>
      <c r="EC618" s="67">
        <v>6.6888220608234406E-2</v>
      </c>
      <c r="ED618" s="67">
        <v>6.3366472721099854E-2</v>
      </c>
      <c r="EE618" s="67">
        <v>6.1730287969112396E-2</v>
      </c>
      <c r="EF618" s="67">
        <v>5.8412797749042511E-2</v>
      </c>
      <c r="EG618" s="67">
        <v>5.4439980536699295E-2</v>
      </c>
      <c r="EH618" s="67">
        <v>4.0426794439554214E-2</v>
      </c>
      <c r="EI618" s="67">
        <v>4.6348806470632553E-2</v>
      </c>
      <c r="EJ618" s="67">
        <v>2.8852535411715508E-2</v>
      </c>
      <c r="EK618" s="67">
        <v>1.4508992433547974E-2</v>
      </c>
      <c r="EL618" s="67">
        <v>3.0781922396272421E-3</v>
      </c>
      <c r="EM618" s="67">
        <v>0.4428381621837616</v>
      </c>
      <c r="EN618" s="67">
        <v>0.61234676837921143</v>
      </c>
      <c r="EO618" s="67">
        <v>0.67199534177780151</v>
      </c>
      <c r="EP618" s="67">
        <v>0.68798691034317017</v>
      </c>
      <c r="EQ618" s="67">
        <v>0.41053858399391174</v>
      </c>
      <c r="ER618" s="67">
        <v>-0.30417940020561218</v>
      </c>
      <c r="ES618" s="67">
        <v>-0.29821699857711792</v>
      </c>
      <c r="ET618" s="67">
        <v>-0.18791268765926361</v>
      </c>
      <c r="EU618" s="67">
        <v>-6.3874326646327972E-2</v>
      </c>
      <c r="EV618" s="67">
        <v>-2.3500598967075348E-2</v>
      </c>
      <c r="EW618" s="67">
        <v>80.875335693359375</v>
      </c>
      <c r="EX618" s="67">
        <v>79.080368041992188</v>
      </c>
      <c r="EY618" s="67">
        <v>77.53955078125</v>
      </c>
      <c r="EZ618" s="67">
        <v>75.948272705078125</v>
      </c>
      <c r="FA618" s="67">
        <v>74.325080871582031</v>
      </c>
      <c r="FB618" s="67">
        <v>72.685028076171875</v>
      </c>
      <c r="FC618" s="67">
        <v>71.658866882324219</v>
      </c>
      <c r="FD618" s="67">
        <v>74.147331237792969</v>
      </c>
      <c r="FE618" s="67">
        <v>78.890708923339844</v>
      </c>
      <c r="FF618" s="67">
        <v>83.952079772949219</v>
      </c>
      <c r="FG618" s="67">
        <v>88.659660339355469</v>
      </c>
      <c r="FH618" s="67">
        <v>92.926033020019531</v>
      </c>
      <c r="FI618" s="67">
        <v>96.504051208496094</v>
      </c>
      <c r="FJ618" s="67">
        <v>99.419868469238281</v>
      </c>
      <c r="FK618" s="67">
        <v>101.66712188720703</v>
      </c>
      <c r="FL618" s="67">
        <v>103.20954895019531</v>
      </c>
      <c r="FM618" s="67">
        <v>103.53688049316406</v>
      </c>
      <c r="FN618" s="67">
        <v>102.77646636962891</v>
      </c>
      <c r="FO618" s="67">
        <v>100.76092529296875</v>
      </c>
      <c r="FP618" s="67">
        <v>96.289581298828125</v>
      </c>
      <c r="FQ618" s="67">
        <v>91.436691284179688</v>
      </c>
      <c r="FR618" s="67">
        <v>87.234336853027344</v>
      </c>
      <c r="FS618" s="67">
        <v>83.13775634765625</v>
      </c>
      <c r="FT618" s="67">
        <v>80.620864868164063</v>
      </c>
      <c r="FU618" s="68">
        <v>4.9243826419115067E-2</v>
      </c>
      <c r="FV618" s="40">
        <v>10.210000038146973</v>
      </c>
      <c r="FW618">
        <v>14258.710000000001</v>
      </c>
      <c r="FX618">
        <v>1</v>
      </c>
    </row>
    <row r="619" spans="1:180" x14ac:dyDescent="0.2">
      <c r="A619" t="s">
        <v>189</v>
      </c>
      <c r="B619" t="s">
        <v>207</v>
      </c>
      <c r="C619" t="s">
        <v>204</v>
      </c>
      <c r="D619" t="s">
        <v>1</v>
      </c>
      <c r="E619" t="s">
        <v>214</v>
      </c>
      <c r="F619" t="s">
        <v>194</v>
      </c>
      <c r="G619" s="60" t="s">
        <v>225</v>
      </c>
      <c r="H619" s="67">
        <v>9162</v>
      </c>
      <c r="I619" s="67">
        <v>1.0714966058731079</v>
      </c>
      <c r="J619" s="67">
        <v>0.89807224273681641</v>
      </c>
      <c r="K619" s="67">
        <v>0.78420853614807129</v>
      </c>
      <c r="L619" s="67">
        <v>0.70798462629318237</v>
      </c>
      <c r="M619" s="67">
        <v>0.6655077338218689</v>
      </c>
      <c r="N619" s="67">
        <v>0.66302388906478882</v>
      </c>
      <c r="O619" s="67">
        <v>0.70828181505203247</v>
      </c>
      <c r="P619" s="67">
        <v>0.73749279975891113</v>
      </c>
      <c r="Q619" s="67">
        <v>0.7577742338180542</v>
      </c>
      <c r="R619" s="67">
        <v>0.85633528232574463</v>
      </c>
      <c r="S619" s="67">
        <v>0.98441970348358154</v>
      </c>
      <c r="T619" s="67">
        <v>1.1613378524780273</v>
      </c>
      <c r="U619" s="67">
        <v>1.402619481086731</v>
      </c>
      <c r="V619" s="67">
        <v>1.6601325273513794</v>
      </c>
      <c r="W619" s="67">
        <v>1.8932317495346069</v>
      </c>
      <c r="X619" s="67">
        <v>2.1575937271118164</v>
      </c>
      <c r="Y619" s="67">
        <v>2.3694312572479248</v>
      </c>
      <c r="Z619" s="67">
        <v>2.4586727619171143</v>
      </c>
      <c r="AA619" s="67">
        <v>2.3818986415863037</v>
      </c>
      <c r="AB619" s="67">
        <v>2.1936731338500977</v>
      </c>
      <c r="AC619" s="67">
        <v>1.9806956052780151</v>
      </c>
      <c r="AD619" s="67">
        <v>1.7627561092376709</v>
      </c>
      <c r="AE619" s="67">
        <v>1.4400520324707031</v>
      </c>
      <c r="AF619" s="67">
        <v>1.1127300262451172</v>
      </c>
      <c r="AG619" s="67">
        <v>-0.13674318790435791</v>
      </c>
      <c r="AH619" s="67">
        <v>-0.10172518342733383</v>
      </c>
      <c r="AI619" s="67">
        <v>-8.4675014019012451E-2</v>
      </c>
      <c r="AJ619" s="67">
        <v>-6.8961173295974731E-2</v>
      </c>
      <c r="AK619" s="67">
        <v>-6.842079758644104E-2</v>
      </c>
      <c r="AL619" s="67">
        <v>-6.313779205083847E-2</v>
      </c>
      <c r="AM619" s="67">
        <v>-6.5501980483531952E-2</v>
      </c>
      <c r="AN619" s="67">
        <v>-8.4901094436645508E-2</v>
      </c>
      <c r="AO619" s="67">
        <v>-9.4579160213470459E-2</v>
      </c>
      <c r="AP619" s="67">
        <v>-0.1019456535577774</v>
      </c>
      <c r="AQ619" s="67">
        <v>-0.11205133050680161</v>
      </c>
      <c r="AR619" s="67">
        <v>-0.14218072593212128</v>
      </c>
      <c r="AS619" s="67">
        <v>-0.12617440521717072</v>
      </c>
      <c r="AT619" s="67">
        <v>-0.11582552641630173</v>
      </c>
      <c r="AU619" s="67">
        <v>0.19962525367736816</v>
      </c>
      <c r="AV619" s="67">
        <v>0.32032111287117004</v>
      </c>
      <c r="AW619" s="67">
        <v>0.38593721389770508</v>
      </c>
      <c r="AX619" s="67">
        <v>0.39244726300239563</v>
      </c>
      <c r="AY619" s="67">
        <v>0.13535213470458984</v>
      </c>
      <c r="AZ619" s="67">
        <v>-0.40319415926933289</v>
      </c>
      <c r="BA619" s="67">
        <v>-0.37412509322166443</v>
      </c>
      <c r="BB619" s="67">
        <v>-0.25868129730224609</v>
      </c>
      <c r="BC619" s="67">
        <v>-0.16230621933937073</v>
      </c>
      <c r="BD619" s="67">
        <v>-0.12372982501983643</v>
      </c>
      <c r="BE619" s="67">
        <v>-9.4812139868736267E-2</v>
      </c>
      <c r="BF619" s="67">
        <v>-6.3149333000183105E-2</v>
      </c>
      <c r="BG619" s="67">
        <v>-4.881364107131958E-2</v>
      </c>
      <c r="BH619" s="67">
        <v>-3.5115472972393036E-2</v>
      </c>
      <c r="BI619" s="67">
        <v>-3.5996489226818085E-2</v>
      </c>
      <c r="BJ619" s="67">
        <v>-3.0917009338736534E-2</v>
      </c>
      <c r="BK619" s="67">
        <v>-3.1159019097685814E-2</v>
      </c>
      <c r="BL619" s="67">
        <v>-4.8057585954666138E-2</v>
      </c>
      <c r="BM619" s="67">
        <v>-5.5049624294042587E-2</v>
      </c>
      <c r="BN619" s="67">
        <v>-5.8724258095026016E-2</v>
      </c>
      <c r="BO619" s="67">
        <v>-6.521499902009964E-2</v>
      </c>
      <c r="BP619" s="67">
        <v>-9.1845929622650146E-2</v>
      </c>
      <c r="BQ619" s="67">
        <v>-7.3085412383079529E-2</v>
      </c>
      <c r="BR619" s="67">
        <v>-6.0601159930229187E-2</v>
      </c>
      <c r="BS619" s="67">
        <v>0.25414437055587769</v>
      </c>
      <c r="BT619" s="67">
        <v>0.37522932887077332</v>
      </c>
      <c r="BU619" s="67">
        <v>0.44124934077262878</v>
      </c>
      <c r="BV619" s="67">
        <v>0.44777551293373108</v>
      </c>
      <c r="BW619" s="67">
        <v>0.19062194228172302</v>
      </c>
      <c r="BX619" s="67">
        <v>-0.34672501683235168</v>
      </c>
      <c r="BY619" s="67">
        <v>-0.31872767210006714</v>
      </c>
      <c r="BZ619" s="67">
        <v>-0.20544767379760742</v>
      </c>
      <c r="CA619" s="67">
        <v>-0.11207163333892822</v>
      </c>
      <c r="CB619" s="67">
        <v>-7.7149845659732819E-2</v>
      </c>
      <c r="CC619" s="67">
        <v>-6.5770827233791351E-2</v>
      </c>
      <c r="CD619" s="67">
        <v>-3.6431819200515747E-2</v>
      </c>
      <c r="CE619" s="67">
        <v>-2.3976163938641548E-2</v>
      </c>
      <c r="CF619" s="67">
        <v>-1.1674040928483009E-2</v>
      </c>
      <c r="CG619" s="67">
        <v>-1.3539509847760201E-2</v>
      </c>
      <c r="CH619" s="67">
        <v>-8.6009958758950233E-3</v>
      </c>
      <c r="CI619" s="67">
        <v>-7.3731821030378342E-3</v>
      </c>
      <c r="CJ619" s="67">
        <v>-2.2539885714650154E-2</v>
      </c>
      <c r="CK619" s="67">
        <v>-2.7671582996845245E-2</v>
      </c>
      <c r="CL619" s="67">
        <v>-2.8789250180125237E-2</v>
      </c>
      <c r="CM619" s="67">
        <v>-3.2776284962892532E-2</v>
      </c>
      <c r="CN619" s="67">
        <v>-5.6984201073646545E-2</v>
      </c>
      <c r="CO619" s="67">
        <v>-3.6316145211458206E-2</v>
      </c>
      <c r="CP619" s="67">
        <v>-2.2352935746312141E-2</v>
      </c>
      <c r="CQ619" s="67">
        <v>0.29190412163734436</v>
      </c>
      <c r="CR619" s="67">
        <v>0.41325858235359192</v>
      </c>
      <c r="CS619" s="67">
        <v>0.47955834865570068</v>
      </c>
      <c r="CT619" s="67">
        <v>0.48609566688537598</v>
      </c>
      <c r="CU619" s="67">
        <v>0.22890163958072662</v>
      </c>
      <c r="CV619" s="67">
        <v>-0.30761468410491943</v>
      </c>
      <c r="CW619" s="67">
        <v>-0.28035959601402283</v>
      </c>
      <c r="CX619" s="67">
        <v>-0.16857825219631195</v>
      </c>
      <c r="CY619" s="67">
        <v>-7.7279314398765564E-2</v>
      </c>
      <c r="CZ619" s="67">
        <v>-4.48886938393116E-2</v>
      </c>
      <c r="DA619" s="67">
        <v>-3.6729522049427032E-2</v>
      </c>
      <c r="DB619" s="67">
        <v>-9.7143007442355156E-3</v>
      </c>
      <c r="DC619" s="67">
        <v>8.6131197167560458E-4</v>
      </c>
      <c r="DD619" s="67">
        <v>1.1767390184104443E-2</v>
      </c>
      <c r="DE619" s="67">
        <v>8.9174676686525345E-3</v>
      </c>
      <c r="DF619" s="67">
        <v>1.3715017586946487E-2</v>
      </c>
      <c r="DG619" s="67">
        <v>1.6412654891610146E-2</v>
      </c>
      <c r="DH619" s="67">
        <v>2.9778180178254843E-3</v>
      </c>
      <c r="DI619" s="67">
        <v>-2.9354350408539176E-4</v>
      </c>
      <c r="DJ619" s="67">
        <v>1.145755173638463E-3</v>
      </c>
      <c r="DK619" s="67">
        <v>-3.3758062636479735E-4</v>
      </c>
      <c r="DL619" s="67">
        <v>-2.2122474387288094E-2</v>
      </c>
      <c r="DM619" s="67">
        <v>4.5312434667721391E-4</v>
      </c>
      <c r="DN619" s="67">
        <v>1.5895292162895203E-2</v>
      </c>
      <c r="DO619" s="67">
        <v>0.32966390252113342</v>
      </c>
      <c r="DP619" s="67">
        <v>0.45128786563873291</v>
      </c>
      <c r="DQ619" s="67">
        <v>0.5178673267364502</v>
      </c>
      <c r="DR619" s="67">
        <v>0.52441585063934326</v>
      </c>
      <c r="DS619" s="67">
        <v>0.26718130707740784</v>
      </c>
      <c r="DT619" s="67">
        <v>-0.26850438117980957</v>
      </c>
      <c r="DU619" s="67">
        <v>-0.24199149012565613</v>
      </c>
      <c r="DV619" s="67">
        <v>-0.13170881569385529</v>
      </c>
      <c r="DW619" s="67">
        <v>-4.2487006634473801E-2</v>
      </c>
      <c r="DX619" s="67">
        <v>-1.2627541087567806E-2</v>
      </c>
      <c r="DY619" s="67">
        <v>5.2015134133398533E-3</v>
      </c>
      <c r="DZ619" s="67">
        <v>2.8861548751592636E-2</v>
      </c>
      <c r="EA619" s="67">
        <v>3.6722682416439056E-2</v>
      </c>
      <c r="EB619" s="67">
        <v>4.5613095164299011E-2</v>
      </c>
      <c r="EC619" s="67">
        <v>4.1341777890920639E-2</v>
      </c>
      <c r="ED619" s="67">
        <v>4.5935798436403275E-2</v>
      </c>
      <c r="EE619" s="67">
        <v>5.0755616277456284E-2</v>
      </c>
      <c r="EF619" s="67">
        <v>3.9821326732635498E-2</v>
      </c>
      <c r="EG619" s="67">
        <v>3.9235997945070267E-2</v>
      </c>
      <c r="EH619" s="67">
        <v>4.4367153197526932E-2</v>
      </c>
      <c r="EI619" s="67">
        <v>4.6498760581016541E-2</v>
      </c>
      <c r="EJ619" s="67">
        <v>2.8212318196892738E-2</v>
      </c>
      <c r="EK619" s="67">
        <v>5.3542114794254303E-2</v>
      </c>
      <c r="EL619" s="67">
        <v>7.1119658648967743E-2</v>
      </c>
      <c r="EM619" s="67">
        <v>0.38418298959732056</v>
      </c>
      <c r="EN619" s="67">
        <v>0.50619608163833618</v>
      </c>
      <c r="EO619" s="67">
        <v>0.57317942380905151</v>
      </c>
      <c r="EP619" s="67">
        <v>0.57974404096603394</v>
      </c>
      <c r="EQ619" s="67">
        <v>0.3224511444568634</v>
      </c>
      <c r="ER619" s="67">
        <v>-0.21203523874282837</v>
      </c>
      <c r="ES619" s="67">
        <v>-0.18659406900405884</v>
      </c>
      <c r="ET619" s="67">
        <v>-7.8475207090377808E-2</v>
      </c>
      <c r="EU619" s="67">
        <v>7.7475723810493946E-3</v>
      </c>
      <c r="EV619" s="67">
        <v>3.3952437341213226E-2</v>
      </c>
      <c r="EW619" s="67">
        <v>78.448699951171875</v>
      </c>
      <c r="EX619" s="67">
        <v>76.33526611328125</v>
      </c>
      <c r="EY619" s="67">
        <v>74.600830078125</v>
      </c>
      <c r="EZ619" s="67">
        <v>73.321258544921875</v>
      </c>
      <c r="FA619" s="67">
        <v>71.361824035644531</v>
      </c>
      <c r="FB619" s="67">
        <v>69.99420166015625</v>
      </c>
      <c r="FC619" s="67">
        <v>69.033607482910156</v>
      </c>
      <c r="FD619" s="67">
        <v>69.857528686523438</v>
      </c>
      <c r="FE619" s="67">
        <v>74.004173278808594</v>
      </c>
      <c r="FF619" s="67">
        <v>78.569076538085938</v>
      </c>
      <c r="FG619" s="67">
        <v>82.742416381835938</v>
      </c>
      <c r="FH619" s="67">
        <v>86.245208740234375</v>
      </c>
      <c r="FI619" s="67">
        <v>90.2171630859375</v>
      </c>
      <c r="FJ619" s="67">
        <v>93.412841796875</v>
      </c>
      <c r="FK619" s="67">
        <v>95.933311462402344</v>
      </c>
      <c r="FL619" s="67">
        <v>97.736618041992188</v>
      </c>
      <c r="FM619" s="67">
        <v>97.549415588378906</v>
      </c>
      <c r="FN619" s="67">
        <v>96.650215148925781</v>
      </c>
      <c r="FO619" s="67">
        <v>94.079559326171875</v>
      </c>
      <c r="FP619" s="67">
        <v>89.986320495605469</v>
      </c>
      <c r="FQ619" s="67">
        <v>85.678886413574219</v>
      </c>
      <c r="FR619" s="67">
        <v>81.788688659667969</v>
      </c>
      <c r="FS619" s="67">
        <v>79.149482727050781</v>
      </c>
      <c r="FT619" s="67">
        <v>76.565101623535156</v>
      </c>
      <c r="FU619" s="68">
        <v>4.9252219498157501E-2</v>
      </c>
      <c r="FV619" s="40">
        <v>9.3599996566772461</v>
      </c>
      <c r="FW619">
        <v>12285.94</v>
      </c>
      <c r="FX619">
        <v>1</v>
      </c>
    </row>
    <row r="620" spans="1:180" x14ac:dyDescent="0.2">
      <c r="A620" t="s">
        <v>189</v>
      </c>
      <c r="B620" t="s">
        <v>207</v>
      </c>
      <c r="C620" t="s">
        <v>204</v>
      </c>
      <c r="D620" t="s">
        <v>1</v>
      </c>
      <c r="E620" t="s">
        <v>214</v>
      </c>
      <c r="F620" t="s">
        <v>194</v>
      </c>
      <c r="G620" s="60" t="s">
        <v>226</v>
      </c>
      <c r="H620" s="67">
        <v>9157</v>
      </c>
      <c r="I620" s="67">
        <v>0.9248468279838562</v>
      </c>
      <c r="J620" s="67">
        <v>0.78995746374130249</v>
      </c>
      <c r="K620" s="67">
        <v>0.70358484983444214</v>
      </c>
      <c r="L620" s="67">
        <v>0.64441633224487305</v>
      </c>
      <c r="M620" s="67">
        <v>0.62191373109817505</v>
      </c>
      <c r="N620" s="67">
        <v>0.63491928577423096</v>
      </c>
      <c r="O620" s="67">
        <v>0.69837534427642822</v>
      </c>
      <c r="P620" s="67">
        <v>0.72914892435073853</v>
      </c>
      <c r="Q620" s="67">
        <v>0.74777370691299438</v>
      </c>
      <c r="R620" s="67">
        <v>0.83064305782318115</v>
      </c>
      <c r="S620" s="67">
        <v>0.95913255214691162</v>
      </c>
      <c r="T620" s="67">
        <v>1.1548836231231689</v>
      </c>
      <c r="U620" s="67">
        <v>1.4005270004272461</v>
      </c>
      <c r="V620" s="67">
        <v>1.6857908964157104</v>
      </c>
      <c r="W620" s="67">
        <v>1.9455870389938354</v>
      </c>
      <c r="X620" s="67">
        <v>2.2237541675567627</v>
      </c>
      <c r="Y620" s="67">
        <v>2.4486262798309326</v>
      </c>
      <c r="Z620" s="67">
        <v>2.5485496520996094</v>
      </c>
      <c r="AA620" s="67">
        <v>2.4975876808166504</v>
      </c>
      <c r="AB620" s="67">
        <v>2.3030350208282471</v>
      </c>
      <c r="AC620" s="67">
        <v>2.1315209865570068</v>
      </c>
      <c r="AD620" s="67">
        <v>1.9011073112487793</v>
      </c>
      <c r="AE620" s="67">
        <v>1.5676513910293579</v>
      </c>
      <c r="AF620" s="67">
        <v>1.2326960563659668</v>
      </c>
      <c r="AG620" s="67">
        <v>-5.00318743288517E-2</v>
      </c>
      <c r="AH620" s="67">
        <v>-4.2200800031423569E-2</v>
      </c>
      <c r="AI620" s="67">
        <v>-4.3893925845623016E-2</v>
      </c>
      <c r="AJ620" s="67">
        <v>-4.8080112785100937E-2</v>
      </c>
      <c r="AK620" s="67">
        <v>-4.4469241052865982E-2</v>
      </c>
      <c r="AL620" s="67">
        <v>-4.2032871395349503E-2</v>
      </c>
      <c r="AM620" s="67">
        <v>-5.1945727318525314E-2</v>
      </c>
      <c r="AN620" s="67">
        <v>-6.4502641558647156E-2</v>
      </c>
      <c r="AO620" s="67">
        <v>-6.199260801076889E-2</v>
      </c>
      <c r="AP620" s="67">
        <v>-7.427862286567688E-2</v>
      </c>
      <c r="AQ620" s="67">
        <v>-8.7770238518714905E-2</v>
      </c>
      <c r="AR620" s="67">
        <v>-9.9463321268558502E-2</v>
      </c>
      <c r="AS620" s="67">
        <v>-0.12772144377231598</v>
      </c>
      <c r="AT620" s="67">
        <v>-0.12250249087810516</v>
      </c>
      <c r="AU620" s="67">
        <v>0.23376563191413879</v>
      </c>
      <c r="AV620" s="67">
        <v>0.37038013339042664</v>
      </c>
      <c r="AW620" s="67">
        <v>0.44218006730079651</v>
      </c>
      <c r="AX620" s="67">
        <v>0.46365457773208618</v>
      </c>
      <c r="AY620" s="67">
        <v>0.22167503833770752</v>
      </c>
      <c r="AZ620" s="67">
        <v>-0.39331266283988953</v>
      </c>
      <c r="BA620" s="67">
        <v>-0.38654410839080811</v>
      </c>
      <c r="BB620" s="67">
        <v>-0.27576395869255066</v>
      </c>
      <c r="BC620" s="67">
        <v>-0.17383153736591339</v>
      </c>
      <c r="BD620" s="67">
        <v>-0.14044566452503204</v>
      </c>
      <c r="BE620" s="67">
        <v>-8.0653224140405655E-3</v>
      </c>
      <c r="BF620" s="67">
        <v>-3.5917395725846291E-3</v>
      </c>
      <c r="BG620" s="67">
        <v>-8.0012790858745575E-3</v>
      </c>
      <c r="BH620" s="67">
        <v>-1.420493982732296E-2</v>
      </c>
      <c r="BI620" s="67">
        <v>-1.201722864061594E-2</v>
      </c>
      <c r="BJ620" s="67">
        <v>-9.7847888246178627E-3</v>
      </c>
      <c r="BK620" s="67">
        <v>-1.7574649304151535E-2</v>
      </c>
      <c r="BL620" s="67">
        <v>-2.7628831565380096E-2</v>
      </c>
      <c r="BM620" s="67">
        <v>-2.2431015968322754E-2</v>
      </c>
      <c r="BN620" s="67">
        <v>-3.1021751463413239E-2</v>
      </c>
      <c r="BO620" s="67">
        <v>-4.0895048528909683E-2</v>
      </c>
      <c r="BP620" s="67">
        <v>-4.9087345600128174E-2</v>
      </c>
      <c r="BQ620" s="67">
        <v>-7.458978146314621E-2</v>
      </c>
      <c r="BR620" s="67">
        <v>-6.7234829068183899E-2</v>
      </c>
      <c r="BS620" s="67">
        <v>0.28832808136940002</v>
      </c>
      <c r="BT620" s="67">
        <v>0.42533159255981445</v>
      </c>
      <c r="BU620" s="67">
        <v>0.49753573536872864</v>
      </c>
      <c r="BV620" s="67">
        <v>0.51902621984481812</v>
      </c>
      <c r="BW620" s="67">
        <v>0.27698832750320435</v>
      </c>
      <c r="BX620" s="67">
        <v>-0.33679941296577454</v>
      </c>
      <c r="BY620" s="67">
        <v>-0.33110281825065613</v>
      </c>
      <c r="BZ620" s="67">
        <v>-0.22248759865760803</v>
      </c>
      <c r="CA620" s="67">
        <v>-0.12355587631464005</v>
      </c>
      <c r="CB620" s="67">
        <v>-9.3826830387115479E-2</v>
      </c>
      <c r="CC620" s="67">
        <v>2.1000580862164497E-2</v>
      </c>
      <c r="CD620" s="67">
        <v>2.3148778825998306E-2</v>
      </c>
      <c r="CE620" s="67">
        <v>1.685786060988903E-2</v>
      </c>
      <c r="CF620" s="67">
        <v>9.2569012194871902E-3</v>
      </c>
      <c r="CG620" s="67">
        <v>1.0458935052156448E-2</v>
      </c>
      <c r="CH620" s="67">
        <v>1.2550134211778641E-2</v>
      </c>
      <c r="CI620" s="67">
        <v>6.2306527979671955E-3</v>
      </c>
      <c r="CJ620" s="67">
        <v>-2.0901418756693602E-3</v>
      </c>
      <c r="CK620" s="67">
        <v>4.9692238681018353E-3</v>
      </c>
      <c r="CL620" s="67">
        <v>-1.0621758410707116E-3</v>
      </c>
      <c r="CM620" s="67">
        <v>-8.4294341504573822E-3</v>
      </c>
      <c r="CN620" s="67">
        <v>-1.4197098091244698E-2</v>
      </c>
      <c r="CO620" s="67">
        <v>-3.7790939211845398E-2</v>
      </c>
      <c r="CP620" s="67">
        <v>-2.8956616297364235E-2</v>
      </c>
      <c r="CQ620" s="67">
        <v>0.3261178731918335</v>
      </c>
      <c r="CR620" s="67">
        <v>0.4633907675743103</v>
      </c>
      <c r="CS620" s="67">
        <v>0.53587496280670166</v>
      </c>
      <c r="CT620" s="67">
        <v>0.5573764443397522</v>
      </c>
      <c r="CU620" s="67">
        <v>0.31529808044433594</v>
      </c>
      <c r="CV620" s="67">
        <v>-0.2976585328578949</v>
      </c>
      <c r="CW620" s="67">
        <v>-0.29270434379577637</v>
      </c>
      <c r="CX620" s="67">
        <v>-0.18558858335018158</v>
      </c>
      <c r="CY620" s="67">
        <v>-8.8735118508338928E-2</v>
      </c>
      <c r="CZ620" s="67">
        <v>-6.1538763344287872E-2</v>
      </c>
      <c r="DA620" s="67">
        <v>5.0066486001014709E-2</v>
      </c>
      <c r="DB620" s="67">
        <v>4.9889296293258667E-2</v>
      </c>
      <c r="DC620" s="67">
        <v>4.171699658036232E-2</v>
      </c>
      <c r="DD620" s="67">
        <v>3.2718740403652191E-2</v>
      </c>
      <c r="DE620" s="67">
        <v>3.2935101538896561E-2</v>
      </c>
      <c r="DF620" s="67">
        <v>3.4885060042142868E-2</v>
      </c>
      <c r="DG620" s="67">
        <v>3.003595769405365E-2</v>
      </c>
      <c r="DH620" s="67">
        <v>2.3448551073670387E-2</v>
      </c>
      <c r="DI620" s="67">
        <v>3.2369460910558701E-2</v>
      </c>
      <c r="DJ620" s="67">
        <v>2.8897399082779884E-2</v>
      </c>
      <c r="DK620" s="67">
        <v>2.4036180227994919E-2</v>
      </c>
      <c r="DL620" s="67">
        <v>2.0693151280283928E-2</v>
      </c>
      <c r="DM620" s="67">
        <v>-9.9210557527840137E-4</v>
      </c>
      <c r="DN620" s="67">
        <v>9.3216020613908768E-3</v>
      </c>
      <c r="DO620" s="67">
        <v>0.36390766501426697</v>
      </c>
      <c r="DP620" s="67">
        <v>0.5014500617980957</v>
      </c>
      <c r="DQ620" s="67">
        <v>0.57421422004699707</v>
      </c>
      <c r="DR620" s="67">
        <v>0.59572666883468628</v>
      </c>
      <c r="DS620" s="67">
        <v>0.35360786318778992</v>
      </c>
      <c r="DT620" s="67">
        <v>-0.25851762294769287</v>
      </c>
      <c r="DU620" s="67">
        <v>-0.25430589914321899</v>
      </c>
      <c r="DV620" s="67">
        <v>-0.14868955314159393</v>
      </c>
      <c r="DW620" s="67">
        <v>-5.3914360702037811E-2</v>
      </c>
      <c r="DX620" s="67">
        <v>-2.9250688850879669E-2</v>
      </c>
      <c r="DY620" s="67">
        <v>9.2033036053180695E-2</v>
      </c>
      <c r="DZ620" s="67">
        <v>8.8498353958129883E-2</v>
      </c>
      <c r="EA620" s="67">
        <v>7.7609650790691376E-2</v>
      </c>
      <c r="EB620" s="67">
        <v>6.6593915224075317E-2</v>
      </c>
      <c r="EC620" s="67">
        <v>6.538710743188858E-2</v>
      </c>
      <c r="ED620" s="67">
        <v>6.7133143544197083E-2</v>
      </c>
      <c r="EE620" s="67">
        <v>6.4407028257846832E-2</v>
      </c>
      <c r="EF620" s="67">
        <v>6.0322366654872894E-2</v>
      </c>
      <c r="EG620" s="67">
        <v>7.1931056678295135E-2</v>
      </c>
      <c r="EH620" s="67">
        <v>7.2154268622398376E-2</v>
      </c>
      <c r="EI620" s="67">
        <v>7.091137021780014E-2</v>
      </c>
      <c r="EJ620" s="67">
        <v>7.1069128811359406E-2</v>
      </c>
      <c r="EK620" s="67">
        <v>5.2139561623334885E-2</v>
      </c>
      <c r="EL620" s="67">
        <v>6.4589269459247589E-2</v>
      </c>
      <c r="EM620" s="67">
        <v>0.4184701144695282</v>
      </c>
      <c r="EN620" s="67">
        <v>0.55640143156051636</v>
      </c>
      <c r="EO620" s="67">
        <v>0.62956994771957397</v>
      </c>
      <c r="EP620" s="67">
        <v>0.65109831094741821</v>
      </c>
      <c r="EQ620" s="67">
        <v>0.40892112255096436</v>
      </c>
      <c r="ER620" s="67">
        <v>-0.20200438797473907</v>
      </c>
      <c r="ES620" s="67">
        <v>-0.19886462390422821</v>
      </c>
      <c r="ET620" s="67">
        <v>-9.5413222908973694E-2</v>
      </c>
      <c r="EU620" s="67">
        <v>-3.6387159489095211E-3</v>
      </c>
      <c r="EV620" s="67">
        <v>1.736816018819809E-2</v>
      </c>
      <c r="EW620" s="67">
        <v>78.339424133300781</v>
      </c>
      <c r="EX620" s="67">
        <v>76.254928588867188</v>
      </c>
      <c r="EY620" s="67">
        <v>75.382949829101563</v>
      </c>
      <c r="EZ620" s="67">
        <v>73.987510681152344</v>
      </c>
      <c r="FA620" s="67">
        <v>72.12701416015625</v>
      </c>
      <c r="FB620" s="67">
        <v>70.855064392089844</v>
      </c>
      <c r="FC620" s="67">
        <v>70.301124572753906</v>
      </c>
      <c r="FD620" s="67">
        <v>72.71038818359375</v>
      </c>
      <c r="FE620" s="67">
        <v>76.961875915527344</v>
      </c>
      <c r="FF620" s="67">
        <v>81.653167724609375</v>
      </c>
      <c r="FG620" s="67">
        <v>85.896095275878906</v>
      </c>
      <c r="FH620" s="67">
        <v>89.631675720214844</v>
      </c>
      <c r="FI620" s="67">
        <v>93.224334716796875</v>
      </c>
      <c r="FJ620" s="67">
        <v>96.11407470703125</v>
      </c>
      <c r="FK620" s="67">
        <v>98.462203979492188</v>
      </c>
      <c r="FL620" s="67">
        <v>99.644683837890625</v>
      </c>
      <c r="FM620" s="67">
        <v>99.641456604003906</v>
      </c>
      <c r="FN620" s="67">
        <v>98.676322937011719</v>
      </c>
      <c r="FO620" s="67">
        <v>95.8583984375</v>
      </c>
      <c r="FP620" s="67">
        <v>92.164108276367188</v>
      </c>
      <c r="FQ620" s="67">
        <v>88.973556518554688</v>
      </c>
      <c r="FR620" s="67">
        <v>86.549789428710938</v>
      </c>
      <c r="FS620" s="67">
        <v>83.910835266113281</v>
      </c>
      <c r="FT620" s="67">
        <v>80.768447875976563</v>
      </c>
      <c r="FU620" s="68">
        <v>4.9290932714939117E-2</v>
      </c>
      <c r="FV620" s="40">
        <v>8.869999885559082</v>
      </c>
      <c r="FW620">
        <v>12225.45</v>
      </c>
      <c r="FX620">
        <v>1</v>
      </c>
    </row>
    <row r="621" spans="1:180" x14ac:dyDescent="0.2">
      <c r="A621" t="s">
        <v>189</v>
      </c>
      <c r="B621" t="s">
        <v>207</v>
      </c>
      <c r="C621" t="s">
        <v>204</v>
      </c>
      <c r="D621" t="s">
        <v>1</v>
      </c>
      <c r="E621" t="s">
        <v>214</v>
      </c>
      <c r="F621" t="s">
        <v>194</v>
      </c>
      <c r="G621" s="60" t="s">
        <v>227</v>
      </c>
      <c r="H621" s="67">
        <v>9160</v>
      </c>
      <c r="I621" s="67">
        <v>1.007770299911499</v>
      </c>
      <c r="J621" s="67">
        <v>0.86878836154937744</v>
      </c>
      <c r="K621" s="67">
        <v>0.76598775386810303</v>
      </c>
      <c r="L621" s="67">
        <v>0.70078140497207642</v>
      </c>
      <c r="M621" s="67">
        <v>0.66587376594543457</v>
      </c>
      <c r="N621" s="67">
        <v>0.66891205310821533</v>
      </c>
      <c r="O621" s="67">
        <v>0.72907668352127075</v>
      </c>
      <c r="P621" s="67">
        <v>0.7612837553024292</v>
      </c>
      <c r="Q621" s="67">
        <v>0.79383200407028198</v>
      </c>
      <c r="R621" s="67">
        <v>0.90647262334823608</v>
      </c>
      <c r="S621" s="67">
        <v>1.074556827545166</v>
      </c>
      <c r="T621" s="67">
        <v>1.3063077926635742</v>
      </c>
      <c r="U621" s="67">
        <v>1.5915036201477051</v>
      </c>
      <c r="V621" s="67">
        <v>1.8806784152984619</v>
      </c>
      <c r="W621" s="67">
        <v>2.1238300800323486</v>
      </c>
      <c r="X621" s="67">
        <v>2.3827404975891113</v>
      </c>
      <c r="Y621" s="67">
        <v>2.5775964260101318</v>
      </c>
      <c r="Z621" s="67">
        <v>2.5999350547790527</v>
      </c>
      <c r="AA621" s="67">
        <v>2.4913961887359619</v>
      </c>
      <c r="AB621" s="67">
        <v>2.2689752578735352</v>
      </c>
      <c r="AC621" s="67">
        <v>2.0755057334899902</v>
      </c>
      <c r="AD621" s="67">
        <v>1.849596381187439</v>
      </c>
      <c r="AE621" s="67">
        <v>1.5925443172454834</v>
      </c>
      <c r="AF621" s="67">
        <v>1.2968162298202515</v>
      </c>
      <c r="AG621" s="67">
        <v>-9.5805041491985321E-2</v>
      </c>
      <c r="AH621" s="67">
        <v>-7.3135599493980408E-2</v>
      </c>
      <c r="AI621" s="67">
        <v>-6.9137193262577057E-2</v>
      </c>
      <c r="AJ621" s="67">
        <v>-5.6990340352058411E-2</v>
      </c>
      <c r="AK621" s="67">
        <v>-5.5688973516225815E-2</v>
      </c>
      <c r="AL621" s="67">
        <v>-4.9957927316427231E-2</v>
      </c>
      <c r="AM621" s="67">
        <v>-5.7807520031929016E-2</v>
      </c>
      <c r="AN621" s="67">
        <v>-7.5411707162857056E-2</v>
      </c>
      <c r="AO621" s="67">
        <v>-8.7740123271942139E-2</v>
      </c>
      <c r="AP621" s="67">
        <v>-9.6393026411533356E-2</v>
      </c>
      <c r="AQ621" s="67">
        <v>-0.10892334580421448</v>
      </c>
      <c r="AR621" s="67">
        <v>-0.13525098562240601</v>
      </c>
      <c r="AS621" s="67">
        <v>-0.1549927294254303</v>
      </c>
      <c r="AT621" s="67">
        <v>-0.17173872888088226</v>
      </c>
      <c r="AU621" s="67">
        <v>0.22475805878639221</v>
      </c>
      <c r="AV621" s="67">
        <v>0.34592854976654053</v>
      </c>
      <c r="AW621" s="67">
        <v>0.43251392245292664</v>
      </c>
      <c r="AX621" s="67">
        <v>0.4176781177520752</v>
      </c>
      <c r="AY621" s="67">
        <v>0.15634822845458984</v>
      </c>
      <c r="AZ621" s="67">
        <v>-0.45275208353996277</v>
      </c>
      <c r="BA621" s="67">
        <v>-0.43215247988700867</v>
      </c>
      <c r="BB621" s="67">
        <v>-0.31983822584152222</v>
      </c>
      <c r="BC621" s="67">
        <v>-0.18949265778064728</v>
      </c>
      <c r="BD621" s="67">
        <v>-0.15016138553619385</v>
      </c>
      <c r="BE621" s="67">
        <v>-5.3843636065721512E-2</v>
      </c>
      <c r="BF621" s="67">
        <v>-3.4531246870756149E-2</v>
      </c>
      <c r="BG621" s="67">
        <v>-3.3249098807573318E-2</v>
      </c>
      <c r="BH621" s="67">
        <v>-2.311939001083374E-2</v>
      </c>
      <c r="BI621" s="67">
        <v>-2.324102446436882E-2</v>
      </c>
      <c r="BJ621" s="67">
        <v>-1.7714107409119606E-2</v>
      </c>
      <c r="BK621" s="67">
        <v>-2.3440821096301079E-2</v>
      </c>
      <c r="BL621" s="67">
        <v>-3.8542408496141434E-2</v>
      </c>
      <c r="BM621" s="67">
        <v>-4.8183508217334747E-2</v>
      </c>
      <c r="BN621" s="67">
        <v>-5.3141571581363678E-2</v>
      </c>
      <c r="BO621" s="67">
        <v>-6.2053993344306946E-2</v>
      </c>
      <c r="BP621" s="67">
        <v>-8.4881223738193512E-2</v>
      </c>
      <c r="BQ621" s="67">
        <v>-0.1018674299120903</v>
      </c>
      <c r="BR621" s="67">
        <v>-0.11647763848304749</v>
      </c>
      <c r="BS621" s="67">
        <v>0.27931398153305054</v>
      </c>
      <c r="BT621" s="67">
        <v>0.40087339282035828</v>
      </c>
      <c r="BU621" s="67">
        <v>0.48786303400993347</v>
      </c>
      <c r="BV621" s="67">
        <v>0.47304302453994751</v>
      </c>
      <c r="BW621" s="67">
        <v>0.21165476739406586</v>
      </c>
      <c r="BX621" s="67">
        <v>-0.39624562859535217</v>
      </c>
      <c r="BY621" s="67">
        <v>-0.37671783566474915</v>
      </c>
      <c r="BZ621" s="67">
        <v>-0.26656827330589294</v>
      </c>
      <c r="CA621" s="67">
        <v>-0.13922308385372162</v>
      </c>
      <c r="CB621" s="67">
        <v>-0.10354830324649811</v>
      </c>
      <c r="CC621" s="67">
        <v>-2.4781288579106331E-2</v>
      </c>
      <c r="CD621" s="67">
        <v>-7.7939922921359539E-3</v>
      </c>
      <c r="CE621" s="67">
        <v>-8.3931190893054008E-3</v>
      </c>
      <c r="CF621" s="67">
        <v>3.3952659578062594E-4</v>
      </c>
      <c r="CG621" s="67">
        <v>-7.6767179416492581E-4</v>
      </c>
      <c r="CH621" s="67">
        <v>4.6178651973605156E-3</v>
      </c>
      <c r="CI621" s="67">
        <v>3.6145071499049664E-4</v>
      </c>
      <c r="CJ621" s="67">
        <v>-1.3006849214434624E-2</v>
      </c>
      <c r="CK621" s="67">
        <v>-2.0786717534065247E-2</v>
      </c>
      <c r="CL621" s="67">
        <v>-2.3185746744275093E-2</v>
      </c>
      <c r="CM621" s="67">
        <v>-2.9592419043183327E-2</v>
      </c>
      <c r="CN621" s="67">
        <v>-4.9995288252830505E-2</v>
      </c>
      <c r="CO621" s="67">
        <v>-6.5073013305664063E-2</v>
      </c>
      <c r="CP621" s="67">
        <v>-7.8203968703746796E-2</v>
      </c>
      <c r="CQ621" s="67">
        <v>0.31709924340248108</v>
      </c>
      <c r="CR621" s="67">
        <v>0.43892800807952881</v>
      </c>
      <c r="CS621" s="67">
        <v>0.52619767189025879</v>
      </c>
      <c r="CT621" s="67">
        <v>0.51138859987258911</v>
      </c>
      <c r="CU621" s="67">
        <v>0.24995990097522736</v>
      </c>
      <c r="CV621" s="67">
        <v>-0.35710939764976501</v>
      </c>
      <c r="CW621" s="67">
        <v>-0.33832398056983948</v>
      </c>
      <c r="CX621" s="67">
        <v>-0.22967366874217987</v>
      </c>
      <c r="CY621" s="67">
        <v>-0.10440650582313538</v>
      </c>
      <c r="CZ621" s="67">
        <v>-7.1264222264289856E-2</v>
      </c>
      <c r="DA621" s="67">
        <v>4.2810570448637009E-3</v>
      </c>
      <c r="DB621" s="67">
        <v>1.8943263217806816E-2</v>
      </c>
      <c r="DC621" s="67">
        <v>1.6462866216897964E-2</v>
      </c>
      <c r="DD621" s="67">
        <v>2.3798441514372826E-2</v>
      </c>
      <c r="DE621" s="67">
        <v>2.1705679595470428E-2</v>
      </c>
      <c r="DF621" s="67">
        <v>2.6949837803840637E-2</v>
      </c>
      <c r="DG621" s="67">
        <v>2.4163722991943359E-2</v>
      </c>
      <c r="DH621" s="67">
        <v>1.2528710998594761E-2</v>
      </c>
      <c r="DI621" s="67">
        <v>6.6100750118494034E-3</v>
      </c>
      <c r="DJ621" s="67">
        <v>6.7700804211199284E-3</v>
      </c>
      <c r="DK621" s="67">
        <v>2.869156189262867E-3</v>
      </c>
      <c r="DL621" s="67">
        <v>-1.5109344385564327E-2</v>
      </c>
      <c r="DM621" s="67">
        <v>-2.8278592973947525E-2</v>
      </c>
      <c r="DN621" s="67">
        <v>-3.9930310100317001E-2</v>
      </c>
      <c r="DO621" s="67">
        <v>0.35488447546958923</v>
      </c>
      <c r="DP621" s="67">
        <v>0.47698265314102173</v>
      </c>
      <c r="DQ621" s="67">
        <v>0.56453227996826172</v>
      </c>
      <c r="DR621" s="67">
        <v>0.54973417520523071</v>
      </c>
      <c r="DS621" s="67">
        <v>0.28826504945755005</v>
      </c>
      <c r="DT621" s="67">
        <v>-0.31797316670417786</v>
      </c>
      <c r="DU621" s="67">
        <v>-0.29993006587028503</v>
      </c>
      <c r="DV621" s="67">
        <v>-0.1927790641784668</v>
      </c>
      <c r="DW621" s="67">
        <v>-6.9589942693710327E-2</v>
      </c>
      <c r="DX621" s="67">
        <v>-3.8980137556791306E-2</v>
      </c>
      <c r="DY621" s="67">
        <v>4.6242468059062958E-2</v>
      </c>
      <c r="DZ621" s="67">
        <v>5.7547613978385925E-2</v>
      </c>
      <c r="EA621" s="67">
        <v>5.2350956946611404E-2</v>
      </c>
      <c r="EB621" s="67">
        <v>5.7669386267662048E-2</v>
      </c>
      <c r="EC621" s="67">
        <v>5.4153632372617722E-2</v>
      </c>
      <c r="ED621" s="67">
        <v>5.9193659573793411E-2</v>
      </c>
      <c r="EE621" s="67">
        <v>5.8530423790216446E-2</v>
      </c>
      <c r="EF621" s="67">
        <v>4.939800500869751E-2</v>
      </c>
      <c r="EG621" s="67">
        <v>4.6166691929101944E-2</v>
      </c>
      <c r="EH621" s="67">
        <v>5.0021536648273468E-2</v>
      </c>
      <c r="EI621" s="67">
        <v>4.9738515168428421E-2</v>
      </c>
      <c r="EJ621" s="67">
        <v>3.5260412842035294E-2</v>
      </c>
      <c r="EK621" s="67">
        <v>2.4846702814102173E-2</v>
      </c>
      <c r="EL621" s="67">
        <v>1.5330786816775799E-2</v>
      </c>
      <c r="EM621" s="67">
        <v>0.40944042801856995</v>
      </c>
      <c r="EN621" s="67">
        <v>0.53192752599716187</v>
      </c>
      <c r="EO621" s="67">
        <v>0.61988139152526855</v>
      </c>
      <c r="EP621" s="67">
        <v>0.60509908199310303</v>
      </c>
      <c r="EQ621" s="67">
        <v>0.34357163310050964</v>
      </c>
      <c r="ER621" s="67">
        <v>-0.26146668195724487</v>
      </c>
      <c r="ES621" s="67">
        <v>-0.24449543654918671</v>
      </c>
      <c r="ET621" s="67">
        <v>-0.13950911164283752</v>
      </c>
      <c r="EU621" s="67">
        <v>-1.9320361316204071E-2</v>
      </c>
      <c r="EV621" s="67">
        <v>7.6329451985657215E-3</v>
      </c>
      <c r="EW621" s="67">
        <v>79.05902099609375</v>
      </c>
      <c r="EX621" s="67">
        <v>78.171821594238281</v>
      </c>
      <c r="EY621" s="67">
        <v>76.750259399414063</v>
      </c>
      <c r="EZ621" s="67">
        <v>75.857147216796875</v>
      </c>
      <c r="FA621" s="67">
        <v>74.086692810058594</v>
      </c>
      <c r="FB621" s="67">
        <v>72.672492980957031</v>
      </c>
      <c r="FC621" s="67">
        <v>71.632095336914063</v>
      </c>
      <c r="FD621" s="67">
        <v>74.306991577148438</v>
      </c>
      <c r="FE621" s="67">
        <v>78.929862976074219</v>
      </c>
      <c r="FF621" s="67">
        <v>83.687705993652344</v>
      </c>
      <c r="FG621" s="67">
        <v>87.196327209472656</v>
      </c>
      <c r="FH621" s="67">
        <v>90.837867736816406</v>
      </c>
      <c r="FI621" s="67">
        <v>94.579826354980469</v>
      </c>
      <c r="FJ621" s="67">
        <v>97.252326965332031</v>
      </c>
      <c r="FK621" s="67">
        <v>99.509071350097656</v>
      </c>
      <c r="FL621" s="67">
        <v>100.43807220458984</v>
      </c>
      <c r="FM621" s="67">
        <v>99.874031066894531</v>
      </c>
      <c r="FN621" s="67">
        <v>98.833328247070313</v>
      </c>
      <c r="FO621" s="67">
        <v>96.136756896972656</v>
      </c>
      <c r="FP621" s="67">
        <v>92.418228149414063</v>
      </c>
      <c r="FQ621" s="67">
        <v>88.184165954589844</v>
      </c>
      <c r="FR621" s="67">
        <v>84.823165893554688</v>
      </c>
      <c r="FS621" s="67">
        <v>82.972480773925781</v>
      </c>
      <c r="FT621" s="67">
        <v>80.375038146972656</v>
      </c>
      <c r="FU621" s="68">
        <v>4.928501695394516E-2</v>
      </c>
      <c r="FV621" s="40">
        <v>10.819999694824219</v>
      </c>
      <c r="FW621">
        <v>13111.86</v>
      </c>
      <c r="FX621">
        <v>1</v>
      </c>
    </row>
    <row r="622" spans="1:180" x14ac:dyDescent="0.2">
      <c r="A622" t="s">
        <v>189</v>
      </c>
      <c r="B622" t="s">
        <v>207</v>
      </c>
      <c r="C622" t="s">
        <v>204</v>
      </c>
      <c r="D622" t="s">
        <v>1</v>
      </c>
      <c r="E622" t="s">
        <v>214</v>
      </c>
      <c r="F622" t="s">
        <v>194</v>
      </c>
      <c r="G622" s="60" t="s">
        <v>228</v>
      </c>
      <c r="H622" s="67">
        <v>9120</v>
      </c>
      <c r="I622" s="67">
        <v>0.84890091419219971</v>
      </c>
      <c r="J622" s="67">
        <v>0.72325646877288818</v>
      </c>
      <c r="K622" s="67">
        <v>0.64287799596786499</v>
      </c>
      <c r="L622" s="67">
        <v>0.59440135955810547</v>
      </c>
      <c r="M622" s="67">
        <v>0.57936298847198486</v>
      </c>
      <c r="N622" s="67">
        <v>0.59682273864746094</v>
      </c>
      <c r="O622" s="67">
        <v>0.66839200258255005</v>
      </c>
      <c r="P622" s="67">
        <v>0.70490986108779907</v>
      </c>
      <c r="Q622" s="67">
        <v>0.70274096727371216</v>
      </c>
      <c r="R622" s="67">
        <v>0.75539171695709229</v>
      </c>
      <c r="S622" s="67">
        <v>0.87112104892730713</v>
      </c>
      <c r="T622" s="67">
        <v>1.078542947769165</v>
      </c>
      <c r="U622" s="67">
        <v>1.3241084814071655</v>
      </c>
      <c r="V622" s="67">
        <v>1.6244451999664307</v>
      </c>
      <c r="W622" s="67">
        <v>1.912254810333252</v>
      </c>
      <c r="X622" s="67">
        <v>2.19321608543396</v>
      </c>
      <c r="Y622" s="67">
        <v>2.4283394813537598</v>
      </c>
      <c r="Z622" s="67">
        <v>2.5385336875915527</v>
      </c>
      <c r="AA622" s="67">
        <v>2.5133428573608398</v>
      </c>
      <c r="AB622" s="67">
        <v>2.3533246517181396</v>
      </c>
      <c r="AC622" s="67">
        <v>2.177769660949707</v>
      </c>
      <c r="AD622" s="67">
        <v>1.9087915420532227</v>
      </c>
      <c r="AE622" s="67">
        <v>1.566453218460083</v>
      </c>
      <c r="AF622" s="67">
        <v>1.2298020124435425</v>
      </c>
      <c r="AG622" s="67">
        <v>-6.0685798525810242E-2</v>
      </c>
      <c r="AH622" s="67">
        <v>-5.3794480860233307E-2</v>
      </c>
      <c r="AI622" s="67">
        <v>-5.5929474532604218E-2</v>
      </c>
      <c r="AJ622" s="67">
        <v>-5.8148697018623352E-2</v>
      </c>
      <c r="AK622" s="67">
        <v>-5.1506727933883667E-2</v>
      </c>
      <c r="AL622" s="67">
        <v>-5.1170162856578827E-2</v>
      </c>
      <c r="AM622" s="67">
        <v>-4.6991962939500809E-2</v>
      </c>
      <c r="AN622" s="67">
        <v>-5.9576772153377533E-2</v>
      </c>
      <c r="AO622" s="67">
        <v>-7.178158313035965E-2</v>
      </c>
      <c r="AP622" s="67">
        <v>-0.10010883957147598</v>
      </c>
      <c r="AQ622" s="67">
        <v>-0.10308456420898438</v>
      </c>
      <c r="AR622" s="67">
        <v>-8.7793700397014618E-2</v>
      </c>
      <c r="AS622" s="67">
        <v>-0.10085524618625641</v>
      </c>
      <c r="AT622" s="67">
        <v>-9.9856309592723846E-2</v>
      </c>
      <c r="AU622" s="67">
        <v>0.21647512912750244</v>
      </c>
      <c r="AV622" s="67">
        <v>0.35536646842956543</v>
      </c>
      <c r="AW622" s="67">
        <v>0.46245968341827393</v>
      </c>
      <c r="AX622" s="67">
        <v>0.48107099533081055</v>
      </c>
      <c r="AY622" s="67">
        <v>0.26195782423019409</v>
      </c>
      <c r="AZ622" s="67">
        <v>-0.4081847071647644</v>
      </c>
      <c r="BA622" s="67">
        <v>-0.41206669807434082</v>
      </c>
      <c r="BB622" s="67">
        <v>-0.30721500515937805</v>
      </c>
      <c r="BC622" s="67">
        <v>-0.18050697445869446</v>
      </c>
      <c r="BD622" s="67">
        <v>-0.14123564958572388</v>
      </c>
      <c r="BE622" s="67">
        <v>-1.860751211643219E-2</v>
      </c>
      <c r="BF622" s="67">
        <v>-1.508221123367548E-2</v>
      </c>
      <c r="BG622" s="67">
        <v>-1.9941162317991257E-2</v>
      </c>
      <c r="BH622" s="67">
        <v>-2.4182820692658424E-2</v>
      </c>
      <c r="BI622" s="67">
        <v>-1.8967712298035622E-2</v>
      </c>
      <c r="BJ622" s="67">
        <v>-1.8836036324501038E-2</v>
      </c>
      <c r="BK622" s="67">
        <v>-1.2528294697403908E-2</v>
      </c>
      <c r="BL622" s="67">
        <v>-2.2602848708629608E-2</v>
      </c>
      <c r="BM622" s="67">
        <v>-3.2113004475831985E-2</v>
      </c>
      <c r="BN622" s="67">
        <v>-5.673488974571228E-2</v>
      </c>
      <c r="BO622" s="67">
        <v>-5.6082770228385925E-2</v>
      </c>
      <c r="BP622" s="67">
        <v>-3.7281997501850128E-2</v>
      </c>
      <c r="BQ622" s="67">
        <v>-4.7581695020198822E-2</v>
      </c>
      <c r="BR622" s="67">
        <v>-4.4442161917686462E-2</v>
      </c>
      <c r="BS622" s="67">
        <v>0.27118232846260071</v>
      </c>
      <c r="BT622" s="67">
        <v>0.41046339273452759</v>
      </c>
      <c r="BU622" s="67">
        <v>0.51796191930770874</v>
      </c>
      <c r="BV622" s="67">
        <v>0.53658920526504517</v>
      </c>
      <c r="BW622" s="67">
        <v>0.31741803884506226</v>
      </c>
      <c r="BX622" s="67">
        <v>-0.35152095556259155</v>
      </c>
      <c r="BY622" s="67">
        <v>-0.35647708177566528</v>
      </c>
      <c r="BZ622" s="67">
        <v>-0.25379720330238342</v>
      </c>
      <c r="CA622" s="67">
        <v>-0.13009728491306305</v>
      </c>
      <c r="CB622" s="67">
        <v>-9.4492301344871521E-2</v>
      </c>
      <c r="CC622" s="67">
        <v>1.0535778477787971E-2</v>
      </c>
      <c r="CD622" s="67">
        <v>1.1729785241186619E-2</v>
      </c>
      <c r="CE622" s="67">
        <v>4.9842358566820621E-3</v>
      </c>
      <c r="CF622" s="67">
        <v>-6.5815949346870184E-4</v>
      </c>
      <c r="CG622" s="67">
        <v>3.5687112249433994E-3</v>
      </c>
      <c r="CH622" s="67">
        <v>3.5584834404289722E-3</v>
      </c>
      <c r="CI622" s="67">
        <v>1.1341135948896408E-2</v>
      </c>
      <c r="CJ622" s="67">
        <v>3.005180275067687E-3</v>
      </c>
      <c r="CK622" s="67">
        <v>-4.6386579051613808E-3</v>
      </c>
      <c r="CL622" s="67">
        <v>-2.6694228872656822E-2</v>
      </c>
      <c r="CM622" s="67">
        <v>-2.3529466241598129E-2</v>
      </c>
      <c r="CN622" s="67">
        <v>-2.2977434564381838E-3</v>
      </c>
      <c r="CO622" s="67">
        <v>-1.0684599168598652E-2</v>
      </c>
      <c r="CP622" s="67">
        <v>-6.0624866746366024E-3</v>
      </c>
      <c r="CQ622" s="67">
        <v>0.30907237529754639</v>
      </c>
      <c r="CR622" s="67">
        <v>0.4486234188079834</v>
      </c>
      <c r="CS622" s="67">
        <v>0.55640256404876709</v>
      </c>
      <c r="CT622" s="67">
        <v>0.57504093647003174</v>
      </c>
      <c r="CU622" s="67">
        <v>0.3558296263217926</v>
      </c>
      <c r="CV622" s="67">
        <v>-0.31227579712867737</v>
      </c>
      <c r="CW622" s="67">
        <v>-0.31797584891319275</v>
      </c>
      <c r="CX622" s="67">
        <v>-0.21680018305778503</v>
      </c>
      <c r="CY622" s="67">
        <v>-9.5183685421943665E-2</v>
      </c>
      <c r="CZ622" s="67">
        <v>-6.2118001282215118E-2</v>
      </c>
      <c r="DA622" s="67">
        <v>3.9679072797298431E-2</v>
      </c>
      <c r="DB622" s="67">
        <v>3.8541778922080994E-2</v>
      </c>
      <c r="DC622" s="67">
        <v>2.9909633100032806E-2</v>
      </c>
      <c r="DD622" s="67">
        <v>2.2866500541567802E-2</v>
      </c>
      <c r="DE622" s="67">
        <v>2.6105135679244995E-2</v>
      </c>
      <c r="DF622" s="67">
        <v>2.5953000411391258E-2</v>
      </c>
      <c r="DG622" s="67">
        <v>3.5210564732551575E-2</v>
      </c>
      <c r="DH622" s="67">
        <v>2.861320972442627E-2</v>
      </c>
      <c r="DI622" s="67">
        <v>2.2835683077573776E-2</v>
      </c>
      <c r="DJ622" s="67">
        <v>3.3464333973824978E-3</v>
      </c>
      <c r="DK622" s="67">
        <v>9.0238349512219429E-3</v>
      </c>
      <c r="DL622" s="67">
        <v>3.2686512917280197E-2</v>
      </c>
      <c r="DM622" s="67">
        <v>2.6212498545646667E-2</v>
      </c>
      <c r="DN622" s="67">
        <v>3.2317187637090683E-2</v>
      </c>
      <c r="DO622" s="67">
        <v>0.34696242213249207</v>
      </c>
      <c r="DP622" s="67">
        <v>0.48678338527679443</v>
      </c>
      <c r="DQ622" s="67">
        <v>0.59484320878982544</v>
      </c>
      <c r="DR622" s="67">
        <v>0.61349266767501831</v>
      </c>
      <c r="DS622" s="67">
        <v>0.39424121379852295</v>
      </c>
      <c r="DT622" s="67">
        <v>-0.27303069829940796</v>
      </c>
      <c r="DU622" s="67">
        <v>-0.27947461605072021</v>
      </c>
      <c r="DV622" s="67">
        <v>-0.17980317771434784</v>
      </c>
      <c r="DW622" s="67">
        <v>-6.027008593082428E-2</v>
      </c>
      <c r="DX622" s="67">
        <v>-2.9743697494268417E-2</v>
      </c>
      <c r="DY622" s="67">
        <v>8.1757351756095886E-2</v>
      </c>
      <c r="DZ622" s="67">
        <v>7.7254049479961395E-2</v>
      </c>
      <c r="EA622" s="67">
        <v>6.5897949039936066E-2</v>
      </c>
      <c r="EB622" s="67">
        <v>5.6832373142242432E-2</v>
      </c>
      <c r="EC622" s="67">
        <v>5.864415317773819E-2</v>
      </c>
      <c r="ED622" s="67">
        <v>5.8287128806114197E-2</v>
      </c>
      <c r="EE622" s="67">
        <v>6.9674238562583923E-2</v>
      </c>
      <c r="EF622" s="67">
        <v>6.5587133169174194E-2</v>
      </c>
      <c r="EG622" s="67">
        <v>6.2504276633262634E-2</v>
      </c>
      <c r="EH622" s="67">
        <v>4.672037810087204E-2</v>
      </c>
      <c r="EI622" s="67">
        <v>5.6025635451078415E-2</v>
      </c>
      <c r="EJ622" s="67">
        <v>8.3198219537734985E-2</v>
      </c>
      <c r="EK622" s="67">
        <v>7.9486042261123657E-2</v>
      </c>
      <c r="EL622" s="67">
        <v>8.7731346487998962E-2</v>
      </c>
      <c r="EM622" s="67">
        <v>0.40166965126991272</v>
      </c>
      <c r="EN622" s="67">
        <v>0.54188030958175659</v>
      </c>
      <c r="EO622" s="67">
        <v>0.65034544467926025</v>
      </c>
      <c r="EP622" s="67">
        <v>0.66901087760925293</v>
      </c>
      <c r="EQ622" s="67">
        <v>0.44970148801803589</v>
      </c>
      <c r="ER622" s="67">
        <v>-0.21636693179607391</v>
      </c>
      <c r="ES622" s="67">
        <v>-0.22388499975204468</v>
      </c>
      <c r="ET622" s="67">
        <v>-0.12638536095619202</v>
      </c>
      <c r="EU622" s="67">
        <v>-9.8603898659348488E-3</v>
      </c>
      <c r="EV622" s="67">
        <v>1.6999650746583939E-2</v>
      </c>
      <c r="EW622" s="67">
        <v>76.915000915527344</v>
      </c>
      <c r="EX622" s="67">
        <v>75.049301147460938</v>
      </c>
      <c r="EY622" s="67">
        <v>73.40234375</v>
      </c>
      <c r="EZ622" s="67">
        <v>72.236885070800781</v>
      </c>
      <c r="FA622" s="67">
        <v>70.602699279785156</v>
      </c>
      <c r="FB622" s="67">
        <v>69.512046813964844</v>
      </c>
      <c r="FC622" s="67">
        <v>69.129356384277344</v>
      </c>
      <c r="FD622" s="67">
        <v>70.425979614257813</v>
      </c>
      <c r="FE622" s="67">
        <v>75.457565307617188</v>
      </c>
      <c r="FF622" s="67">
        <v>81.128707885742188</v>
      </c>
      <c r="FG622" s="67">
        <v>86.370681762695313</v>
      </c>
      <c r="FH622" s="67">
        <v>90.938255310058594</v>
      </c>
      <c r="FI622" s="67">
        <v>94.584182739257813</v>
      </c>
      <c r="FJ622" s="67">
        <v>97.721725463867188</v>
      </c>
      <c r="FK622" s="67">
        <v>99.754409790039063</v>
      </c>
      <c r="FL622" s="67">
        <v>101.03616333007813</v>
      </c>
      <c r="FM622" s="67">
        <v>101.46089172363281</v>
      </c>
      <c r="FN622" s="67">
        <v>101.03846740722656</v>
      </c>
      <c r="FO622" s="67">
        <v>99.057334899902344</v>
      </c>
      <c r="FP622" s="67">
        <v>94.255516052246094</v>
      </c>
      <c r="FQ622" s="67">
        <v>89.258750915527344</v>
      </c>
      <c r="FR622" s="67">
        <v>86.314308166503906</v>
      </c>
      <c r="FS622" s="67">
        <v>84.016029357910156</v>
      </c>
      <c r="FT622" s="67">
        <v>81.726860046386719</v>
      </c>
      <c r="FU622" s="68">
        <v>4.9421660602092743E-2</v>
      </c>
      <c r="FV622" s="40">
        <v>6.4800000190734863</v>
      </c>
      <c r="FW622">
        <v>11902.48</v>
      </c>
      <c r="FX622">
        <v>1</v>
      </c>
    </row>
    <row r="623" spans="1:180" x14ac:dyDescent="0.2">
      <c r="A623" t="s">
        <v>189</v>
      </c>
      <c r="B623" t="s">
        <v>207</v>
      </c>
      <c r="C623" t="s">
        <v>204</v>
      </c>
      <c r="D623" t="s">
        <v>1</v>
      </c>
      <c r="E623" t="s">
        <v>214</v>
      </c>
      <c r="F623" t="s">
        <v>194</v>
      </c>
      <c r="G623" s="60" t="s">
        <v>229</v>
      </c>
      <c r="H623" s="67">
        <v>9115</v>
      </c>
      <c r="I623" s="67">
        <v>1.0086507797241211</v>
      </c>
      <c r="J623" s="67">
        <v>0.85953503847122192</v>
      </c>
      <c r="K623" s="67">
        <v>0.75796651840209961</v>
      </c>
      <c r="L623" s="67">
        <v>0.69644391536712646</v>
      </c>
      <c r="M623" s="67">
        <v>0.66835039854049683</v>
      </c>
      <c r="N623" s="67">
        <v>0.6699063777923584</v>
      </c>
      <c r="O623" s="67">
        <v>0.72639352083206177</v>
      </c>
      <c r="P623" s="67">
        <v>0.75732702016830444</v>
      </c>
      <c r="Q623" s="67">
        <v>0.76705706119537354</v>
      </c>
      <c r="R623" s="67">
        <v>0.84576845169067383</v>
      </c>
      <c r="S623" s="67">
        <v>0.9913257360458374</v>
      </c>
      <c r="T623" s="67">
        <v>1.2094535827636719</v>
      </c>
      <c r="U623" s="67">
        <v>1.5065481662750244</v>
      </c>
      <c r="V623" s="67">
        <v>1.8182673454284668</v>
      </c>
      <c r="W623" s="67">
        <v>2.0916512012481689</v>
      </c>
      <c r="X623" s="67">
        <v>2.371666431427002</v>
      </c>
      <c r="Y623" s="67">
        <v>2.5833597183227539</v>
      </c>
      <c r="Z623" s="67">
        <v>2.6423420906066895</v>
      </c>
      <c r="AA623" s="67">
        <v>2.5702552795410156</v>
      </c>
      <c r="AB623" s="67">
        <v>2.4042623043060303</v>
      </c>
      <c r="AC623" s="67">
        <v>2.233762264251709</v>
      </c>
      <c r="AD623" s="67">
        <v>1.9706084728240967</v>
      </c>
      <c r="AE623" s="67">
        <v>1.611596941947937</v>
      </c>
      <c r="AF623" s="67">
        <v>1.2772250175476074</v>
      </c>
      <c r="AG623" s="67">
        <v>-9.9242016673088074E-2</v>
      </c>
      <c r="AH623" s="67">
        <v>-7.7375538647174835E-2</v>
      </c>
      <c r="AI623" s="67">
        <v>-6.8024866282939911E-2</v>
      </c>
      <c r="AJ623" s="67">
        <v>-5.9979114681482315E-2</v>
      </c>
      <c r="AK623" s="67">
        <v>-5.0869297236204147E-2</v>
      </c>
      <c r="AL623" s="67">
        <v>-4.9317769706249237E-2</v>
      </c>
      <c r="AM623" s="67">
        <v>-6.6620521247386932E-2</v>
      </c>
      <c r="AN623" s="67">
        <v>-8.3513282239437103E-2</v>
      </c>
      <c r="AO623" s="67">
        <v>-7.5750008225440979E-2</v>
      </c>
      <c r="AP623" s="67">
        <v>-0.10553549975156784</v>
      </c>
      <c r="AQ623" s="67">
        <v>-0.13665637373924255</v>
      </c>
      <c r="AR623" s="67">
        <v>-0.1605028510093689</v>
      </c>
      <c r="AS623" s="67">
        <v>-0.17273133993148804</v>
      </c>
      <c r="AT623" s="67">
        <v>-0.15954943001270294</v>
      </c>
      <c r="AU623" s="67">
        <v>0.24211284518241882</v>
      </c>
      <c r="AV623" s="67">
        <v>0.40011858940124512</v>
      </c>
      <c r="AW623" s="67">
        <v>0.48683342337608337</v>
      </c>
      <c r="AX623" s="67">
        <v>0.48210409283638</v>
      </c>
      <c r="AY623" s="67">
        <v>0.19926485419273376</v>
      </c>
      <c r="AZ623" s="67">
        <v>-0.48700824379920959</v>
      </c>
      <c r="BA623" s="67">
        <v>-0.47013810276985168</v>
      </c>
      <c r="BB623" s="67">
        <v>-0.33468338847160339</v>
      </c>
      <c r="BC623" s="67">
        <v>-0.23869124054908752</v>
      </c>
      <c r="BD623" s="67">
        <v>-0.16997444629669189</v>
      </c>
      <c r="BE623" s="67">
        <v>-5.7146579027175903E-2</v>
      </c>
      <c r="BF623" s="67">
        <v>-3.8647457957267761E-2</v>
      </c>
      <c r="BG623" s="67">
        <v>-3.2021794468164444E-2</v>
      </c>
      <c r="BH623" s="67">
        <v>-2.5999438017606735E-2</v>
      </c>
      <c r="BI623" s="67">
        <v>-1.8317151814699173E-2</v>
      </c>
      <c r="BJ623" s="67">
        <v>-1.6970597207546234E-2</v>
      </c>
      <c r="BK623" s="67">
        <v>-3.2143205404281616E-2</v>
      </c>
      <c r="BL623" s="67">
        <v>-4.6525053679943085E-2</v>
      </c>
      <c r="BM623" s="67">
        <v>-3.6066185683012009E-2</v>
      </c>
      <c r="BN623" s="67">
        <v>-6.2144841998815536E-2</v>
      </c>
      <c r="BO623" s="67">
        <v>-8.9636228978633881E-2</v>
      </c>
      <c r="BP623" s="67">
        <v>-0.10997144877910614</v>
      </c>
      <c r="BQ623" s="67">
        <v>-0.11943695694208145</v>
      </c>
      <c r="BR623" s="67">
        <v>-0.10411345213651657</v>
      </c>
      <c r="BS623" s="67">
        <v>0.29684180021286011</v>
      </c>
      <c r="BT623" s="67">
        <v>0.45523753762245178</v>
      </c>
      <c r="BU623" s="67">
        <v>0.54235804080963135</v>
      </c>
      <c r="BV623" s="67">
        <v>0.53764474391937256</v>
      </c>
      <c r="BW623" s="67">
        <v>0.25474762916564941</v>
      </c>
      <c r="BX623" s="67">
        <v>-0.43032163381576538</v>
      </c>
      <c r="BY623" s="67">
        <v>-0.41452610492706299</v>
      </c>
      <c r="BZ623" s="67">
        <v>-0.28124412894248962</v>
      </c>
      <c r="CA623" s="67">
        <v>-0.18826119601726532</v>
      </c>
      <c r="CB623" s="67">
        <v>-0.12321226298809052</v>
      </c>
      <c r="CC623" s="67">
        <v>-2.7991410344839096E-2</v>
      </c>
      <c r="CD623" s="67">
        <v>-1.1824503540992737E-2</v>
      </c>
      <c r="CE623" s="67">
        <v>-7.0861848071217537E-3</v>
      </c>
      <c r="CF623" s="67">
        <v>-2.4652141146361828E-3</v>
      </c>
      <c r="CG623" s="67">
        <v>4.2283665388822556E-3</v>
      </c>
      <c r="CH623" s="67">
        <v>5.4329549893736839E-3</v>
      </c>
      <c r="CI623" s="67">
        <v>-8.2643171772360802E-3</v>
      </c>
      <c r="CJ623" s="67">
        <v>-2.0907113328576088E-2</v>
      </c>
      <c r="CK623" s="67">
        <v>-8.581298403441906E-3</v>
      </c>
      <c r="CL623" s="67">
        <v>-3.2092604786157608E-2</v>
      </c>
      <c r="CM623" s="67">
        <v>-5.7070206850767136E-2</v>
      </c>
      <c r="CN623" s="67">
        <v>-7.4973568320274353E-2</v>
      </c>
      <c r="CO623" s="67">
        <v>-8.2525439560413361E-2</v>
      </c>
      <c r="CP623" s="67">
        <v>-6.5718650817871094E-2</v>
      </c>
      <c r="CQ623" s="67">
        <v>0.33474692702293396</v>
      </c>
      <c r="CR623" s="67">
        <v>0.49341285228729248</v>
      </c>
      <c r="CS623" s="67">
        <v>0.58081424236297607</v>
      </c>
      <c r="CT623" s="67">
        <v>0.57611209154129028</v>
      </c>
      <c r="CU623" s="67">
        <v>0.29317480325698853</v>
      </c>
      <c r="CV623" s="67">
        <v>-0.39106065034866333</v>
      </c>
      <c r="CW623" s="67">
        <v>-0.37600943446159363</v>
      </c>
      <c r="CX623" s="67">
        <v>-0.24423223733901978</v>
      </c>
      <c r="CY623" s="67">
        <v>-0.15333351492881775</v>
      </c>
      <c r="CZ623" s="67">
        <v>-9.0824916958808899E-2</v>
      </c>
      <c r="DA623" s="67">
        <v>1.1637581046670675E-3</v>
      </c>
      <c r="DB623" s="67">
        <v>1.4998450875282288E-2</v>
      </c>
      <c r="DC623" s="67">
        <v>1.7849428579211235E-2</v>
      </c>
      <c r="DD623" s="67">
        <v>2.1069008857011795E-2</v>
      </c>
      <c r="DE623" s="67">
        <v>2.6773883029818535E-2</v>
      </c>
      <c r="DF623" s="67">
        <v>2.7836507186293602E-2</v>
      </c>
      <c r="DG623" s="67">
        <v>1.5614571049809456E-2</v>
      </c>
      <c r="DH623" s="67">
        <v>4.710822831839323E-3</v>
      </c>
      <c r="DI623" s="67">
        <v>1.8903592601418495E-2</v>
      </c>
      <c r="DJ623" s="67">
        <v>-2.0403678063303232E-3</v>
      </c>
      <c r="DK623" s="67">
        <v>-2.4504194036126137E-2</v>
      </c>
      <c r="DL623" s="67">
        <v>-3.9975687861442566E-2</v>
      </c>
      <c r="DM623" s="67">
        <v>-4.561392217874527E-2</v>
      </c>
      <c r="DN623" s="67">
        <v>-2.732386440038681E-2</v>
      </c>
      <c r="DO623" s="67">
        <v>0.37265205383300781</v>
      </c>
      <c r="DP623" s="67">
        <v>0.53158807754516602</v>
      </c>
      <c r="DQ623" s="67">
        <v>0.6192704439163208</v>
      </c>
      <c r="DR623" s="67">
        <v>0.61457943916320801</v>
      </c>
      <c r="DS623" s="67">
        <v>0.33160200715065002</v>
      </c>
      <c r="DT623" s="67">
        <v>-0.35179966688156128</v>
      </c>
      <c r="DU623" s="67">
        <v>-0.33749273419380188</v>
      </c>
      <c r="DV623" s="67">
        <v>-0.20722037553787231</v>
      </c>
      <c r="DW623" s="67">
        <v>-0.11840583384037018</v>
      </c>
      <c r="DX623" s="67">
        <v>-5.8437570929527283E-2</v>
      </c>
      <c r="DY623" s="67">
        <v>4.3259192258119583E-2</v>
      </c>
      <c r="DZ623" s="67">
        <v>5.3726531565189362E-2</v>
      </c>
      <c r="EA623" s="67">
        <v>5.3852491080760956E-2</v>
      </c>
      <c r="EB623" s="67">
        <v>5.5048692971467972E-2</v>
      </c>
      <c r="EC623" s="67">
        <v>5.9326030313968658E-2</v>
      </c>
      <c r="ED623" s="67">
        <v>6.0183677822351456E-2</v>
      </c>
      <c r="EE623" s="67">
        <v>5.009189248085022E-2</v>
      </c>
      <c r="EF623" s="67">
        <v>4.1699051856994629E-2</v>
      </c>
      <c r="EG623" s="67">
        <v>5.8587409555912018E-2</v>
      </c>
      <c r="EH623" s="67">
        <v>4.1350290179252625E-2</v>
      </c>
      <c r="EI623" s="67">
        <v>2.2515958175063133E-2</v>
      </c>
      <c r="EJ623" s="67">
        <v>1.0555700398981571E-2</v>
      </c>
      <c r="EK623" s="67">
        <v>7.6804519630968571E-3</v>
      </c>
      <c r="EL623" s="67">
        <v>2.8112117201089859E-2</v>
      </c>
      <c r="EM623" s="67">
        <v>0.4273810088634491</v>
      </c>
      <c r="EN623" s="67">
        <v>0.58670711517333984</v>
      </c>
      <c r="EO623" s="67">
        <v>0.67479509115219116</v>
      </c>
      <c r="EP623" s="67">
        <v>0.67012012004852295</v>
      </c>
      <c r="EQ623" s="67">
        <v>0.38708478212356567</v>
      </c>
      <c r="ER623" s="67">
        <v>-0.29511308670043945</v>
      </c>
      <c r="ES623" s="67">
        <v>-0.28188076615333557</v>
      </c>
      <c r="ET623" s="67">
        <v>-0.15378110110759735</v>
      </c>
      <c r="EU623" s="67">
        <v>-6.7975804209709167E-2</v>
      </c>
      <c r="EV623" s="67">
        <v>-1.1675381101667881E-2</v>
      </c>
      <c r="EW623" s="67">
        <v>80.078163146972656</v>
      </c>
      <c r="EX623" s="67">
        <v>78.403778076171875</v>
      </c>
      <c r="EY623" s="67">
        <v>76.837142944335938</v>
      </c>
      <c r="EZ623" s="67">
        <v>75.426628112792969</v>
      </c>
      <c r="FA623" s="67">
        <v>74.417839050292969</v>
      </c>
      <c r="FB623" s="67">
        <v>73.710105895996094</v>
      </c>
      <c r="FC623" s="67">
        <v>72.46099853515625</v>
      </c>
      <c r="FD623" s="67">
        <v>73.145042419433594</v>
      </c>
      <c r="FE623" s="67">
        <v>77.144737243652344</v>
      </c>
      <c r="FF623" s="67">
        <v>82.314193725585938</v>
      </c>
      <c r="FG623" s="67">
        <v>87.444602966308594</v>
      </c>
      <c r="FH623" s="67">
        <v>91.551803588867188</v>
      </c>
      <c r="FI623" s="67">
        <v>95.354812622070313</v>
      </c>
      <c r="FJ623" s="67">
        <v>98.74835205078125</v>
      </c>
      <c r="FK623" s="67">
        <v>101.28974914550781</v>
      </c>
      <c r="FL623" s="67">
        <v>102.22515869140625</v>
      </c>
      <c r="FM623" s="67">
        <v>102.56751251220703</v>
      </c>
      <c r="FN623" s="67">
        <v>100.94068145751953</v>
      </c>
      <c r="FO623" s="67">
        <v>98.032028198242188</v>
      </c>
      <c r="FP623" s="67">
        <v>93.553321838378906</v>
      </c>
      <c r="FQ623" s="67">
        <v>90.302207946777344</v>
      </c>
      <c r="FR623" s="67">
        <v>87.323646545410156</v>
      </c>
      <c r="FS623" s="67">
        <v>84.499824523925781</v>
      </c>
      <c r="FT623" s="67">
        <v>82.936653137207031</v>
      </c>
      <c r="FU623" s="68">
        <v>4.9441520124673843E-2</v>
      </c>
      <c r="FV623" s="40">
        <v>7.8499999046325684</v>
      </c>
      <c r="FW623">
        <v>13067.4</v>
      </c>
      <c r="FX623">
        <v>1</v>
      </c>
    </row>
    <row r="624" spans="1:180" x14ac:dyDescent="0.2">
      <c r="A624" t="s">
        <v>189</v>
      </c>
      <c r="B624" t="s">
        <v>207</v>
      </c>
      <c r="C624" t="s">
        <v>204</v>
      </c>
      <c r="D624" t="s">
        <v>1</v>
      </c>
      <c r="E624" t="s">
        <v>214</v>
      </c>
      <c r="F624" t="s">
        <v>194</v>
      </c>
      <c r="G624" s="60" t="s">
        <v>230</v>
      </c>
      <c r="H624" s="67">
        <v>9110</v>
      </c>
      <c r="I624" s="67">
        <v>1.050126314163208</v>
      </c>
      <c r="J624" s="67">
        <v>0.89640337228775024</v>
      </c>
      <c r="K624" s="67">
        <v>0.79537433385848999</v>
      </c>
      <c r="L624" s="67">
        <v>0.72734367847442627</v>
      </c>
      <c r="M624" s="67">
        <v>0.69164210557937622</v>
      </c>
      <c r="N624" s="67">
        <v>0.69347107410430908</v>
      </c>
      <c r="O624" s="67">
        <v>0.75364500284194946</v>
      </c>
      <c r="P624" s="67">
        <v>0.78646987676620483</v>
      </c>
      <c r="Q624" s="67">
        <v>0.78282821178436279</v>
      </c>
      <c r="R624" s="67">
        <v>0.86539798974990845</v>
      </c>
      <c r="S624" s="67">
        <v>0.98986387252807617</v>
      </c>
      <c r="T624" s="67">
        <v>1.1625574827194214</v>
      </c>
      <c r="U624" s="67">
        <v>1.3891850709915161</v>
      </c>
      <c r="V624" s="67">
        <v>1.654535174369812</v>
      </c>
      <c r="W624" s="67">
        <v>1.9107930660247803</v>
      </c>
      <c r="X624" s="67">
        <v>2.1520154476165771</v>
      </c>
      <c r="Y624" s="67">
        <v>2.333977222442627</v>
      </c>
      <c r="Z624" s="67">
        <v>2.3853552341461182</v>
      </c>
      <c r="AA624" s="67">
        <v>2.2912640571594238</v>
      </c>
      <c r="AB624" s="67">
        <v>2.1375012397766113</v>
      </c>
      <c r="AC624" s="67">
        <v>1.9734904766082764</v>
      </c>
      <c r="AD624" s="67">
        <v>1.7606972455978394</v>
      </c>
      <c r="AE624" s="67">
        <v>1.4985272884368896</v>
      </c>
      <c r="AF624" s="67">
        <v>1.2070233821868896</v>
      </c>
      <c r="AG624" s="67">
        <v>-0.1155862882733345</v>
      </c>
      <c r="AH624" s="67">
        <v>-8.4495052695274353E-2</v>
      </c>
      <c r="AI624" s="67">
        <v>-5.921090766787529E-2</v>
      </c>
      <c r="AJ624" s="67">
        <v>-5.5817905813455582E-2</v>
      </c>
      <c r="AK624" s="67">
        <v>-4.5546751469373703E-2</v>
      </c>
      <c r="AL624" s="67">
        <v>-4.9141235649585724E-2</v>
      </c>
      <c r="AM624" s="67">
        <v>-6.2625706195831299E-2</v>
      </c>
      <c r="AN624" s="67">
        <v>-7.5421608984470367E-2</v>
      </c>
      <c r="AO624" s="67">
        <v>-9.7495891153812408E-2</v>
      </c>
      <c r="AP624" s="67">
        <v>-0.11721295863389969</v>
      </c>
      <c r="AQ624" s="67">
        <v>-0.13467955589294434</v>
      </c>
      <c r="AR624" s="67">
        <v>-0.15844127535820007</v>
      </c>
      <c r="AS624" s="67">
        <v>-0.19693374633789063</v>
      </c>
      <c r="AT624" s="67">
        <v>-0.18146881461143494</v>
      </c>
      <c r="AU624" s="67">
        <v>0.22278502583503723</v>
      </c>
      <c r="AV624" s="67">
        <v>0.33242705464363098</v>
      </c>
      <c r="AW624" s="67">
        <v>0.38418316841125488</v>
      </c>
      <c r="AX624" s="67">
        <v>0.38476455211639404</v>
      </c>
      <c r="AY624" s="67">
        <v>0.10265269875526428</v>
      </c>
      <c r="AZ624" s="67">
        <v>-0.44508618116378784</v>
      </c>
      <c r="BA624" s="67">
        <v>-0.39617389440536499</v>
      </c>
      <c r="BB624" s="67">
        <v>-0.27265915274620056</v>
      </c>
      <c r="BC624" s="67">
        <v>-0.1685197502374649</v>
      </c>
      <c r="BD624" s="67">
        <v>-0.1304495632648468</v>
      </c>
      <c r="BE624" s="67">
        <v>-7.3473937809467316E-2</v>
      </c>
      <c r="BF624" s="67">
        <v>-4.5751377940177917E-2</v>
      </c>
      <c r="BG624" s="67">
        <v>-2.3193269968032837E-2</v>
      </c>
      <c r="BH624" s="67">
        <v>-2.1824298426508904E-2</v>
      </c>
      <c r="BI624" s="67">
        <v>-1.2981167994439602E-2</v>
      </c>
      <c r="BJ624" s="67">
        <v>-1.6780810430645943E-2</v>
      </c>
      <c r="BK624" s="67">
        <v>-2.8134146705269814E-2</v>
      </c>
      <c r="BL624" s="67">
        <v>-3.8417976349592209E-2</v>
      </c>
      <c r="BM624" s="67">
        <v>-5.7795774191617966E-2</v>
      </c>
      <c r="BN624" s="67">
        <v>-7.3804378509521484E-2</v>
      </c>
      <c r="BO624" s="67">
        <v>-8.7640091776847839E-2</v>
      </c>
      <c r="BP624" s="67">
        <v>-0.10788922756910324</v>
      </c>
      <c r="BQ624" s="67">
        <v>-0.14361770451068878</v>
      </c>
      <c r="BR624" s="67">
        <v>-0.12601053714752197</v>
      </c>
      <c r="BS624" s="67">
        <v>0.27753597497940063</v>
      </c>
      <c r="BT624" s="67">
        <v>0.38756802678108215</v>
      </c>
      <c r="BU624" s="67">
        <v>0.43972986936569214</v>
      </c>
      <c r="BV624" s="67">
        <v>0.44032713770866394</v>
      </c>
      <c r="BW624" s="67">
        <v>0.15815737843513489</v>
      </c>
      <c r="BX624" s="67">
        <v>-0.38837724924087524</v>
      </c>
      <c r="BY624" s="67">
        <v>-0.34053999185562134</v>
      </c>
      <c r="BZ624" s="67">
        <v>-0.21919882297515869</v>
      </c>
      <c r="CA624" s="67">
        <v>-0.11806969344615936</v>
      </c>
      <c r="CB624" s="67">
        <v>-8.3668768405914307E-2</v>
      </c>
      <c r="CC624" s="67">
        <v>-4.4307064265012741E-2</v>
      </c>
      <c r="CD624" s="67">
        <v>-1.8917623907327652E-2</v>
      </c>
      <c r="CE624" s="67">
        <v>1.7524348804727197E-3</v>
      </c>
      <c r="CF624" s="67">
        <v>1.7195709515362978E-3</v>
      </c>
      <c r="CG624" s="67">
        <v>9.5736561343073845E-3</v>
      </c>
      <c r="CH624" s="67">
        <v>5.6319236755371094E-3</v>
      </c>
      <c r="CI624" s="67">
        <v>-4.2453957721590996E-3</v>
      </c>
      <c r="CJ624" s="67">
        <v>-1.278937142342329E-2</v>
      </c>
      <c r="CK624" s="67">
        <v>-3.0299592763185501E-2</v>
      </c>
      <c r="CL624" s="67">
        <v>-4.3739728629589081E-2</v>
      </c>
      <c r="CM624" s="67">
        <v>-5.5060688406229019E-2</v>
      </c>
      <c r="CN624" s="67">
        <v>-7.2877027094364166E-2</v>
      </c>
      <c r="CO624" s="67">
        <v>-0.10669116675853729</v>
      </c>
      <c r="CP624" s="67">
        <v>-8.7600313127040863E-2</v>
      </c>
      <c r="CQ624" s="67">
        <v>0.31545630097389221</v>
      </c>
      <c r="CR624" s="67">
        <v>0.42575851082801819</v>
      </c>
      <c r="CS624" s="67">
        <v>0.47820129990577698</v>
      </c>
      <c r="CT624" s="67">
        <v>0.47880962491035461</v>
      </c>
      <c r="CU624" s="67">
        <v>0.19659973680973053</v>
      </c>
      <c r="CV624" s="67">
        <v>-0.34910085797309875</v>
      </c>
      <c r="CW624" s="67">
        <v>-0.30200812220573425</v>
      </c>
      <c r="CX624" s="67">
        <v>-0.18217237293720245</v>
      </c>
      <c r="CY624" s="67">
        <v>-8.3128146827220917E-2</v>
      </c>
      <c r="CZ624" s="67">
        <v>-5.1268521696329117E-2</v>
      </c>
      <c r="DA624" s="67">
        <v>-1.5140184201300144E-2</v>
      </c>
      <c r="DB624" s="67">
        <v>7.9161273315548897E-3</v>
      </c>
      <c r="DC624" s="67">
        <v>2.6698138564825058E-2</v>
      </c>
      <c r="DD624" s="67">
        <v>2.5263439863920212E-2</v>
      </c>
      <c r="DE624" s="67">
        <v>3.2128479331731796E-2</v>
      </c>
      <c r="DF624" s="67">
        <v>2.8044655919075012E-2</v>
      </c>
      <c r="DG624" s="67">
        <v>1.9643355160951614E-2</v>
      </c>
      <c r="DH624" s="67">
        <v>1.2839233502745628E-2</v>
      </c>
      <c r="DI624" s="67">
        <v>-2.8034145943820477E-3</v>
      </c>
      <c r="DJ624" s="67">
        <v>-1.3675077818334103E-2</v>
      </c>
      <c r="DK624" s="67">
        <v>-2.2481290623545647E-2</v>
      </c>
      <c r="DL624" s="67">
        <v>-3.7864819169044495E-2</v>
      </c>
      <c r="DM624" s="67">
        <v>-6.9764629006385803E-2</v>
      </c>
      <c r="DN624" s="67">
        <v>-4.9190077930688858E-2</v>
      </c>
      <c r="DO624" s="67">
        <v>0.35337665677070618</v>
      </c>
      <c r="DP624" s="67">
        <v>0.46394893527030945</v>
      </c>
      <c r="DQ624" s="67">
        <v>0.51667273044586182</v>
      </c>
      <c r="DR624" s="67">
        <v>0.51729214191436768</v>
      </c>
      <c r="DS624" s="67">
        <v>0.23504211008548737</v>
      </c>
      <c r="DT624" s="67">
        <v>-0.30982443690299988</v>
      </c>
      <c r="DU624" s="67">
        <v>-0.26347625255584717</v>
      </c>
      <c r="DV624" s="67">
        <v>-0.14514590799808502</v>
      </c>
      <c r="DW624" s="67">
        <v>-4.8186603933572769E-2</v>
      </c>
      <c r="DX624" s="67">
        <v>-1.8868280574679375E-2</v>
      </c>
      <c r="DY624" s="67">
        <v>2.6972152292728424E-2</v>
      </c>
      <c r="DZ624" s="67">
        <v>4.6659804880619049E-2</v>
      </c>
      <c r="EA624" s="67">
        <v>6.2715768814086914E-2</v>
      </c>
      <c r="EB624" s="67">
        <v>5.9257045388221741E-2</v>
      </c>
      <c r="EC624" s="67">
        <v>6.4694061875343323E-2</v>
      </c>
      <c r="ED624" s="67">
        <v>6.0405079275369644E-2</v>
      </c>
      <c r="EE624" s="67">
        <v>5.4134916514158249E-2</v>
      </c>
      <c r="EF624" s="67">
        <v>4.9842871725559235E-2</v>
      </c>
      <c r="EG624" s="67">
        <v>3.6896698176860809E-2</v>
      </c>
      <c r="EH624" s="67">
        <v>2.9733506962656975E-2</v>
      </c>
      <c r="EI624" s="67">
        <v>2.4558190256357193E-2</v>
      </c>
      <c r="EJ624" s="67">
        <v>1.2687245383858681E-2</v>
      </c>
      <c r="EK624" s="67">
        <v>-1.6448583453893661E-2</v>
      </c>
      <c r="EL624" s="67">
        <v>6.2681916169822216E-3</v>
      </c>
      <c r="EM624" s="67">
        <v>0.40812757611274719</v>
      </c>
      <c r="EN624" s="67">
        <v>0.51908999681472778</v>
      </c>
      <c r="EO624" s="67">
        <v>0.57221943140029907</v>
      </c>
      <c r="EP624" s="67">
        <v>0.57285463809967041</v>
      </c>
      <c r="EQ624" s="67">
        <v>0.29054677486419678</v>
      </c>
      <c r="ER624" s="67">
        <v>-0.25311550498008728</v>
      </c>
      <c r="ES624" s="67">
        <v>-0.20784235000610352</v>
      </c>
      <c r="ET624" s="67">
        <v>-9.1685593128204346E-2</v>
      </c>
      <c r="EU624" s="67">
        <v>2.2634461056441069E-3</v>
      </c>
      <c r="EV624" s="67">
        <v>2.7912521734833717E-2</v>
      </c>
      <c r="EW624" s="67">
        <v>81.1942138671875</v>
      </c>
      <c r="EX624" s="67">
        <v>80.111457824707031</v>
      </c>
      <c r="EY624" s="67">
        <v>78.025711059570313</v>
      </c>
      <c r="EZ624" s="67">
        <v>76.696113586425781</v>
      </c>
      <c r="FA624" s="67">
        <v>75.3839111328125</v>
      </c>
      <c r="FB624" s="67">
        <v>74.854385375976563</v>
      </c>
      <c r="FC624" s="67">
        <v>74.249588012695313</v>
      </c>
      <c r="FD624" s="67">
        <v>74.003250122070313</v>
      </c>
      <c r="FE624" s="67">
        <v>77.249351501464844</v>
      </c>
      <c r="FF624" s="67">
        <v>81.113754272460938</v>
      </c>
      <c r="FG624" s="67">
        <v>85.370307922363281</v>
      </c>
      <c r="FH624" s="67">
        <v>89.007980346679688</v>
      </c>
      <c r="FI624" s="67">
        <v>93.010993957519531</v>
      </c>
      <c r="FJ624" s="67">
        <v>95.852920532226563</v>
      </c>
      <c r="FK624" s="67">
        <v>97.676223754882813</v>
      </c>
      <c r="FL624" s="67">
        <v>98.869369506835938</v>
      </c>
      <c r="FM624" s="67">
        <v>98.551040649414063</v>
      </c>
      <c r="FN624" s="67">
        <v>97.254409790039063</v>
      </c>
      <c r="FO624" s="67">
        <v>95.039459228515625</v>
      </c>
      <c r="FP624" s="67">
        <v>91.170318603515625</v>
      </c>
      <c r="FQ624" s="67">
        <v>87.602119445800781</v>
      </c>
      <c r="FR624" s="67">
        <v>85.030738830566406</v>
      </c>
      <c r="FS624" s="67">
        <v>82.754432678222656</v>
      </c>
      <c r="FT624" s="67">
        <v>80.899147033691406</v>
      </c>
      <c r="FU624" s="68">
        <v>4.9461200833320618E-2</v>
      </c>
      <c r="FV624" s="40">
        <v>8.0100002288818359</v>
      </c>
      <c r="FW624">
        <v>12306.16</v>
      </c>
      <c r="FX624">
        <v>1</v>
      </c>
    </row>
    <row r="625" spans="1:180" x14ac:dyDescent="0.2">
      <c r="A625" t="s">
        <v>189</v>
      </c>
      <c r="B625" t="s">
        <v>207</v>
      </c>
      <c r="C625" t="s">
        <v>204</v>
      </c>
      <c r="D625" t="s">
        <v>1</v>
      </c>
      <c r="E625" t="s">
        <v>214</v>
      </c>
      <c r="F625" t="s">
        <v>194</v>
      </c>
      <c r="G625" s="60" t="s">
        <v>2</v>
      </c>
      <c r="H625" s="67">
        <v>9208.8666666666668</v>
      </c>
      <c r="I625" s="67">
        <v>1.0467194318771362</v>
      </c>
      <c r="J625" s="67">
        <v>0.88674354553222656</v>
      </c>
      <c r="K625" s="67">
        <v>0.77834904193878174</v>
      </c>
      <c r="L625" s="67">
        <v>0.7074010968208313</v>
      </c>
      <c r="M625" s="67">
        <v>0.66989165544509888</v>
      </c>
      <c r="N625" s="67">
        <v>0.66714102029800415</v>
      </c>
      <c r="O625" s="67">
        <v>0.71542167663574219</v>
      </c>
      <c r="P625" s="67">
        <v>0.76757955551147461</v>
      </c>
      <c r="Q625" s="67">
        <v>0.82384598255157471</v>
      </c>
      <c r="R625" s="67">
        <v>0.93776965141296387</v>
      </c>
      <c r="S625" s="67">
        <v>1.1083871126174927</v>
      </c>
      <c r="T625" s="67">
        <v>1.3314700126647949</v>
      </c>
      <c r="U625" s="67">
        <v>1.5920398235321045</v>
      </c>
      <c r="V625" s="67">
        <v>1.8673694133758545</v>
      </c>
      <c r="W625" s="67">
        <v>2.1028783321380615</v>
      </c>
      <c r="X625" s="67">
        <v>2.3380773067474365</v>
      </c>
      <c r="Y625" s="67">
        <v>2.5274324417114258</v>
      </c>
      <c r="Z625" s="67">
        <v>2.6142687797546387</v>
      </c>
      <c r="AA625" s="67">
        <v>2.566720724105835</v>
      </c>
      <c r="AB625" s="67">
        <v>2.4091677665710449</v>
      </c>
      <c r="AC625" s="67">
        <v>2.2136452198028564</v>
      </c>
      <c r="AD625" s="67">
        <v>2.0011470317840576</v>
      </c>
      <c r="AE625" s="67">
        <v>1.6822518110275269</v>
      </c>
      <c r="AF625" s="67">
        <v>1.3409343957901001</v>
      </c>
      <c r="AG625" s="67">
        <v>-7.227218896150589E-2</v>
      </c>
      <c r="AH625" s="67">
        <v>-5.3614065051078796E-2</v>
      </c>
      <c r="AI625" s="67">
        <v>-4.399760439991951E-2</v>
      </c>
      <c r="AJ625" s="67">
        <v>-3.6876391619443893E-2</v>
      </c>
      <c r="AK625" s="67">
        <v>-3.3965721726417542E-2</v>
      </c>
      <c r="AL625" s="67">
        <v>-3.3545758575201035E-2</v>
      </c>
      <c r="AM625" s="67">
        <v>-4.0893726050853729E-2</v>
      </c>
      <c r="AN625" s="67">
        <v>-5.3434122353792191E-2</v>
      </c>
      <c r="AO625" s="67">
        <v>-5.9633385390043259E-2</v>
      </c>
      <c r="AP625" s="67">
        <v>-7.380320131778717E-2</v>
      </c>
      <c r="AQ625" s="67">
        <v>-8.2796894013881683E-2</v>
      </c>
      <c r="AR625" s="67">
        <v>-0.10196637362241745</v>
      </c>
      <c r="AS625" s="67">
        <v>-0.12060697376728058</v>
      </c>
      <c r="AT625" s="67">
        <v>-0.11282198131084442</v>
      </c>
      <c r="AU625" s="67">
        <v>0.29033589363098145</v>
      </c>
      <c r="AV625" s="67">
        <v>0.43091651797294617</v>
      </c>
      <c r="AW625" s="67">
        <v>0.49718126654624939</v>
      </c>
      <c r="AX625" s="67">
        <v>0.50802069902420044</v>
      </c>
      <c r="AY625" s="67">
        <v>0.36168548464775085</v>
      </c>
      <c r="AZ625" s="67">
        <v>-0.3549475371837616</v>
      </c>
      <c r="BA625" s="67">
        <v>-0.41815057396888733</v>
      </c>
      <c r="BB625" s="67">
        <v>-0.30913397669792175</v>
      </c>
      <c r="BC625" s="67">
        <v>-0.1977536678314209</v>
      </c>
      <c r="BD625" s="67">
        <v>-0.14542761445045471</v>
      </c>
      <c r="BE625" s="67">
        <v>-4.5515362173318863E-2</v>
      </c>
      <c r="BF625" s="67">
        <v>-2.9000360518693924E-2</v>
      </c>
      <c r="BG625" s="67">
        <v>-2.1116912364959717E-2</v>
      </c>
      <c r="BH625" s="67">
        <v>-1.5282877720892429E-2</v>
      </c>
      <c r="BI625" s="67">
        <v>-1.3280403800308704E-2</v>
      </c>
      <c r="BJ625" s="67">
        <v>-1.2990500777959824E-2</v>
      </c>
      <c r="BK625" s="67">
        <v>-1.8984450027346611E-2</v>
      </c>
      <c r="BL625" s="67">
        <v>-2.992687001824379E-2</v>
      </c>
      <c r="BM625" s="67">
        <v>-3.4414906054735184E-2</v>
      </c>
      <c r="BN625" s="67">
        <v>-4.6228088438510895E-2</v>
      </c>
      <c r="BO625" s="67">
        <v>-5.2912108600139618E-2</v>
      </c>
      <c r="BP625" s="67">
        <v>-6.9840282201766968E-2</v>
      </c>
      <c r="BQ625" s="67">
        <v>-8.6728893220424652E-2</v>
      </c>
      <c r="BR625" s="67">
        <v>-7.7581457793712616E-2</v>
      </c>
      <c r="BS625" s="67">
        <v>0.32511839270591736</v>
      </c>
      <c r="BT625" s="67">
        <v>0.4659525454044342</v>
      </c>
      <c r="BU625" s="67">
        <v>0.53247922658920288</v>
      </c>
      <c r="BV625" s="67">
        <v>0.54333198070526123</v>
      </c>
      <c r="BW625" s="67">
        <v>0.39698415994644165</v>
      </c>
      <c r="BX625" s="67">
        <v>-0.31890034675598145</v>
      </c>
      <c r="BY625" s="67">
        <v>-0.38279101252555847</v>
      </c>
      <c r="BZ625" s="67">
        <v>-0.27515599131584167</v>
      </c>
      <c r="CA625" s="67">
        <v>-0.16567878425121307</v>
      </c>
      <c r="CB625" s="67">
        <v>-0.11570373177528381</v>
      </c>
      <c r="CC625" s="67">
        <v>-2.698366716504097E-2</v>
      </c>
      <c r="CD625" s="67">
        <v>-1.195298507809639E-2</v>
      </c>
      <c r="CE625" s="67">
        <v>-5.2698138169944286E-3</v>
      </c>
      <c r="CF625" s="67">
        <v>-3.2727632788009942E-4</v>
      </c>
      <c r="CG625" s="67">
        <v>1.0461878264322877E-3</v>
      </c>
      <c r="CH625" s="67">
        <v>1.2460057623684406E-3</v>
      </c>
      <c r="CI625" s="67">
        <v>-3.8101498503237963E-3</v>
      </c>
      <c r="CJ625" s="67">
        <v>-1.3645821250975132E-2</v>
      </c>
      <c r="CK625" s="67">
        <v>-1.694866456091404E-2</v>
      </c>
      <c r="CL625" s="67">
        <v>-2.7129644528031349E-2</v>
      </c>
      <c r="CM625" s="67">
        <v>-3.2213997095823288E-2</v>
      </c>
      <c r="CN625" s="67">
        <v>-4.7589849680662155E-2</v>
      </c>
      <c r="CO625" s="67">
        <v>-6.3265040516853333E-2</v>
      </c>
      <c r="CP625" s="67">
        <v>-5.3173966705799103E-2</v>
      </c>
      <c r="CQ625" s="67">
        <v>0.34920862317085266</v>
      </c>
      <c r="CR625" s="67">
        <v>0.4902184009552002</v>
      </c>
      <c r="CS625" s="67">
        <v>0.55692654848098755</v>
      </c>
      <c r="CT625" s="67">
        <v>0.56778842210769653</v>
      </c>
      <c r="CU625" s="67">
        <v>0.42143192887306213</v>
      </c>
      <c r="CV625" s="67">
        <v>-0.29393413662910461</v>
      </c>
      <c r="CW625" s="67">
        <v>-0.35830113291740417</v>
      </c>
      <c r="CX625" s="67">
        <v>-0.25162291526794434</v>
      </c>
      <c r="CY625" s="67">
        <v>-0.14346379041671753</v>
      </c>
      <c r="CZ625" s="67">
        <v>-9.5117054879665375E-2</v>
      </c>
      <c r="DA625" s="67">
        <v>-8.4519730880856514E-3</v>
      </c>
      <c r="DB625" s="67">
        <v>5.0943922251462936E-3</v>
      </c>
      <c r="DC625" s="67">
        <v>1.0577283799648285E-2</v>
      </c>
      <c r="DD625" s="67">
        <v>1.4628325589001179E-2</v>
      </c>
      <c r="DE625" s="67">
        <v>1.5372779220342636E-2</v>
      </c>
      <c r="DF625" s="67">
        <v>1.5482512302696705E-2</v>
      </c>
      <c r="DG625" s="67">
        <v>1.1364149861037731E-2</v>
      </c>
      <c r="DH625" s="67">
        <v>2.6352296117693186E-3</v>
      </c>
      <c r="DI625" s="67">
        <v>5.1757670007646084E-4</v>
      </c>
      <c r="DJ625" s="67">
        <v>-8.0312024801969528E-3</v>
      </c>
      <c r="DK625" s="67">
        <v>-1.1515885591506958E-2</v>
      </c>
      <c r="DL625" s="67">
        <v>-2.5339413434267044E-2</v>
      </c>
      <c r="DM625" s="67">
        <v>-3.9801191538572311E-2</v>
      </c>
      <c r="DN625" s="67">
        <v>-2.8766483068466187E-2</v>
      </c>
      <c r="DO625" s="67">
        <v>0.37329888343811035</v>
      </c>
      <c r="DP625" s="67">
        <v>0.51448428630828857</v>
      </c>
      <c r="DQ625" s="67">
        <v>0.58137381076812744</v>
      </c>
      <c r="DR625" s="67">
        <v>0.59224498271942139</v>
      </c>
      <c r="DS625" s="67">
        <v>0.44587969779968262</v>
      </c>
      <c r="DT625" s="67">
        <v>-0.26896792650222778</v>
      </c>
      <c r="DU625" s="67">
        <v>-0.33381122350692749</v>
      </c>
      <c r="DV625" s="67">
        <v>-0.22808988392353058</v>
      </c>
      <c r="DW625" s="67">
        <v>-0.12124881148338318</v>
      </c>
      <c r="DX625" s="67">
        <v>-7.4530377984046936E-2</v>
      </c>
      <c r="DY625" s="67">
        <v>1.8304849043488503E-2</v>
      </c>
      <c r="DZ625" s="67">
        <v>2.9708096757531166E-2</v>
      </c>
      <c r="EA625" s="67">
        <v>3.3457975834608078E-2</v>
      </c>
      <c r="EB625" s="67">
        <v>3.6221839487552643E-2</v>
      </c>
      <c r="EC625" s="67">
        <v>3.6058098077774048E-2</v>
      </c>
      <c r="ED625" s="67">
        <v>3.6037769168615341E-2</v>
      </c>
      <c r="EE625" s="67">
        <v>3.3273432403802872E-2</v>
      </c>
      <c r="EF625" s="67">
        <v>2.6142481714487076E-2</v>
      </c>
      <c r="EG625" s="67">
        <v>2.573605440557003E-2</v>
      </c>
      <c r="EH625" s="67">
        <v>1.954391784965992E-2</v>
      </c>
      <c r="EI625" s="67">
        <v>1.8368899822235107E-2</v>
      </c>
      <c r="EJ625" s="67">
        <v>6.786680780351162E-3</v>
      </c>
      <c r="EK625" s="67">
        <v>-5.9231189079582691E-3</v>
      </c>
      <c r="EL625" s="67">
        <v>6.4740483649075031E-3</v>
      </c>
      <c r="EM625" s="67">
        <v>0.40808135271072388</v>
      </c>
      <c r="EN625" s="67">
        <v>0.54952037334442139</v>
      </c>
      <c r="EO625" s="67">
        <v>0.61667180061340332</v>
      </c>
      <c r="EP625" s="67">
        <v>0.6275562047958374</v>
      </c>
      <c r="EQ625" s="67">
        <v>0.48117831349372864</v>
      </c>
      <c r="ER625" s="67">
        <v>-0.23292072117328644</v>
      </c>
      <c r="ES625" s="67">
        <v>-0.29845166206359863</v>
      </c>
      <c r="ET625" s="67">
        <v>-0.19411186873912811</v>
      </c>
      <c r="EU625" s="67">
        <v>-8.9173920452594757E-2</v>
      </c>
      <c r="EV625" s="67">
        <v>-4.4806472957134247E-2</v>
      </c>
      <c r="EW625" s="67">
        <v>79.869926452636719</v>
      </c>
      <c r="EX625" s="67">
        <v>78.225692749023438</v>
      </c>
      <c r="EY625" s="67">
        <v>76.504158020019531</v>
      </c>
      <c r="EZ625" s="67">
        <v>74.861106872558594</v>
      </c>
      <c r="FA625" s="67">
        <v>73.333427429199219</v>
      </c>
      <c r="FB625" s="67">
        <v>72.146583557128906</v>
      </c>
      <c r="FC625" s="67">
        <v>71.716087341308594</v>
      </c>
      <c r="FD625" s="67">
        <v>73.669517517089844</v>
      </c>
      <c r="FE625" s="67">
        <v>77.912368774414063</v>
      </c>
      <c r="FF625" s="67">
        <v>82.51300048828125</v>
      </c>
      <c r="FG625" s="67">
        <v>86.656578063964844</v>
      </c>
      <c r="FH625" s="67">
        <v>90.486968994140625</v>
      </c>
      <c r="FI625" s="67">
        <v>93.997413635253906</v>
      </c>
      <c r="FJ625" s="67">
        <v>96.755653381347656</v>
      </c>
      <c r="FK625" s="67">
        <v>98.816810607910156</v>
      </c>
      <c r="FL625" s="67">
        <v>100.13137817382813</v>
      </c>
      <c r="FM625" s="67">
        <v>100.46456909179688</v>
      </c>
      <c r="FN625" s="67">
        <v>99.901046752929688</v>
      </c>
      <c r="FO625" s="67">
        <v>97.892555236816406</v>
      </c>
      <c r="FP625" s="67">
        <v>94.365798950195313</v>
      </c>
      <c r="FQ625" s="67">
        <v>90.295814514160156</v>
      </c>
      <c r="FR625" s="67">
        <v>86.899879455566406</v>
      </c>
      <c r="FS625" s="67">
        <v>84.065582275390625</v>
      </c>
      <c r="FT625" s="67">
        <v>81.888526916503906</v>
      </c>
      <c r="FU625" s="68">
        <v>3.1431868672370911E-2</v>
      </c>
      <c r="FV625" s="40">
        <v>8.4300003051757813</v>
      </c>
      <c r="FW625">
        <v>13335.03</v>
      </c>
      <c r="FX625">
        <v>1</v>
      </c>
    </row>
    <row r="626" spans="1:180" x14ac:dyDescent="0.2">
      <c r="A626" t="s">
        <v>189</v>
      </c>
      <c r="B626" t="s">
        <v>207</v>
      </c>
      <c r="C626" t="s">
        <v>204</v>
      </c>
      <c r="D626" t="s">
        <v>1</v>
      </c>
      <c r="E626" t="s">
        <v>211</v>
      </c>
      <c r="F626" t="s">
        <v>1</v>
      </c>
      <c r="G626" s="60" t="s">
        <v>216</v>
      </c>
      <c r="H626" s="67">
        <v>92523.002538442612</v>
      </c>
      <c r="I626" s="67">
        <v>0.73636019229888916</v>
      </c>
      <c r="J626" s="67">
        <v>0.63641101121902466</v>
      </c>
      <c r="K626" s="67">
        <v>0.57456749677658081</v>
      </c>
      <c r="L626" s="67">
        <v>0.54234564304351807</v>
      </c>
      <c r="M626" s="67">
        <v>0.53039509057998657</v>
      </c>
      <c r="N626" s="67">
        <v>0.56253319978713989</v>
      </c>
      <c r="O626" s="67">
        <v>0.64091998338699341</v>
      </c>
      <c r="P626" s="67">
        <v>0.72429835796356201</v>
      </c>
      <c r="Q626" s="67">
        <v>0.75962966680526733</v>
      </c>
      <c r="R626" s="67">
        <v>0.79938662052154541</v>
      </c>
      <c r="S626" s="67">
        <v>0.85632020235061646</v>
      </c>
      <c r="T626" s="67">
        <v>0.93914490938186646</v>
      </c>
      <c r="U626" s="67">
        <v>1.0408793687820435</v>
      </c>
      <c r="V626" s="67">
        <v>1.1532363891601563</v>
      </c>
      <c r="W626" s="67">
        <v>1.2749197483062744</v>
      </c>
      <c r="X626" s="67">
        <v>1.4225583076477051</v>
      </c>
      <c r="Y626" s="67">
        <v>1.5643874406814575</v>
      </c>
      <c r="Z626" s="67">
        <v>1.6819627285003662</v>
      </c>
      <c r="AA626" s="67">
        <v>1.717798113822937</v>
      </c>
      <c r="AB626" s="67">
        <v>1.6661819219589233</v>
      </c>
      <c r="AC626" s="67">
        <v>1.5686345100402832</v>
      </c>
      <c r="AD626" s="67">
        <v>1.4785959720611572</v>
      </c>
      <c r="AE626" s="67">
        <v>1.2714052200317383</v>
      </c>
      <c r="AF626" s="67">
        <v>1.0278002023696899</v>
      </c>
      <c r="AG626" s="67">
        <v>-6.7705824039876461E-3</v>
      </c>
      <c r="AH626" s="67">
        <v>-4.5208744704723358E-3</v>
      </c>
      <c r="AI626" s="67">
        <v>-8.5426550358533859E-3</v>
      </c>
      <c r="AJ626" s="67">
        <v>-7.4800178408622742E-3</v>
      </c>
      <c r="AK626" s="67">
        <v>-1.1370518244802952E-2</v>
      </c>
      <c r="AL626" s="67">
        <v>-1.2903100810945034E-2</v>
      </c>
      <c r="AM626" s="67">
        <v>-1.7258897423744202E-2</v>
      </c>
      <c r="AN626" s="67">
        <v>-1.9727649167180061E-2</v>
      </c>
      <c r="AO626" s="67">
        <v>-3.0029503628611565E-2</v>
      </c>
      <c r="AP626" s="67">
        <v>-3.0562605708837509E-2</v>
      </c>
      <c r="AQ626" s="67">
        <v>-2.9004346579313278E-2</v>
      </c>
      <c r="AR626" s="67">
        <v>-2.5072813034057617E-2</v>
      </c>
      <c r="AS626" s="67">
        <v>-2.7592217549681664E-2</v>
      </c>
      <c r="AT626" s="67">
        <v>2.7045689057558775E-3</v>
      </c>
      <c r="AU626" s="67">
        <v>0.21922734379768372</v>
      </c>
      <c r="AV626" s="67">
        <v>0.29215854406356812</v>
      </c>
      <c r="AW626" s="67">
        <v>0.33318942785263062</v>
      </c>
      <c r="AX626" s="67">
        <v>0.3615233302116394</v>
      </c>
      <c r="AY626" s="67">
        <v>0.34833109378814697</v>
      </c>
      <c r="AZ626" s="67">
        <v>-8.1316493451595306E-3</v>
      </c>
      <c r="BA626" s="67">
        <v>-0.10228703171014786</v>
      </c>
      <c r="BB626" s="67">
        <v>-8.3950474858283997E-2</v>
      </c>
      <c r="BC626" s="67">
        <v>-5.9440851211547852E-2</v>
      </c>
      <c r="BD626" s="67">
        <v>-4.013172909617424E-2</v>
      </c>
      <c r="BE626" s="67">
        <v>1.6621099784970284E-3</v>
      </c>
      <c r="BF626" s="67">
        <v>3.2502487301826477E-3</v>
      </c>
      <c r="BG626" s="67">
        <v>-1.2849355116486549E-3</v>
      </c>
      <c r="BH626" s="67">
        <v>-5.8721093228086829E-4</v>
      </c>
      <c r="BI626" s="67">
        <v>-4.6806330792605877E-3</v>
      </c>
      <c r="BJ626" s="67">
        <v>-6.1158635653555393E-3</v>
      </c>
      <c r="BK626" s="67">
        <v>-9.9614439532160759E-3</v>
      </c>
      <c r="BL626" s="67">
        <v>-1.1898678727447987E-2</v>
      </c>
      <c r="BM626" s="67">
        <v>-2.1706342697143555E-2</v>
      </c>
      <c r="BN626" s="67">
        <v>-2.1681182086467743E-2</v>
      </c>
      <c r="BO626" s="67">
        <v>-1.9570495933294296E-2</v>
      </c>
      <c r="BP626" s="67">
        <v>-1.5089602209627628E-2</v>
      </c>
      <c r="BQ626" s="67">
        <v>-1.7073167487978935E-2</v>
      </c>
      <c r="BR626" s="67">
        <v>1.3652135618031025E-2</v>
      </c>
      <c r="BS626" s="67">
        <v>0.23015689849853516</v>
      </c>
      <c r="BT626" s="67">
        <v>0.30332425236701965</v>
      </c>
      <c r="BU626" s="67">
        <v>0.34456124901771545</v>
      </c>
      <c r="BV626" s="67">
        <v>0.3730488121509552</v>
      </c>
      <c r="BW626" s="67">
        <v>0.35991626977920532</v>
      </c>
      <c r="BX626" s="67">
        <v>3.619953989982605E-3</v>
      </c>
      <c r="BY626" s="67">
        <v>-9.0793155133724213E-2</v>
      </c>
      <c r="BZ626" s="67">
        <v>-7.2945736348628998E-2</v>
      </c>
      <c r="CA626" s="67">
        <v>-4.9161411821842194E-2</v>
      </c>
      <c r="CB626" s="67">
        <v>-3.0689479783177376E-2</v>
      </c>
      <c r="CC626" s="67">
        <v>7.5025674887001514E-3</v>
      </c>
      <c r="CD626" s="67">
        <v>8.6325053125619888E-3</v>
      </c>
      <c r="CE626" s="67">
        <v>3.7417395506054163E-3</v>
      </c>
      <c r="CF626" s="67">
        <v>4.1867261752486229E-3</v>
      </c>
      <c r="CG626" s="67">
        <v>-4.7238550905603915E-5</v>
      </c>
      <c r="CH626" s="67">
        <v>-1.4150450006127357E-3</v>
      </c>
      <c r="CI626" s="67">
        <v>-4.9072499386966228E-3</v>
      </c>
      <c r="CJ626" s="67">
        <v>-6.4763580448925495E-3</v>
      </c>
      <c r="CK626" s="67">
        <v>-1.5941750258207321E-2</v>
      </c>
      <c r="CL626" s="67">
        <v>-1.5529938973486423E-2</v>
      </c>
      <c r="CM626" s="67">
        <v>-1.3036640360951424E-2</v>
      </c>
      <c r="CN626" s="67">
        <v>-8.1752603873610497E-3</v>
      </c>
      <c r="CO626" s="67">
        <v>-9.7877047955989838E-3</v>
      </c>
      <c r="CP626" s="67">
        <v>2.1234387531876564E-2</v>
      </c>
      <c r="CQ626" s="67">
        <v>0.23772667348384857</v>
      </c>
      <c r="CR626" s="67">
        <v>0.31105756759643555</v>
      </c>
      <c r="CS626" s="67">
        <v>0.35243731737136841</v>
      </c>
      <c r="CT626" s="67">
        <v>0.38103139400482178</v>
      </c>
      <c r="CU626" s="67">
        <v>0.36794012784957886</v>
      </c>
      <c r="CV626" s="67">
        <v>1.1759079061448574E-2</v>
      </c>
      <c r="CW626" s="67">
        <v>-8.2832522690296173E-2</v>
      </c>
      <c r="CX626" s="67">
        <v>-6.5323889255523682E-2</v>
      </c>
      <c r="CY626" s="67">
        <v>-4.2041905224323273E-2</v>
      </c>
      <c r="CZ626" s="67">
        <v>-2.4149803444743156E-2</v>
      </c>
      <c r="DA626" s="67">
        <v>1.33430240675807E-2</v>
      </c>
      <c r="DB626" s="67">
        <v>1.4014760032296181E-2</v>
      </c>
      <c r="DC626" s="67">
        <v>8.7684150785207748E-3</v>
      </c>
      <c r="DD626" s="67">
        <v>8.9606624096632004E-3</v>
      </c>
      <c r="DE626" s="67">
        <v>4.5861559920012951E-3</v>
      </c>
      <c r="DF626" s="67">
        <v>3.2857740297913551E-3</v>
      </c>
      <c r="DG626" s="67">
        <v>1.4694314450025558E-4</v>
      </c>
      <c r="DH626" s="67">
        <v>-1.0540375951677561E-3</v>
      </c>
      <c r="DI626" s="67">
        <v>-1.0177157819271088E-2</v>
      </c>
      <c r="DJ626" s="67">
        <v>-9.3786930665373802E-3</v>
      </c>
      <c r="DK626" s="67">
        <v>-6.5027857199311256E-3</v>
      </c>
      <c r="DL626" s="67">
        <v>-1.2609194964170456E-3</v>
      </c>
      <c r="DM626" s="67">
        <v>-2.5022423360496759E-3</v>
      </c>
      <c r="DN626" s="67">
        <v>2.8816638514399529E-2</v>
      </c>
      <c r="DO626" s="67">
        <v>0.24529644846916199</v>
      </c>
      <c r="DP626" s="67">
        <v>0.31879094243049622</v>
      </c>
      <c r="DQ626" s="67">
        <v>0.36031338572502136</v>
      </c>
      <c r="DR626" s="67">
        <v>0.38901397585868835</v>
      </c>
      <c r="DS626" s="67">
        <v>0.37596401572227478</v>
      </c>
      <c r="DT626" s="67">
        <v>1.9898204132914543E-2</v>
      </c>
      <c r="DU626" s="67">
        <v>-7.487189769744873E-2</v>
      </c>
      <c r="DV626" s="67">
        <v>-5.7702038437128067E-2</v>
      </c>
      <c r="DW626" s="67">
        <v>-3.4922394901514053E-2</v>
      </c>
      <c r="DX626" s="67">
        <v>-1.7610130831599236E-2</v>
      </c>
      <c r="DY626" s="67">
        <v>2.1775716915726662E-2</v>
      </c>
      <c r="DZ626" s="67">
        <v>2.1785883232951164E-2</v>
      </c>
      <c r="EA626" s="67">
        <v>1.602613553404808E-2</v>
      </c>
      <c r="EB626" s="67">
        <v>1.585347019135952E-2</v>
      </c>
      <c r="EC626" s="67">
        <v>1.1276042088866234E-2</v>
      </c>
      <c r="ED626" s="67">
        <v>1.0073009878396988E-2</v>
      </c>
      <c r="EE626" s="67">
        <v>7.444396149367094E-3</v>
      </c>
      <c r="EF626" s="67">
        <v>6.774932611733675E-3</v>
      </c>
      <c r="EG626" s="67">
        <v>-1.8540001474320889E-3</v>
      </c>
      <c r="EH626" s="67">
        <v>-4.9727223813533783E-4</v>
      </c>
      <c r="EI626" s="67">
        <v>2.9310630634427071E-3</v>
      </c>
      <c r="EJ626" s="67">
        <v>8.7222913280129433E-3</v>
      </c>
      <c r="EK626" s="67">
        <v>8.016807958483696E-3</v>
      </c>
      <c r="EL626" s="67">
        <v>3.9764206856489182E-2</v>
      </c>
      <c r="EM626" s="67">
        <v>0.25622603297233582</v>
      </c>
      <c r="EN626" s="67">
        <v>0.32995662093162537</v>
      </c>
      <c r="EO626" s="67">
        <v>0.3716852068901062</v>
      </c>
      <c r="EP626" s="67">
        <v>0.40053948760032654</v>
      </c>
      <c r="EQ626" s="67">
        <v>0.38754919171333313</v>
      </c>
      <c r="ER626" s="67">
        <v>3.1649809330701828E-2</v>
      </c>
      <c r="ES626" s="67">
        <v>-6.3378013670444489E-2</v>
      </c>
      <c r="ET626" s="67">
        <v>-4.6697311103343964E-2</v>
      </c>
      <c r="EU626" s="67">
        <v>-2.4642959237098694E-2</v>
      </c>
      <c r="EV626" s="67">
        <v>-8.167879655957222E-3</v>
      </c>
      <c r="EW626" s="67">
        <v>69.372154235839844</v>
      </c>
      <c r="EX626" s="67">
        <v>68.204978942871094</v>
      </c>
      <c r="EY626" s="67">
        <v>66.675987243652344</v>
      </c>
      <c r="EZ626" s="67">
        <v>65.291114807128906</v>
      </c>
      <c r="FA626" s="67">
        <v>64.390525817871094</v>
      </c>
      <c r="FB626" s="67">
        <v>63.606082916259766</v>
      </c>
      <c r="FC626" s="67">
        <v>64.154792785644531</v>
      </c>
      <c r="FD626" s="67">
        <v>66.968925476074219</v>
      </c>
      <c r="FE626" s="67">
        <v>71.127281188964844</v>
      </c>
      <c r="FF626" s="67">
        <v>75.49188232421875</v>
      </c>
      <c r="FG626" s="67">
        <v>79.655181884765625</v>
      </c>
      <c r="FH626" s="67">
        <v>83.598052978515625</v>
      </c>
      <c r="FI626" s="67">
        <v>87.142356872558594</v>
      </c>
      <c r="FJ626" s="67">
        <v>89.403854370117188</v>
      </c>
      <c r="FK626" s="67">
        <v>91.058158874511719</v>
      </c>
      <c r="FL626" s="67">
        <v>92.692428588867188</v>
      </c>
      <c r="FM626" s="67">
        <v>93.307327270507813</v>
      </c>
      <c r="FN626" s="67">
        <v>92.914932250976563</v>
      </c>
      <c r="FO626" s="67">
        <v>90.787612915039063</v>
      </c>
      <c r="FP626" s="67">
        <v>87.490310668945313</v>
      </c>
      <c r="FQ626" s="67">
        <v>81.881843566894531</v>
      </c>
      <c r="FR626" s="67">
        <v>78.336357116699219</v>
      </c>
      <c r="FS626" s="67">
        <v>75.483230590820313</v>
      </c>
      <c r="FT626" s="67">
        <v>73.598052978515625</v>
      </c>
      <c r="FU626" s="68">
        <v>1.0159694589674473E-2</v>
      </c>
      <c r="FV626" s="40">
        <v>14.270000457763672</v>
      </c>
      <c r="FW626" s="48">
        <v>89310.38</v>
      </c>
      <c r="FX626">
        <v>1</v>
      </c>
    </row>
    <row r="627" spans="1:180" x14ac:dyDescent="0.2">
      <c r="A627" t="s">
        <v>189</v>
      </c>
      <c r="B627" t="s">
        <v>207</v>
      </c>
      <c r="C627" t="s">
        <v>204</v>
      </c>
      <c r="D627" t="s">
        <v>1</v>
      </c>
      <c r="E627" t="s">
        <v>211</v>
      </c>
      <c r="F627" t="s">
        <v>1</v>
      </c>
      <c r="G627" s="60" t="s">
        <v>217</v>
      </c>
      <c r="H627" s="67">
        <v>91743.002495765686</v>
      </c>
      <c r="I627" s="67">
        <v>0.74449777603149414</v>
      </c>
      <c r="J627" s="67">
        <v>0.64083439111709595</v>
      </c>
      <c r="K627" s="67">
        <v>0.57899069786071777</v>
      </c>
      <c r="L627" s="67">
        <v>0.54455327987670898</v>
      </c>
      <c r="M627" s="67">
        <v>0.5332796573638916</v>
      </c>
      <c r="N627" s="67">
        <v>0.56444048881530762</v>
      </c>
      <c r="O627" s="67">
        <v>0.63965505361557007</v>
      </c>
      <c r="P627" s="67">
        <v>0.71817922592163086</v>
      </c>
      <c r="Q627" s="67">
        <v>0.75545036792755127</v>
      </c>
      <c r="R627" s="67">
        <v>0.79373472929000854</v>
      </c>
      <c r="S627" s="67">
        <v>0.86540699005126953</v>
      </c>
      <c r="T627" s="67">
        <v>0.96170282363891602</v>
      </c>
      <c r="U627" s="67">
        <v>1.0858210325241089</v>
      </c>
      <c r="V627" s="67">
        <v>1.2146205902099609</v>
      </c>
      <c r="W627" s="67">
        <v>1.3500775098800659</v>
      </c>
      <c r="X627" s="67">
        <v>1.5008114576339722</v>
      </c>
      <c r="Y627" s="67">
        <v>1.6459065675735474</v>
      </c>
      <c r="Z627" s="67">
        <v>1.772801399230957</v>
      </c>
      <c r="AA627" s="67">
        <v>1.8208142518997192</v>
      </c>
      <c r="AB627" s="67">
        <v>1.7783217430114746</v>
      </c>
      <c r="AC627" s="67">
        <v>1.6824905872344971</v>
      </c>
      <c r="AD627" s="67">
        <v>1.5869847536087036</v>
      </c>
      <c r="AE627" s="67">
        <v>1.3337138891220093</v>
      </c>
      <c r="AF627" s="67">
        <v>1.0625693798065186</v>
      </c>
      <c r="AG627" s="67">
        <v>-8.3619402721524239E-3</v>
      </c>
      <c r="AH627" s="67">
        <v>-6.385894026607275E-3</v>
      </c>
      <c r="AI627" s="67">
        <v>-8.2431444898247719E-3</v>
      </c>
      <c r="AJ627" s="67">
        <v>-1.0410305112600327E-2</v>
      </c>
      <c r="AK627" s="67">
        <v>-1.0915606282651424E-2</v>
      </c>
      <c r="AL627" s="67">
        <v>-1.1178155429661274E-2</v>
      </c>
      <c r="AM627" s="67">
        <v>-1.7619449645280838E-2</v>
      </c>
      <c r="AN627" s="67">
        <v>-2.1445414051413536E-2</v>
      </c>
      <c r="AO627" s="67">
        <v>-2.9173670336604118E-2</v>
      </c>
      <c r="AP627" s="67">
        <v>-3.5349626094102859E-2</v>
      </c>
      <c r="AQ627" s="67">
        <v>-3.2426051795482635E-2</v>
      </c>
      <c r="AR627" s="67">
        <v>-3.5612087696790695E-2</v>
      </c>
      <c r="AS627" s="67">
        <v>-3.386823832988739E-2</v>
      </c>
      <c r="AT627" s="67">
        <v>-9.8006821644958109E-5</v>
      </c>
      <c r="AU627" s="67">
        <v>0.25163623690605164</v>
      </c>
      <c r="AV627" s="67">
        <v>0.33205723762512207</v>
      </c>
      <c r="AW627" s="67">
        <v>0.37826177477836609</v>
      </c>
      <c r="AX627" s="67">
        <v>0.404277503490448</v>
      </c>
      <c r="AY627" s="67">
        <v>0.38890662789344788</v>
      </c>
      <c r="AZ627" s="67">
        <v>-2.479230985045433E-2</v>
      </c>
      <c r="BA627" s="67">
        <v>-0.13819520175457001</v>
      </c>
      <c r="BB627" s="67">
        <v>-0.12471714615821838</v>
      </c>
      <c r="BC627" s="67">
        <v>-9.2280976474285126E-2</v>
      </c>
      <c r="BD627" s="67">
        <v>-6.1954285949468613E-2</v>
      </c>
      <c r="BE627" s="67">
        <v>8.73173339641653E-5</v>
      </c>
      <c r="BF627" s="67">
        <v>1.4009998412802815E-3</v>
      </c>
      <c r="BG627" s="67">
        <v>-9.7021111287176609E-4</v>
      </c>
      <c r="BH627" s="67">
        <v>-3.5027274861931801E-3</v>
      </c>
      <c r="BI627" s="67">
        <v>-4.2111347429454327E-3</v>
      </c>
      <c r="BJ627" s="67">
        <v>-4.3767602182924747E-3</v>
      </c>
      <c r="BK627" s="67">
        <v>-1.0308412835001945E-2</v>
      </c>
      <c r="BL627" s="67">
        <v>-1.3602436520159245E-2</v>
      </c>
      <c r="BM627" s="67">
        <v>-2.0835576578974724E-2</v>
      </c>
      <c r="BN627" s="67">
        <v>-2.6452289894223213E-2</v>
      </c>
      <c r="BO627" s="67">
        <v>-2.2975293919444084E-2</v>
      </c>
      <c r="BP627" s="67">
        <v>-2.5610791519284248E-2</v>
      </c>
      <c r="BQ627" s="67">
        <v>-2.3330342024564743E-2</v>
      </c>
      <c r="BR627" s="67">
        <v>1.0868178680539131E-2</v>
      </c>
      <c r="BS627" s="67">
        <v>0.26258313655853271</v>
      </c>
      <c r="BT627" s="67">
        <v>0.34323993325233459</v>
      </c>
      <c r="BU627" s="67">
        <v>0.38965019583702087</v>
      </c>
      <c r="BV627" s="67">
        <v>0.41582006216049194</v>
      </c>
      <c r="BW627" s="67">
        <v>0.40050956606864929</v>
      </c>
      <c r="BX627" s="67">
        <v>-1.3021737337112427E-2</v>
      </c>
      <c r="BY627" s="67">
        <v>-0.12668199837207794</v>
      </c>
      <c r="BZ627" s="67">
        <v>-0.11369305104017258</v>
      </c>
      <c r="CA627" s="67">
        <v>-8.1982389092445374E-2</v>
      </c>
      <c r="CB627" s="67">
        <v>-5.249347910284996E-2</v>
      </c>
      <c r="CC627" s="67">
        <v>5.9392480179667473E-3</v>
      </c>
      <c r="CD627" s="67">
        <v>6.7941788583993912E-3</v>
      </c>
      <c r="CE627" s="67">
        <v>4.0670000016689301E-3</v>
      </c>
      <c r="CF627" s="67">
        <v>1.2814406072720885E-3</v>
      </c>
      <c r="CG627" s="67">
        <v>4.3236245983280241E-4</v>
      </c>
      <c r="CH627" s="67">
        <v>3.3386572613380849E-4</v>
      </c>
      <c r="CI627" s="67">
        <v>-5.2448096685111523E-3</v>
      </c>
      <c r="CJ627" s="67">
        <v>-8.1704147160053253E-3</v>
      </c>
      <c r="CK627" s="67">
        <v>-1.5060639008879662E-2</v>
      </c>
      <c r="CL627" s="67">
        <v>-2.029002457857132E-2</v>
      </c>
      <c r="CM627" s="67">
        <v>-1.6429727897047997E-2</v>
      </c>
      <c r="CN627" s="67">
        <v>-1.8683928996324539E-2</v>
      </c>
      <c r="CO627" s="67">
        <v>-1.603182777762413E-2</v>
      </c>
      <c r="CP627" s="67">
        <v>1.8463326618075371E-2</v>
      </c>
      <c r="CQ627" s="67">
        <v>0.27016493678092957</v>
      </c>
      <c r="CR627" s="67">
        <v>0.35098505020141602</v>
      </c>
      <c r="CS627" s="67">
        <v>0.39753782749176025</v>
      </c>
      <c r="CT627" s="67">
        <v>0.42381444573402405</v>
      </c>
      <c r="CU627" s="67">
        <v>0.40854576230049133</v>
      </c>
      <c r="CV627" s="67">
        <v>-4.8694731667637825E-3</v>
      </c>
      <c r="CW627" s="67">
        <v>-0.11870800703763962</v>
      </c>
      <c r="CX627" s="67">
        <v>-0.1060577929019928</v>
      </c>
      <c r="CY627" s="67">
        <v>-7.4849620461463928E-2</v>
      </c>
      <c r="CZ627" s="67">
        <v>-4.5940961688756943E-2</v>
      </c>
      <c r="DA627" s="67">
        <v>1.1791178956627846E-2</v>
      </c>
      <c r="DB627" s="67">
        <v>1.2187357991933823E-2</v>
      </c>
      <c r="DC627" s="67">
        <v>9.1042108833789825E-3</v>
      </c>
      <c r="DD627" s="67">
        <v>6.0656084679067135E-3</v>
      </c>
      <c r="DE627" s="67">
        <v>5.0758598372340202E-3</v>
      </c>
      <c r="DF627" s="67">
        <v>5.044491495937109E-3</v>
      </c>
      <c r="DG627" s="67">
        <v>-1.8120640015695244E-4</v>
      </c>
      <c r="DH627" s="67">
        <v>-2.7383933775126934E-3</v>
      </c>
      <c r="DI627" s="67">
        <v>-9.2857014387845993E-3</v>
      </c>
      <c r="DJ627" s="67">
        <v>-1.4127757400274277E-2</v>
      </c>
      <c r="DK627" s="67">
        <v>-9.8841600120067596E-3</v>
      </c>
      <c r="DL627" s="67">
        <v>-1.1757064610719681E-2</v>
      </c>
      <c r="DM627" s="67">
        <v>-8.7333135306835175E-3</v>
      </c>
      <c r="DN627" s="67">
        <v>2.6058470830321312E-2</v>
      </c>
      <c r="DO627" s="67">
        <v>0.2777467668056488</v>
      </c>
      <c r="DP627" s="67">
        <v>0.35873013734817505</v>
      </c>
      <c r="DQ627" s="67">
        <v>0.40542542934417725</v>
      </c>
      <c r="DR627" s="67">
        <v>0.43180876970291138</v>
      </c>
      <c r="DS627" s="67">
        <v>0.4165818989276886</v>
      </c>
      <c r="DT627" s="67">
        <v>3.2827896066009998E-3</v>
      </c>
      <c r="DU627" s="67">
        <v>-0.1107340082526207</v>
      </c>
      <c r="DV627" s="67">
        <v>-9.8422542214393616E-2</v>
      </c>
      <c r="DW627" s="67">
        <v>-6.7716866731643677E-2</v>
      </c>
      <c r="DX627" s="67">
        <v>-3.9388440549373627E-2</v>
      </c>
      <c r="DY627" s="67">
        <v>2.0240437239408493E-2</v>
      </c>
      <c r="DZ627" s="67">
        <v>1.9974252209067345E-2</v>
      </c>
      <c r="EA627" s="67">
        <v>1.6377143561840057E-2</v>
      </c>
      <c r="EB627" s="67">
        <v>1.2973187491297722E-2</v>
      </c>
      <c r="EC627" s="67">
        <v>1.1780330911278725E-2</v>
      </c>
      <c r="ED627" s="67">
        <v>1.1845886707305908E-2</v>
      </c>
      <c r="EE627" s="67">
        <v>7.1298321709036827E-3</v>
      </c>
      <c r="EF627" s="67">
        <v>5.1045832224190235E-3</v>
      </c>
      <c r="EG627" s="67">
        <v>-9.4760913634672761E-4</v>
      </c>
      <c r="EH627" s="67">
        <v>-5.2304239943623543E-3</v>
      </c>
      <c r="EI627" s="67">
        <v>-4.3340181582607329E-4</v>
      </c>
      <c r="EJ627" s="67">
        <v>-1.7557728569954634E-3</v>
      </c>
      <c r="EK627" s="67">
        <v>1.8045814940705895E-3</v>
      </c>
      <c r="EL627" s="67">
        <v>3.7024658173322678E-2</v>
      </c>
      <c r="EM627" s="67">
        <v>0.28869366645812988</v>
      </c>
      <c r="EN627" s="67">
        <v>0.36991283297538757</v>
      </c>
      <c r="EO627" s="67">
        <v>0.41681385040283203</v>
      </c>
      <c r="EP627" s="67">
        <v>0.44335135817527771</v>
      </c>
      <c r="EQ627" s="67">
        <v>0.42818483710289001</v>
      </c>
      <c r="ER627" s="67">
        <v>1.5053362585604191E-2</v>
      </c>
      <c r="ES627" s="67">
        <v>-9.9220804870128632E-2</v>
      </c>
      <c r="ET627" s="67">
        <v>-8.7398447096347809E-2</v>
      </c>
      <c r="EU627" s="67">
        <v>-5.7418283075094223E-2</v>
      </c>
      <c r="EV627" s="67">
        <v>-2.992764487862587E-2</v>
      </c>
      <c r="EW627" s="67">
        <v>69.999595642089844</v>
      </c>
      <c r="EX627" s="67">
        <v>68.960540771484375</v>
      </c>
      <c r="EY627" s="67">
        <v>67.734695434570313</v>
      </c>
      <c r="EZ627" s="67">
        <v>66.335578918457031</v>
      </c>
      <c r="FA627" s="67">
        <v>65.341926574707031</v>
      </c>
      <c r="FB627" s="67">
        <v>64.730720520019531</v>
      </c>
      <c r="FC627" s="67">
        <v>65.089683532714844</v>
      </c>
      <c r="FD627" s="67">
        <v>68.642196655273438</v>
      </c>
      <c r="FE627" s="67">
        <v>73.207977294921875</v>
      </c>
      <c r="FF627" s="67">
        <v>77.858131408691406</v>
      </c>
      <c r="FG627" s="67">
        <v>82.020927429199219</v>
      </c>
      <c r="FH627" s="67">
        <v>85.660415649414063</v>
      </c>
      <c r="FI627" s="67">
        <v>89.224502563476563</v>
      </c>
      <c r="FJ627" s="67">
        <v>92.254920959472656</v>
      </c>
      <c r="FK627" s="67">
        <v>94.054023742675781</v>
      </c>
      <c r="FL627" s="67">
        <v>95.387702941894531</v>
      </c>
      <c r="FM627" s="67">
        <v>95.42608642578125</v>
      </c>
      <c r="FN627" s="67">
        <v>94.800270080566406</v>
      </c>
      <c r="FO627" s="67">
        <v>92.897544860839844</v>
      </c>
      <c r="FP627" s="67">
        <v>89.50396728515625</v>
      </c>
      <c r="FQ627" s="67">
        <v>84.019515991210938</v>
      </c>
      <c r="FR627" s="67">
        <v>80.092613220214844</v>
      </c>
      <c r="FS627" s="67">
        <v>77.353897094726563</v>
      </c>
      <c r="FT627" s="67">
        <v>75.527900695800781</v>
      </c>
      <c r="FU627" s="68">
        <v>1.0175114497542381E-2</v>
      </c>
      <c r="FV627" s="40">
        <v>14.010000228881836</v>
      </c>
      <c r="FW627" s="48">
        <v>92249.86</v>
      </c>
      <c r="FX627">
        <v>1</v>
      </c>
    </row>
    <row r="628" spans="1:180" x14ac:dyDescent="0.2">
      <c r="A628" t="s">
        <v>189</v>
      </c>
      <c r="B628" t="s">
        <v>207</v>
      </c>
      <c r="C628" t="s">
        <v>204</v>
      </c>
      <c r="D628" t="s">
        <v>1</v>
      </c>
      <c r="E628" t="s">
        <v>211</v>
      </c>
      <c r="F628" t="s">
        <v>1</v>
      </c>
      <c r="G628" s="60" t="s">
        <v>218</v>
      </c>
      <c r="H628" s="67">
        <v>91667.998237848282</v>
      </c>
      <c r="I628" s="67">
        <v>0.86396318674087524</v>
      </c>
      <c r="J628" s="67">
        <v>0.73250812292098999</v>
      </c>
      <c r="K628" s="67">
        <v>0.65115272998809814</v>
      </c>
      <c r="L628" s="67">
        <v>0.6030040979385376</v>
      </c>
      <c r="M628" s="67">
        <v>0.58052974939346313</v>
      </c>
      <c r="N628" s="67">
        <v>0.59947168827056885</v>
      </c>
      <c r="O628" s="67">
        <v>0.66864502429962158</v>
      </c>
      <c r="P628" s="67">
        <v>0.75197863578796387</v>
      </c>
      <c r="Q628" s="67">
        <v>0.80525541305541992</v>
      </c>
      <c r="R628" s="67">
        <v>0.85941070318222046</v>
      </c>
      <c r="S628" s="67">
        <v>0.94121158123016357</v>
      </c>
      <c r="T628" s="67">
        <v>1.0518232583999634</v>
      </c>
      <c r="U628" s="67">
        <v>1.1788959503173828</v>
      </c>
      <c r="V628" s="67">
        <v>1.3168323040008545</v>
      </c>
      <c r="W628" s="67">
        <v>1.4496161937713623</v>
      </c>
      <c r="X628" s="67">
        <v>1.5862017869949341</v>
      </c>
      <c r="Y628" s="67">
        <v>1.7042661905288696</v>
      </c>
      <c r="Z628" s="67">
        <v>1.7875385284423828</v>
      </c>
      <c r="AA628" s="67">
        <v>1.7809613943099976</v>
      </c>
      <c r="AB628" s="67">
        <v>1.6883888244628906</v>
      </c>
      <c r="AC628" s="67">
        <v>1.5666460990905762</v>
      </c>
      <c r="AD628" s="67">
        <v>1.464621901512146</v>
      </c>
      <c r="AE628" s="67">
        <v>1.2544553279876709</v>
      </c>
      <c r="AF628" s="67">
        <v>1.0164529085159302</v>
      </c>
      <c r="AG628" s="67">
        <v>-3.6367669701576233E-2</v>
      </c>
      <c r="AH628" s="67">
        <v>-2.6769727468490601E-2</v>
      </c>
      <c r="AI628" s="67">
        <v>-1.9913854077458382E-2</v>
      </c>
      <c r="AJ628" s="67">
        <v>-1.3899972662329674E-2</v>
      </c>
      <c r="AK628" s="67">
        <v>-1.2978228740394115E-2</v>
      </c>
      <c r="AL628" s="67">
        <v>-1.581542007625103E-2</v>
      </c>
      <c r="AM628" s="67">
        <v>-1.7992228269577026E-2</v>
      </c>
      <c r="AN628" s="67">
        <v>-2.6672709733247757E-2</v>
      </c>
      <c r="AO628" s="67">
        <v>-3.3681571483612061E-2</v>
      </c>
      <c r="AP628" s="67">
        <v>-4.0482178330421448E-2</v>
      </c>
      <c r="AQ628" s="67">
        <v>-4.1075244545936584E-2</v>
      </c>
      <c r="AR628" s="67">
        <v>-3.5014811903238297E-2</v>
      </c>
      <c r="AS628" s="67">
        <v>-3.4208908677101135E-2</v>
      </c>
      <c r="AT628" s="67">
        <v>2.7230908162891865E-3</v>
      </c>
      <c r="AU628" s="67">
        <v>0.25771710276603699</v>
      </c>
      <c r="AV628" s="67">
        <v>0.32942354679107666</v>
      </c>
      <c r="AW628" s="67">
        <v>0.35913580656051636</v>
      </c>
      <c r="AX628" s="67">
        <v>0.36373209953308105</v>
      </c>
      <c r="AY628" s="67">
        <v>0.3339286744594574</v>
      </c>
      <c r="AZ628" s="67">
        <v>-4.9793396145105362E-2</v>
      </c>
      <c r="BA628" s="67">
        <v>-0.13136619329452515</v>
      </c>
      <c r="BB628" s="67">
        <v>-0.10673504322767258</v>
      </c>
      <c r="BC628" s="67">
        <v>-7.1036376059055328E-2</v>
      </c>
      <c r="BD628" s="67">
        <v>-5.1400277763605118E-2</v>
      </c>
      <c r="BE628" s="67">
        <v>-2.7918025851249695E-2</v>
      </c>
      <c r="BF628" s="67">
        <v>-1.8982471898198128E-2</v>
      </c>
      <c r="BG628" s="67">
        <v>-1.2640582397580147E-2</v>
      </c>
      <c r="BH628" s="67">
        <v>-6.9920611567795277E-3</v>
      </c>
      <c r="BI628" s="67">
        <v>-6.2734237872064114E-3</v>
      </c>
      <c r="BJ628" s="67">
        <v>-9.0136490762233734E-3</v>
      </c>
      <c r="BK628" s="67">
        <v>-1.0680739767849445E-2</v>
      </c>
      <c r="BL628" s="67">
        <v>-1.8829213455319405E-2</v>
      </c>
      <c r="BM628" s="67">
        <v>-2.5342948734760284E-2</v>
      </c>
      <c r="BN628" s="67">
        <v>-3.158433735370636E-2</v>
      </c>
      <c r="BO628" s="67">
        <v>-3.1623993068933487E-2</v>
      </c>
      <c r="BP628" s="67">
        <v>-2.5013037025928497E-2</v>
      </c>
      <c r="BQ628" s="67">
        <v>-2.3670520633459091E-2</v>
      </c>
      <c r="BR628" s="67">
        <v>1.3689794577658176E-2</v>
      </c>
      <c r="BS628" s="67">
        <v>0.26866456866264343</v>
      </c>
      <c r="BT628" s="67">
        <v>0.34060677886009216</v>
      </c>
      <c r="BU628" s="67">
        <v>0.37052476406097412</v>
      </c>
      <c r="BV628" s="67">
        <v>0.37527522444725037</v>
      </c>
      <c r="BW628" s="67">
        <v>0.34553220868110657</v>
      </c>
      <c r="BX628" s="67">
        <v>-3.8022294640541077E-2</v>
      </c>
      <c r="BY628" s="67">
        <v>-0.11985249072313309</v>
      </c>
      <c r="BZ628" s="67">
        <v>-9.5710448920726776E-2</v>
      </c>
      <c r="CA628" s="67">
        <v>-6.0737352818250656E-2</v>
      </c>
      <c r="CB628" s="67">
        <v>-4.1939094662666321E-2</v>
      </c>
      <c r="CC628" s="67">
        <v>-2.2065829485654831E-2</v>
      </c>
      <c r="CD628" s="67">
        <v>-1.358904130756855E-2</v>
      </c>
      <c r="CE628" s="67">
        <v>-7.6031340286135674E-3</v>
      </c>
      <c r="CF628" s="67">
        <v>-2.2076617460697889E-3</v>
      </c>
      <c r="CG628" s="67">
        <v>-1.6296962276101112E-3</v>
      </c>
      <c r="CH628" s="67">
        <v>-4.3027638457715511E-3</v>
      </c>
      <c r="CI628" s="67">
        <v>-5.6168255396187305E-3</v>
      </c>
      <c r="CJ628" s="67">
        <v>-1.3396832160651684E-2</v>
      </c>
      <c r="CK628" s="67">
        <v>-1.9567642360925674E-2</v>
      </c>
      <c r="CL628" s="67">
        <v>-2.542172372341156E-2</v>
      </c>
      <c r="CM628" s="67">
        <v>-2.5078084319829941E-2</v>
      </c>
      <c r="CN628" s="67">
        <v>-1.8085839226841927E-2</v>
      </c>
      <c r="CO628" s="67">
        <v>-1.6371661797165871E-2</v>
      </c>
      <c r="CP628" s="67">
        <v>2.1285301074385643E-2</v>
      </c>
      <c r="CQ628" s="67">
        <v>0.27624675631523132</v>
      </c>
      <c r="CR628" s="67">
        <v>0.34835228323936462</v>
      </c>
      <c r="CS628" s="67">
        <v>0.37841275334358215</v>
      </c>
      <c r="CT628" s="67">
        <v>0.38326999545097351</v>
      </c>
      <c r="CU628" s="67">
        <v>0.35356873273849487</v>
      </c>
      <c r="CV628" s="67">
        <v>-2.9869662597775459E-2</v>
      </c>
      <c r="CW628" s="67">
        <v>-0.11187813431024551</v>
      </c>
      <c r="CX628" s="67">
        <v>-8.8074855506420135E-2</v>
      </c>
      <c r="CY628" s="67">
        <v>-5.360427126288414E-2</v>
      </c>
      <c r="CZ628" s="67">
        <v>-3.5386309027671814E-2</v>
      </c>
      <c r="DA628" s="67">
        <v>-1.6213631257414818E-2</v>
      </c>
      <c r="DB628" s="67">
        <v>-8.1956116482615471E-3</v>
      </c>
      <c r="DC628" s="67">
        <v>-2.5656870566308498E-3</v>
      </c>
      <c r="DD628" s="67">
        <v>2.5767371989786625E-3</v>
      </c>
      <c r="DE628" s="67">
        <v>3.0140310991555452E-3</v>
      </c>
      <c r="DF628" s="67">
        <v>4.0812121005728841E-4</v>
      </c>
      <c r="DG628" s="67">
        <v>-5.5291102034971118E-4</v>
      </c>
      <c r="DH628" s="67">
        <v>-7.9644527286291122E-3</v>
      </c>
      <c r="DI628" s="67">
        <v>-1.3792335987091064E-2</v>
      </c>
      <c r="DJ628" s="67">
        <v>-1.9259108230471611E-2</v>
      </c>
      <c r="DK628" s="67">
        <v>-1.8532179296016693E-2</v>
      </c>
      <c r="DL628" s="67">
        <v>-1.1158641427755356E-2</v>
      </c>
      <c r="DM628" s="67">
        <v>-9.0728048235177994E-3</v>
      </c>
      <c r="DN628" s="67">
        <v>2.8880806639790535E-2</v>
      </c>
      <c r="DO628" s="67">
        <v>0.28382894396781921</v>
      </c>
      <c r="DP628" s="67">
        <v>0.35609769821166992</v>
      </c>
      <c r="DQ628" s="67">
        <v>0.38630074262619019</v>
      </c>
      <c r="DR628" s="67">
        <v>0.39126476645469666</v>
      </c>
      <c r="DS628" s="67">
        <v>0.36160528659820557</v>
      </c>
      <c r="DT628" s="67">
        <v>-2.1717032417654991E-2</v>
      </c>
      <c r="DU628" s="67">
        <v>-0.10390377789735794</v>
      </c>
      <c r="DV628" s="67">
        <v>-8.0439254641532898E-2</v>
      </c>
      <c r="DW628" s="67">
        <v>-4.6471197158098221E-2</v>
      </c>
      <c r="DX628" s="67">
        <v>-2.8833525255322456E-2</v>
      </c>
      <c r="DY628" s="67">
        <v>-7.7639897353947163E-3</v>
      </c>
      <c r="DZ628" s="67">
        <v>-4.0835526306182146E-4</v>
      </c>
      <c r="EA628" s="67">
        <v>4.7075869515538216E-3</v>
      </c>
      <c r="EB628" s="67">
        <v>9.4846487045288086E-3</v>
      </c>
      <c r="EC628" s="67">
        <v>9.718836285173893E-3</v>
      </c>
      <c r="ED628" s="67">
        <v>7.2098909877240658E-3</v>
      </c>
      <c r="EE628" s="67">
        <v>6.7585771903395653E-3</v>
      </c>
      <c r="EF628" s="67">
        <v>-1.2095784768462181E-4</v>
      </c>
      <c r="EG628" s="67">
        <v>-5.4537118412554264E-3</v>
      </c>
      <c r="EH628" s="67">
        <v>-1.0361270979046822E-2</v>
      </c>
      <c r="EI628" s="67">
        <v>-9.080926887691021E-3</v>
      </c>
      <c r="EJ628" s="67">
        <v>-1.1568662011995912E-3</v>
      </c>
      <c r="EK628" s="67">
        <v>1.4655856648460031E-3</v>
      </c>
      <c r="EL628" s="67">
        <v>3.9847511798143387E-2</v>
      </c>
      <c r="EM628" s="67">
        <v>0.29477640986442566</v>
      </c>
      <c r="EN628" s="67">
        <v>0.36728096008300781</v>
      </c>
      <c r="EO628" s="67">
        <v>0.39768970012664795</v>
      </c>
      <c r="EP628" s="67">
        <v>0.40280789136886597</v>
      </c>
      <c r="EQ628" s="67">
        <v>0.37320882081985474</v>
      </c>
      <c r="ER628" s="67">
        <v>-9.945928119122982E-3</v>
      </c>
      <c r="ES628" s="67">
        <v>-9.2390082776546478E-2</v>
      </c>
      <c r="ET628" s="67">
        <v>-6.9414667785167694E-2</v>
      </c>
      <c r="EU628" s="67">
        <v>-3.6172173917293549E-2</v>
      </c>
      <c r="EV628" s="67">
        <v>-1.9372342154383659E-2</v>
      </c>
      <c r="EW628" s="67">
        <v>73.8887939453125</v>
      </c>
      <c r="EX628" s="67">
        <v>72.073478698730469</v>
      </c>
      <c r="EY628" s="67">
        <v>70.267547607421875</v>
      </c>
      <c r="EZ628" s="67">
        <v>68.656333923339844</v>
      </c>
      <c r="FA628" s="67">
        <v>67.7908935546875</v>
      </c>
      <c r="FB628" s="67">
        <v>66.892593383789063</v>
      </c>
      <c r="FC628" s="67">
        <v>67.1632080078125</v>
      </c>
      <c r="FD628" s="67">
        <v>69.760940551757813</v>
      </c>
      <c r="FE628" s="67">
        <v>73.436439514160156</v>
      </c>
      <c r="FF628" s="67">
        <v>77.944969177246094</v>
      </c>
      <c r="FG628" s="67">
        <v>82.036544799804688</v>
      </c>
      <c r="FH628" s="67">
        <v>85.5126953125</v>
      </c>
      <c r="FI628" s="67">
        <v>88.575386047363281</v>
      </c>
      <c r="FJ628" s="67">
        <v>91.364944458007813</v>
      </c>
      <c r="FK628" s="67">
        <v>92.837059020996094</v>
      </c>
      <c r="FL628" s="67">
        <v>93.723518371582031</v>
      </c>
      <c r="FM628" s="67">
        <v>93.308441162109375</v>
      </c>
      <c r="FN628" s="67">
        <v>92.157119750976563</v>
      </c>
      <c r="FO628" s="67">
        <v>89.437553405761719</v>
      </c>
      <c r="FP628" s="67">
        <v>86.027107238769531</v>
      </c>
      <c r="FQ628" s="67">
        <v>80.965950012207031</v>
      </c>
      <c r="FR628" s="67">
        <v>76.554702758789063</v>
      </c>
      <c r="FS628" s="67">
        <v>73.739471435546875</v>
      </c>
      <c r="FT628" s="67">
        <v>71.709053039550781</v>
      </c>
      <c r="FU628" s="68">
        <v>1.0175591334700584E-2</v>
      </c>
      <c r="FV628" s="40">
        <v>14.75</v>
      </c>
      <c r="FW628" s="48">
        <v>95483.85</v>
      </c>
      <c r="FX628">
        <v>1</v>
      </c>
    </row>
    <row r="629" spans="1:180" x14ac:dyDescent="0.2">
      <c r="A629" t="s">
        <v>189</v>
      </c>
      <c r="B629" t="s">
        <v>207</v>
      </c>
      <c r="C629" t="s">
        <v>204</v>
      </c>
      <c r="D629" t="s">
        <v>1</v>
      </c>
      <c r="E629" t="s">
        <v>211</v>
      </c>
      <c r="F629" t="s">
        <v>1</v>
      </c>
      <c r="G629" s="60" t="s">
        <v>219</v>
      </c>
      <c r="H629" s="67">
        <v>91439.000092983246</v>
      </c>
      <c r="I629" s="67">
        <v>0.79258263111114502</v>
      </c>
      <c r="J629" s="67">
        <v>0.68450582027435303</v>
      </c>
      <c r="K629" s="67">
        <v>0.61953610181808472</v>
      </c>
      <c r="L629" s="67">
        <v>0.58182293176651001</v>
      </c>
      <c r="M629" s="67">
        <v>0.56874972581863403</v>
      </c>
      <c r="N629" s="67">
        <v>0.59787553548812866</v>
      </c>
      <c r="O629" s="67">
        <v>0.67615467309951782</v>
      </c>
      <c r="P629" s="67">
        <v>0.7566409707069397</v>
      </c>
      <c r="Q629" s="67">
        <v>0.7998848557472229</v>
      </c>
      <c r="R629" s="67">
        <v>0.86018848419189453</v>
      </c>
      <c r="S629" s="67">
        <v>0.95069575309753418</v>
      </c>
      <c r="T629" s="67">
        <v>1.0738087892532349</v>
      </c>
      <c r="U629" s="67">
        <v>1.225446343421936</v>
      </c>
      <c r="V629" s="67">
        <v>1.3778834342956543</v>
      </c>
      <c r="W629" s="67">
        <v>1.5262253284454346</v>
      </c>
      <c r="X629" s="67">
        <v>1.6831735372543335</v>
      </c>
      <c r="Y629" s="67">
        <v>1.8427541255950928</v>
      </c>
      <c r="Z629" s="67">
        <v>1.9835247993469238</v>
      </c>
      <c r="AA629" s="67">
        <v>2.0463368892669678</v>
      </c>
      <c r="AB629" s="67">
        <v>2.013798713684082</v>
      </c>
      <c r="AC629" s="67">
        <v>1.9279645681381226</v>
      </c>
      <c r="AD629" s="67">
        <v>1.8261078596115112</v>
      </c>
      <c r="AE629" s="67">
        <v>1.5600796937942505</v>
      </c>
      <c r="AF629" s="67">
        <v>1.2546902894973755</v>
      </c>
      <c r="AG629" s="67">
        <v>-5.5701169185340405E-3</v>
      </c>
      <c r="AH629" s="67">
        <v>-3.5456470213830471E-3</v>
      </c>
      <c r="AI629" s="67">
        <v>-6.2435250729322433E-3</v>
      </c>
      <c r="AJ629" s="67">
        <v>-7.2816689498722553E-3</v>
      </c>
      <c r="AK629" s="67">
        <v>-7.8699588775634766E-3</v>
      </c>
      <c r="AL629" s="67">
        <v>-6.7752478644251823E-3</v>
      </c>
      <c r="AM629" s="67">
        <v>-1.1477174237370491E-2</v>
      </c>
      <c r="AN629" s="67">
        <v>-1.7817523330450058E-2</v>
      </c>
      <c r="AO629" s="67">
        <v>-3.1101025640964508E-2</v>
      </c>
      <c r="AP629" s="67">
        <v>-3.3364225178956985E-2</v>
      </c>
      <c r="AQ629" s="67">
        <v>-3.5962790250778198E-2</v>
      </c>
      <c r="AR629" s="67">
        <v>-3.962312638759613E-2</v>
      </c>
      <c r="AS629" s="67">
        <v>-3.6416731774806976E-2</v>
      </c>
      <c r="AT629" s="67">
        <v>-3.4101479686796665E-3</v>
      </c>
      <c r="AU629" s="67">
        <v>0.29616850614547729</v>
      </c>
      <c r="AV629" s="67">
        <v>0.38408467173576355</v>
      </c>
      <c r="AW629" s="67">
        <v>0.42958372831344604</v>
      </c>
      <c r="AX629" s="67">
        <v>0.45481398701667786</v>
      </c>
      <c r="AY629" s="67">
        <v>0.44066187739372253</v>
      </c>
      <c r="AZ629" s="67">
        <v>-5.1106646656990051E-2</v>
      </c>
      <c r="BA629" s="67">
        <v>-0.19555674493312836</v>
      </c>
      <c r="BB629" s="67">
        <v>-0.18775312602519989</v>
      </c>
      <c r="BC629" s="67">
        <v>-0.13372346758842468</v>
      </c>
      <c r="BD629" s="67">
        <v>-9.9755272269248962E-2</v>
      </c>
      <c r="BE629" s="67">
        <v>2.8837246354669333E-3</v>
      </c>
      <c r="BF629" s="67">
        <v>4.2455489747226238E-3</v>
      </c>
      <c r="BG629" s="67">
        <v>1.0334319667890668E-3</v>
      </c>
      <c r="BH629" s="67">
        <v>-3.7021722528152168E-4</v>
      </c>
      <c r="BI629" s="67">
        <v>-1.1616704287007451E-3</v>
      </c>
      <c r="BJ629" s="67">
        <v>3.0150953534757718E-5</v>
      </c>
      <c r="BK629" s="67">
        <v>-4.1617797687649727E-3</v>
      </c>
      <c r="BL629" s="67">
        <v>-9.9698053672909737E-3</v>
      </c>
      <c r="BM629" s="67">
        <v>-2.2757884114980698E-2</v>
      </c>
      <c r="BN629" s="67">
        <v>-2.4461699649691582E-2</v>
      </c>
      <c r="BO629" s="67">
        <v>-2.6506733149290085E-2</v>
      </c>
      <c r="BP629" s="67">
        <v>-2.9616475105285645E-2</v>
      </c>
      <c r="BQ629" s="67">
        <v>-2.5873281061649323E-2</v>
      </c>
      <c r="BR629" s="67">
        <v>7.5617185793817043E-3</v>
      </c>
      <c r="BS629" s="67">
        <v>0.30712103843688965</v>
      </c>
      <c r="BT629" s="67">
        <v>0.39527308940887451</v>
      </c>
      <c r="BU629" s="67">
        <v>0.44097796082496643</v>
      </c>
      <c r="BV629" s="67">
        <v>0.4663625955581665</v>
      </c>
      <c r="BW629" s="67">
        <v>0.45227095484733582</v>
      </c>
      <c r="BX629" s="67">
        <v>-3.9329808205366135E-2</v>
      </c>
      <c r="BY629" s="67">
        <v>-0.18403740227222443</v>
      </c>
      <c r="BZ629" s="67">
        <v>-0.17672313749790192</v>
      </c>
      <c r="CA629" s="67">
        <v>-0.1234193742275238</v>
      </c>
      <c r="CB629" s="67">
        <v>-9.0289495885372162E-2</v>
      </c>
      <c r="CC629" s="67">
        <v>8.7388297542929649E-3</v>
      </c>
      <c r="CD629" s="67">
        <v>9.6417078748345375E-3</v>
      </c>
      <c r="CE629" s="67">
        <v>6.0734306462109089E-3</v>
      </c>
      <c r="CF629" s="67">
        <v>4.4166329316794872E-3</v>
      </c>
      <c r="CG629" s="67">
        <v>3.4844698384404182E-3</v>
      </c>
      <c r="CH629" s="67">
        <v>4.743549507111311E-3</v>
      </c>
      <c r="CI629" s="67">
        <v>9.0484012616798282E-4</v>
      </c>
      <c r="CJ629" s="67">
        <v>-4.5345001854002476E-3</v>
      </c>
      <c r="CK629" s="67">
        <v>-1.697944663465023E-2</v>
      </c>
      <c r="CL629" s="67">
        <v>-1.8295841291546822E-2</v>
      </c>
      <c r="CM629" s="67">
        <v>-1.9957499578595161E-2</v>
      </c>
      <c r="CN629" s="67">
        <v>-2.2685898467898369E-2</v>
      </c>
      <c r="CO629" s="67">
        <v>-1.8570922315120697E-2</v>
      </c>
      <c r="CP629" s="67">
        <v>1.5160799957811832E-2</v>
      </c>
      <c r="CQ629" s="67">
        <v>0.31470677256584167</v>
      </c>
      <c r="CR629" s="67">
        <v>0.40302214026451111</v>
      </c>
      <c r="CS629" s="67">
        <v>0.44886955618858337</v>
      </c>
      <c r="CT629" s="67">
        <v>0.4743611216545105</v>
      </c>
      <c r="CU629" s="67">
        <v>0.46031138300895691</v>
      </c>
      <c r="CV629" s="67">
        <v>-3.1173203140497208E-2</v>
      </c>
      <c r="CW629" s="67">
        <v>-0.17605912685394287</v>
      </c>
      <c r="CX629" s="67">
        <v>-0.16908378899097443</v>
      </c>
      <c r="CY629" s="67">
        <v>-0.11628281325101852</v>
      </c>
      <c r="CZ629" s="67">
        <v>-8.3733528852462769E-2</v>
      </c>
      <c r="DA629" s="67">
        <v>1.4593934640288353E-2</v>
      </c>
      <c r="DB629" s="67">
        <v>1.5037867240607738E-2</v>
      </c>
      <c r="DC629" s="67">
        <v>1.1113428510725498E-2</v>
      </c>
      <c r="DD629" s="67">
        <v>9.2034833505749702E-3</v>
      </c>
      <c r="DE629" s="67">
        <v>8.1306099891662598E-3</v>
      </c>
      <c r="DF629" s="67">
        <v>9.4569483771920204E-3</v>
      </c>
      <c r="DG629" s="67">
        <v>5.9714606031775475E-3</v>
      </c>
      <c r="DH629" s="67">
        <v>9.0080569498240948E-4</v>
      </c>
      <c r="DI629" s="67">
        <v>-1.1201010085642338E-2</v>
      </c>
      <c r="DJ629" s="67">
        <v>-1.2129980139434338E-2</v>
      </c>
      <c r="DK629" s="67">
        <v>-1.3408264145255089E-2</v>
      </c>
      <c r="DL629" s="67">
        <v>-1.5755319967865944E-2</v>
      </c>
      <c r="DM629" s="67">
        <v>-1.1268560774624348E-2</v>
      </c>
      <c r="DN629" s="67">
        <v>2.2759880870580673E-2</v>
      </c>
      <c r="DO629" s="67">
        <v>0.32229247689247131</v>
      </c>
      <c r="DP629" s="67">
        <v>0.41077116131782532</v>
      </c>
      <c r="DQ629" s="67">
        <v>0.45676121115684509</v>
      </c>
      <c r="DR629" s="67">
        <v>0.48235964775085449</v>
      </c>
      <c r="DS629" s="67">
        <v>0.46835178136825562</v>
      </c>
      <c r="DT629" s="67">
        <v>-2.3016598075628281E-2</v>
      </c>
      <c r="DU629" s="67">
        <v>-0.16808086633682251</v>
      </c>
      <c r="DV629" s="67">
        <v>-0.16144445538520813</v>
      </c>
      <c r="DW629" s="67">
        <v>-0.10914622992277145</v>
      </c>
      <c r="DX629" s="67">
        <v>-7.7177569270133972E-2</v>
      </c>
      <c r="DY629" s="67">
        <v>2.3047775030136108E-2</v>
      </c>
      <c r="DZ629" s="67">
        <v>2.2829063236713409E-2</v>
      </c>
      <c r="EA629" s="67">
        <v>1.8390387296676636E-2</v>
      </c>
      <c r="EB629" s="67">
        <v>1.6114937141537666E-2</v>
      </c>
      <c r="EC629" s="67">
        <v>1.4838897623121738E-2</v>
      </c>
      <c r="ED629" s="67">
        <v>1.6262346878647804E-2</v>
      </c>
      <c r="EE629" s="67">
        <v>1.3286855071783066E-2</v>
      </c>
      <c r="EF629" s="67">
        <v>8.7485238909721375E-3</v>
      </c>
      <c r="EG629" s="67">
        <v>-2.857864135876298E-3</v>
      </c>
      <c r="EH629" s="67">
        <v>-3.2274576369673014E-3</v>
      </c>
      <c r="EI629" s="67">
        <v>-3.9522070437669754E-3</v>
      </c>
      <c r="EJ629" s="67">
        <v>-5.7486686855554581E-3</v>
      </c>
      <c r="EK629" s="67">
        <v>-7.2511169128119946E-4</v>
      </c>
      <c r="EL629" s="67">
        <v>3.3731747418642044E-2</v>
      </c>
      <c r="EM629" s="67">
        <v>0.33324503898620605</v>
      </c>
      <c r="EN629" s="67">
        <v>0.42195954918861389</v>
      </c>
      <c r="EO629" s="67">
        <v>0.46815544366836548</v>
      </c>
      <c r="EP629" s="67">
        <v>0.49390825629234314</v>
      </c>
      <c r="EQ629" s="67">
        <v>0.4799608588218689</v>
      </c>
      <c r="ER629" s="67">
        <v>-1.1239758692681789E-2</v>
      </c>
      <c r="ES629" s="67">
        <v>-0.15656150877475739</v>
      </c>
      <c r="ET629" s="67">
        <v>-0.15041443705558777</v>
      </c>
      <c r="EU629" s="67">
        <v>-9.8842144012451172E-2</v>
      </c>
      <c r="EV629" s="67">
        <v>-6.7711785435676575E-2</v>
      </c>
      <c r="EW629" s="67">
        <v>71.7587890625</v>
      </c>
      <c r="EX629" s="67">
        <v>70.474555969238281</v>
      </c>
      <c r="EY629" s="67">
        <v>69.511848449707031</v>
      </c>
      <c r="EZ629" s="67">
        <v>68.369705200195313</v>
      </c>
      <c r="FA629" s="67">
        <v>67.429519653320313</v>
      </c>
      <c r="FB629" s="67">
        <v>66.55999755859375</v>
      </c>
      <c r="FC629" s="67">
        <v>67.024085998535156</v>
      </c>
      <c r="FD629" s="67">
        <v>70.0328369140625</v>
      </c>
      <c r="FE629" s="67">
        <v>74.751060485839844</v>
      </c>
      <c r="FF629" s="67">
        <v>79.40240478515625</v>
      </c>
      <c r="FG629" s="67">
        <v>84.018600463867188</v>
      </c>
      <c r="FH629" s="67">
        <v>88.181350708007813</v>
      </c>
      <c r="FI629" s="67">
        <v>92.258033752441406</v>
      </c>
      <c r="FJ629" s="67">
        <v>95.232513427734375</v>
      </c>
      <c r="FK629" s="67">
        <v>96.826667785644531</v>
      </c>
      <c r="FL629" s="67">
        <v>98.35699462890625</v>
      </c>
      <c r="FM629" s="67">
        <v>98.916351318359375</v>
      </c>
      <c r="FN629" s="67">
        <v>98.696746826171875</v>
      </c>
      <c r="FO629" s="67">
        <v>96.666656494140625</v>
      </c>
      <c r="FP629" s="67">
        <v>93.701087951660156</v>
      </c>
      <c r="FQ629" s="67">
        <v>88.4625244140625</v>
      </c>
      <c r="FR629" s="67">
        <v>84.224159240722656</v>
      </c>
      <c r="FS629" s="67">
        <v>81.43255615234375</v>
      </c>
      <c r="FT629" s="67">
        <v>79.547187805175781</v>
      </c>
      <c r="FU629" s="68">
        <v>1.0180337354540825E-2</v>
      </c>
      <c r="FV629" s="40">
        <v>13.890000343322754</v>
      </c>
      <c r="FW629" s="48">
        <v>103124.39</v>
      </c>
      <c r="FX629">
        <v>1</v>
      </c>
    </row>
    <row r="630" spans="1:180" x14ac:dyDescent="0.2">
      <c r="A630" t="s">
        <v>189</v>
      </c>
      <c r="B630" t="s">
        <v>207</v>
      </c>
      <c r="C630" t="s">
        <v>204</v>
      </c>
      <c r="D630" t="s">
        <v>1</v>
      </c>
      <c r="E630" t="s">
        <v>211</v>
      </c>
      <c r="F630" t="s">
        <v>1</v>
      </c>
      <c r="G630" s="60" t="s">
        <v>220</v>
      </c>
      <c r="H630" s="67">
        <v>91357.001930952072</v>
      </c>
      <c r="I630" s="67">
        <v>1.0257925987243652</v>
      </c>
      <c r="J630" s="67">
        <v>0.86986315250396729</v>
      </c>
      <c r="K630" s="67">
        <v>0.77132749557495117</v>
      </c>
      <c r="L630" s="67">
        <v>0.70509153604507446</v>
      </c>
      <c r="M630" s="67">
        <v>0.67239129543304443</v>
      </c>
      <c r="N630" s="67">
        <v>0.68580740690231323</v>
      </c>
      <c r="O630" s="67">
        <v>0.75604051351547241</v>
      </c>
      <c r="P630" s="67">
        <v>0.82887828350067139</v>
      </c>
      <c r="Q630" s="67">
        <v>0.86796921491622925</v>
      </c>
      <c r="R630" s="67">
        <v>0.91510510444641113</v>
      </c>
      <c r="S630" s="67">
        <v>1.0009695291519165</v>
      </c>
      <c r="T630" s="67">
        <v>1.1190509796142578</v>
      </c>
      <c r="U630" s="67">
        <v>1.2447786331176758</v>
      </c>
      <c r="V630" s="67">
        <v>1.3433761596679688</v>
      </c>
      <c r="W630" s="67">
        <v>1.409773588180542</v>
      </c>
      <c r="X630" s="67">
        <v>1.4984688758850098</v>
      </c>
      <c r="Y630" s="67">
        <v>1.601901650428772</v>
      </c>
      <c r="Z630" s="67">
        <v>1.6947019100189209</v>
      </c>
      <c r="AA630" s="67">
        <v>1.7175956964492798</v>
      </c>
      <c r="AB630" s="67">
        <v>1.6863416433334351</v>
      </c>
      <c r="AC630" s="67">
        <v>1.6318686008453369</v>
      </c>
      <c r="AD630" s="67">
        <v>1.561332106590271</v>
      </c>
      <c r="AE630" s="67">
        <v>1.3380941152572632</v>
      </c>
      <c r="AF630" s="67">
        <v>1.0838085412979126</v>
      </c>
      <c r="AG630" s="67">
        <v>-5.9073857963085175E-2</v>
      </c>
      <c r="AH630" s="67">
        <v>-3.9121214300394058E-2</v>
      </c>
      <c r="AI630" s="67">
        <v>-2.327938936650753E-2</v>
      </c>
      <c r="AJ630" s="67">
        <v>-1.8399059772491455E-2</v>
      </c>
      <c r="AK630" s="67">
        <v>-1.3459715060889721E-2</v>
      </c>
      <c r="AL630" s="67">
        <v>-1.6903113573789597E-2</v>
      </c>
      <c r="AM630" s="67">
        <v>-2.2077551111578941E-2</v>
      </c>
      <c r="AN630" s="67">
        <v>-3.3090371638536453E-2</v>
      </c>
      <c r="AO630" s="67">
        <v>-4.4911604374647141E-2</v>
      </c>
      <c r="AP630" s="67">
        <v>-5.3115446120500565E-2</v>
      </c>
      <c r="AQ630" s="67">
        <v>-5.0861384719610214E-2</v>
      </c>
      <c r="AR630" s="67">
        <v>-4.7044903039932251E-2</v>
      </c>
      <c r="AS630" s="67">
        <v>-4.5822709798812866E-2</v>
      </c>
      <c r="AT630" s="67">
        <v>-1.0364021174609661E-2</v>
      </c>
      <c r="AU630" s="67">
        <v>0.24764731526374817</v>
      </c>
      <c r="AV630" s="67">
        <v>0.30395433306694031</v>
      </c>
      <c r="AW630" s="67">
        <v>0.33435347676277161</v>
      </c>
      <c r="AX630" s="67">
        <v>0.34477922320365906</v>
      </c>
      <c r="AY630" s="67">
        <v>0.31949689984321594</v>
      </c>
      <c r="AZ630" s="67">
        <v>-6.1868064105510712E-2</v>
      </c>
      <c r="BA630" s="67">
        <v>-0.14801678061485291</v>
      </c>
      <c r="BB630" s="67">
        <v>-0.12476707249879837</v>
      </c>
      <c r="BC630" s="67">
        <v>-9.1084793210029602E-2</v>
      </c>
      <c r="BD630" s="67">
        <v>-6.108953058719635E-2</v>
      </c>
      <c r="BE630" s="67">
        <v>-5.0619769841432571E-2</v>
      </c>
      <c r="BF630" s="67">
        <v>-3.1329788267612457E-2</v>
      </c>
      <c r="BG630" s="67">
        <v>-1.6002252697944641E-2</v>
      </c>
      <c r="BH630" s="67">
        <v>-1.1487454175949097E-2</v>
      </c>
      <c r="BI630" s="67">
        <v>-6.7512835375964642E-3</v>
      </c>
      <c r="BJ630" s="67">
        <v>-1.0097569786012173E-2</v>
      </c>
      <c r="BK630" s="67">
        <v>-1.4761943370103836E-2</v>
      </c>
      <c r="BL630" s="67">
        <v>-2.5242367759346962E-2</v>
      </c>
      <c r="BM630" s="67">
        <v>-3.6568157374858856E-2</v>
      </c>
      <c r="BN630" s="67">
        <v>-4.4212643057107925E-2</v>
      </c>
      <c r="BO630" s="67">
        <v>-4.1405085474252701E-2</v>
      </c>
      <c r="BP630" s="67">
        <v>-3.7038039416074753E-2</v>
      </c>
      <c r="BQ630" s="67">
        <v>-3.52790467441082E-2</v>
      </c>
      <c r="BR630" s="67">
        <v>6.0808949638158083E-4</v>
      </c>
      <c r="BS630" s="67">
        <v>0.25860002636909485</v>
      </c>
      <c r="BT630" s="67">
        <v>0.31514281034469604</v>
      </c>
      <c r="BU630" s="67">
        <v>0.34574788808822632</v>
      </c>
      <c r="BV630" s="67">
        <v>0.35632801055908203</v>
      </c>
      <c r="BW630" s="67">
        <v>0.33110624551773071</v>
      </c>
      <c r="BX630" s="67">
        <v>-5.0090767443180084E-2</v>
      </c>
      <c r="BY630" s="67">
        <v>-0.13649697601795197</v>
      </c>
      <c r="BZ630" s="67">
        <v>-0.11373667418956757</v>
      </c>
      <c r="CA630" s="67">
        <v>-8.0780379474163055E-2</v>
      </c>
      <c r="CB630" s="67">
        <v>-5.162351205945015E-2</v>
      </c>
      <c r="CC630" s="67">
        <v>-4.4764488935470581E-2</v>
      </c>
      <c r="CD630" s="67">
        <v>-2.5933478027582169E-2</v>
      </c>
      <c r="CE630" s="67">
        <v>-1.0962128639221191E-2</v>
      </c>
      <c r="CF630" s="67">
        <v>-6.7004971206188202E-3</v>
      </c>
      <c r="CG630" s="67">
        <v>-2.1050453651696444E-3</v>
      </c>
      <c r="CH630" s="67">
        <v>-5.3840694017708302E-3</v>
      </c>
      <c r="CI630" s="67">
        <v>-9.6951741725206375E-3</v>
      </c>
      <c r="CJ630" s="67">
        <v>-1.9806860014796257E-2</v>
      </c>
      <c r="CK630" s="67">
        <v>-3.0789509415626526E-2</v>
      </c>
      <c r="CL630" s="67">
        <v>-3.8046587258577347E-2</v>
      </c>
      <c r="CM630" s="67">
        <v>-3.4855678677558899E-2</v>
      </c>
      <c r="CN630" s="67">
        <v>-3.0107319355010986E-2</v>
      </c>
      <c r="CO630" s="67">
        <v>-2.7976540848612785E-2</v>
      </c>
      <c r="CP630" s="67">
        <v>8.2073397934436798E-3</v>
      </c>
      <c r="CQ630" s="67">
        <v>0.26618582010269165</v>
      </c>
      <c r="CR630" s="67">
        <v>0.32289198040962219</v>
      </c>
      <c r="CS630" s="67">
        <v>0.3536396324634552</v>
      </c>
      <c r="CT630" s="67">
        <v>0.36432668566703796</v>
      </c>
      <c r="CU630" s="67">
        <v>0.33914682269096375</v>
      </c>
      <c r="CV630" s="67">
        <v>-4.1933853179216385E-2</v>
      </c>
      <c r="CW630" s="67">
        <v>-0.12851841747760773</v>
      </c>
      <c r="CX630" s="67">
        <v>-0.10609704256057739</v>
      </c>
      <c r="CY630" s="67">
        <v>-7.3643572628498077E-2</v>
      </c>
      <c r="CZ630" s="67">
        <v>-4.5067377388477325E-2</v>
      </c>
      <c r="DA630" s="67">
        <v>-3.8909208029508591E-2</v>
      </c>
      <c r="DB630" s="67">
        <v>-2.0537165924906731E-2</v>
      </c>
      <c r="DC630" s="67">
        <v>-5.9220059774816036E-3</v>
      </c>
      <c r="DD630" s="67">
        <v>-1.9135398324579E-3</v>
      </c>
      <c r="DE630" s="67">
        <v>2.5411935057491064E-3</v>
      </c>
      <c r="DF630" s="67">
        <v>-6.7056994885206223E-4</v>
      </c>
      <c r="DG630" s="67">
        <v>-4.6284054405987263E-3</v>
      </c>
      <c r="DH630" s="67">
        <v>-1.4371354132890701E-2</v>
      </c>
      <c r="DI630" s="67">
        <v>-2.5010861456394196E-2</v>
      </c>
      <c r="DJ630" s="67">
        <v>-3.188052773475647E-2</v>
      </c>
      <c r="DK630" s="67">
        <v>-2.8306270018219948E-2</v>
      </c>
      <c r="DL630" s="67">
        <v>-2.317659929394722E-2</v>
      </c>
      <c r="DM630" s="67">
        <v>-2.0674033090472221E-2</v>
      </c>
      <c r="DN630" s="67">
        <v>1.5806593000888824E-2</v>
      </c>
      <c r="DO630" s="67">
        <v>0.27377161383628845</v>
      </c>
      <c r="DP630" s="67">
        <v>0.33064115047454834</v>
      </c>
      <c r="DQ630" s="67">
        <v>0.36153137683868408</v>
      </c>
      <c r="DR630" s="67">
        <v>0.37232539057731628</v>
      </c>
      <c r="DS630" s="67">
        <v>0.34718739986419678</v>
      </c>
      <c r="DT630" s="67">
        <v>-3.3776938915252686E-2</v>
      </c>
      <c r="DU630" s="67">
        <v>-0.12053985148668289</v>
      </c>
      <c r="DV630" s="67">
        <v>-9.8457403481006622E-2</v>
      </c>
      <c r="DW630" s="67">
        <v>-6.6506773233413696E-2</v>
      </c>
      <c r="DX630" s="67">
        <v>-3.8511238992214203E-2</v>
      </c>
      <c r="DY630" s="67">
        <v>-3.0455121770501137E-2</v>
      </c>
      <c r="DZ630" s="67">
        <v>-1.2745744548738003E-2</v>
      </c>
      <c r="EA630" s="67">
        <v>1.3551308074966073E-3</v>
      </c>
      <c r="EB630" s="67">
        <v>4.998065996915102E-3</v>
      </c>
      <c r="EC630" s="67">
        <v>9.2496247962117195E-3</v>
      </c>
      <c r="ED630" s="67">
        <v>6.1349747702479362E-3</v>
      </c>
      <c r="EE630" s="67">
        <v>2.6872043963521719E-3</v>
      </c>
      <c r="EF630" s="67">
        <v>-6.5233460627496243E-3</v>
      </c>
      <c r="EG630" s="67">
        <v>-1.6667412593960762E-2</v>
      </c>
      <c r="EH630" s="67">
        <v>-2.2977722808718681E-2</v>
      </c>
      <c r="EI630" s="67">
        <v>-1.8849970772862434E-2</v>
      </c>
      <c r="EJ630" s="67">
        <v>-1.3169737532734871E-2</v>
      </c>
      <c r="EK630" s="67">
        <v>-1.0130371898412704E-2</v>
      </c>
      <c r="EL630" s="67">
        <v>2.6778701692819595E-2</v>
      </c>
      <c r="EM630" s="67">
        <v>0.28472432494163513</v>
      </c>
      <c r="EN630" s="67">
        <v>0.34182965755462646</v>
      </c>
      <c r="EO630" s="67">
        <v>0.37292575836181641</v>
      </c>
      <c r="EP630" s="67">
        <v>0.38387420773506165</v>
      </c>
      <c r="EQ630" s="67">
        <v>0.35879674553871155</v>
      </c>
      <c r="ER630" s="67">
        <v>-2.1999651566147804E-2</v>
      </c>
      <c r="ES630" s="67">
        <v>-0.10902005434036255</v>
      </c>
      <c r="ET630" s="67">
        <v>-8.7426997721195221E-2</v>
      </c>
      <c r="EU630" s="67">
        <v>-5.6202352046966553E-2</v>
      </c>
      <c r="EV630" s="67">
        <v>-2.9045218601822853E-2</v>
      </c>
      <c r="EW630" s="67">
        <v>77.878707885742188</v>
      </c>
      <c r="EX630" s="67">
        <v>76.373916625976563</v>
      </c>
      <c r="EY630" s="67">
        <v>74.005958557128906</v>
      </c>
      <c r="EZ630" s="67">
        <v>72.387260437011719</v>
      </c>
      <c r="FA630" s="67">
        <v>71.604400634765625</v>
      </c>
      <c r="FB630" s="67">
        <v>70.700981140136719</v>
      </c>
      <c r="FC630" s="67">
        <v>70.90472412109375</v>
      </c>
      <c r="FD630" s="67">
        <v>72.000892639160156</v>
      </c>
      <c r="FE630" s="67">
        <v>75.588218688964844</v>
      </c>
      <c r="FF630" s="67">
        <v>80.240509033203125</v>
      </c>
      <c r="FG630" s="67">
        <v>84.690818786621094</v>
      </c>
      <c r="FH630" s="67">
        <v>87.856910705566406</v>
      </c>
      <c r="FI630" s="67">
        <v>89.901039123535156</v>
      </c>
      <c r="FJ630" s="67">
        <v>91.260978698730469</v>
      </c>
      <c r="FK630" s="67">
        <v>91.322463989257813</v>
      </c>
      <c r="FL630" s="67">
        <v>92.083282470703125</v>
      </c>
      <c r="FM630" s="67">
        <v>92.035049438476563</v>
      </c>
      <c r="FN630" s="67">
        <v>90.949806213378906</v>
      </c>
      <c r="FO630" s="67">
        <v>88.754722595214844</v>
      </c>
      <c r="FP630" s="67">
        <v>86.9415283203125</v>
      </c>
      <c r="FQ630" s="67">
        <v>84.091545104980469</v>
      </c>
      <c r="FR630" s="67">
        <v>81.308425903320313</v>
      </c>
      <c r="FS630" s="67">
        <v>78.156394958496094</v>
      </c>
      <c r="FT630" s="67">
        <v>76.451400756835938</v>
      </c>
      <c r="FU630" s="68">
        <v>1.0180474258959293E-2</v>
      </c>
      <c r="FV630" s="40">
        <v>14.600000381469727</v>
      </c>
      <c r="FW630" s="48">
        <v>100474.89</v>
      </c>
      <c r="FX630">
        <v>1</v>
      </c>
    </row>
    <row r="631" spans="1:180" x14ac:dyDescent="0.2">
      <c r="A631" t="s">
        <v>189</v>
      </c>
      <c r="B631" t="s">
        <v>207</v>
      </c>
      <c r="C631" t="s">
        <v>204</v>
      </c>
      <c r="D631" t="s">
        <v>1</v>
      </c>
      <c r="E631" t="s">
        <v>211</v>
      </c>
      <c r="F631" t="s">
        <v>1</v>
      </c>
      <c r="G631" s="60" t="s">
        <v>221</v>
      </c>
      <c r="H631" s="67">
        <v>92181.00034737587</v>
      </c>
      <c r="I631" s="67">
        <v>0.72854530811309814</v>
      </c>
      <c r="J631" s="67">
        <v>0.62509691715240479</v>
      </c>
      <c r="K631" s="67">
        <v>0.56730645895004272</v>
      </c>
      <c r="L631" s="67">
        <v>0.53634876012802124</v>
      </c>
      <c r="M631" s="67">
        <v>0.52604186534881592</v>
      </c>
      <c r="N631" s="67">
        <v>0.55511718988418579</v>
      </c>
      <c r="O631" s="67">
        <v>0.62471407651901245</v>
      </c>
      <c r="P631" s="67">
        <v>0.69125121831893921</v>
      </c>
      <c r="Q631" s="67">
        <v>0.72085630893707275</v>
      </c>
      <c r="R631" s="67">
        <v>0.74898701906204224</v>
      </c>
      <c r="S631" s="67">
        <v>0.80372989177703857</v>
      </c>
      <c r="T631" s="67">
        <v>0.885853111743927</v>
      </c>
      <c r="U631" s="67">
        <v>0.99952924251556396</v>
      </c>
      <c r="V631" s="67">
        <v>1.1268702745437622</v>
      </c>
      <c r="W631" s="67">
        <v>1.2734400033950806</v>
      </c>
      <c r="X631" s="67">
        <v>1.4390743970870972</v>
      </c>
      <c r="Y631" s="67">
        <v>1.6105811595916748</v>
      </c>
      <c r="Z631" s="67">
        <v>1.7670494318008423</v>
      </c>
      <c r="AA631" s="67">
        <v>1.8440696001052856</v>
      </c>
      <c r="AB631" s="67">
        <v>1.8113067150115967</v>
      </c>
      <c r="AC631" s="67">
        <v>1.7195993661880493</v>
      </c>
      <c r="AD631" s="67">
        <v>1.5961447954177856</v>
      </c>
      <c r="AE631" s="67">
        <v>1.3207237720489502</v>
      </c>
      <c r="AF631" s="67">
        <v>1.0435903072357178</v>
      </c>
      <c r="AG631" s="67">
        <v>-6.9603044539690018E-3</v>
      </c>
      <c r="AH631" s="67">
        <v>-7.6920143328607082E-3</v>
      </c>
      <c r="AI631" s="67">
        <v>-8.0040404573082924E-3</v>
      </c>
      <c r="AJ631" s="67">
        <v>-6.6207926720380783E-3</v>
      </c>
      <c r="AK631" s="67">
        <v>-7.6999920420348644E-3</v>
      </c>
      <c r="AL631" s="67">
        <v>-6.8965060636401176E-3</v>
      </c>
      <c r="AM631" s="67">
        <v>-1.1602023616433144E-2</v>
      </c>
      <c r="AN631" s="67">
        <v>-1.8985709175467491E-2</v>
      </c>
      <c r="AO631" s="67">
        <v>-2.2785807028412819E-2</v>
      </c>
      <c r="AP631" s="67">
        <v>-2.2872911766171455E-2</v>
      </c>
      <c r="AQ631" s="67">
        <v>-2.5525720790028572E-2</v>
      </c>
      <c r="AR631" s="67">
        <v>-2.7639849111437798E-2</v>
      </c>
      <c r="AS631" s="67">
        <v>-3.6520183086395264E-2</v>
      </c>
      <c r="AT631" s="67">
        <v>-8.0571742728352547E-3</v>
      </c>
      <c r="AU631" s="67">
        <v>0.23192155361175537</v>
      </c>
      <c r="AV631" s="67">
        <v>0.31578883528709412</v>
      </c>
      <c r="AW631" s="67">
        <v>0.3744213879108429</v>
      </c>
      <c r="AX631" s="67">
        <v>0.405305415391922</v>
      </c>
      <c r="AY631" s="67">
        <v>0.39490821957588196</v>
      </c>
      <c r="AZ631" s="67">
        <v>-3.0384227633476257E-2</v>
      </c>
      <c r="BA631" s="67">
        <v>-0.15009982883930206</v>
      </c>
      <c r="BB631" s="67">
        <v>-0.1315796971321106</v>
      </c>
      <c r="BC631" s="67">
        <v>-9.6777215600013733E-2</v>
      </c>
      <c r="BD631" s="67">
        <v>-5.9533849358558655E-2</v>
      </c>
      <c r="BE631" s="67">
        <v>1.3792442623525858E-3</v>
      </c>
      <c r="BF631" s="67">
        <v>-5.8709215409180615E-6</v>
      </c>
      <c r="BG631" s="67">
        <v>-8.2487479085102677E-4</v>
      </c>
      <c r="BH631" s="67">
        <v>1.9829571829177439E-4</v>
      </c>
      <c r="BI631" s="67">
        <v>-1.0809282539412379E-3</v>
      </c>
      <c r="BJ631" s="67">
        <v>-1.8120968888979405E-4</v>
      </c>
      <c r="BK631" s="67">
        <v>-4.3829726055264473E-3</v>
      </c>
      <c r="BL631" s="67">
        <v>-1.124087069183588E-2</v>
      </c>
      <c r="BM631" s="67">
        <v>-1.4552737586200237E-2</v>
      </c>
      <c r="BN631" s="67">
        <v>-1.408915501087904E-2</v>
      </c>
      <c r="BO631" s="67">
        <v>-1.6197072342038155E-2</v>
      </c>
      <c r="BP631" s="67">
        <v>-1.7769236117601395E-2</v>
      </c>
      <c r="BQ631" s="67">
        <v>-2.6120973750948906E-2</v>
      </c>
      <c r="BR631" s="67">
        <v>2.7639644686132669E-3</v>
      </c>
      <c r="BS631" s="67">
        <v>0.24272312223911285</v>
      </c>
      <c r="BT631" s="67">
        <v>0.32682257890701294</v>
      </c>
      <c r="BU631" s="67">
        <v>0.38565796613693237</v>
      </c>
      <c r="BV631" s="67">
        <v>0.41669487953186035</v>
      </c>
      <c r="BW631" s="67">
        <v>0.40635797381401062</v>
      </c>
      <c r="BX631" s="67">
        <v>-1.8768005073070526E-2</v>
      </c>
      <c r="BY631" s="67">
        <v>-0.13873720169067383</v>
      </c>
      <c r="BZ631" s="67">
        <v>-0.12069927155971527</v>
      </c>
      <c r="CA631" s="67">
        <v>-8.6612902581691742E-2</v>
      </c>
      <c r="CB631" s="67">
        <v>-5.019678920507431E-2</v>
      </c>
      <c r="CC631" s="67">
        <v>7.155190221965313E-3</v>
      </c>
      <c r="CD631" s="67">
        <v>5.3175287321209908E-3</v>
      </c>
      <c r="CE631" s="67">
        <v>4.1473936289548874E-3</v>
      </c>
      <c r="CF631" s="67">
        <v>4.9211755394935608E-3</v>
      </c>
      <c r="CG631" s="67">
        <v>3.50341503508389E-3</v>
      </c>
      <c r="CH631" s="67">
        <v>4.4697839766740799E-3</v>
      </c>
      <c r="CI631" s="67">
        <v>6.1692000599578023E-4</v>
      </c>
      <c r="CJ631" s="67">
        <v>-5.8768177404999733E-3</v>
      </c>
      <c r="CK631" s="67">
        <v>-8.8505363091826439E-3</v>
      </c>
      <c r="CL631" s="67">
        <v>-8.0055519938468933E-3</v>
      </c>
      <c r="CM631" s="67">
        <v>-9.7360815852880478E-3</v>
      </c>
      <c r="CN631" s="67">
        <v>-1.0932878591120243E-2</v>
      </c>
      <c r="CO631" s="67">
        <v>-1.8918514251708984E-2</v>
      </c>
      <c r="CP631" s="67">
        <v>1.025865226984024E-2</v>
      </c>
      <c r="CQ631" s="67">
        <v>0.25020423531532288</v>
      </c>
      <c r="CR631" s="67">
        <v>0.33446452021598816</v>
      </c>
      <c r="CS631" s="67">
        <v>0.39344045519828796</v>
      </c>
      <c r="CT631" s="67">
        <v>0.42458319664001465</v>
      </c>
      <c r="CU631" s="67">
        <v>0.41428801417350769</v>
      </c>
      <c r="CV631" s="67">
        <v>-1.0722644627094269E-2</v>
      </c>
      <c r="CW631" s="67">
        <v>-0.13086749613285065</v>
      </c>
      <c r="CX631" s="67">
        <v>-0.1131635308265686</v>
      </c>
      <c r="CY631" s="67">
        <v>-7.95731320977211E-2</v>
      </c>
      <c r="CZ631" s="67">
        <v>-4.3729968369007111E-2</v>
      </c>
      <c r="DA631" s="67">
        <v>1.2931135483086109E-2</v>
      </c>
      <c r="DB631" s="67">
        <v>1.0640927590429783E-2</v>
      </c>
      <c r="DC631" s="67">
        <v>9.1196615248918533E-3</v>
      </c>
      <c r="DD631" s="67">
        <v>9.6440557390451431E-3</v>
      </c>
      <c r="DE631" s="67">
        <v>8.0877579748630524E-3</v>
      </c>
      <c r="DF631" s="67">
        <v>9.1207772493362427E-3</v>
      </c>
      <c r="DG631" s="67">
        <v>5.6168129667639732E-3</v>
      </c>
      <c r="DH631" s="67">
        <v>-5.1276537124067545E-4</v>
      </c>
      <c r="DI631" s="67">
        <v>-3.1483364291489124E-3</v>
      </c>
      <c r="DJ631" s="67">
        <v>-1.9219496753066778E-3</v>
      </c>
      <c r="DK631" s="67">
        <v>-3.2750898972153664E-3</v>
      </c>
      <c r="DL631" s="67">
        <v>-4.0965219959616661E-3</v>
      </c>
      <c r="DM631" s="67">
        <v>-1.1716052889823914E-2</v>
      </c>
      <c r="DN631" s="67">
        <v>1.7753340303897858E-2</v>
      </c>
      <c r="DO631" s="67">
        <v>0.25768536329269409</v>
      </c>
      <c r="DP631" s="67">
        <v>0.34210646152496338</v>
      </c>
      <c r="DQ631" s="67">
        <v>0.40122294425964355</v>
      </c>
      <c r="DR631" s="67">
        <v>0.43247151374816895</v>
      </c>
      <c r="DS631" s="67">
        <v>0.42221805453300476</v>
      </c>
      <c r="DT631" s="67">
        <v>-2.6772837154567242E-3</v>
      </c>
      <c r="DU631" s="67">
        <v>-0.12299777567386627</v>
      </c>
      <c r="DV631" s="67">
        <v>-0.10562778264284134</v>
      </c>
      <c r="DW631" s="67">
        <v>-7.2533354163169861E-2</v>
      </c>
      <c r="DX631" s="67">
        <v>-3.7263147532939911E-2</v>
      </c>
      <c r="DY631" s="67">
        <v>2.1270684897899628E-2</v>
      </c>
      <c r="DZ631" s="67">
        <v>1.8327070400118828E-2</v>
      </c>
      <c r="EA631" s="67">
        <v>1.6298826783895493E-2</v>
      </c>
      <c r="EB631" s="67">
        <v>1.64631437510252E-2</v>
      </c>
      <c r="EC631" s="67">
        <v>1.470682118088007E-2</v>
      </c>
      <c r="ED631" s="67">
        <v>1.5836074948310852E-2</v>
      </c>
      <c r="EE631" s="67">
        <v>1.283586397767067E-2</v>
      </c>
      <c r="EF631" s="67">
        <v>7.2320741601288319E-3</v>
      </c>
      <c r="EG631" s="67">
        <v>5.0847353413701057E-3</v>
      </c>
      <c r="EH631" s="67">
        <v>6.8618063814938068E-3</v>
      </c>
      <c r="EI631" s="67">
        <v>6.05355529114604E-3</v>
      </c>
      <c r="EJ631" s="67">
        <v>5.7740919291973114E-3</v>
      </c>
      <c r="EK631" s="67">
        <v>-1.3168439036235213E-3</v>
      </c>
      <c r="EL631" s="67">
        <v>2.8574477881193161E-2</v>
      </c>
      <c r="EM631" s="67">
        <v>0.26848694682121277</v>
      </c>
      <c r="EN631" s="67">
        <v>0.35314017534255981</v>
      </c>
      <c r="EO631" s="67">
        <v>0.41245952248573303</v>
      </c>
      <c r="EP631" s="67">
        <v>0.44386100769042969</v>
      </c>
      <c r="EQ631" s="67">
        <v>0.43366783857345581</v>
      </c>
      <c r="ER631" s="67">
        <v>8.9389393106102943E-3</v>
      </c>
      <c r="ES631" s="67">
        <v>-0.11163516342639923</v>
      </c>
      <c r="ET631" s="67">
        <v>-9.4747349619865417E-2</v>
      </c>
      <c r="EU631" s="67">
        <v>-6.2369037419557571E-2</v>
      </c>
      <c r="EV631" s="67">
        <v>-2.7926087379455566E-2</v>
      </c>
      <c r="EW631" s="67">
        <v>69.671920776367188</v>
      </c>
      <c r="EX631" s="67">
        <v>68.334144592285156</v>
      </c>
      <c r="EY631" s="67">
        <v>66.520919799804688</v>
      </c>
      <c r="EZ631" s="67">
        <v>65.462593078613281</v>
      </c>
      <c r="FA631" s="67">
        <v>64.261756896972656</v>
      </c>
      <c r="FB631" s="67">
        <v>63.314083099365234</v>
      </c>
      <c r="FC631" s="67">
        <v>63.548404693603516</v>
      </c>
      <c r="FD631" s="67">
        <v>67.492118835449219</v>
      </c>
      <c r="FE631" s="67">
        <v>72.630073547363281</v>
      </c>
      <c r="FF631" s="67">
        <v>77.861717224121094</v>
      </c>
      <c r="FG631" s="67">
        <v>82.5316162109375</v>
      </c>
      <c r="FH631" s="67">
        <v>86.687477111816406</v>
      </c>
      <c r="FI631" s="67">
        <v>90.319099426269531</v>
      </c>
      <c r="FJ631" s="67">
        <v>93.282615661621094</v>
      </c>
      <c r="FK631" s="67">
        <v>94.911178588867188</v>
      </c>
      <c r="FL631" s="67">
        <v>96.132095336914063</v>
      </c>
      <c r="FM631" s="67">
        <v>96.456756591796875</v>
      </c>
      <c r="FN631" s="67">
        <v>95.931495666503906</v>
      </c>
      <c r="FO631" s="67">
        <v>94.152191162109375</v>
      </c>
      <c r="FP631" s="67">
        <v>90.714591979980469</v>
      </c>
      <c r="FQ631" s="67">
        <v>85.604248046875</v>
      </c>
      <c r="FR631" s="67">
        <v>81.334037780761719</v>
      </c>
      <c r="FS631" s="67">
        <v>78.57720947265625</v>
      </c>
      <c r="FT631" s="67">
        <v>76.300094604492188</v>
      </c>
      <c r="FU631" s="68">
        <v>1.0039881803095341E-2</v>
      </c>
      <c r="FV631" s="40">
        <v>13.329999923706055</v>
      </c>
      <c r="FW631" s="48">
        <v>90527.58</v>
      </c>
      <c r="FX631">
        <v>1</v>
      </c>
    </row>
    <row r="632" spans="1:180" x14ac:dyDescent="0.2">
      <c r="A632" t="s">
        <v>189</v>
      </c>
      <c r="B632" t="s">
        <v>207</v>
      </c>
      <c r="C632" t="s">
        <v>204</v>
      </c>
      <c r="D632" t="s">
        <v>1</v>
      </c>
      <c r="E632" t="s">
        <v>211</v>
      </c>
      <c r="F632" t="s">
        <v>1</v>
      </c>
      <c r="G632" s="60" t="s">
        <v>222</v>
      </c>
      <c r="H632" s="67">
        <v>92269.999651193619</v>
      </c>
      <c r="I632" s="67">
        <v>0.84848666191101074</v>
      </c>
      <c r="J632" s="67">
        <v>0.72310942411422729</v>
      </c>
      <c r="K632" s="67">
        <v>0.64546734094619751</v>
      </c>
      <c r="L632" s="67">
        <v>0.60046589374542236</v>
      </c>
      <c r="M632" s="67">
        <v>0.57867646217346191</v>
      </c>
      <c r="N632" s="67">
        <v>0.60094147920608521</v>
      </c>
      <c r="O632" s="67">
        <v>0.6657031774520874</v>
      </c>
      <c r="P632" s="67">
        <v>0.73618167638778687</v>
      </c>
      <c r="Q632" s="67">
        <v>0.77612286806106567</v>
      </c>
      <c r="R632" s="67">
        <v>0.82600617408752441</v>
      </c>
      <c r="S632" s="67">
        <v>0.91281133890151978</v>
      </c>
      <c r="T632" s="67">
        <v>1.0337384939193726</v>
      </c>
      <c r="U632" s="67">
        <v>1.1831059455871582</v>
      </c>
      <c r="V632" s="67">
        <v>1.3431311845779419</v>
      </c>
      <c r="W632" s="67">
        <v>1.5063862800598145</v>
      </c>
      <c r="X632" s="67">
        <v>1.6763647794723511</v>
      </c>
      <c r="Y632" s="67">
        <v>1.8309385776519775</v>
      </c>
      <c r="Z632" s="67">
        <v>1.9592283964157104</v>
      </c>
      <c r="AA632" s="67">
        <v>2.0013360977172852</v>
      </c>
      <c r="AB632" s="67">
        <v>1.9268842935562134</v>
      </c>
      <c r="AC632" s="67">
        <v>1.8031566143035889</v>
      </c>
      <c r="AD632" s="67">
        <v>1.6624076366424561</v>
      </c>
      <c r="AE632" s="67">
        <v>1.38114333152771</v>
      </c>
      <c r="AF632" s="67">
        <v>1.0954169034957886</v>
      </c>
      <c r="AG632" s="67">
        <v>-3.5378310829401016E-2</v>
      </c>
      <c r="AH632" s="67">
        <v>-2.2621750831604004E-2</v>
      </c>
      <c r="AI632" s="67">
        <v>-1.6204508021473885E-2</v>
      </c>
      <c r="AJ632" s="67">
        <v>-1.0979894548654556E-2</v>
      </c>
      <c r="AK632" s="67">
        <v>-8.8389702141284943E-3</v>
      </c>
      <c r="AL632" s="67">
        <v>-6.3278330489993095E-3</v>
      </c>
      <c r="AM632" s="67">
        <v>-1.3648330233991146E-2</v>
      </c>
      <c r="AN632" s="67">
        <v>-1.7862854525446892E-2</v>
      </c>
      <c r="AO632" s="67">
        <v>-2.9704032465815544E-2</v>
      </c>
      <c r="AP632" s="67">
        <v>-3.6028563976287842E-2</v>
      </c>
      <c r="AQ632" s="67">
        <v>-3.9262998849153519E-2</v>
      </c>
      <c r="AR632" s="67">
        <v>-4.3558385223150253E-2</v>
      </c>
      <c r="AS632" s="67">
        <v>-3.5377614200115204E-2</v>
      </c>
      <c r="AT632" s="67">
        <v>-1.4328095130622387E-4</v>
      </c>
      <c r="AU632" s="67">
        <v>0.28981950879096985</v>
      </c>
      <c r="AV632" s="67">
        <v>0.37699270248413086</v>
      </c>
      <c r="AW632" s="67">
        <v>0.42187392711639404</v>
      </c>
      <c r="AX632" s="67">
        <v>0.44675874710083008</v>
      </c>
      <c r="AY632" s="67">
        <v>0.42378661036491394</v>
      </c>
      <c r="AZ632" s="67">
        <v>-3.9107240736484528E-2</v>
      </c>
      <c r="BA632" s="67">
        <v>-0.17109079658985138</v>
      </c>
      <c r="BB632" s="67">
        <v>-0.15347330272197723</v>
      </c>
      <c r="BC632" s="67">
        <v>-0.11235842853784561</v>
      </c>
      <c r="BD632" s="67">
        <v>-7.8056275844573975E-2</v>
      </c>
      <c r="BE632" s="67">
        <v>-2.7045723050832748E-2</v>
      </c>
      <c r="BF632" s="67">
        <v>-1.4942046254873276E-2</v>
      </c>
      <c r="BG632" s="67">
        <v>-9.0313805267214775E-3</v>
      </c>
      <c r="BH632" s="67">
        <v>-4.1665579192340374E-3</v>
      </c>
      <c r="BI632" s="67">
        <v>-2.2255061194300652E-3</v>
      </c>
      <c r="BJ632" s="67">
        <v>3.8175651570782065E-4</v>
      </c>
      <c r="BK632" s="67">
        <v>-6.4354292117059231E-3</v>
      </c>
      <c r="BL632" s="67">
        <v>-1.0124661959707737E-2</v>
      </c>
      <c r="BM632" s="67">
        <v>-2.147802896797657E-2</v>
      </c>
      <c r="BN632" s="67">
        <v>-2.7252336964011192E-2</v>
      </c>
      <c r="BO632" s="67">
        <v>-2.9942311346530914E-2</v>
      </c>
      <c r="BP632" s="67">
        <v>-3.3696185797452927E-2</v>
      </c>
      <c r="BQ632" s="67">
        <v>-2.4987265467643738E-2</v>
      </c>
      <c r="BR632" s="67">
        <v>1.0668608359992504E-2</v>
      </c>
      <c r="BS632" s="67">
        <v>0.30061197280883789</v>
      </c>
      <c r="BT632" s="67">
        <v>0.38801717758178711</v>
      </c>
      <c r="BU632" s="67">
        <v>0.43310105800628662</v>
      </c>
      <c r="BV632" s="67">
        <v>0.45813864469528198</v>
      </c>
      <c r="BW632" s="67">
        <v>0.43522664904594421</v>
      </c>
      <c r="BX632" s="67">
        <v>-2.7501063421368599E-2</v>
      </c>
      <c r="BY632" s="67">
        <v>-0.1597379744052887</v>
      </c>
      <c r="BZ632" s="67">
        <v>-0.14260219037532806</v>
      </c>
      <c r="CA632" s="67">
        <v>-0.10220270603895187</v>
      </c>
      <c r="CB632" s="67">
        <v>-6.8727061152458191E-2</v>
      </c>
      <c r="CC632" s="67">
        <v>-2.1274600178003311E-2</v>
      </c>
      <c r="CD632" s="67">
        <v>-9.6231065690517426E-3</v>
      </c>
      <c r="CE632" s="67">
        <v>-4.0632942691445351E-3</v>
      </c>
      <c r="CF632" s="67">
        <v>5.5233802413567901E-4</v>
      </c>
      <c r="CG632" s="67">
        <v>2.3549590259790421E-3</v>
      </c>
      <c r="CH632" s="67">
        <v>5.0287977792322636E-3</v>
      </c>
      <c r="CI632" s="67">
        <v>-1.4397950144484639E-3</v>
      </c>
      <c r="CJ632" s="67">
        <v>-4.7652139328420162E-3</v>
      </c>
      <c r="CK632" s="67">
        <v>-1.5780722722411156E-2</v>
      </c>
      <c r="CL632" s="67">
        <v>-2.1173952147364616E-2</v>
      </c>
      <c r="CM632" s="67">
        <v>-2.3486832156777382E-2</v>
      </c>
      <c r="CN632" s="67">
        <v>-2.6865659281611443E-2</v>
      </c>
      <c r="CO632" s="67">
        <v>-1.7790939658880234E-2</v>
      </c>
      <c r="CP632" s="67">
        <v>1.8156889826059341E-2</v>
      </c>
      <c r="CQ632" s="67">
        <v>0.30808678269386292</v>
      </c>
      <c r="CR632" s="67">
        <v>0.39565268158912659</v>
      </c>
      <c r="CS632" s="67">
        <v>0.44087696075439453</v>
      </c>
      <c r="CT632" s="67">
        <v>0.46602031588554382</v>
      </c>
      <c r="CU632" s="67">
        <v>0.44314998388290405</v>
      </c>
      <c r="CV632" s="67">
        <v>-1.9462659955024719E-2</v>
      </c>
      <c r="CW632" s="67">
        <v>-0.15187501907348633</v>
      </c>
      <c r="CX632" s="67">
        <v>-0.13507287204265594</v>
      </c>
      <c r="CY632" s="67">
        <v>-9.5168888568878174E-2</v>
      </c>
      <c r="CZ632" s="67">
        <v>-6.2265671789646149E-2</v>
      </c>
      <c r="DA632" s="67">
        <v>-1.5503475442528725E-2</v>
      </c>
      <c r="DB632" s="67">
        <v>-4.304167814552784E-3</v>
      </c>
      <c r="DC632" s="67">
        <v>9.0479070786386728E-4</v>
      </c>
      <c r="DD632" s="67">
        <v>5.2712340839207172E-3</v>
      </c>
      <c r="DE632" s="67">
        <v>6.9354246370494366E-3</v>
      </c>
      <c r="DF632" s="67">
        <v>9.6758389845490456E-3</v>
      </c>
      <c r="DG632" s="67">
        <v>3.5558389499783516E-3</v>
      </c>
      <c r="DH632" s="67">
        <v>5.9423519996926188E-4</v>
      </c>
      <c r="DI632" s="67">
        <v>-1.0083415545523167E-2</v>
      </c>
      <c r="DJ632" s="67">
        <v>-1.5095563605427742E-2</v>
      </c>
      <c r="DK632" s="67">
        <v>-1.70313511043787E-2</v>
      </c>
      <c r="DL632" s="67">
        <v>-2.003512904047966E-2</v>
      </c>
      <c r="DM632" s="67">
        <v>-1.0594612918794155E-2</v>
      </c>
      <c r="DN632" s="67">
        <v>2.5645172223448753E-2</v>
      </c>
      <c r="DO632" s="67">
        <v>0.31556159257888794</v>
      </c>
      <c r="DP632" s="67">
        <v>0.40328818559646606</v>
      </c>
      <c r="DQ632" s="67">
        <v>0.44865289330482483</v>
      </c>
      <c r="DR632" s="67">
        <v>0.47390198707580566</v>
      </c>
      <c r="DS632" s="67">
        <v>0.45107334852218628</v>
      </c>
      <c r="DT632" s="67">
        <v>-1.142425648868084E-2</v>
      </c>
      <c r="DU632" s="67">
        <v>-0.14401207864284515</v>
      </c>
      <c r="DV632" s="67">
        <v>-0.12754356861114502</v>
      </c>
      <c r="DW632" s="67">
        <v>-8.8135063648223877E-2</v>
      </c>
      <c r="DX632" s="67">
        <v>-5.5804286152124405E-2</v>
      </c>
      <c r="DY632" s="67">
        <v>-7.170890923589468E-3</v>
      </c>
      <c r="DZ632" s="67">
        <v>3.3755365293473005E-3</v>
      </c>
      <c r="EA632" s="67">
        <v>8.0779176205396652E-3</v>
      </c>
      <c r="EB632" s="67">
        <v>1.2084569782018661E-2</v>
      </c>
      <c r="EC632" s="67">
        <v>1.3548888266086578E-2</v>
      </c>
      <c r="ED632" s="67">
        <v>1.6385428607463837E-2</v>
      </c>
      <c r="EE632" s="67">
        <v>1.0768741369247437E-2</v>
      </c>
      <c r="EF632" s="67">
        <v>8.3324285224080086E-3</v>
      </c>
      <c r="EG632" s="67">
        <v>-1.8574114656075835E-3</v>
      </c>
      <c r="EH632" s="67">
        <v>-6.3193407841026783E-3</v>
      </c>
      <c r="EI632" s="67">
        <v>-7.7106631360948086E-3</v>
      </c>
      <c r="EJ632" s="67">
        <v>-1.0172932408750057E-2</v>
      </c>
      <c r="EK632" s="67">
        <v>-2.0426078117452562E-4</v>
      </c>
      <c r="EL632" s="67">
        <v>3.6457061767578125E-2</v>
      </c>
      <c r="EM632" s="67">
        <v>0.32635405659675598</v>
      </c>
      <c r="EN632" s="67">
        <v>0.41431266069412231</v>
      </c>
      <c r="EO632" s="67">
        <v>0.45988002419471741</v>
      </c>
      <c r="EP632" s="67">
        <v>0.48528185486793518</v>
      </c>
      <c r="EQ632" s="67">
        <v>0.46251338720321655</v>
      </c>
      <c r="ER632" s="67">
        <v>1.8192161223851144E-4</v>
      </c>
      <c r="ES632" s="67">
        <v>-0.13265925645828247</v>
      </c>
      <c r="ET632" s="67">
        <v>-0.11667243391275406</v>
      </c>
      <c r="EU632" s="67">
        <v>-7.7979341149330139E-2</v>
      </c>
      <c r="EV632" s="67">
        <v>-4.6475067734718323E-2</v>
      </c>
      <c r="EW632" s="67">
        <v>74.270095825195313</v>
      </c>
      <c r="EX632" s="67">
        <v>72.817710876464844</v>
      </c>
      <c r="EY632" s="67">
        <v>71.314109802246094</v>
      </c>
      <c r="EZ632" s="67">
        <v>70.096641540527344</v>
      </c>
      <c r="FA632" s="67">
        <v>68.154335021972656</v>
      </c>
      <c r="FB632" s="67">
        <v>67.02899169921875</v>
      </c>
      <c r="FC632" s="67">
        <v>66.931488037109375</v>
      </c>
      <c r="FD632" s="67">
        <v>69.734100341796875</v>
      </c>
      <c r="FE632" s="67">
        <v>74.126045227050781</v>
      </c>
      <c r="FF632" s="67">
        <v>79.073600769042969</v>
      </c>
      <c r="FG632" s="67">
        <v>83.729766845703125</v>
      </c>
      <c r="FH632" s="67">
        <v>88.194496154785156</v>
      </c>
      <c r="FI632" s="67">
        <v>91.376007080078125</v>
      </c>
      <c r="FJ632" s="67">
        <v>94.366645812988281</v>
      </c>
      <c r="FK632" s="67">
        <v>96.200950622558594</v>
      </c>
      <c r="FL632" s="67">
        <v>97.25921630859375</v>
      </c>
      <c r="FM632" s="67">
        <v>97.750358581542969</v>
      </c>
      <c r="FN632" s="67">
        <v>96.410972595214844</v>
      </c>
      <c r="FO632" s="67">
        <v>93.951370239257813</v>
      </c>
      <c r="FP632" s="67">
        <v>90.178184509277344</v>
      </c>
      <c r="FQ632" s="67">
        <v>84.494583129882813</v>
      </c>
      <c r="FR632" s="67">
        <v>79.818267822265625</v>
      </c>
      <c r="FS632" s="67">
        <v>76.269279479980469</v>
      </c>
      <c r="FT632" s="67">
        <v>74.384353637695313</v>
      </c>
      <c r="FU632" s="68">
        <v>1.0031412355601788E-2</v>
      </c>
      <c r="FV632" s="40">
        <v>14.159999847412109</v>
      </c>
      <c r="FW632" s="48">
        <v>100715.49</v>
      </c>
      <c r="FX632">
        <v>1</v>
      </c>
    </row>
    <row r="633" spans="1:180" x14ac:dyDescent="0.2">
      <c r="A633" t="s">
        <v>189</v>
      </c>
      <c r="B633" t="s">
        <v>207</v>
      </c>
      <c r="C633" t="s">
        <v>204</v>
      </c>
      <c r="D633" t="s">
        <v>1</v>
      </c>
      <c r="E633" t="s">
        <v>211</v>
      </c>
      <c r="F633" t="s">
        <v>1</v>
      </c>
      <c r="G633" s="60" t="s">
        <v>223</v>
      </c>
      <c r="H633" s="67">
        <v>92361.997184872627</v>
      </c>
      <c r="I633" s="67">
        <v>0.89683574438095093</v>
      </c>
      <c r="J633" s="67">
        <v>0.76250636577606201</v>
      </c>
      <c r="K633" s="67">
        <v>0.6811830997467041</v>
      </c>
      <c r="L633" s="67">
        <v>0.62922269105911255</v>
      </c>
      <c r="M633" s="67">
        <v>0.60677236318588257</v>
      </c>
      <c r="N633" s="67">
        <v>0.62506973743438721</v>
      </c>
      <c r="O633" s="67">
        <v>0.69068211317062378</v>
      </c>
      <c r="P633" s="67">
        <v>0.75677710771560669</v>
      </c>
      <c r="Q633" s="67">
        <v>0.79373365640640259</v>
      </c>
      <c r="R633" s="67">
        <v>0.83044701814651489</v>
      </c>
      <c r="S633" s="67">
        <v>0.89060103893280029</v>
      </c>
      <c r="T633" s="67">
        <v>0.98046779632568359</v>
      </c>
      <c r="U633" s="67">
        <v>1.094064474105835</v>
      </c>
      <c r="V633" s="67">
        <v>1.2180689573287964</v>
      </c>
      <c r="W633" s="67">
        <v>1.341392993927002</v>
      </c>
      <c r="X633" s="67">
        <v>1.4704346656799316</v>
      </c>
      <c r="Y633" s="67">
        <v>1.597076416015625</v>
      </c>
      <c r="Z633" s="67">
        <v>1.7078350782394409</v>
      </c>
      <c r="AA633" s="67">
        <v>1.7433191537857056</v>
      </c>
      <c r="AB633" s="67">
        <v>1.6748974323272705</v>
      </c>
      <c r="AC633" s="67">
        <v>1.6059033870697021</v>
      </c>
      <c r="AD633" s="67">
        <v>1.509764552116394</v>
      </c>
      <c r="AE633" s="67">
        <v>1.2770810127258301</v>
      </c>
      <c r="AF633" s="67">
        <v>1.0330228805541992</v>
      </c>
      <c r="AG633" s="67">
        <v>-4.7335982322692871E-2</v>
      </c>
      <c r="AH633" s="67">
        <v>-3.3761102706193924E-2</v>
      </c>
      <c r="AI633" s="67">
        <v>-2.2314222529530525E-2</v>
      </c>
      <c r="AJ633" s="67">
        <v>-1.6860244795680046E-2</v>
      </c>
      <c r="AK633" s="67">
        <v>-1.1732026003301144E-2</v>
      </c>
      <c r="AL633" s="67">
        <v>-8.3663640543818474E-3</v>
      </c>
      <c r="AM633" s="67">
        <v>-1.259975228458643E-2</v>
      </c>
      <c r="AN633" s="67">
        <v>-2.1489484235644341E-2</v>
      </c>
      <c r="AO633" s="67">
        <v>-3.0825495719909668E-2</v>
      </c>
      <c r="AP633" s="67">
        <v>-3.7421457469463348E-2</v>
      </c>
      <c r="AQ633" s="67">
        <v>-4.2870350182056427E-2</v>
      </c>
      <c r="AR633" s="67">
        <v>-4.6369738876819611E-2</v>
      </c>
      <c r="AS633" s="67">
        <v>-4.7172382473945618E-2</v>
      </c>
      <c r="AT633" s="67">
        <v>-1.7893880605697632E-2</v>
      </c>
      <c r="AU633" s="67">
        <v>0.21742339432239532</v>
      </c>
      <c r="AV633" s="67">
        <v>0.28807991743087769</v>
      </c>
      <c r="AW633" s="67">
        <v>0.32607662677764893</v>
      </c>
      <c r="AX633" s="67">
        <v>0.34237271547317505</v>
      </c>
      <c r="AY633" s="67">
        <v>0.32333472371101379</v>
      </c>
      <c r="AZ633" s="67">
        <v>-8.5096143186092377E-2</v>
      </c>
      <c r="BA633" s="67">
        <v>-0.16762124001979828</v>
      </c>
      <c r="BB633" s="67">
        <v>-0.12822608649730682</v>
      </c>
      <c r="BC633" s="67">
        <v>-8.6871981620788574E-2</v>
      </c>
      <c r="BD633" s="67">
        <v>-5.65195232629776E-2</v>
      </c>
      <c r="BE633" s="67">
        <v>-3.9009455591440201E-2</v>
      </c>
      <c r="BF633" s="67">
        <v>-2.6086945086717606E-2</v>
      </c>
      <c r="BG633" s="67">
        <v>-1.5146283432841301E-2</v>
      </c>
      <c r="BH633" s="67">
        <v>-1.0051828809082508E-2</v>
      </c>
      <c r="BI633" s="67">
        <v>-5.1233284175395966E-3</v>
      </c>
      <c r="BJ633" s="67">
        <v>-1.6615390777587891E-3</v>
      </c>
      <c r="BK633" s="67">
        <v>-5.391987506300211E-3</v>
      </c>
      <c r="BL633" s="67">
        <v>-1.3756870292127132E-2</v>
      </c>
      <c r="BM633" s="67">
        <v>-2.2605491802096367E-2</v>
      </c>
      <c r="BN633" s="67">
        <v>-2.8651639819145203E-2</v>
      </c>
      <c r="BO633" s="67">
        <v>-3.3556483685970306E-2</v>
      </c>
      <c r="BP633" s="67">
        <v>-3.6514751613140106E-2</v>
      </c>
      <c r="BQ633" s="67">
        <v>-3.6789610981941223E-2</v>
      </c>
      <c r="BR633" s="67">
        <v>-7.0898924022912979E-3</v>
      </c>
      <c r="BS633" s="67">
        <v>0.22820809483528137</v>
      </c>
      <c r="BT633" s="67">
        <v>0.2990964949131012</v>
      </c>
      <c r="BU633" s="67">
        <v>0.33729574084281921</v>
      </c>
      <c r="BV633" s="67">
        <v>0.35374432802200317</v>
      </c>
      <c r="BW633" s="67">
        <v>0.3347664475440979</v>
      </c>
      <c r="BX633" s="67">
        <v>-7.3498621582984924E-2</v>
      </c>
      <c r="BY633" s="67">
        <v>-0.15627682209014893</v>
      </c>
      <c r="BZ633" s="67">
        <v>-0.11736300587654114</v>
      </c>
      <c r="CA633" s="67">
        <v>-7.6723717153072357E-2</v>
      </c>
      <c r="CB633" s="67">
        <v>-4.7197084873914719E-2</v>
      </c>
      <c r="CC633" s="67">
        <v>-3.3242523670196533E-2</v>
      </c>
      <c r="CD633" s="67">
        <v>-2.0771849900484085E-2</v>
      </c>
      <c r="CE633" s="67">
        <v>-1.01817911490798E-2</v>
      </c>
      <c r="CF633" s="67">
        <v>-5.3363400511443615E-3</v>
      </c>
      <c r="CG633" s="67">
        <v>-5.4616446141153574E-4</v>
      </c>
      <c r="CH633" s="67">
        <v>2.9822024516761303E-3</v>
      </c>
      <c r="CI633" s="67">
        <v>-3.9991192170418799E-4</v>
      </c>
      <c r="CJ633" s="67">
        <v>-8.401285856962204E-3</v>
      </c>
      <c r="CK633" s="67">
        <v>-1.6912342980504036E-2</v>
      </c>
      <c r="CL633" s="67">
        <v>-2.2577691823244095E-2</v>
      </c>
      <c r="CM633" s="67">
        <v>-2.7105731889605522E-2</v>
      </c>
      <c r="CN633" s="67">
        <v>-2.9689213261008263E-2</v>
      </c>
      <c r="CO633" s="67">
        <v>-2.9598534107208252E-2</v>
      </c>
      <c r="CP633" s="67">
        <v>3.929179219994694E-4</v>
      </c>
      <c r="CQ633" s="67">
        <v>0.23567755520343781</v>
      </c>
      <c r="CR633" s="67">
        <v>0.30672651529312134</v>
      </c>
      <c r="CS633" s="67">
        <v>0.34506604075431824</v>
      </c>
      <c r="CT633" s="67">
        <v>0.36162033677101135</v>
      </c>
      <c r="CU633" s="67">
        <v>0.34268400073051453</v>
      </c>
      <c r="CV633" s="67">
        <v>-6.5466217696666718E-2</v>
      </c>
      <c r="CW633" s="67">
        <v>-0.14841970801353455</v>
      </c>
      <c r="CX633" s="67">
        <v>-0.10983926057815552</v>
      </c>
      <c r="CY633" s="67">
        <v>-6.9695048034191132E-2</v>
      </c>
      <c r="CZ633" s="67">
        <v>-4.0740400552749634E-2</v>
      </c>
      <c r="DA633" s="67">
        <v>-2.7475593611598015E-2</v>
      </c>
      <c r="DB633" s="67">
        <v>-1.5456752851605415E-2</v>
      </c>
      <c r="DC633" s="67">
        <v>-5.2172988653182983E-3</v>
      </c>
      <c r="DD633" s="67">
        <v>-6.2085158424451947E-4</v>
      </c>
      <c r="DE633" s="67">
        <v>4.0309992618858814E-3</v>
      </c>
      <c r="DF633" s="67">
        <v>7.625944446772337E-3</v>
      </c>
      <c r="DG633" s="67">
        <v>4.5921639539301395E-3</v>
      </c>
      <c r="DH633" s="67">
        <v>-3.0457011889666319E-3</v>
      </c>
      <c r="DI633" s="67">
        <v>-1.1219192296266556E-2</v>
      </c>
      <c r="DJ633" s="67">
        <v>-1.6503743827342987E-2</v>
      </c>
      <c r="DK633" s="67">
        <v>-2.0654978230595589E-2</v>
      </c>
      <c r="DL633" s="67">
        <v>-2.2863676771521568E-2</v>
      </c>
      <c r="DM633" s="67">
        <v>-2.2407457232475281E-2</v>
      </c>
      <c r="DN633" s="67">
        <v>7.8757274895906448E-3</v>
      </c>
      <c r="DO633" s="67">
        <v>0.24314700067043304</v>
      </c>
      <c r="DP633" s="67">
        <v>0.31435656547546387</v>
      </c>
      <c r="DQ633" s="67">
        <v>0.35283634066581726</v>
      </c>
      <c r="DR633" s="67">
        <v>0.36949628591537476</v>
      </c>
      <c r="DS633" s="67">
        <v>0.35060158371925354</v>
      </c>
      <c r="DT633" s="67">
        <v>-5.7433806359767914E-2</v>
      </c>
      <c r="DU633" s="67">
        <v>-0.14056259393692017</v>
      </c>
      <c r="DV633" s="67">
        <v>-0.10231552273035049</v>
      </c>
      <c r="DW633" s="67">
        <v>-6.2666378915309906E-2</v>
      </c>
      <c r="DX633" s="67">
        <v>-3.428371250629425E-2</v>
      </c>
      <c r="DY633" s="67">
        <v>-1.9149061292409897E-2</v>
      </c>
      <c r="DZ633" s="67">
        <v>-7.7825980260968208E-3</v>
      </c>
      <c r="EA633" s="67">
        <v>1.9506394164636731E-3</v>
      </c>
      <c r="EB633" s="67">
        <v>6.1875651590526104E-3</v>
      </c>
      <c r="EC633" s="67">
        <v>1.0639696381986141E-2</v>
      </c>
      <c r="ED633" s="67">
        <v>1.4330769889056683E-2</v>
      </c>
      <c r="EE633" s="67">
        <v>1.1799928732216358E-2</v>
      </c>
      <c r="EF633" s="67">
        <v>4.6869125217199326E-3</v>
      </c>
      <c r="EG633" s="67">
        <v>-2.9991883784532547E-3</v>
      </c>
      <c r="EH633" s="67">
        <v>-7.7339271083474159E-3</v>
      </c>
      <c r="EI633" s="67">
        <v>-1.1341114528477192E-2</v>
      </c>
      <c r="EJ633" s="67">
        <v>-1.3008688576519489E-2</v>
      </c>
      <c r="EK633" s="67">
        <v>-1.2024686671793461E-2</v>
      </c>
      <c r="EL633" s="67">
        <v>1.8679717555642128E-2</v>
      </c>
      <c r="EM633" s="67">
        <v>0.2539316713809967</v>
      </c>
      <c r="EN633" s="67">
        <v>0.32537311315536499</v>
      </c>
      <c r="EO633" s="67">
        <v>0.36405542492866516</v>
      </c>
      <c r="EP633" s="67">
        <v>0.38086789846420288</v>
      </c>
      <c r="EQ633" s="67">
        <v>0.36203327775001526</v>
      </c>
      <c r="ER633" s="67">
        <v>-4.5836281031370163E-2</v>
      </c>
      <c r="ES633" s="67">
        <v>-0.12921817600727081</v>
      </c>
      <c r="ET633" s="67">
        <v>-9.1452434659004211E-2</v>
      </c>
      <c r="EU633" s="67">
        <v>-5.2518114447593689E-2</v>
      </c>
      <c r="EV633" s="67">
        <v>-2.4961283430457115E-2</v>
      </c>
      <c r="EW633" s="67">
        <v>73.037925720214844</v>
      </c>
      <c r="EX633" s="67">
        <v>72.032997131347656</v>
      </c>
      <c r="EY633" s="67">
        <v>70.640708923339844</v>
      </c>
      <c r="EZ633" s="67">
        <v>69.142135620117188</v>
      </c>
      <c r="FA633" s="67">
        <v>68.356216430664063</v>
      </c>
      <c r="FB633" s="67">
        <v>67.707115173339844</v>
      </c>
      <c r="FC633" s="67">
        <v>67.211372375488281</v>
      </c>
      <c r="FD633" s="67">
        <v>68.593551635742188</v>
      </c>
      <c r="FE633" s="67">
        <v>71.590469360351563</v>
      </c>
      <c r="FF633" s="67">
        <v>75.41949462890625</v>
      </c>
      <c r="FG633" s="67">
        <v>79.075782775878906</v>
      </c>
      <c r="FH633" s="67">
        <v>82.724746704101563</v>
      </c>
      <c r="FI633" s="67">
        <v>86.497978210449219</v>
      </c>
      <c r="FJ633" s="67">
        <v>89.585922241210938</v>
      </c>
      <c r="FK633" s="67">
        <v>91.022705078125</v>
      </c>
      <c r="FL633" s="67">
        <v>92.0692138671875</v>
      </c>
      <c r="FM633" s="67">
        <v>92.48870849609375</v>
      </c>
      <c r="FN633" s="67">
        <v>91.461029052734375</v>
      </c>
      <c r="FO633" s="67">
        <v>88.622032165527344</v>
      </c>
      <c r="FP633" s="67">
        <v>84.721954345703125</v>
      </c>
      <c r="FQ633" s="67">
        <v>80.635528564453125</v>
      </c>
      <c r="FR633" s="67">
        <v>77.80377197265625</v>
      </c>
      <c r="FS633" s="67">
        <v>75.347244262695313</v>
      </c>
      <c r="FT633" s="67">
        <v>73.7872314453125</v>
      </c>
      <c r="FU633" s="68">
        <v>1.0024174116551876E-2</v>
      </c>
      <c r="FV633" s="40">
        <v>14.439999580383301</v>
      </c>
      <c r="FW633" s="48">
        <v>95540.17</v>
      </c>
      <c r="FX633">
        <v>1</v>
      </c>
    </row>
    <row r="634" spans="1:180" x14ac:dyDescent="0.2">
      <c r="A634" t="s">
        <v>189</v>
      </c>
      <c r="B634" t="s">
        <v>207</v>
      </c>
      <c r="C634" t="s">
        <v>204</v>
      </c>
      <c r="D634" t="s">
        <v>1</v>
      </c>
      <c r="E634" t="s">
        <v>211</v>
      </c>
      <c r="F634" t="s">
        <v>1</v>
      </c>
      <c r="G634" s="60" t="s">
        <v>224</v>
      </c>
      <c r="H634" s="67">
        <v>94498.999467849731</v>
      </c>
      <c r="I634" s="67">
        <v>0.91471570730209351</v>
      </c>
      <c r="J634" s="67">
        <v>0.77991515398025513</v>
      </c>
      <c r="K634" s="67">
        <v>0.69406378269195557</v>
      </c>
      <c r="L634" s="67">
        <v>0.641349196434021</v>
      </c>
      <c r="M634" s="67">
        <v>0.61232751607894897</v>
      </c>
      <c r="N634" s="67">
        <v>0.63168907165527344</v>
      </c>
      <c r="O634" s="67">
        <v>0.71070569753646851</v>
      </c>
      <c r="P634" s="67">
        <v>0.77024161815643311</v>
      </c>
      <c r="Q634" s="67">
        <v>0.78415381908416748</v>
      </c>
      <c r="R634" s="67">
        <v>0.83168452978134155</v>
      </c>
      <c r="S634" s="67">
        <v>0.91687989234924316</v>
      </c>
      <c r="T634" s="67">
        <v>1.0398389101028442</v>
      </c>
      <c r="U634" s="67">
        <v>1.1951858997344971</v>
      </c>
      <c r="V634" s="67">
        <v>1.3570367097854614</v>
      </c>
      <c r="W634" s="67">
        <v>1.520737886428833</v>
      </c>
      <c r="X634" s="67">
        <v>1.7015656232833862</v>
      </c>
      <c r="Y634" s="67">
        <v>1.8572598695755005</v>
      </c>
      <c r="Z634" s="67">
        <v>1.987334132194519</v>
      </c>
      <c r="AA634" s="67">
        <v>2.0232305526733398</v>
      </c>
      <c r="AB634" s="67">
        <v>1.938068151473999</v>
      </c>
      <c r="AC634" s="67">
        <v>1.8259100914001465</v>
      </c>
      <c r="AD634" s="67">
        <v>1.6228995323181152</v>
      </c>
      <c r="AE634" s="67">
        <v>1.3151155710220337</v>
      </c>
      <c r="AF634" s="67">
        <v>1.0291692018508911</v>
      </c>
      <c r="AG634" s="67">
        <v>-1.353091187775135E-2</v>
      </c>
      <c r="AH634" s="67">
        <v>-8.6316447705030441E-3</v>
      </c>
      <c r="AI634" s="67">
        <v>-6.2024467624723911E-3</v>
      </c>
      <c r="AJ634" s="67">
        <v>-3.351706312969327E-3</v>
      </c>
      <c r="AK634" s="67">
        <v>-5.8533237315714359E-3</v>
      </c>
      <c r="AL634" s="67">
        <v>-5.277619231492281E-3</v>
      </c>
      <c r="AM634" s="67">
        <v>-1.0770789347589016E-2</v>
      </c>
      <c r="AN634" s="67">
        <v>-1.4571940526366234E-2</v>
      </c>
      <c r="AO634" s="67">
        <v>-2.1294128149747849E-2</v>
      </c>
      <c r="AP634" s="67">
        <v>-2.9820777475833893E-2</v>
      </c>
      <c r="AQ634" s="67">
        <v>-3.5428974777460098E-2</v>
      </c>
      <c r="AR634" s="67">
        <v>-4.2125832289457321E-2</v>
      </c>
      <c r="AS634" s="67">
        <v>-4.9880221486091614E-2</v>
      </c>
      <c r="AT634" s="67">
        <v>-3.2036826014518738E-2</v>
      </c>
      <c r="AU634" s="67">
        <v>0.25580471754074097</v>
      </c>
      <c r="AV634" s="67">
        <v>0.35477203130722046</v>
      </c>
      <c r="AW634" s="67">
        <v>0.39800405502319336</v>
      </c>
      <c r="AX634" s="67">
        <v>0.41726434230804443</v>
      </c>
      <c r="AY634" s="67">
        <v>0.34006199240684509</v>
      </c>
      <c r="AZ634" s="67">
        <v>-0.10584346950054169</v>
      </c>
      <c r="BA634" s="67">
        <v>-0.1844773143529892</v>
      </c>
      <c r="BB634" s="67">
        <v>-0.1535608321428299</v>
      </c>
      <c r="BC634" s="67">
        <v>-9.2351667582988739E-2</v>
      </c>
      <c r="BD634" s="67">
        <v>-5.6752119213342667E-2</v>
      </c>
      <c r="BE634" s="67">
        <v>-5.3059416823089123E-3</v>
      </c>
      <c r="BF634" s="67">
        <v>-1.0501721408218145E-3</v>
      </c>
      <c r="BG634" s="67">
        <v>8.7966164574027061E-4</v>
      </c>
      <c r="BH634" s="67">
        <v>3.3759721554815769E-3</v>
      </c>
      <c r="BI634" s="67">
        <v>6.7736988421529531E-4</v>
      </c>
      <c r="BJ634" s="67">
        <v>1.3478109613060951E-3</v>
      </c>
      <c r="BK634" s="67">
        <v>-3.6494436208158731E-3</v>
      </c>
      <c r="BL634" s="67">
        <v>-6.9337543100118637E-3</v>
      </c>
      <c r="BM634" s="67">
        <v>-1.3175196945667267E-2</v>
      </c>
      <c r="BN634" s="67">
        <v>-2.1159039810299873E-2</v>
      </c>
      <c r="BO634" s="67">
        <v>-2.6229793205857277E-2</v>
      </c>
      <c r="BP634" s="67">
        <v>-3.2392982393503189E-2</v>
      </c>
      <c r="BQ634" s="67">
        <v>-3.9627112448215485E-2</v>
      </c>
      <c r="BR634" s="67">
        <v>-2.136894129216671E-2</v>
      </c>
      <c r="BS634" s="67">
        <v>0.26645582914352417</v>
      </c>
      <c r="BT634" s="67">
        <v>0.36565205454826355</v>
      </c>
      <c r="BU634" s="67">
        <v>0.40908342599868774</v>
      </c>
      <c r="BV634" s="67">
        <v>0.42849421501159668</v>
      </c>
      <c r="BW634" s="67">
        <v>0.35135069489479065</v>
      </c>
      <c r="BX634" s="67">
        <v>-9.4395048916339874E-2</v>
      </c>
      <c r="BY634" s="67">
        <v>-0.17327767610549927</v>
      </c>
      <c r="BZ634" s="67">
        <v>-0.14283496141433716</v>
      </c>
      <c r="CA634" s="67">
        <v>-8.2329988479614258E-2</v>
      </c>
      <c r="CB634" s="67">
        <v>-4.7544639557600021E-2</v>
      </c>
      <c r="CC634" s="67">
        <v>3.9064782322384417E-4</v>
      </c>
      <c r="CD634" s="67">
        <v>4.2007328011095524E-3</v>
      </c>
      <c r="CE634" s="67">
        <v>5.7847080752253532E-3</v>
      </c>
      <c r="CF634" s="67">
        <v>8.0355424433946609E-3</v>
      </c>
      <c r="CG634" s="67">
        <v>5.2005085162818432E-3</v>
      </c>
      <c r="CH634" s="67">
        <v>5.9365639463067055E-3</v>
      </c>
      <c r="CI634" s="67">
        <v>1.2827781029045582E-3</v>
      </c>
      <c r="CJ634" s="67">
        <v>-1.6435696743428707E-3</v>
      </c>
      <c r="CK634" s="67">
        <v>-7.5520486570894718E-3</v>
      </c>
      <c r="CL634" s="67">
        <v>-1.5159945003688335E-2</v>
      </c>
      <c r="CM634" s="67">
        <v>-1.9858468323945999E-2</v>
      </c>
      <c r="CN634" s="67">
        <v>-2.5652036070823669E-2</v>
      </c>
      <c r="CO634" s="67">
        <v>-3.2525844871997833E-2</v>
      </c>
      <c r="CP634" s="67">
        <v>-1.3980398885905743E-2</v>
      </c>
      <c r="CQ634" s="67">
        <v>0.27383282780647278</v>
      </c>
      <c r="CR634" s="67">
        <v>0.37318751215934753</v>
      </c>
      <c r="CS634" s="67">
        <v>0.41675692796707153</v>
      </c>
      <c r="CT634" s="67">
        <v>0.43627199530601501</v>
      </c>
      <c r="CU634" s="67">
        <v>0.35916927456855774</v>
      </c>
      <c r="CV634" s="67">
        <v>-8.6465917527675629E-2</v>
      </c>
      <c r="CW634" s="67">
        <v>-0.16552081704139709</v>
      </c>
      <c r="CX634" s="67">
        <v>-0.1354062408208847</v>
      </c>
      <c r="CY634" s="67">
        <v>-7.5388997793197632E-2</v>
      </c>
      <c r="CZ634" s="67">
        <v>-4.1167564690113068E-2</v>
      </c>
      <c r="DA634" s="67">
        <v>6.0872370377182961E-3</v>
      </c>
      <c r="DB634" s="67">
        <v>9.451637975871563E-3</v>
      </c>
      <c r="DC634" s="67">
        <v>1.0689754970371723E-2</v>
      </c>
      <c r="DD634" s="67">
        <v>1.2695111334323883E-2</v>
      </c>
      <c r="DE634" s="67">
        <v>9.7236474975943565E-3</v>
      </c>
      <c r="DF634" s="67">
        <v>1.0525316931307316E-2</v>
      </c>
      <c r="DG634" s="67">
        <v>6.2149995937943459E-3</v>
      </c>
      <c r="DH634" s="67">
        <v>3.6466151941567659E-3</v>
      </c>
      <c r="DI634" s="67">
        <v>-1.9289014162495732E-3</v>
      </c>
      <c r="DJ634" s="67">
        <v>-9.1608520597219467E-3</v>
      </c>
      <c r="DK634" s="67">
        <v>-1.3487142510712147E-2</v>
      </c>
      <c r="DL634" s="67">
        <v>-1.8911091610789299E-2</v>
      </c>
      <c r="DM634" s="67">
        <v>-2.5424573570489883E-2</v>
      </c>
      <c r="DN634" s="67">
        <v>-6.5918550826609135E-3</v>
      </c>
      <c r="DO634" s="67">
        <v>0.28120976686477661</v>
      </c>
      <c r="DP634" s="67">
        <v>0.38072296977043152</v>
      </c>
      <c r="DQ634" s="67">
        <v>0.42443042993545532</v>
      </c>
      <c r="DR634" s="67">
        <v>0.44404980540275574</v>
      </c>
      <c r="DS634" s="67">
        <v>0.36698779463768005</v>
      </c>
      <c r="DT634" s="67">
        <v>-7.8536771237850189E-2</v>
      </c>
      <c r="DU634" s="67">
        <v>-0.15776397287845612</v>
      </c>
      <c r="DV634" s="67">
        <v>-0.12797753512859344</v>
      </c>
      <c r="DW634" s="67">
        <v>-6.8448014557361603E-2</v>
      </c>
      <c r="DX634" s="67">
        <v>-3.4790489822626114E-2</v>
      </c>
      <c r="DY634" s="67">
        <v>1.4312207698822021E-2</v>
      </c>
      <c r="DZ634" s="67">
        <v>1.7033111304044724E-2</v>
      </c>
      <c r="EA634" s="67">
        <v>1.777186244726181E-2</v>
      </c>
      <c r="EB634" s="67">
        <v>1.9422790035605431E-2</v>
      </c>
      <c r="EC634" s="67">
        <v>1.625434122979641E-2</v>
      </c>
      <c r="ED634" s="67">
        <v>1.7150746658444405E-2</v>
      </c>
      <c r="EE634" s="67">
        <v>1.3336345553398132E-2</v>
      </c>
      <c r="EF634" s="67">
        <v>1.1284801177680492E-2</v>
      </c>
      <c r="EG634" s="67">
        <v>6.1900303699076176E-3</v>
      </c>
      <c r="EH634" s="67">
        <v>-4.9911235691979527E-4</v>
      </c>
      <c r="EI634" s="67">
        <v>-4.2879614047706127E-3</v>
      </c>
      <c r="EJ634" s="67">
        <v>-9.1782398521900177E-3</v>
      </c>
      <c r="EK634" s="67">
        <v>-1.5171464532613754E-2</v>
      </c>
      <c r="EL634" s="67">
        <v>4.0760282427072525E-3</v>
      </c>
      <c r="EM634" s="67">
        <v>0.2918609082698822</v>
      </c>
      <c r="EN634" s="67">
        <v>0.391603022813797</v>
      </c>
      <c r="EO634" s="67">
        <v>0.43550983071327209</v>
      </c>
      <c r="EP634" s="67">
        <v>0.4552796483039856</v>
      </c>
      <c r="EQ634" s="67">
        <v>0.378276526927948</v>
      </c>
      <c r="ER634" s="67">
        <v>-6.7088358104228973E-2</v>
      </c>
      <c r="ES634" s="67">
        <v>-0.14656431972980499</v>
      </c>
      <c r="ET634" s="67">
        <v>-0.11725165694952011</v>
      </c>
      <c r="EU634" s="67">
        <v>-5.8426328003406525E-2</v>
      </c>
      <c r="EV634" s="67">
        <v>-2.5583008304238319E-2</v>
      </c>
      <c r="EW634" s="67">
        <v>76.253517150878906</v>
      </c>
      <c r="EX634" s="67">
        <v>74.424171447753906</v>
      </c>
      <c r="EY634" s="67">
        <v>72.747711181640625</v>
      </c>
      <c r="EZ634" s="67">
        <v>71.18865966796875</v>
      </c>
      <c r="FA634" s="67">
        <v>69.589126586914063</v>
      </c>
      <c r="FB634" s="67">
        <v>68.151191711425781</v>
      </c>
      <c r="FC634" s="67">
        <v>67.3775634765625</v>
      </c>
      <c r="FD634" s="67">
        <v>69.599037170410156</v>
      </c>
      <c r="FE634" s="67">
        <v>74.293632507324219</v>
      </c>
      <c r="FF634" s="67">
        <v>79.022071838378906</v>
      </c>
      <c r="FG634" s="67">
        <v>83.763938903808594</v>
      </c>
      <c r="FH634" s="67">
        <v>87.753303527832031</v>
      </c>
      <c r="FI634" s="67">
        <v>91.078941345214844</v>
      </c>
      <c r="FJ634" s="67">
        <v>94.131332397460938</v>
      </c>
      <c r="FK634" s="67">
        <v>96.174568176269531</v>
      </c>
      <c r="FL634" s="67">
        <v>97.476181030273438</v>
      </c>
      <c r="FM634" s="67">
        <v>97.481643676757813</v>
      </c>
      <c r="FN634" s="67">
        <v>95.99554443359375</v>
      </c>
      <c r="FO634" s="67">
        <v>92.960113525390625</v>
      </c>
      <c r="FP634" s="67">
        <v>88.121978759765625</v>
      </c>
      <c r="FQ634" s="67">
        <v>82.370552062988281</v>
      </c>
      <c r="FR634" s="67">
        <v>78.204010009765625</v>
      </c>
      <c r="FS634" s="67">
        <v>74.646598815917969</v>
      </c>
      <c r="FT634" s="67">
        <v>72.472450256347656</v>
      </c>
      <c r="FU634" s="68">
        <v>9.8996264860033989E-3</v>
      </c>
      <c r="FV634" s="40">
        <v>15.279999732971191</v>
      </c>
      <c r="FW634" s="48">
        <v>105487.76000000001</v>
      </c>
      <c r="FX634">
        <v>1</v>
      </c>
    </row>
    <row r="635" spans="1:180" x14ac:dyDescent="0.2">
      <c r="A635" t="s">
        <v>189</v>
      </c>
      <c r="B635" t="s">
        <v>207</v>
      </c>
      <c r="C635" t="s">
        <v>204</v>
      </c>
      <c r="D635" t="s">
        <v>1</v>
      </c>
      <c r="E635" t="s">
        <v>211</v>
      </c>
      <c r="F635" t="s">
        <v>1</v>
      </c>
      <c r="G635" s="60" t="s">
        <v>225</v>
      </c>
      <c r="H635" s="67">
        <v>94675.001408576965</v>
      </c>
      <c r="I635" s="67">
        <v>0.83441901206970215</v>
      </c>
      <c r="J635" s="67">
        <v>0.71521514654159546</v>
      </c>
      <c r="K635" s="67">
        <v>0.64131253957748413</v>
      </c>
      <c r="L635" s="67">
        <v>0.59543776512145996</v>
      </c>
      <c r="M635" s="67">
        <v>0.57717674970626831</v>
      </c>
      <c r="N635" s="67">
        <v>0.60106801986694336</v>
      </c>
      <c r="O635" s="67">
        <v>0.68499231338500977</v>
      </c>
      <c r="P635" s="67">
        <v>0.73671948909759521</v>
      </c>
      <c r="Q635" s="67">
        <v>0.74190992116928101</v>
      </c>
      <c r="R635" s="67">
        <v>0.76157909631729126</v>
      </c>
      <c r="S635" s="67">
        <v>0.80219119787216187</v>
      </c>
      <c r="T635" s="67">
        <v>0.86541318893432617</v>
      </c>
      <c r="U635" s="67">
        <v>0.95488280057907104</v>
      </c>
      <c r="V635" s="67">
        <v>1.0535221099853516</v>
      </c>
      <c r="W635" s="67">
        <v>1.166852593421936</v>
      </c>
      <c r="X635" s="67">
        <v>1.3145397901535034</v>
      </c>
      <c r="Y635" s="67">
        <v>1.4653490781784058</v>
      </c>
      <c r="Z635" s="67">
        <v>1.5918427705764771</v>
      </c>
      <c r="AA635" s="67">
        <v>1.6206250190734863</v>
      </c>
      <c r="AB635" s="67">
        <v>1.5523673295974731</v>
      </c>
      <c r="AC635" s="67">
        <v>1.4889858961105347</v>
      </c>
      <c r="AD635" s="67">
        <v>1.3521226644515991</v>
      </c>
      <c r="AE635" s="67">
        <v>1.1153372526168823</v>
      </c>
      <c r="AF635" s="67">
        <v>0.88273191452026367</v>
      </c>
      <c r="AG635" s="67">
        <v>-3.408348560333252E-2</v>
      </c>
      <c r="AH635" s="67">
        <v>-2.1592259407043457E-2</v>
      </c>
      <c r="AI635" s="67">
        <v>-1.3883687555789948E-2</v>
      </c>
      <c r="AJ635" s="67">
        <v>-1.1420006863772869E-2</v>
      </c>
      <c r="AK635" s="67">
        <v>-8.2362256944179535E-3</v>
      </c>
      <c r="AL635" s="67">
        <v>-9.6104564145207405E-3</v>
      </c>
      <c r="AM635" s="67">
        <v>-1.5453957952558994E-2</v>
      </c>
      <c r="AN635" s="67">
        <v>-2.0226137712597847E-2</v>
      </c>
      <c r="AO635" s="67">
        <v>-2.371809259057045E-2</v>
      </c>
      <c r="AP635" s="67">
        <v>-2.9840154573321342E-2</v>
      </c>
      <c r="AQ635" s="67">
        <v>-3.163754940032959E-2</v>
      </c>
      <c r="AR635" s="67">
        <v>-3.733430802822113E-2</v>
      </c>
      <c r="AS635" s="67">
        <v>-4.0819287300109863E-2</v>
      </c>
      <c r="AT635" s="67">
        <v>-2.3352129384875298E-2</v>
      </c>
      <c r="AU635" s="67">
        <v>0.15686430037021637</v>
      </c>
      <c r="AV635" s="67">
        <v>0.21996353566646576</v>
      </c>
      <c r="AW635" s="67">
        <v>0.26129868626594543</v>
      </c>
      <c r="AX635" s="67">
        <v>0.28543218970298767</v>
      </c>
      <c r="AY635" s="67">
        <v>0.21847370266914368</v>
      </c>
      <c r="AZ635" s="67">
        <v>-7.9021058976650238E-2</v>
      </c>
      <c r="BA635" s="67">
        <v>-0.12142513692378998</v>
      </c>
      <c r="BB635" s="67">
        <v>-9.2966735363006592E-2</v>
      </c>
      <c r="BC635" s="67">
        <v>-5.7635556906461716E-2</v>
      </c>
      <c r="BD635" s="67">
        <v>-3.1835634261369705E-2</v>
      </c>
      <c r="BE635" s="67">
        <v>-2.5867445394396782E-2</v>
      </c>
      <c r="BF635" s="67">
        <v>-1.4018983580172062E-2</v>
      </c>
      <c r="BG635" s="67">
        <v>-6.8092118017375469E-3</v>
      </c>
      <c r="BH635" s="67">
        <v>-4.6995612792670727E-3</v>
      </c>
      <c r="BI635" s="67">
        <v>-1.7125491285696626E-3</v>
      </c>
      <c r="BJ635" s="67">
        <v>-2.992160152643919E-3</v>
      </c>
      <c r="BK635" s="67">
        <v>-8.3403680473566055E-3</v>
      </c>
      <c r="BL635" s="67">
        <v>-1.2596410699188709E-2</v>
      </c>
      <c r="BM635" s="67">
        <v>-1.5608202666044235E-2</v>
      </c>
      <c r="BN635" s="67">
        <v>-2.1188026294112206E-2</v>
      </c>
      <c r="BO635" s="67">
        <v>-2.244856022298336E-2</v>
      </c>
      <c r="BP635" s="67">
        <v>-2.7612278237938881E-2</v>
      </c>
      <c r="BQ635" s="67">
        <v>-3.0577614903450012E-2</v>
      </c>
      <c r="BR635" s="67">
        <v>-1.2696246616542339E-2</v>
      </c>
      <c r="BS635" s="67">
        <v>0.1675037145614624</v>
      </c>
      <c r="BT635" s="67">
        <v>0.23083163797855377</v>
      </c>
      <c r="BU635" s="67">
        <v>0.27236580848693848</v>
      </c>
      <c r="BV635" s="67">
        <v>0.29664963483810425</v>
      </c>
      <c r="BW635" s="67">
        <v>0.2297499030828476</v>
      </c>
      <c r="BX635" s="67">
        <v>-6.7585758864879608E-2</v>
      </c>
      <c r="BY635" s="67">
        <v>-0.1102382019162178</v>
      </c>
      <c r="BZ635" s="67">
        <v>-8.2252934575080872E-2</v>
      </c>
      <c r="CA635" s="67">
        <v>-4.7624994069337845E-2</v>
      </c>
      <c r="CB635" s="67">
        <v>-2.2638218477368355E-2</v>
      </c>
      <c r="CC635" s="67">
        <v>-2.0177042111754417E-2</v>
      </c>
      <c r="CD635" s="67">
        <v>-8.77375528216362E-3</v>
      </c>
      <c r="CE635" s="67">
        <v>-1.9094513263553381E-3</v>
      </c>
      <c r="CF635" s="67">
        <v>-4.5001812395639718E-5</v>
      </c>
      <c r="CG635" s="67">
        <v>2.8057296294718981E-3</v>
      </c>
      <c r="CH635" s="67">
        <v>1.5916519332677126E-3</v>
      </c>
      <c r="CI635" s="67">
        <v>-3.4135184250771999E-3</v>
      </c>
      <c r="CJ635" s="67">
        <v>-7.3120854794979095E-3</v>
      </c>
      <c r="CK635" s="67">
        <v>-9.9913179874420166E-3</v>
      </c>
      <c r="CL635" s="67">
        <v>-1.5195591375231743E-2</v>
      </c>
      <c r="CM635" s="67">
        <v>-1.6084291040897369E-2</v>
      </c>
      <c r="CN635" s="67">
        <v>-2.0878829061985016E-2</v>
      </c>
      <c r="CO635" s="67">
        <v>-2.3484267294406891E-2</v>
      </c>
      <c r="CP635" s="67">
        <v>-5.3160148672759533E-3</v>
      </c>
      <c r="CQ635" s="67">
        <v>0.17487253248691559</v>
      </c>
      <c r="CR635" s="67">
        <v>0.23835882544517517</v>
      </c>
      <c r="CS635" s="67">
        <v>0.28003087639808655</v>
      </c>
      <c r="CT635" s="67">
        <v>0.30441886186599731</v>
      </c>
      <c r="CU635" s="67">
        <v>0.23755975067615509</v>
      </c>
      <c r="CV635" s="67">
        <v>-5.9665709733963013E-2</v>
      </c>
      <c r="CW635" s="67">
        <v>-0.10249016433954239</v>
      </c>
      <c r="CX635" s="67">
        <v>-7.4832573533058167E-2</v>
      </c>
      <c r="CY635" s="67">
        <v>-4.0691707283258438E-2</v>
      </c>
      <c r="CZ635" s="67">
        <v>-1.6268115490674973E-2</v>
      </c>
      <c r="DA635" s="67">
        <v>-1.4486636966466904E-2</v>
      </c>
      <c r="DB635" s="67">
        <v>-3.5285269841551781E-3</v>
      </c>
      <c r="DC635" s="67">
        <v>2.9903086833655834E-3</v>
      </c>
      <c r="DD635" s="67">
        <v>4.6095577999949455E-3</v>
      </c>
      <c r="DE635" s="67">
        <v>7.3240082710981369E-3</v>
      </c>
      <c r="DF635" s="67">
        <v>6.1754640191793442E-3</v>
      </c>
      <c r="DG635" s="67">
        <v>1.513331662863493E-3</v>
      </c>
      <c r="DH635" s="67">
        <v>-2.0277602598071098E-3</v>
      </c>
      <c r="DI635" s="67">
        <v>-4.374433308839798E-3</v>
      </c>
      <c r="DJ635" s="67">
        <v>-9.203154593706131E-3</v>
      </c>
      <c r="DK635" s="67">
        <v>-9.7200255841016769E-3</v>
      </c>
      <c r="DL635" s="67">
        <v>-1.41453817486763E-2</v>
      </c>
      <c r="DM635" s="67">
        <v>-1.639091782271862E-2</v>
      </c>
      <c r="DN635" s="67">
        <v>2.06421734765172E-3</v>
      </c>
      <c r="DO635" s="67">
        <v>0.18224135041236877</v>
      </c>
      <c r="DP635" s="67">
        <v>0.24588601291179657</v>
      </c>
      <c r="DQ635" s="67">
        <v>0.28769597411155701</v>
      </c>
      <c r="DR635" s="67">
        <v>0.31218802928924561</v>
      </c>
      <c r="DS635" s="67">
        <v>0.24536962807178497</v>
      </c>
      <c r="DT635" s="67">
        <v>-5.174565315246582E-2</v>
      </c>
      <c r="DU635" s="67">
        <v>-9.4742126762866974E-2</v>
      </c>
      <c r="DV635" s="67">
        <v>-6.7412227392196655E-2</v>
      </c>
      <c r="DW635" s="67">
        <v>-3.3758420497179031E-2</v>
      </c>
      <c r="DX635" s="67">
        <v>-9.8980134353041649E-3</v>
      </c>
      <c r="DY635" s="67">
        <v>-6.2705986201763153E-3</v>
      </c>
      <c r="DZ635" s="67">
        <v>4.0447493083775043E-3</v>
      </c>
      <c r="EA635" s="67">
        <v>1.0064784437417984E-2</v>
      </c>
      <c r="EB635" s="67">
        <v>1.1330002918839455E-2</v>
      </c>
      <c r="EC635" s="67">
        <v>1.3847684487700462E-2</v>
      </c>
      <c r="ED635" s="67">
        <v>1.2793760746717453E-2</v>
      </c>
      <c r="EE635" s="67">
        <v>8.6269211024045944E-3</v>
      </c>
      <c r="EF635" s="67">
        <v>5.6019658222794533E-3</v>
      </c>
      <c r="EG635" s="67">
        <v>3.7354552187025547E-3</v>
      </c>
      <c r="EH635" s="67">
        <v>-5.5102875921875238E-4</v>
      </c>
      <c r="EI635" s="67">
        <v>-5.3103535901755095E-4</v>
      </c>
      <c r="EJ635" s="67">
        <v>-4.4233538210391998E-3</v>
      </c>
      <c r="EK635" s="67">
        <v>-6.1492472887039185E-3</v>
      </c>
      <c r="EL635" s="67">
        <v>1.2720100581645966E-2</v>
      </c>
      <c r="EM635" s="67">
        <v>0.19288074970245361</v>
      </c>
      <c r="EN635" s="67">
        <v>0.25675410032272339</v>
      </c>
      <c r="EO635" s="67">
        <v>0.29876309633255005</v>
      </c>
      <c r="EP635" s="67">
        <v>0.32340550422668457</v>
      </c>
      <c r="EQ635" s="67">
        <v>0.2566457986831665</v>
      </c>
      <c r="ER635" s="67">
        <v>-4.031035304069519E-2</v>
      </c>
      <c r="ES635" s="67">
        <v>-8.3555199205875397E-2</v>
      </c>
      <c r="ET635" s="67">
        <v>-5.669841542840004E-2</v>
      </c>
      <c r="EU635" s="67">
        <v>-2.3747853934764862E-2</v>
      </c>
      <c r="EV635" s="67">
        <v>-7.0059736026450992E-4</v>
      </c>
      <c r="EW635" s="67">
        <v>70.567459106445313</v>
      </c>
      <c r="EX635" s="67">
        <v>69.026321411132813</v>
      </c>
      <c r="EY635" s="67">
        <v>68.078170776367188</v>
      </c>
      <c r="EZ635" s="67">
        <v>67.247138977050781</v>
      </c>
      <c r="FA635" s="67">
        <v>66.06884765625</v>
      </c>
      <c r="FB635" s="67">
        <v>65.158836364746094</v>
      </c>
      <c r="FC635" s="67">
        <v>64.619003295898438</v>
      </c>
      <c r="FD635" s="67">
        <v>65.472434997558594</v>
      </c>
      <c r="FE635" s="67">
        <v>68.619659423828125</v>
      </c>
      <c r="FF635" s="67">
        <v>72.784591674804688</v>
      </c>
      <c r="FG635" s="67">
        <v>76.825691223144531</v>
      </c>
      <c r="FH635" s="67">
        <v>80.365989685058594</v>
      </c>
      <c r="FI635" s="67">
        <v>83.875541687011719</v>
      </c>
      <c r="FJ635" s="67">
        <v>86.97479248046875</v>
      </c>
      <c r="FK635" s="67">
        <v>88.801582336425781</v>
      </c>
      <c r="FL635" s="67">
        <v>90.202323913574219</v>
      </c>
      <c r="FM635" s="67">
        <v>90.039360046386719</v>
      </c>
      <c r="FN635" s="67">
        <v>88.979232788085938</v>
      </c>
      <c r="FO635" s="67">
        <v>86.021163940429688</v>
      </c>
      <c r="FP635" s="67">
        <v>81.655471801757813</v>
      </c>
      <c r="FQ635" s="67">
        <v>76.781280517578125</v>
      </c>
      <c r="FR635" s="67">
        <v>73.268386840820313</v>
      </c>
      <c r="FS635" s="67">
        <v>70.898757934570313</v>
      </c>
      <c r="FT635" s="67">
        <v>69.202354431152344</v>
      </c>
      <c r="FU635" s="68">
        <v>9.8887132480740547E-3</v>
      </c>
      <c r="FV635" s="40">
        <v>13.989999771118164</v>
      </c>
      <c r="FW635" s="48">
        <v>89736.22</v>
      </c>
      <c r="FX635">
        <v>1</v>
      </c>
    </row>
    <row r="636" spans="1:180" x14ac:dyDescent="0.2">
      <c r="A636" t="s">
        <v>189</v>
      </c>
      <c r="B636" t="s">
        <v>207</v>
      </c>
      <c r="C636" t="s">
        <v>204</v>
      </c>
      <c r="D636" t="s">
        <v>1</v>
      </c>
      <c r="E636" t="s">
        <v>211</v>
      </c>
      <c r="F636" t="s">
        <v>1</v>
      </c>
      <c r="G636" s="60" t="s">
        <v>226</v>
      </c>
      <c r="H636" s="67">
        <v>96160.00196826458</v>
      </c>
      <c r="I636" s="67">
        <v>0.74049866199493408</v>
      </c>
      <c r="J636" s="67">
        <v>0.6453283429145813</v>
      </c>
      <c r="K636" s="67">
        <v>0.58881872892379761</v>
      </c>
      <c r="L636" s="67">
        <v>0.55591219663619995</v>
      </c>
      <c r="M636" s="67">
        <v>0.5446893572807312</v>
      </c>
      <c r="N636" s="67">
        <v>0.57926446199417114</v>
      </c>
      <c r="O636" s="67">
        <v>0.6790231466293335</v>
      </c>
      <c r="P636" s="67">
        <v>0.73745864629745483</v>
      </c>
      <c r="Q636" s="67">
        <v>0.72442340850830078</v>
      </c>
      <c r="R636" s="67">
        <v>0.74416083097457886</v>
      </c>
      <c r="S636" s="67">
        <v>0.7931898832321167</v>
      </c>
      <c r="T636" s="67">
        <v>0.87829840183258057</v>
      </c>
      <c r="U636" s="67">
        <v>0.99829119443893433</v>
      </c>
      <c r="V636" s="67">
        <v>1.1335157155990601</v>
      </c>
      <c r="W636" s="67">
        <v>1.2771899700164795</v>
      </c>
      <c r="X636" s="67">
        <v>1.4483873844146729</v>
      </c>
      <c r="Y636" s="67">
        <v>1.6124947071075439</v>
      </c>
      <c r="Z636" s="67">
        <v>1.7315176725387573</v>
      </c>
      <c r="AA636" s="67">
        <v>1.7544412612915039</v>
      </c>
      <c r="AB636" s="67">
        <v>1.6937310695648193</v>
      </c>
      <c r="AC636" s="67">
        <v>1.6532588005065918</v>
      </c>
      <c r="AD636" s="67">
        <v>1.5046659708023071</v>
      </c>
      <c r="AE636" s="67">
        <v>1.2510151863098145</v>
      </c>
      <c r="AF636" s="67">
        <v>0.99789422750473022</v>
      </c>
      <c r="AG636" s="67">
        <v>-4.8610405065119267E-3</v>
      </c>
      <c r="AH636" s="67">
        <v>-5.1315007731318474E-3</v>
      </c>
      <c r="AI636" s="67">
        <v>-5.3678005933761597E-3</v>
      </c>
      <c r="AJ636" s="67">
        <v>-4.6131620183587074E-3</v>
      </c>
      <c r="AK636" s="67">
        <v>-5.0820214673876762E-3</v>
      </c>
      <c r="AL636" s="67">
        <v>-5.6573320180177689E-3</v>
      </c>
      <c r="AM636" s="67">
        <v>-1.3399621471762657E-2</v>
      </c>
      <c r="AN636" s="67">
        <v>-1.4230431988835335E-2</v>
      </c>
      <c r="AO636" s="67">
        <v>-1.5837173908948898E-2</v>
      </c>
      <c r="AP636" s="67">
        <v>-1.9965719431638718E-2</v>
      </c>
      <c r="AQ636" s="67">
        <v>-2.7005603536963463E-2</v>
      </c>
      <c r="AR636" s="67">
        <v>-2.5141458958387375E-2</v>
      </c>
      <c r="AS636" s="67">
        <v>-2.3442771285772324E-2</v>
      </c>
      <c r="AT636" s="67">
        <v>-5.2452106028795242E-3</v>
      </c>
      <c r="AU636" s="67">
        <v>0.20872806012630463</v>
      </c>
      <c r="AV636" s="67">
        <v>0.28124541044235229</v>
      </c>
      <c r="AW636" s="67">
        <v>0.32797920703887939</v>
      </c>
      <c r="AX636" s="67">
        <v>0.34370124340057373</v>
      </c>
      <c r="AY636" s="67">
        <v>0.27992814779281616</v>
      </c>
      <c r="AZ636" s="67">
        <v>-7.0005178451538086E-2</v>
      </c>
      <c r="BA636" s="67">
        <v>-0.1351964920759201</v>
      </c>
      <c r="BB636" s="67">
        <v>-0.11645742505788803</v>
      </c>
      <c r="BC636" s="67">
        <v>-7.5937412679195404E-2</v>
      </c>
      <c r="BD636" s="67">
        <v>-4.5468777418136597E-2</v>
      </c>
      <c r="BE636" s="67">
        <v>3.2909694127738476E-3</v>
      </c>
      <c r="BF636" s="67">
        <v>2.383233979344368E-3</v>
      </c>
      <c r="BG636" s="67">
        <v>1.6523912781849504E-3</v>
      </c>
      <c r="BH636" s="67">
        <v>2.0561739802360535E-3</v>
      </c>
      <c r="BI636" s="67">
        <v>1.3922627549618483E-3</v>
      </c>
      <c r="BJ636" s="67">
        <v>9.1077398974448442E-4</v>
      </c>
      <c r="BK636" s="67">
        <v>-6.3406489789485931E-3</v>
      </c>
      <c r="BL636" s="67">
        <v>-6.6602439619600773E-3</v>
      </c>
      <c r="BM636" s="67">
        <v>-7.7908579260110855E-3</v>
      </c>
      <c r="BN636" s="67">
        <v>-1.1381605640053749E-2</v>
      </c>
      <c r="BO636" s="67">
        <v>-1.7888929694890976E-2</v>
      </c>
      <c r="BP636" s="67">
        <v>-1.5496509149670601E-2</v>
      </c>
      <c r="BQ636" s="67">
        <v>-1.3282930478453636E-2</v>
      </c>
      <c r="BR636" s="67">
        <v>5.3246011957526207E-3</v>
      </c>
      <c r="BS636" s="67">
        <v>0.21928304433822632</v>
      </c>
      <c r="BT636" s="67">
        <v>0.29202735424041748</v>
      </c>
      <c r="BU636" s="67">
        <v>0.3389582633972168</v>
      </c>
      <c r="BV636" s="67">
        <v>0.35482937097549438</v>
      </c>
      <c r="BW636" s="67">
        <v>0.29111430048942566</v>
      </c>
      <c r="BX636" s="67">
        <v>-5.8663975447416306E-2</v>
      </c>
      <c r="BY636" s="67">
        <v>-0.12410102039575577</v>
      </c>
      <c r="BZ636" s="67">
        <v>-0.10583022981882095</v>
      </c>
      <c r="CA636" s="67">
        <v>-6.6006779670715332E-2</v>
      </c>
      <c r="CB636" s="67">
        <v>-3.6344029009342194E-2</v>
      </c>
      <c r="CC636" s="67">
        <v>8.9370263740420341E-3</v>
      </c>
      <c r="CD636" s="67">
        <v>7.5879166834056377E-3</v>
      </c>
      <c r="CE636" s="67">
        <v>6.5145543776452541E-3</v>
      </c>
      <c r="CF636" s="67">
        <v>6.6753360442817211E-3</v>
      </c>
      <c r="CG636" s="67">
        <v>5.8763320557773113E-3</v>
      </c>
      <c r="CH636" s="67">
        <v>5.4598245769739151E-3</v>
      </c>
      <c r="CI636" s="67">
        <v>-1.451625139452517E-3</v>
      </c>
      <c r="CJ636" s="67">
        <v>-1.4171547954902053E-3</v>
      </c>
      <c r="CK636" s="67">
        <v>-2.2180057130753994E-3</v>
      </c>
      <c r="CL636" s="67">
        <v>-5.4362756200134754E-3</v>
      </c>
      <c r="CM636" s="67">
        <v>-1.157474797219038E-2</v>
      </c>
      <c r="CN636" s="67">
        <v>-8.8164471089839935E-3</v>
      </c>
      <c r="CO636" s="67">
        <v>-6.2462552450597286E-3</v>
      </c>
      <c r="CP636" s="67">
        <v>1.2645220384001732E-2</v>
      </c>
      <c r="CQ636" s="67">
        <v>0.22659341990947723</v>
      </c>
      <c r="CR636" s="67">
        <v>0.29949486255645752</v>
      </c>
      <c r="CS636" s="67">
        <v>0.34656229615211487</v>
      </c>
      <c r="CT636" s="67">
        <v>0.36253666877746582</v>
      </c>
      <c r="CU636" s="67">
        <v>0.2988618016242981</v>
      </c>
      <c r="CV636" s="67">
        <v>-5.0809092819690704E-2</v>
      </c>
      <c r="CW636" s="67">
        <v>-0.1164163202047348</v>
      </c>
      <c r="CX636" s="67">
        <v>-9.8469853401184082E-2</v>
      </c>
      <c r="CY636" s="67">
        <v>-5.9128850698471069E-2</v>
      </c>
      <c r="CZ636" s="67">
        <v>-3.0024256557226181E-2</v>
      </c>
      <c r="DA636" s="67">
        <v>1.4583082869648933E-2</v>
      </c>
      <c r="DB636" s="67">
        <v>1.2792599387466908E-2</v>
      </c>
      <c r="DC636" s="67">
        <v>1.1376717127859592E-2</v>
      </c>
      <c r="DD636" s="67">
        <v>1.1294497177004814E-2</v>
      </c>
      <c r="DE636" s="67">
        <v>1.0360402055084705E-2</v>
      </c>
      <c r="DF636" s="67">
        <v>1.0008874349296093E-2</v>
      </c>
      <c r="DG636" s="67">
        <v>3.4373984672129154E-3</v>
      </c>
      <c r="DH636" s="67">
        <v>3.8259336724877357E-3</v>
      </c>
      <c r="DI636" s="67">
        <v>3.3548471983522177E-3</v>
      </c>
      <c r="DJ636" s="67">
        <v>5.0905457464978099E-4</v>
      </c>
      <c r="DK636" s="67">
        <v>-5.2605662494897842E-3</v>
      </c>
      <c r="DL636" s="67">
        <v>-2.1363848354667425E-3</v>
      </c>
      <c r="DM636" s="67">
        <v>7.9041952267289162E-4</v>
      </c>
      <c r="DN636" s="67">
        <v>1.9965840503573418E-2</v>
      </c>
      <c r="DO636" s="67">
        <v>0.23390378057956696</v>
      </c>
      <c r="DP636" s="67">
        <v>0.30696237087249756</v>
      </c>
      <c r="DQ636" s="67">
        <v>0.35416635870933533</v>
      </c>
      <c r="DR636" s="67">
        <v>0.37024396657943726</v>
      </c>
      <c r="DS636" s="67">
        <v>0.30660930275917053</v>
      </c>
      <c r="DT636" s="67">
        <v>-4.2954206466674805E-2</v>
      </c>
      <c r="DU636" s="67">
        <v>-0.10873162746429443</v>
      </c>
      <c r="DV636" s="67">
        <v>-9.1109484434127808E-2</v>
      </c>
      <c r="DW636" s="67">
        <v>-5.2250921726226807E-2</v>
      </c>
      <c r="DX636" s="67">
        <v>-2.3704484105110168E-2</v>
      </c>
      <c r="DY636" s="67">
        <v>2.2735094651579857E-2</v>
      </c>
      <c r="DZ636" s="67">
        <v>2.0307334139943123E-2</v>
      </c>
      <c r="EA636" s="67">
        <v>1.8396910279989243E-2</v>
      </c>
      <c r="EB636" s="67">
        <v>1.796383410692215E-2</v>
      </c>
      <c r="EC636" s="67">
        <v>1.6834685578942299E-2</v>
      </c>
      <c r="ED636" s="67">
        <v>1.6576981171965599E-2</v>
      </c>
      <c r="EE636" s="67">
        <v>1.0496372357010841E-2</v>
      </c>
      <c r="EF636" s="67">
        <v>1.1396121233701706E-2</v>
      </c>
      <c r="EG636" s="67">
        <v>1.1401161551475525E-2</v>
      </c>
      <c r="EH636" s="67">
        <v>9.0931672602891922E-3</v>
      </c>
      <c r="EI636" s="67">
        <v>3.8561087567359209E-3</v>
      </c>
      <c r="EJ636" s="67">
        <v>7.5085642747581005E-3</v>
      </c>
      <c r="EK636" s="67">
        <v>1.0950260795652866E-2</v>
      </c>
      <c r="EL636" s="67">
        <v>3.0535651370882988E-2</v>
      </c>
      <c r="EM636" s="67">
        <v>0.24445876479148865</v>
      </c>
      <c r="EN636" s="67">
        <v>0.31774431467056274</v>
      </c>
      <c r="EO636" s="67">
        <v>0.36514538526535034</v>
      </c>
      <c r="EP636" s="67">
        <v>0.38137209415435791</v>
      </c>
      <c r="EQ636" s="67">
        <v>0.31779539585113525</v>
      </c>
      <c r="ER636" s="67">
        <v>-3.1613003462553024E-2</v>
      </c>
      <c r="ES636" s="67">
        <v>-9.76361483335495E-2</v>
      </c>
      <c r="ET636" s="67">
        <v>-8.0482274293899536E-2</v>
      </c>
      <c r="EU636" s="67">
        <v>-4.2320288717746735E-2</v>
      </c>
      <c r="EV636" s="67">
        <v>-1.4579737558960915E-2</v>
      </c>
      <c r="EW636" s="67">
        <v>72.303367614746094</v>
      </c>
      <c r="EX636" s="67">
        <v>70.823127746582031</v>
      </c>
      <c r="EY636" s="67">
        <v>69.967720031738281</v>
      </c>
      <c r="EZ636" s="67">
        <v>68.680633544921875</v>
      </c>
      <c r="FA636" s="67">
        <v>67.494132995605469</v>
      </c>
      <c r="FB636" s="67">
        <v>66.55328369140625</v>
      </c>
      <c r="FC636" s="67">
        <v>66.083229064941406</v>
      </c>
      <c r="FD636" s="67">
        <v>68.725563049316406</v>
      </c>
      <c r="FE636" s="67">
        <v>73.221702575683594</v>
      </c>
      <c r="FF636" s="67">
        <v>77.753135681152344</v>
      </c>
      <c r="FG636" s="67">
        <v>82.332931518554688</v>
      </c>
      <c r="FH636" s="67">
        <v>86.483245849609375</v>
      </c>
      <c r="FI636" s="67">
        <v>90.313865661621094</v>
      </c>
      <c r="FJ636" s="67">
        <v>93.095458984375</v>
      </c>
      <c r="FK636" s="67">
        <v>95.178550720214844</v>
      </c>
      <c r="FL636" s="67">
        <v>95.997299194335938</v>
      </c>
      <c r="FM636" s="67">
        <v>95.347061157226563</v>
      </c>
      <c r="FN636" s="67">
        <v>93.497520446777344</v>
      </c>
      <c r="FO636" s="67">
        <v>90.407272338867188</v>
      </c>
      <c r="FP636" s="67">
        <v>86.356460571289063</v>
      </c>
      <c r="FQ636" s="67">
        <v>82.706062316894531</v>
      </c>
      <c r="FR636" s="67">
        <v>80.267906188964844</v>
      </c>
      <c r="FS636" s="67">
        <v>78.017326354980469</v>
      </c>
      <c r="FT636" s="67">
        <v>75.934974670410156</v>
      </c>
      <c r="FU636" s="68">
        <v>9.810151532292366E-3</v>
      </c>
      <c r="FV636" s="40">
        <v>14.659999847412109</v>
      </c>
      <c r="FW636" s="48">
        <v>93831.57</v>
      </c>
      <c r="FX636">
        <v>1</v>
      </c>
    </row>
    <row r="637" spans="1:180" x14ac:dyDescent="0.2">
      <c r="A637" t="s">
        <v>189</v>
      </c>
      <c r="B637" t="s">
        <v>207</v>
      </c>
      <c r="C637" t="s">
        <v>204</v>
      </c>
      <c r="D637" t="s">
        <v>1</v>
      </c>
      <c r="E637" t="s">
        <v>211</v>
      </c>
      <c r="F637" t="s">
        <v>1</v>
      </c>
      <c r="G637" s="60" t="s">
        <v>227</v>
      </c>
      <c r="H637" s="67">
        <v>96296.998825073242</v>
      </c>
      <c r="I637" s="67">
        <v>0.82078462839126587</v>
      </c>
      <c r="J637" s="67">
        <v>0.70960992574691772</v>
      </c>
      <c r="K637" s="67">
        <v>0.64081048965454102</v>
      </c>
      <c r="L637" s="67">
        <v>0.59810048341751099</v>
      </c>
      <c r="M637" s="67">
        <v>0.58056420087814331</v>
      </c>
      <c r="N637" s="67">
        <v>0.60769695043563843</v>
      </c>
      <c r="O637" s="67">
        <v>0.70102143287658691</v>
      </c>
      <c r="P637" s="67">
        <v>0.76258468627929688</v>
      </c>
      <c r="Q637" s="67">
        <v>0.76687020063400269</v>
      </c>
      <c r="R637" s="67">
        <v>0.80891215801239014</v>
      </c>
      <c r="S637" s="67">
        <v>0.88610434532165527</v>
      </c>
      <c r="T637" s="67">
        <v>1.0012978315353394</v>
      </c>
      <c r="U637" s="67">
        <v>1.1544425487518311</v>
      </c>
      <c r="V637" s="67">
        <v>1.3105473518371582</v>
      </c>
      <c r="W637" s="67">
        <v>1.4620503187179565</v>
      </c>
      <c r="X637" s="67">
        <v>1.6263195276260376</v>
      </c>
      <c r="Y637" s="67">
        <v>1.7545270919799805</v>
      </c>
      <c r="Z637" s="67">
        <v>1.8134615421295166</v>
      </c>
      <c r="AA637" s="67">
        <v>1.7737908363342285</v>
      </c>
      <c r="AB637" s="67">
        <v>1.6673052310943604</v>
      </c>
      <c r="AC637" s="67">
        <v>1.5873690843582153</v>
      </c>
      <c r="AD637" s="67">
        <v>1.4525041580200195</v>
      </c>
      <c r="AE637" s="67">
        <v>1.2534942626953125</v>
      </c>
      <c r="AF637" s="67">
        <v>1.0308114290237427</v>
      </c>
      <c r="AG637" s="67">
        <v>-2.5699356570839882E-2</v>
      </c>
      <c r="AH637" s="67">
        <v>-1.7084140330553055E-2</v>
      </c>
      <c r="AI637" s="67">
        <v>-1.3075861148536205E-2</v>
      </c>
      <c r="AJ637" s="67">
        <v>-9.8751932382583618E-3</v>
      </c>
      <c r="AK637" s="67">
        <v>-8.5159130394458771E-3</v>
      </c>
      <c r="AL637" s="67">
        <v>-9.1072684153914452E-3</v>
      </c>
      <c r="AM637" s="67">
        <v>-1.5796627849340439E-2</v>
      </c>
      <c r="AN637" s="67">
        <v>-1.8081715330481529E-2</v>
      </c>
      <c r="AO637" s="67">
        <v>-2.1707594394683838E-2</v>
      </c>
      <c r="AP637" s="67">
        <v>-3.0635649338364601E-2</v>
      </c>
      <c r="AQ637" s="67">
        <v>-3.412148728966713E-2</v>
      </c>
      <c r="AR637" s="67">
        <v>-3.9985321462154388E-2</v>
      </c>
      <c r="AS637" s="67">
        <v>-4.0645953267812729E-2</v>
      </c>
      <c r="AT637" s="67">
        <v>-1.747332327067852E-2</v>
      </c>
      <c r="AU637" s="67">
        <v>0.23288388550281525</v>
      </c>
      <c r="AV637" s="67">
        <v>0.3023209273815155</v>
      </c>
      <c r="AW637" s="67">
        <v>0.3284548819065094</v>
      </c>
      <c r="AX637" s="67">
        <v>0.32960197329521179</v>
      </c>
      <c r="AY637" s="67">
        <v>0.23747770488262177</v>
      </c>
      <c r="AZ637" s="67">
        <v>-9.1931425034999847E-2</v>
      </c>
      <c r="BA637" s="67">
        <v>-0.12990918755531311</v>
      </c>
      <c r="BB637" s="67">
        <v>-9.8180577158927917E-2</v>
      </c>
      <c r="BC637" s="67">
        <v>-6.3162423670291901E-2</v>
      </c>
      <c r="BD637" s="67">
        <v>-4.1905529797077179E-2</v>
      </c>
      <c r="BE637" s="67">
        <v>-1.7553135752677917E-2</v>
      </c>
      <c r="BF637" s="67">
        <v>-9.5747066661715508E-3</v>
      </c>
      <c r="BG637" s="67">
        <v>-6.0605914331972599E-3</v>
      </c>
      <c r="BH637" s="67">
        <v>-3.2105015125125647E-3</v>
      </c>
      <c r="BI637" s="67">
        <v>-2.0461166277527809E-3</v>
      </c>
      <c r="BJ637" s="67">
        <v>-2.5437136646360159E-3</v>
      </c>
      <c r="BK637" s="67">
        <v>-8.7425708770751953E-3</v>
      </c>
      <c r="BL637" s="67">
        <v>-1.0516854003071785E-2</v>
      </c>
      <c r="BM637" s="67">
        <v>-1.366694550961256E-2</v>
      </c>
      <c r="BN637" s="67">
        <v>-2.2057589143514633E-2</v>
      </c>
      <c r="BO637" s="67">
        <v>-2.5011230260133743E-2</v>
      </c>
      <c r="BP637" s="67">
        <v>-3.0347196385264397E-2</v>
      </c>
      <c r="BQ637" s="67">
        <v>-3.0493373051285744E-2</v>
      </c>
      <c r="BR637" s="67">
        <v>-6.9111352786421776E-3</v>
      </c>
      <c r="BS637" s="67">
        <v>0.24343138933181763</v>
      </c>
      <c r="BT637" s="67">
        <v>0.31309521198272705</v>
      </c>
      <c r="BU637" s="67">
        <v>0.33942610025405884</v>
      </c>
      <c r="BV637" s="67">
        <v>0.34072217345237732</v>
      </c>
      <c r="BW637" s="67">
        <v>0.24865585565567017</v>
      </c>
      <c r="BX637" s="67">
        <v>-8.0598600208759308E-2</v>
      </c>
      <c r="BY637" s="67">
        <v>-0.11882183700799942</v>
      </c>
      <c r="BZ637" s="67">
        <v>-8.7561123073101044E-2</v>
      </c>
      <c r="CA637" s="67">
        <v>-5.3238954395055771E-2</v>
      </c>
      <c r="CB637" s="67">
        <v>-3.278731182217598E-2</v>
      </c>
      <c r="CC637" s="67">
        <v>-1.1911085806787014E-2</v>
      </c>
      <c r="CD637" s="67">
        <v>-4.3736957013607025E-3</v>
      </c>
      <c r="CE637" s="67">
        <v>-1.2018372071906924E-3</v>
      </c>
      <c r="CF637" s="67">
        <v>1.4054432976990938E-3</v>
      </c>
      <c r="CG637" s="67">
        <v>2.4348446168005466E-3</v>
      </c>
      <c r="CH637" s="67">
        <v>2.0021845120936632E-3</v>
      </c>
      <c r="CI637" s="67">
        <v>-3.8569518364965916E-3</v>
      </c>
      <c r="CJ637" s="67">
        <v>-5.277454387396574E-3</v>
      </c>
      <c r="CK637" s="67">
        <v>-8.0980174243450165E-3</v>
      </c>
      <c r="CL637" s="67">
        <v>-1.611645333468914E-2</v>
      </c>
      <c r="CM637" s="67">
        <v>-1.8701495602726936E-2</v>
      </c>
      <c r="CN637" s="67">
        <v>-2.3671861737966537E-2</v>
      </c>
      <c r="CO637" s="67">
        <v>-2.3461723700165749E-2</v>
      </c>
      <c r="CP637" s="67">
        <v>4.0420389268547297E-4</v>
      </c>
      <c r="CQ637" s="67">
        <v>0.25073656439781189</v>
      </c>
      <c r="CR637" s="67">
        <v>0.32055747509002686</v>
      </c>
      <c r="CS637" s="67">
        <v>0.34702476859092712</v>
      </c>
      <c r="CT637" s="67">
        <v>0.34842398762702942</v>
      </c>
      <c r="CU637" s="67">
        <v>0.2563977837562561</v>
      </c>
      <c r="CV637" s="67">
        <v>-7.2749510407447815E-2</v>
      </c>
      <c r="CW637" s="67">
        <v>-0.11114278435707092</v>
      </c>
      <c r="CX637" s="67">
        <v>-8.0206111073493958E-2</v>
      </c>
      <c r="CY637" s="67">
        <v>-4.6365987509489059E-2</v>
      </c>
      <c r="CZ637" s="67">
        <v>-2.6472069323062897E-2</v>
      </c>
      <c r="DA637" s="67">
        <v>-6.2690358608961105E-3</v>
      </c>
      <c r="DB637" s="67">
        <v>8.273147395811975E-4</v>
      </c>
      <c r="DC637" s="67">
        <v>3.6569172516465187E-3</v>
      </c>
      <c r="DD637" s="67">
        <v>6.021388340741396E-3</v>
      </c>
      <c r="DE637" s="67">
        <v>6.9158058613538742E-3</v>
      </c>
      <c r="DF637" s="67">
        <v>6.548082921653986E-3</v>
      </c>
      <c r="DG637" s="67">
        <v>1.028666622005403E-3</v>
      </c>
      <c r="DH637" s="67">
        <v>-3.8055088225519285E-5</v>
      </c>
      <c r="DI637" s="67">
        <v>-2.5290881749242544E-3</v>
      </c>
      <c r="DJ637" s="67">
        <v>-1.0175315663218498E-2</v>
      </c>
      <c r="DK637" s="67">
        <v>-1.2391760013997555E-2</v>
      </c>
      <c r="DL637" s="67">
        <v>-1.6996527090668678E-2</v>
      </c>
      <c r="DM637" s="67">
        <v>-1.6430074349045753E-2</v>
      </c>
      <c r="DN637" s="67">
        <v>7.7195428311824799E-3</v>
      </c>
      <c r="DO637" s="67">
        <v>0.25804173946380615</v>
      </c>
      <c r="DP637" s="67">
        <v>0.32801973819732666</v>
      </c>
      <c r="DQ637" s="67">
        <v>0.35462343692779541</v>
      </c>
      <c r="DR637" s="67">
        <v>0.35612580180168152</v>
      </c>
      <c r="DS637" s="67">
        <v>0.26413974165916443</v>
      </c>
      <c r="DT637" s="67">
        <v>-6.4900428056716919E-2</v>
      </c>
      <c r="DU637" s="67">
        <v>-0.10346373915672302</v>
      </c>
      <c r="DV637" s="67">
        <v>-7.2851106524467468E-2</v>
      </c>
      <c r="DW637" s="67">
        <v>-3.9493028074502945E-2</v>
      </c>
      <c r="DX637" s="67">
        <v>-2.0156819373369217E-2</v>
      </c>
      <c r="DY637" s="67">
        <v>1.8771865870803595E-3</v>
      </c>
      <c r="DZ637" s="67">
        <v>8.3367479965090752E-3</v>
      </c>
      <c r="EA637" s="67">
        <v>1.0672185570001602E-2</v>
      </c>
      <c r="EB637" s="67">
        <v>1.2686079367995262E-2</v>
      </c>
      <c r="EC637" s="67">
        <v>1.3385601341724396E-2</v>
      </c>
      <c r="ED637" s="67">
        <v>1.3111637905240059E-2</v>
      </c>
      <c r="EE637" s="67">
        <v>8.0827241763472557E-3</v>
      </c>
      <c r="EF637" s="67">
        <v>7.5268051587045193E-3</v>
      </c>
      <c r="EG637" s="67">
        <v>5.5115604773163795E-3</v>
      </c>
      <c r="EH637" s="67">
        <v>-1.5972573310136795E-3</v>
      </c>
      <c r="EI637" s="67">
        <v>-3.2815027516335249E-3</v>
      </c>
      <c r="EJ637" s="67">
        <v>-7.358405739068985E-3</v>
      </c>
      <c r="EK637" s="67">
        <v>-6.2774913385510445E-3</v>
      </c>
      <c r="EL637" s="67">
        <v>1.8281731754541397E-2</v>
      </c>
      <c r="EM637" s="67">
        <v>0.26858925819396973</v>
      </c>
      <c r="EN637" s="67">
        <v>0.33879402279853821</v>
      </c>
      <c r="EO637" s="67">
        <v>0.36559462547302246</v>
      </c>
      <c r="EP637" s="67">
        <v>0.36724600195884705</v>
      </c>
      <c r="EQ637" s="67">
        <v>0.27531787753105164</v>
      </c>
      <c r="ER637" s="67">
        <v>-5.3567599505186081E-2</v>
      </c>
      <c r="ES637" s="67">
        <v>-9.2376396059989929E-2</v>
      </c>
      <c r="ET637" s="67">
        <v>-6.2231637537479401E-2</v>
      </c>
      <c r="EU637" s="67">
        <v>-2.9569558799266815E-2</v>
      </c>
      <c r="EV637" s="67">
        <v>-1.1038606986403465E-2</v>
      </c>
      <c r="EW637" s="67">
        <v>74.487525939941406</v>
      </c>
      <c r="EX637" s="67">
        <v>73.460517883300781</v>
      </c>
      <c r="EY637" s="67">
        <v>72.042045593261719</v>
      </c>
      <c r="EZ637" s="67">
        <v>71.23077392578125</v>
      </c>
      <c r="FA637" s="67">
        <v>69.907112121582031</v>
      </c>
      <c r="FB637" s="67">
        <v>69.195083618164063</v>
      </c>
      <c r="FC637" s="67">
        <v>68.863990783691406</v>
      </c>
      <c r="FD637" s="67">
        <v>71.696014404296875</v>
      </c>
      <c r="FE637" s="67">
        <v>76.573410034179688</v>
      </c>
      <c r="FF637" s="67">
        <v>81.454933166503906</v>
      </c>
      <c r="FG637" s="67">
        <v>84.986930847167969</v>
      </c>
      <c r="FH637" s="67">
        <v>88.58184814453125</v>
      </c>
      <c r="FI637" s="67">
        <v>92.34027099609375</v>
      </c>
      <c r="FJ637" s="67">
        <v>94.845237731933594</v>
      </c>
      <c r="FK637" s="67">
        <v>96.403785705566406</v>
      </c>
      <c r="FL637" s="67">
        <v>96.791732788085938</v>
      </c>
      <c r="FM637" s="67">
        <v>95.059913635253906</v>
      </c>
      <c r="FN637" s="67">
        <v>92.483749389648438</v>
      </c>
      <c r="FO637" s="67">
        <v>88.464912414550781</v>
      </c>
      <c r="FP637" s="67">
        <v>84.293357849121094</v>
      </c>
      <c r="FQ637" s="67">
        <v>79.962142944335938</v>
      </c>
      <c r="FR637" s="67">
        <v>76.915733337402344</v>
      </c>
      <c r="FS637" s="67">
        <v>75.265869140625</v>
      </c>
      <c r="FT637" s="67">
        <v>73.618942260742188</v>
      </c>
      <c r="FU637" s="68">
        <v>9.8031815141439438E-3</v>
      </c>
      <c r="FV637" s="40">
        <v>14.609999656677246</v>
      </c>
      <c r="FW637" s="48">
        <v>100325.16</v>
      </c>
      <c r="FX637">
        <v>1</v>
      </c>
    </row>
    <row r="638" spans="1:180" x14ac:dyDescent="0.2">
      <c r="A638" t="s">
        <v>189</v>
      </c>
      <c r="B638" t="s">
        <v>207</v>
      </c>
      <c r="C638" t="s">
        <v>204</v>
      </c>
      <c r="D638" t="s">
        <v>1</v>
      </c>
      <c r="E638" t="s">
        <v>211</v>
      </c>
      <c r="F638" t="s">
        <v>1</v>
      </c>
      <c r="G638" s="60" t="s">
        <v>228</v>
      </c>
      <c r="H638" s="67">
        <v>96829.002174139023</v>
      </c>
      <c r="I638" s="67">
        <v>0.75300568342208862</v>
      </c>
      <c r="J638" s="67">
        <v>0.6514776349067688</v>
      </c>
      <c r="K638" s="67">
        <v>0.59132426977157593</v>
      </c>
      <c r="L638" s="67">
        <v>0.55976313352584839</v>
      </c>
      <c r="M638" s="67">
        <v>0.54810398817062378</v>
      </c>
      <c r="N638" s="67">
        <v>0.58125603199005127</v>
      </c>
      <c r="O638" s="67">
        <v>0.68125236034393311</v>
      </c>
      <c r="P638" s="67">
        <v>0.73888880014419556</v>
      </c>
      <c r="Q638" s="67">
        <v>0.71991938352584839</v>
      </c>
      <c r="R638" s="67">
        <v>0.73325073719024658</v>
      </c>
      <c r="S638" s="67">
        <v>0.77998131513595581</v>
      </c>
      <c r="T638" s="67">
        <v>0.86110371351242065</v>
      </c>
      <c r="U638" s="67">
        <v>0.98647201061248779</v>
      </c>
      <c r="V638" s="67">
        <v>1.1350263357162476</v>
      </c>
      <c r="W638" s="67">
        <v>1.3099623918533325</v>
      </c>
      <c r="X638" s="67">
        <v>1.5080454349517822</v>
      </c>
      <c r="Y638" s="67">
        <v>1.6861854791641235</v>
      </c>
      <c r="Z638" s="67">
        <v>1.8216457366943359</v>
      </c>
      <c r="AA638" s="67">
        <v>1.8781448602676392</v>
      </c>
      <c r="AB638" s="67">
        <v>1.8511602878570557</v>
      </c>
      <c r="AC638" s="67">
        <v>1.7883398532867432</v>
      </c>
      <c r="AD638" s="67">
        <v>1.6029356718063354</v>
      </c>
      <c r="AE638" s="67">
        <v>1.3137422800064087</v>
      </c>
      <c r="AF638" s="67">
        <v>1.0370676517486572</v>
      </c>
      <c r="AG638" s="67">
        <v>-1.3620349578559399E-2</v>
      </c>
      <c r="AH638" s="67">
        <v>-1.2539698742330074E-2</v>
      </c>
      <c r="AI638" s="67">
        <v>-1.1026698164641857E-2</v>
      </c>
      <c r="AJ638" s="67">
        <v>-1.1269794777035713E-2</v>
      </c>
      <c r="AK638" s="67">
        <v>-1.1918541043996811E-2</v>
      </c>
      <c r="AL638" s="67">
        <v>-1.1063863523304462E-2</v>
      </c>
      <c r="AM638" s="67">
        <v>-1.566748134791851E-2</v>
      </c>
      <c r="AN638" s="67">
        <v>-1.9607251510024071E-2</v>
      </c>
      <c r="AO638" s="67">
        <v>-2.1747259423136711E-2</v>
      </c>
      <c r="AP638" s="67">
        <v>-2.4870080873370171E-2</v>
      </c>
      <c r="AQ638" s="67">
        <v>-2.9416020959615707E-2</v>
      </c>
      <c r="AR638" s="67">
        <v>-3.4754484891891479E-2</v>
      </c>
      <c r="AS638" s="67">
        <v>-3.855586051940918E-2</v>
      </c>
      <c r="AT638" s="67">
        <v>-1.8660955131053925E-2</v>
      </c>
      <c r="AU638" s="67">
        <v>0.21580789983272552</v>
      </c>
      <c r="AV638" s="67">
        <v>0.30894884467124939</v>
      </c>
      <c r="AW638" s="67">
        <v>0.36621314287185669</v>
      </c>
      <c r="AX638" s="67">
        <v>0.39456918835639954</v>
      </c>
      <c r="AY638" s="67">
        <v>0.33118376135826111</v>
      </c>
      <c r="AZ638" s="67">
        <v>-9.4287164509296417E-2</v>
      </c>
      <c r="BA638" s="67">
        <v>-0.17812998592853546</v>
      </c>
      <c r="BB638" s="67">
        <v>-0.14464157819747925</v>
      </c>
      <c r="BC638" s="67">
        <v>-9.2607647180557251E-2</v>
      </c>
      <c r="BD638" s="67">
        <v>-5.8317381888628006E-2</v>
      </c>
      <c r="BE638" s="67">
        <v>-5.4947673343122005E-3</v>
      </c>
      <c r="BF638" s="67">
        <v>-5.0488305278122425E-3</v>
      </c>
      <c r="BG638" s="67">
        <v>-4.0284413844347E-3</v>
      </c>
      <c r="BH638" s="67">
        <v>-4.6208826825022697E-3</v>
      </c>
      <c r="BI638" s="67">
        <v>-5.4637896828353405E-3</v>
      </c>
      <c r="BJ638" s="67">
        <v>-4.5154411345720291E-3</v>
      </c>
      <c r="BK638" s="67">
        <v>-8.6298156529664993E-3</v>
      </c>
      <c r="BL638" s="67">
        <v>-1.2060491368174553E-2</v>
      </c>
      <c r="BM638" s="67">
        <v>-1.372624933719635E-2</v>
      </c>
      <c r="BN638" s="67">
        <v>-1.6313556581735611E-2</v>
      </c>
      <c r="BO638" s="67">
        <v>-2.032904326915741E-2</v>
      </c>
      <c r="BP638" s="67">
        <v>-2.5141539052128792E-2</v>
      </c>
      <c r="BQ638" s="67">
        <v>-2.8430448845028877E-2</v>
      </c>
      <c r="BR638" s="67">
        <v>-8.1277461722493172E-3</v>
      </c>
      <c r="BS638" s="67">
        <v>0.22632721066474915</v>
      </c>
      <c r="BT638" s="67">
        <v>0.31969419121742249</v>
      </c>
      <c r="BU638" s="67">
        <v>0.37715461850166321</v>
      </c>
      <c r="BV638" s="67">
        <v>0.40565934777259827</v>
      </c>
      <c r="BW638" s="67">
        <v>0.3423316478729248</v>
      </c>
      <c r="BX638" s="67">
        <v>-8.2986354827880859E-2</v>
      </c>
      <c r="BY638" s="67">
        <v>-0.16707344353199005</v>
      </c>
      <c r="BZ638" s="67">
        <v>-0.13405102491378784</v>
      </c>
      <c r="CA638" s="67">
        <v>-8.2710586488246918E-2</v>
      </c>
      <c r="CB638" s="67">
        <v>-4.9222983419895172E-2</v>
      </c>
      <c r="CC638" s="67">
        <v>1.3298750855028629E-4</v>
      </c>
      <c r="CD638" s="67">
        <v>1.3932175352238119E-4</v>
      </c>
      <c r="CE638" s="67">
        <v>8.1853056326508522E-4</v>
      </c>
      <c r="CF638" s="67">
        <v>-1.5867233742028475E-5</v>
      </c>
      <c r="CG638" s="67">
        <v>-9.9324970506131649E-4</v>
      </c>
      <c r="CH638" s="67">
        <v>1.9977145711891353E-5</v>
      </c>
      <c r="CI638" s="67">
        <v>-3.7555501330643892E-3</v>
      </c>
      <c r="CJ638" s="67">
        <v>-6.8336287513375282E-3</v>
      </c>
      <c r="CK638" s="67">
        <v>-8.1709222868084908E-3</v>
      </c>
      <c r="CL638" s="67">
        <v>-1.038733497262001E-2</v>
      </c>
      <c r="CM638" s="67">
        <v>-1.4035430736839771E-2</v>
      </c>
      <c r="CN638" s="67">
        <v>-1.8483642488718033E-2</v>
      </c>
      <c r="CO638" s="67">
        <v>-2.1417619660496712E-2</v>
      </c>
      <c r="CP638" s="67">
        <v>-8.3247572183609009E-4</v>
      </c>
      <c r="CQ638" s="67">
        <v>0.23361288011074066</v>
      </c>
      <c r="CR638" s="67">
        <v>0.32713642716407776</v>
      </c>
      <c r="CS638" s="67">
        <v>0.38473263382911682</v>
      </c>
      <c r="CT638" s="67">
        <v>0.41334035992622375</v>
      </c>
      <c r="CU638" s="67">
        <v>0.35005268454551697</v>
      </c>
      <c r="CV638" s="67">
        <v>-7.5159445405006409E-2</v>
      </c>
      <c r="CW638" s="67">
        <v>-0.15941572189331055</v>
      </c>
      <c r="CX638" s="67">
        <v>-0.12671604752540588</v>
      </c>
      <c r="CY638" s="67">
        <v>-7.5855903327465057E-2</v>
      </c>
      <c r="CZ638" s="67">
        <v>-4.292423278093338E-2</v>
      </c>
      <c r="DA638" s="67">
        <v>5.7607423514127731E-3</v>
      </c>
      <c r="DB638" s="67">
        <v>5.3274738602340221E-3</v>
      </c>
      <c r="DC638" s="67">
        <v>5.6655020453035831E-3</v>
      </c>
      <c r="DD638" s="67">
        <v>4.5891483314335346E-3</v>
      </c>
      <c r="DE638" s="67">
        <v>3.4772905055433512E-3</v>
      </c>
      <c r="DF638" s="67">
        <v>4.5553953386843204E-3</v>
      </c>
      <c r="DG638" s="67">
        <v>1.1187151540070772E-3</v>
      </c>
      <c r="DH638" s="67">
        <v>-1.6067657852545381E-3</v>
      </c>
      <c r="DI638" s="67">
        <v>-2.6155959349125624E-3</v>
      </c>
      <c r="DJ638" s="67">
        <v>-4.4611133635044098E-3</v>
      </c>
      <c r="DK638" s="67">
        <v>-7.7418163418769836E-3</v>
      </c>
      <c r="DL638" s="67">
        <v>-1.1825744062662125E-2</v>
      </c>
      <c r="DM638" s="67">
        <v>-1.4404792338609695E-2</v>
      </c>
      <c r="DN638" s="67">
        <v>6.4627937972545624E-3</v>
      </c>
      <c r="DO638" s="67">
        <v>0.24089854955673218</v>
      </c>
      <c r="DP638" s="67">
        <v>0.33457863330841064</v>
      </c>
      <c r="DQ638" s="67">
        <v>0.39231064915657043</v>
      </c>
      <c r="DR638" s="67">
        <v>0.42102137207984924</v>
      </c>
      <c r="DS638" s="67">
        <v>0.35777372121810913</v>
      </c>
      <c r="DT638" s="67">
        <v>-6.7332550883293152E-2</v>
      </c>
      <c r="DU638" s="67">
        <v>-0.15175801515579224</v>
      </c>
      <c r="DV638" s="67">
        <v>-0.11938105523586273</v>
      </c>
      <c r="DW638" s="67">
        <v>-6.9001227617263794E-2</v>
      </c>
      <c r="DX638" s="67">
        <v>-3.662547841668129E-2</v>
      </c>
      <c r="DY638" s="67">
        <v>1.3886325061321259E-2</v>
      </c>
      <c r="DZ638" s="67">
        <v>1.2818343006074429E-2</v>
      </c>
      <c r="EA638" s="67">
        <v>1.2663759291172028E-2</v>
      </c>
      <c r="EB638" s="67">
        <v>1.1238059028983116E-2</v>
      </c>
      <c r="EC638" s="67">
        <v>9.932040236890316E-3</v>
      </c>
      <c r="ED638" s="67">
        <v>1.1103819124400616E-2</v>
      </c>
      <c r="EE638" s="67">
        <v>8.1563806161284447E-3</v>
      </c>
      <c r="EF638" s="67">
        <v>5.9399944730103016E-3</v>
      </c>
      <c r="EG638" s="67">
        <v>5.4054134525358677E-3</v>
      </c>
      <c r="EH638" s="67">
        <v>4.0954099968075752E-3</v>
      </c>
      <c r="EI638" s="67">
        <v>1.3451616978272796E-3</v>
      </c>
      <c r="EJ638" s="67">
        <v>-2.2127963602542877E-3</v>
      </c>
      <c r="EK638" s="67">
        <v>-4.2793825268745422E-3</v>
      </c>
      <c r="EL638" s="67">
        <v>1.6996003687381744E-2</v>
      </c>
      <c r="EM638" s="67">
        <v>0.25141787528991699</v>
      </c>
      <c r="EN638" s="67">
        <v>0.34532400965690613</v>
      </c>
      <c r="EO638" s="67">
        <v>0.40325212478637695</v>
      </c>
      <c r="EP638" s="67">
        <v>0.43211153149604797</v>
      </c>
      <c r="EQ638" s="67">
        <v>0.36892163753509521</v>
      </c>
      <c r="ER638" s="67">
        <v>-5.6031741201877594E-2</v>
      </c>
      <c r="ES638" s="67">
        <v>-0.14070147275924683</v>
      </c>
      <c r="ET638" s="67">
        <v>-0.10879050195217133</v>
      </c>
      <c r="EU638" s="67">
        <v>-5.9104166924953461E-2</v>
      </c>
      <c r="EV638" s="67">
        <v>-2.7531083673238754E-2</v>
      </c>
      <c r="EW638" s="67">
        <v>73.332450866699219</v>
      </c>
      <c r="EX638" s="67">
        <v>71.545684814453125</v>
      </c>
      <c r="EY638" s="67">
        <v>69.945480346679688</v>
      </c>
      <c r="EZ638" s="67">
        <v>69.038986206054688</v>
      </c>
      <c r="FA638" s="67">
        <v>67.564056396484375</v>
      </c>
      <c r="FB638" s="67">
        <v>66.535400390625</v>
      </c>
      <c r="FC638" s="67">
        <v>66.3692626953125</v>
      </c>
      <c r="FD638" s="67">
        <v>68.552955627441406</v>
      </c>
      <c r="FE638" s="67">
        <v>74.104034423828125</v>
      </c>
      <c r="FF638" s="67">
        <v>79.513717651367188</v>
      </c>
      <c r="FG638" s="67">
        <v>84.775604248046875</v>
      </c>
      <c r="FH638" s="67">
        <v>89.094627380371094</v>
      </c>
      <c r="FI638" s="67">
        <v>92.727241516113281</v>
      </c>
      <c r="FJ638" s="67">
        <v>96.034942626953125</v>
      </c>
      <c r="FK638" s="67">
        <v>97.602470397949219</v>
      </c>
      <c r="FL638" s="67">
        <v>98.843147277832031</v>
      </c>
      <c r="FM638" s="67">
        <v>98.948143005371094</v>
      </c>
      <c r="FN638" s="67">
        <v>97.6744384765625</v>
      </c>
      <c r="FO638" s="67">
        <v>94.895896911621094</v>
      </c>
      <c r="FP638" s="67">
        <v>89.417655944824219</v>
      </c>
      <c r="FQ638" s="67">
        <v>84.333488464355469</v>
      </c>
      <c r="FR638" s="67">
        <v>81.205963134765625</v>
      </c>
      <c r="FS638" s="67">
        <v>78.657791137695313</v>
      </c>
      <c r="FT638" s="67">
        <v>76.695632934570313</v>
      </c>
      <c r="FU638" s="68">
        <v>9.7768297418951988E-3</v>
      </c>
      <c r="FV638" s="40">
        <v>14.590000152587891</v>
      </c>
      <c r="FW638" s="48">
        <v>97790.64</v>
      </c>
      <c r="FX638">
        <v>1</v>
      </c>
    </row>
    <row r="639" spans="1:180" x14ac:dyDescent="0.2">
      <c r="A639" t="s">
        <v>189</v>
      </c>
      <c r="B639" t="s">
        <v>207</v>
      </c>
      <c r="C639" t="s">
        <v>204</v>
      </c>
      <c r="D639" t="s">
        <v>1</v>
      </c>
      <c r="E639" t="s">
        <v>211</v>
      </c>
      <c r="F639" t="s">
        <v>1</v>
      </c>
      <c r="G639" s="60" t="s">
        <v>229</v>
      </c>
      <c r="H639" s="67">
        <v>96880.000606060028</v>
      </c>
      <c r="I639" s="67">
        <v>0.8505370020866394</v>
      </c>
      <c r="J639" s="67">
        <v>0.73113691806793213</v>
      </c>
      <c r="K639" s="67">
        <v>0.66056245565414429</v>
      </c>
      <c r="L639" s="67">
        <v>0.61649256944656372</v>
      </c>
      <c r="M639" s="67">
        <v>0.59570950269699097</v>
      </c>
      <c r="N639" s="67">
        <v>0.62374824285507202</v>
      </c>
      <c r="O639" s="67">
        <v>0.7220005989074707</v>
      </c>
      <c r="P639" s="67">
        <v>0.77604502439498901</v>
      </c>
      <c r="Q639" s="67">
        <v>0.75695931911468506</v>
      </c>
      <c r="R639" s="67">
        <v>0.78023165464401245</v>
      </c>
      <c r="S639" s="67">
        <v>0.85141521692276001</v>
      </c>
      <c r="T639" s="67">
        <v>0.95841985940933228</v>
      </c>
      <c r="U639" s="67">
        <v>1.1126803159713745</v>
      </c>
      <c r="V639" s="67">
        <v>1.2781111001968384</v>
      </c>
      <c r="W639" s="67">
        <v>1.4448299407958984</v>
      </c>
      <c r="X639" s="67">
        <v>1.620650053024292</v>
      </c>
      <c r="Y639" s="67">
        <v>1.7770935297012329</v>
      </c>
      <c r="Z639" s="67">
        <v>1.8845909833908081</v>
      </c>
      <c r="AA639" s="67">
        <v>1.9067161083221436</v>
      </c>
      <c r="AB639" s="67">
        <v>1.8671354055404663</v>
      </c>
      <c r="AC639" s="67">
        <v>1.7920111417770386</v>
      </c>
      <c r="AD639" s="67">
        <v>1.611581563949585</v>
      </c>
      <c r="AE639" s="67">
        <v>1.330069899559021</v>
      </c>
      <c r="AF639" s="67">
        <v>1.0599842071533203</v>
      </c>
      <c r="AG639" s="67">
        <v>-3.6561917513608932E-2</v>
      </c>
      <c r="AH639" s="67">
        <v>-2.7449395507574081E-2</v>
      </c>
      <c r="AI639" s="67">
        <v>-1.9159929826855659E-2</v>
      </c>
      <c r="AJ639" s="67">
        <v>-1.5208524651825428E-2</v>
      </c>
      <c r="AK639" s="67">
        <v>-1.1597093194723129E-2</v>
      </c>
      <c r="AL639" s="67">
        <v>-1.0200836695730686E-2</v>
      </c>
      <c r="AM639" s="67">
        <v>-1.9281415268778801E-2</v>
      </c>
      <c r="AN639" s="67">
        <v>-2.2357825189828873E-2</v>
      </c>
      <c r="AO639" s="67">
        <v>-2.3447718471288681E-2</v>
      </c>
      <c r="AP639" s="67">
        <v>-3.6650430411100388E-2</v>
      </c>
      <c r="AQ639" s="67">
        <v>-3.5974524915218353E-2</v>
      </c>
      <c r="AR639" s="67">
        <v>-3.9103120565414429E-2</v>
      </c>
      <c r="AS639" s="67">
        <v>-3.480224683880806E-2</v>
      </c>
      <c r="AT639" s="67">
        <v>-8.9955255389213562E-3</v>
      </c>
      <c r="AU639" s="67">
        <v>0.25424575805664063</v>
      </c>
      <c r="AV639" s="67">
        <v>0.3369559645652771</v>
      </c>
      <c r="AW639" s="67">
        <v>0.38322129845619202</v>
      </c>
      <c r="AX639" s="67">
        <v>0.3953557014465332</v>
      </c>
      <c r="AY639" s="67">
        <v>0.31132042407989502</v>
      </c>
      <c r="AZ639" s="67">
        <v>-0.11630579084157944</v>
      </c>
      <c r="BA639" s="67">
        <v>-0.19487747550010681</v>
      </c>
      <c r="BB639" s="67">
        <v>-0.15691328048706055</v>
      </c>
      <c r="BC639" s="67">
        <v>-0.10470497608184814</v>
      </c>
      <c r="BD639" s="67">
        <v>-6.6082313656806946E-2</v>
      </c>
      <c r="BE639" s="67">
        <v>-2.8437677770853043E-2</v>
      </c>
      <c r="BF639" s="67">
        <v>-1.9959684461355209E-2</v>
      </c>
      <c r="BG639" s="67">
        <v>-1.2162731029093266E-2</v>
      </c>
      <c r="BH639" s="67">
        <v>-8.5605764761567116E-3</v>
      </c>
      <c r="BI639" s="67">
        <v>-5.143242422491312E-3</v>
      </c>
      <c r="BJ639" s="67">
        <v>-3.6532895173877478E-3</v>
      </c>
      <c r="BK639" s="67">
        <v>-1.2244775891304016E-2</v>
      </c>
      <c r="BL639" s="67">
        <v>-1.481225248426199E-2</v>
      </c>
      <c r="BM639" s="67">
        <v>-1.5427997335791588E-2</v>
      </c>
      <c r="BN639" s="67">
        <v>-2.8095265850424767E-2</v>
      </c>
      <c r="BO639" s="67">
        <v>-2.688901498913765E-2</v>
      </c>
      <c r="BP639" s="67">
        <v>-2.9491797089576721E-2</v>
      </c>
      <c r="BQ639" s="67">
        <v>-2.4678584188222885E-2</v>
      </c>
      <c r="BR639" s="67">
        <v>1.5358072705566883E-3</v>
      </c>
      <c r="BS639" s="67">
        <v>0.26476329565048218</v>
      </c>
      <c r="BT639" s="67">
        <v>0.34769952297210693</v>
      </c>
      <c r="BU639" s="67">
        <v>0.39416089653968811</v>
      </c>
      <c r="BV639" s="67">
        <v>0.40644386410713196</v>
      </c>
      <c r="BW639" s="67">
        <v>0.32246634364128113</v>
      </c>
      <c r="BX639" s="67">
        <v>-0.10500717163085938</v>
      </c>
      <c r="BY639" s="67">
        <v>-0.18382300436496735</v>
      </c>
      <c r="BZ639" s="67">
        <v>-0.14632466435432434</v>
      </c>
      <c r="CA639" s="67">
        <v>-9.4809651374816895E-2</v>
      </c>
      <c r="CB639" s="67">
        <v>-5.6989461183547974E-2</v>
      </c>
      <c r="CC639" s="67">
        <v>-2.2810855880379677E-2</v>
      </c>
      <c r="CD639" s="67">
        <v>-1.4772334136068821E-2</v>
      </c>
      <c r="CE639" s="67">
        <v>-7.31649249792099E-3</v>
      </c>
      <c r="CF639" s="67">
        <v>-3.9562266319990158E-3</v>
      </c>
      <c r="CG639" s="67">
        <v>-6.7332468461245298E-4</v>
      </c>
      <c r="CH639" s="67">
        <v>8.8152196258306503E-4</v>
      </c>
      <c r="CI639" s="67">
        <v>-7.3712202720344067E-3</v>
      </c>
      <c r="CJ639" s="67">
        <v>-9.5862103626132011E-3</v>
      </c>
      <c r="CK639" s="67">
        <v>-9.8735615611076355E-3</v>
      </c>
      <c r="CL639" s="67">
        <v>-2.2169986739754677E-2</v>
      </c>
      <c r="CM639" s="67">
        <v>-2.0596416667103767E-2</v>
      </c>
      <c r="CN639" s="67">
        <v>-2.2835023701190948E-2</v>
      </c>
      <c r="CO639" s="67">
        <v>-1.766696386039257E-2</v>
      </c>
      <c r="CP639" s="67">
        <v>8.8297761976718903E-3</v>
      </c>
      <c r="CQ639" s="67">
        <v>0.2720477283000946</v>
      </c>
      <c r="CR639" s="67">
        <v>0.35514047741889954</v>
      </c>
      <c r="CS639" s="67">
        <v>0.40173757076263428</v>
      </c>
      <c r="CT639" s="67">
        <v>0.41412356495857239</v>
      </c>
      <c r="CU639" s="67">
        <v>0.33018600940704346</v>
      </c>
      <c r="CV639" s="67">
        <v>-9.71817746758461E-2</v>
      </c>
      <c r="CW639" s="67">
        <v>-0.17616669833660126</v>
      </c>
      <c r="CX639" s="67">
        <v>-0.13899101316928864</v>
      </c>
      <c r="CY639" s="67">
        <v>-8.7956175208091736E-2</v>
      </c>
      <c r="CZ639" s="67">
        <v>-5.0691787153482437E-2</v>
      </c>
      <c r="DA639" s="67">
        <v>-1.7184033989906311E-2</v>
      </c>
      <c r="DB639" s="67">
        <v>-9.5849828794598579E-3</v>
      </c>
      <c r="DC639" s="67">
        <v>-2.4702532682567835E-3</v>
      </c>
      <c r="DD639" s="67">
        <v>6.4812268828973174E-4</v>
      </c>
      <c r="DE639" s="67">
        <v>3.7965930532664061E-3</v>
      </c>
      <c r="DF639" s="67">
        <v>5.4163332097232342E-3</v>
      </c>
      <c r="DG639" s="67">
        <v>-2.4976653512567282E-3</v>
      </c>
      <c r="DH639" s="67">
        <v>-4.3601691722869873E-3</v>
      </c>
      <c r="DI639" s="67">
        <v>-4.3191262520849705E-3</v>
      </c>
      <c r="DJ639" s="67">
        <v>-1.6244705766439438E-2</v>
      </c>
      <c r="DK639" s="67">
        <v>-1.4303818345069885E-2</v>
      </c>
      <c r="DL639" s="67">
        <v>-1.6178250312805176E-2</v>
      </c>
      <c r="DM639" s="67">
        <v>-1.0655345395207405E-2</v>
      </c>
      <c r="DN639" s="67">
        <v>1.612374559044838E-2</v>
      </c>
      <c r="DO639" s="67">
        <v>0.27933216094970703</v>
      </c>
      <c r="DP639" s="67">
        <v>0.36258143186569214</v>
      </c>
      <c r="DQ639" s="67">
        <v>0.40931430459022522</v>
      </c>
      <c r="DR639" s="67">
        <v>0.42180320620536804</v>
      </c>
      <c r="DS639" s="67">
        <v>0.3379056453704834</v>
      </c>
      <c r="DT639" s="67">
        <v>-8.9356377720832825E-2</v>
      </c>
      <c r="DU639" s="67">
        <v>-0.16851039230823517</v>
      </c>
      <c r="DV639" s="67">
        <v>-0.13165736198425293</v>
      </c>
      <c r="DW639" s="67">
        <v>-8.1102706491947174E-2</v>
      </c>
      <c r="DX639" s="67">
        <v>-4.4394109398126602E-2</v>
      </c>
      <c r="DY639" s="67">
        <v>-9.0597989037632942E-3</v>
      </c>
      <c r="DZ639" s="67">
        <v>-2.0952722989022732E-3</v>
      </c>
      <c r="EA639" s="67">
        <v>4.5269462279975414E-3</v>
      </c>
      <c r="EB639" s="67">
        <v>7.2960713878273964E-3</v>
      </c>
      <c r="EC639" s="67">
        <v>1.0250444523990154E-2</v>
      </c>
      <c r="ED639" s="67">
        <v>1.1963881552219391E-2</v>
      </c>
      <c r="EE639" s="67">
        <v>4.5389742590487003E-3</v>
      </c>
      <c r="EF639" s="67">
        <v>3.185405395925045E-3</v>
      </c>
      <c r="EG639" s="67">
        <v>3.7005962803959846E-3</v>
      </c>
      <c r="EH639" s="67">
        <v>-7.6895412057638168E-3</v>
      </c>
      <c r="EI639" s="67">
        <v>-5.2183074876666069E-3</v>
      </c>
      <c r="EJ639" s="67">
        <v>-6.5669245086610317E-3</v>
      </c>
      <c r="EK639" s="67">
        <v>-5.3168029990047216E-4</v>
      </c>
      <c r="EL639" s="67">
        <v>2.6655079796910286E-2</v>
      </c>
      <c r="EM639" s="67">
        <v>0.28984969854354858</v>
      </c>
      <c r="EN639" s="67">
        <v>0.37332499027252197</v>
      </c>
      <c r="EO639" s="67">
        <v>0.42025387287139893</v>
      </c>
      <c r="EP639" s="67">
        <v>0.43289139866828918</v>
      </c>
      <c r="EQ639" s="67">
        <v>0.34905162453651428</v>
      </c>
      <c r="ER639" s="67">
        <v>-7.8057758510112762E-2</v>
      </c>
      <c r="ES639" s="67">
        <v>-0.1574559211730957</v>
      </c>
      <c r="ET639" s="67">
        <v>-0.12106873840093613</v>
      </c>
      <c r="EU639" s="67">
        <v>-7.1207381784915924E-2</v>
      </c>
      <c r="EV639" s="67">
        <v>-3.5301264375448227E-2</v>
      </c>
      <c r="EW639" s="67">
        <v>75.082077026367188</v>
      </c>
      <c r="EX639" s="67">
        <v>73.594314575195313</v>
      </c>
      <c r="EY639" s="67">
        <v>72.092926025390625</v>
      </c>
      <c r="EZ639" s="67">
        <v>70.563865661621094</v>
      </c>
      <c r="FA639" s="67">
        <v>69.596298217773438</v>
      </c>
      <c r="FB639" s="67">
        <v>68.735527038574219</v>
      </c>
      <c r="FC639" s="67">
        <v>67.908592224121094</v>
      </c>
      <c r="FD639" s="67">
        <v>69.026809692382813</v>
      </c>
      <c r="FE639" s="67">
        <v>73.774589538574219</v>
      </c>
      <c r="FF639" s="67">
        <v>79.294822692871094</v>
      </c>
      <c r="FG639" s="67">
        <v>84.330528259277344</v>
      </c>
      <c r="FH639" s="67">
        <v>88.900039672851563</v>
      </c>
      <c r="FI639" s="67">
        <v>92.835792541503906</v>
      </c>
      <c r="FJ639" s="67">
        <v>96.251396179199219</v>
      </c>
      <c r="FK639" s="67">
        <v>97.827232360839844</v>
      </c>
      <c r="FL639" s="67">
        <v>98.2625732421875</v>
      </c>
      <c r="FM639" s="67">
        <v>98.080047607421875</v>
      </c>
      <c r="FN639" s="67">
        <v>96.373771667480469</v>
      </c>
      <c r="FO639" s="67">
        <v>92.814300537109375</v>
      </c>
      <c r="FP639" s="67">
        <v>87.938316345214844</v>
      </c>
      <c r="FQ639" s="67">
        <v>84.043052673339844</v>
      </c>
      <c r="FR639" s="67">
        <v>80.881759643554688</v>
      </c>
      <c r="FS639" s="67">
        <v>78.307273864746094</v>
      </c>
      <c r="FT639" s="67">
        <v>76.547164916992188</v>
      </c>
      <c r="FU639" s="68">
        <v>9.7751226276159286E-3</v>
      </c>
      <c r="FV639" s="40">
        <v>14.869999885559082</v>
      </c>
      <c r="FW639" s="48">
        <v>103847.51000000001</v>
      </c>
      <c r="FX639">
        <v>1</v>
      </c>
    </row>
    <row r="640" spans="1:180" x14ac:dyDescent="0.2">
      <c r="A640" t="s">
        <v>189</v>
      </c>
      <c r="B640" t="s">
        <v>207</v>
      </c>
      <c r="C640" t="s">
        <v>204</v>
      </c>
      <c r="D640" t="s">
        <v>1</v>
      </c>
      <c r="E640" t="s">
        <v>211</v>
      </c>
      <c r="F640" t="s">
        <v>1</v>
      </c>
      <c r="G640" s="60" t="s">
        <v>230</v>
      </c>
      <c r="H640" s="67">
        <v>96922.998611927032</v>
      </c>
      <c r="I640" s="67">
        <v>0.87046051025390625</v>
      </c>
      <c r="J640" s="67">
        <v>0.75083863735198975</v>
      </c>
      <c r="K640" s="67">
        <v>0.67451399564743042</v>
      </c>
      <c r="L640" s="67">
        <v>0.62757766246795654</v>
      </c>
      <c r="M640" s="67">
        <v>0.6069495677947998</v>
      </c>
      <c r="N640" s="67">
        <v>0.63221782445907593</v>
      </c>
      <c r="O640" s="67">
        <v>0.73050969839096069</v>
      </c>
      <c r="P640" s="67">
        <v>0.79217910766601563</v>
      </c>
      <c r="Q640" s="67">
        <v>0.77273845672607422</v>
      </c>
      <c r="R640" s="67">
        <v>0.79705595970153809</v>
      </c>
      <c r="S640" s="67">
        <v>0.85641127824783325</v>
      </c>
      <c r="T640" s="67">
        <v>0.94459497928619385</v>
      </c>
      <c r="U640" s="67">
        <v>1.0731304883956909</v>
      </c>
      <c r="V640" s="67">
        <v>1.213621973991394</v>
      </c>
      <c r="W640" s="67">
        <v>1.3527823686599731</v>
      </c>
      <c r="X640" s="67">
        <v>1.5147989988327026</v>
      </c>
      <c r="Y640" s="67">
        <v>1.6541638374328613</v>
      </c>
      <c r="Z640" s="67">
        <v>1.7369911670684814</v>
      </c>
      <c r="AA640" s="67">
        <v>1.72730553150177</v>
      </c>
      <c r="AB640" s="67">
        <v>1.6763063669204712</v>
      </c>
      <c r="AC640" s="67">
        <v>1.6003221273422241</v>
      </c>
      <c r="AD640" s="67">
        <v>1.4596779346466064</v>
      </c>
      <c r="AE640" s="67">
        <v>1.2483116388320923</v>
      </c>
      <c r="AF640" s="67">
        <v>1.0234942436218262</v>
      </c>
      <c r="AG640" s="67">
        <v>-4.171714186668396E-2</v>
      </c>
      <c r="AH640" s="67">
        <v>-2.7547875419259071E-2</v>
      </c>
      <c r="AI640" s="67">
        <v>-1.8663689494132996E-2</v>
      </c>
      <c r="AJ640" s="67">
        <v>-1.3981633819639683E-2</v>
      </c>
      <c r="AK640" s="67">
        <v>-9.9475160241127014E-3</v>
      </c>
      <c r="AL640" s="67">
        <v>-1.1033142916858196E-2</v>
      </c>
      <c r="AM640" s="67">
        <v>-1.3800856657326221E-2</v>
      </c>
      <c r="AN640" s="67">
        <v>-2.0944023504853249E-2</v>
      </c>
      <c r="AO640" s="67">
        <v>-2.5365620851516724E-2</v>
      </c>
      <c r="AP640" s="67">
        <v>-3.5789325833320618E-2</v>
      </c>
      <c r="AQ640" s="67">
        <v>-4.2734429240226746E-2</v>
      </c>
      <c r="AR640" s="67">
        <v>-4.66737300157547E-2</v>
      </c>
      <c r="AS640" s="67">
        <v>-4.4320125132799149E-2</v>
      </c>
      <c r="AT640" s="67">
        <v>-1.5038784593343735E-2</v>
      </c>
      <c r="AU640" s="67">
        <v>0.22524982690811157</v>
      </c>
      <c r="AV640" s="67">
        <v>0.3020111620426178</v>
      </c>
      <c r="AW640" s="67">
        <v>0.33173274993896484</v>
      </c>
      <c r="AX640" s="67">
        <v>0.33779492974281311</v>
      </c>
      <c r="AY640" s="67">
        <v>0.2435583621263504</v>
      </c>
      <c r="AZ640" s="67">
        <v>-0.10814650356769562</v>
      </c>
      <c r="BA640" s="67">
        <v>-0.14555783569812775</v>
      </c>
      <c r="BB640" s="67">
        <v>-0.10614605247974396</v>
      </c>
      <c r="BC640" s="67">
        <v>-6.7796267569065094E-2</v>
      </c>
      <c r="BD640" s="67">
        <v>-4.2904801666736603E-2</v>
      </c>
      <c r="BE640" s="67">
        <v>-3.359440341591835E-2</v>
      </c>
      <c r="BF640" s="67">
        <v>-2.0059479400515556E-2</v>
      </c>
      <c r="BG640" s="67">
        <v>-1.1667621321976185E-2</v>
      </c>
      <c r="BH640" s="67">
        <v>-7.3346546851098537E-3</v>
      </c>
      <c r="BI640" s="67">
        <v>-3.4945551306009293E-3</v>
      </c>
      <c r="BJ640" s="67">
        <v>-4.4864816591143608E-3</v>
      </c>
      <c r="BK640" s="67">
        <v>-6.7652272991836071E-3</v>
      </c>
      <c r="BL640" s="67">
        <v>-1.3399547897279263E-2</v>
      </c>
      <c r="BM640" s="67">
        <v>-1.7347177490592003E-2</v>
      </c>
      <c r="BN640" s="67">
        <v>-2.7235612273216248E-2</v>
      </c>
      <c r="BO640" s="67">
        <v>-3.3650554716587067E-2</v>
      </c>
      <c r="BP640" s="67">
        <v>-3.7064231932163239E-2</v>
      </c>
      <c r="BQ640" s="67">
        <v>-3.4198451787233353E-2</v>
      </c>
      <c r="BR640" s="67">
        <v>-4.5096161775290966E-3</v>
      </c>
      <c r="BS640" s="67">
        <v>0.23576527833938599</v>
      </c>
      <c r="BT640" s="67">
        <v>0.31275254487991333</v>
      </c>
      <c r="BU640" s="67">
        <v>0.34267008304595947</v>
      </c>
      <c r="BV640" s="67">
        <v>0.34888085722923279</v>
      </c>
      <c r="BW640" s="67">
        <v>0.25470203161239624</v>
      </c>
      <c r="BX640" s="67">
        <v>-9.685032069683075E-2</v>
      </c>
      <c r="BY640" s="67">
        <v>-0.13450570404529572</v>
      </c>
      <c r="BZ640" s="67">
        <v>-9.5559611916542053E-2</v>
      </c>
      <c r="CA640" s="67">
        <v>-5.7902917265892029E-2</v>
      </c>
      <c r="CB640" s="67">
        <v>-3.3813729882240295E-2</v>
      </c>
      <c r="CC640" s="67">
        <v>-2.7968620881438255E-2</v>
      </c>
      <c r="CD640" s="67">
        <v>-1.4873038046061993E-2</v>
      </c>
      <c r="CE640" s="67">
        <v>-6.822164636105299E-3</v>
      </c>
      <c r="CF640" s="67">
        <v>-2.7309772558510303E-3</v>
      </c>
      <c r="CG640" s="67">
        <v>9.7474607173353434E-4</v>
      </c>
      <c r="CH640" s="67">
        <v>4.7716570406919345E-5</v>
      </c>
      <c r="CI640" s="67">
        <v>-1.8923718016594648E-3</v>
      </c>
      <c r="CJ640" s="67">
        <v>-8.1742694601416588E-3</v>
      </c>
      <c r="CK640" s="67">
        <v>-1.1793630197644234E-2</v>
      </c>
      <c r="CL640" s="67">
        <v>-2.1311337128281593E-2</v>
      </c>
      <c r="CM640" s="67">
        <v>-2.7359096333384514E-2</v>
      </c>
      <c r="CN640" s="67">
        <v>-3.0408725142478943E-2</v>
      </c>
      <c r="CO640" s="67">
        <v>-2.7188215404748917E-2</v>
      </c>
      <c r="CP640" s="67">
        <v>2.78285495005548E-3</v>
      </c>
      <c r="CQ640" s="67">
        <v>0.24304826557636261</v>
      </c>
      <c r="CR640" s="67">
        <v>0.32019200921058655</v>
      </c>
      <c r="CS640" s="67">
        <v>0.35024523735046387</v>
      </c>
      <c r="CT640" s="67">
        <v>0.35655894875526428</v>
      </c>
      <c r="CU640" s="67">
        <v>0.26242008805274963</v>
      </c>
      <c r="CV640" s="67">
        <v>-8.9026637375354767E-2</v>
      </c>
      <c r="CW640" s="67">
        <v>-0.12685105204582214</v>
      </c>
      <c r="CX640" s="67">
        <v>-8.8227473199367523E-2</v>
      </c>
      <c r="CY640" s="67">
        <v>-5.1050812005996704E-2</v>
      </c>
      <c r="CZ640" s="67">
        <v>-2.7517277747392654E-2</v>
      </c>
      <c r="DA640" s="67">
        <v>-2.2342836484313011E-2</v>
      </c>
      <c r="DB640" s="67">
        <v>-9.6865957602858543E-3</v>
      </c>
      <c r="DC640" s="67">
        <v>-1.9767084158957005E-3</v>
      </c>
      <c r="DD640" s="67">
        <v>1.8726999405771494E-3</v>
      </c>
      <c r="DE640" s="67">
        <v>5.4440475068986416E-3</v>
      </c>
      <c r="DF640" s="67">
        <v>4.5819142833352089E-3</v>
      </c>
      <c r="DG640" s="67">
        <v>2.9804834630340338E-3</v>
      </c>
      <c r="DH640" s="67">
        <v>-2.9489889275282621E-3</v>
      </c>
      <c r="DI640" s="67">
        <v>-6.2400824390351772E-3</v>
      </c>
      <c r="DJ640" s="67">
        <v>-1.5387061983346939E-2</v>
      </c>
      <c r="DK640" s="67">
        <v>-2.1067636087536812E-2</v>
      </c>
      <c r="DL640" s="67">
        <v>-2.3753216490149498E-2</v>
      </c>
      <c r="DM640" s="67">
        <v>-2.0177977159619331E-2</v>
      </c>
      <c r="DN640" s="67">
        <v>1.0075326077640057E-2</v>
      </c>
      <c r="DO640" s="67">
        <v>0.25033125281333923</v>
      </c>
      <c r="DP640" s="67">
        <v>0.32763144373893738</v>
      </c>
      <c r="DQ640" s="67">
        <v>0.35782039165496826</v>
      </c>
      <c r="DR640" s="67">
        <v>0.36423704028129578</v>
      </c>
      <c r="DS640" s="67">
        <v>0.27013817429542542</v>
      </c>
      <c r="DT640" s="67">
        <v>-8.1202946603298187E-2</v>
      </c>
      <c r="DU640" s="67">
        <v>-0.11919639259576797</v>
      </c>
      <c r="DV640" s="67">
        <v>-8.0895334482192993E-2</v>
      </c>
      <c r="DW640" s="67">
        <v>-4.4198703020811081E-2</v>
      </c>
      <c r="DX640" s="67">
        <v>-2.1220825612545013E-2</v>
      </c>
      <c r="DY640" s="67">
        <v>-1.4220095239579678E-2</v>
      </c>
      <c r="DZ640" s="67">
        <v>-2.1981985773891211E-3</v>
      </c>
      <c r="EA640" s="67">
        <v>5.0193602219223976E-3</v>
      </c>
      <c r="EB640" s="67">
        <v>8.5196793079376221E-3</v>
      </c>
      <c r="EC640" s="67">
        <v>1.1897007934749126E-2</v>
      </c>
      <c r="ED640" s="67">
        <v>1.1128576472401619E-2</v>
      </c>
      <c r="EE640" s="67">
        <v>1.0016112588346004E-2</v>
      </c>
      <c r="EF640" s="67">
        <v>4.5954855158925056E-3</v>
      </c>
      <c r="EG640" s="67">
        <v>1.778359292075038E-3</v>
      </c>
      <c r="EH640" s="67">
        <v>-6.8333493545651436E-3</v>
      </c>
      <c r="EI640" s="67">
        <v>-1.1983763426542282E-2</v>
      </c>
      <c r="EJ640" s="67">
        <v>-1.4143718406558037E-2</v>
      </c>
      <c r="EK640" s="67">
        <v>-1.0056305676698685E-2</v>
      </c>
      <c r="EL640" s="67">
        <v>2.0604494959115982E-2</v>
      </c>
      <c r="EM640" s="67">
        <v>0.26084670424461365</v>
      </c>
      <c r="EN640" s="67">
        <v>0.33837282657623291</v>
      </c>
      <c r="EO640" s="67">
        <v>0.36875772476196289</v>
      </c>
      <c r="EP640" s="67">
        <v>0.37532296776771545</v>
      </c>
      <c r="EQ640" s="67">
        <v>0.28128185868263245</v>
      </c>
      <c r="ER640" s="67">
        <v>-6.9906778633594513E-2</v>
      </c>
      <c r="ES640" s="67">
        <v>-0.10814427584409714</v>
      </c>
      <c r="ET640" s="67">
        <v>-7.0308901369571686E-2</v>
      </c>
      <c r="EU640" s="67">
        <v>-3.4305348992347717E-2</v>
      </c>
      <c r="EV640" s="67">
        <v>-1.2129751034080982E-2</v>
      </c>
      <c r="EW640" s="67">
        <v>75.081497192382813</v>
      </c>
      <c r="EX640" s="67">
        <v>73.769813537597656</v>
      </c>
      <c r="EY640" s="67">
        <v>72.185844421386719</v>
      </c>
      <c r="EZ640" s="67">
        <v>70.926689147949219</v>
      </c>
      <c r="FA640" s="67">
        <v>69.8995361328125</v>
      </c>
      <c r="FB640" s="67">
        <v>69.780990600585938</v>
      </c>
      <c r="FC640" s="67">
        <v>69.336227416992188</v>
      </c>
      <c r="FD640" s="67">
        <v>69.295562744140625</v>
      </c>
      <c r="FE640" s="67">
        <v>72.302391052246094</v>
      </c>
      <c r="FF640" s="67">
        <v>76.783050537109375</v>
      </c>
      <c r="FG640" s="67">
        <v>81.378379821777344</v>
      </c>
      <c r="FH640" s="67">
        <v>84.977836608886719</v>
      </c>
      <c r="FI640" s="67">
        <v>89.015045166015625</v>
      </c>
      <c r="FJ640" s="67">
        <v>92.118858337402344</v>
      </c>
      <c r="FK640" s="67">
        <v>93.606269836425781</v>
      </c>
      <c r="FL640" s="67">
        <v>95.078620910644531</v>
      </c>
      <c r="FM640" s="67">
        <v>94.913719177246094</v>
      </c>
      <c r="FN640" s="67">
        <v>93.166549682617188</v>
      </c>
      <c r="FO640" s="67">
        <v>89.486251831054688</v>
      </c>
      <c r="FP640" s="67">
        <v>85.170326232910156</v>
      </c>
      <c r="FQ640" s="67">
        <v>81.086982727050781</v>
      </c>
      <c r="FR640" s="67">
        <v>78.05389404296875</v>
      </c>
      <c r="FS640" s="67">
        <v>75.584403991699219</v>
      </c>
      <c r="FT640" s="67">
        <v>73.536720275878906</v>
      </c>
      <c r="FU640" s="68">
        <v>9.7731361165642738E-3</v>
      </c>
      <c r="FV640" s="40">
        <v>15.390000343322754</v>
      </c>
      <c r="FW640" s="48">
        <v>99286.42</v>
      </c>
      <c r="FX640">
        <v>1</v>
      </c>
    </row>
    <row r="641" spans="1:180" x14ac:dyDescent="0.2">
      <c r="A641" t="s">
        <v>189</v>
      </c>
      <c r="B641" t="s">
        <v>207</v>
      </c>
      <c r="C641" t="s">
        <v>204</v>
      </c>
      <c r="D641" t="s">
        <v>1</v>
      </c>
      <c r="E641" t="s">
        <v>211</v>
      </c>
      <c r="F641" t="s">
        <v>1</v>
      </c>
      <c r="G641" s="60" t="s">
        <v>2</v>
      </c>
      <c r="H641" s="67">
        <v>93853.73370275498</v>
      </c>
      <c r="I641" s="67">
        <v>0.8278573751449585</v>
      </c>
      <c r="J641" s="67">
        <v>0.71042543649673462</v>
      </c>
      <c r="K641" s="67">
        <v>0.638663649559021</v>
      </c>
      <c r="L641" s="67">
        <v>0.59580576419830322</v>
      </c>
      <c r="M641" s="67">
        <v>0.5774807333946228</v>
      </c>
      <c r="N641" s="67">
        <v>0.60325610637664795</v>
      </c>
      <c r="O641" s="67">
        <v>0.68511348962783813</v>
      </c>
      <c r="P641" s="67">
        <v>0.75200998783111572</v>
      </c>
      <c r="Q641" s="67">
        <v>0.76928544044494629</v>
      </c>
      <c r="R641" s="67">
        <v>0.80534493923187256</v>
      </c>
      <c r="S641" s="67">
        <v>0.87303286790847778</v>
      </c>
      <c r="T641" s="67">
        <v>0.97202444076538086</v>
      </c>
      <c r="U641" s="67">
        <v>1.1009708642959595</v>
      </c>
      <c r="V641" s="67">
        <v>1.237678050994873</v>
      </c>
      <c r="W641" s="67">
        <v>1.3773530721664429</v>
      </c>
      <c r="X641" s="67">
        <v>1.5340523719787598</v>
      </c>
      <c r="Y641" s="67">
        <v>1.6804485321044922</v>
      </c>
      <c r="Z641" s="67">
        <v>1.7947688102722168</v>
      </c>
      <c r="AA641" s="67">
        <v>1.8234601020812988</v>
      </c>
      <c r="AB641" s="67">
        <v>1.7657870054244995</v>
      </c>
      <c r="AC641" s="67">
        <v>1.6827080249786377</v>
      </c>
      <c r="AD641" s="67">
        <v>1.5520572662353516</v>
      </c>
      <c r="AE641" s="67">
        <v>1.3034132719039917</v>
      </c>
      <c r="AF641" s="67">
        <v>1.0445618629455566</v>
      </c>
      <c r="AG641" s="67">
        <v>-1.9925842061638832E-2</v>
      </c>
      <c r="AH641" s="67">
        <v>-1.2902639806270599E-2</v>
      </c>
      <c r="AI641" s="67">
        <v>-8.9225452393293381E-3</v>
      </c>
      <c r="AJ641" s="67">
        <v>-6.5774470567703247E-3</v>
      </c>
      <c r="AK641" s="67">
        <v>-5.651300773024559E-3</v>
      </c>
      <c r="AL641" s="67">
        <v>-5.6627113372087479E-3</v>
      </c>
      <c r="AM641" s="67">
        <v>-1.0788687504827976E-2</v>
      </c>
      <c r="AN641" s="67">
        <v>-1.5677342191338539E-2</v>
      </c>
      <c r="AO641" s="67">
        <v>-2.1853048354387283E-2</v>
      </c>
      <c r="AP641" s="67">
        <v>-2.7645498514175415E-2</v>
      </c>
      <c r="AQ641" s="67">
        <v>-2.9782623052597046E-2</v>
      </c>
      <c r="AR641" s="67">
        <v>-3.1604662537574768E-2</v>
      </c>
      <c r="AS641" s="67">
        <v>-3.1578145921230316E-2</v>
      </c>
      <c r="AT641" s="67">
        <v>-3.824286162853241E-3</v>
      </c>
      <c r="AU641" s="67">
        <v>0.24372828006744385</v>
      </c>
      <c r="AV641" s="67">
        <v>0.3217507004737854</v>
      </c>
      <c r="AW641" s="67">
        <v>0.36354854702949524</v>
      </c>
      <c r="AX641" s="67">
        <v>0.38180729746818542</v>
      </c>
      <c r="AY641" s="67">
        <v>0.33506312966346741</v>
      </c>
      <c r="AZ641" s="67">
        <v>-6.1158541589975357E-2</v>
      </c>
      <c r="BA641" s="67">
        <v>-0.14600977301597595</v>
      </c>
      <c r="BB641" s="67">
        <v>-0.12058050930500031</v>
      </c>
      <c r="BC641" s="67">
        <v>-8.0126918852329254E-2</v>
      </c>
      <c r="BD641" s="67">
        <v>-5.0888143479824066E-2</v>
      </c>
      <c r="BE641" s="67">
        <v>-1.4665343798696995E-2</v>
      </c>
      <c r="BF641" s="67">
        <v>-8.0544501543045044E-3</v>
      </c>
      <c r="BG641" s="67">
        <v>-4.3942607007920742E-3</v>
      </c>
      <c r="BH641" s="67">
        <v>-2.2764627356082201E-3</v>
      </c>
      <c r="BI641" s="67">
        <v>-1.4766238164156675E-3</v>
      </c>
      <c r="BJ641" s="67">
        <v>-1.4274008572101593E-3</v>
      </c>
      <c r="BK641" s="67">
        <v>-6.2360488809645176E-3</v>
      </c>
      <c r="BL641" s="67">
        <v>-1.0793455876410007E-2</v>
      </c>
      <c r="BM641" s="67">
        <v>-1.6661141067743301E-2</v>
      </c>
      <c r="BN641" s="67">
        <v>-2.2105962038040161E-2</v>
      </c>
      <c r="BO641" s="67">
        <v>-2.389933355152607E-2</v>
      </c>
      <c r="BP641" s="67">
        <v>-2.5379488244652748E-2</v>
      </c>
      <c r="BQ641" s="67">
        <v>-2.5019623339176178E-2</v>
      </c>
      <c r="BR641" s="67">
        <v>3.0003008432686329E-3</v>
      </c>
      <c r="BS641" s="67">
        <v>0.25054195523262024</v>
      </c>
      <c r="BT641" s="67">
        <v>0.32871124148368835</v>
      </c>
      <c r="BU641" s="67">
        <v>0.37063705921173096</v>
      </c>
      <c r="BV641" s="67">
        <v>0.38899213075637817</v>
      </c>
      <c r="BW641" s="67">
        <v>0.3422873318195343</v>
      </c>
      <c r="BX641" s="67">
        <v>-5.3832095116376877E-2</v>
      </c>
      <c r="BY641" s="67">
        <v>-0.13884264230728149</v>
      </c>
      <c r="BZ641" s="67">
        <v>-0.11371747404336929</v>
      </c>
      <c r="CA641" s="67">
        <v>-7.371579110622406E-2</v>
      </c>
      <c r="CB641" s="67">
        <v>-4.4998731464147568E-2</v>
      </c>
      <c r="CC641" s="67">
        <v>-1.1021938174962997E-2</v>
      </c>
      <c r="CD641" s="67">
        <v>-4.6966089867055416E-3</v>
      </c>
      <c r="CE641" s="67">
        <v>-1.2579843169078231E-3</v>
      </c>
      <c r="CF641" s="67">
        <v>7.0238602347671986E-4</v>
      </c>
      <c r="CG641" s="67">
        <v>1.4147445326671004E-3</v>
      </c>
      <c r="CH641" s="67">
        <v>1.5059621073305607E-3</v>
      </c>
      <c r="CI641" s="67">
        <v>-3.082905663177371E-3</v>
      </c>
      <c r="CJ641" s="67">
        <v>-7.4108918197453022E-3</v>
      </c>
      <c r="CK641" s="67">
        <v>-1.3065241277217865E-2</v>
      </c>
      <c r="CL641" s="67">
        <v>-1.8269294872879982E-2</v>
      </c>
      <c r="CM641" s="67">
        <v>-1.9824584946036339E-2</v>
      </c>
      <c r="CN641" s="67">
        <v>-2.1067949011921883E-2</v>
      </c>
      <c r="CO641" s="67">
        <v>-2.0477211102843285E-2</v>
      </c>
      <c r="CP641" s="67">
        <v>7.7269896864891052E-3</v>
      </c>
      <c r="CQ641" s="67">
        <v>0.25526109337806702</v>
      </c>
      <c r="CR641" s="67">
        <v>0.33353206515312195</v>
      </c>
      <c r="CS641" s="67">
        <v>0.37554648518562317</v>
      </c>
      <c r="CT641" s="67">
        <v>0.3939683735370636</v>
      </c>
      <c r="CU641" s="67">
        <v>0.34729078412055969</v>
      </c>
      <c r="CV641" s="67">
        <v>-4.8757817596197128E-2</v>
      </c>
      <c r="CW641" s="67">
        <v>-0.13387872278690338</v>
      </c>
      <c r="CX641" s="67">
        <v>-0.10896416753530502</v>
      </c>
      <c r="CY641" s="67">
        <v>-6.9275453686714172E-2</v>
      </c>
      <c r="CZ641" s="67">
        <v>-4.0919747203588486E-2</v>
      </c>
      <c r="DA641" s="67">
        <v>-7.3785325512290001E-3</v>
      </c>
      <c r="DB641" s="67">
        <v>-1.3387675862759352E-3</v>
      </c>
      <c r="DC641" s="67">
        <v>1.8782916013151407E-3</v>
      </c>
      <c r="DD641" s="67">
        <v>3.6812347825616598E-3</v>
      </c>
      <c r="DE641" s="67">
        <v>4.3061133474111557E-3</v>
      </c>
      <c r="DF641" s="67">
        <v>4.4393250718712807E-3</v>
      </c>
      <c r="DG641" s="67">
        <v>7.0238136686384678E-5</v>
      </c>
      <c r="DH641" s="67">
        <v>-4.0283272974193096E-3</v>
      </c>
      <c r="DI641" s="67">
        <v>-9.4693414866924286E-3</v>
      </c>
      <c r="DJ641" s="67">
        <v>-1.4432627707719803E-2</v>
      </c>
      <c r="DK641" s="67">
        <v>-1.5749836340546608E-2</v>
      </c>
      <c r="DL641" s="67">
        <v>-1.6756409779191017E-2</v>
      </c>
      <c r="DM641" s="67">
        <v>-1.5934798866510391E-2</v>
      </c>
      <c r="DN641" s="67">
        <v>1.2453677132725716E-2</v>
      </c>
      <c r="DO641" s="67">
        <v>0.25998020172119141</v>
      </c>
      <c r="DP641" s="67">
        <v>0.33835288882255554</v>
      </c>
      <c r="DQ641" s="67">
        <v>0.38045594096183777</v>
      </c>
      <c r="DR641" s="67">
        <v>0.39894458651542664</v>
      </c>
      <c r="DS641" s="67">
        <v>0.35229423642158508</v>
      </c>
      <c r="DT641" s="67">
        <v>-4.3683536350727081E-2</v>
      </c>
      <c r="DU641" s="67">
        <v>-0.12891478836536407</v>
      </c>
      <c r="DV641" s="67">
        <v>-0.10421086102724075</v>
      </c>
      <c r="DW641" s="67">
        <v>-6.4835116267204285E-2</v>
      </c>
      <c r="DX641" s="67">
        <v>-3.6840759217739105E-2</v>
      </c>
      <c r="DY641" s="67">
        <v>-2.1180347539484501E-3</v>
      </c>
      <c r="DZ641" s="67">
        <v>3.5094222985208035E-3</v>
      </c>
      <c r="EA641" s="67">
        <v>6.4065763726830482E-3</v>
      </c>
      <c r="EB641" s="67">
        <v>7.9822195693850517E-3</v>
      </c>
      <c r="EC641" s="67">
        <v>8.4807900711894035E-3</v>
      </c>
      <c r="ED641" s="67">
        <v>8.6746355518698692E-3</v>
      </c>
      <c r="EE641" s="67">
        <v>4.6228771097958088E-3</v>
      </c>
      <c r="EF641" s="67">
        <v>8.5555884288623929E-4</v>
      </c>
      <c r="EG641" s="67">
        <v>-4.2774342000484467E-3</v>
      </c>
      <c r="EH641" s="67">
        <v>-8.8930903002619743E-3</v>
      </c>
      <c r="EI641" s="67">
        <v>-9.8665459081530571E-3</v>
      </c>
      <c r="EJ641" s="67">
        <v>-1.0531232692301273E-2</v>
      </c>
      <c r="EK641" s="67">
        <v>-9.3762744218111038E-3</v>
      </c>
      <c r="EL641" s="67">
        <v>1.9278263673186302E-2</v>
      </c>
      <c r="EM641" s="67">
        <v>0.26679384708404541</v>
      </c>
      <c r="EN641" s="67">
        <v>0.3453134298324585</v>
      </c>
      <c r="EO641" s="67">
        <v>0.38754445314407349</v>
      </c>
      <c r="EP641" s="67">
        <v>0.40612941980361938</v>
      </c>
      <c r="EQ641" s="67">
        <v>0.35951846837997437</v>
      </c>
      <c r="ER641" s="67">
        <v>-3.6357086151838303E-2</v>
      </c>
      <c r="ES641" s="67">
        <v>-0.12174765765666962</v>
      </c>
      <c r="ET641" s="67">
        <v>-9.7347833216190338E-2</v>
      </c>
      <c r="EU641" s="67">
        <v>-5.8423984795808792E-2</v>
      </c>
      <c r="EV641" s="67">
        <v>-3.0951352789998055E-2</v>
      </c>
      <c r="EW641" s="67">
        <v>73.366249084472656</v>
      </c>
      <c r="EX641" s="67">
        <v>71.940277099609375</v>
      </c>
      <c r="EY641" s="67">
        <v>70.423873901367188</v>
      </c>
      <c r="EZ641" s="67">
        <v>69.123527526855469</v>
      </c>
      <c r="FA641" s="67">
        <v>67.962066650390625</v>
      </c>
      <c r="FB641" s="67">
        <v>67.094940185546875</v>
      </c>
      <c r="FC641" s="67">
        <v>66.935256958007813</v>
      </c>
      <c r="FD641" s="67">
        <v>69.083328247070313</v>
      </c>
      <c r="FE641" s="67">
        <v>73.324989318847656</v>
      </c>
      <c r="FF641" s="67">
        <v>78.0367431640625</v>
      </c>
      <c r="FG641" s="67">
        <v>82.469306945800781</v>
      </c>
      <c r="FH641" s="67">
        <v>86.381454467773438</v>
      </c>
      <c r="FI641" s="67">
        <v>89.922325134277344</v>
      </c>
      <c r="FJ641" s="67">
        <v>92.792984008789063</v>
      </c>
      <c r="FK641" s="67">
        <v>94.374771118164063</v>
      </c>
      <c r="FL641" s="67">
        <v>95.48028564453125</v>
      </c>
      <c r="FM641" s="67">
        <v>95.418495178222656</v>
      </c>
      <c r="FN641" s="67">
        <v>94.198944091796875</v>
      </c>
      <c r="FO641" s="67">
        <v>91.446372985839844</v>
      </c>
      <c r="FP641" s="67">
        <v>87.609771728515625</v>
      </c>
      <c r="FQ641" s="67">
        <v>82.909919738769531</v>
      </c>
      <c r="FR641" s="67">
        <v>79.3780517578125</v>
      </c>
      <c r="FS641" s="67">
        <v>76.666732788085938</v>
      </c>
      <c r="FT641" s="67">
        <v>74.769538879394531</v>
      </c>
      <c r="FU641" s="68">
        <v>6.3334805890917778E-3</v>
      </c>
      <c r="FV641" s="40">
        <v>14.460000038146973</v>
      </c>
      <c r="FW641" s="48">
        <v>97182.13</v>
      </c>
      <c r="FX641">
        <v>1</v>
      </c>
    </row>
    <row r="642" spans="1:180" x14ac:dyDescent="0.2">
      <c r="A642" t="s">
        <v>189</v>
      </c>
      <c r="B642" t="s">
        <v>207</v>
      </c>
      <c r="C642" t="s">
        <v>204</v>
      </c>
      <c r="D642" t="s">
        <v>1</v>
      </c>
      <c r="E642" t="s">
        <v>211</v>
      </c>
      <c r="F642" t="s">
        <v>193</v>
      </c>
      <c r="G642" s="60" t="s">
        <v>216</v>
      </c>
      <c r="H642" s="67">
        <v>64304.002645254135</v>
      </c>
      <c r="I642" s="67">
        <v>0.72493624687194824</v>
      </c>
      <c r="J642" s="67">
        <v>0.62651580572128296</v>
      </c>
      <c r="K642" s="67">
        <v>0.5670122504234314</v>
      </c>
      <c r="L642" s="67">
        <v>0.53529542684555054</v>
      </c>
      <c r="M642" s="67">
        <v>0.52433431148529053</v>
      </c>
      <c r="N642" s="67">
        <v>0.55488860607147217</v>
      </c>
      <c r="O642" s="67">
        <v>0.63287854194641113</v>
      </c>
      <c r="P642" s="67">
        <v>0.71434789896011353</v>
      </c>
      <c r="Q642" s="67">
        <v>0.7476007342338562</v>
      </c>
      <c r="R642" s="67">
        <v>0.77858811616897583</v>
      </c>
      <c r="S642" s="67">
        <v>0.82866811752319336</v>
      </c>
      <c r="T642" s="67">
        <v>0.8991464376449585</v>
      </c>
      <c r="U642" s="67">
        <v>0.98002076148986816</v>
      </c>
      <c r="V642" s="67">
        <v>1.0625203847885132</v>
      </c>
      <c r="W642" s="67">
        <v>1.1580560207366943</v>
      </c>
      <c r="X642" s="67">
        <v>1.2706172466278076</v>
      </c>
      <c r="Y642" s="67">
        <v>1.3830412626266479</v>
      </c>
      <c r="Z642" s="67">
        <v>1.4831428527832031</v>
      </c>
      <c r="AA642" s="67">
        <v>1.5242888927459717</v>
      </c>
      <c r="AB642" s="67">
        <v>1.4913685321807861</v>
      </c>
      <c r="AC642" s="67">
        <v>1.4351418018341064</v>
      </c>
      <c r="AD642" s="67">
        <v>1.3790301084518433</v>
      </c>
      <c r="AE642" s="67">
        <v>1.2061036825180054</v>
      </c>
      <c r="AF642" s="67">
        <v>0.98753547668457031</v>
      </c>
      <c r="AG642" s="67">
        <v>-1.1948710307478905E-2</v>
      </c>
      <c r="AH642" s="67">
        <v>-1.1048859916627407E-2</v>
      </c>
      <c r="AI642" s="67">
        <v>-1.3514727354049683E-2</v>
      </c>
      <c r="AJ642" s="67">
        <v>-1.1322460137307644E-2</v>
      </c>
      <c r="AK642" s="67">
        <v>-1.5249601565301418E-2</v>
      </c>
      <c r="AL642" s="67">
        <v>-1.6572790220379829E-2</v>
      </c>
      <c r="AM642" s="67">
        <v>-2.0004892721772194E-2</v>
      </c>
      <c r="AN642" s="67">
        <v>-2.4597428739070892E-2</v>
      </c>
      <c r="AO642" s="67">
        <v>-3.4494958817958832E-2</v>
      </c>
      <c r="AP642" s="67">
        <v>-3.7010904401540756E-2</v>
      </c>
      <c r="AQ642" s="67">
        <v>-3.6134388297796249E-2</v>
      </c>
      <c r="AR642" s="67">
        <v>-3.0030515044927597E-2</v>
      </c>
      <c r="AS642" s="67">
        <v>-3.2143313437700272E-2</v>
      </c>
      <c r="AT642" s="67">
        <v>-1.122383214533329E-2</v>
      </c>
      <c r="AU642" s="67">
        <v>0.15087522566318512</v>
      </c>
      <c r="AV642" s="67">
        <v>0.19938927888870239</v>
      </c>
      <c r="AW642" s="67">
        <v>0.22457478940486908</v>
      </c>
      <c r="AX642" s="67">
        <v>0.24444124102592468</v>
      </c>
      <c r="AY642" s="67">
        <v>0.23639704287052155</v>
      </c>
      <c r="AZ642" s="67">
        <v>3.8251310586929321E-2</v>
      </c>
      <c r="BA642" s="67">
        <v>-4.1525516659021378E-2</v>
      </c>
      <c r="BB642" s="67">
        <v>-5.1744572818279266E-2</v>
      </c>
      <c r="BC642" s="67">
        <v>-4.69171442091465E-2</v>
      </c>
      <c r="BD642" s="67">
        <v>-3.7394959479570389E-2</v>
      </c>
      <c r="BE642" s="67">
        <v>-2.6017709169536829E-3</v>
      </c>
      <c r="BF642" s="67">
        <v>-2.3830987047404051E-3</v>
      </c>
      <c r="BG642" s="67">
        <v>-5.3831236436963081E-3</v>
      </c>
      <c r="BH642" s="67">
        <v>-3.5497990902513266E-3</v>
      </c>
      <c r="BI642" s="67">
        <v>-7.6715666800737381E-3</v>
      </c>
      <c r="BJ642" s="67">
        <v>-8.8655212894082069E-3</v>
      </c>
      <c r="BK642" s="67">
        <v>-1.173179317265749E-2</v>
      </c>
      <c r="BL642" s="67">
        <v>-1.5767216682434082E-2</v>
      </c>
      <c r="BM642" s="67">
        <v>-2.5168716907501221E-2</v>
      </c>
      <c r="BN642" s="67">
        <v>-2.7127021923661232E-2</v>
      </c>
      <c r="BO642" s="67">
        <v>-2.5700043886899948E-2</v>
      </c>
      <c r="BP642" s="67">
        <v>-1.9075065851211548E-2</v>
      </c>
      <c r="BQ642" s="67">
        <v>-2.0688124001026154E-2</v>
      </c>
      <c r="BR642" s="67">
        <v>6.099530728533864E-4</v>
      </c>
      <c r="BS642" s="67">
        <v>0.16277708113193512</v>
      </c>
      <c r="BT642" s="67">
        <v>0.21153205633163452</v>
      </c>
      <c r="BU642" s="67">
        <v>0.23691083490848541</v>
      </c>
      <c r="BV642" s="67">
        <v>0.25696173310279846</v>
      </c>
      <c r="BW642" s="67">
        <v>0.2489837110042572</v>
      </c>
      <c r="BX642" s="67">
        <v>5.0853028893470764E-2</v>
      </c>
      <c r="BY642" s="67">
        <v>-2.9128529131412506E-2</v>
      </c>
      <c r="BZ642" s="67">
        <v>-3.978436067700386E-2</v>
      </c>
      <c r="CA642" s="67">
        <v>-3.567827120423317E-2</v>
      </c>
      <c r="CB642" s="67">
        <v>-2.7025459334254265E-2</v>
      </c>
      <c r="CC642" s="67">
        <v>3.8718904834240675E-3</v>
      </c>
      <c r="CD642" s="67">
        <v>3.6187816876918077E-3</v>
      </c>
      <c r="CE642" s="67">
        <v>2.4880102137103677E-4</v>
      </c>
      <c r="CF642" s="67">
        <v>1.8335229251533747E-3</v>
      </c>
      <c r="CG642" s="67">
        <v>-2.4230438284575939E-3</v>
      </c>
      <c r="CH642" s="67">
        <v>-3.5274913534522057E-3</v>
      </c>
      <c r="CI642" s="67">
        <v>-6.0018682852387428E-3</v>
      </c>
      <c r="CJ642" s="67">
        <v>-9.65143833309412E-3</v>
      </c>
      <c r="CK642" s="67">
        <v>-1.8709387630224228E-2</v>
      </c>
      <c r="CL642" s="67">
        <v>-2.02814731746912E-2</v>
      </c>
      <c r="CM642" s="67">
        <v>-1.8473250791430473E-2</v>
      </c>
      <c r="CN642" s="67">
        <v>-1.1487354524433613E-2</v>
      </c>
      <c r="CO642" s="67">
        <v>-1.2754292227327824E-2</v>
      </c>
      <c r="CP642" s="67">
        <v>8.8059958070516586E-3</v>
      </c>
      <c r="CQ642" s="67">
        <v>0.17102028429508209</v>
      </c>
      <c r="CR642" s="67">
        <v>0.21994210779666901</v>
      </c>
      <c r="CS642" s="67">
        <v>0.24545472860336304</v>
      </c>
      <c r="CT642" s="67">
        <v>0.26563340425491333</v>
      </c>
      <c r="CU642" s="67">
        <v>0.25770121812820435</v>
      </c>
      <c r="CV642" s="67">
        <v>5.9580948203802109E-2</v>
      </c>
      <c r="CW642" s="67">
        <v>-2.0542412996292114E-2</v>
      </c>
      <c r="CX642" s="67">
        <v>-3.150075301527977E-2</v>
      </c>
      <c r="CY642" s="67">
        <v>-2.7894265949726105E-2</v>
      </c>
      <c r="CZ642" s="67">
        <v>-1.9843574613332748E-2</v>
      </c>
      <c r="DA642" s="67">
        <v>1.0345551185309887E-2</v>
      </c>
      <c r="DB642" s="67">
        <v>9.6206618472933769E-3</v>
      </c>
      <c r="DC642" s="67">
        <v>5.8807255700230598E-3</v>
      </c>
      <c r="DD642" s="67">
        <v>7.2168451733887196E-3</v>
      </c>
      <c r="DE642" s="67">
        <v>2.8254797216504812E-3</v>
      </c>
      <c r="DF642" s="67">
        <v>1.8105389317497611E-3</v>
      </c>
      <c r="DG642" s="67">
        <v>-2.7194374706596136E-4</v>
      </c>
      <c r="DH642" s="67">
        <v>-3.5356613807380199E-3</v>
      </c>
      <c r="DI642" s="67">
        <v>-1.2250058352947235E-2</v>
      </c>
      <c r="DJ642" s="67">
        <v>-1.3435926288366318E-2</v>
      </c>
      <c r="DK642" s="67">
        <v>-1.1246458627283573E-2</v>
      </c>
      <c r="DL642" s="67">
        <v>-3.8996431976556778E-3</v>
      </c>
      <c r="DM642" s="67">
        <v>-4.8204604536294937E-3</v>
      </c>
      <c r="DN642" s="67">
        <v>1.7002038657665253E-2</v>
      </c>
      <c r="DO642" s="67">
        <v>0.17926347255706787</v>
      </c>
      <c r="DP642" s="67">
        <v>0.22835215926170349</v>
      </c>
      <c r="DQ642" s="67">
        <v>0.25399863719940186</v>
      </c>
      <c r="DR642" s="67">
        <v>0.2743050754070282</v>
      </c>
      <c r="DS642" s="67">
        <v>0.2664186954498291</v>
      </c>
      <c r="DT642" s="67">
        <v>6.8308867514133453E-2</v>
      </c>
      <c r="DU642" s="67">
        <v>-1.1956295929849148E-2</v>
      </c>
      <c r="DV642" s="67">
        <v>-2.3217145353555679E-2</v>
      </c>
      <c r="DW642" s="67">
        <v>-2.0110256969928741E-2</v>
      </c>
      <c r="DX642" s="67">
        <v>-1.266169361770153E-2</v>
      </c>
      <c r="DY642" s="67">
        <v>1.9692491739988327E-2</v>
      </c>
      <c r="DZ642" s="67">
        <v>1.8286421895027161E-2</v>
      </c>
      <c r="EA642" s="67">
        <v>1.4012330211699009E-2</v>
      </c>
      <c r="EB642" s="67">
        <v>1.4989505521953106E-2</v>
      </c>
      <c r="EC642" s="67">
        <v>1.040351390838623E-2</v>
      </c>
      <c r="ED642" s="67">
        <v>9.5178065821528435E-3</v>
      </c>
      <c r="EE642" s="67">
        <v>8.0011580139398575E-3</v>
      </c>
      <c r="EF642" s="67">
        <v>5.2945497445762157E-3</v>
      </c>
      <c r="EG642" s="67">
        <v>-2.9238145798444748E-3</v>
      </c>
      <c r="EH642" s="67">
        <v>-3.5520424135029316E-3</v>
      </c>
      <c r="EI642" s="67">
        <v>-8.1211619544774294E-4</v>
      </c>
      <c r="EJ642" s="67">
        <v>7.0558064617216587E-3</v>
      </c>
      <c r="EK642" s="67">
        <v>6.6347327083349228E-3</v>
      </c>
      <c r="EL642" s="67">
        <v>2.8835823759436607E-2</v>
      </c>
      <c r="EM642" s="67">
        <v>0.19116534292697906</v>
      </c>
      <c r="EN642" s="67">
        <v>0.24049495160579681</v>
      </c>
      <c r="EO642" s="67">
        <v>0.26633468270301819</v>
      </c>
      <c r="EP642" s="67">
        <v>0.28682559728622437</v>
      </c>
      <c r="EQ642" s="67">
        <v>0.27900534868240356</v>
      </c>
      <c r="ER642" s="67">
        <v>8.0910585820674896E-2</v>
      </c>
      <c r="ES642" s="67">
        <v>4.4069241266697645E-4</v>
      </c>
      <c r="ET642" s="67">
        <v>-1.1256932280957699E-2</v>
      </c>
      <c r="EU642" s="67">
        <v>-8.8713876903057098E-3</v>
      </c>
      <c r="EV642" s="67">
        <v>-2.2921939380466938E-3</v>
      </c>
      <c r="EW642" s="67">
        <v>68.250434875488281</v>
      </c>
      <c r="EX642" s="67">
        <v>67.086357116699219</v>
      </c>
      <c r="EY642" s="67">
        <v>65.699150085449219</v>
      </c>
      <c r="EZ642" s="67">
        <v>64.405899047851563</v>
      </c>
      <c r="FA642" s="67">
        <v>63.50347900390625</v>
      </c>
      <c r="FB642" s="67">
        <v>62.734859466552734</v>
      </c>
      <c r="FC642" s="67">
        <v>63.278919219970703</v>
      </c>
      <c r="FD642" s="67">
        <v>65.955039978027344</v>
      </c>
      <c r="FE642" s="67">
        <v>69.932411193847656</v>
      </c>
      <c r="FF642" s="67">
        <v>74.184974670410156</v>
      </c>
      <c r="FG642" s="67">
        <v>78.293266296386719</v>
      </c>
      <c r="FH642" s="67">
        <v>82.225982666015625</v>
      </c>
      <c r="FI642" s="67">
        <v>85.617149353027344</v>
      </c>
      <c r="FJ642" s="67">
        <v>87.726264953613281</v>
      </c>
      <c r="FK642" s="67">
        <v>89.296554565429688</v>
      </c>
      <c r="FL642" s="67">
        <v>90.90582275390625</v>
      </c>
      <c r="FM642" s="67">
        <v>91.634201049804688</v>
      </c>
      <c r="FN642" s="67">
        <v>91.225051879882813</v>
      </c>
      <c r="FO642" s="67">
        <v>89.09344482421875</v>
      </c>
      <c r="FP642" s="67">
        <v>85.726097106933594</v>
      </c>
      <c r="FQ642" s="67">
        <v>80.330909729003906</v>
      </c>
      <c r="FR642" s="67">
        <v>76.839065551757813</v>
      </c>
      <c r="FS642" s="67">
        <v>74.128990173339844</v>
      </c>
      <c r="FT642" s="67">
        <v>72.413825988769531</v>
      </c>
      <c r="FU642" s="68">
        <v>1.1046889238059521E-2</v>
      </c>
      <c r="FV642" s="40">
        <v>14.270000457763672</v>
      </c>
      <c r="FW642">
        <v>59024.9</v>
      </c>
      <c r="FX642">
        <v>1</v>
      </c>
    </row>
    <row r="643" spans="1:180" x14ac:dyDescent="0.2">
      <c r="A643" t="s">
        <v>189</v>
      </c>
      <c r="B643" t="s">
        <v>207</v>
      </c>
      <c r="C643" t="s">
        <v>204</v>
      </c>
      <c r="D643" t="s">
        <v>1</v>
      </c>
      <c r="E643" t="s">
        <v>211</v>
      </c>
      <c r="F643" t="s">
        <v>193</v>
      </c>
      <c r="G643" s="60" t="s">
        <v>217</v>
      </c>
      <c r="H643" s="67">
        <v>63853.002029657364</v>
      </c>
      <c r="I643" s="67">
        <v>0.72867095470428467</v>
      </c>
      <c r="J643" s="67">
        <v>0.6288219690322876</v>
      </c>
      <c r="K643" s="67">
        <v>0.56823486089706421</v>
      </c>
      <c r="L643" s="67">
        <v>0.53645545244216919</v>
      </c>
      <c r="M643" s="67">
        <v>0.52580064535140991</v>
      </c>
      <c r="N643" s="67">
        <v>0.55594336986541748</v>
      </c>
      <c r="O643" s="67">
        <v>0.62942028045654297</v>
      </c>
      <c r="P643" s="67">
        <v>0.70681101083755493</v>
      </c>
      <c r="Q643" s="67">
        <v>0.73856651782989502</v>
      </c>
      <c r="R643" s="67">
        <v>0.7708895206451416</v>
      </c>
      <c r="S643" s="67">
        <v>0.83183348178863525</v>
      </c>
      <c r="T643" s="67">
        <v>0.91241329908370972</v>
      </c>
      <c r="U643" s="67">
        <v>1.0126018524169922</v>
      </c>
      <c r="V643" s="67">
        <v>1.1079235076904297</v>
      </c>
      <c r="W643" s="67">
        <v>1.2152389287948608</v>
      </c>
      <c r="X643" s="67">
        <v>1.3315949440002441</v>
      </c>
      <c r="Y643" s="67">
        <v>1.4470134973526001</v>
      </c>
      <c r="Z643" s="67">
        <v>1.5595968961715698</v>
      </c>
      <c r="AA643" s="67">
        <v>1.6136945486068726</v>
      </c>
      <c r="AB643" s="67">
        <v>1.5895638465881348</v>
      </c>
      <c r="AC643" s="67">
        <v>1.5327397584915161</v>
      </c>
      <c r="AD643" s="67">
        <v>1.4775208234786987</v>
      </c>
      <c r="AE643" s="67">
        <v>1.2621632814407349</v>
      </c>
      <c r="AF643" s="67">
        <v>1.0154871940612793</v>
      </c>
      <c r="AG643" s="67">
        <v>-1.5237216837704182E-2</v>
      </c>
      <c r="AH643" s="67">
        <v>-1.1704878881573677E-2</v>
      </c>
      <c r="AI643" s="67">
        <v>-1.2997521087527275E-2</v>
      </c>
      <c r="AJ643" s="67">
        <v>-1.3161442242562771E-2</v>
      </c>
      <c r="AK643" s="67">
        <v>-1.4999984763562679E-2</v>
      </c>
      <c r="AL643" s="67">
        <v>-1.4114472083747387E-2</v>
      </c>
      <c r="AM643" s="67">
        <v>-2.0903052762150764E-2</v>
      </c>
      <c r="AN643" s="67">
        <v>-2.2641588002443314E-2</v>
      </c>
      <c r="AO643" s="67">
        <v>-3.1472064554691315E-2</v>
      </c>
      <c r="AP643" s="67">
        <v>-3.6883361637592316E-2</v>
      </c>
      <c r="AQ643" s="67">
        <v>-3.1066574156284332E-2</v>
      </c>
      <c r="AR643" s="67">
        <v>-3.176005557179451E-2</v>
      </c>
      <c r="AS643" s="67">
        <v>-3.181038424372673E-2</v>
      </c>
      <c r="AT643" s="67">
        <v>-5.7010119780898094E-3</v>
      </c>
      <c r="AU643" s="67">
        <v>0.17790322005748749</v>
      </c>
      <c r="AV643" s="67">
        <v>0.22939758002758026</v>
      </c>
      <c r="AW643" s="67">
        <v>0.25671195983886719</v>
      </c>
      <c r="AX643" s="67">
        <v>0.27097770571708679</v>
      </c>
      <c r="AY643" s="67">
        <v>0.26346638798713684</v>
      </c>
      <c r="AZ643" s="67">
        <v>2.9679736122488976E-2</v>
      </c>
      <c r="BA643" s="67">
        <v>-5.9895016252994537E-2</v>
      </c>
      <c r="BB643" s="67">
        <v>-7.266554981470108E-2</v>
      </c>
      <c r="BC643" s="67">
        <v>-6.5851286053657532E-2</v>
      </c>
      <c r="BD643" s="67">
        <v>-4.936382919549942E-2</v>
      </c>
      <c r="BE643" s="67">
        <v>-5.889462772756815E-3</v>
      </c>
      <c r="BF643" s="67">
        <v>-3.0374103225767612E-3</v>
      </c>
      <c r="BG643" s="67">
        <v>-4.86353924497962E-3</v>
      </c>
      <c r="BH643" s="67">
        <v>-5.38612250238657E-3</v>
      </c>
      <c r="BI643" s="67">
        <v>-7.4188201688230038E-3</v>
      </c>
      <c r="BJ643" s="67">
        <v>-6.4052678644657135E-3</v>
      </c>
      <c r="BK643" s="67">
        <v>-1.263049803674221E-2</v>
      </c>
      <c r="BL643" s="67">
        <v>-1.3812942430377007E-2</v>
      </c>
      <c r="BM643" s="67">
        <v>-2.2147124633193016E-2</v>
      </c>
      <c r="BN643" s="67">
        <v>-2.7001451700925827E-2</v>
      </c>
      <c r="BO643" s="67">
        <v>-2.0634518936276436E-2</v>
      </c>
      <c r="BP643" s="67">
        <v>-2.0806711167097092E-2</v>
      </c>
      <c r="BQ643" s="67">
        <v>-2.035808190703392E-2</v>
      </c>
      <c r="BR643" s="67">
        <v>6.1284913681447506E-3</v>
      </c>
      <c r="BS643" s="67">
        <v>0.18979953229427338</v>
      </c>
      <c r="BT643" s="67">
        <v>0.2415337860584259</v>
      </c>
      <c r="BU643" s="67">
        <v>0.26904040575027466</v>
      </c>
      <c r="BV643" s="67">
        <v>0.28349107503890991</v>
      </c>
      <c r="BW643" s="67">
        <v>0.27604705095291138</v>
      </c>
      <c r="BX643" s="67">
        <v>4.2276181280612946E-2</v>
      </c>
      <c r="BY643" s="67">
        <v>-4.7502316534519196E-2</v>
      </c>
      <c r="BZ643" s="67">
        <v>-6.0707997530698776E-2</v>
      </c>
      <c r="CA643" s="67">
        <v>-5.4613731801509857E-2</v>
      </c>
      <c r="CB643" s="67">
        <v>-3.8994304835796356E-2</v>
      </c>
      <c r="CC643" s="67">
        <v>5.8476353297010064E-4</v>
      </c>
      <c r="CD643" s="67">
        <v>2.965651685371995E-3</v>
      </c>
      <c r="CE643" s="67">
        <v>7.7003217302262783E-4</v>
      </c>
      <c r="CF643" s="67">
        <v>-9.6019266493385658E-7</v>
      </c>
      <c r="CG643" s="67">
        <v>-2.1681280340999365E-3</v>
      </c>
      <c r="CH643" s="67">
        <v>-1.0658963583409786E-3</v>
      </c>
      <c r="CI643" s="67">
        <v>-6.9009517319500446E-3</v>
      </c>
      <c r="CJ643" s="67">
        <v>-7.6982486061751842E-3</v>
      </c>
      <c r="CK643" s="67">
        <v>-1.5688700601458549E-2</v>
      </c>
      <c r="CL643" s="67">
        <v>-2.015727199614048E-2</v>
      </c>
      <c r="CM643" s="67">
        <v>-1.3409311883151531E-2</v>
      </c>
      <c r="CN643" s="67">
        <v>-1.3220454566180706E-2</v>
      </c>
      <c r="CO643" s="67">
        <v>-1.2426251545548439E-2</v>
      </c>
      <c r="CP643" s="67">
        <v>1.4321569353342056E-2</v>
      </c>
      <c r="CQ643" s="67">
        <v>0.19803887605667114</v>
      </c>
      <c r="CR643" s="67">
        <v>0.24993927776813507</v>
      </c>
      <c r="CS643" s="67">
        <v>0.27757903933525085</v>
      </c>
      <c r="CT643" s="67">
        <v>0.29215776920318604</v>
      </c>
      <c r="CU643" s="67">
        <v>0.28476038575172424</v>
      </c>
      <c r="CV643" s="67">
        <v>5.1000438630580902E-2</v>
      </c>
      <c r="CW643" s="67">
        <v>-3.8919169455766678E-2</v>
      </c>
      <c r="CX643" s="67">
        <v>-5.2426233887672424E-2</v>
      </c>
      <c r="CY643" s="67">
        <v>-4.683062806725502E-2</v>
      </c>
      <c r="CZ643" s="67">
        <v>-3.1812403351068497E-2</v>
      </c>
      <c r="DA643" s="67">
        <v>7.0589897222816944E-3</v>
      </c>
      <c r="DB643" s="67">
        <v>8.9687136933207512E-3</v>
      </c>
      <c r="DC643" s="67">
        <v>6.4036040566861629E-3</v>
      </c>
      <c r="DD643" s="67">
        <v>5.3842025808990002E-3</v>
      </c>
      <c r="DE643" s="67">
        <v>3.0825636349618435E-3</v>
      </c>
      <c r="DF643" s="67">
        <v>4.2734746821224689E-3</v>
      </c>
      <c r="DG643" s="67">
        <v>-1.1714055435732007E-3</v>
      </c>
      <c r="DH643" s="67">
        <v>-1.5835559461265802E-3</v>
      </c>
      <c r="DI643" s="67">
        <v>-9.2302747070789337E-3</v>
      </c>
      <c r="DJ643" s="67">
        <v>-1.3313089497387409E-2</v>
      </c>
      <c r="DK643" s="67">
        <v>-6.1841020360589027E-3</v>
      </c>
      <c r="DL643" s="67">
        <v>-5.6341998279094696E-3</v>
      </c>
      <c r="DM643" s="67">
        <v>-4.4944221153855324E-3</v>
      </c>
      <c r="DN643" s="67">
        <v>2.2514646872878075E-2</v>
      </c>
      <c r="DO643" s="67">
        <v>0.2062782347202301</v>
      </c>
      <c r="DP643" s="67">
        <v>0.25834476947784424</v>
      </c>
      <c r="DQ643" s="67">
        <v>0.28611767292022705</v>
      </c>
      <c r="DR643" s="67">
        <v>0.30082449316978455</v>
      </c>
      <c r="DS643" s="67">
        <v>0.29347369074821472</v>
      </c>
      <c r="DT643" s="67">
        <v>5.9724703431129456E-2</v>
      </c>
      <c r="DU643" s="67">
        <v>-3.0336020514369011E-2</v>
      </c>
      <c r="DV643" s="67">
        <v>-4.4144466519355774E-2</v>
      </c>
      <c r="DW643" s="67">
        <v>-3.9047524333000183E-2</v>
      </c>
      <c r="DX643" s="67">
        <v>-2.4630503728985786E-2</v>
      </c>
      <c r="DY643" s="67">
        <v>1.6406746581196785E-2</v>
      </c>
      <c r="DZ643" s="67">
        <v>1.7636183649301529E-2</v>
      </c>
      <c r="EA643" s="67">
        <v>1.4537586830556393E-2</v>
      </c>
      <c r="EB643" s="67">
        <v>1.3159522786736488E-2</v>
      </c>
      <c r="EC643" s="67">
        <v>1.0663728229701519E-2</v>
      </c>
      <c r="ED643" s="67">
        <v>1.1982678435742855E-2</v>
      </c>
      <c r="EE643" s="67">
        <v>7.1011488325893879E-3</v>
      </c>
      <c r="EF643" s="67">
        <v>7.2450898587703705E-3</v>
      </c>
      <c r="EG643" s="67">
        <v>9.4665767392143607E-5</v>
      </c>
      <c r="EH643" s="67">
        <v>-3.4311797935515642E-3</v>
      </c>
      <c r="EI643" s="67">
        <v>4.2479527182877064E-3</v>
      </c>
      <c r="EJ643" s="67">
        <v>5.3191483020782471E-3</v>
      </c>
      <c r="EK643" s="67">
        <v>6.9578797556459904E-3</v>
      </c>
      <c r="EL643" s="67">
        <v>3.4344151616096497E-2</v>
      </c>
      <c r="EM643" s="67">
        <v>0.21817454695701599</v>
      </c>
      <c r="EN643" s="67">
        <v>0.27048099040985107</v>
      </c>
      <c r="EO643" s="67">
        <v>0.29844608902931213</v>
      </c>
      <c r="EP643" s="67">
        <v>0.31333786249160767</v>
      </c>
      <c r="EQ643" s="67">
        <v>0.30605432391166687</v>
      </c>
      <c r="ER643" s="67">
        <v>7.2321146726608276E-2</v>
      </c>
      <c r="ES643" s="67">
        <v>-1.7943320795893669E-2</v>
      </c>
      <c r="ET643" s="67">
        <v>-3.2186917960643768E-2</v>
      </c>
      <c r="EU643" s="67">
        <v>-2.7809960767626762E-2</v>
      </c>
      <c r="EV643" s="67">
        <v>-1.4260979369282722E-2</v>
      </c>
      <c r="EW643" s="67">
        <v>68.8740234375</v>
      </c>
      <c r="EX643" s="67">
        <v>67.815101623535156</v>
      </c>
      <c r="EY643" s="67">
        <v>66.659500122070313</v>
      </c>
      <c r="EZ643" s="67">
        <v>65.297637939453125</v>
      </c>
      <c r="FA643" s="67">
        <v>64.394737243652344</v>
      </c>
      <c r="FB643" s="67">
        <v>63.832950592041016</v>
      </c>
      <c r="FC643" s="67">
        <v>64.241172790527344</v>
      </c>
      <c r="FD643" s="67">
        <v>67.716392517089844</v>
      </c>
      <c r="FE643" s="67">
        <v>72.082817077636719</v>
      </c>
      <c r="FF643" s="67">
        <v>76.535804748535156</v>
      </c>
      <c r="FG643" s="67">
        <v>80.571556091308594</v>
      </c>
      <c r="FH643" s="67">
        <v>84.209259033203125</v>
      </c>
      <c r="FI643" s="67">
        <v>87.818824768066406</v>
      </c>
      <c r="FJ643" s="67">
        <v>90.812301635742188</v>
      </c>
      <c r="FK643" s="67">
        <v>92.538909912109375</v>
      </c>
      <c r="FL643" s="67">
        <v>93.874542236328125</v>
      </c>
      <c r="FM643" s="67">
        <v>93.985275268554688</v>
      </c>
      <c r="FN643" s="67">
        <v>93.316917419433594</v>
      </c>
      <c r="FO643" s="67">
        <v>91.422019958496094</v>
      </c>
      <c r="FP643" s="67">
        <v>87.836158752441406</v>
      </c>
      <c r="FQ643" s="67">
        <v>82.459785461425781</v>
      </c>
      <c r="FR643" s="67">
        <v>78.606124877929688</v>
      </c>
      <c r="FS643" s="67">
        <v>76.00030517578125</v>
      </c>
      <c r="FT643" s="67">
        <v>74.29437255859375</v>
      </c>
      <c r="FU643" s="68">
        <v>1.1041098274290562E-2</v>
      </c>
      <c r="FV643" s="40">
        <v>14.010000228881836</v>
      </c>
      <c r="FW643">
        <v>60526.64</v>
      </c>
      <c r="FX643">
        <v>1</v>
      </c>
    </row>
    <row r="644" spans="1:180" x14ac:dyDescent="0.2">
      <c r="A644" t="s">
        <v>189</v>
      </c>
      <c r="B644" t="s">
        <v>207</v>
      </c>
      <c r="C644" t="s">
        <v>204</v>
      </c>
      <c r="D644" t="s">
        <v>1</v>
      </c>
      <c r="E644" t="s">
        <v>211</v>
      </c>
      <c r="F644" t="s">
        <v>193</v>
      </c>
      <c r="G644" s="60" t="s">
        <v>218</v>
      </c>
      <c r="H644" s="67">
        <v>63835.997974157333</v>
      </c>
      <c r="I644" s="67">
        <v>0.83175915479660034</v>
      </c>
      <c r="J644" s="67">
        <v>0.70919662714004517</v>
      </c>
      <c r="K644" s="67">
        <v>0.63202536106109619</v>
      </c>
      <c r="L644" s="67">
        <v>0.58773738145828247</v>
      </c>
      <c r="M644" s="67">
        <v>0.56789875030517578</v>
      </c>
      <c r="N644" s="67">
        <v>0.58697354793548584</v>
      </c>
      <c r="O644" s="67">
        <v>0.65437698364257813</v>
      </c>
      <c r="P644" s="67">
        <v>0.73717159032821655</v>
      </c>
      <c r="Q644" s="67">
        <v>0.78327172994613647</v>
      </c>
      <c r="R644" s="67">
        <v>0.82826632261276245</v>
      </c>
      <c r="S644" s="67">
        <v>0.89678400754928589</v>
      </c>
      <c r="T644" s="67">
        <v>0.98551589250564575</v>
      </c>
      <c r="U644" s="67">
        <v>1.0861239433288574</v>
      </c>
      <c r="V644" s="67">
        <v>1.1915653944015503</v>
      </c>
      <c r="W644" s="67">
        <v>1.2965072393417358</v>
      </c>
      <c r="X644" s="67">
        <v>1.3981939554214478</v>
      </c>
      <c r="Y644" s="67">
        <v>1.4913489818572998</v>
      </c>
      <c r="Z644" s="67">
        <v>1.5715278387069702</v>
      </c>
      <c r="AA644" s="67">
        <v>1.5795261859893799</v>
      </c>
      <c r="AB644" s="67">
        <v>1.5152021646499634</v>
      </c>
      <c r="AC644" s="67">
        <v>1.4368284940719604</v>
      </c>
      <c r="AD644" s="67">
        <v>1.3727418184280396</v>
      </c>
      <c r="AE644" s="67">
        <v>1.1942919492721558</v>
      </c>
      <c r="AF644" s="67">
        <v>0.98007023334503174</v>
      </c>
      <c r="AG644" s="67">
        <v>-2.9789632186293602E-2</v>
      </c>
      <c r="AH644" s="67">
        <v>-2.4220956489443779E-2</v>
      </c>
      <c r="AI644" s="67">
        <v>-2.1013742312788963E-2</v>
      </c>
      <c r="AJ644" s="67">
        <v>-1.631651446223259E-2</v>
      </c>
      <c r="AK644" s="67">
        <v>-1.5326413325965405E-2</v>
      </c>
      <c r="AL644" s="67">
        <v>-1.6371732577681541E-2</v>
      </c>
      <c r="AM644" s="67">
        <v>-1.8585694953799248E-2</v>
      </c>
      <c r="AN644" s="67">
        <v>-2.3718981072306633E-2</v>
      </c>
      <c r="AO644" s="67">
        <v>-3.3273402601480484E-2</v>
      </c>
      <c r="AP644" s="67">
        <v>-3.9480213075876236E-2</v>
      </c>
      <c r="AQ644" s="67">
        <v>-4.0089830756187439E-2</v>
      </c>
      <c r="AR644" s="67">
        <v>-3.6073248833417892E-2</v>
      </c>
      <c r="AS644" s="67">
        <v>-3.2387200742959976E-2</v>
      </c>
      <c r="AT644" s="67">
        <v>2.2648412268608809E-3</v>
      </c>
      <c r="AU644" s="67">
        <v>0.17702741920948029</v>
      </c>
      <c r="AV644" s="67">
        <v>0.21613539755344391</v>
      </c>
      <c r="AW644" s="67">
        <v>0.23093767464160919</v>
      </c>
      <c r="AX644" s="67">
        <v>0.23405447602272034</v>
      </c>
      <c r="AY644" s="67">
        <v>0.21994318068027496</v>
      </c>
      <c r="AZ644" s="67">
        <v>1.0480363853275776E-2</v>
      </c>
      <c r="BA644" s="67">
        <v>-5.6725297123193741E-2</v>
      </c>
      <c r="BB644" s="67">
        <v>-5.9117384254932404E-2</v>
      </c>
      <c r="BC644" s="67">
        <v>-4.9480415880680084E-2</v>
      </c>
      <c r="BD644" s="67">
        <v>-4.2599134147167206E-2</v>
      </c>
      <c r="BE644" s="67">
        <v>-2.044563926756382E-2</v>
      </c>
      <c r="BF644" s="67">
        <v>-1.5556981787085533E-2</v>
      </c>
      <c r="BG644" s="67">
        <v>-1.2883053161203861E-2</v>
      </c>
      <c r="BH644" s="67">
        <v>-8.5443481802940369E-3</v>
      </c>
      <c r="BI644" s="67">
        <v>-7.748323492705822E-3</v>
      </c>
      <c r="BJ644" s="67">
        <v>-8.6656147614121437E-3</v>
      </c>
      <c r="BK644" s="67">
        <v>-1.0316365398466587E-2</v>
      </c>
      <c r="BL644" s="67">
        <v>-1.4893724583089352E-2</v>
      </c>
      <c r="BM644" s="67">
        <v>-2.3952068760991096E-2</v>
      </c>
      <c r="BN644" s="67">
        <v>-2.9602183029055595E-2</v>
      </c>
      <c r="BO644" s="67">
        <v>-2.9661908745765686E-2</v>
      </c>
      <c r="BP644" s="67">
        <v>-2.512429840862751E-2</v>
      </c>
      <c r="BQ644" s="67">
        <v>-2.0939530804753304E-2</v>
      </c>
      <c r="BR644" s="67">
        <v>1.4089546166360378E-2</v>
      </c>
      <c r="BS644" s="67">
        <v>0.18891888856887817</v>
      </c>
      <c r="BT644" s="67">
        <v>0.22826661169528961</v>
      </c>
      <c r="BU644" s="67">
        <v>0.24326103925704956</v>
      </c>
      <c r="BV644" s="67">
        <v>0.24656270444393158</v>
      </c>
      <c r="BW644" s="67">
        <v>0.23251868784427643</v>
      </c>
      <c r="BX644" s="67">
        <v>2.3071726784110069E-2</v>
      </c>
      <c r="BY644" s="67">
        <v>-4.4337566941976547E-2</v>
      </c>
      <c r="BZ644" s="67">
        <v>-4.7164618968963623E-2</v>
      </c>
      <c r="CA644" s="67">
        <v>-3.8247372955083847E-2</v>
      </c>
      <c r="CB644" s="67">
        <v>-3.2233815640211105E-2</v>
      </c>
      <c r="CC644" s="67">
        <v>-1.3974018394947052E-2</v>
      </c>
      <c r="CD644" s="67">
        <v>-9.5563381910324097E-3</v>
      </c>
      <c r="CE644" s="67">
        <v>-7.2517632506787777E-3</v>
      </c>
      <c r="CF644" s="67">
        <v>-3.1613695900887251E-3</v>
      </c>
      <c r="CG644" s="67">
        <v>-2.499761525541544E-3</v>
      </c>
      <c r="CH644" s="67">
        <v>-3.3283797092735767E-3</v>
      </c>
      <c r="CI644" s="67">
        <v>-4.5890528708696365E-3</v>
      </c>
      <c r="CJ644" s="67">
        <v>-8.7813781574368477E-3</v>
      </c>
      <c r="CK644" s="67">
        <v>-1.7496140673756599E-2</v>
      </c>
      <c r="CL644" s="67">
        <v>-2.2760692983865738E-2</v>
      </c>
      <c r="CM644" s="67">
        <v>-2.2439561784267426E-2</v>
      </c>
      <c r="CN644" s="67">
        <v>-1.7541086301207542E-2</v>
      </c>
      <c r="CO644" s="67">
        <v>-1.3010911643505096E-2</v>
      </c>
      <c r="CP644" s="67">
        <v>2.2279299795627594E-2</v>
      </c>
      <c r="CQ644" s="67">
        <v>0.19715489447116852</v>
      </c>
      <c r="CR644" s="67">
        <v>0.23666864633560181</v>
      </c>
      <c r="CS644" s="67">
        <v>0.25179615616798401</v>
      </c>
      <c r="CT644" s="67">
        <v>0.25522586703300476</v>
      </c>
      <c r="CU644" s="67">
        <v>0.24122846126556396</v>
      </c>
      <c r="CV644" s="67">
        <v>3.1792469322681427E-2</v>
      </c>
      <c r="CW644" s="67">
        <v>-3.5757865756750107E-2</v>
      </c>
      <c r="CX644" s="67">
        <v>-3.8886170834302902E-2</v>
      </c>
      <c r="CY644" s="67">
        <v>-3.0467402189970016E-2</v>
      </c>
      <c r="CZ644" s="67">
        <v>-2.5054825469851494E-2</v>
      </c>
      <c r="DA644" s="67">
        <v>-7.5023984536528587E-3</v>
      </c>
      <c r="DB644" s="67">
        <v>-3.5556955263018608E-3</v>
      </c>
      <c r="DC644" s="67">
        <v>-1.6204732237383723E-3</v>
      </c>
      <c r="DD644" s="67">
        <v>2.2216092329472303E-3</v>
      </c>
      <c r="DE644" s="67">
        <v>2.7488006744533777E-3</v>
      </c>
      <c r="DF644" s="67">
        <v>2.0088544115424156E-3</v>
      </c>
      <c r="DG644" s="67">
        <v>1.1382600059732795E-3</v>
      </c>
      <c r="DH644" s="67">
        <v>-2.6690312661230564E-3</v>
      </c>
      <c r="DI644" s="67">
        <v>-1.1040214449167252E-2</v>
      </c>
      <c r="DJ644" s="67">
        <v>-1.591920293867588E-2</v>
      </c>
      <c r="DK644" s="67">
        <v>-1.5217214822769165E-2</v>
      </c>
      <c r="DL644" s="67">
        <v>-9.957876056432724E-3</v>
      </c>
      <c r="DM644" s="67">
        <v>-5.082292016595602E-3</v>
      </c>
      <c r="DN644" s="67">
        <v>3.0469056218862534E-2</v>
      </c>
      <c r="DO644" s="67">
        <v>0.20539088547229767</v>
      </c>
      <c r="DP644" s="67">
        <v>0.2450706958770752</v>
      </c>
      <c r="DQ644" s="67">
        <v>0.26033127307891846</v>
      </c>
      <c r="DR644" s="67">
        <v>0.26388904452323914</v>
      </c>
      <c r="DS644" s="67">
        <v>0.2499382495880127</v>
      </c>
      <c r="DT644" s="67">
        <v>4.0513206273317337E-2</v>
      </c>
      <c r="DU644" s="67">
        <v>-2.7178162708878517E-2</v>
      </c>
      <c r="DV644" s="67">
        <v>-3.0607720836997032E-2</v>
      </c>
      <c r="DW644" s="67">
        <v>-2.2687433287501335E-2</v>
      </c>
      <c r="DX644" s="67">
        <v>-1.7875839024782181E-2</v>
      </c>
      <c r="DY644" s="67">
        <v>1.841592718847096E-3</v>
      </c>
      <c r="DZ644" s="67">
        <v>5.1082801073789597E-3</v>
      </c>
      <c r="EA644" s="67">
        <v>6.5102158114314079E-3</v>
      </c>
      <c r="EB644" s="67">
        <v>9.9937748163938522E-3</v>
      </c>
      <c r="EC644" s="67">
        <v>1.0326890274882317E-2</v>
      </c>
      <c r="ED644" s="67">
        <v>9.714973159134388E-3</v>
      </c>
      <c r="EE644" s="67">
        <v>9.4075901433825493E-3</v>
      </c>
      <c r="EF644" s="67">
        <v>6.1562266200780869E-3</v>
      </c>
      <c r="EG644" s="67">
        <v>-1.7188808415085077E-3</v>
      </c>
      <c r="EH644" s="67">
        <v>-6.0411747545003891E-3</v>
      </c>
      <c r="EI644" s="67">
        <v>-4.7892932780086994E-3</v>
      </c>
      <c r="EJ644" s="67">
        <v>9.9107623100280762E-4</v>
      </c>
      <c r="EK644" s="67">
        <v>6.3653760589659214E-3</v>
      </c>
      <c r="EL644" s="67">
        <v>4.2293760925531387E-2</v>
      </c>
      <c r="EM644" s="67">
        <v>0.21728233993053436</v>
      </c>
      <c r="EN644" s="67">
        <v>0.25720193982124329</v>
      </c>
      <c r="EO644" s="67">
        <v>0.27265462279319763</v>
      </c>
      <c r="EP644" s="67">
        <v>0.27639728784561157</v>
      </c>
      <c r="EQ644" s="67">
        <v>0.26251378655433655</v>
      </c>
      <c r="ER644" s="67">
        <v>5.3104568272829056E-2</v>
      </c>
      <c r="ES644" s="67">
        <v>-1.4790433458983898E-2</v>
      </c>
      <c r="ET644" s="67">
        <v>-1.8654955551028252E-2</v>
      </c>
      <c r="EU644" s="67">
        <v>-1.1454389430582523E-2</v>
      </c>
      <c r="EV644" s="67">
        <v>-7.5105195865035057E-3</v>
      </c>
      <c r="EW644" s="67">
        <v>72.754547119140625</v>
      </c>
      <c r="EX644" s="67">
        <v>71.079887390136719</v>
      </c>
      <c r="EY644" s="67">
        <v>69.333564758300781</v>
      </c>
      <c r="EZ644" s="67">
        <v>67.73675537109375</v>
      </c>
      <c r="FA644" s="67">
        <v>66.883506774902344</v>
      </c>
      <c r="FB644" s="67">
        <v>65.916633605957031</v>
      </c>
      <c r="FC644" s="67">
        <v>66.122055053710938</v>
      </c>
      <c r="FD644" s="67">
        <v>68.622993469238281</v>
      </c>
      <c r="FE644" s="67">
        <v>72.033088684082031</v>
      </c>
      <c r="FF644" s="67">
        <v>76.402992248535156</v>
      </c>
      <c r="FG644" s="67">
        <v>80.450508117675781</v>
      </c>
      <c r="FH644" s="67">
        <v>83.930122375488281</v>
      </c>
      <c r="FI644" s="67">
        <v>86.871124267578125</v>
      </c>
      <c r="FJ644" s="67">
        <v>89.569770812988281</v>
      </c>
      <c r="FK644" s="67">
        <v>91.111099243164063</v>
      </c>
      <c r="FL644" s="67">
        <v>92.050590515136719</v>
      </c>
      <c r="FM644" s="67">
        <v>91.637550354003906</v>
      </c>
      <c r="FN644" s="67">
        <v>90.577133178710938</v>
      </c>
      <c r="FO644" s="67">
        <v>87.935943603515625</v>
      </c>
      <c r="FP644" s="67">
        <v>84.431388854980469</v>
      </c>
      <c r="FQ644" s="67">
        <v>79.427894592285156</v>
      </c>
      <c r="FR644" s="67">
        <v>75.099037170410156</v>
      </c>
      <c r="FS644" s="67">
        <v>72.474090576171875</v>
      </c>
      <c r="FT644" s="67">
        <v>70.634101867675781</v>
      </c>
      <c r="FU644" s="68">
        <v>1.1036555282771587E-2</v>
      </c>
      <c r="FV644" s="40">
        <v>14.75</v>
      </c>
      <c r="FW644">
        <v>62493.53</v>
      </c>
      <c r="FX644">
        <v>1</v>
      </c>
    </row>
    <row r="645" spans="1:180" x14ac:dyDescent="0.2">
      <c r="A645" t="s">
        <v>189</v>
      </c>
      <c r="B645" t="s">
        <v>207</v>
      </c>
      <c r="C645" t="s">
        <v>204</v>
      </c>
      <c r="D645" t="s">
        <v>1</v>
      </c>
      <c r="E645" t="s">
        <v>211</v>
      </c>
      <c r="F645" t="s">
        <v>193</v>
      </c>
      <c r="G645" s="60" t="s">
        <v>219</v>
      </c>
      <c r="H645" s="67">
        <v>63725.999710440636</v>
      </c>
      <c r="I645" s="67">
        <v>0.7739182710647583</v>
      </c>
      <c r="J645" s="67">
        <v>0.66908448934555054</v>
      </c>
      <c r="K645" s="67">
        <v>0.60680067539215088</v>
      </c>
      <c r="L645" s="67">
        <v>0.57047098875045776</v>
      </c>
      <c r="M645" s="67">
        <v>0.55891954898834229</v>
      </c>
      <c r="N645" s="67">
        <v>0.58765286207199097</v>
      </c>
      <c r="O645" s="67">
        <v>0.66389310359954834</v>
      </c>
      <c r="P645" s="67">
        <v>0.74243110418319702</v>
      </c>
      <c r="Q645" s="67">
        <v>0.77687090635299683</v>
      </c>
      <c r="R645" s="67">
        <v>0.82646399736404419</v>
      </c>
      <c r="S645" s="67">
        <v>0.90206432342529297</v>
      </c>
      <c r="T645" s="67">
        <v>1.00514817237854</v>
      </c>
      <c r="U645" s="67">
        <v>1.1275503635406494</v>
      </c>
      <c r="V645" s="67">
        <v>1.2421616315841675</v>
      </c>
      <c r="W645" s="67">
        <v>1.3570764064788818</v>
      </c>
      <c r="X645" s="67">
        <v>1.4798696041107178</v>
      </c>
      <c r="Y645" s="67">
        <v>1.6087712049484253</v>
      </c>
      <c r="Z645" s="67">
        <v>1.7322049140930176</v>
      </c>
      <c r="AA645" s="67">
        <v>1.7955182790756226</v>
      </c>
      <c r="AB645" s="67">
        <v>1.775205135345459</v>
      </c>
      <c r="AC645" s="67">
        <v>1.7290012836456299</v>
      </c>
      <c r="AD645" s="67">
        <v>1.6674202680587769</v>
      </c>
      <c r="AE645" s="67">
        <v>1.4433422088623047</v>
      </c>
      <c r="AF645" s="67">
        <v>1.1768664121627808</v>
      </c>
      <c r="AG645" s="67">
        <v>-9.7509333863854408E-3</v>
      </c>
      <c r="AH645" s="67">
        <v>-8.4590427577495575E-3</v>
      </c>
      <c r="AI645" s="67">
        <v>-1.0466063395142555E-2</v>
      </c>
      <c r="AJ645" s="67">
        <v>-1.1631956323981285E-2</v>
      </c>
      <c r="AK645" s="67">
        <v>-1.0741787031292915E-2</v>
      </c>
      <c r="AL645" s="67">
        <v>-9.1534312814474106E-3</v>
      </c>
      <c r="AM645" s="67">
        <v>-1.0956691578030586E-2</v>
      </c>
      <c r="AN645" s="67">
        <v>-1.4191996306180954E-2</v>
      </c>
      <c r="AO645" s="67">
        <v>-3.0014554038643837E-2</v>
      </c>
      <c r="AP645" s="67">
        <v>-2.9220538213849068E-2</v>
      </c>
      <c r="AQ645" s="67">
        <v>-3.006364032626152E-2</v>
      </c>
      <c r="AR645" s="67">
        <v>-2.7881428599357605E-2</v>
      </c>
      <c r="AS645" s="67">
        <v>-2.5648811832070351E-2</v>
      </c>
      <c r="AT645" s="67">
        <v>1.4338503824546933E-3</v>
      </c>
      <c r="AU645" s="67">
        <v>0.20913872122764587</v>
      </c>
      <c r="AV645" s="67">
        <v>0.25837978720664978</v>
      </c>
      <c r="AW645" s="67">
        <v>0.28529420495033264</v>
      </c>
      <c r="AX645" s="67">
        <v>0.30129188299179077</v>
      </c>
      <c r="AY645" s="67">
        <v>0.29028642177581787</v>
      </c>
      <c r="AZ645" s="67">
        <v>1.1388720944523811E-2</v>
      </c>
      <c r="BA645" s="67">
        <v>-8.3466559648513794E-2</v>
      </c>
      <c r="BB645" s="67">
        <v>-0.10525128245353699</v>
      </c>
      <c r="BC645" s="67">
        <v>-8.5670247673988342E-2</v>
      </c>
      <c r="BD645" s="67">
        <v>-6.4841918647289276E-2</v>
      </c>
      <c r="BE645" s="67">
        <v>-4.0959904436022043E-4</v>
      </c>
      <c r="BF645" s="67">
        <v>2.0263339683879167E-4</v>
      </c>
      <c r="BG645" s="67">
        <v>-2.3374264128506184E-3</v>
      </c>
      <c r="BH645" s="67">
        <v>-3.861608449369669E-3</v>
      </c>
      <c r="BI645" s="67">
        <v>-3.1653495971113443E-3</v>
      </c>
      <c r="BJ645" s="67">
        <v>-1.4488287270069122E-3</v>
      </c>
      <c r="BK645" s="67">
        <v>-2.6888551656156778E-3</v>
      </c>
      <c r="BL645" s="67">
        <v>-5.3682513535022736E-3</v>
      </c>
      <c r="BM645" s="67">
        <v>-2.069481648504734E-2</v>
      </c>
      <c r="BN645" s="67">
        <v>-1.9344506785273552E-2</v>
      </c>
      <c r="BO645" s="67">
        <v>-1.9638165831565857E-2</v>
      </c>
      <c r="BP645" s="67">
        <v>-1.6935514286160469E-2</v>
      </c>
      <c r="BQ645" s="67">
        <v>-1.4204670675098896E-2</v>
      </c>
      <c r="BR645" s="67">
        <v>1.3254579156637192E-2</v>
      </c>
      <c r="BS645" s="67">
        <v>0.2210259884595871</v>
      </c>
      <c r="BT645" s="67">
        <v>0.2705065906047821</v>
      </c>
      <c r="BU645" s="67">
        <v>0.29761296510696411</v>
      </c>
      <c r="BV645" s="67">
        <v>0.31379568576812744</v>
      </c>
      <c r="BW645" s="67">
        <v>0.3028576672077179</v>
      </c>
      <c r="BX645" s="67">
        <v>2.3976001888513565E-2</v>
      </c>
      <c r="BY645" s="67">
        <v>-7.1082726120948792E-2</v>
      </c>
      <c r="BZ645" s="67">
        <v>-9.3302167952060699E-2</v>
      </c>
      <c r="CA645" s="67">
        <v>-7.4440605938434601E-2</v>
      </c>
      <c r="CB645" s="67">
        <v>-5.4479785263538361E-2</v>
      </c>
      <c r="CC645" s="67">
        <v>6.0601811856031418E-3</v>
      </c>
      <c r="CD645" s="67">
        <v>6.2016840092837811E-3</v>
      </c>
      <c r="CE645" s="67">
        <v>3.2924427650868893E-3</v>
      </c>
      <c r="CF645" s="67">
        <v>1.5201105270534754E-3</v>
      </c>
      <c r="CG645" s="67">
        <v>2.0820680074393749E-3</v>
      </c>
      <c r="CH645" s="67">
        <v>3.8873553276062012E-3</v>
      </c>
      <c r="CI645" s="67">
        <v>3.0374233610928059E-3</v>
      </c>
      <c r="CJ645" s="67">
        <v>7.4304727604612708E-4</v>
      </c>
      <c r="CK645" s="67">
        <v>-1.4239995740354061E-2</v>
      </c>
      <c r="CL645" s="67">
        <v>-1.2504396960139275E-2</v>
      </c>
      <c r="CM645" s="67">
        <v>-1.2417512945830822E-2</v>
      </c>
      <c r="CN645" s="67">
        <v>-9.3544060364365578E-3</v>
      </c>
      <c r="CO645" s="67">
        <v>-6.2784953042864799E-3</v>
      </c>
      <c r="CP645" s="67">
        <v>2.144157886505127E-2</v>
      </c>
      <c r="CQ645" s="67">
        <v>0.22925907373428345</v>
      </c>
      <c r="CR645" s="67">
        <v>0.27890560030937195</v>
      </c>
      <c r="CS645" s="67">
        <v>0.30614495277404785</v>
      </c>
      <c r="CT645" s="67">
        <v>0.32245579361915588</v>
      </c>
      <c r="CU645" s="67">
        <v>0.31156447529792786</v>
      </c>
      <c r="CV645" s="67">
        <v>3.2693911343812943E-2</v>
      </c>
      <c r="CW645" s="67">
        <v>-6.2505729496479034E-2</v>
      </c>
      <c r="CX645" s="67">
        <v>-8.502623438835144E-2</v>
      </c>
      <c r="CY645" s="67">
        <v>-6.6662989556789398E-2</v>
      </c>
      <c r="CZ645" s="67">
        <v>-4.7303002327680588E-2</v>
      </c>
      <c r="DA645" s="67">
        <v>1.2529960833489895E-2</v>
      </c>
      <c r="DB645" s="67">
        <v>1.2200734578073025E-2</v>
      </c>
      <c r="DC645" s="67">
        <v>8.9223124086856842E-3</v>
      </c>
      <c r="DD645" s="67">
        <v>6.9018290378153324E-3</v>
      </c>
      <c r="DE645" s="67">
        <v>7.3294858448207378E-3</v>
      </c>
      <c r="DF645" s="67">
        <v>9.2235393822193146E-3</v>
      </c>
      <c r="DG645" s="67">
        <v>8.7637016549706459E-3</v>
      </c>
      <c r="DH645" s="67">
        <v>6.8543464876711369E-3</v>
      </c>
      <c r="DI645" s="67">
        <v>-7.7851735986769199E-3</v>
      </c>
      <c r="DJ645" s="67">
        <v>-5.6642880663275719E-3</v>
      </c>
      <c r="DK645" s="67">
        <v>-5.1968605257570744E-3</v>
      </c>
      <c r="DL645" s="67">
        <v>-1.7732984852045774E-3</v>
      </c>
      <c r="DM645" s="67">
        <v>1.6476804157719016E-3</v>
      </c>
      <c r="DN645" s="67">
        <v>2.9628580436110497E-2</v>
      </c>
      <c r="DO645" s="67">
        <v>0.23749217391014099</v>
      </c>
      <c r="DP645" s="67">
        <v>0.28730455040931702</v>
      </c>
      <c r="DQ645" s="67">
        <v>0.31467688083648682</v>
      </c>
      <c r="DR645" s="67">
        <v>0.33111590147018433</v>
      </c>
      <c r="DS645" s="67">
        <v>0.32027128338813782</v>
      </c>
      <c r="DT645" s="67">
        <v>4.1411824524402618E-2</v>
      </c>
      <c r="DU645" s="67">
        <v>-5.3928721696138382E-2</v>
      </c>
      <c r="DV645" s="67">
        <v>-7.6750315725803375E-2</v>
      </c>
      <c r="DW645" s="67">
        <v>-5.8885388076305389E-2</v>
      </c>
      <c r="DX645" s="67">
        <v>-4.0126219391822815E-2</v>
      </c>
      <c r="DY645" s="67">
        <v>2.187129482626915E-2</v>
      </c>
      <c r="DZ645" s="67">
        <v>2.0862411707639694E-2</v>
      </c>
      <c r="EA645" s="67">
        <v>1.7050947993993759E-2</v>
      </c>
      <c r="EB645" s="67">
        <v>1.4672177843749523E-2</v>
      </c>
      <c r="EC645" s="67">
        <v>1.4905923046171665E-2</v>
      </c>
      <c r="ED645" s="67">
        <v>1.6928141936659813E-2</v>
      </c>
      <c r="EE645" s="67">
        <v>1.7031537368893623E-2</v>
      </c>
      <c r="EF645" s="67">
        <v>1.5678089112043381E-2</v>
      </c>
      <c r="EG645" s="67">
        <v>1.5345639549195766E-3</v>
      </c>
      <c r="EH645" s="67">
        <v>4.2117433622479439E-3</v>
      </c>
      <c r="EI645" s="67">
        <v>5.2286144345998764E-3</v>
      </c>
      <c r="EJ645" s="67">
        <v>9.1726165264844894E-3</v>
      </c>
      <c r="EK645" s="67">
        <v>1.3091818429529667E-2</v>
      </c>
      <c r="EL645" s="67">
        <v>4.1449308395385742E-2</v>
      </c>
      <c r="EM645" s="67">
        <v>0.24937942624092102</v>
      </c>
      <c r="EN645" s="67">
        <v>0.29943135380744934</v>
      </c>
      <c r="EO645" s="67">
        <v>0.32699564099311829</v>
      </c>
      <c r="EP645" s="67">
        <v>0.34361973404884338</v>
      </c>
      <c r="EQ645" s="67">
        <v>0.33284255862236023</v>
      </c>
      <c r="ER645" s="67">
        <v>5.3999103605747223E-2</v>
      </c>
      <c r="ES645" s="67">
        <v>-4.154488816857338E-2</v>
      </c>
      <c r="ET645" s="67">
        <v>-6.4801201224327087E-2</v>
      </c>
      <c r="EU645" s="67">
        <v>-4.7655750066041946E-2</v>
      </c>
      <c r="EV645" s="67">
        <v>-2.9764087870717049E-2</v>
      </c>
      <c r="EW645" s="67">
        <v>70.697174072265625</v>
      </c>
      <c r="EX645" s="67">
        <v>69.425270080566406</v>
      </c>
      <c r="EY645" s="67">
        <v>68.489280700683594</v>
      </c>
      <c r="EZ645" s="67">
        <v>67.350318908691406</v>
      </c>
      <c r="FA645" s="67">
        <v>66.455535888671875</v>
      </c>
      <c r="FB645" s="67">
        <v>65.568916320800781</v>
      </c>
      <c r="FC645" s="67">
        <v>65.97186279296875</v>
      </c>
      <c r="FD645" s="67">
        <v>68.820564270019531</v>
      </c>
      <c r="FE645" s="67">
        <v>73.298675537109375</v>
      </c>
      <c r="FF645" s="67">
        <v>77.822990417480469</v>
      </c>
      <c r="FG645" s="67">
        <v>82.424263000488281</v>
      </c>
      <c r="FH645" s="67">
        <v>86.563026428222656</v>
      </c>
      <c r="FI645" s="67">
        <v>90.664398193359375</v>
      </c>
      <c r="FJ645" s="67">
        <v>93.685089111328125</v>
      </c>
      <c r="FK645" s="67">
        <v>95.372573852539063</v>
      </c>
      <c r="FL645" s="67">
        <v>96.975578308105469</v>
      </c>
      <c r="FM645" s="67">
        <v>97.390510559082031</v>
      </c>
      <c r="FN645" s="67">
        <v>97.029869079589844</v>
      </c>
      <c r="FO645" s="67">
        <v>94.885963439941406</v>
      </c>
      <c r="FP645" s="67">
        <v>91.640472412109375</v>
      </c>
      <c r="FQ645" s="67">
        <v>86.450592041015625</v>
      </c>
      <c r="FR645" s="67">
        <v>82.353935241699219</v>
      </c>
      <c r="FS645" s="67">
        <v>79.75445556640625</v>
      </c>
      <c r="FT645" s="67">
        <v>78.023139953613281</v>
      </c>
      <c r="FU645" s="68">
        <v>1.1032573878765106E-2</v>
      </c>
      <c r="FV645" s="40">
        <v>13.890000343322754</v>
      </c>
      <c r="FW645">
        <v>66710.740000000005</v>
      </c>
      <c r="FX645">
        <v>1</v>
      </c>
    </row>
    <row r="646" spans="1:180" x14ac:dyDescent="0.2">
      <c r="A646" t="s">
        <v>189</v>
      </c>
      <c r="B646" t="s">
        <v>207</v>
      </c>
      <c r="C646" t="s">
        <v>204</v>
      </c>
      <c r="D646" t="s">
        <v>1</v>
      </c>
      <c r="E646" t="s">
        <v>211</v>
      </c>
      <c r="F646" t="s">
        <v>193</v>
      </c>
      <c r="G646" s="60" t="s">
        <v>220</v>
      </c>
      <c r="H646" s="67">
        <v>63683.001305222511</v>
      </c>
      <c r="I646" s="67">
        <v>0.96794837713241577</v>
      </c>
      <c r="J646" s="67">
        <v>0.82365322113037109</v>
      </c>
      <c r="K646" s="67">
        <v>0.73434537649154663</v>
      </c>
      <c r="L646" s="67">
        <v>0.67571455240249634</v>
      </c>
      <c r="M646" s="67">
        <v>0.64797079563140869</v>
      </c>
      <c r="N646" s="67">
        <v>0.66219723224639893</v>
      </c>
      <c r="O646" s="67">
        <v>0.72960412502288818</v>
      </c>
      <c r="P646" s="67">
        <v>0.80302578210830688</v>
      </c>
      <c r="Q646" s="67">
        <v>0.83325701951980591</v>
      </c>
      <c r="R646" s="67">
        <v>0.86863011121749878</v>
      </c>
      <c r="S646" s="67">
        <v>0.93939530849456787</v>
      </c>
      <c r="T646" s="67">
        <v>1.0356183052062988</v>
      </c>
      <c r="U646" s="67">
        <v>1.1341005563735962</v>
      </c>
      <c r="V646" s="67">
        <v>1.2098367214202881</v>
      </c>
      <c r="W646" s="67">
        <v>1.2588444948196411</v>
      </c>
      <c r="X646" s="67">
        <v>1.3250316381454468</v>
      </c>
      <c r="Y646" s="67">
        <v>1.4065735340118408</v>
      </c>
      <c r="Z646" s="67">
        <v>1.4917527437210083</v>
      </c>
      <c r="AA646" s="67">
        <v>1.5320738554000854</v>
      </c>
      <c r="AB646" s="67">
        <v>1.514113187789917</v>
      </c>
      <c r="AC646" s="67">
        <v>1.4919987916946411</v>
      </c>
      <c r="AD646" s="67">
        <v>1.4486925601959229</v>
      </c>
      <c r="AE646" s="67">
        <v>1.2596603631973267</v>
      </c>
      <c r="AF646" s="67">
        <v>1.0294389724731445</v>
      </c>
      <c r="AG646" s="67">
        <v>-4.1221130639314651E-2</v>
      </c>
      <c r="AH646" s="67">
        <v>-3.0930528417229652E-2</v>
      </c>
      <c r="AI646" s="67">
        <v>-1.9093090668320656E-2</v>
      </c>
      <c r="AJ646" s="67">
        <v>-1.6465729102492332E-2</v>
      </c>
      <c r="AK646" s="67">
        <v>-1.3141835108399391E-2</v>
      </c>
      <c r="AL646" s="67">
        <v>-1.6612889245152473E-2</v>
      </c>
      <c r="AM646" s="67">
        <v>-1.9104236736893654E-2</v>
      </c>
      <c r="AN646" s="67">
        <v>-2.2908518090844154E-2</v>
      </c>
      <c r="AO646" s="67">
        <v>-3.5536147654056549E-2</v>
      </c>
      <c r="AP646" s="67">
        <v>-3.9695877581834793E-2</v>
      </c>
      <c r="AQ646" s="67">
        <v>-3.329886868596077E-2</v>
      </c>
      <c r="AR646" s="67">
        <v>-3.0053509399294853E-2</v>
      </c>
      <c r="AS646" s="67">
        <v>-3.4507058560848236E-2</v>
      </c>
      <c r="AT646" s="67">
        <v>2.1228429395705462E-3</v>
      </c>
      <c r="AU646" s="67">
        <v>0.17313902080059052</v>
      </c>
      <c r="AV646" s="67">
        <v>0.21147000789642334</v>
      </c>
      <c r="AW646" s="67">
        <v>0.22733752429485321</v>
      </c>
      <c r="AX646" s="67">
        <v>0.23619486391544342</v>
      </c>
      <c r="AY646" s="67">
        <v>0.22329437732696533</v>
      </c>
      <c r="AZ646" s="67">
        <v>1.2638664338737726E-3</v>
      </c>
      <c r="BA646" s="67">
        <v>-7.3832176625728607E-2</v>
      </c>
      <c r="BB646" s="67">
        <v>-8.7087191641330719E-2</v>
      </c>
      <c r="BC646" s="67">
        <v>-7.069861888885498E-2</v>
      </c>
      <c r="BD646" s="67">
        <v>-5.0819564610719681E-2</v>
      </c>
      <c r="BE646" s="67">
        <v>-3.1884249299764633E-2</v>
      </c>
      <c r="BF646" s="67">
        <v>-2.2272912785410881E-2</v>
      </c>
      <c r="BG646" s="67">
        <v>-1.0968265123665333E-2</v>
      </c>
      <c r="BH646" s="67">
        <v>-8.6989942938089371E-3</v>
      </c>
      <c r="BI646" s="67">
        <v>-5.5688847787678242E-3</v>
      </c>
      <c r="BJ646" s="67">
        <v>-8.9118201285600662E-3</v>
      </c>
      <c r="BK646" s="67">
        <v>-1.0840106755495071E-2</v>
      </c>
      <c r="BL646" s="67">
        <v>-1.4088699594140053E-2</v>
      </c>
      <c r="BM646" s="67">
        <v>-2.6220651343464851E-2</v>
      </c>
      <c r="BN646" s="67">
        <v>-2.9824510216712952E-2</v>
      </c>
      <c r="BO646" s="67">
        <v>-2.287852019071579E-2</v>
      </c>
      <c r="BP646" s="67">
        <v>-1.9113216549158096E-2</v>
      </c>
      <c r="BQ646" s="67">
        <v>-2.3068994283676147E-2</v>
      </c>
      <c r="BR646" s="67">
        <v>1.3937156647443771E-2</v>
      </c>
      <c r="BS646" s="67">
        <v>0.18501974642276764</v>
      </c>
      <c r="BT646" s="67">
        <v>0.22359004616737366</v>
      </c>
      <c r="BU646" s="67">
        <v>0.2396494597196579</v>
      </c>
      <c r="BV646" s="67">
        <v>0.24869182705879211</v>
      </c>
      <c r="BW646" s="67">
        <v>0.23585888743400574</v>
      </c>
      <c r="BX646" s="67">
        <v>1.3844526372849941E-2</v>
      </c>
      <c r="BY646" s="67">
        <v>-6.1454694718122482E-2</v>
      </c>
      <c r="BZ646" s="67">
        <v>-7.5144052505493164E-2</v>
      </c>
      <c r="CA646" s="67">
        <v>-5.9474565088748932E-2</v>
      </c>
      <c r="CB646" s="67">
        <v>-4.046257957816124E-2</v>
      </c>
      <c r="CC646" s="67">
        <v>-2.5417551398277283E-2</v>
      </c>
      <c r="CD646" s="67">
        <v>-1.6276674345135689E-2</v>
      </c>
      <c r="CE646" s="67">
        <v>-5.3410371765494347E-3</v>
      </c>
      <c r="CF646" s="67">
        <v>-3.3197777811437845E-3</v>
      </c>
      <c r="CG646" s="67">
        <v>-3.2388139516115189E-4</v>
      </c>
      <c r="CH646" s="67">
        <v>-3.5780842881649733E-3</v>
      </c>
      <c r="CI646" s="67">
        <v>-5.1163956522941589E-3</v>
      </c>
      <c r="CJ646" s="67">
        <v>-7.9801194369792938E-3</v>
      </c>
      <c r="CK646" s="67">
        <v>-1.9768765196204185E-2</v>
      </c>
      <c r="CL646" s="67">
        <v>-2.2987630218267441E-2</v>
      </c>
      <c r="CM646" s="67">
        <v>-1.5661412850022316E-2</v>
      </c>
      <c r="CN646" s="67">
        <v>-1.1536002159118652E-2</v>
      </c>
      <c r="CO646" s="67">
        <v>-1.514702569693327E-2</v>
      </c>
      <c r="CP646" s="67">
        <v>2.2119715809822083E-2</v>
      </c>
      <c r="CQ646" s="67">
        <v>0.19324830174446106</v>
      </c>
      <c r="CR646" s="67">
        <v>0.23198434710502625</v>
      </c>
      <c r="CS646" s="67">
        <v>0.24817666411399841</v>
      </c>
      <c r="CT646" s="67">
        <v>0.2573472261428833</v>
      </c>
      <c r="CU646" s="67">
        <v>0.24456100165843964</v>
      </c>
      <c r="CV646" s="67">
        <v>2.2557852789759636E-2</v>
      </c>
      <c r="CW646" s="67">
        <v>-5.288209393620491E-2</v>
      </c>
      <c r="CX646" s="67">
        <v>-6.6872276365756989E-2</v>
      </c>
      <c r="CY646" s="67">
        <v>-5.1700815558433533E-2</v>
      </c>
      <c r="CZ646" s="67">
        <v>-3.3289361745119095E-2</v>
      </c>
      <c r="DA646" s="67">
        <v>-1.8950857222080231E-2</v>
      </c>
      <c r="DB646" s="67">
        <v>-1.0280434973537922E-2</v>
      </c>
      <c r="DC646" s="67">
        <v>2.8619117802008986E-4</v>
      </c>
      <c r="DD646" s="67">
        <v>2.0594384986907244E-3</v>
      </c>
      <c r="DE646" s="67">
        <v>4.9211215227842331E-3</v>
      </c>
      <c r="DF646" s="67">
        <v>1.7556522507220507E-3</v>
      </c>
      <c r="DG646" s="67">
        <v>6.0731533449143171E-4</v>
      </c>
      <c r="DH646" s="67">
        <v>-1.871539861895144E-3</v>
      </c>
      <c r="DI646" s="67">
        <v>-1.3316880911588669E-2</v>
      </c>
      <c r="DJ646" s="67">
        <v>-1.6150748357176781E-2</v>
      </c>
      <c r="DK646" s="67">
        <v>-8.4443101659417152E-3</v>
      </c>
      <c r="DL646" s="67">
        <v>-3.9587891660630703E-3</v>
      </c>
      <c r="DM646" s="67">
        <v>-7.2250561788678169E-3</v>
      </c>
      <c r="DN646" s="67">
        <v>3.0302271246910095E-2</v>
      </c>
      <c r="DO646" s="67">
        <v>0.20147687196731567</v>
      </c>
      <c r="DP646" s="67">
        <v>0.24037864804267883</v>
      </c>
      <c r="DQ646" s="67">
        <v>0.25670388340950012</v>
      </c>
      <c r="DR646" s="67">
        <v>0.2660025954246521</v>
      </c>
      <c r="DS646" s="67">
        <v>0.25326314568519592</v>
      </c>
      <c r="DT646" s="67">
        <v>3.1271178275346756E-2</v>
      </c>
      <c r="DU646" s="67">
        <v>-4.4309485703706741E-2</v>
      </c>
      <c r="DV646" s="67">
        <v>-5.8600500226020813E-2</v>
      </c>
      <c r="DW646" s="67">
        <v>-4.3927066028118134E-2</v>
      </c>
      <c r="DX646" s="67">
        <v>-2.611614391207695E-2</v>
      </c>
      <c r="DY646" s="67">
        <v>-9.6139758825302124E-3</v>
      </c>
      <c r="DZ646" s="67">
        <v>-1.6228191088885069E-3</v>
      </c>
      <c r="EA646" s="67">
        <v>8.4110153838992119E-3</v>
      </c>
      <c r="EB646" s="67">
        <v>9.8261721432209015E-3</v>
      </c>
      <c r="EC646" s="67">
        <v>1.2494073249399662E-2</v>
      </c>
      <c r="ED646" s="67">
        <v>9.4567202031612396E-3</v>
      </c>
      <c r="EE646" s="67">
        <v>8.871445432305336E-3</v>
      </c>
      <c r="EF646" s="67">
        <v>6.9482782855629921E-3</v>
      </c>
      <c r="EG646" s="67">
        <v>-4.00138134136796E-3</v>
      </c>
      <c r="EH646" s="67">
        <v>-6.2793795950710773E-3</v>
      </c>
      <c r="EI646" s="67">
        <v>1.9760415889322758E-3</v>
      </c>
      <c r="EJ646" s="67">
        <v>6.9815041497349739E-3</v>
      </c>
      <c r="EK646" s="67">
        <v>4.2130080983042717E-3</v>
      </c>
      <c r="EL646" s="67">
        <v>4.2116586118936539E-2</v>
      </c>
      <c r="EM646" s="67">
        <v>0.2133575975894928</v>
      </c>
      <c r="EN646" s="67">
        <v>0.25249868631362915</v>
      </c>
      <c r="EO646" s="67">
        <v>0.26901581883430481</v>
      </c>
      <c r="EP646" s="67">
        <v>0.27849960327148438</v>
      </c>
      <c r="EQ646" s="67">
        <v>0.26582762598991394</v>
      </c>
      <c r="ER646" s="67">
        <v>4.3851841241121292E-2</v>
      </c>
      <c r="ES646" s="67">
        <v>-3.1932011246681213E-2</v>
      </c>
      <c r="ET646" s="67">
        <v>-4.6657368540763855E-2</v>
      </c>
      <c r="EU646" s="67">
        <v>-3.2703004777431488E-2</v>
      </c>
      <c r="EV646" s="67">
        <v>-1.5759158879518509E-2</v>
      </c>
      <c r="EW646" s="67">
        <v>76.437812805175781</v>
      </c>
      <c r="EX646" s="67">
        <v>74.958236694335938</v>
      </c>
      <c r="EY646" s="67">
        <v>72.736679077148438</v>
      </c>
      <c r="EZ646" s="67">
        <v>71.149322509765625</v>
      </c>
      <c r="FA646" s="67">
        <v>70.374114990234375</v>
      </c>
      <c r="FB646" s="67">
        <v>69.512283325195313</v>
      </c>
      <c r="FC646" s="67">
        <v>69.667434692382813</v>
      </c>
      <c r="FD646" s="67">
        <v>70.712188720703125</v>
      </c>
      <c r="FE646" s="67">
        <v>74.13922119140625</v>
      </c>
      <c r="FF646" s="67">
        <v>78.6302490234375</v>
      </c>
      <c r="FG646" s="67">
        <v>83.165802001953125</v>
      </c>
      <c r="FH646" s="67">
        <v>86.5428466796875</v>
      </c>
      <c r="FI646" s="67">
        <v>88.522659301757813</v>
      </c>
      <c r="FJ646" s="67">
        <v>89.7772216796875</v>
      </c>
      <c r="FK646" s="67">
        <v>89.688865661621094</v>
      </c>
      <c r="FL646" s="67">
        <v>90.370956420898438</v>
      </c>
      <c r="FM646" s="67">
        <v>90.310470581054688</v>
      </c>
      <c r="FN646" s="67">
        <v>89.145538330078125</v>
      </c>
      <c r="FO646" s="67">
        <v>86.797195434570313</v>
      </c>
      <c r="FP646" s="67">
        <v>84.755378723144531</v>
      </c>
      <c r="FQ646" s="67">
        <v>82.084098815917969</v>
      </c>
      <c r="FR646" s="67">
        <v>79.630043029785156</v>
      </c>
      <c r="FS646" s="67">
        <v>76.814712524414063</v>
      </c>
      <c r="FT646" s="67">
        <v>75.289619445800781</v>
      </c>
      <c r="FU646" s="68">
        <v>1.1026494204998016E-2</v>
      </c>
      <c r="FV646" s="40">
        <v>14.600000381469727</v>
      </c>
      <c r="FW646">
        <v>64990.73</v>
      </c>
      <c r="FX646">
        <v>1</v>
      </c>
    </row>
    <row r="647" spans="1:180" x14ac:dyDescent="0.2">
      <c r="A647" t="s">
        <v>189</v>
      </c>
      <c r="B647" t="s">
        <v>207</v>
      </c>
      <c r="C647" t="s">
        <v>204</v>
      </c>
      <c r="D647" t="s">
        <v>1</v>
      </c>
      <c r="E647" t="s">
        <v>211</v>
      </c>
      <c r="F647" t="s">
        <v>193</v>
      </c>
      <c r="G647" s="60" t="s">
        <v>221</v>
      </c>
      <c r="H647" s="67">
        <v>64769.999783754349</v>
      </c>
      <c r="I647" s="67">
        <v>0.71910613775253296</v>
      </c>
      <c r="J647" s="67">
        <v>0.61946916580200195</v>
      </c>
      <c r="K647" s="67">
        <v>0.56205940246582031</v>
      </c>
      <c r="L647" s="67">
        <v>0.53207319974899292</v>
      </c>
      <c r="M647" s="67">
        <v>0.52195149660110474</v>
      </c>
      <c r="N647" s="67">
        <v>0.54923063516616821</v>
      </c>
      <c r="O647" s="67">
        <v>0.61656999588012695</v>
      </c>
      <c r="P647" s="67">
        <v>0.68285363912582397</v>
      </c>
      <c r="Q647" s="67">
        <v>0.70898950099945068</v>
      </c>
      <c r="R647" s="67">
        <v>0.73244291543960571</v>
      </c>
      <c r="S647" s="67">
        <v>0.78110367059707642</v>
      </c>
      <c r="T647" s="67">
        <v>0.85361272096633911</v>
      </c>
      <c r="U647" s="67">
        <v>0.94736170768737793</v>
      </c>
      <c r="V647" s="67">
        <v>1.0483857393264771</v>
      </c>
      <c r="W647" s="67">
        <v>1.167580246925354</v>
      </c>
      <c r="X647" s="67">
        <v>1.2979228496551514</v>
      </c>
      <c r="Y647" s="67">
        <v>1.4327379465103149</v>
      </c>
      <c r="Z647" s="67">
        <v>1.5695918798446655</v>
      </c>
      <c r="AA647" s="67">
        <v>1.6435582637786865</v>
      </c>
      <c r="AB647" s="67">
        <v>1.627453088760376</v>
      </c>
      <c r="AC647" s="67">
        <v>1.5784677267074585</v>
      </c>
      <c r="AD647" s="67">
        <v>1.4916970729827881</v>
      </c>
      <c r="AE647" s="67">
        <v>1.2570462226867676</v>
      </c>
      <c r="AF647" s="67">
        <v>1.005875825881958</v>
      </c>
      <c r="AG647" s="67">
        <v>-1.049663033336401E-2</v>
      </c>
      <c r="AH647" s="67">
        <v>-8.8067930191755295E-3</v>
      </c>
      <c r="AI647" s="67">
        <v>-9.8277460783720016E-3</v>
      </c>
      <c r="AJ647" s="67">
        <v>-7.1314764209091663E-3</v>
      </c>
      <c r="AK647" s="67">
        <v>-7.692358922213316E-3</v>
      </c>
      <c r="AL647" s="67">
        <v>-6.9110812619328499E-3</v>
      </c>
      <c r="AM647" s="67">
        <v>-1.2478741817176342E-2</v>
      </c>
      <c r="AN647" s="67">
        <v>-1.902044378221035E-2</v>
      </c>
      <c r="AO647" s="67">
        <v>-2.2134330123662949E-2</v>
      </c>
      <c r="AP647" s="67">
        <v>-2.2804664447903633E-2</v>
      </c>
      <c r="AQ647" s="67">
        <v>-2.4362141266465187E-2</v>
      </c>
      <c r="AR647" s="67">
        <v>-2.3938791826367378E-2</v>
      </c>
      <c r="AS647" s="67">
        <v>-3.3484049141407013E-2</v>
      </c>
      <c r="AT647" s="67">
        <v>-4.5430357567965984E-3</v>
      </c>
      <c r="AU647" s="67">
        <v>0.16857112944126129</v>
      </c>
      <c r="AV647" s="67">
        <v>0.22813655436038971</v>
      </c>
      <c r="AW647" s="67">
        <v>0.26200643181800842</v>
      </c>
      <c r="AX647" s="67">
        <v>0.28328081965446472</v>
      </c>
      <c r="AY647" s="67">
        <v>0.27430093288421631</v>
      </c>
      <c r="AZ647" s="67">
        <v>3.3507354557514191E-2</v>
      </c>
      <c r="BA647" s="67">
        <v>-5.9735540300607681E-2</v>
      </c>
      <c r="BB647" s="67">
        <v>-7.5297348201274872E-2</v>
      </c>
      <c r="BC647" s="67">
        <v>-6.5973907709121704E-2</v>
      </c>
      <c r="BD647" s="67">
        <v>-4.1080348193645477E-2</v>
      </c>
      <c r="BE647" s="67">
        <v>-1.3606151333078742E-3</v>
      </c>
      <c r="BF647" s="67">
        <v>-3.347917809151113E-4</v>
      </c>
      <c r="BG647" s="67">
        <v>-1.876421389169991E-3</v>
      </c>
      <c r="BH647" s="67">
        <v>4.7031568828970194E-4</v>
      </c>
      <c r="BI647" s="67">
        <v>-2.7941237203776836E-4</v>
      </c>
      <c r="BJ647" s="67">
        <v>6.2813761178404093E-4</v>
      </c>
      <c r="BK647" s="67">
        <v>-4.3874466791749001E-3</v>
      </c>
      <c r="BL647" s="67">
        <v>-1.0384383611381054E-2</v>
      </c>
      <c r="BM647" s="67">
        <v>-1.301391888409853E-2</v>
      </c>
      <c r="BN647" s="67">
        <v>-1.3142183423042297E-2</v>
      </c>
      <c r="BO647" s="67">
        <v>-1.4164533466100693E-2</v>
      </c>
      <c r="BP647" s="67">
        <v>-1.3234607875347137E-2</v>
      </c>
      <c r="BQ647" s="67">
        <v>-2.2294750437140465E-2</v>
      </c>
      <c r="BR647" s="67">
        <v>7.0127318613231182E-3</v>
      </c>
      <c r="BS647" s="67">
        <v>0.18019090592861176</v>
      </c>
      <c r="BT647" s="67">
        <v>0.23998953402042389</v>
      </c>
      <c r="BU647" s="67">
        <v>0.27404665946960449</v>
      </c>
      <c r="BV647" s="67">
        <v>0.295503169298172</v>
      </c>
      <c r="BW647" s="67">
        <v>0.28659042716026306</v>
      </c>
      <c r="BX647" s="67">
        <v>4.5814052224159241E-2</v>
      </c>
      <c r="BY647" s="67">
        <v>-4.762665182352066E-2</v>
      </c>
      <c r="BZ647" s="67">
        <v>-6.3612356781959534E-2</v>
      </c>
      <c r="CA647" s="67">
        <v>-5.4992273449897766E-2</v>
      </c>
      <c r="CB647" s="67">
        <v>-3.0947398394346237E-2</v>
      </c>
      <c r="CC647" s="67">
        <v>4.9669612199068069E-3</v>
      </c>
      <c r="CD647" s="67">
        <v>5.5328905582427979E-3</v>
      </c>
      <c r="CE647" s="67">
        <v>3.6306416150182486E-3</v>
      </c>
      <c r="CF647" s="67">
        <v>5.7352939620614052E-3</v>
      </c>
      <c r="CG647" s="67">
        <v>4.8547717742621899E-3</v>
      </c>
      <c r="CH647" s="67">
        <v>5.8497777208685875E-3</v>
      </c>
      <c r="CI647" s="67">
        <v>1.2165596708655357E-3</v>
      </c>
      <c r="CJ647" s="67">
        <v>-4.4030747376382351E-3</v>
      </c>
      <c r="CK647" s="67">
        <v>-6.6971504129469395E-3</v>
      </c>
      <c r="CL647" s="67">
        <v>-6.4499764703214169E-3</v>
      </c>
      <c r="CM647" s="67">
        <v>-7.1017011068761349E-3</v>
      </c>
      <c r="CN647" s="67">
        <v>-5.8209225535392761E-3</v>
      </c>
      <c r="CO647" s="67">
        <v>-1.4545077458024025E-2</v>
      </c>
      <c r="CP647" s="67">
        <v>1.5016221441328526E-2</v>
      </c>
      <c r="CQ647" s="67">
        <v>0.18823873996734619</v>
      </c>
      <c r="CR647" s="67">
        <v>0.24819886684417725</v>
      </c>
      <c r="CS647" s="67">
        <v>0.28238573670387268</v>
      </c>
      <c r="CT647" s="67">
        <v>0.30396834015846252</v>
      </c>
      <c r="CU647" s="67">
        <v>0.29510208964347839</v>
      </c>
      <c r="CV647" s="67">
        <v>5.4337631911039352E-2</v>
      </c>
      <c r="CW647" s="67">
        <v>-3.9240069687366486E-2</v>
      </c>
      <c r="CX647" s="67">
        <v>-5.5519375950098038E-2</v>
      </c>
      <c r="CY647" s="67">
        <v>-4.7386430203914642E-2</v>
      </c>
      <c r="CZ647" s="67">
        <v>-2.3929348215460777E-2</v>
      </c>
      <c r="DA647" s="67">
        <v>1.1294537223875523E-2</v>
      </c>
      <c r="DB647" s="67">
        <v>1.1400572955608368E-2</v>
      </c>
      <c r="DC647" s="67">
        <v>9.1377049684524536E-3</v>
      </c>
      <c r="DD647" s="67">
        <v>1.1000271886587143E-2</v>
      </c>
      <c r="DE647" s="67">
        <v>9.9889561533927917E-3</v>
      </c>
      <c r="DF647" s="67">
        <v>1.1071418412029743E-2</v>
      </c>
      <c r="DG647" s="67">
        <v>6.8205664865672588E-3</v>
      </c>
      <c r="DH647" s="67">
        <v>1.578234601765871E-3</v>
      </c>
      <c r="DI647" s="67">
        <v>-3.8038063212297857E-4</v>
      </c>
      <c r="DJ647" s="67">
        <v>2.4222981301136315E-4</v>
      </c>
      <c r="DK647" s="67">
        <v>-3.8868758565513417E-5</v>
      </c>
      <c r="DL647" s="67">
        <v>1.5927621861919761E-3</v>
      </c>
      <c r="DM647" s="67">
        <v>-6.7954049445688725E-3</v>
      </c>
      <c r="DN647" s="67">
        <v>2.3019708693027496E-2</v>
      </c>
      <c r="DO647" s="67">
        <v>0.19628657400608063</v>
      </c>
      <c r="DP647" s="67">
        <v>0.2564082145690918</v>
      </c>
      <c r="DQ647" s="67">
        <v>0.29072478413581848</v>
      </c>
      <c r="DR647" s="67">
        <v>0.31243351101875305</v>
      </c>
      <c r="DS647" s="67">
        <v>0.3036138117313385</v>
      </c>
      <c r="DT647" s="67">
        <v>6.2861211597919464E-2</v>
      </c>
      <c r="DU647" s="67">
        <v>-3.0853487551212311E-2</v>
      </c>
      <c r="DV647" s="67">
        <v>-4.7426387667655945E-2</v>
      </c>
      <c r="DW647" s="67">
        <v>-3.9780590683221817E-2</v>
      </c>
      <c r="DX647" s="67">
        <v>-1.6911299899220467E-2</v>
      </c>
      <c r="DY647" s="67">
        <v>2.0430551841855049E-2</v>
      </c>
      <c r="DZ647" s="67">
        <v>1.9872575998306274E-2</v>
      </c>
      <c r="EA647" s="67">
        <v>1.7089029774069786E-2</v>
      </c>
      <c r="EB647" s="67">
        <v>1.8602063879370689E-2</v>
      </c>
      <c r="EC647" s="67">
        <v>1.7401902005076408E-2</v>
      </c>
      <c r="ED647" s="67">
        <v>1.8610637634992599E-2</v>
      </c>
      <c r="EE647" s="67">
        <v>1.4911862090229988E-2</v>
      </c>
      <c r="EF647" s="67">
        <v>1.0214295238256454E-2</v>
      </c>
      <c r="EG647" s="67">
        <v>8.7400311604142189E-3</v>
      </c>
      <c r="EH647" s="67">
        <v>9.904712438583374E-3</v>
      </c>
      <c r="EI647" s="67">
        <v>1.0158739984035492E-2</v>
      </c>
      <c r="EJ647" s="67">
        <v>1.2296944856643677E-2</v>
      </c>
      <c r="EK647" s="67">
        <v>4.3938914313912392E-3</v>
      </c>
      <c r="EL647" s="67">
        <v>3.4575477242469788E-2</v>
      </c>
      <c r="EM647" s="67">
        <v>0.20790635049343109</v>
      </c>
      <c r="EN647" s="67">
        <v>0.26826116442680359</v>
      </c>
      <c r="EO647" s="67">
        <v>0.30276507139205933</v>
      </c>
      <c r="EP647" s="67">
        <v>0.32465589046478271</v>
      </c>
      <c r="EQ647" s="67">
        <v>0.31590330600738525</v>
      </c>
      <c r="ER647" s="67">
        <v>7.5167909264564514E-2</v>
      </c>
      <c r="ES647" s="67">
        <v>-1.874459907412529E-2</v>
      </c>
      <c r="ET647" s="67">
        <v>-3.5741403698921204E-2</v>
      </c>
      <c r="EU647" s="67">
        <v>-2.8798958286643028E-2</v>
      </c>
      <c r="EV647" s="67">
        <v>-6.77834777161479E-3</v>
      </c>
      <c r="EW647" s="67">
        <v>68.843231201171875</v>
      </c>
      <c r="EX647" s="67">
        <v>67.590965270996094</v>
      </c>
      <c r="EY647" s="67">
        <v>65.90570068359375</v>
      </c>
      <c r="EZ647" s="67">
        <v>64.870368957519531</v>
      </c>
      <c r="FA647" s="67">
        <v>63.696273803710938</v>
      </c>
      <c r="FB647" s="67">
        <v>62.814556121826172</v>
      </c>
      <c r="FC647" s="67">
        <v>63.039875030517578</v>
      </c>
      <c r="FD647" s="67">
        <v>66.957267761230469</v>
      </c>
      <c r="FE647" s="67">
        <v>71.868080139160156</v>
      </c>
      <c r="FF647" s="67">
        <v>76.908172607421875</v>
      </c>
      <c r="FG647" s="67">
        <v>81.468765258789063</v>
      </c>
      <c r="FH647" s="67">
        <v>85.632774353027344</v>
      </c>
      <c r="FI647" s="67">
        <v>89.393508911132813</v>
      </c>
      <c r="FJ647" s="67">
        <v>92.337730407714844</v>
      </c>
      <c r="FK647" s="67">
        <v>93.898582458496094</v>
      </c>
      <c r="FL647" s="67">
        <v>95.095283508300781</v>
      </c>
      <c r="FM647" s="67">
        <v>95.387199401855469</v>
      </c>
      <c r="FN647" s="67">
        <v>94.742286682128906</v>
      </c>
      <c r="FO647" s="67">
        <v>92.895416259765625</v>
      </c>
      <c r="FP647" s="67">
        <v>89.301216125488281</v>
      </c>
      <c r="FQ647" s="67">
        <v>84.222434997558594</v>
      </c>
      <c r="FR647" s="67">
        <v>80.10797119140625</v>
      </c>
      <c r="FS647" s="67">
        <v>77.564468383789063</v>
      </c>
      <c r="FT647" s="67">
        <v>75.466392517089844</v>
      </c>
      <c r="FU647" s="68">
        <v>1.0783981531858444E-2</v>
      </c>
      <c r="FV647" s="40">
        <v>13.329999923706055</v>
      </c>
      <c r="FW647">
        <v>60233.11</v>
      </c>
      <c r="FX647">
        <v>1</v>
      </c>
    </row>
    <row r="648" spans="1:180" x14ac:dyDescent="0.2">
      <c r="A648" t="s">
        <v>189</v>
      </c>
      <c r="B648" t="s">
        <v>207</v>
      </c>
      <c r="C648" t="s">
        <v>204</v>
      </c>
      <c r="D648" t="s">
        <v>1</v>
      </c>
      <c r="E648" t="s">
        <v>211</v>
      </c>
      <c r="F648" t="s">
        <v>193</v>
      </c>
      <c r="G648" s="60" t="s">
        <v>222</v>
      </c>
      <c r="H648" s="67">
        <v>64888.999189376831</v>
      </c>
      <c r="I648" s="67">
        <v>0.82316964864730835</v>
      </c>
      <c r="J648" s="67">
        <v>0.70569562911987305</v>
      </c>
      <c r="K648" s="67">
        <v>0.63234215974807739</v>
      </c>
      <c r="L648" s="67">
        <v>0.59016388654708862</v>
      </c>
      <c r="M648" s="67">
        <v>0.57041800022125244</v>
      </c>
      <c r="N648" s="67">
        <v>0.59072703123092651</v>
      </c>
      <c r="O648" s="67">
        <v>0.65408861637115479</v>
      </c>
      <c r="P648" s="67">
        <v>0.72454768419265747</v>
      </c>
      <c r="Q648" s="67">
        <v>0.75893896818161011</v>
      </c>
      <c r="R648" s="67">
        <v>0.80097532272338867</v>
      </c>
      <c r="S648" s="67">
        <v>0.87286555767059326</v>
      </c>
      <c r="T648" s="67">
        <v>0.97353804111480713</v>
      </c>
      <c r="U648" s="67">
        <v>1.09238600730896</v>
      </c>
      <c r="V648" s="67">
        <v>1.2165313959121704</v>
      </c>
      <c r="W648" s="67">
        <v>1.3444074392318726</v>
      </c>
      <c r="X648" s="67">
        <v>1.4740258455276489</v>
      </c>
      <c r="Y648" s="67">
        <v>1.5950100421905518</v>
      </c>
      <c r="Z648" s="67">
        <v>1.7085298299789429</v>
      </c>
      <c r="AA648" s="67">
        <v>1.7606481313705444</v>
      </c>
      <c r="AB648" s="67">
        <v>1.711634635925293</v>
      </c>
      <c r="AC648" s="67">
        <v>1.637892484664917</v>
      </c>
      <c r="AD648" s="67">
        <v>1.5418132543563843</v>
      </c>
      <c r="AE648" s="67">
        <v>1.303701639175415</v>
      </c>
      <c r="AF648" s="67">
        <v>1.0473035573959351</v>
      </c>
      <c r="AG648" s="67">
        <v>-2.7490699663758278E-2</v>
      </c>
      <c r="AH648" s="67">
        <v>-1.7578352242708206E-2</v>
      </c>
      <c r="AI648" s="67">
        <v>-1.486929040402174E-2</v>
      </c>
      <c r="AJ648" s="67">
        <v>-1.1286099441349506E-2</v>
      </c>
      <c r="AK648" s="67">
        <v>-8.1881219521164894E-3</v>
      </c>
      <c r="AL648" s="67">
        <v>-6.8407920189201832E-3</v>
      </c>
      <c r="AM648" s="67">
        <v>-1.2694358825683594E-2</v>
      </c>
      <c r="AN648" s="67">
        <v>-1.5095728449523449E-2</v>
      </c>
      <c r="AO648" s="67">
        <v>-2.6836439967155457E-2</v>
      </c>
      <c r="AP648" s="67">
        <v>-2.9352914541959763E-2</v>
      </c>
      <c r="AQ648" s="67">
        <v>-3.0168717727065086E-2</v>
      </c>
      <c r="AR648" s="67">
        <v>-3.3996563404798508E-2</v>
      </c>
      <c r="AS648" s="67">
        <v>-2.9995694756507874E-2</v>
      </c>
      <c r="AT648" s="67">
        <v>3.1583833042532206E-3</v>
      </c>
      <c r="AU648" s="67">
        <v>0.19994929432868958</v>
      </c>
      <c r="AV648" s="67">
        <v>0.24839860200881958</v>
      </c>
      <c r="AW648" s="67">
        <v>0.27044585347175598</v>
      </c>
      <c r="AX648" s="67">
        <v>0.29086107015609741</v>
      </c>
      <c r="AY648" s="67">
        <v>0.27924790978431702</v>
      </c>
      <c r="AZ648" s="67">
        <v>2.4336708709597588E-2</v>
      </c>
      <c r="BA648" s="67">
        <v>-7.3925994336605072E-2</v>
      </c>
      <c r="BB648" s="67">
        <v>-8.7063729763031006E-2</v>
      </c>
      <c r="BC648" s="67">
        <v>-7.3948495090007782E-2</v>
      </c>
      <c r="BD648" s="67">
        <v>-5.5984288454055786E-2</v>
      </c>
      <c r="BE648" s="67">
        <v>-1.836659200489521E-2</v>
      </c>
      <c r="BF648" s="67">
        <v>-9.11753810942173E-3</v>
      </c>
      <c r="BG648" s="67">
        <v>-6.9285864010453224E-3</v>
      </c>
      <c r="BH648" s="67">
        <v>-3.694591810926795E-3</v>
      </c>
      <c r="BI648" s="67">
        <v>-7.8528793528676033E-4</v>
      </c>
      <c r="BJ648" s="67">
        <v>6.8806635681539774E-4</v>
      </c>
      <c r="BK648" s="67">
        <v>-4.6141589991748333E-3</v>
      </c>
      <c r="BL648" s="67">
        <v>-6.4714988693594933E-3</v>
      </c>
      <c r="BM648" s="67">
        <v>-1.7728403210639954E-2</v>
      </c>
      <c r="BN648" s="67">
        <v>-1.9703390076756477E-2</v>
      </c>
      <c r="BO648" s="67">
        <v>-1.9984574988484383E-2</v>
      </c>
      <c r="BP648" s="67">
        <v>-2.3306354880332947E-2</v>
      </c>
      <c r="BQ648" s="67">
        <v>-1.8820857629179955E-2</v>
      </c>
      <c r="BR648" s="67">
        <v>1.469930075109005E-2</v>
      </c>
      <c r="BS648" s="67">
        <v>0.21155421435832977</v>
      </c>
      <c r="BT648" s="67">
        <v>0.2602364718914032</v>
      </c>
      <c r="BU648" s="67">
        <v>0.28247076272964478</v>
      </c>
      <c r="BV648" s="67">
        <v>0.30306780338287354</v>
      </c>
      <c r="BW648" s="67">
        <v>0.29152160882949829</v>
      </c>
      <c r="BX648" s="67">
        <v>3.6627542227506638E-2</v>
      </c>
      <c r="BY648" s="67">
        <v>-6.1832759529352188E-2</v>
      </c>
      <c r="BZ648" s="67">
        <v>-7.539387047290802E-2</v>
      </c>
      <c r="CA648" s="67">
        <v>-6.298103928565979E-2</v>
      </c>
      <c r="CB648" s="67">
        <v>-4.5864410698413849E-2</v>
      </c>
      <c r="CC648" s="67">
        <v>-1.204726193100214E-2</v>
      </c>
      <c r="CD648" s="67">
        <v>-3.2576031517237425E-3</v>
      </c>
      <c r="CE648" s="67">
        <v>-1.4288788661360741E-3</v>
      </c>
      <c r="CF648" s="67">
        <v>1.5632634749636054E-3</v>
      </c>
      <c r="CG648" s="67">
        <v>4.3418924324214458E-3</v>
      </c>
      <c r="CH648" s="67">
        <v>5.902530625462532E-3</v>
      </c>
      <c r="CI648" s="67">
        <v>9.8216230981051922E-4</v>
      </c>
      <c r="CJ648" s="67">
        <v>-4.983833059668541E-4</v>
      </c>
      <c r="CK648" s="67">
        <v>-1.1420203372836113E-2</v>
      </c>
      <c r="CL648" s="67">
        <v>-1.3020158745348454E-2</v>
      </c>
      <c r="CM648" s="67">
        <v>-1.2931066565215588E-2</v>
      </c>
      <c r="CN648" s="67">
        <v>-1.5902349725365639E-2</v>
      </c>
      <c r="CO648" s="67">
        <v>-1.1081201955676079E-2</v>
      </c>
      <c r="CP648" s="67">
        <v>2.2692503407597542E-2</v>
      </c>
      <c r="CQ648" s="67">
        <v>0.21959173679351807</v>
      </c>
      <c r="CR648" s="67">
        <v>0.26843532919883728</v>
      </c>
      <c r="CS648" s="67">
        <v>0.29079920053482056</v>
      </c>
      <c r="CT648" s="67">
        <v>0.31152212619781494</v>
      </c>
      <c r="CU648" s="67">
        <v>0.30002236366271973</v>
      </c>
      <c r="CV648" s="67">
        <v>4.5140136033296585E-2</v>
      </c>
      <c r="CW648" s="67">
        <v>-5.3457029163837433E-2</v>
      </c>
      <c r="CX648" s="67">
        <v>-6.73113614320755E-2</v>
      </c>
      <c r="CY648" s="67">
        <v>-5.5385015904903412E-2</v>
      </c>
      <c r="CZ648" s="67">
        <v>-3.8855414837598801E-2</v>
      </c>
      <c r="DA648" s="67">
        <v>-5.7279337197542191E-3</v>
      </c>
      <c r="DB648" s="67">
        <v>2.6023315731436014E-3</v>
      </c>
      <c r="DC648" s="67">
        <v>4.0708291344344616E-3</v>
      </c>
      <c r="DD648" s="67">
        <v>6.8211192265152931E-3</v>
      </c>
      <c r="DE648" s="67">
        <v>9.4690732657909393E-3</v>
      </c>
      <c r="DF648" s="67">
        <v>1.1116995476186275E-2</v>
      </c>
      <c r="DG648" s="67">
        <v>6.5784836187958717E-3</v>
      </c>
      <c r="DH648" s="67">
        <v>5.4747317917644978E-3</v>
      </c>
      <c r="DI648" s="67">
        <v>-5.112003069370985E-3</v>
      </c>
      <c r="DJ648" s="67">
        <v>-6.336927879601717E-3</v>
      </c>
      <c r="DK648" s="67">
        <v>-5.8775595389306545E-3</v>
      </c>
      <c r="DL648" s="67">
        <v>-8.4983436390757561E-3</v>
      </c>
      <c r="DM648" s="67">
        <v>-3.3415444195270538E-3</v>
      </c>
      <c r="DN648" s="67">
        <v>3.0685707926750183E-2</v>
      </c>
      <c r="DO648" s="67">
        <v>0.22762922942638397</v>
      </c>
      <c r="DP648" s="67">
        <v>0.27663421630859375</v>
      </c>
      <c r="DQ648" s="67">
        <v>0.29912763833999634</v>
      </c>
      <c r="DR648" s="67">
        <v>0.31997647881507874</v>
      </c>
      <c r="DS648" s="67">
        <v>0.30852311849594116</v>
      </c>
      <c r="DT648" s="67">
        <v>5.3652726113796234E-2</v>
      </c>
      <c r="DU648" s="67">
        <v>-4.5081295073032379E-2</v>
      </c>
      <c r="DV648" s="67">
        <v>-5.9228852391242981E-2</v>
      </c>
      <c r="DW648" s="67">
        <v>-4.7788992524147034E-2</v>
      </c>
      <c r="DX648" s="67">
        <v>-3.1846415251493454E-2</v>
      </c>
      <c r="DY648" s="67">
        <v>3.3961741719394922E-3</v>
      </c>
      <c r="DZ648" s="67">
        <v>1.1063146404922009E-2</v>
      </c>
      <c r="EA648" s="67">
        <v>1.2011533603072166E-2</v>
      </c>
      <c r="EB648" s="67">
        <v>1.4412626624107361E-2</v>
      </c>
      <c r="EC648" s="67">
        <v>1.6871906816959381E-2</v>
      </c>
      <c r="ED648" s="67">
        <v>1.864585280418396E-2</v>
      </c>
      <c r="EE648" s="67">
        <v>1.4658682979643345E-2</v>
      </c>
      <c r="EF648" s="67">
        <v>1.4098961837589741E-2</v>
      </c>
      <c r="EG648" s="67">
        <v>3.9960350841283798E-3</v>
      </c>
      <c r="EH648" s="67">
        <v>3.3125961199402809E-3</v>
      </c>
      <c r="EI648" s="67">
        <v>4.3065841309726238E-3</v>
      </c>
      <c r="EJ648" s="67">
        <v>2.1918634884059429E-3</v>
      </c>
      <c r="EK648" s="67">
        <v>7.8332908451557159E-3</v>
      </c>
      <c r="EL648" s="67">
        <v>4.2226623743772507E-2</v>
      </c>
      <c r="EM648" s="67">
        <v>0.23923416435718536</v>
      </c>
      <c r="EN648" s="67">
        <v>0.28847208619117737</v>
      </c>
      <c r="EO648" s="67">
        <v>0.31115254759788513</v>
      </c>
      <c r="EP648" s="67">
        <v>0.33218318223953247</v>
      </c>
      <c r="EQ648" s="67">
        <v>0.32079681754112244</v>
      </c>
      <c r="ER648" s="67">
        <v>6.5943561494350433E-2</v>
      </c>
      <c r="ES648" s="67">
        <v>-3.2988063991069794E-2</v>
      </c>
      <c r="ET648" s="67">
        <v>-4.7558996826410294E-2</v>
      </c>
      <c r="EU648" s="67">
        <v>-3.682154044508934E-2</v>
      </c>
      <c r="EV648" s="67">
        <v>-2.1726539358496666E-2</v>
      </c>
      <c r="EW648" s="67">
        <v>73.539604187011719</v>
      </c>
      <c r="EX648" s="67">
        <v>72.007415771484375</v>
      </c>
      <c r="EY648" s="67">
        <v>70.573005676269531</v>
      </c>
      <c r="EZ648" s="67">
        <v>69.338714599609375</v>
      </c>
      <c r="FA648" s="67">
        <v>67.529869079589844</v>
      </c>
      <c r="FB648" s="67">
        <v>66.354042053222656</v>
      </c>
      <c r="FC648" s="67">
        <v>66.151069641113281</v>
      </c>
      <c r="FD648" s="67">
        <v>68.913124084472656</v>
      </c>
      <c r="FE648" s="67">
        <v>73.013313293457031</v>
      </c>
      <c r="FF648" s="67">
        <v>77.678268432617188</v>
      </c>
      <c r="FG648" s="67">
        <v>82.298271179199219</v>
      </c>
      <c r="FH648" s="67">
        <v>86.748916625976563</v>
      </c>
      <c r="FI648" s="67">
        <v>89.862411499023438</v>
      </c>
      <c r="FJ648" s="67">
        <v>92.849349975585938</v>
      </c>
      <c r="FK648" s="67">
        <v>94.6619873046875</v>
      </c>
      <c r="FL648" s="67">
        <v>95.725494384765625</v>
      </c>
      <c r="FM648" s="67">
        <v>96.176589965820313</v>
      </c>
      <c r="FN648" s="67">
        <v>94.736785888671875</v>
      </c>
      <c r="FO648" s="67">
        <v>92.196853637695313</v>
      </c>
      <c r="FP648" s="67">
        <v>88.319976806640625</v>
      </c>
      <c r="FQ648" s="67">
        <v>82.818328857421875</v>
      </c>
      <c r="FR648" s="67">
        <v>78.487030029296875</v>
      </c>
      <c r="FS648" s="67">
        <v>75.238685607910156</v>
      </c>
      <c r="FT648" s="67">
        <v>73.471565246582031</v>
      </c>
      <c r="FU648" s="68">
        <v>1.0770177468657494E-2</v>
      </c>
      <c r="FV648" s="40">
        <v>14.159999847412109</v>
      </c>
      <c r="FW648">
        <v>66226.86</v>
      </c>
      <c r="FX648">
        <v>1</v>
      </c>
    </row>
    <row r="649" spans="1:180" x14ac:dyDescent="0.2">
      <c r="A649" t="s">
        <v>189</v>
      </c>
      <c r="B649" t="s">
        <v>207</v>
      </c>
      <c r="C649" t="s">
        <v>204</v>
      </c>
      <c r="D649" t="s">
        <v>1</v>
      </c>
      <c r="E649" t="s">
        <v>211</v>
      </c>
      <c r="F649" t="s">
        <v>193</v>
      </c>
      <c r="G649" s="60" t="s">
        <v>223</v>
      </c>
      <c r="H649" s="67">
        <v>65003.997963547707</v>
      </c>
      <c r="I649" s="67">
        <v>0.86431455612182617</v>
      </c>
      <c r="J649" s="67">
        <v>0.73798078298568726</v>
      </c>
      <c r="K649" s="67">
        <v>0.66175174713134766</v>
      </c>
      <c r="L649" s="67">
        <v>0.61338269710540771</v>
      </c>
      <c r="M649" s="67">
        <v>0.59296262264251709</v>
      </c>
      <c r="N649" s="67">
        <v>0.61076605319976807</v>
      </c>
      <c r="O649" s="67">
        <v>0.67569428682327271</v>
      </c>
      <c r="P649" s="67">
        <v>0.74383544921875</v>
      </c>
      <c r="Q649" s="67">
        <v>0.77621221542358398</v>
      </c>
      <c r="R649" s="67">
        <v>0.80597275495529175</v>
      </c>
      <c r="S649" s="67">
        <v>0.85474836826324463</v>
      </c>
      <c r="T649" s="67">
        <v>0.92930227518081665</v>
      </c>
      <c r="U649" s="67">
        <v>1.0227283239364624</v>
      </c>
      <c r="V649" s="67">
        <v>1.1176103353500366</v>
      </c>
      <c r="W649" s="67">
        <v>1.211811900138855</v>
      </c>
      <c r="X649" s="67">
        <v>1.3084766864776611</v>
      </c>
      <c r="Y649" s="67">
        <v>1.4060505628585815</v>
      </c>
      <c r="Z649" s="67">
        <v>1.5034022331237793</v>
      </c>
      <c r="AA649" s="67">
        <v>1.5449126958847046</v>
      </c>
      <c r="AB649" s="67">
        <v>1.504234790802002</v>
      </c>
      <c r="AC649" s="67">
        <v>1.4769246578216553</v>
      </c>
      <c r="AD649" s="67">
        <v>1.4122216701507568</v>
      </c>
      <c r="AE649" s="67">
        <v>1.2121125459671021</v>
      </c>
      <c r="AF649" s="67">
        <v>0.9907841682434082</v>
      </c>
      <c r="AG649" s="67">
        <v>-3.3076081424951553E-2</v>
      </c>
      <c r="AH649" s="67">
        <v>-2.6909030973911285E-2</v>
      </c>
      <c r="AI649" s="67">
        <v>-1.836271770298481E-2</v>
      </c>
      <c r="AJ649" s="67">
        <v>-1.5809569507837296E-2</v>
      </c>
      <c r="AK649" s="67">
        <v>-1.1570984497666359E-2</v>
      </c>
      <c r="AL649" s="67">
        <v>-8.0930152907967567E-3</v>
      </c>
      <c r="AM649" s="67">
        <v>-1.1763082817196846E-2</v>
      </c>
      <c r="AN649" s="67">
        <v>-1.4955781400203705E-2</v>
      </c>
      <c r="AO649" s="67">
        <v>-2.6255806908011436E-2</v>
      </c>
      <c r="AP649" s="67">
        <v>-2.9325133189558983E-2</v>
      </c>
      <c r="AQ649" s="67">
        <v>-3.5033505409955978E-2</v>
      </c>
      <c r="AR649" s="67">
        <v>-3.3897891640663147E-2</v>
      </c>
      <c r="AS649" s="67">
        <v>-2.9714187607169151E-2</v>
      </c>
      <c r="AT649" s="67">
        <v>-1.2574990978464484E-3</v>
      </c>
      <c r="AU649" s="67">
        <v>0.15777537226676941</v>
      </c>
      <c r="AV649" s="67">
        <v>0.19989006221294403</v>
      </c>
      <c r="AW649" s="67">
        <v>0.21979843080043793</v>
      </c>
      <c r="AX649" s="67">
        <v>0.22973190248012543</v>
      </c>
      <c r="AY649" s="67">
        <v>0.21799519658088684</v>
      </c>
      <c r="AZ649" s="67">
        <v>-9.8255127668380737E-3</v>
      </c>
      <c r="BA649" s="67">
        <v>-8.6822882294654846E-2</v>
      </c>
      <c r="BB649" s="67">
        <v>-8.3899401128292084E-2</v>
      </c>
      <c r="BC649" s="67">
        <v>-6.2921375036239624E-2</v>
      </c>
      <c r="BD649" s="67">
        <v>-4.477895051240921E-2</v>
      </c>
      <c r="BE649" s="67">
        <v>-2.3962562903761864E-2</v>
      </c>
      <c r="BF649" s="67">
        <v>-1.845807209610939E-2</v>
      </c>
      <c r="BG649" s="67">
        <v>-1.0431341826915741E-2</v>
      </c>
      <c r="BH649" s="67">
        <v>-8.2270549610257149E-3</v>
      </c>
      <c r="BI649" s="67">
        <v>-4.1769691742956638E-3</v>
      </c>
      <c r="BJ649" s="67">
        <v>-5.7303498033434153E-4</v>
      </c>
      <c r="BK649" s="67">
        <v>-3.6924078594893217E-3</v>
      </c>
      <c r="BL649" s="67">
        <v>-6.3417642377316952E-3</v>
      </c>
      <c r="BM649" s="67">
        <v>-1.7158582806587219E-2</v>
      </c>
      <c r="BN649" s="67">
        <v>-1.968696154654026E-2</v>
      </c>
      <c r="BO649" s="67">
        <v>-2.4861263111233711E-2</v>
      </c>
      <c r="BP649" s="67">
        <v>-2.3220006376504898E-2</v>
      </c>
      <c r="BQ649" s="67">
        <v>-1.855204813182354E-2</v>
      </c>
      <c r="BR649" s="67">
        <v>1.0270457714796066E-2</v>
      </c>
      <c r="BS649" s="67">
        <v>0.16936735808849335</v>
      </c>
      <c r="BT649" s="67">
        <v>0.21171478927135468</v>
      </c>
      <c r="BU649" s="67">
        <v>0.2318100780248642</v>
      </c>
      <c r="BV649" s="67">
        <v>0.24192500114440918</v>
      </c>
      <c r="BW649" s="67">
        <v>0.23025514185428619</v>
      </c>
      <c r="BX649" s="67">
        <v>2.4514279793947935E-3</v>
      </c>
      <c r="BY649" s="67">
        <v>-7.4743345379829407E-2</v>
      </c>
      <c r="BZ649" s="67">
        <v>-7.2242893278598785E-2</v>
      </c>
      <c r="CA649" s="67">
        <v>-5.1966503262519836E-2</v>
      </c>
      <c r="CB649" s="67">
        <v>-3.467068076133728E-2</v>
      </c>
      <c r="CC649" s="67">
        <v>-1.7650565132498741E-2</v>
      </c>
      <c r="CD649" s="67">
        <v>-1.2604963965713978E-2</v>
      </c>
      <c r="CE649" s="67">
        <v>-4.9380953423678875E-3</v>
      </c>
      <c r="CF649" s="67">
        <v>-2.9754277784377337E-3</v>
      </c>
      <c r="CG649" s="67">
        <v>9.441029978916049E-4</v>
      </c>
      <c r="CH649" s="67">
        <v>4.6352804638445377E-3</v>
      </c>
      <c r="CI649" s="67">
        <v>1.8973166588693857E-3</v>
      </c>
      <c r="CJ649" s="67">
        <v>-3.7572148721665144E-4</v>
      </c>
      <c r="CK649" s="67">
        <v>-1.0857872664928436E-2</v>
      </c>
      <c r="CL649" s="67">
        <v>-1.3011596165597439E-2</v>
      </c>
      <c r="CM649" s="67">
        <v>-1.7815995961427689E-2</v>
      </c>
      <c r="CN649" s="67">
        <v>-1.5824533998966217E-2</v>
      </c>
      <c r="CO649" s="67">
        <v>-1.082118321210146E-2</v>
      </c>
      <c r="CP649" s="67">
        <v>1.8254686146974564E-2</v>
      </c>
      <c r="CQ649" s="67">
        <v>0.17739591002464294</v>
      </c>
      <c r="CR649" s="67">
        <v>0.21990460157394409</v>
      </c>
      <c r="CS649" s="67">
        <v>0.24012932181358337</v>
      </c>
      <c r="CT649" s="67">
        <v>0.25036993622779846</v>
      </c>
      <c r="CU649" s="67">
        <v>0.23874633014202118</v>
      </c>
      <c r="CV649" s="67">
        <v>1.0954399593174458E-2</v>
      </c>
      <c r="CW649" s="67">
        <v>-6.6377095878124237E-2</v>
      </c>
      <c r="CX649" s="67">
        <v>-6.4169630408287048E-2</v>
      </c>
      <c r="CY649" s="67">
        <v>-4.4379197061061859E-2</v>
      </c>
      <c r="CZ649" s="67">
        <v>-2.7669724076986313E-2</v>
      </c>
      <c r="DA649" s="67">
        <v>-1.1338569223880768E-2</v>
      </c>
      <c r="DB649" s="67">
        <v>-6.7518553696572781E-3</v>
      </c>
      <c r="DC649" s="67">
        <v>5.5515189887955785E-4</v>
      </c>
      <c r="DD649" s="67">
        <v>2.2761996369808912E-3</v>
      </c>
      <c r="DE649" s="67">
        <v>6.0651754029095173E-3</v>
      </c>
      <c r="DF649" s="67">
        <v>9.8435953259468079E-3</v>
      </c>
      <c r="DG649" s="67">
        <v>7.4870409443974495E-3</v>
      </c>
      <c r="DH649" s="67">
        <v>5.5903210304677486E-3</v>
      </c>
      <c r="DI649" s="67">
        <v>-4.5571629889309406E-3</v>
      </c>
      <c r="DJ649" s="67">
        <v>-6.3362293876707554E-3</v>
      </c>
      <c r="DK649" s="67">
        <v>-1.0770729742944241E-2</v>
      </c>
      <c r="DL649" s="67">
        <v>-8.4290634840726852E-3</v>
      </c>
      <c r="DM649" s="67">
        <v>-3.0903189908713102E-3</v>
      </c>
      <c r="DN649" s="67">
        <v>2.6238914579153061E-2</v>
      </c>
      <c r="DO649" s="67">
        <v>0.18542447686195374</v>
      </c>
      <c r="DP649" s="67">
        <v>0.22809438407421112</v>
      </c>
      <c r="DQ649" s="67">
        <v>0.24844855070114136</v>
      </c>
      <c r="DR649" s="67">
        <v>0.25881481170654297</v>
      </c>
      <c r="DS649" s="67">
        <v>0.24723753333091736</v>
      </c>
      <c r="DT649" s="67">
        <v>1.9457371905446053E-2</v>
      </c>
      <c r="DU649" s="67">
        <v>-5.8010853826999664E-2</v>
      </c>
      <c r="DV649" s="67">
        <v>-5.6096374988555908E-2</v>
      </c>
      <c r="DW649" s="67">
        <v>-3.6791890859603882E-2</v>
      </c>
      <c r="DX649" s="67">
        <v>-2.0668769255280495E-2</v>
      </c>
      <c r="DY649" s="67">
        <v>-2.2250479087233543E-3</v>
      </c>
      <c r="DZ649" s="67">
        <v>1.6991038573905826E-3</v>
      </c>
      <c r="EA649" s="67">
        <v>8.4865288808941841E-3</v>
      </c>
      <c r="EB649" s="67">
        <v>9.8587153479456902E-3</v>
      </c>
      <c r="EC649" s="67">
        <v>1.3459189794957638E-2</v>
      </c>
      <c r="ED649" s="67">
        <v>1.7363576218485832E-2</v>
      </c>
      <c r="EE649" s="67">
        <v>1.5557714737951756E-2</v>
      </c>
      <c r="EF649" s="67">
        <v>1.4204339124262333E-2</v>
      </c>
      <c r="EG649" s="67">
        <v>4.5400611124932766E-3</v>
      </c>
      <c r="EH649" s="67">
        <v>3.3019394613802433E-3</v>
      </c>
      <c r="EI649" s="67">
        <v>-5.9848534874618053E-4</v>
      </c>
      <c r="EJ649" s="67">
        <v>2.2488238755613565E-3</v>
      </c>
      <c r="EK649" s="67">
        <v>8.0718211829662323E-3</v>
      </c>
      <c r="EL649" s="67">
        <v>3.7766873836517334E-2</v>
      </c>
      <c r="EM649" s="67">
        <v>0.19701646268367767</v>
      </c>
      <c r="EN649" s="67">
        <v>0.23991914093494415</v>
      </c>
      <c r="EO649" s="67">
        <v>0.26046019792556763</v>
      </c>
      <c r="EP649" s="67">
        <v>0.27100792527198792</v>
      </c>
      <c r="EQ649" s="67">
        <v>0.25949749350547791</v>
      </c>
      <c r="ER649" s="67">
        <v>3.173431009054184E-2</v>
      </c>
      <c r="ES649" s="67">
        <v>-4.5931320637464523E-2</v>
      </c>
      <c r="ET649" s="67">
        <v>-4.4439870864152908E-2</v>
      </c>
      <c r="EU649" s="67">
        <v>-2.5837022811174393E-2</v>
      </c>
      <c r="EV649" s="67">
        <v>-1.0560501366853714E-2</v>
      </c>
      <c r="EW649" s="67">
        <v>72.257377624511719</v>
      </c>
      <c r="EX649" s="67">
        <v>71.332649230957031</v>
      </c>
      <c r="EY649" s="67">
        <v>70.04296875</v>
      </c>
      <c r="EZ649" s="67">
        <v>68.596794128417969</v>
      </c>
      <c r="FA649" s="67">
        <v>67.837196350097656</v>
      </c>
      <c r="FB649" s="67">
        <v>67.178627014160156</v>
      </c>
      <c r="FC649" s="67">
        <v>66.697044372558594</v>
      </c>
      <c r="FD649" s="67">
        <v>67.936195373535156</v>
      </c>
      <c r="FE649" s="67">
        <v>70.672721862792969</v>
      </c>
      <c r="FF649" s="67">
        <v>74.290664672851563</v>
      </c>
      <c r="FG649" s="67">
        <v>77.873970031738281</v>
      </c>
      <c r="FH649" s="67">
        <v>81.360084533691406</v>
      </c>
      <c r="FI649" s="67">
        <v>85.020263671875</v>
      </c>
      <c r="FJ649" s="67">
        <v>88.028556823730469</v>
      </c>
      <c r="FK649" s="67">
        <v>89.456764221191406</v>
      </c>
      <c r="FL649" s="67">
        <v>90.566581726074219</v>
      </c>
      <c r="FM649" s="67">
        <v>91.022911071777344</v>
      </c>
      <c r="FN649" s="67">
        <v>89.980010986328125</v>
      </c>
      <c r="FO649" s="67">
        <v>87.123100280761719</v>
      </c>
      <c r="FP649" s="67">
        <v>83.159980773925781</v>
      </c>
      <c r="FQ649" s="67">
        <v>79.167640686035156</v>
      </c>
      <c r="FR649" s="67">
        <v>76.462837219238281</v>
      </c>
      <c r="FS649" s="67">
        <v>74.265159606933594</v>
      </c>
      <c r="FT649" s="67">
        <v>72.8905029296875</v>
      </c>
      <c r="FU649" s="68">
        <v>1.0758187621831894E-2</v>
      </c>
      <c r="FV649" s="40">
        <v>14.439999580383301</v>
      </c>
      <c r="FW649">
        <v>63020.01</v>
      </c>
      <c r="FX649">
        <v>1</v>
      </c>
    </row>
    <row r="650" spans="1:180" x14ac:dyDescent="0.2">
      <c r="A650" t="s">
        <v>189</v>
      </c>
      <c r="B650" t="s">
        <v>207</v>
      </c>
      <c r="C650" t="s">
        <v>204</v>
      </c>
      <c r="D650" t="s">
        <v>1</v>
      </c>
      <c r="E650" t="s">
        <v>211</v>
      </c>
      <c r="F650" t="s">
        <v>193</v>
      </c>
      <c r="G650" s="60" t="s">
        <v>224</v>
      </c>
      <c r="H650" s="67">
        <v>67297.99994635582</v>
      </c>
      <c r="I650" s="67">
        <v>0.89256852865219116</v>
      </c>
      <c r="J650" s="67">
        <v>0.76413798332214355</v>
      </c>
      <c r="K650" s="67">
        <v>0.68213891983032227</v>
      </c>
      <c r="L650" s="67">
        <v>0.6317630410194397</v>
      </c>
      <c r="M650" s="67">
        <v>0.60467803478240967</v>
      </c>
      <c r="N650" s="67">
        <v>0.62320208549499512</v>
      </c>
      <c r="O650" s="67">
        <v>0.70006084442138672</v>
      </c>
      <c r="P650" s="67">
        <v>0.76163941621780396</v>
      </c>
      <c r="Q650" s="67">
        <v>0.77148789167404175</v>
      </c>
      <c r="R650" s="67">
        <v>0.81388920545578003</v>
      </c>
      <c r="S650" s="67">
        <v>0.8864787220954895</v>
      </c>
      <c r="T650" s="67">
        <v>0.9913785457611084</v>
      </c>
      <c r="U650" s="67">
        <v>1.1223000288009644</v>
      </c>
      <c r="V650" s="67">
        <v>1.2502362728118896</v>
      </c>
      <c r="W650" s="67">
        <v>1.3802368640899658</v>
      </c>
      <c r="X650" s="67">
        <v>1.5249983072280884</v>
      </c>
      <c r="Y650" s="67">
        <v>1.6532987356185913</v>
      </c>
      <c r="Z650" s="67">
        <v>1.7676048278808594</v>
      </c>
      <c r="AA650" s="67">
        <v>1.8126899003982544</v>
      </c>
      <c r="AB650" s="67">
        <v>1.7596859931945801</v>
      </c>
      <c r="AC650" s="67">
        <v>1.6985664367675781</v>
      </c>
      <c r="AD650" s="67">
        <v>1.5322988033294678</v>
      </c>
      <c r="AE650" s="67">
        <v>1.2621223926544189</v>
      </c>
      <c r="AF650" s="67">
        <v>0.99831169843673706</v>
      </c>
      <c r="AG650" s="67">
        <v>-9.3858204782009125E-3</v>
      </c>
      <c r="AH650" s="67">
        <v>-6.8091955035924911E-3</v>
      </c>
      <c r="AI650" s="67">
        <v>-7.0368810556828976E-3</v>
      </c>
      <c r="AJ650" s="67">
        <v>-4.637829028069973E-3</v>
      </c>
      <c r="AK650" s="67">
        <v>-7.6990309171378613E-3</v>
      </c>
      <c r="AL650" s="67">
        <v>-7.8733488917350769E-3</v>
      </c>
      <c r="AM650" s="67">
        <v>-1.4717689715325832E-2</v>
      </c>
      <c r="AN650" s="67">
        <v>-1.5772359445691109E-2</v>
      </c>
      <c r="AO650" s="67">
        <v>-1.9578913226723671E-2</v>
      </c>
      <c r="AP650" s="67">
        <v>-2.4730194360017776E-2</v>
      </c>
      <c r="AQ650" s="67">
        <v>-2.7991471812129021E-2</v>
      </c>
      <c r="AR650" s="67">
        <v>-3.3364243805408478E-2</v>
      </c>
      <c r="AS650" s="67">
        <v>-3.9026230573654175E-2</v>
      </c>
      <c r="AT650" s="67">
        <v>-1.6710862517356873E-2</v>
      </c>
      <c r="AU650" s="67">
        <v>0.18732242286205292</v>
      </c>
      <c r="AV650" s="67">
        <v>0.24642559885978699</v>
      </c>
      <c r="AW650" s="67">
        <v>0.27362483739852905</v>
      </c>
      <c r="AX650" s="67">
        <v>0.28282514214515686</v>
      </c>
      <c r="AY650" s="67">
        <v>0.26785746216773987</v>
      </c>
      <c r="AZ650" s="67">
        <v>-1.2780589051544666E-2</v>
      </c>
      <c r="BA650" s="67">
        <v>-0.10293187946081161</v>
      </c>
      <c r="BB650" s="67">
        <v>-0.10269170999526978</v>
      </c>
      <c r="BC650" s="67">
        <v>-6.4147345721721649E-2</v>
      </c>
      <c r="BD650" s="67">
        <v>-4.0749717503786087E-2</v>
      </c>
      <c r="BE650" s="67">
        <v>-4.1472076554782689E-4</v>
      </c>
      <c r="BF650" s="67">
        <v>1.5092381509020925E-3</v>
      </c>
      <c r="BG650" s="67">
        <v>7.6997966971248388E-4</v>
      </c>
      <c r="BH650" s="67">
        <v>2.825167728587985E-3</v>
      </c>
      <c r="BI650" s="67">
        <v>-4.2225676588714123E-4</v>
      </c>
      <c r="BJ650" s="67">
        <v>-4.7370194806717336E-4</v>
      </c>
      <c r="BK650" s="67">
        <v>-6.7773023620247841E-3</v>
      </c>
      <c r="BL650" s="67">
        <v>-7.2987442836165428E-3</v>
      </c>
      <c r="BM650" s="67">
        <v>-1.0628574527800083E-2</v>
      </c>
      <c r="BN650" s="67">
        <v>-1.5245454385876656E-2</v>
      </c>
      <c r="BO650" s="67">
        <v>-1.7978442832827568E-2</v>
      </c>
      <c r="BP650" s="67">
        <v>-2.2851428017020226E-2</v>
      </c>
      <c r="BQ650" s="67">
        <v>-2.8034975752234459E-2</v>
      </c>
      <c r="BR650" s="67">
        <v>-5.3580361418426037E-3</v>
      </c>
      <c r="BS650" s="67">
        <v>0.19873900711536407</v>
      </c>
      <c r="BT650" s="67">
        <v>0.25807198882102966</v>
      </c>
      <c r="BU650" s="67">
        <v>0.28545528650283813</v>
      </c>
      <c r="BV650" s="67">
        <v>0.29483333230018616</v>
      </c>
      <c r="BW650" s="67">
        <v>0.27993038296699524</v>
      </c>
      <c r="BX650" s="67">
        <v>-6.919846055097878E-4</v>
      </c>
      <c r="BY650" s="67">
        <v>-9.1038629412651062E-2</v>
      </c>
      <c r="BZ650" s="67">
        <v>-9.1216132044792175E-2</v>
      </c>
      <c r="CA650" s="67">
        <v>-5.3362432867288589E-2</v>
      </c>
      <c r="CB650" s="67">
        <v>-3.079773485660553E-2</v>
      </c>
      <c r="CC650" s="67">
        <v>5.7986360043287277E-3</v>
      </c>
      <c r="CD650" s="67">
        <v>7.2705592028796673E-3</v>
      </c>
      <c r="CE650" s="67">
        <v>6.1769876629114151E-3</v>
      </c>
      <c r="CF650" s="67">
        <v>7.994016632437706E-3</v>
      </c>
      <c r="CG650" s="67">
        <v>4.6176151372492313E-3</v>
      </c>
      <c r="CH650" s="67">
        <v>4.6512708067893982E-3</v>
      </c>
      <c r="CI650" s="67">
        <v>-1.2778143864125013E-3</v>
      </c>
      <c r="CJ650" s="67">
        <v>-1.4299436006695032E-3</v>
      </c>
      <c r="CK650" s="67">
        <v>-4.4295960105955601E-3</v>
      </c>
      <c r="CL650" s="67">
        <v>-8.6763529106974602E-3</v>
      </c>
      <c r="CM650" s="67">
        <v>-1.1043447069823742E-2</v>
      </c>
      <c r="CN650" s="67">
        <v>-1.5570285730063915E-2</v>
      </c>
      <c r="CO650" s="67">
        <v>-2.0422464236617088E-2</v>
      </c>
      <c r="CP650" s="67">
        <v>2.504897303879261E-3</v>
      </c>
      <c r="CQ650" s="67">
        <v>0.20664611458778381</v>
      </c>
      <c r="CR650" s="67">
        <v>0.26613825559616089</v>
      </c>
      <c r="CS650" s="67">
        <v>0.29364898800849915</v>
      </c>
      <c r="CT650" s="67">
        <v>0.30315014719963074</v>
      </c>
      <c r="CU650" s="67">
        <v>0.28829208016395569</v>
      </c>
      <c r="CV650" s="67">
        <v>7.6805464923381805E-3</v>
      </c>
      <c r="CW650" s="67">
        <v>-8.2801394164562225E-2</v>
      </c>
      <c r="CX650" s="67">
        <v>-8.32681804895401E-2</v>
      </c>
      <c r="CY650" s="67">
        <v>-4.5892834663391113E-2</v>
      </c>
      <c r="CZ650" s="67">
        <v>-2.3905020207166672E-2</v>
      </c>
      <c r="DA650" s="67">
        <v>1.2011991813778877E-2</v>
      </c>
      <c r="DB650" s="67">
        <v>1.3031881302595139E-2</v>
      </c>
      <c r="DC650" s="67">
        <v>1.1583996005356312E-2</v>
      </c>
      <c r="DD650" s="67">
        <v>1.3162866234779358E-2</v>
      </c>
      <c r="DE650" s="67">
        <v>9.6574872732162476E-3</v>
      </c>
      <c r="DF650" s="67">
        <v>9.7762439399957657E-3</v>
      </c>
      <c r="DG650" s="67">
        <v>4.2216735891997814E-3</v>
      </c>
      <c r="DH650" s="67">
        <v>4.4388566166162491E-3</v>
      </c>
      <c r="DI650" s="67">
        <v>1.7693815752863884E-3</v>
      </c>
      <c r="DJ650" s="67">
        <v>-2.1072519011795521E-3</v>
      </c>
      <c r="DK650" s="67">
        <v>-4.1084522381424904E-3</v>
      </c>
      <c r="DL650" s="67">
        <v>-8.2891425117850304E-3</v>
      </c>
      <c r="DM650" s="67">
        <v>-1.2809952720999718E-2</v>
      </c>
      <c r="DN650" s="67">
        <v>1.0367831215262413E-2</v>
      </c>
      <c r="DO650" s="67">
        <v>0.21455320715904236</v>
      </c>
      <c r="DP650" s="67">
        <v>0.27420449256896973</v>
      </c>
      <c r="DQ650" s="67">
        <v>0.30184268951416016</v>
      </c>
      <c r="DR650" s="67">
        <v>0.31146699190139771</v>
      </c>
      <c r="DS650" s="67">
        <v>0.29665377736091614</v>
      </c>
      <c r="DT650" s="67">
        <v>1.6053078696131706E-2</v>
      </c>
      <c r="DU650" s="67">
        <v>-7.4564158916473389E-2</v>
      </c>
      <c r="DV650" s="67">
        <v>-7.5320236384868622E-2</v>
      </c>
      <c r="DW650" s="67">
        <v>-3.8423232734203339E-2</v>
      </c>
      <c r="DX650" s="67">
        <v>-1.7012309283018112E-2</v>
      </c>
      <c r="DY650" s="67">
        <v>2.0983092486858368E-2</v>
      </c>
      <c r="DZ650" s="67">
        <v>2.1350312978029251E-2</v>
      </c>
      <c r="EA650" s="67">
        <v>1.9390856847167015E-2</v>
      </c>
      <c r="EB650" s="67">
        <v>2.062586322426796E-2</v>
      </c>
      <c r="EC650" s="67">
        <v>1.6934262588620186E-2</v>
      </c>
      <c r="ED650" s="67">
        <v>1.7175890505313873E-2</v>
      </c>
      <c r="EE650" s="67">
        <v>1.2162060476839542E-2</v>
      </c>
      <c r="EF650" s="67">
        <v>1.291247271001339E-2</v>
      </c>
      <c r="EG650" s="67">
        <v>1.0719721205532551E-2</v>
      </c>
      <c r="EH650" s="67">
        <v>7.3774871416389942E-3</v>
      </c>
      <c r="EI650" s="67">
        <v>5.9045772068202496E-3</v>
      </c>
      <c r="EJ650" s="67">
        <v>2.2236702498048544E-3</v>
      </c>
      <c r="EK650" s="67">
        <v>-1.8186959205195308E-3</v>
      </c>
      <c r="EL650" s="67">
        <v>2.1720658987760544E-2</v>
      </c>
      <c r="EM650" s="67">
        <v>0.22596979141235352</v>
      </c>
      <c r="EN650" s="67">
        <v>0.2858508825302124</v>
      </c>
      <c r="EO650" s="67">
        <v>0.31367313861846924</v>
      </c>
      <c r="EP650" s="67">
        <v>0.32347515225410461</v>
      </c>
      <c r="EQ650" s="67">
        <v>0.30872669816017151</v>
      </c>
      <c r="ER650" s="67">
        <v>2.8141681104898453E-2</v>
      </c>
      <c r="ES650" s="67">
        <v>-6.2670908868312836E-2</v>
      </c>
      <c r="ET650" s="67">
        <v>-6.3844650983810425E-2</v>
      </c>
      <c r="EU650" s="67">
        <v>-2.7638323605060577E-2</v>
      </c>
      <c r="EV650" s="67">
        <v>-7.060325238853693E-3</v>
      </c>
      <c r="EW650" s="67">
        <v>75.57403564453125</v>
      </c>
      <c r="EX650" s="67">
        <v>73.735595703125</v>
      </c>
      <c r="EY650" s="67">
        <v>72.076667785644531</v>
      </c>
      <c r="EZ650" s="67">
        <v>70.511489868164063</v>
      </c>
      <c r="FA650" s="67">
        <v>68.995292663574219</v>
      </c>
      <c r="FB650" s="67">
        <v>67.607177734375</v>
      </c>
      <c r="FC650" s="67">
        <v>66.833106994628906</v>
      </c>
      <c r="FD650" s="67">
        <v>68.909950256347656</v>
      </c>
      <c r="FE650" s="67">
        <v>73.37347412109375</v>
      </c>
      <c r="FF650" s="67">
        <v>77.902053833007813</v>
      </c>
      <c r="FG650" s="67">
        <v>82.506752014160156</v>
      </c>
      <c r="FH650" s="67">
        <v>86.4755859375</v>
      </c>
      <c r="FI650" s="67">
        <v>89.772689819335938</v>
      </c>
      <c r="FJ650" s="67">
        <v>92.883186340332031</v>
      </c>
      <c r="FK650" s="67">
        <v>94.898490905761719</v>
      </c>
      <c r="FL650" s="67">
        <v>96.260421752929688</v>
      </c>
      <c r="FM650" s="67">
        <v>96.240036010742188</v>
      </c>
      <c r="FN650" s="67">
        <v>94.628440856933594</v>
      </c>
      <c r="FO650" s="67">
        <v>91.402206420898438</v>
      </c>
      <c r="FP650" s="67">
        <v>86.542854309082031</v>
      </c>
      <c r="FQ650" s="67">
        <v>80.948509216308594</v>
      </c>
      <c r="FR650" s="67">
        <v>76.935577392578125</v>
      </c>
      <c r="FS650" s="67">
        <v>73.640830993652344</v>
      </c>
      <c r="FT650" s="67">
        <v>71.691452026367188</v>
      </c>
      <c r="FU650" s="68">
        <v>1.0595261119306087E-2</v>
      </c>
      <c r="FV650" s="40">
        <v>15.279999732971191</v>
      </c>
      <c r="FW650">
        <v>70958.42</v>
      </c>
      <c r="FX650">
        <v>1</v>
      </c>
    </row>
    <row r="651" spans="1:180" x14ac:dyDescent="0.2">
      <c r="A651" t="s">
        <v>189</v>
      </c>
      <c r="B651" t="s">
        <v>207</v>
      </c>
      <c r="C651" t="s">
        <v>204</v>
      </c>
      <c r="D651" t="s">
        <v>1</v>
      </c>
      <c r="E651" t="s">
        <v>211</v>
      </c>
      <c r="F651" t="s">
        <v>193</v>
      </c>
      <c r="G651" s="60" t="s">
        <v>225</v>
      </c>
      <c r="H651" s="67">
        <v>67501.001538872719</v>
      </c>
      <c r="I651" s="67">
        <v>0.81511592864990234</v>
      </c>
      <c r="J651" s="67">
        <v>0.70210236310958862</v>
      </c>
      <c r="K651" s="67">
        <v>0.63087636232376099</v>
      </c>
      <c r="L651" s="67">
        <v>0.58724445104598999</v>
      </c>
      <c r="M651" s="67">
        <v>0.56981921195983887</v>
      </c>
      <c r="N651" s="67">
        <v>0.59349274635314941</v>
      </c>
      <c r="O651" s="67">
        <v>0.67653554677963257</v>
      </c>
      <c r="P651" s="67">
        <v>0.73222863674163818</v>
      </c>
      <c r="Q651" s="67">
        <v>0.73395651578903198</v>
      </c>
      <c r="R651" s="67">
        <v>0.75120139122009277</v>
      </c>
      <c r="S651" s="67">
        <v>0.78802341222763062</v>
      </c>
      <c r="T651" s="67">
        <v>0.84254169464111328</v>
      </c>
      <c r="U651" s="67">
        <v>0.91904658079147339</v>
      </c>
      <c r="V651" s="67">
        <v>1.0000388622283936</v>
      </c>
      <c r="W651" s="67">
        <v>1.0943516492843628</v>
      </c>
      <c r="X651" s="67">
        <v>1.2159419059753418</v>
      </c>
      <c r="Y651" s="67">
        <v>1.3374130725860596</v>
      </c>
      <c r="Z651" s="67">
        <v>1.4514892101287842</v>
      </c>
      <c r="AA651" s="67">
        <v>1.4910228252410889</v>
      </c>
      <c r="AB651" s="67">
        <v>1.4470839500427246</v>
      </c>
      <c r="AC651" s="67">
        <v>1.4213718175888062</v>
      </c>
      <c r="AD651" s="67">
        <v>1.3075957298278809</v>
      </c>
      <c r="AE651" s="67">
        <v>1.0940859317779541</v>
      </c>
      <c r="AF651" s="67">
        <v>0.87455135583877563</v>
      </c>
      <c r="AG651" s="67">
        <v>-2.4234194308519363E-2</v>
      </c>
      <c r="AH651" s="67">
        <v>-1.5848632901906967E-2</v>
      </c>
      <c r="AI651" s="67">
        <v>-1.0976292192935944E-2</v>
      </c>
      <c r="AJ651" s="67">
        <v>-1.0218195617198944E-2</v>
      </c>
      <c r="AK651" s="67">
        <v>-7.3233884759247303E-3</v>
      </c>
      <c r="AL651" s="67">
        <v>-9.019133634865284E-3</v>
      </c>
      <c r="AM651" s="67">
        <v>-1.6429226845502853E-2</v>
      </c>
      <c r="AN651" s="67">
        <v>-1.883704774081707E-2</v>
      </c>
      <c r="AO651" s="67">
        <v>-2.005898579955101E-2</v>
      </c>
      <c r="AP651" s="67">
        <v>-2.4351999163627625E-2</v>
      </c>
      <c r="AQ651" s="67">
        <v>-2.6344494894146919E-2</v>
      </c>
      <c r="AR651" s="67">
        <v>-3.096800297498703E-2</v>
      </c>
      <c r="AS651" s="67">
        <v>-3.0069559812545776E-2</v>
      </c>
      <c r="AT651" s="67">
        <v>-1.2684280052781105E-2</v>
      </c>
      <c r="AU651" s="67">
        <v>0.12307998538017273</v>
      </c>
      <c r="AV651" s="67">
        <v>0.16686391830444336</v>
      </c>
      <c r="AW651" s="67">
        <v>0.19137653708457947</v>
      </c>
      <c r="AX651" s="67">
        <v>0.20756961405277252</v>
      </c>
      <c r="AY651" s="67">
        <v>0.18887631595134735</v>
      </c>
      <c r="AZ651" s="67">
        <v>-2.3060137405991554E-2</v>
      </c>
      <c r="BA651" s="67">
        <v>-8.5102185606956482E-2</v>
      </c>
      <c r="BB651" s="67">
        <v>-7.6649442315101624E-2</v>
      </c>
      <c r="BC651" s="67">
        <v>-5.1902983337640762E-2</v>
      </c>
      <c r="BD651" s="67">
        <v>-2.7625197544693947E-2</v>
      </c>
      <c r="BE651" s="67">
        <v>-1.5276325866580009E-2</v>
      </c>
      <c r="BF651" s="67">
        <v>-7.5425864197313786E-3</v>
      </c>
      <c r="BG651" s="67">
        <v>-3.1811527442187071E-3</v>
      </c>
      <c r="BH651" s="67">
        <v>-2.7665551751852036E-3</v>
      </c>
      <c r="BI651" s="67">
        <v>-5.7823028328130022E-5</v>
      </c>
      <c r="BJ651" s="67">
        <v>-1.6310461796820164E-3</v>
      </c>
      <c r="BK651" s="67">
        <v>-8.5014495998620987E-3</v>
      </c>
      <c r="BL651" s="67">
        <v>-1.0376974008977413E-2</v>
      </c>
      <c r="BM651" s="67">
        <v>-1.112283393740654E-2</v>
      </c>
      <c r="BN651" s="67">
        <v>-1.4881987124681473E-2</v>
      </c>
      <c r="BO651" s="67">
        <v>-1.6346728429198265E-2</v>
      </c>
      <c r="BP651" s="67">
        <v>-2.0471019670367241E-2</v>
      </c>
      <c r="BQ651" s="67">
        <v>-1.9094623625278473E-2</v>
      </c>
      <c r="BR651" s="67">
        <v>-1.3481855858117342E-3</v>
      </c>
      <c r="BS651" s="67">
        <v>0.13447991013526917</v>
      </c>
      <c r="BT651" s="67">
        <v>0.17849342525005341</v>
      </c>
      <c r="BU651" s="67">
        <v>0.20318986475467682</v>
      </c>
      <c r="BV651" s="67">
        <v>0.21956029534339905</v>
      </c>
      <c r="BW651" s="67">
        <v>0.20093159377574921</v>
      </c>
      <c r="BX651" s="67">
        <v>-1.0989350266754627E-2</v>
      </c>
      <c r="BY651" s="67">
        <v>-7.3226496577262878E-2</v>
      </c>
      <c r="BZ651" s="67">
        <v>-6.5190874040126801E-2</v>
      </c>
      <c r="CA651" s="67">
        <v>-4.1133955121040344E-2</v>
      </c>
      <c r="CB651" s="67">
        <v>-1.7687758430838585E-2</v>
      </c>
      <c r="CC651" s="67">
        <v>-9.0721352025866508E-3</v>
      </c>
      <c r="CD651" s="67">
        <v>-1.789844362065196E-3</v>
      </c>
      <c r="CE651" s="67">
        <v>2.2177367936819792E-3</v>
      </c>
      <c r="CF651" s="67">
        <v>2.3944282438606024E-3</v>
      </c>
      <c r="CG651" s="67">
        <v>4.9742856062948704E-3</v>
      </c>
      <c r="CH651" s="67">
        <v>3.4859201405197382E-3</v>
      </c>
      <c r="CI651" s="67">
        <v>-3.0106948688626289E-3</v>
      </c>
      <c r="CJ651" s="67">
        <v>-4.5175524428486824E-3</v>
      </c>
      <c r="CK651" s="67">
        <v>-4.9336822703480721E-3</v>
      </c>
      <c r="CL651" s="67">
        <v>-8.3230854943394661E-3</v>
      </c>
      <c r="CM651" s="67">
        <v>-9.4223041087388992E-3</v>
      </c>
      <c r="CN651" s="67">
        <v>-1.3200840912759304E-2</v>
      </c>
      <c r="CO651" s="67">
        <v>-1.1493416503071785E-2</v>
      </c>
      <c r="CP651" s="67">
        <v>6.5031582489609718E-3</v>
      </c>
      <c r="CQ651" s="67">
        <v>0.14237545430660248</v>
      </c>
      <c r="CR651" s="67">
        <v>0.18654797971248627</v>
      </c>
      <c r="CS651" s="67">
        <v>0.21137173473834991</v>
      </c>
      <c r="CT651" s="67">
        <v>0.22786502540111542</v>
      </c>
      <c r="CU651" s="67">
        <v>0.20928102731704712</v>
      </c>
      <c r="CV651" s="67">
        <v>-2.629157854244113E-3</v>
      </c>
      <c r="CW651" s="67">
        <v>-6.5001443028450012E-2</v>
      </c>
      <c r="CX651" s="67">
        <v>-5.7254701852798462E-2</v>
      </c>
      <c r="CY651" s="67">
        <v>-3.3675357699394226E-2</v>
      </c>
      <c r="CZ651" s="67">
        <v>-1.0805116035044193E-2</v>
      </c>
      <c r="DA651" s="67">
        <v>-2.867943374440074E-3</v>
      </c>
      <c r="DB651" s="67">
        <v>3.9628976956009865E-3</v>
      </c>
      <c r="DC651" s="67">
        <v>7.6166265644133091E-3</v>
      </c>
      <c r="DD651" s="67">
        <v>7.5554116629064083E-3</v>
      </c>
      <c r="DE651" s="67">
        <v>1.0006394237279892E-2</v>
      </c>
      <c r="DF651" s="67">
        <v>8.6028855293989182E-3</v>
      </c>
      <c r="DG651" s="67">
        <v>2.4800596293061972E-3</v>
      </c>
      <c r="DH651" s="67">
        <v>1.3418688904494047E-3</v>
      </c>
      <c r="DI651" s="67">
        <v>1.2554690474644303E-3</v>
      </c>
      <c r="DJ651" s="67">
        <v>-1.7641833983361721E-3</v>
      </c>
      <c r="DK651" s="67">
        <v>-2.4978818837553263E-3</v>
      </c>
      <c r="DL651" s="67">
        <v>-5.9306621551513672E-3</v>
      </c>
      <c r="DM651" s="67">
        <v>-3.8922084495425224E-3</v>
      </c>
      <c r="DN651" s="67">
        <v>1.4354501850903034E-2</v>
      </c>
      <c r="DO651" s="67">
        <v>0.15027101337909698</v>
      </c>
      <c r="DP651" s="67">
        <v>0.19460254907608032</v>
      </c>
      <c r="DQ651" s="67">
        <v>0.2195536196231842</v>
      </c>
      <c r="DR651" s="67">
        <v>0.2361697256565094</v>
      </c>
      <c r="DS651" s="67">
        <v>0.21763049066066742</v>
      </c>
      <c r="DT651" s="67">
        <v>5.731034092605114E-3</v>
      </c>
      <c r="DU651" s="67">
        <v>-5.6776382029056549E-2</v>
      </c>
      <c r="DV651" s="67">
        <v>-4.931853711605072E-2</v>
      </c>
      <c r="DW651" s="67">
        <v>-2.6216762140393257E-2</v>
      </c>
      <c r="DX651" s="67">
        <v>-3.9224755018949509E-3</v>
      </c>
      <c r="DY651" s="67">
        <v>6.0899239033460617E-3</v>
      </c>
      <c r="DZ651" s="67">
        <v>1.2268943712115288E-2</v>
      </c>
      <c r="EA651" s="67">
        <v>1.5411766245961189E-2</v>
      </c>
      <c r="EB651" s="67">
        <v>1.5007052570581436E-2</v>
      </c>
      <c r="EC651" s="67">
        <v>1.7271958291530609E-2</v>
      </c>
      <c r="ED651" s="67">
        <v>1.5990974381566048E-2</v>
      </c>
      <c r="EE651" s="67">
        <v>1.0407837107777596E-2</v>
      </c>
      <c r="EF651" s="67">
        <v>9.8019437864422798E-3</v>
      </c>
      <c r="EG651" s="67">
        <v>1.0191620327532291E-2</v>
      </c>
      <c r="EH651" s="67">
        <v>7.7058286406099796E-3</v>
      </c>
      <c r="EI651" s="67">
        <v>7.4998848140239716E-3</v>
      </c>
      <c r="EJ651" s="67">
        <v>4.5663225464522839E-3</v>
      </c>
      <c r="EK651" s="67">
        <v>7.082727737724781E-3</v>
      </c>
      <c r="EL651" s="67">
        <v>2.5690596550703049E-2</v>
      </c>
      <c r="EM651" s="67">
        <v>0.16167093813419342</v>
      </c>
      <c r="EN651" s="67">
        <v>0.20623204112052917</v>
      </c>
      <c r="EO651" s="67">
        <v>0.23136694729328156</v>
      </c>
      <c r="EP651" s="67">
        <v>0.24816042184829712</v>
      </c>
      <c r="EQ651" s="67">
        <v>0.22968573868274689</v>
      </c>
      <c r="ER651" s="67">
        <v>1.780182309448719E-2</v>
      </c>
      <c r="ES651" s="67">
        <v>-4.4900700449943542E-2</v>
      </c>
      <c r="ET651" s="67">
        <v>-3.7859965115785599E-2</v>
      </c>
      <c r="EU651" s="67">
        <v>-1.5447732992470264E-2</v>
      </c>
      <c r="EV651" s="67">
        <v>6.0149645432829857E-3</v>
      </c>
      <c r="EW651" s="67">
        <v>69.97320556640625</v>
      </c>
      <c r="EX651" s="67">
        <v>68.50433349609375</v>
      </c>
      <c r="EY651" s="67">
        <v>67.657211303710938</v>
      </c>
      <c r="EZ651" s="67">
        <v>66.898696899414063</v>
      </c>
      <c r="FA651" s="67">
        <v>65.764122009277344</v>
      </c>
      <c r="FB651" s="67">
        <v>64.916671752929688</v>
      </c>
      <c r="FC651" s="67">
        <v>64.339500427246094</v>
      </c>
      <c r="FD651" s="67">
        <v>65.098922729492188</v>
      </c>
      <c r="FE651" s="67">
        <v>67.986320495605469</v>
      </c>
      <c r="FF651" s="67">
        <v>72.0638427734375</v>
      </c>
      <c r="FG651" s="67">
        <v>75.995719909667969</v>
      </c>
      <c r="FH651" s="67">
        <v>79.528373718261719</v>
      </c>
      <c r="FI651" s="67">
        <v>82.864059448242188</v>
      </c>
      <c r="FJ651" s="67">
        <v>85.93267822265625</v>
      </c>
      <c r="FK651" s="67">
        <v>87.787322998046875</v>
      </c>
      <c r="FL651" s="67">
        <v>89.135185241699219</v>
      </c>
      <c r="FM651" s="67">
        <v>88.972190856933594</v>
      </c>
      <c r="FN651" s="67">
        <v>87.920700073242188</v>
      </c>
      <c r="FO651" s="67">
        <v>84.863838195800781</v>
      </c>
      <c r="FP651" s="67">
        <v>80.528022766113281</v>
      </c>
      <c r="FQ651" s="67">
        <v>75.895454406738281</v>
      </c>
      <c r="FR651" s="67">
        <v>72.666252136230469</v>
      </c>
      <c r="FS651" s="67">
        <v>70.504051208496094</v>
      </c>
      <c r="FT651" s="67">
        <v>68.965423583984375</v>
      </c>
      <c r="FU651" s="68">
        <v>1.0579853318631649E-2</v>
      </c>
      <c r="FV651" s="40">
        <v>13.989999771118164</v>
      </c>
      <c r="FW651">
        <v>61569.1</v>
      </c>
      <c r="FX651">
        <v>1</v>
      </c>
    </row>
    <row r="652" spans="1:180" x14ac:dyDescent="0.2">
      <c r="A652" t="s">
        <v>189</v>
      </c>
      <c r="B652" t="s">
        <v>207</v>
      </c>
      <c r="C652" t="s">
        <v>204</v>
      </c>
      <c r="D652" t="s">
        <v>1</v>
      </c>
      <c r="E652" t="s">
        <v>211</v>
      </c>
      <c r="F652" t="s">
        <v>193</v>
      </c>
      <c r="G652" s="60" t="s">
        <v>226</v>
      </c>
      <c r="H652" s="67">
        <v>69055.001724362373</v>
      </c>
      <c r="I652" s="67">
        <v>0.73452562093734741</v>
      </c>
      <c r="J652" s="67">
        <v>0.6409684419631958</v>
      </c>
      <c r="K652" s="67">
        <v>0.58520650863647461</v>
      </c>
      <c r="L652" s="67">
        <v>0.55265122652053833</v>
      </c>
      <c r="M652" s="67">
        <v>0.54059594869613647</v>
      </c>
      <c r="N652" s="67">
        <v>0.57354050874710083</v>
      </c>
      <c r="O652" s="67">
        <v>0.67264711856842041</v>
      </c>
      <c r="P652" s="67">
        <v>0.73256731033325195</v>
      </c>
      <c r="Q652" s="67">
        <v>0.7160530686378479</v>
      </c>
      <c r="R652" s="67">
        <v>0.73271745443344116</v>
      </c>
      <c r="S652" s="67">
        <v>0.77487212419509888</v>
      </c>
      <c r="T652" s="67">
        <v>0.85044258832931519</v>
      </c>
      <c r="U652" s="67">
        <v>0.95181387662887573</v>
      </c>
      <c r="V652" s="67">
        <v>1.0633664131164551</v>
      </c>
      <c r="W652" s="67">
        <v>1.1798913478851318</v>
      </c>
      <c r="X652" s="67">
        <v>1.3196804523468018</v>
      </c>
      <c r="Y652" s="67">
        <v>1.4568969011306763</v>
      </c>
      <c r="Z652" s="67">
        <v>1.5661298036575317</v>
      </c>
      <c r="AA652" s="67">
        <v>1.5968650579452515</v>
      </c>
      <c r="AB652" s="67">
        <v>1.5624697208404541</v>
      </c>
      <c r="AC652" s="67">
        <v>1.5563862323760986</v>
      </c>
      <c r="AD652" s="67">
        <v>1.433442234992981</v>
      </c>
      <c r="AE652" s="67">
        <v>1.2062197923660278</v>
      </c>
      <c r="AF652" s="67">
        <v>0.97120529413223267</v>
      </c>
      <c r="AG652" s="67">
        <v>-6.4297234639525414E-3</v>
      </c>
      <c r="AH652" s="67">
        <v>-6.5671117044985294E-3</v>
      </c>
      <c r="AI652" s="67">
        <v>-6.7992233671247959E-3</v>
      </c>
      <c r="AJ652" s="67">
        <v>-6.2102926895022392E-3</v>
      </c>
      <c r="AK652" s="67">
        <v>-6.6639608703553677E-3</v>
      </c>
      <c r="AL652" s="67">
        <v>-8.3101829513907433E-3</v>
      </c>
      <c r="AM652" s="67">
        <v>-1.6978930681943893E-2</v>
      </c>
      <c r="AN652" s="67">
        <v>-1.6002487391233444E-2</v>
      </c>
      <c r="AO652" s="67">
        <v>-1.6042480245232582E-2</v>
      </c>
      <c r="AP652" s="67">
        <v>-2.081037312746048E-2</v>
      </c>
      <c r="AQ652" s="67">
        <v>-2.672305516898632E-2</v>
      </c>
      <c r="AR652" s="67">
        <v>-2.0029006525874138E-2</v>
      </c>
      <c r="AS652" s="67">
        <v>-1.8666883930563927E-2</v>
      </c>
      <c r="AT652" s="67">
        <v>1.1089679319411516E-3</v>
      </c>
      <c r="AU652" s="67">
        <v>0.15452578663825989</v>
      </c>
      <c r="AV652" s="67">
        <v>0.20218007266521454</v>
      </c>
      <c r="AW652" s="67">
        <v>0.23286230862140656</v>
      </c>
      <c r="AX652" s="67">
        <v>0.24476498365402222</v>
      </c>
      <c r="AY652" s="67">
        <v>0.23422202467918396</v>
      </c>
      <c r="AZ652" s="67">
        <v>2.1456805989146233E-3</v>
      </c>
      <c r="BA652" s="67">
        <v>-7.9942867159843445E-2</v>
      </c>
      <c r="BB652" s="67">
        <v>-8.4902293980121613E-2</v>
      </c>
      <c r="BC652" s="67">
        <v>-6.2315266579389572E-2</v>
      </c>
      <c r="BD652" s="67">
        <v>-4.0087893605232239E-2</v>
      </c>
      <c r="BE652" s="67">
        <v>2.4432211648672819E-3</v>
      </c>
      <c r="BF652" s="67">
        <v>1.6597110079601407E-3</v>
      </c>
      <c r="BG652" s="67">
        <v>9.212727309204638E-4</v>
      </c>
      <c r="BH652" s="67">
        <v>1.1694729328155518E-3</v>
      </c>
      <c r="BI652" s="67">
        <v>5.3108844440430403E-4</v>
      </c>
      <c r="BJ652" s="67">
        <v>-9.9436403252184391E-4</v>
      </c>
      <c r="BK652" s="67">
        <v>-9.129522368311882E-3</v>
      </c>
      <c r="BL652" s="67">
        <v>-7.626374252140522E-3</v>
      </c>
      <c r="BM652" s="67">
        <v>-7.1941656060516834E-3</v>
      </c>
      <c r="BN652" s="67">
        <v>-1.1432156898081303E-2</v>
      </c>
      <c r="BO652" s="67">
        <v>-1.6820799559354782E-2</v>
      </c>
      <c r="BP652" s="67">
        <v>-9.6310963854193687E-3</v>
      </c>
      <c r="BQ652" s="67">
        <v>-7.794335950165987E-3</v>
      </c>
      <c r="BR652" s="67">
        <v>1.2339971028268337E-2</v>
      </c>
      <c r="BS652" s="67">
        <v>0.16582062840461731</v>
      </c>
      <c r="BT652" s="67">
        <v>0.21370291709899902</v>
      </c>
      <c r="BU652" s="67">
        <v>0.24456734955310822</v>
      </c>
      <c r="BV652" s="67">
        <v>0.25664517283439636</v>
      </c>
      <c r="BW652" s="67">
        <v>0.24616561830043793</v>
      </c>
      <c r="BX652" s="67">
        <v>1.4103863388299942E-2</v>
      </c>
      <c r="BY652" s="67">
        <v>-6.8178698420524597E-2</v>
      </c>
      <c r="BZ652" s="67">
        <v>-7.3551811277866364E-2</v>
      </c>
      <c r="CA652" s="67">
        <v>-5.1647663116455078E-2</v>
      </c>
      <c r="CB652" s="67">
        <v>-3.0243817716836929E-2</v>
      </c>
      <c r="CC652" s="67">
        <v>8.5885953158140182E-3</v>
      </c>
      <c r="CD652" s="67">
        <v>7.3575833812355995E-3</v>
      </c>
      <c r="CE652" s="67">
        <v>6.2684649601578712E-3</v>
      </c>
      <c r="CF652" s="67">
        <v>6.2806764617562294E-3</v>
      </c>
      <c r="CG652" s="67">
        <v>5.5143577046692371E-3</v>
      </c>
      <c r="CH652" s="67">
        <v>4.0725497528910637E-3</v>
      </c>
      <c r="CI652" s="67">
        <v>-3.6930444184690714E-3</v>
      </c>
      <c r="CJ652" s="67">
        <v>-1.8251044675707817E-3</v>
      </c>
      <c r="CK652" s="67">
        <v>-1.0658492101356387E-3</v>
      </c>
      <c r="CL652" s="67">
        <v>-4.9368324689567089E-3</v>
      </c>
      <c r="CM652" s="67">
        <v>-9.9625280126929283E-3</v>
      </c>
      <c r="CN652" s="67">
        <v>-2.4295339826494455E-3</v>
      </c>
      <c r="CO652" s="67">
        <v>-2.640415623318404E-4</v>
      </c>
      <c r="CP652" s="67">
        <v>2.0118530839681625E-2</v>
      </c>
      <c r="CQ652" s="67">
        <v>0.17364341020584106</v>
      </c>
      <c r="CR652" s="67">
        <v>0.22168362140655518</v>
      </c>
      <c r="CS652" s="67">
        <v>0.25267425179481506</v>
      </c>
      <c r="CT652" s="67">
        <v>0.26487335562705994</v>
      </c>
      <c r="CU652" s="67">
        <v>0.25443771481513977</v>
      </c>
      <c r="CV652" s="67">
        <v>2.2386064752936363E-2</v>
      </c>
      <c r="CW652" s="67">
        <v>-6.0030873864889145E-2</v>
      </c>
      <c r="CX652" s="67">
        <v>-6.5690502524375916E-2</v>
      </c>
      <c r="CY652" s="67">
        <v>-4.4259317219257355E-2</v>
      </c>
      <c r="CZ652" s="67">
        <v>-2.3425841704010963E-2</v>
      </c>
      <c r="DA652" s="67">
        <v>1.4733969233930111E-2</v>
      </c>
      <c r="DB652" s="67">
        <v>1.3055454939603806E-2</v>
      </c>
      <c r="DC652" s="67">
        <v>1.161565724760294E-2</v>
      </c>
      <c r="DD652" s="67">
        <v>1.1391879990696907E-2</v>
      </c>
      <c r="DE652" s="67">
        <v>1.0497626848518848E-2</v>
      </c>
      <c r="DF652" s="67">
        <v>9.1394642367959023E-3</v>
      </c>
      <c r="DG652" s="67">
        <v>1.7434330657124519E-3</v>
      </c>
      <c r="DH652" s="67">
        <v>3.9761653169989586E-3</v>
      </c>
      <c r="DI652" s="67">
        <v>5.062466487288475E-3</v>
      </c>
      <c r="DJ652" s="67">
        <v>1.5584921929985285E-3</v>
      </c>
      <c r="DK652" s="67">
        <v>-3.1042555347084999E-3</v>
      </c>
      <c r="DL652" s="67">
        <v>4.7720284201204777E-3</v>
      </c>
      <c r="DM652" s="67">
        <v>7.2662527672946453E-3</v>
      </c>
      <c r="DN652" s="67">
        <v>2.789708785712719E-2</v>
      </c>
      <c r="DO652" s="67">
        <v>0.18146619200706482</v>
      </c>
      <c r="DP652" s="67">
        <v>0.22966429591178894</v>
      </c>
      <c r="DQ652" s="67">
        <v>0.26078113913536072</v>
      </c>
      <c r="DR652" s="67">
        <v>0.2731015682220459</v>
      </c>
      <c r="DS652" s="67">
        <v>0.26270979642868042</v>
      </c>
      <c r="DT652" s="67">
        <v>3.0668266117572784E-2</v>
      </c>
      <c r="DU652" s="67">
        <v>-5.1883049309253693E-2</v>
      </c>
      <c r="DV652" s="67">
        <v>-5.7829193770885468E-2</v>
      </c>
      <c r="DW652" s="67">
        <v>-3.6870967596769333E-2</v>
      </c>
      <c r="DX652" s="67">
        <v>-1.6607865691184998E-2</v>
      </c>
      <c r="DY652" s="67">
        <v>2.3606913164258003E-2</v>
      </c>
      <c r="DZ652" s="67">
        <v>2.1282278001308441E-2</v>
      </c>
      <c r="EA652" s="67">
        <v>1.9336152821779251E-2</v>
      </c>
      <c r="EB652" s="67">
        <v>1.8771646544337273E-2</v>
      </c>
      <c r="EC652" s="67">
        <v>1.7692677676677704E-2</v>
      </c>
      <c r="ED652" s="67">
        <v>1.6455283388495445E-2</v>
      </c>
      <c r="EE652" s="67">
        <v>9.5928432419896126E-3</v>
      </c>
      <c r="EF652" s="67">
        <v>1.2352277524769306E-2</v>
      </c>
      <c r="EG652" s="67">
        <v>1.3910781592130661E-2</v>
      </c>
      <c r="EH652" s="67">
        <v>1.0936709120869637E-2</v>
      </c>
      <c r="EI652" s="67">
        <v>6.7980000749230385E-3</v>
      </c>
      <c r="EJ652" s="67">
        <v>1.5169939957559109E-2</v>
      </c>
      <c r="EK652" s="67">
        <v>1.813879981637001E-2</v>
      </c>
      <c r="EL652" s="67">
        <v>3.9128091186285019E-2</v>
      </c>
      <c r="EM652" s="67">
        <v>0.19276103377342224</v>
      </c>
      <c r="EN652" s="67">
        <v>0.24118714034557343</v>
      </c>
      <c r="EO652" s="67">
        <v>0.27248620986938477</v>
      </c>
      <c r="EP652" s="67">
        <v>0.28498172760009766</v>
      </c>
      <c r="EQ652" s="67">
        <v>0.27465340495109558</v>
      </c>
      <c r="ER652" s="67">
        <v>4.2626447975635529E-2</v>
      </c>
      <c r="ES652" s="67">
        <v>-4.0118880569934845E-2</v>
      </c>
      <c r="ET652" s="67">
        <v>-4.6478711068630219E-2</v>
      </c>
      <c r="EU652" s="67">
        <v>-2.6203365996479988E-2</v>
      </c>
      <c r="EV652" s="67">
        <v>-6.7637902684509754E-3</v>
      </c>
      <c r="EW652" s="67">
        <v>71.68328857421875</v>
      </c>
      <c r="EX652" s="67">
        <v>70.225059509277344</v>
      </c>
      <c r="EY652" s="67">
        <v>69.357986450195313</v>
      </c>
      <c r="EZ652" s="67">
        <v>68.088943481445313</v>
      </c>
      <c r="FA652" s="67">
        <v>67.020439147949219</v>
      </c>
      <c r="FB652" s="67">
        <v>66.07025146484375</v>
      </c>
      <c r="FC652" s="67">
        <v>65.53338623046875</v>
      </c>
      <c r="FD652" s="67">
        <v>68.140327453613281</v>
      </c>
      <c r="FE652" s="67">
        <v>72.6016845703125</v>
      </c>
      <c r="FF652" s="67">
        <v>76.972808837890625</v>
      </c>
      <c r="FG652" s="67">
        <v>81.451889038085938</v>
      </c>
      <c r="FH652" s="67">
        <v>85.666374206542969</v>
      </c>
      <c r="FI652" s="67">
        <v>89.512039184570313</v>
      </c>
      <c r="FJ652" s="67">
        <v>92.273231506347656</v>
      </c>
      <c r="FK652" s="67">
        <v>94.399093627929688</v>
      </c>
      <c r="FL652" s="67">
        <v>95.184745788574219</v>
      </c>
      <c r="FM652" s="67">
        <v>94.477996826171875</v>
      </c>
      <c r="FN652" s="67">
        <v>92.571502685546875</v>
      </c>
      <c r="FO652" s="67">
        <v>89.472061157226563</v>
      </c>
      <c r="FP652" s="67">
        <v>85.514701843261719</v>
      </c>
      <c r="FQ652" s="67">
        <v>81.932929992675781</v>
      </c>
      <c r="FR652" s="67">
        <v>79.586563110351563</v>
      </c>
      <c r="FS652" s="67">
        <v>77.395050048828125</v>
      </c>
      <c r="FT652" s="67">
        <v>75.427505493164063</v>
      </c>
      <c r="FU652" s="68">
        <v>1.0482490994036198E-2</v>
      </c>
      <c r="FV652" s="40">
        <v>14.659999847412109</v>
      </c>
      <c r="FW652">
        <v>64454.94</v>
      </c>
      <c r="FX652">
        <v>1</v>
      </c>
    </row>
    <row r="653" spans="1:180" x14ac:dyDescent="0.2">
      <c r="A653" t="s">
        <v>189</v>
      </c>
      <c r="B653" t="s">
        <v>207</v>
      </c>
      <c r="C653" t="s">
        <v>204</v>
      </c>
      <c r="D653" t="s">
        <v>1</v>
      </c>
      <c r="E653" t="s">
        <v>211</v>
      </c>
      <c r="F653" t="s">
        <v>193</v>
      </c>
      <c r="G653" s="60" t="s">
        <v>227</v>
      </c>
      <c r="H653" s="67">
        <v>69202.998219132423</v>
      </c>
      <c r="I653" s="67">
        <v>0.8050382137298584</v>
      </c>
      <c r="J653" s="67">
        <v>0.69774878025054932</v>
      </c>
      <c r="K653" s="67">
        <v>0.63183081150054932</v>
      </c>
      <c r="L653" s="67">
        <v>0.59101438522338867</v>
      </c>
      <c r="M653" s="67">
        <v>0.57464373111724854</v>
      </c>
      <c r="N653" s="67">
        <v>0.60063529014587402</v>
      </c>
      <c r="O653" s="67">
        <v>0.6929861307144165</v>
      </c>
      <c r="P653" s="67">
        <v>0.75270408391952515</v>
      </c>
      <c r="Q653" s="67">
        <v>0.75362312793731689</v>
      </c>
      <c r="R653" s="67">
        <v>0.78948116302490234</v>
      </c>
      <c r="S653" s="67">
        <v>0.85628104209899902</v>
      </c>
      <c r="T653" s="67">
        <v>0.95546054840087891</v>
      </c>
      <c r="U653" s="67">
        <v>1.0839643478393555</v>
      </c>
      <c r="V653" s="67">
        <v>1.2130656242370605</v>
      </c>
      <c r="W653" s="67">
        <v>1.3356821537017822</v>
      </c>
      <c r="X653" s="67">
        <v>1.4702545404434204</v>
      </c>
      <c r="Y653" s="67">
        <v>1.5794504880905151</v>
      </c>
      <c r="Z653" s="67">
        <v>1.6396148204803467</v>
      </c>
      <c r="AA653" s="67">
        <v>1.6266399621963501</v>
      </c>
      <c r="AB653" s="67">
        <v>1.5537461042404175</v>
      </c>
      <c r="AC653" s="67">
        <v>1.5079315900802612</v>
      </c>
      <c r="AD653" s="67">
        <v>1.3980848789215088</v>
      </c>
      <c r="AE653" s="67">
        <v>1.2188873291015625</v>
      </c>
      <c r="AF653" s="67">
        <v>1.0109114646911621</v>
      </c>
      <c r="AG653" s="67">
        <v>-2.4826589971780777E-2</v>
      </c>
      <c r="AH653" s="67">
        <v>-1.6893027350306511E-2</v>
      </c>
      <c r="AI653" s="67">
        <v>-1.230403408408165E-2</v>
      </c>
      <c r="AJ653" s="67">
        <v>-9.5950327813625336E-3</v>
      </c>
      <c r="AK653" s="67">
        <v>-7.8177666291594505E-3</v>
      </c>
      <c r="AL653" s="67">
        <v>-7.291730958968401E-3</v>
      </c>
      <c r="AM653" s="67">
        <v>-1.4622620306909084E-2</v>
      </c>
      <c r="AN653" s="67">
        <v>-1.8515367060899734E-2</v>
      </c>
      <c r="AO653" s="67">
        <v>-1.9232498481869698E-2</v>
      </c>
      <c r="AP653" s="67">
        <v>-2.7857579290866852E-2</v>
      </c>
      <c r="AQ653" s="67">
        <v>-2.9832221567630768E-2</v>
      </c>
      <c r="AR653" s="67">
        <v>-3.243444487452507E-2</v>
      </c>
      <c r="AS653" s="67">
        <v>-3.1207665801048279E-2</v>
      </c>
      <c r="AT653" s="67">
        <v>-3.2599153928458691E-3</v>
      </c>
      <c r="AU653" s="67">
        <v>0.1669878363609314</v>
      </c>
      <c r="AV653" s="67">
        <v>0.2076919823884964</v>
      </c>
      <c r="AW653" s="67">
        <v>0.21766766905784607</v>
      </c>
      <c r="AX653" s="67">
        <v>0.22072431445121765</v>
      </c>
      <c r="AY653" s="67">
        <v>0.19895590841770172</v>
      </c>
      <c r="AZ653" s="67">
        <v>-8.1472629681229591E-3</v>
      </c>
      <c r="BA653" s="67">
        <v>-6.5261848270893097E-2</v>
      </c>
      <c r="BB653" s="67">
        <v>-5.8925684541463852E-2</v>
      </c>
      <c r="BC653" s="67">
        <v>-4.4272374361753464E-2</v>
      </c>
      <c r="BD653" s="67">
        <v>-3.342018648982048E-2</v>
      </c>
      <c r="BE653" s="67">
        <v>-1.5961684286594391E-2</v>
      </c>
      <c r="BF653" s="67">
        <v>-8.6737321689724922E-3</v>
      </c>
      <c r="BG653" s="67">
        <v>-4.5906449668109417E-3</v>
      </c>
      <c r="BH653" s="67">
        <v>-2.2221214603632689E-3</v>
      </c>
      <c r="BI653" s="67">
        <v>-6.2944606179371476E-4</v>
      </c>
      <c r="BJ653" s="67">
        <v>1.7206521079060622E-5</v>
      </c>
      <c r="BK653" s="67">
        <v>-6.7806015722453594E-3</v>
      </c>
      <c r="BL653" s="67">
        <v>-1.0147138498723507E-2</v>
      </c>
      <c r="BM653" s="67">
        <v>-1.0392390191555023E-2</v>
      </c>
      <c r="BN653" s="67">
        <v>-1.8487909808754921E-2</v>
      </c>
      <c r="BO653" s="67">
        <v>-1.9938819110393524E-2</v>
      </c>
      <c r="BP653" s="67">
        <v>-2.2045683115720749E-2</v>
      </c>
      <c r="BQ653" s="67">
        <v>-2.0344585180282593E-2</v>
      </c>
      <c r="BR653" s="67">
        <v>7.9613905400037766E-3</v>
      </c>
      <c r="BS653" s="67">
        <v>0.17827294766902924</v>
      </c>
      <c r="BT653" s="67">
        <v>0.21920494735240936</v>
      </c>
      <c r="BU653" s="67">
        <v>0.22936271131038666</v>
      </c>
      <c r="BV653" s="67">
        <v>0.23259429633617401</v>
      </c>
      <c r="BW653" s="67">
        <v>0.21088917553424835</v>
      </c>
      <c r="BX653" s="67">
        <v>3.8005083333700895E-3</v>
      </c>
      <c r="BY653" s="67">
        <v>-5.3507998585700989E-2</v>
      </c>
      <c r="BZ653" s="67">
        <v>-4.7585275024175644E-2</v>
      </c>
      <c r="CA653" s="67">
        <v>-3.361428901553154E-2</v>
      </c>
      <c r="CB653" s="67">
        <v>-2.3584900423884392E-2</v>
      </c>
      <c r="CC653" s="67">
        <v>-9.8218787461519241E-3</v>
      </c>
      <c r="CD653" s="67">
        <v>-2.9810715932399035E-3</v>
      </c>
      <c r="CE653" s="67">
        <v>7.5162510620430112E-4</v>
      </c>
      <c r="CF653" s="67">
        <v>2.8843339532613754E-3</v>
      </c>
      <c r="CG653" s="67">
        <v>4.3491623364388943E-3</v>
      </c>
      <c r="CH653" s="67">
        <v>5.0793546251952648E-3</v>
      </c>
      <c r="CI653" s="67">
        <v>-1.3492436846718192E-3</v>
      </c>
      <c r="CJ653" s="67">
        <v>-4.3513299897313118E-3</v>
      </c>
      <c r="CK653" s="67">
        <v>-4.2697587050497532E-3</v>
      </c>
      <c r="CL653" s="67">
        <v>-1.199850719422102E-2</v>
      </c>
      <c r="CM653" s="67">
        <v>-1.3086680322885513E-2</v>
      </c>
      <c r="CN653" s="67">
        <v>-1.4850457198917866E-2</v>
      </c>
      <c r="CO653" s="67">
        <v>-1.2820848263800144E-2</v>
      </c>
      <c r="CP653" s="67">
        <v>1.5733232721686363E-2</v>
      </c>
      <c r="CQ653" s="67">
        <v>0.18608899414539337</v>
      </c>
      <c r="CR653" s="67">
        <v>0.22717881202697754</v>
      </c>
      <c r="CS653" s="67">
        <v>0.23746269941329956</v>
      </c>
      <c r="CT653" s="67">
        <v>0.24081540107727051</v>
      </c>
      <c r="CU653" s="67">
        <v>0.21915413439273834</v>
      </c>
      <c r="CV653" s="67">
        <v>1.2075498700141907E-2</v>
      </c>
      <c r="CW653" s="67">
        <v>-4.5367322862148285E-2</v>
      </c>
      <c r="CX653" s="67">
        <v>-3.9730947464704514E-2</v>
      </c>
      <c r="CY653" s="67">
        <v>-2.6232525706291199E-2</v>
      </c>
      <c r="CZ653" s="67">
        <v>-1.6773007810115814E-2</v>
      </c>
      <c r="DA653" s="67">
        <v>-3.6820734385401011E-3</v>
      </c>
      <c r="DB653" s="67">
        <v>2.711588516831398E-3</v>
      </c>
      <c r="DC653" s="67">
        <v>6.0938950628042221E-3</v>
      </c>
      <c r="DD653" s="67">
        <v>7.9907895997166634E-3</v>
      </c>
      <c r="DE653" s="67">
        <v>9.3277711421251297E-3</v>
      </c>
      <c r="DF653" s="67">
        <v>1.0141502134501934E-2</v>
      </c>
      <c r="DG653" s="67">
        <v>4.0821139700710773E-3</v>
      </c>
      <c r="DH653" s="67">
        <v>1.4444791013374925E-3</v>
      </c>
      <c r="DI653" s="67">
        <v>1.8528731307014823E-3</v>
      </c>
      <c r="DJ653" s="67">
        <v>-5.5091031827032566E-3</v>
      </c>
      <c r="DK653" s="67">
        <v>-6.2345410697162151E-3</v>
      </c>
      <c r="DL653" s="67">
        <v>-7.6552331447601318E-3</v>
      </c>
      <c r="DM653" s="67">
        <v>-5.2971108816564083E-3</v>
      </c>
      <c r="DN653" s="67">
        <v>2.3505073040723801E-2</v>
      </c>
      <c r="DO653" s="67">
        <v>0.19390504062175751</v>
      </c>
      <c r="DP653" s="67">
        <v>0.23515266180038452</v>
      </c>
      <c r="DQ653" s="67">
        <v>0.24556264281272888</v>
      </c>
      <c r="DR653" s="67">
        <v>0.24903653562068939</v>
      </c>
      <c r="DS653" s="67">
        <v>0.22741906344890594</v>
      </c>
      <c r="DT653" s="67">
        <v>2.0350487902760506E-2</v>
      </c>
      <c r="DU653" s="67">
        <v>-3.7226643413305283E-2</v>
      </c>
      <c r="DV653" s="67">
        <v>-3.1876616179943085E-2</v>
      </c>
      <c r="DW653" s="67">
        <v>-1.8850766122341156E-2</v>
      </c>
      <c r="DX653" s="67">
        <v>-9.9611189216375351E-3</v>
      </c>
      <c r="DY653" s="67">
        <v>5.1828310824930668E-3</v>
      </c>
      <c r="DZ653" s="67">
        <v>1.0930885560810566E-2</v>
      </c>
      <c r="EA653" s="67">
        <v>1.3807284645736217E-2</v>
      </c>
      <c r="EB653" s="67">
        <v>1.5363700687885284E-2</v>
      </c>
      <c r="EC653" s="67">
        <v>1.6516091302037239E-2</v>
      </c>
      <c r="ED653" s="67">
        <v>1.7450440675020218E-2</v>
      </c>
      <c r="EE653" s="67">
        <v>1.1924132704734802E-2</v>
      </c>
      <c r="EF653" s="67">
        <v>9.8127061501145363E-3</v>
      </c>
      <c r="EG653" s="67">
        <v>1.0692980140447617E-2</v>
      </c>
      <c r="EH653" s="67">
        <v>3.8605653680860996E-3</v>
      </c>
      <c r="EI653" s="67">
        <v>3.658859059214592E-3</v>
      </c>
      <c r="EJ653" s="67">
        <v>2.7335281483829021E-3</v>
      </c>
      <c r="EK653" s="67">
        <v>5.5659706704318523E-3</v>
      </c>
      <c r="EL653" s="67">
        <v>3.4726381301879883E-2</v>
      </c>
      <c r="EM653" s="67">
        <v>0.20519015192985535</v>
      </c>
      <c r="EN653" s="67">
        <v>0.24666564166545868</v>
      </c>
      <c r="EO653" s="67">
        <v>0.25725772976875305</v>
      </c>
      <c r="EP653" s="67">
        <v>0.26090648770332336</v>
      </c>
      <c r="EQ653" s="67">
        <v>0.23935231566429138</v>
      </c>
      <c r="ER653" s="67">
        <v>3.2298259437084198E-2</v>
      </c>
      <c r="ES653" s="67">
        <v>-2.5472797453403473E-2</v>
      </c>
      <c r="ET653" s="67">
        <v>-2.0536212250590324E-2</v>
      </c>
      <c r="EU653" s="67">
        <v>-8.1926751881837845E-3</v>
      </c>
      <c r="EV653" s="67">
        <v>-1.2583102216012776E-4</v>
      </c>
      <c r="EW653" s="67">
        <v>74.050765991210938</v>
      </c>
      <c r="EX653" s="67">
        <v>73.012741088867188</v>
      </c>
      <c r="EY653" s="67">
        <v>71.598480224609375</v>
      </c>
      <c r="EZ653" s="67">
        <v>70.745033264160156</v>
      </c>
      <c r="FA653" s="67">
        <v>69.505996704101563</v>
      </c>
      <c r="FB653" s="67">
        <v>68.846794128417969</v>
      </c>
      <c r="FC653" s="67">
        <v>68.567131042480469</v>
      </c>
      <c r="FD653" s="67">
        <v>71.295463562011719</v>
      </c>
      <c r="FE653" s="67">
        <v>76.028663635253906</v>
      </c>
      <c r="FF653" s="67">
        <v>80.883575439453125</v>
      </c>
      <c r="FG653" s="67">
        <v>84.440437316894531</v>
      </c>
      <c r="FH653" s="67">
        <v>87.9892578125</v>
      </c>
      <c r="FI653" s="67">
        <v>91.704299926757813</v>
      </c>
      <c r="FJ653" s="67">
        <v>94.282539367675781</v>
      </c>
      <c r="FK653" s="67">
        <v>95.846115112304688</v>
      </c>
      <c r="FL653" s="67">
        <v>96.135612487792969</v>
      </c>
      <c r="FM653" s="67">
        <v>94.338973999023438</v>
      </c>
      <c r="FN653" s="67">
        <v>91.60198974609375</v>
      </c>
      <c r="FO653" s="67">
        <v>87.488189697265625</v>
      </c>
      <c r="FP653" s="67">
        <v>83.272201538085938</v>
      </c>
      <c r="FQ653" s="67">
        <v>79.0958251953125</v>
      </c>
      <c r="FR653" s="67">
        <v>76.24835205078125</v>
      </c>
      <c r="FS653" s="67">
        <v>74.694473266601563</v>
      </c>
      <c r="FT653" s="67">
        <v>73.1502685546875</v>
      </c>
      <c r="FU653" s="68">
        <v>1.0473481379449368E-2</v>
      </c>
      <c r="FV653" s="40">
        <v>14.609999656677246</v>
      </c>
      <c r="FW653">
        <v>68666.399999999994</v>
      </c>
      <c r="FX653">
        <v>1</v>
      </c>
    </row>
    <row r="654" spans="1:180" x14ac:dyDescent="0.2">
      <c r="A654" t="s">
        <v>189</v>
      </c>
      <c r="B654" t="s">
        <v>207</v>
      </c>
      <c r="C654" t="s">
        <v>204</v>
      </c>
      <c r="D654" t="s">
        <v>1</v>
      </c>
      <c r="E654" t="s">
        <v>211</v>
      </c>
      <c r="F654" t="s">
        <v>193</v>
      </c>
      <c r="G654" s="60" t="s">
        <v>228</v>
      </c>
      <c r="H654" s="67">
        <v>69880.002174377441</v>
      </c>
      <c r="I654" s="67">
        <v>0.75084435939788818</v>
      </c>
      <c r="J654" s="67">
        <v>0.65174376964569092</v>
      </c>
      <c r="K654" s="67">
        <v>0.59314948320388794</v>
      </c>
      <c r="L654" s="67">
        <v>0.56094539165496826</v>
      </c>
      <c r="M654" s="67">
        <v>0.54848349094390869</v>
      </c>
      <c r="N654" s="67">
        <v>0.58026981353759766</v>
      </c>
      <c r="O654" s="67">
        <v>0.67888104915618896</v>
      </c>
      <c r="P654" s="67">
        <v>0.73698484897613525</v>
      </c>
      <c r="Q654" s="67">
        <v>0.71558970212936401</v>
      </c>
      <c r="R654" s="67">
        <v>0.7267114520072937</v>
      </c>
      <c r="S654" s="67">
        <v>0.76854944229125977</v>
      </c>
      <c r="T654" s="67">
        <v>0.84065759181976318</v>
      </c>
      <c r="U654" s="67">
        <v>0.95028579235076904</v>
      </c>
      <c r="V654" s="67">
        <v>1.0733915567398071</v>
      </c>
      <c r="W654" s="67">
        <v>1.2189449071884155</v>
      </c>
      <c r="X654" s="67">
        <v>1.3795154094696045</v>
      </c>
      <c r="Y654" s="67">
        <v>1.5265651941299438</v>
      </c>
      <c r="Z654" s="67">
        <v>1.6489828824996948</v>
      </c>
      <c r="AA654" s="67">
        <v>1.7087748050689697</v>
      </c>
      <c r="AB654" s="67">
        <v>1.706511378288269</v>
      </c>
      <c r="AC654" s="67">
        <v>1.6794296503067017</v>
      </c>
      <c r="AD654" s="67">
        <v>1.5260734558105469</v>
      </c>
      <c r="AE654" s="67">
        <v>1.2681746482849121</v>
      </c>
      <c r="AF654" s="67">
        <v>1.0124099254608154</v>
      </c>
      <c r="AG654" s="67">
        <v>-1.3949356973171234E-2</v>
      </c>
      <c r="AH654" s="67">
        <v>-1.3586234301328659E-2</v>
      </c>
      <c r="AI654" s="67">
        <v>-1.0341241024434566E-2</v>
      </c>
      <c r="AJ654" s="67">
        <v>-1.1025859043002129E-2</v>
      </c>
      <c r="AK654" s="67">
        <v>-1.2026039883494377E-2</v>
      </c>
      <c r="AL654" s="67">
        <v>-1.0879481211304665E-2</v>
      </c>
      <c r="AM654" s="67">
        <v>-1.6165012493729591E-2</v>
      </c>
      <c r="AN654" s="67">
        <v>-1.994834840297699E-2</v>
      </c>
      <c r="AO654" s="67">
        <v>-1.8448919057846069E-2</v>
      </c>
      <c r="AP654" s="67">
        <v>-2.1630201488733292E-2</v>
      </c>
      <c r="AQ654" s="67">
        <v>-2.3843562230467796E-2</v>
      </c>
      <c r="AR654" s="67">
        <v>-2.5843556970357895E-2</v>
      </c>
      <c r="AS654" s="67">
        <v>-2.5908641517162323E-2</v>
      </c>
      <c r="AT654" s="67">
        <v>-8.432396687567234E-3</v>
      </c>
      <c r="AU654" s="67">
        <v>0.1684955358505249</v>
      </c>
      <c r="AV654" s="67">
        <v>0.22610732913017273</v>
      </c>
      <c r="AW654" s="67">
        <v>0.25976511836051941</v>
      </c>
      <c r="AX654" s="67">
        <v>0.28171047568321228</v>
      </c>
      <c r="AY654" s="67">
        <v>0.2694706916809082</v>
      </c>
      <c r="AZ654" s="67">
        <v>-7.884426973760128E-3</v>
      </c>
      <c r="BA654" s="67">
        <v>-0.10752248018980026</v>
      </c>
      <c r="BB654" s="67">
        <v>-9.9505722522735596E-2</v>
      </c>
      <c r="BC654" s="67">
        <v>-6.4891807734966278E-2</v>
      </c>
      <c r="BD654" s="67">
        <v>-4.1956275701522827E-2</v>
      </c>
      <c r="BE654" s="67">
        <v>-5.1157334819436073E-3</v>
      </c>
      <c r="BF654" s="67">
        <v>-5.3958813659846783E-3</v>
      </c>
      <c r="BG654" s="67">
        <v>-2.6549843605607748E-3</v>
      </c>
      <c r="BH654" s="67">
        <v>-3.6789290606975555E-3</v>
      </c>
      <c r="BI654" s="67">
        <v>-4.8630679957568645E-3</v>
      </c>
      <c r="BJ654" s="67">
        <v>-3.5963361151516438E-3</v>
      </c>
      <c r="BK654" s="67">
        <v>-8.3507681265473366E-3</v>
      </c>
      <c r="BL654" s="67">
        <v>-1.1610022746026516E-2</v>
      </c>
      <c r="BM654" s="67">
        <v>-9.6402596682310104E-3</v>
      </c>
      <c r="BN654" s="67">
        <v>-1.2293814681470394E-2</v>
      </c>
      <c r="BO654" s="67">
        <v>-1.398504339158535E-2</v>
      </c>
      <c r="BP654" s="67">
        <v>-1.5491221100091934E-2</v>
      </c>
      <c r="BQ654" s="67">
        <v>-1.5083511359989643E-2</v>
      </c>
      <c r="BR654" s="67">
        <v>2.7496675029397011E-3</v>
      </c>
      <c r="BS654" s="67">
        <v>0.17974120378494263</v>
      </c>
      <c r="BT654" s="67">
        <v>0.23758000135421753</v>
      </c>
      <c r="BU654" s="67">
        <v>0.27141907811164856</v>
      </c>
      <c r="BV654" s="67">
        <v>0.29353868961334229</v>
      </c>
      <c r="BW654" s="67">
        <v>0.28136193752288818</v>
      </c>
      <c r="BX654" s="67">
        <v>4.021273460239172E-3</v>
      </c>
      <c r="BY654" s="67">
        <v>-9.5810137689113617E-2</v>
      </c>
      <c r="BZ654" s="67">
        <v>-8.820556104183197E-2</v>
      </c>
      <c r="CA654" s="67">
        <v>-5.4271385073661804E-2</v>
      </c>
      <c r="CB654" s="67">
        <v>-3.2155614346265793E-2</v>
      </c>
      <c r="CC654" s="67">
        <v>1.0024075163528323E-3</v>
      </c>
      <c r="CD654" s="67">
        <v>2.7673269505612552E-4</v>
      </c>
      <c r="CE654" s="67">
        <v>2.6684931945055723E-3</v>
      </c>
      <c r="CF654" s="67">
        <v>1.4095314545556903E-3</v>
      </c>
      <c r="CG654" s="67">
        <v>9.7984637250192463E-5</v>
      </c>
      <c r="CH654" s="67">
        <v>1.4479471137747169E-3</v>
      </c>
      <c r="CI654" s="67">
        <v>-2.9386472888290882E-3</v>
      </c>
      <c r="CJ654" s="67">
        <v>-5.8349231258034706E-3</v>
      </c>
      <c r="CK654" s="67">
        <v>-3.5394097212702036E-3</v>
      </c>
      <c r="CL654" s="67">
        <v>-5.8274604380130768E-3</v>
      </c>
      <c r="CM654" s="67">
        <v>-7.1570645086467266E-3</v>
      </c>
      <c r="CN654" s="67">
        <v>-8.321225643157959E-3</v>
      </c>
      <c r="CO654" s="67">
        <v>-7.5860596261918545E-3</v>
      </c>
      <c r="CP654" s="67">
        <v>1.0494330897927284E-2</v>
      </c>
      <c r="CQ654" s="67">
        <v>0.18752989172935486</v>
      </c>
      <c r="CR654" s="67">
        <v>0.24552594125270844</v>
      </c>
      <c r="CS654" s="67">
        <v>0.27949059009552002</v>
      </c>
      <c r="CT654" s="67">
        <v>0.30173090100288391</v>
      </c>
      <c r="CU654" s="67">
        <v>0.28959780931472778</v>
      </c>
      <c r="CV654" s="67">
        <v>1.2267125770449638E-2</v>
      </c>
      <c r="CW654" s="67">
        <v>-8.7698198854923248E-2</v>
      </c>
      <c r="CX654" s="67">
        <v>-8.0379121005535126E-2</v>
      </c>
      <c r="CY654" s="67">
        <v>-4.691571369767189E-2</v>
      </c>
      <c r="CZ654" s="67">
        <v>-2.5367707014083862E-2</v>
      </c>
      <c r="DA654" s="67">
        <v>7.1205487474799156E-3</v>
      </c>
      <c r="DB654" s="67">
        <v>5.9493463486433029E-3</v>
      </c>
      <c r="DC654" s="67">
        <v>7.9919705167412758E-3</v>
      </c>
      <c r="DD654" s="67">
        <v>6.4979917369782925E-3</v>
      </c>
      <c r="DE654" s="67">
        <v>5.0590373575687408E-3</v>
      </c>
      <c r="DF654" s="67">
        <v>6.4922305755317211E-3</v>
      </c>
      <c r="DG654" s="67">
        <v>2.4734742473810911E-3</v>
      </c>
      <c r="DH654" s="67">
        <v>-5.982405855320394E-5</v>
      </c>
      <c r="DI654" s="67">
        <v>2.5614399928599596E-3</v>
      </c>
      <c r="DJ654" s="67">
        <v>6.3889293232932687E-4</v>
      </c>
      <c r="DK654" s="67">
        <v>-3.2908431603573263E-4</v>
      </c>
      <c r="DL654" s="67">
        <v>-1.1512286728248E-3</v>
      </c>
      <c r="DM654" s="67">
        <v>-8.8608554506208748E-5</v>
      </c>
      <c r="DN654" s="67">
        <v>1.8238995224237442E-2</v>
      </c>
      <c r="DO654" s="67">
        <v>0.19531859457492828</v>
      </c>
      <c r="DP654" s="67">
        <v>0.25347185134887695</v>
      </c>
      <c r="DQ654" s="67">
        <v>0.28756210207939148</v>
      </c>
      <c r="DR654" s="67">
        <v>0.30992314219474792</v>
      </c>
      <c r="DS654" s="67">
        <v>0.297833651304245</v>
      </c>
      <c r="DT654" s="67">
        <v>2.0512975752353668E-2</v>
      </c>
      <c r="DU654" s="67">
        <v>-7.9586267471313477E-2</v>
      </c>
      <c r="DV654" s="67">
        <v>-7.2552666068077087E-2</v>
      </c>
      <c r="DW654" s="67">
        <v>-3.9560038596391678E-2</v>
      </c>
      <c r="DX654" s="67">
        <v>-1.8579799681901932E-2</v>
      </c>
      <c r="DY654" s="67">
        <v>1.5954172238707542E-2</v>
      </c>
      <c r="DZ654" s="67">
        <v>1.4139700680971146E-2</v>
      </c>
      <c r="EA654" s="67">
        <v>1.5678226947784424E-2</v>
      </c>
      <c r="EB654" s="67">
        <v>1.3844921253621578E-2</v>
      </c>
      <c r="EC654" s="67">
        <v>1.2222009710967541E-2</v>
      </c>
      <c r="ED654" s="67">
        <v>1.3775373809039593E-2</v>
      </c>
      <c r="EE654" s="67">
        <v>1.0287717916071415E-2</v>
      </c>
      <c r="EF654" s="67">
        <v>8.2785030826926231E-3</v>
      </c>
      <c r="EG654" s="67">
        <v>1.13700982183218E-2</v>
      </c>
      <c r="EH654" s="67">
        <v>9.9752806127071381E-3</v>
      </c>
      <c r="EI654" s="67">
        <v>9.5294332131743431E-3</v>
      </c>
      <c r="EJ654" s="67">
        <v>9.2011075466871262E-3</v>
      </c>
      <c r="EK654" s="67">
        <v>1.0736520402133465E-2</v>
      </c>
      <c r="EL654" s="67">
        <v>2.9421061277389526E-2</v>
      </c>
      <c r="EM654" s="67">
        <v>0.20656424760818481</v>
      </c>
      <c r="EN654" s="67">
        <v>0.26494452357292175</v>
      </c>
      <c r="EO654" s="67">
        <v>0.29921606183052063</v>
      </c>
      <c r="EP654" s="67">
        <v>0.32175138592720032</v>
      </c>
      <c r="EQ654" s="67">
        <v>0.30972492694854736</v>
      </c>
      <c r="ER654" s="67">
        <v>3.2418675720691681E-2</v>
      </c>
      <c r="ES654" s="67">
        <v>-6.7873917520046234E-2</v>
      </c>
      <c r="ET654" s="67">
        <v>-6.1252519488334656E-2</v>
      </c>
      <c r="EU654" s="67">
        <v>-2.8939617797732353E-2</v>
      </c>
      <c r="EV654" s="67">
        <v>-8.7791401892900467E-3</v>
      </c>
      <c r="EW654" s="67">
        <v>73.083358764648438</v>
      </c>
      <c r="EX654" s="67">
        <v>71.328201293945313</v>
      </c>
      <c r="EY654" s="67">
        <v>69.748970031738281</v>
      </c>
      <c r="EZ654" s="67">
        <v>68.783241271972656</v>
      </c>
      <c r="FA654" s="67">
        <v>67.350128173828125</v>
      </c>
      <c r="FB654" s="67">
        <v>66.341888427734375</v>
      </c>
      <c r="FC654" s="67">
        <v>66.132331848144531</v>
      </c>
      <c r="FD654" s="67">
        <v>68.5010986328125</v>
      </c>
      <c r="FE654" s="67">
        <v>74.036033630371094</v>
      </c>
      <c r="FF654" s="67">
        <v>79.131462097167969</v>
      </c>
      <c r="FG654" s="67">
        <v>84.258941650390625</v>
      </c>
      <c r="FH654" s="67">
        <v>88.490318298339844</v>
      </c>
      <c r="FI654" s="67">
        <v>92.102302551269531</v>
      </c>
      <c r="FJ654" s="67">
        <v>95.435493469238281</v>
      </c>
      <c r="FK654" s="67">
        <v>96.879585266113281</v>
      </c>
      <c r="FL654" s="67">
        <v>98.091484069824219</v>
      </c>
      <c r="FM654" s="67">
        <v>98.099365234375</v>
      </c>
      <c r="FN654" s="67">
        <v>96.73138427734375</v>
      </c>
      <c r="FO654" s="67">
        <v>93.780158996582031</v>
      </c>
      <c r="FP654" s="67">
        <v>88.200035095214844</v>
      </c>
      <c r="FQ654" s="67">
        <v>83.245826721191406</v>
      </c>
      <c r="FR654" s="67">
        <v>80.079299926757813</v>
      </c>
      <c r="FS654" s="67">
        <v>77.671562194824219</v>
      </c>
      <c r="FT654" s="67">
        <v>75.853416442871094</v>
      </c>
      <c r="FU654" s="68">
        <v>1.04367695748806E-2</v>
      </c>
      <c r="FV654" s="40">
        <v>14.590000152587891</v>
      </c>
      <c r="FW654">
        <v>67366.17</v>
      </c>
      <c r="FX654">
        <v>1</v>
      </c>
    </row>
    <row r="655" spans="1:180" x14ac:dyDescent="0.2">
      <c r="A655" t="s">
        <v>189</v>
      </c>
      <c r="B655" t="s">
        <v>207</v>
      </c>
      <c r="C655" t="s">
        <v>204</v>
      </c>
      <c r="D655" t="s">
        <v>1</v>
      </c>
      <c r="E655" t="s">
        <v>211</v>
      </c>
      <c r="F655" t="s">
        <v>193</v>
      </c>
      <c r="G655" s="60" t="s">
        <v>229</v>
      </c>
      <c r="H655" s="67">
        <v>69951.001117706299</v>
      </c>
      <c r="I655" s="67">
        <v>0.83494919538497925</v>
      </c>
      <c r="J655" s="67">
        <v>0.72069662809371948</v>
      </c>
      <c r="K655" s="67">
        <v>0.65233767032623291</v>
      </c>
      <c r="L655" s="67">
        <v>0.61008870601654053</v>
      </c>
      <c r="M655" s="67">
        <v>0.59058600664138794</v>
      </c>
      <c r="N655" s="67">
        <v>0.61752212047576904</v>
      </c>
      <c r="O655" s="67">
        <v>0.71596485376358032</v>
      </c>
      <c r="P655" s="67">
        <v>0.77024286985397339</v>
      </c>
      <c r="Q655" s="67">
        <v>0.74706745147705078</v>
      </c>
      <c r="R655" s="67">
        <v>0.76686716079711914</v>
      </c>
      <c r="S655" s="67">
        <v>0.82918071746826172</v>
      </c>
      <c r="T655" s="67">
        <v>0.922088623046875</v>
      </c>
      <c r="U655" s="67">
        <v>1.0543969869613647</v>
      </c>
      <c r="V655" s="67">
        <v>1.1880899667739868</v>
      </c>
      <c r="W655" s="67">
        <v>1.3228977918624878</v>
      </c>
      <c r="X655" s="67">
        <v>1.4640016555786133</v>
      </c>
      <c r="Y655" s="67">
        <v>1.5930989980697632</v>
      </c>
      <c r="Z655" s="67">
        <v>1.692224383354187</v>
      </c>
      <c r="AA655" s="67">
        <v>1.7279930114746094</v>
      </c>
      <c r="AB655" s="67">
        <v>1.7170243263244629</v>
      </c>
      <c r="AC655" s="67">
        <v>1.6779822111129761</v>
      </c>
      <c r="AD655" s="67">
        <v>1.528207540512085</v>
      </c>
      <c r="AE655" s="67">
        <v>1.2771958112716675</v>
      </c>
      <c r="AF655" s="67">
        <v>1.0285404920578003</v>
      </c>
      <c r="AG655" s="67">
        <v>-2.8243130072951317E-2</v>
      </c>
      <c r="AH655" s="67">
        <v>-2.2967182099819183E-2</v>
      </c>
      <c r="AI655" s="67">
        <v>-1.7575232312083244E-2</v>
      </c>
      <c r="AJ655" s="67">
        <v>-1.4912606216967106E-2</v>
      </c>
      <c r="AK655" s="67">
        <v>-1.163216307759285E-2</v>
      </c>
      <c r="AL655" s="67">
        <v>-1.1461471207439899E-2</v>
      </c>
      <c r="AM655" s="67">
        <v>-1.8382338806986809E-2</v>
      </c>
      <c r="AN655" s="67">
        <v>-1.9835436716675758E-2</v>
      </c>
      <c r="AO655" s="67">
        <v>-1.6324505209922791E-2</v>
      </c>
      <c r="AP655" s="67">
        <v>-2.7167985215783119E-2</v>
      </c>
      <c r="AQ655" s="67">
        <v>-2.5302287191152573E-2</v>
      </c>
      <c r="AR655" s="67">
        <v>-2.3539971560239792E-2</v>
      </c>
      <c r="AS655" s="67">
        <v>-1.6830407083034515E-2</v>
      </c>
      <c r="AT655" s="67">
        <v>5.1669497042894363E-3</v>
      </c>
      <c r="AU655" s="67">
        <v>0.19126720726490021</v>
      </c>
      <c r="AV655" s="67">
        <v>0.23857948184013367</v>
      </c>
      <c r="AW655" s="67">
        <v>0.26514226198196411</v>
      </c>
      <c r="AX655" s="67">
        <v>0.27242535352706909</v>
      </c>
      <c r="AY655" s="67">
        <v>0.25318419933319092</v>
      </c>
      <c r="AZ655" s="67">
        <v>-2.5924757122993469E-2</v>
      </c>
      <c r="BA655" s="67">
        <v>-0.11797212809324265</v>
      </c>
      <c r="BB655" s="67">
        <v>-0.1071508601307869</v>
      </c>
      <c r="BC655" s="67">
        <v>-7.6654978096485138E-2</v>
      </c>
      <c r="BD655" s="67">
        <v>-5.22020123898983E-2</v>
      </c>
      <c r="BE655" s="67">
        <v>-1.9411854445934296E-2</v>
      </c>
      <c r="BF655" s="67">
        <v>-1.4778958633542061E-2</v>
      </c>
      <c r="BG655" s="67">
        <v>-9.8909651860594749E-3</v>
      </c>
      <c r="BH655" s="67">
        <v>-7.5675668194890022E-3</v>
      </c>
      <c r="BI655" s="67">
        <v>-4.4710496440529823E-3</v>
      </c>
      <c r="BJ655" s="67">
        <v>-4.180228803306818E-3</v>
      </c>
      <c r="BK655" s="67">
        <v>-1.0570199228823185E-2</v>
      </c>
      <c r="BL655" s="67">
        <v>-1.1499400250613689E-2</v>
      </c>
      <c r="BM655" s="67">
        <v>-7.5182239525020123E-3</v>
      </c>
      <c r="BN655" s="67">
        <v>-1.7834030091762543E-2</v>
      </c>
      <c r="BO655" s="67">
        <v>-1.5446270816028118E-2</v>
      </c>
      <c r="BP655" s="67">
        <v>-1.3190234079957008E-2</v>
      </c>
      <c r="BQ655" s="67">
        <v>-6.0079414397478104E-3</v>
      </c>
      <c r="BR655" s="67">
        <v>1.6346331685781479E-2</v>
      </c>
      <c r="BS655" s="67">
        <v>0.20251019299030304</v>
      </c>
      <c r="BT655" s="67">
        <v>0.25004947185516357</v>
      </c>
      <c r="BU655" s="67">
        <v>0.27679347991943359</v>
      </c>
      <c r="BV655" s="67">
        <v>0.28425076603889465</v>
      </c>
      <c r="BW655" s="67">
        <v>0.26507255434989929</v>
      </c>
      <c r="BX655" s="67">
        <v>-1.4022012241184711E-2</v>
      </c>
      <c r="BY655" s="67">
        <v>-0.1062626987695694</v>
      </c>
      <c r="BZ655" s="67">
        <v>-9.5853596925735474E-2</v>
      </c>
      <c r="CA655" s="67">
        <v>-6.603732705116272E-2</v>
      </c>
      <c r="CB655" s="67">
        <v>-4.2403921484947205E-2</v>
      </c>
      <c r="CC655" s="67">
        <v>-1.3295343145728111E-2</v>
      </c>
      <c r="CD655" s="67">
        <v>-9.1078197583556175E-3</v>
      </c>
      <c r="CE655" s="67">
        <v>-4.5688650570809841E-3</v>
      </c>
      <c r="CF655" s="67">
        <v>-2.480414928868413E-3</v>
      </c>
      <c r="CG655" s="67">
        <v>4.8871594481170177E-4</v>
      </c>
      <c r="CH655" s="67">
        <v>8.6273840861395001E-4</v>
      </c>
      <c r="CI655" s="67">
        <v>-5.1595349796116352E-3</v>
      </c>
      <c r="CJ655" s="67">
        <v>-5.725884810090065E-3</v>
      </c>
      <c r="CK655" s="67">
        <v>-1.4190194196999073E-3</v>
      </c>
      <c r="CL655" s="67">
        <v>-1.1369362473487854E-2</v>
      </c>
      <c r="CM655" s="67">
        <v>-8.620026521384716E-3</v>
      </c>
      <c r="CN655" s="67">
        <v>-6.0220384038984776E-3</v>
      </c>
      <c r="CO655" s="67">
        <v>1.4876648783683777E-3</v>
      </c>
      <c r="CP655" s="67">
        <v>2.4089138954877853E-2</v>
      </c>
      <c r="CQ655" s="67">
        <v>0.21029706299304962</v>
      </c>
      <c r="CR655" s="67">
        <v>0.25799348950386047</v>
      </c>
      <c r="CS655" s="67">
        <v>0.28486308455467224</v>
      </c>
      <c r="CT655" s="67">
        <v>0.29244095087051392</v>
      </c>
      <c r="CU655" s="67">
        <v>0.27330639958381653</v>
      </c>
      <c r="CV655" s="67">
        <v>-5.7782065123319626E-3</v>
      </c>
      <c r="CW655" s="67">
        <v>-9.8152786493301392E-2</v>
      </c>
      <c r="CX655" s="67">
        <v>-8.8029153645038605E-2</v>
      </c>
      <c r="CY655" s="67">
        <v>-5.8683574199676514E-2</v>
      </c>
      <c r="CZ655" s="67">
        <v>-3.5617798566818237E-2</v>
      </c>
      <c r="DA655" s="67">
        <v>-7.1788299828767776E-3</v>
      </c>
      <c r="DB655" s="67">
        <v>-3.4366811159998178E-3</v>
      </c>
      <c r="DC655" s="67">
        <v>7.532341405749321E-4</v>
      </c>
      <c r="DD655" s="67">
        <v>2.6067367289215326E-3</v>
      </c>
      <c r="DE655" s="67">
        <v>5.4484810680150986E-3</v>
      </c>
      <c r="DF655" s="67">
        <v>5.9057055041193962E-3</v>
      </c>
      <c r="DG655" s="67">
        <v>2.511297061573714E-4</v>
      </c>
      <c r="DH655" s="67">
        <v>4.7630044718971476E-5</v>
      </c>
      <c r="DI655" s="67">
        <v>4.6801851131021976E-3</v>
      </c>
      <c r="DJ655" s="67">
        <v>-4.9046934582293034E-3</v>
      </c>
      <c r="DK655" s="67">
        <v>-1.7937810625880957E-3</v>
      </c>
      <c r="DL655" s="67">
        <v>1.1461578542366624E-3</v>
      </c>
      <c r="DM655" s="67">
        <v>8.9832711964845657E-3</v>
      </c>
      <c r="DN655" s="67">
        <v>3.1831942498683929E-2</v>
      </c>
      <c r="DO655" s="67">
        <v>0.21808391809463501</v>
      </c>
      <c r="DP655" s="67">
        <v>0.26593756675720215</v>
      </c>
      <c r="DQ655" s="67">
        <v>0.2929326593875885</v>
      </c>
      <c r="DR655" s="67">
        <v>0.30063119530677795</v>
      </c>
      <c r="DS655" s="67">
        <v>0.28154021501541138</v>
      </c>
      <c r="DT655" s="67">
        <v>2.465598052367568E-3</v>
      </c>
      <c r="DU655" s="67">
        <v>-9.0042874217033386E-2</v>
      </c>
      <c r="DV655" s="67">
        <v>-8.0204717814922333E-2</v>
      </c>
      <c r="DW655" s="67">
        <v>-5.1329821348190308E-2</v>
      </c>
      <c r="DX655" s="67">
        <v>-2.8831673786044121E-2</v>
      </c>
      <c r="DY655" s="67">
        <v>1.6524434322491288E-3</v>
      </c>
      <c r="DZ655" s="67">
        <v>4.7515425831079483E-3</v>
      </c>
      <c r="EA655" s="67">
        <v>8.4375003352761269E-3</v>
      </c>
      <c r="EB655" s="67">
        <v>9.9517758935689926E-3</v>
      </c>
      <c r="EC655" s="67">
        <v>1.2609594501554966E-2</v>
      </c>
      <c r="ED655" s="67">
        <v>1.318694930523634E-2</v>
      </c>
      <c r="EE655" s="67">
        <v>8.063269779086113E-3</v>
      </c>
      <c r="EF655" s="67">
        <v>8.3836689591407776E-3</v>
      </c>
      <c r="EG655" s="67">
        <v>1.3486468233168125E-2</v>
      </c>
      <c r="EH655" s="67">
        <v>4.4292616657912731E-3</v>
      </c>
      <c r="EI655" s="67">
        <v>8.0622332170605659E-3</v>
      </c>
      <c r="EJ655" s="67">
        <v>1.1495895683765411E-2</v>
      </c>
      <c r="EK655" s="67">
        <v>1.9805736839771271E-2</v>
      </c>
      <c r="EL655" s="67">
        <v>4.3011326342821121E-2</v>
      </c>
      <c r="EM655" s="67">
        <v>0.22932693362236023</v>
      </c>
      <c r="EN655" s="67">
        <v>0.27740752696990967</v>
      </c>
      <c r="EO655" s="67">
        <v>0.30458393692970276</v>
      </c>
      <c r="EP655" s="67">
        <v>0.31245660781860352</v>
      </c>
      <c r="EQ655" s="67">
        <v>0.29342854022979736</v>
      </c>
      <c r="ER655" s="67">
        <v>1.4368343167006969E-2</v>
      </c>
      <c r="ES655" s="67">
        <v>-7.8333437442779541E-2</v>
      </c>
      <c r="ET655" s="67">
        <v>-6.8907462060451508E-2</v>
      </c>
      <c r="EU655" s="67">
        <v>-4.0712166577577591E-2</v>
      </c>
      <c r="EV655" s="67">
        <v>-1.9033586606383324E-2</v>
      </c>
      <c r="EW655" s="67">
        <v>74.288520812988281</v>
      </c>
      <c r="EX655" s="67">
        <v>72.79400634765625</v>
      </c>
      <c r="EY655" s="67">
        <v>71.351837158203125</v>
      </c>
      <c r="EZ655" s="67">
        <v>69.874862670898438</v>
      </c>
      <c r="FA655" s="67">
        <v>68.918830871582031</v>
      </c>
      <c r="FB655" s="67">
        <v>68.047256469726563</v>
      </c>
      <c r="FC655" s="67">
        <v>67.227371215820313</v>
      </c>
      <c r="FD655" s="67">
        <v>68.408042907714844</v>
      </c>
      <c r="FE655" s="67">
        <v>73.134857177734375</v>
      </c>
      <c r="FF655" s="67">
        <v>78.506134033203125</v>
      </c>
      <c r="FG655" s="67">
        <v>83.418441772460938</v>
      </c>
      <c r="FH655" s="67">
        <v>88.048751831054688</v>
      </c>
      <c r="FI655" s="67">
        <v>91.970024108886719</v>
      </c>
      <c r="FJ655" s="67">
        <v>95.370780944824219</v>
      </c>
      <c r="FK655" s="67">
        <v>96.789382934570313</v>
      </c>
      <c r="FL655" s="67">
        <v>97.209693908691406</v>
      </c>
      <c r="FM655" s="67">
        <v>96.995346069335938</v>
      </c>
      <c r="FN655" s="67">
        <v>95.337257385253906</v>
      </c>
      <c r="FO655" s="67">
        <v>91.7225341796875</v>
      </c>
      <c r="FP655" s="67">
        <v>86.807662963867188</v>
      </c>
      <c r="FQ655" s="67">
        <v>82.874359130859375</v>
      </c>
      <c r="FR655" s="67">
        <v>79.832023620605469</v>
      </c>
      <c r="FS655" s="67">
        <v>77.352729797363281</v>
      </c>
      <c r="FT655" s="67">
        <v>75.619796752929688</v>
      </c>
      <c r="FU655" s="68">
        <v>1.0434232652187347E-2</v>
      </c>
      <c r="FV655" s="40">
        <v>14.869999885559082</v>
      </c>
      <c r="FW655">
        <v>70925.89</v>
      </c>
      <c r="FX655">
        <v>1</v>
      </c>
    </row>
    <row r="656" spans="1:180" x14ac:dyDescent="0.2">
      <c r="A656" t="s">
        <v>189</v>
      </c>
      <c r="B656" t="s">
        <v>207</v>
      </c>
      <c r="C656" t="s">
        <v>204</v>
      </c>
      <c r="D656" t="s">
        <v>1</v>
      </c>
      <c r="E656" t="s">
        <v>211</v>
      </c>
      <c r="F656" t="s">
        <v>193</v>
      </c>
      <c r="G656" s="60" t="s">
        <v>230</v>
      </c>
      <c r="H656" s="67">
        <v>70016.998277187347</v>
      </c>
      <c r="I656" s="67">
        <v>0.85128992795944214</v>
      </c>
      <c r="J656" s="67">
        <v>0.73701936006546021</v>
      </c>
      <c r="K656" s="67">
        <v>0.66360139846801758</v>
      </c>
      <c r="L656" s="67">
        <v>0.61936140060424805</v>
      </c>
      <c r="M656" s="67">
        <v>0.59972620010375977</v>
      </c>
      <c r="N656" s="67">
        <v>0.62427389621734619</v>
      </c>
      <c r="O656" s="67">
        <v>0.72141093015670776</v>
      </c>
      <c r="P656" s="67">
        <v>0.78240275382995605</v>
      </c>
      <c r="Q656" s="67">
        <v>0.76141607761383057</v>
      </c>
      <c r="R656" s="67">
        <v>0.7825661301612854</v>
      </c>
      <c r="S656" s="67">
        <v>0.83426803350448608</v>
      </c>
      <c r="T656" s="67">
        <v>0.90794819593429565</v>
      </c>
      <c r="U656" s="67">
        <v>1.0194406509399414</v>
      </c>
      <c r="V656" s="67">
        <v>1.1305139064788818</v>
      </c>
      <c r="W656" s="67">
        <v>1.2435309886932373</v>
      </c>
      <c r="X656" s="67">
        <v>1.3754328489303589</v>
      </c>
      <c r="Y656" s="67">
        <v>1.4915381669998169</v>
      </c>
      <c r="Z656" s="67">
        <v>1.5699065923690796</v>
      </c>
      <c r="AA656" s="67">
        <v>1.5757138729095459</v>
      </c>
      <c r="AB656" s="67">
        <v>1.5526982545852661</v>
      </c>
      <c r="AC656" s="67">
        <v>1.5099639892578125</v>
      </c>
      <c r="AD656" s="67">
        <v>1.3921337127685547</v>
      </c>
      <c r="AE656" s="67">
        <v>1.2017233371734619</v>
      </c>
      <c r="AF656" s="67">
        <v>0.99510818719863892</v>
      </c>
      <c r="AG656" s="67">
        <v>-3.4849479794502258E-2</v>
      </c>
      <c r="AH656" s="67">
        <v>-2.4068918079137802E-2</v>
      </c>
      <c r="AI656" s="67">
        <v>-1.7410025000572205E-2</v>
      </c>
      <c r="AJ656" s="67">
        <v>-1.3749897480010986E-2</v>
      </c>
      <c r="AK656" s="67">
        <v>-1.0447612963616848E-2</v>
      </c>
      <c r="AL656" s="67">
        <v>-1.1488530784845352E-2</v>
      </c>
      <c r="AM656" s="67">
        <v>-1.214506383985281E-2</v>
      </c>
      <c r="AN656" s="67">
        <v>-2.1453797817230225E-2</v>
      </c>
      <c r="AO656" s="67">
        <v>-2.0612681284546852E-2</v>
      </c>
      <c r="AP656" s="67">
        <v>-2.8749894350767136E-2</v>
      </c>
      <c r="AQ656" s="67">
        <v>-3.4520909190177917E-2</v>
      </c>
      <c r="AR656" s="67">
        <v>-3.9571482688188553E-2</v>
      </c>
      <c r="AS656" s="67">
        <v>-3.1436920166015625E-2</v>
      </c>
      <c r="AT656" s="67">
        <v>-7.5296545401215553E-3</v>
      </c>
      <c r="AU656" s="67">
        <v>0.16014538705348969</v>
      </c>
      <c r="AV656" s="67">
        <v>0.21319743990898132</v>
      </c>
      <c r="AW656" s="67">
        <v>0.23083847761154175</v>
      </c>
      <c r="AX656" s="67">
        <v>0.23821772634983063</v>
      </c>
      <c r="AY656" s="67">
        <v>0.20901645720005035</v>
      </c>
      <c r="AZ656" s="67">
        <v>-3.0913768336176872E-2</v>
      </c>
      <c r="BA656" s="67">
        <v>-8.399064838886261E-2</v>
      </c>
      <c r="BB656" s="67">
        <v>-7.3466330766677856E-2</v>
      </c>
      <c r="BC656" s="67">
        <v>-5.2725560963153839E-2</v>
      </c>
      <c r="BD656" s="67">
        <v>-3.6360163241624832E-2</v>
      </c>
      <c r="BE656" s="67">
        <v>-2.6021299883723259E-2</v>
      </c>
      <c r="BF656" s="67">
        <v>-1.5883537009358406E-2</v>
      </c>
      <c r="BG656" s="67">
        <v>-9.7283590584993362E-3</v>
      </c>
      <c r="BH656" s="67">
        <v>-6.4072869718074799E-3</v>
      </c>
      <c r="BI656" s="67">
        <v>-3.2888345886021852E-3</v>
      </c>
      <c r="BJ656" s="67">
        <v>-4.2096721008419991E-3</v>
      </c>
      <c r="BK656" s="67">
        <v>-4.3355640955269337E-3</v>
      </c>
      <c r="BL656" s="67">
        <v>-1.3120538555085659E-2</v>
      </c>
      <c r="BM656" s="67">
        <v>-1.1809410527348518E-2</v>
      </c>
      <c r="BN656" s="67">
        <v>-1.9419156014919281E-2</v>
      </c>
      <c r="BO656" s="67">
        <v>-2.4668337777256966E-2</v>
      </c>
      <c r="BP656" s="67">
        <v>-2.9225384816527367E-2</v>
      </c>
      <c r="BQ656" s="67">
        <v>-2.0618248730897903E-2</v>
      </c>
      <c r="BR656" s="67">
        <v>3.6457974929362535E-3</v>
      </c>
      <c r="BS656" s="67">
        <v>0.17138445377349854</v>
      </c>
      <c r="BT656" s="67">
        <v>0.2246633768081665</v>
      </c>
      <c r="BU656" s="67">
        <v>0.24248562753200531</v>
      </c>
      <c r="BV656" s="67">
        <v>0.25003895163536072</v>
      </c>
      <c r="BW656" s="67">
        <v>0.22090062499046326</v>
      </c>
      <c r="BX656" s="67">
        <v>-1.9015207886695862E-2</v>
      </c>
      <c r="BY656" s="67">
        <v>-7.2285354137420654E-2</v>
      </c>
      <c r="BZ656" s="67">
        <v>-6.2173057347536087E-2</v>
      </c>
      <c r="CA656" s="67">
        <v>-4.2111635208129883E-2</v>
      </c>
      <c r="CB656" s="67">
        <v>-2.6565507054328918E-2</v>
      </c>
      <c r="CC656" s="67">
        <v>-1.990693062543869E-2</v>
      </c>
      <c r="CD656" s="67">
        <v>-1.0214367881417274E-2</v>
      </c>
      <c r="CE656" s="67">
        <v>-4.4080610387027264E-3</v>
      </c>
      <c r="CF656" s="67">
        <v>-1.3218169333413243E-3</v>
      </c>
      <c r="CG656" s="67">
        <v>1.6693139914423227E-3</v>
      </c>
      <c r="CH656" s="67">
        <v>8.3164364332333207E-4</v>
      </c>
      <c r="CI656" s="67">
        <v>1.0732722003012896E-3</v>
      </c>
      <c r="CJ656" s="67">
        <v>-7.3489490896463394E-3</v>
      </c>
      <c r="CK656" s="67">
        <v>-5.7122926227748394E-3</v>
      </c>
      <c r="CL656" s="67">
        <v>-1.2956713326275349E-2</v>
      </c>
      <c r="CM656" s="67">
        <v>-1.7844481393694878E-2</v>
      </c>
      <c r="CN656" s="67">
        <v>-2.2059706971049309E-2</v>
      </c>
      <c r="CO656" s="67">
        <v>-1.3125268742442131E-2</v>
      </c>
      <c r="CP656" s="67">
        <v>1.1385881341993809E-2</v>
      </c>
      <c r="CQ656" s="67">
        <v>0.17916861176490784</v>
      </c>
      <c r="CR656" s="67">
        <v>0.23260465264320374</v>
      </c>
      <c r="CS656" s="67">
        <v>0.25055238604545593</v>
      </c>
      <c r="CT656" s="67">
        <v>0.25822630524635315</v>
      </c>
      <c r="CU656" s="67">
        <v>0.22913156449794769</v>
      </c>
      <c r="CV656" s="67">
        <v>-1.0774300433695316E-2</v>
      </c>
      <c r="CW656" s="67">
        <v>-6.4178295433521271E-2</v>
      </c>
      <c r="CX656" s="67">
        <v>-5.435137078166008E-2</v>
      </c>
      <c r="CY656" s="67">
        <v>-3.4760460257530212E-2</v>
      </c>
      <c r="CZ656" s="67">
        <v>-1.978176087141037E-2</v>
      </c>
      <c r="DA656" s="67">
        <v>-1.3792560435831547E-2</v>
      </c>
      <c r="DB656" s="67">
        <v>-4.545197356492281E-3</v>
      </c>
      <c r="DC656" s="67">
        <v>9.1223703930154443E-4</v>
      </c>
      <c r="DD656" s="67">
        <v>3.7636528722941875E-3</v>
      </c>
      <c r="DE656" s="67">
        <v>6.6274623386561871E-3</v>
      </c>
      <c r="DF656" s="67">
        <v>5.8729592710733414E-3</v>
      </c>
      <c r="DG656" s="67">
        <v>6.4821084961295128E-3</v>
      </c>
      <c r="DH656" s="67">
        <v>-1.5773591585457325E-3</v>
      </c>
      <c r="DI656" s="67">
        <v>3.8482568925246596E-4</v>
      </c>
      <c r="DJ656" s="67">
        <v>-6.4942715689539909E-3</v>
      </c>
      <c r="DK656" s="67">
        <v>-1.1020621284842491E-2</v>
      </c>
      <c r="DL656" s="67">
        <v>-1.4894030056893826E-2</v>
      </c>
      <c r="DM656" s="67">
        <v>-5.632289219647646E-3</v>
      </c>
      <c r="DN656" s="67">
        <v>1.9125966355204582E-2</v>
      </c>
      <c r="DO656" s="67">
        <v>0.18695276975631714</v>
      </c>
      <c r="DP656" s="67">
        <v>0.24054594337940216</v>
      </c>
      <c r="DQ656" s="67">
        <v>0.25861909985542297</v>
      </c>
      <c r="DR656" s="67">
        <v>0.26641362905502319</v>
      </c>
      <c r="DS656" s="67">
        <v>0.23736250400543213</v>
      </c>
      <c r="DT656" s="67">
        <v>-2.5333943776786327E-3</v>
      </c>
      <c r="DU656" s="67">
        <v>-5.6071247905492783E-2</v>
      </c>
      <c r="DV656" s="67">
        <v>-4.6529680490493774E-2</v>
      </c>
      <c r="DW656" s="67">
        <v>-2.7409285306930542E-2</v>
      </c>
      <c r="DX656" s="67">
        <v>-1.2998012825846672E-2</v>
      </c>
      <c r="DY656" s="67">
        <v>-4.9643819220364094E-3</v>
      </c>
      <c r="DZ656" s="67">
        <v>3.6401841789484024E-3</v>
      </c>
      <c r="EA656" s="67">
        <v>8.5939029231667519E-3</v>
      </c>
      <c r="EB656" s="67">
        <v>1.1106263846158981E-2</v>
      </c>
      <c r="EC656" s="67">
        <v>1.3786241412162781E-2</v>
      </c>
      <c r="ED656" s="67">
        <v>1.3151818886399269E-2</v>
      </c>
      <c r="EE656" s="67">
        <v>1.4291608706116676E-2</v>
      </c>
      <c r="EF656" s="67">
        <v>6.7559001035988331E-3</v>
      </c>
      <c r="EG656" s="67">
        <v>9.1880960389971733E-3</v>
      </c>
      <c r="EH656" s="67">
        <v>2.8364695608615875E-3</v>
      </c>
      <c r="EI656" s="67">
        <v>-1.1680533643811941E-3</v>
      </c>
      <c r="EJ656" s="67">
        <v>-4.5479307882487774E-3</v>
      </c>
      <c r="EK656" s="67">
        <v>5.1863831467926502E-3</v>
      </c>
      <c r="EL656" s="67">
        <v>3.0301420018076897E-2</v>
      </c>
      <c r="EM656" s="67">
        <v>0.19819183647632599</v>
      </c>
      <c r="EN656" s="67">
        <v>0.25201186537742615</v>
      </c>
      <c r="EO656" s="67">
        <v>0.27026626467704773</v>
      </c>
      <c r="EP656" s="67">
        <v>0.27823486924171448</v>
      </c>
      <c r="EQ656" s="67">
        <v>0.24924665689468384</v>
      </c>
      <c r="ER656" s="67">
        <v>9.365166537463665E-3</v>
      </c>
      <c r="ES656" s="67">
        <v>-4.436594620347023E-2</v>
      </c>
      <c r="ET656" s="67">
        <v>-3.5236399620771408E-2</v>
      </c>
      <c r="EU656" s="67">
        <v>-1.6795357689261436E-2</v>
      </c>
      <c r="EV656" s="67">
        <v>-3.2033580355346203E-3</v>
      </c>
      <c r="EW656" s="67">
        <v>74.184852600097656</v>
      </c>
      <c r="EX656" s="67">
        <v>72.912178039550781</v>
      </c>
      <c r="EY656" s="67">
        <v>71.334999084472656</v>
      </c>
      <c r="EZ656" s="67">
        <v>70.12237548828125</v>
      </c>
      <c r="FA656" s="67">
        <v>69.163810729980469</v>
      </c>
      <c r="FB656" s="67">
        <v>68.999649047851563</v>
      </c>
      <c r="FC656" s="67">
        <v>68.478706359863281</v>
      </c>
      <c r="FD656" s="67">
        <v>68.500007629394531</v>
      </c>
      <c r="FE656" s="67">
        <v>71.390754699707031</v>
      </c>
      <c r="FF656" s="67">
        <v>75.879180908203125</v>
      </c>
      <c r="FG656" s="67">
        <v>80.367561340332031</v>
      </c>
      <c r="FH656" s="67">
        <v>83.974746704101563</v>
      </c>
      <c r="FI656" s="67">
        <v>87.988937377929688</v>
      </c>
      <c r="FJ656" s="67">
        <v>91.090866088867188</v>
      </c>
      <c r="FK656" s="67">
        <v>92.559898376464844</v>
      </c>
      <c r="FL656" s="67">
        <v>94.026336669921875</v>
      </c>
      <c r="FM656" s="67">
        <v>93.853164672851563</v>
      </c>
      <c r="FN656" s="67">
        <v>92.149223327636719</v>
      </c>
      <c r="FO656" s="67">
        <v>88.243179321289063</v>
      </c>
      <c r="FP656" s="67">
        <v>83.894599914550781</v>
      </c>
      <c r="FQ656" s="67">
        <v>79.947288513183594</v>
      </c>
      <c r="FR656" s="67">
        <v>76.908599853515625</v>
      </c>
      <c r="FS656" s="67">
        <v>74.476646423339844</v>
      </c>
      <c r="FT656" s="67">
        <v>72.545478820800781</v>
      </c>
      <c r="FU656" s="68">
        <v>1.0430575348436832E-2</v>
      </c>
      <c r="FV656" s="40">
        <v>15.390000343322754</v>
      </c>
      <c r="FW656">
        <v>68179.12</v>
      </c>
      <c r="FX656">
        <v>1</v>
      </c>
    </row>
    <row r="657" spans="1:180" x14ac:dyDescent="0.2">
      <c r="A657" t="s">
        <v>189</v>
      </c>
      <c r="B657" t="s">
        <v>207</v>
      </c>
      <c r="C657" t="s">
        <v>204</v>
      </c>
      <c r="D657" t="s">
        <v>1</v>
      </c>
      <c r="E657" t="s">
        <v>211</v>
      </c>
      <c r="F657" t="s">
        <v>193</v>
      </c>
      <c r="G657" s="60" t="s">
        <v>2</v>
      </c>
      <c r="H657" s="67">
        <v>66464.666906627026</v>
      </c>
      <c r="I657" s="67">
        <v>0.80782586336135864</v>
      </c>
      <c r="J657" s="67">
        <v>0.6957244873046875</v>
      </c>
      <c r="K657" s="67">
        <v>0.62704968452453613</v>
      </c>
      <c r="L657" s="67">
        <v>0.58644717931747437</v>
      </c>
      <c r="M657" s="67">
        <v>0.56940245628356934</v>
      </c>
      <c r="N657" s="67">
        <v>0.5943065881729126</v>
      </c>
      <c r="O657" s="67">
        <v>0.67499649524688721</v>
      </c>
      <c r="P657" s="67">
        <v>0.74194180965423584</v>
      </c>
      <c r="Q657" s="67">
        <v>0.75435417890548706</v>
      </c>
      <c r="R657" s="67">
        <v>0.78426086902618408</v>
      </c>
      <c r="S657" s="67">
        <v>0.84204000234603882</v>
      </c>
      <c r="T657" s="67">
        <v>0.9259263277053833</v>
      </c>
      <c r="U657" s="67">
        <v>1.0327897071838379</v>
      </c>
      <c r="V657" s="67">
        <v>1.1405782699584961</v>
      </c>
      <c r="W657" s="67">
        <v>1.2523586750030518</v>
      </c>
      <c r="X657" s="67">
        <v>1.3763121366500854</v>
      </c>
      <c r="Y657" s="67">
        <v>1.4948511123657227</v>
      </c>
      <c r="Z657" s="67">
        <v>1.5978310108184814</v>
      </c>
      <c r="AA657" s="67">
        <v>1.6360453367233276</v>
      </c>
      <c r="AB657" s="67">
        <v>1.6023838520050049</v>
      </c>
      <c r="AC657" s="67">
        <v>1.5588639974594116</v>
      </c>
      <c r="AD657" s="67">
        <v>1.4601924419403076</v>
      </c>
      <c r="AE657" s="67">
        <v>1.243700385093689</v>
      </c>
      <c r="AF657" s="67">
        <v>1.0076413154602051</v>
      </c>
      <c r="AG657" s="67">
        <v>-1.5730706974864006E-2</v>
      </c>
      <c r="AH657" s="67">
        <v>-1.1169322766363621E-2</v>
      </c>
      <c r="AI657" s="67">
        <v>-8.5431830957531929E-3</v>
      </c>
      <c r="AJ657" s="67">
        <v>-6.8226424045860767E-3</v>
      </c>
      <c r="AK657" s="67">
        <v>-6.0640061274170876E-3</v>
      </c>
      <c r="AL657" s="67">
        <v>-6.0225389897823334E-3</v>
      </c>
      <c r="AM657" s="67">
        <v>-1.07117909938097E-2</v>
      </c>
      <c r="AN657" s="67">
        <v>-1.3809232041239738E-2</v>
      </c>
      <c r="AO657" s="67">
        <v>-1.8826883286237717E-2</v>
      </c>
      <c r="AP657" s="67">
        <v>-2.3140076547861099E-2</v>
      </c>
      <c r="AQ657" s="67">
        <v>-2.3918142542243004E-2</v>
      </c>
      <c r="AR657" s="67">
        <v>-2.3559782654047012E-2</v>
      </c>
      <c r="AS657" s="67">
        <v>-2.2492995485663414E-2</v>
      </c>
      <c r="AT657" s="67">
        <v>3.3813787158578634E-3</v>
      </c>
      <c r="AU657" s="67">
        <v>0.17809410393238068</v>
      </c>
      <c r="AV657" s="67">
        <v>0.22669991850852966</v>
      </c>
      <c r="AW657" s="67">
        <v>0.25058043003082275</v>
      </c>
      <c r="AX657" s="67">
        <v>0.2633545994758606</v>
      </c>
      <c r="AY657" s="67">
        <v>0.24908295273780823</v>
      </c>
      <c r="AZ657" s="67">
        <v>9.2103937640786171E-3</v>
      </c>
      <c r="BA657" s="67">
        <v>-7.1539528667926788E-2</v>
      </c>
      <c r="BB657" s="67">
        <v>-7.460339367389679E-2</v>
      </c>
      <c r="BC657" s="67">
        <v>-5.5666740983724594E-2</v>
      </c>
      <c r="BD657" s="67">
        <v>-3.7521876394748688E-2</v>
      </c>
      <c r="BE657" s="67">
        <v>-9.9973259493708611E-3</v>
      </c>
      <c r="BF657" s="67">
        <v>-5.8530191890895367E-3</v>
      </c>
      <c r="BG657" s="67">
        <v>-3.5539430100470781E-3</v>
      </c>
      <c r="BH657" s="67">
        <v>-2.0531762856990099E-3</v>
      </c>
      <c r="BI657" s="67">
        <v>-1.4134751399978995E-3</v>
      </c>
      <c r="BJ657" s="67">
        <v>-1.2930735247209668E-3</v>
      </c>
      <c r="BK657" s="67">
        <v>-5.6363418698310852E-3</v>
      </c>
      <c r="BL657" s="67">
        <v>-8.3924271166324615E-3</v>
      </c>
      <c r="BM657" s="67">
        <v>-1.3105704449117184E-2</v>
      </c>
      <c r="BN657" s="67">
        <v>-1.7077835276722908E-2</v>
      </c>
      <c r="BO657" s="67">
        <v>-1.7519276589155197E-2</v>
      </c>
      <c r="BP657" s="67">
        <v>-1.6842152923345566E-2</v>
      </c>
      <c r="BQ657" s="67">
        <v>-1.5470235608518124E-2</v>
      </c>
      <c r="BR657" s="67">
        <v>1.0634733363986015E-2</v>
      </c>
      <c r="BS657" s="67">
        <v>0.18538850545883179</v>
      </c>
      <c r="BT657" s="67">
        <v>0.2341410219669342</v>
      </c>
      <c r="BU657" s="67">
        <v>0.2581392228603363</v>
      </c>
      <c r="BV657" s="67">
        <v>0.27102735638618469</v>
      </c>
      <c r="BW657" s="67">
        <v>0.25679752230644226</v>
      </c>
      <c r="BX657" s="67">
        <v>1.6935022547841072E-2</v>
      </c>
      <c r="BY657" s="67">
        <v>-6.3939280807971954E-2</v>
      </c>
      <c r="BZ657" s="67">
        <v>-6.7269720137119293E-2</v>
      </c>
      <c r="CA657" s="67">
        <v>-4.8774741590023041E-2</v>
      </c>
      <c r="CB657" s="67">
        <v>-3.1162392348051071E-2</v>
      </c>
      <c r="CC657" s="67">
        <v>-6.026403047144413E-3</v>
      </c>
      <c r="CD657" s="67">
        <v>-2.170963678508997E-3</v>
      </c>
      <c r="CE657" s="67">
        <v>-9.8410549981053919E-5</v>
      </c>
      <c r="CF657" s="67">
        <v>1.2501415330916643E-3</v>
      </c>
      <c r="CG657" s="67">
        <v>1.8074684776365757E-3</v>
      </c>
      <c r="CH657" s="67">
        <v>1.9825398921966553E-3</v>
      </c>
      <c r="CI657" s="67">
        <v>-2.1211015991866589E-3</v>
      </c>
      <c r="CJ657" s="67">
        <v>-4.6407654881477356E-3</v>
      </c>
      <c r="CK657" s="67">
        <v>-9.1432314366102219E-3</v>
      </c>
      <c r="CL657" s="67">
        <v>-1.28791444003582E-2</v>
      </c>
      <c r="CM657" s="67">
        <v>-1.30874402821064E-2</v>
      </c>
      <c r="CN657" s="67">
        <v>-1.2189543806016445E-2</v>
      </c>
      <c r="CO657" s="67">
        <v>-1.0606296360492706E-2</v>
      </c>
      <c r="CP657" s="67">
        <v>1.5658384189009666E-2</v>
      </c>
      <c r="CQ657" s="67">
        <v>0.1904405802488327</v>
      </c>
      <c r="CR657" s="67">
        <v>0.23929469287395477</v>
      </c>
      <c r="CS657" s="67">
        <v>0.26337438821792603</v>
      </c>
      <c r="CT657" s="67">
        <v>0.27634143829345703</v>
      </c>
      <c r="CU657" s="67">
        <v>0.26214060187339783</v>
      </c>
      <c r="CV657" s="67">
        <v>2.2285077720880508E-2</v>
      </c>
      <c r="CW657" s="67">
        <v>-5.8675374835729599E-2</v>
      </c>
      <c r="CX657" s="67">
        <v>-6.2190454453229904E-2</v>
      </c>
      <c r="CY657" s="67">
        <v>-4.4001363217830658E-2</v>
      </c>
      <c r="CZ657" s="67">
        <v>-2.6757834479212761E-2</v>
      </c>
      <c r="DA657" s="67">
        <v>-2.0554796792566776E-3</v>
      </c>
      <c r="DB657" s="67">
        <v>1.5110918320715427E-3</v>
      </c>
      <c r="DC657" s="67">
        <v>3.357121953740716E-3</v>
      </c>
      <c r="DD657" s="67">
        <v>4.5534591190516949E-3</v>
      </c>
      <c r="DE657" s="67">
        <v>5.0284122116863728E-3</v>
      </c>
      <c r="DF657" s="67">
        <v>5.2581531926989555E-3</v>
      </c>
      <c r="DG657" s="67">
        <v>1.3941385550424457E-3</v>
      </c>
      <c r="DH657" s="67">
        <v>-8.8910292834043503E-4</v>
      </c>
      <c r="DI657" s="67">
        <v>-5.1807593554258347E-3</v>
      </c>
      <c r="DJ657" s="67">
        <v>-8.6804544553160667E-3</v>
      </c>
      <c r="DK657" s="67">
        <v>-8.6556049063801765E-3</v>
      </c>
      <c r="DL657" s="67">
        <v>-7.5369351543486118E-3</v>
      </c>
      <c r="DM657" s="67">
        <v>-5.7423552498221397E-3</v>
      </c>
      <c r="DN657" s="67">
        <v>2.0682035014033318E-2</v>
      </c>
      <c r="DO657" s="67">
        <v>0.19549266993999481</v>
      </c>
      <c r="DP657" s="67">
        <v>0.24444836378097534</v>
      </c>
      <c r="DQ657" s="67">
        <v>0.26860955357551575</v>
      </c>
      <c r="DR657" s="67">
        <v>0.28165557980537415</v>
      </c>
      <c r="DS657" s="67">
        <v>0.26748368144035339</v>
      </c>
      <c r="DT657" s="67">
        <v>2.7635132893919945E-2</v>
      </c>
      <c r="DU657" s="67">
        <v>-5.3411461412906647E-2</v>
      </c>
      <c r="DV657" s="67">
        <v>-5.7111181318759918E-2</v>
      </c>
      <c r="DW657" s="67">
        <v>-3.9227988570928574E-2</v>
      </c>
      <c r="DX657" s="67">
        <v>-2.2353272885084152E-2</v>
      </c>
      <c r="DY657" s="67">
        <v>3.6779032088816166E-3</v>
      </c>
      <c r="DZ657" s="67">
        <v>6.8273949436843395E-3</v>
      </c>
      <c r="EA657" s="67">
        <v>8.3463620394468307E-3</v>
      </c>
      <c r="EB657" s="67">
        <v>9.3229254707694054E-3</v>
      </c>
      <c r="EC657" s="67">
        <v>9.6789440140128136E-3</v>
      </c>
      <c r="ED657" s="67">
        <v>9.9876187741756439E-3</v>
      </c>
      <c r="EE657" s="67">
        <v>6.4695868641138077E-3</v>
      </c>
      <c r="EF657" s="67">
        <v>4.5277015306055546E-3</v>
      </c>
      <c r="EG657" s="67">
        <v>5.4042186820879579E-4</v>
      </c>
      <c r="EH657" s="67">
        <v>-2.6182120200246572E-3</v>
      </c>
      <c r="EI657" s="67">
        <v>-2.2567366249859333E-3</v>
      </c>
      <c r="EJ657" s="67">
        <v>-8.1930699525400996E-4</v>
      </c>
      <c r="EK657" s="67">
        <v>1.2804024154320359E-3</v>
      </c>
      <c r="EL657" s="67">
        <v>2.7935389429330826E-2</v>
      </c>
      <c r="EM657" s="67">
        <v>0.20278705656528473</v>
      </c>
      <c r="EN657" s="67">
        <v>0.25188946723937988</v>
      </c>
      <c r="EO657" s="67">
        <v>0.2761683464050293</v>
      </c>
      <c r="EP657" s="67">
        <v>0.28932833671569824</v>
      </c>
      <c r="EQ657" s="67">
        <v>0.27519825100898743</v>
      </c>
      <c r="ER657" s="67">
        <v>3.5359762609004974E-2</v>
      </c>
      <c r="ES657" s="67">
        <v>-4.5811213552951813E-2</v>
      </c>
      <c r="ET657" s="67">
        <v>-4.9777518957853317E-2</v>
      </c>
      <c r="EU657" s="67">
        <v>-3.233598917722702E-2</v>
      </c>
      <c r="EV657" s="67">
        <v>-1.5993790701031685E-2</v>
      </c>
      <c r="EW657" s="67">
        <v>72.513748168945313</v>
      </c>
      <c r="EX657" s="67">
        <v>71.119110107421875</v>
      </c>
      <c r="EY657" s="67">
        <v>69.674636840820313</v>
      </c>
      <c r="EZ657" s="67">
        <v>68.403511047363281</v>
      </c>
      <c r="FA657" s="67">
        <v>67.294845581054688</v>
      </c>
      <c r="FB657" s="67">
        <v>66.440467834472656</v>
      </c>
      <c r="FC657" s="67">
        <v>66.250633239746094</v>
      </c>
      <c r="FD657" s="67">
        <v>68.338394165039063</v>
      </c>
      <c r="FE657" s="67">
        <v>72.399040222167969</v>
      </c>
      <c r="FF657" s="67">
        <v>76.953224182128906</v>
      </c>
      <c r="FG657" s="67">
        <v>81.313095092773438</v>
      </c>
      <c r="FH657" s="67">
        <v>85.226974487304688</v>
      </c>
      <c r="FI657" s="67">
        <v>88.73834228515625</v>
      </c>
      <c r="FJ657" s="67">
        <v>91.597061157226563</v>
      </c>
      <c r="FK657" s="67">
        <v>93.159324645996094</v>
      </c>
      <c r="FL657" s="67">
        <v>94.267715454101563</v>
      </c>
      <c r="FM657" s="67">
        <v>94.181419372558594</v>
      </c>
      <c r="FN657" s="67">
        <v>92.89794921875</v>
      </c>
      <c r="FO657" s="67">
        <v>90.056343078613281</v>
      </c>
      <c r="FP657" s="67">
        <v>86.088569641113281</v>
      </c>
      <c r="FQ657" s="67">
        <v>81.492172241210938</v>
      </c>
      <c r="FR657" s="67">
        <v>78.107704162597656</v>
      </c>
      <c r="FS657" s="67">
        <v>75.578292846679688</v>
      </c>
      <c r="FT657" s="67">
        <v>73.824256896972656</v>
      </c>
      <c r="FU657" s="68">
        <v>6.7698881030082703E-3</v>
      </c>
      <c r="FV657" s="40">
        <v>14.460000038146973</v>
      </c>
      <c r="FW657">
        <v>65023.1</v>
      </c>
      <c r="FX657">
        <v>1</v>
      </c>
    </row>
    <row r="658" spans="1:180" x14ac:dyDescent="0.2">
      <c r="A658" t="s">
        <v>189</v>
      </c>
      <c r="B658" t="s">
        <v>207</v>
      </c>
      <c r="C658" t="s">
        <v>204</v>
      </c>
      <c r="D658" t="s">
        <v>1</v>
      </c>
      <c r="E658" t="s">
        <v>211</v>
      </c>
      <c r="F658" t="s">
        <v>194</v>
      </c>
      <c r="G658" s="60" t="s">
        <v>216</v>
      </c>
      <c r="H658" s="67">
        <v>28218.999893188477</v>
      </c>
      <c r="I658" s="67">
        <v>0.76239264011383057</v>
      </c>
      <c r="J658" s="67">
        <v>0.65895956754684448</v>
      </c>
      <c r="K658" s="67">
        <v>0.59178388118743896</v>
      </c>
      <c r="L658" s="67">
        <v>0.55841124057769775</v>
      </c>
      <c r="M658" s="67">
        <v>0.54420602321624756</v>
      </c>
      <c r="N658" s="67">
        <v>0.57995319366455078</v>
      </c>
      <c r="O658" s="67">
        <v>0.6592443585395813</v>
      </c>
      <c r="P658" s="67">
        <v>0.74697285890579224</v>
      </c>
      <c r="Q658" s="67">
        <v>0.7870405912399292</v>
      </c>
      <c r="R658" s="67">
        <v>0.84678131341934204</v>
      </c>
      <c r="S658" s="67">
        <v>0.91933220624923706</v>
      </c>
      <c r="T658" s="67">
        <v>1.0302915573120117</v>
      </c>
      <c r="U658" s="67">
        <v>1.1795610189437866</v>
      </c>
      <c r="V658" s="67">
        <v>1.3599550724029541</v>
      </c>
      <c r="W658" s="67">
        <v>1.5412225723266602</v>
      </c>
      <c r="X658" s="67">
        <v>1.7687937021255493</v>
      </c>
      <c r="Y658" s="67">
        <v>1.977629542350769</v>
      </c>
      <c r="Z658" s="67">
        <v>2.1350228786468506</v>
      </c>
      <c r="AA658" s="67">
        <v>2.1587567329406738</v>
      </c>
      <c r="AB658" s="67">
        <v>2.064537525177002</v>
      </c>
      <c r="AC658" s="67">
        <v>1.8728311061859131</v>
      </c>
      <c r="AD658" s="67">
        <v>1.7054814100265503</v>
      </c>
      <c r="AE658" s="67">
        <v>1.4202109575271606</v>
      </c>
      <c r="AF658" s="67">
        <v>1.1195535659790039</v>
      </c>
      <c r="AG658" s="67">
        <v>-1.406314130872488E-2</v>
      </c>
      <c r="AH658" s="67">
        <v>-7.1959332562983036E-3</v>
      </c>
      <c r="AI658" s="67">
        <v>-1.3569182716310024E-2</v>
      </c>
      <c r="AJ658" s="67">
        <v>-1.4209888875484467E-2</v>
      </c>
      <c r="AK658" s="67">
        <v>-1.7525484785437584E-2</v>
      </c>
      <c r="AL658" s="67">
        <v>-1.9732873886823654E-2</v>
      </c>
      <c r="AM658" s="67">
        <v>-2.735031396150589E-2</v>
      </c>
      <c r="AN658" s="67">
        <v>-2.6217816397547722E-2</v>
      </c>
      <c r="AO658" s="67">
        <v>-3.8610778748989105E-2</v>
      </c>
      <c r="AP658" s="67">
        <v>-3.5944025963544846E-2</v>
      </c>
      <c r="AQ658" s="67">
        <v>-3.4133300185203552E-2</v>
      </c>
      <c r="AR658" s="67">
        <v>-3.6460377275943756E-2</v>
      </c>
      <c r="AS658" s="67">
        <v>-4.1181311011314392E-2</v>
      </c>
      <c r="AT658" s="67">
        <v>9.457622654736042E-3</v>
      </c>
      <c r="AU658" s="67">
        <v>0.35008949041366577</v>
      </c>
      <c r="AV658" s="67">
        <v>0.47811359167098999</v>
      </c>
      <c r="AW658" s="67">
        <v>0.55476433038711548</v>
      </c>
      <c r="AX658" s="67">
        <v>0.60205304622650146</v>
      </c>
      <c r="AY658" s="67">
        <v>0.57699465751647949</v>
      </c>
      <c r="AZ658" s="67">
        <v>-0.14069807529449463</v>
      </c>
      <c r="BA658" s="67">
        <v>-0.26699468493461609</v>
      </c>
      <c r="BB658" s="67">
        <v>-0.18242011964321136</v>
      </c>
      <c r="BC658" s="67">
        <v>-0.11136522889137268</v>
      </c>
      <c r="BD658" s="67">
        <v>-6.7818485200405121E-2</v>
      </c>
      <c r="BE658" s="67">
        <v>3.5660460125654936E-3</v>
      </c>
      <c r="BF658" s="67">
        <v>8.9056277647614479E-3</v>
      </c>
      <c r="BG658" s="67">
        <v>1.360804308205843E-3</v>
      </c>
      <c r="BH658" s="67">
        <v>-1.7289495735894889E-4</v>
      </c>
      <c r="BI658" s="67">
        <v>-4.000641405582428E-3</v>
      </c>
      <c r="BJ658" s="67">
        <v>-6.0665598139166832E-3</v>
      </c>
      <c r="BK658" s="67">
        <v>-1.26170814037323E-2</v>
      </c>
      <c r="BL658" s="67">
        <v>-1.0279782116413116E-2</v>
      </c>
      <c r="BM658" s="67">
        <v>-2.1491652354598045E-2</v>
      </c>
      <c r="BN658" s="67">
        <v>-1.7486214637756348E-2</v>
      </c>
      <c r="BO658" s="67">
        <v>-1.434989832341671E-2</v>
      </c>
      <c r="BP658" s="67">
        <v>-1.5290219336748123E-2</v>
      </c>
      <c r="BQ658" s="67">
        <v>-1.8639788031578064E-2</v>
      </c>
      <c r="BR658" s="67">
        <v>3.3147811889648438E-2</v>
      </c>
      <c r="BS658" s="67">
        <v>0.3735116720199585</v>
      </c>
      <c r="BT658" s="67">
        <v>0.50208461284637451</v>
      </c>
      <c r="BU658" s="67">
        <v>0.57925885915756226</v>
      </c>
      <c r="BV658" s="67">
        <v>0.62683230638504028</v>
      </c>
      <c r="BW658" s="67">
        <v>0.6018986701965332</v>
      </c>
      <c r="BX658" s="67">
        <v>-0.11500788480043411</v>
      </c>
      <c r="BY658" s="67">
        <v>-0.24205154180526733</v>
      </c>
      <c r="BZ658" s="67">
        <v>-0.15877489745616913</v>
      </c>
      <c r="CA658" s="67">
        <v>-8.9455455541610718E-2</v>
      </c>
      <c r="CB658" s="67">
        <v>-4.7816164791584015E-2</v>
      </c>
      <c r="CC658" s="67">
        <v>1.5775967389345169E-2</v>
      </c>
      <c r="CD658" s="67">
        <v>2.0057519897818565E-2</v>
      </c>
      <c r="CE658" s="67">
        <v>1.1701268143951893E-2</v>
      </c>
      <c r="CF658" s="67">
        <v>9.5490841194987297E-3</v>
      </c>
      <c r="CG658" s="67">
        <v>5.3666243329644203E-3</v>
      </c>
      <c r="CH658" s="67">
        <v>3.3986885100603104E-3</v>
      </c>
      <c r="CI658" s="67">
        <v>-2.4128912482410669E-3</v>
      </c>
      <c r="CJ658" s="67">
        <v>7.5885176192969084E-4</v>
      </c>
      <c r="CK658" s="67">
        <v>-9.6350004896521568E-3</v>
      </c>
      <c r="CL658" s="67">
        <v>-4.7023878432810307E-3</v>
      </c>
      <c r="CM658" s="67">
        <v>-6.4797274535521865E-4</v>
      </c>
      <c r="CN658" s="67">
        <v>-6.2783301109448075E-4</v>
      </c>
      <c r="CO658" s="67">
        <v>-3.0275993049144745E-3</v>
      </c>
      <c r="CP658" s="67">
        <v>4.9555566161870956E-2</v>
      </c>
      <c r="CQ658" s="67">
        <v>0.38973379135131836</v>
      </c>
      <c r="CR658" s="67">
        <v>0.51868689060211182</v>
      </c>
      <c r="CS658" s="67">
        <v>0.59622365236282349</v>
      </c>
      <c r="CT658" s="67">
        <v>0.64399439096450806</v>
      </c>
      <c r="CU658" s="67">
        <v>0.61914694309234619</v>
      </c>
      <c r="CV658" s="67">
        <v>-9.7214929759502411E-2</v>
      </c>
      <c r="CW658" s="67">
        <v>-0.2247760146856308</v>
      </c>
      <c r="CX658" s="67">
        <v>-0.14239829778671265</v>
      </c>
      <c r="CY658" s="67">
        <v>-7.4280813336372375E-2</v>
      </c>
      <c r="CZ658" s="67">
        <v>-3.3962618559598923E-2</v>
      </c>
      <c r="DA658" s="67">
        <v>2.7985889464616776E-2</v>
      </c>
      <c r="DB658" s="67">
        <v>3.1209412962198257E-2</v>
      </c>
      <c r="DC658" s="67">
        <v>2.2041730582714081E-2</v>
      </c>
      <c r="DD658" s="67">
        <v>1.9271062687039375E-2</v>
      </c>
      <c r="DE658" s="67">
        <v>1.4733890071511269E-2</v>
      </c>
      <c r="DF658" s="67">
        <v>1.2863936834037304E-2</v>
      </c>
      <c r="DG658" s="67">
        <v>7.7912998385727406E-3</v>
      </c>
      <c r="DH658" s="67">
        <v>1.1797485873103142E-2</v>
      </c>
      <c r="DI658" s="67">
        <v>2.2216523066163063E-3</v>
      </c>
      <c r="DJ658" s="67">
        <v>8.0814380198717117E-3</v>
      </c>
      <c r="DK658" s="67">
        <v>1.3053951784968376E-2</v>
      </c>
      <c r="DL658" s="67">
        <v>1.4034553430974483E-2</v>
      </c>
      <c r="DM658" s="67">
        <v>1.2584591284394264E-2</v>
      </c>
      <c r="DN658" s="67">
        <v>6.5963320434093475E-2</v>
      </c>
      <c r="DO658" s="67">
        <v>0.40595594048500061</v>
      </c>
      <c r="DP658" s="67">
        <v>0.53528910875320435</v>
      </c>
      <c r="DQ658" s="67">
        <v>0.61318844556808472</v>
      </c>
      <c r="DR658" s="67">
        <v>0.66115635633468628</v>
      </c>
      <c r="DS658" s="67">
        <v>0.63639527559280396</v>
      </c>
      <c r="DT658" s="67">
        <v>-7.9421982169151306E-2</v>
      </c>
      <c r="DU658" s="67">
        <v>-0.20750047266483307</v>
      </c>
      <c r="DV658" s="67">
        <v>-0.12602171301841736</v>
      </c>
      <c r="DW658" s="67">
        <v>-5.9106163680553436E-2</v>
      </c>
      <c r="DX658" s="67">
        <v>-2.010907419025898E-2</v>
      </c>
      <c r="DY658" s="67">
        <v>4.5615073293447495E-2</v>
      </c>
      <c r="DZ658" s="67">
        <v>4.7310970723628998E-2</v>
      </c>
      <c r="EA658" s="67">
        <v>3.6971721798181534E-2</v>
      </c>
      <c r="EB658" s="67">
        <v>3.3308055251836777E-2</v>
      </c>
      <c r="EC658" s="67">
        <v>2.8258733451366425E-2</v>
      </c>
      <c r="ED658" s="67">
        <v>2.6530250906944275E-2</v>
      </c>
      <c r="EE658" s="67">
        <v>2.2524530068039894E-2</v>
      </c>
      <c r="EF658" s="67">
        <v>2.7735522016882896E-2</v>
      </c>
      <c r="EG658" s="67">
        <v>1.9340774044394493E-2</v>
      </c>
      <c r="EH658" s="67">
        <v>2.6539251208305359E-2</v>
      </c>
      <c r="EI658" s="67">
        <v>3.2837357372045517E-2</v>
      </c>
      <c r="EJ658" s="67">
        <v>3.5204712301492691E-2</v>
      </c>
      <c r="EK658" s="67">
        <v>3.5126116126775742E-2</v>
      </c>
      <c r="EL658" s="67">
        <v>8.9653514325618744E-2</v>
      </c>
      <c r="EM658" s="67">
        <v>0.42937812209129333</v>
      </c>
      <c r="EN658" s="67">
        <v>0.55926012992858887</v>
      </c>
      <c r="EO658" s="67">
        <v>0.63768297433853149</v>
      </c>
      <c r="EP658" s="67">
        <v>0.6859356164932251</v>
      </c>
      <c r="EQ658" s="67">
        <v>0.66129928827285767</v>
      </c>
      <c r="ER658" s="67">
        <v>-5.373179167509079E-2</v>
      </c>
      <c r="ES658" s="67">
        <v>-0.18255732953548431</v>
      </c>
      <c r="ET658" s="67">
        <v>-0.10237649828195572</v>
      </c>
      <c r="EU658" s="67">
        <v>-3.7196386605501175E-2</v>
      </c>
      <c r="EV658" s="67">
        <v>-1.0675179510144517E-4</v>
      </c>
      <c r="EW658" s="67">
        <v>71.840789794921875</v>
      </c>
      <c r="EX658" s="67">
        <v>70.690177917480469</v>
      </c>
      <c r="EY658" s="67">
        <v>68.850852966308594</v>
      </c>
      <c r="EZ658" s="67">
        <v>67.251701354980469</v>
      </c>
      <c r="FA658" s="67">
        <v>66.366554260253906</v>
      </c>
      <c r="FB658" s="67">
        <v>65.5289306640625</v>
      </c>
      <c r="FC658" s="67">
        <v>66.081985473632813</v>
      </c>
      <c r="FD658" s="67">
        <v>69.210548400878906</v>
      </c>
      <c r="FE658" s="67">
        <v>73.746307373046875</v>
      </c>
      <c r="FF658" s="67">
        <v>78.285964965820313</v>
      </c>
      <c r="FG658" s="67">
        <v>82.512924194335938</v>
      </c>
      <c r="FH658" s="67">
        <v>86.359840393066406</v>
      </c>
      <c r="FI658" s="67">
        <v>90.06005859375</v>
      </c>
      <c r="FJ658" s="67">
        <v>92.477836608886719</v>
      </c>
      <c r="FK658" s="67">
        <v>94.499114990234375</v>
      </c>
      <c r="FL658" s="67">
        <v>96.114158630371094</v>
      </c>
      <c r="FM658" s="67">
        <v>96.447036743164063</v>
      </c>
      <c r="FN658" s="67">
        <v>96.059349060058594</v>
      </c>
      <c r="FO658" s="67">
        <v>93.963592529296875</v>
      </c>
      <c r="FP658" s="67">
        <v>90.152999877929688</v>
      </c>
      <c r="FQ658" s="67">
        <v>84.33447265625</v>
      </c>
      <c r="FR658" s="67">
        <v>80.9407958984375</v>
      </c>
      <c r="FS658" s="67">
        <v>78.031318664550781</v>
      </c>
      <c r="FT658" s="67">
        <v>75.954734802246094</v>
      </c>
      <c r="FU658" s="68">
        <v>2.181614562869072E-2</v>
      </c>
      <c r="FV658" s="40">
        <v>8.7799997329711914</v>
      </c>
      <c r="FW658">
        <v>30285.48</v>
      </c>
      <c r="FX658">
        <v>1</v>
      </c>
    </row>
    <row r="659" spans="1:180" x14ac:dyDescent="0.2">
      <c r="A659" t="s">
        <v>189</v>
      </c>
      <c r="B659" t="s">
        <v>207</v>
      </c>
      <c r="C659" t="s">
        <v>204</v>
      </c>
      <c r="D659" t="s">
        <v>1</v>
      </c>
      <c r="E659" t="s">
        <v>211</v>
      </c>
      <c r="F659" t="s">
        <v>194</v>
      </c>
      <c r="G659" s="60" t="s">
        <v>217</v>
      </c>
      <c r="H659" s="67">
        <v>27890.000466108322</v>
      </c>
      <c r="I659" s="67">
        <v>0.78073269128799438</v>
      </c>
      <c r="J659" s="67">
        <v>0.66833639144897461</v>
      </c>
      <c r="K659" s="67">
        <v>0.60361558198928833</v>
      </c>
      <c r="L659" s="67">
        <v>0.56309282779693604</v>
      </c>
      <c r="M659" s="67">
        <v>0.55040264129638672</v>
      </c>
      <c r="N659" s="67">
        <v>0.58389425277709961</v>
      </c>
      <c r="O659" s="67">
        <v>0.66308718919754028</v>
      </c>
      <c r="P659" s="67">
        <v>0.74420619010925293</v>
      </c>
      <c r="Q659" s="67">
        <v>0.7941054105758667</v>
      </c>
      <c r="R659" s="67">
        <v>0.84603792428970337</v>
      </c>
      <c r="S659" s="67">
        <v>0.94227206707000732</v>
      </c>
      <c r="T659" s="67">
        <v>1.0745493173599243</v>
      </c>
      <c r="U659" s="67">
        <v>1.2534534931182861</v>
      </c>
      <c r="V659" s="67">
        <v>1.4588992595672607</v>
      </c>
      <c r="W659" s="67">
        <v>1.6587851047515869</v>
      </c>
      <c r="X659" s="67">
        <v>1.8882259130477905</v>
      </c>
      <c r="Y659" s="67">
        <v>2.1012642383575439</v>
      </c>
      <c r="Z659" s="67">
        <v>2.2609241008758545</v>
      </c>
      <c r="AA659" s="67">
        <v>2.2950057983398438</v>
      </c>
      <c r="AB659" s="67">
        <v>2.210474967956543</v>
      </c>
      <c r="AC659" s="67">
        <v>2.0253391265869141</v>
      </c>
      <c r="AD659" s="67">
        <v>1.8375978469848633</v>
      </c>
      <c r="AE659" s="67">
        <v>1.4975262880325317</v>
      </c>
      <c r="AF659" s="67">
        <v>1.1703616380691528</v>
      </c>
      <c r="AG659" s="67">
        <v>-1.1816852726042271E-2</v>
      </c>
      <c r="AH659" s="67">
        <v>-1.1855117976665497E-2</v>
      </c>
      <c r="AI659" s="67">
        <v>-1.3805479742586613E-2</v>
      </c>
      <c r="AJ659" s="67">
        <v>-1.9684324041008949E-2</v>
      </c>
      <c r="AK659" s="67">
        <v>-1.6643531620502472E-2</v>
      </c>
      <c r="AL659" s="67">
        <v>-1.97325199842453E-2</v>
      </c>
      <c r="AM659" s="67">
        <v>-2.6539035141468048E-2</v>
      </c>
      <c r="AN659" s="67">
        <v>-3.6387816071510315E-2</v>
      </c>
      <c r="AO659" s="67">
        <v>-4.2767956852912903E-2</v>
      </c>
      <c r="AP659" s="67">
        <v>-5.2020054310560226E-2</v>
      </c>
      <c r="AQ659" s="67">
        <v>-5.7028047740459442E-2</v>
      </c>
      <c r="AR659" s="67">
        <v>-6.7235730588436127E-2</v>
      </c>
      <c r="AS659" s="67">
        <v>-6.2665142118930817E-2</v>
      </c>
      <c r="AT659" s="67">
        <v>-1.2384673580527306E-2</v>
      </c>
      <c r="AU659" s="67">
        <v>0.3954242467880249</v>
      </c>
      <c r="AV659" s="67">
        <v>0.54152286052703857</v>
      </c>
      <c r="AW659" s="67">
        <v>0.63048738241195679</v>
      </c>
      <c r="AX659" s="67">
        <v>0.68306171894073486</v>
      </c>
      <c r="AY659" s="67">
        <v>0.64955985546112061</v>
      </c>
      <c r="AZ659" s="67">
        <v>-0.17650985717773438</v>
      </c>
      <c r="BA659" s="67">
        <v>-0.34384143352508545</v>
      </c>
      <c r="BB659" s="67">
        <v>-0.2690977156162262</v>
      </c>
      <c r="BC659" s="67">
        <v>-0.1763007640838623</v>
      </c>
      <c r="BD659" s="67">
        <v>-0.11234614998102188</v>
      </c>
      <c r="BE659" s="67">
        <v>5.9162359684705734E-3</v>
      </c>
      <c r="BF659" s="67">
        <v>4.3416214175522327E-3</v>
      </c>
      <c r="BG659" s="67">
        <v>1.2133056297898293E-3</v>
      </c>
      <c r="BH659" s="67">
        <v>-5.5629662238061428E-3</v>
      </c>
      <c r="BI659" s="67">
        <v>-3.0374510679394007E-3</v>
      </c>
      <c r="BJ659" s="67">
        <v>-5.9837759472429752E-3</v>
      </c>
      <c r="BK659" s="67">
        <v>-1.1718085035681725E-2</v>
      </c>
      <c r="BL659" s="67">
        <v>-2.0355412736535072E-2</v>
      </c>
      <c r="BM659" s="67">
        <v>-2.5548713281750679E-2</v>
      </c>
      <c r="BN659" s="67">
        <v>-3.3453267067670822E-2</v>
      </c>
      <c r="BO659" s="67">
        <v>-3.712773323059082E-2</v>
      </c>
      <c r="BP659" s="67">
        <v>-4.594099149107933E-2</v>
      </c>
      <c r="BQ659" s="67">
        <v>-3.9990812540054321E-2</v>
      </c>
      <c r="BR659" s="67">
        <v>1.1442841030657291E-2</v>
      </c>
      <c r="BS659" s="67">
        <v>0.41898000240325928</v>
      </c>
      <c r="BT659" s="67">
        <v>0.56562912464141846</v>
      </c>
      <c r="BU659" s="67">
        <v>0.65511882305145264</v>
      </c>
      <c r="BV659" s="67">
        <v>0.70797914266586304</v>
      </c>
      <c r="BW659" s="67">
        <v>0.6746026873588562</v>
      </c>
      <c r="BX659" s="67">
        <v>-0.15067468583583832</v>
      </c>
      <c r="BY659" s="67">
        <v>-0.3187556266784668</v>
      </c>
      <c r="BZ659" s="67">
        <v>-0.24531610310077667</v>
      </c>
      <c r="CA659" s="67">
        <v>-0.1542619913816452</v>
      </c>
      <c r="CB659" s="67">
        <v>-9.2224150896072388E-2</v>
      </c>
      <c r="CC659" s="67">
        <v>1.8198117613792419E-2</v>
      </c>
      <c r="CD659" s="67">
        <v>1.5559433028101921E-2</v>
      </c>
      <c r="CE659" s="67">
        <v>1.1615270748734474E-2</v>
      </c>
      <c r="CF659" s="67">
        <v>4.2174444533884525E-3</v>
      </c>
      <c r="CG659" s="67">
        <v>6.3860779628157616E-3</v>
      </c>
      <c r="CH659" s="67">
        <v>3.5385633818805218E-3</v>
      </c>
      <c r="CI659" s="67">
        <v>-1.4531408669427037E-3</v>
      </c>
      <c r="CJ659" s="67">
        <v>-9.2514213174581528E-3</v>
      </c>
      <c r="CK659" s="67">
        <v>-1.3622721657156944E-2</v>
      </c>
      <c r="CL659" s="67">
        <v>-2.0593959838151932E-2</v>
      </c>
      <c r="CM659" s="67">
        <v>-2.3344840854406357E-2</v>
      </c>
      <c r="CN659" s="67">
        <v>-3.1192328780889511E-2</v>
      </c>
      <c r="CO659" s="67">
        <v>-2.4286646395921707E-2</v>
      </c>
      <c r="CP659" s="67">
        <v>2.7945706620812416E-2</v>
      </c>
      <c r="CQ659" s="67">
        <v>0.43529462814331055</v>
      </c>
      <c r="CR659" s="67">
        <v>0.5823250412940979</v>
      </c>
      <c r="CS659" s="67">
        <v>0.67217850685119629</v>
      </c>
      <c r="CT659" s="67">
        <v>0.72523683309555054</v>
      </c>
      <c r="CU659" s="67">
        <v>0.69194722175598145</v>
      </c>
      <c r="CV659" s="67">
        <v>-0.13278132677078247</v>
      </c>
      <c r="CW659" s="67">
        <v>-0.30138126015663147</v>
      </c>
      <c r="CX659" s="67">
        <v>-0.2288450300693512</v>
      </c>
      <c r="CY659" s="67">
        <v>-0.13899797201156616</v>
      </c>
      <c r="CZ659" s="67">
        <v>-7.8287720680236816E-2</v>
      </c>
      <c r="DA659" s="67">
        <v>3.0479999259114265E-2</v>
      </c>
      <c r="DB659" s="67">
        <v>2.6777246966958046E-2</v>
      </c>
      <c r="DC659" s="67">
        <v>2.2017234936356544E-2</v>
      </c>
      <c r="DD659" s="67">
        <v>1.3997854664921761E-2</v>
      </c>
      <c r="DE659" s="67">
        <v>1.580960676074028E-2</v>
      </c>
      <c r="DF659" s="67">
        <v>1.3060902245342731E-2</v>
      </c>
      <c r="DG659" s="67">
        <v>8.8118035346269608E-3</v>
      </c>
      <c r="DH659" s="67">
        <v>1.8525716150179505E-3</v>
      </c>
      <c r="DI659" s="67">
        <v>-1.6967293340712786E-3</v>
      </c>
      <c r="DJ659" s="67">
        <v>-7.7346558682620525E-3</v>
      </c>
      <c r="DK659" s="67">
        <v>-9.5619466155767441E-3</v>
      </c>
      <c r="DL659" s="67">
        <v>-1.6443664208054543E-2</v>
      </c>
      <c r="DM659" s="67">
        <v>-8.5824774578213692E-3</v>
      </c>
      <c r="DN659" s="67">
        <v>4.4448569416999817E-2</v>
      </c>
      <c r="DO659" s="67">
        <v>0.45160925388336182</v>
      </c>
      <c r="DP659" s="67">
        <v>0.59902089834213257</v>
      </c>
      <c r="DQ659" s="67">
        <v>0.68923813104629517</v>
      </c>
      <c r="DR659" s="67">
        <v>0.74249452352523804</v>
      </c>
      <c r="DS659" s="67">
        <v>0.70929175615310669</v>
      </c>
      <c r="DT659" s="67">
        <v>-0.11488796025514603</v>
      </c>
      <c r="DU659" s="67">
        <v>-0.28400686383247375</v>
      </c>
      <c r="DV659" s="67">
        <v>-0.21237398684024811</v>
      </c>
      <c r="DW659" s="67">
        <v>-0.12373398989439011</v>
      </c>
      <c r="DX659" s="67">
        <v>-6.4351283013820648E-2</v>
      </c>
      <c r="DY659" s="67">
        <v>4.8213087022304535E-2</v>
      </c>
      <c r="DZ659" s="67">
        <v>4.2973980307579041E-2</v>
      </c>
      <c r="EA659" s="67">
        <v>3.7036020308732986E-2</v>
      </c>
      <c r="EB659" s="67">
        <v>2.8119213879108429E-2</v>
      </c>
      <c r="EC659" s="67">
        <v>2.9415687546133995E-2</v>
      </c>
      <c r="ED659" s="67">
        <v>2.6809645816683769E-2</v>
      </c>
      <c r="EE659" s="67">
        <v>2.3632751777768135E-2</v>
      </c>
      <c r="EF659" s="67">
        <v>1.7884973436594009E-2</v>
      </c>
      <c r="EG659" s="67">
        <v>1.5522509813308716E-2</v>
      </c>
      <c r="EH659" s="67">
        <v>1.0832138359546661E-2</v>
      </c>
      <c r="EI659" s="67">
        <v>1.0338364169001579E-2</v>
      </c>
      <c r="EJ659" s="67">
        <v>4.8510655760765076E-3</v>
      </c>
      <c r="EK659" s="67">
        <v>1.4091849327087402E-2</v>
      </c>
      <c r="EL659" s="67">
        <v>6.8276084959506989E-2</v>
      </c>
      <c r="EM659" s="67">
        <v>0.47516503930091858</v>
      </c>
      <c r="EN659" s="67">
        <v>0.62312716245651245</v>
      </c>
      <c r="EO659" s="67">
        <v>0.71386963129043579</v>
      </c>
      <c r="EP659" s="67">
        <v>0.76741194725036621</v>
      </c>
      <c r="EQ659" s="67">
        <v>0.73433464765548706</v>
      </c>
      <c r="ER659" s="67">
        <v>-8.9052788913249969E-2</v>
      </c>
      <c r="ES659" s="67">
        <v>-0.2589210569858551</v>
      </c>
      <c r="ET659" s="67">
        <v>-0.18859237432479858</v>
      </c>
      <c r="EU659" s="67">
        <v>-0.10169519484043121</v>
      </c>
      <c r="EV659" s="67">
        <v>-4.4229283928871155E-2</v>
      </c>
      <c r="EW659" s="67">
        <v>72.460121154785156</v>
      </c>
      <c r="EX659" s="67">
        <v>71.474822998046875</v>
      </c>
      <c r="EY659" s="67">
        <v>70.094284057617188</v>
      </c>
      <c r="EZ659" s="67">
        <v>68.6165771484375</v>
      </c>
      <c r="FA659" s="67">
        <v>67.446510314941406</v>
      </c>
      <c r="FB659" s="67">
        <v>66.703453063964844</v>
      </c>
      <c r="FC659" s="67">
        <v>66.949813842773438</v>
      </c>
      <c r="FD659" s="67">
        <v>70.6522216796875</v>
      </c>
      <c r="FE659" s="67">
        <v>75.613441467285156</v>
      </c>
      <c r="FF659" s="67">
        <v>80.621498107910156</v>
      </c>
      <c r="FG659" s="67">
        <v>84.925529479980469</v>
      </c>
      <c r="FH659" s="67">
        <v>88.441604614257813</v>
      </c>
      <c r="FI659" s="67">
        <v>91.806243896484375</v>
      </c>
      <c r="FJ659" s="67">
        <v>94.779083251953125</v>
      </c>
      <c r="FK659" s="67">
        <v>96.937934875488281</v>
      </c>
      <c r="FL659" s="67">
        <v>98.25714111328125</v>
      </c>
      <c r="FM659" s="67">
        <v>98.12542724609375</v>
      </c>
      <c r="FN659" s="67">
        <v>97.603134155273438</v>
      </c>
      <c r="FO659" s="67">
        <v>95.698028564453125</v>
      </c>
      <c r="FP659" s="67">
        <v>92.011077880859375</v>
      </c>
      <c r="FQ659" s="67">
        <v>86.431632995605469</v>
      </c>
      <c r="FR659" s="67">
        <v>82.612319946289063</v>
      </c>
      <c r="FS659" s="67">
        <v>79.832672119140625</v>
      </c>
      <c r="FT659" s="67">
        <v>77.8966064453125</v>
      </c>
      <c r="FU659" s="68">
        <v>2.1938506513834E-2</v>
      </c>
      <c r="FV659" s="40">
        <v>8.9600000381469727</v>
      </c>
      <c r="FW659">
        <v>31723.22</v>
      </c>
      <c r="FX659">
        <v>1</v>
      </c>
    </row>
    <row r="660" spans="1:180" x14ac:dyDescent="0.2">
      <c r="A660" t="s">
        <v>189</v>
      </c>
      <c r="B660" t="s">
        <v>207</v>
      </c>
      <c r="C660" t="s">
        <v>204</v>
      </c>
      <c r="D660" t="s">
        <v>1</v>
      </c>
      <c r="E660" t="s">
        <v>211</v>
      </c>
      <c r="F660" t="s">
        <v>194</v>
      </c>
      <c r="G660" s="60" t="s">
        <v>218</v>
      </c>
      <c r="H660" s="67">
        <v>27832.000263690948</v>
      </c>
      <c r="I660" s="67">
        <v>0.93782705068588257</v>
      </c>
      <c r="J660" s="67">
        <v>0.78597593307495117</v>
      </c>
      <c r="K660" s="67">
        <v>0.69502359628677368</v>
      </c>
      <c r="L660" s="67">
        <v>0.6380200982093811</v>
      </c>
      <c r="M660" s="67">
        <v>0.60950040817260742</v>
      </c>
      <c r="N660" s="67">
        <v>0.62813764810562134</v>
      </c>
      <c r="O660" s="67">
        <v>0.70137035846710205</v>
      </c>
      <c r="P660" s="67">
        <v>0.78594058752059937</v>
      </c>
      <c r="Q660" s="67">
        <v>0.85567742586135864</v>
      </c>
      <c r="R660" s="67">
        <v>0.9308440089225769</v>
      </c>
      <c r="S660" s="67">
        <v>1.0431118011474609</v>
      </c>
      <c r="T660" s="67">
        <v>1.2039071321487427</v>
      </c>
      <c r="U660" s="67">
        <v>1.3916794061660767</v>
      </c>
      <c r="V660" s="67">
        <v>1.6041468381881714</v>
      </c>
      <c r="W660" s="67">
        <v>1.8007891178131104</v>
      </c>
      <c r="X660" s="67">
        <v>2.0174202919006348</v>
      </c>
      <c r="Y660" s="67">
        <v>2.1926174163818359</v>
      </c>
      <c r="Z660" s="67">
        <v>2.282984733581543</v>
      </c>
      <c r="AA660" s="67">
        <v>2.2429771423339844</v>
      </c>
      <c r="AB660" s="67">
        <v>2.0856132507324219</v>
      </c>
      <c r="AC660" s="67">
        <v>1.8643981218338013</v>
      </c>
      <c r="AD660" s="67">
        <v>1.6753596067428589</v>
      </c>
      <c r="AE660" s="67">
        <v>1.392446756362915</v>
      </c>
      <c r="AF660" s="67">
        <v>1.0999007225036621</v>
      </c>
      <c r="AG660" s="67">
        <v>-7.0675119757652283E-2</v>
      </c>
      <c r="AH660" s="67">
        <v>-5.0284814089536667E-2</v>
      </c>
      <c r="AI660" s="67">
        <v>-3.3859238028526306E-2</v>
      </c>
      <c r="AJ660" s="67">
        <v>-2.3949660360813141E-2</v>
      </c>
      <c r="AK660" s="67">
        <v>-2.2690363228321075E-2</v>
      </c>
      <c r="AL660" s="67">
        <v>-2.983572892844677E-2</v>
      </c>
      <c r="AM660" s="67">
        <v>-3.3089198172092438E-2</v>
      </c>
      <c r="AN660" s="67">
        <v>-5.1151037216186523E-2</v>
      </c>
      <c r="AO660" s="67">
        <v>-5.3498294204473495E-2</v>
      </c>
      <c r="AP660" s="67">
        <v>-6.2987975776195526E-2</v>
      </c>
      <c r="AQ660" s="67">
        <v>-6.4852401614189148E-2</v>
      </c>
      <c r="AR660" s="67">
        <v>-5.5420916527509689E-2</v>
      </c>
      <c r="AS660" s="67">
        <v>-6.2503643333911896E-2</v>
      </c>
      <c r="AT660" s="67">
        <v>-2.1372701972723007E-2</v>
      </c>
      <c r="AU660" s="67">
        <v>0.41773545742034912</v>
      </c>
      <c r="AV660" s="67">
        <v>0.56366115808486938</v>
      </c>
      <c r="AW660" s="67">
        <v>0.62708216905593872</v>
      </c>
      <c r="AX660" s="67">
        <v>0.63472908735275269</v>
      </c>
      <c r="AY660" s="67">
        <v>0.56879681348800659</v>
      </c>
      <c r="AZ660" s="67">
        <v>-0.21507927775382996</v>
      </c>
      <c r="BA660" s="67">
        <v>-0.3289790153503418</v>
      </c>
      <c r="BB660" s="67">
        <v>-0.24119463562965393</v>
      </c>
      <c r="BC660" s="67">
        <v>-0.14401760697364807</v>
      </c>
      <c r="BD660" s="67">
        <v>-9.3180693686008453E-2</v>
      </c>
      <c r="BE660" s="67">
        <v>-5.2921473979949951E-2</v>
      </c>
      <c r="BF660" s="67">
        <v>-3.4069322049617767E-2</v>
      </c>
      <c r="BG660" s="67">
        <v>-1.8823055550456047E-2</v>
      </c>
      <c r="BH660" s="67">
        <v>-9.8119527101516724E-3</v>
      </c>
      <c r="BI660" s="67">
        <v>-9.068535640835762E-3</v>
      </c>
      <c r="BJ660" s="67">
        <v>-1.6071021556854248E-2</v>
      </c>
      <c r="BK660" s="67">
        <v>-1.8251022323966026E-2</v>
      </c>
      <c r="BL660" s="67">
        <v>-3.5099897533655167E-2</v>
      </c>
      <c r="BM660" s="67">
        <v>-3.625885397195816E-2</v>
      </c>
      <c r="BN660" s="67">
        <v>-4.4399458914995193E-2</v>
      </c>
      <c r="BO660" s="67">
        <v>-4.4928845018148422E-2</v>
      </c>
      <c r="BP660" s="67">
        <v>-3.4101232886314392E-2</v>
      </c>
      <c r="BQ660" s="67">
        <v>-3.9802607148885727E-2</v>
      </c>
      <c r="BR660" s="67">
        <v>2.4830333422869444E-3</v>
      </c>
      <c r="BS660" s="67">
        <v>0.44131925702095032</v>
      </c>
      <c r="BT660" s="67">
        <v>0.58779609203338623</v>
      </c>
      <c r="BU660" s="67">
        <v>0.65174305438995361</v>
      </c>
      <c r="BV660" s="67">
        <v>0.65967625379562378</v>
      </c>
      <c r="BW660" s="67">
        <v>0.59386938810348511</v>
      </c>
      <c r="BX660" s="67">
        <v>-0.18921357393264771</v>
      </c>
      <c r="BY660" s="67">
        <v>-0.3038637638092041</v>
      </c>
      <c r="BZ660" s="67">
        <v>-0.21738524734973907</v>
      </c>
      <c r="CA660" s="67">
        <v>-0.12195318937301636</v>
      </c>
      <c r="CB660" s="67">
        <v>-7.3035389184951782E-2</v>
      </c>
      <c r="CC660" s="67">
        <v>-4.0625352412462234E-2</v>
      </c>
      <c r="CD660" s="67">
        <v>-2.2838521748781204E-2</v>
      </c>
      <c r="CE660" s="67">
        <v>-8.4090447053313255E-3</v>
      </c>
      <c r="CF660" s="67">
        <v>-2.0219484213157557E-5</v>
      </c>
      <c r="CG660" s="67">
        <v>3.6590141826309264E-4</v>
      </c>
      <c r="CH660" s="67">
        <v>-6.5376292914152145E-3</v>
      </c>
      <c r="CI660" s="67">
        <v>-7.9741459339857101E-3</v>
      </c>
      <c r="CJ660" s="67">
        <v>-2.3982923477888107E-2</v>
      </c>
      <c r="CK660" s="67">
        <v>-2.4318873882293701E-2</v>
      </c>
      <c r="CL660" s="67">
        <v>-3.1525112688541412E-2</v>
      </c>
      <c r="CM660" s="67">
        <v>-3.1129853799939156E-2</v>
      </c>
      <c r="CN660" s="67">
        <v>-1.9335294142365456E-2</v>
      </c>
      <c r="CO660" s="67">
        <v>-2.4079939350485802E-2</v>
      </c>
      <c r="CP660" s="67">
        <v>1.9005443900823593E-2</v>
      </c>
      <c r="CQ660" s="67">
        <v>0.45765331387519836</v>
      </c>
      <c r="CR660" s="67">
        <v>0.60451191663742065</v>
      </c>
      <c r="CS660" s="67">
        <v>0.6688230037689209</v>
      </c>
      <c r="CT660" s="67">
        <v>0.67695450782775879</v>
      </c>
      <c r="CU660" s="67">
        <v>0.61123448610305786</v>
      </c>
      <c r="CV660" s="67">
        <v>-0.17129907011985779</v>
      </c>
      <c r="CW660" s="67">
        <v>-0.28646901249885559</v>
      </c>
      <c r="CX660" s="67">
        <v>-0.20089492201805115</v>
      </c>
      <c r="CY660" s="67">
        <v>-0.10667143762111664</v>
      </c>
      <c r="CZ660" s="67">
        <v>-5.9082802385091782E-2</v>
      </c>
      <c r="DA660" s="67">
        <v>-2.8329234570264816E-2</v>
      </c>
      <c r="DB660" s="67">
        <v>-1.1607721447944641E-2</v>
      </c>
      <c r="DC660" s="67">
        <v>2.0049675367772579E-3</v>
      </c>
      <c r="DD660" s="67">
        <v>9.7715146839618683E-3</v>
      </c>
      <c r="DE660" s="67">
        <v>9.8003381863236427E-3</v>
      </c>
      <c r="DF660" s="67">
        <v>2.9957634396851063E-3</v>
      </c>
      <c r="DG660" s="67">
        <v>2.3027306888252497E-3</v>
      </c>
      <c r="DH660" s="67">
        <v>-1.2865952216088772E-2</v>
      </c>
      <c r="DI660" s="67">
        <v>-1.2378890067338943E-2</v>
      </c>
      <c r="DJ660" s="67">
        <v>-1.865076832473278E-2</v>
      </c>
      <c r="DK660" s="67">
        <v>-1.7330862581729889E-2</v>
      </c>
      <c r="DL660" s="67">
        <v>-4.5693488791584969E-3</v>
      </c>
      <c r="DM660" s="67">
        <v>-8.3572734147310257E-3</v>
      </c>
      <c r="DN660" s="67">
        <v>3.5527855157852173E-2</v>
      </c>
      <c r="DO660" s="67">
        <v>0.47398734092712402</v>
      </c>
      <c r="DP660" s="67">
        <v>0.62122774124145508</v>
      </c>
      <c r="DQ660" s="67">
        <v>0.68590301275253296</v>
      </c>
      <c r="DR660" s="67">
        <v>0.6942327618598938</v>
      </c>
      <c r="DS660" s="67">
        <v>0.62859964370727539</v>
      </c>
      <c r="DT660" s="67">
        <v>-0.15338456630706787</v>
      </c>
      <c r="DU660" s="67">
        <v>-0.26907426118850708</v>
      </c>
      <c r="DV660" s="67">
        <v>-0.18440461158752441</v>
      </c>
      <c r="DW660" s="67">
        <v>-9.1389678418636322E-2</v>
      </c>
      <c r="DX660" s="67">
        <v>-4.5130226761102676E-2</v>
      </c>
      <c r="DY660" s="67">
        <v>-1.0575588792562485E-2</v>
      </c>
      <c r="DZ660" s="67">
        <v>4.6077687293291092E-3</v>
      </c>
      <c r="EA660" s="67">
        <v>1.7041146755218506E-2</v>
      </c>
      <c r="EB660" s="67">
        <v>2.3909224197268486E-2</v>
      </c>
      <c r="EC660" s="67">
        <v>2.3422166705131531E-2</v>
      </c>
      <c r="ED660" s="67">
        <v>1.6760468482971191E-2</v>
      </c>
      <c r="EE660" s="67">
        <v>1.7140908166766167E-2</v>
      </c>
      <c r="EF660" s="67">
        <v>3.1851902604103088E-3</v>
      </c>
      <c r="EG660" s="67">
        <v>4.8605496995151043E-3</v>
      </c>
      <c r="EH660" s="67">
        <v>-6.2254839576780796E-5</v>
      </c>
      <c r="EI660" s="67">
        <v>2.5926921516656876E-3</v>
      </c>
      <c r="EJ660" s="67">
        <v>1.6750330105423927E-2</v>
      </c>
      <c r="EK660" s="67">
        <v>1.4343760907649994E-2</v>
      </c>
      <c r="EL660" s="67">
        <v>5.9383589774370193E-2</v>
      </c>
      <c r="EM660" s="67">
        <v>0.49757114052772522</v>
      </c>
      <c r="EN660" s="67">
        <v>0.64536267518997192</v>
      </c>
      <c r="EO660" s="67">
        <v>0.71056389808654785</v>
      </c>
      <c r="EP660" s="67">
        <v>0.71917986869812012</v>
      </c>
      <c r="EQ660" s="67">
        <v>0.65367221832275391</v>
      </c>
      <c r="ER660" s="67">
        <v>-0.12751886248588562</v>
      </c>
      <c r="ES660" s="67">
        <v>-0.24395900964736938</v>
      </c>
      <c r="ET660" s="67">
        <v>-0.16059520840644836</v>
      </c>
      <c r="EU660" s="67">
        <v>-6.9325260818004608E-2</v>
      </c>
      <c r="EV660" s="67">
        <v>-2.4984918534755707E-2</v>
      </c>
      <c r="EW660" s="67">
        <v>76.137458801269531</v>
      </c>
      <c r="EX660" s="67">
        <v>74.0986328125</v>
      </c>
      <c r="EY660" s="67">
        <v>72.21435546875</v>
      </c>
      <c r="EZ660" s="67">
        <v>70.609649658203125</v>
      </c>
      <c r="FA660" s="67">
        <v>69.73974609375</v>
      </c>
      <c r="FB660" s="67">
        <v>68.97454833984375</v>
      </c>
      <c r="FC660" s="67">
        <v>69.381614685058594</v>
      </c>
      <c r="FD660" s="67">
        <v>72.164817810058594</v>
      </c>
      <c r="FE660" s="67">
        <v>76.365402221679688</v>
      </c>
      <c r="FF660" s="67">
        <v>81.072502136230469</v>
      </c>
      <c r="FG660" s="67">
        <v>85.14935302734375</v>
      </c>
      <c r="FH660" s="67">
        <v>88.4891357421875</v>
      </c>
      <c r="FI660" s="67">
        <v>91.610115051269531</v>
      </c>
      <c r="FJ660" s="67">
        <v>94.402183532714844</v>
      </c>
      <c r="FK660" s="67">
        <v>96.077239990234375</v>
      </c>
      <c r="FL660" s="67">
        <v>96.877899169921875</v>
      </c>
      <c r="FM660" s="67">
        <v>96.425949096679688</v>
      </c>
      <c r="FN660" s="67">
        <v>95.127265930175781</v>
      </c>
      <c r="FO660" s="67">
        <v>92.262290954589844</v>
      </c>
      <c r="FP660" s="67">
        <v>88.432701110839844</v>
      </c>
      <c r="FQ660" s="67">
        <v>83.381202697753906</v>
      </c>
      <c r="FR660" s="67">
        <v>79.066650390625</v>
      </c>
      <c r="FS660" s="67">
        <v>76.110603332519531</v>
      </c>
      <c r="FT660" s="67">
        <v>73.847282409667969</v>
      </c>
      <c r="FU660" s="68">
        <v>2.1964563056826591E-2</v>
      </c>
      <c r="FV660" s="40">
        <v>8.4600000381469727</v>
      </c>
      <c r="FW660">
        <v>32990.32</v>
      </c>
      <c r="FX660">
        <v>1</v>
      </c>
    </row>
    <row r="661" spans="1:180" x14ac:dyDescent="0.2">
      <c r="A661" t="s">
        <v>189</v>
      </c>
      <c r="B661" t="s">
        <v>207</v>
      </c>
      <c r="C661" t="s">
        <v>204</v>
      </c>
      <c r="D661" t="s">
        <v>1</v>
      </c>
      <c r="E661" t="s">
        <v>211</v>
      </c>
      <c r="F661" t="s">
        <v>194</v>
      </c>
      <c r="G661" s="60" t="s">
        <v>219</v>
      </c>
      <c r="H661" s="67">
        <v>27713.00038254261</v>
      </c>
      <c r="I661" s="67">
        <v>0.83550113439559937</v>
      </c>
      <c r="J661" s="67">
        <v>0.7199670672416687</v>
      </c>
      <c r="K661" s="67">
        <v>0.64882111549377441</v>
      </c>
      <c r="L661" s="67">
        <v>0.60792678594589233</v>
      </c>
      <c r="M661" s="67">
        <v>0.59135431051254272</v>
      </c>
      <c r="N661" s="67">
        <v>0.62138235569000244</v>
      </c>
      <c r="O661" s="67">
        <v>0.7043500542640686</v>
      </c>
      <c r="P661" s="67">
        <v>0.78931653499603271</v>
      </c>
      <c r="Q661" s="67">
        <v>0.85280513763427734</v>
      </c>
      <c r="R661" s="67">
        <v>0.93773806095123291</v>
      </c>
      <c r="S661" s="67">
        <v>1.0625237226486206</v>
      </c>
      <c r="T661" s="67">
        <v>1.2316935062408447</v>
      </c>
      <c r="U661" s="67">
        <v>1.4505578279495239</v>
      </c>
      <c r="V661" s="67">
        <v>1.6899756193161011</v>
      </c>
      <c r="W661" s="67">
        <v>1.9151828289031982</v>
      </c>
      <c r="X661" s="67">
        <v>2.1506712436676025</v>
      </c>
      <c r="Y661" s="67">
        <v>2.3807969093322754</v>
      </c>
      <c r="Z661" s="67">
        <v>2.561434268951416</v>
      </c>
      <c r="AA661" s="67">
        <v>2.6230936050415039</v>
      </c>
      <c r="AB661" s="67">
        <v>2.5624446868896484</v>
      </c>
      <c r="AC661" s="67">
        <v>2.3854804039001465</v>
      </c>
      <c r="AD661" s="67">
        <v>2.191009521484375</v>
      </c>
      <c r="AE661" s="67">
        <v>1.8285176753997803</v>
      </c>
      <c r="AF661" s="67">
        <v>1.4336464405059814</v>
      </c>
      <c r="AG661" s="67">
        <v>-1.5220187604427338E-2</v>
      </c>
      <c r="AH661" s="67">
        <v>-9.9569382146000862E-3</v>
      </c>
      <c r="AI661" s="67">
        <v>-1.3039530254900455E-2</v>
      </c>
      <c r="AJ661" s="67">
        <v>-1.2906103394925594E-2</v>
      </c>
      <c r="AK661" s="67">
        <v>-1.6398658975958824E-2</v>
      </c>
      <c r="AL661" s="67">
        <v>-1.663799025118351E-2</v>
      </c>
      <c r="AM661" s="67">
        <v>-2.9169818386435509E-2</v>
      </c>
      <c r="AN661" s="67">
        <v>-4.3898589909076691E-2</v>
      </c>
      <c r="AO661" s="67">
        <v>-5.2523314952850342E-2</v>
      </c>
      <c r="AP661" s="67">
        <v>-6.3146628439426422E-2</v>
      </c>
      <c r="AQ661" s="67">
        <v>-7.1093961596488953E-2</v>
      </c>
      <c r="AR661" s="67">
        <v>-8.950873464345932E-2</v>
      </c>
      <c r="AS661" s="67">
        <v>-8.5348710417747498E-2</v>
      </c>
      <c r="AT661" s="67">
        <v>-3.9752703160047531E-2</v>
      </c>
      <c r="AU661" s="67">
        <v>0.47118377685546875</v>
      </c>
      <c r="AV661" s="67">
        <v>0.64748245477676392</v>
      </c>
      <c r="AW661" s="67">
        <v>0.73522669076919556</v>
      </c>
      <c r="AX661" s="67">
        <v>0.78134363889694214</v>
      </c>
      <c r="AY661" s="67">
        <v>0.75981819629669189</v>
      </c>
      <c r="AZ661" s="67">
        <v>-0.22191718220710754</v>
      </c>
      <c r="BA661" s="67">
        <v>-0.4797833263874054</v>
      </c>
      <c r="BB661" s="67">
        <v>-0.40276649594306946</v>
      </c>
      <c r="BC661" s="67">
        <v>-0.26781558990478516</v>
      </c>
      <c r="BD661" s="67">
        <v>-0.20168158411979675</v>
      </c>
      <c r="BE661" s="67">
        <v>2.5741031859070063E-3</v>
      </c>
      <c r="BF661" s="67">
        <v>6.2955887988209724E-3</v>
      </c>
      <c r="BG661" s="67">
        <v>2.0307060331106186E-3</v>
      </c>
      <c r="BH661" s="67">
        <v>1.2634166050702333E-3</v>
      </c>
      <c r="BI661" s="67">
        <v>-2.7462947182357311E-3</v>
      </c>
      <c r="BJ661" s="67">
        <v>-2.842410234734416E-3</v>
      </c>
      <c r="BK661" s="67">
        <v>-1.4298713766038418E-2</v>
      </c>
      <c r="BL661" s="67">
        <v>-2.7811843901872635E-2</v>
      </c>
      <c r="BM661" s="67">
        <v>-3.5245422273874283E-2</v>
      </c>
      <c r="BN661" s="67">
        <v>-4.4516455382108688E-2</v>
      </c>
      <c r="BO661" s="67">
        <v>-5.1125667989253998E-2</v>
      </c>
      <c r="BP661" s="67">
        <v>-6.8140923976898193E-2</v>
      </c>
      <c r="BQ661" s="67">
        <v>-6.2595881521701813E-2</v>
      </c>
      <c r="BR661" s="67">
        <v>-1.5842188149690628E-2</v>
      </c>
      <c r="BS661" s="67">
        <v>0.49482187628746033</v>
      </c>
      <c r="BT661" s="67">
        <v>0.67167341709136963</v>
      </c>
      <c r="BU661" s="67">
        <v>0.75994497537612915</v>
      </c>
      <c r="BV661" s="67">
        <v>0.80634862184524536</v>
      </c>
      <c r="BW661" s="67">
        <v>0.78494900465011597</v>
      </c>
      <c r="BX661" s="67">
        <v>-0.19599154591560364</v>
      </c>
      <c r="BY661" s="67">
        <v>-0.45461001992225647</v>
      </c>
      <c r="BZ661" s="67">
        <v>-0.37890228629112244</v>
      </c>
      <c r="CA661" s="67">
        <v>-0.2457004189491272</v>
      </c>
      <c r="CB661" s="67">
        <v>-0.18149006366729736</v>
      </c>
      <c r="CC661" s="67">
        <v>1.4898375608026981E-2</v>
      </c>
      <c r="CD661" s="67">
        <v>1.755204051733017E-2</v>
      </c>
      <c r="CE661" s="67">
        <v>1.2468306347727776E-2</v>
      </c>
      <c r="CF661" s="67">
        <v>1.1077183298766613E-2</v>
      </c>
      <c r="CG661" s="67">
        <v>6.7092906683683395E-3</v>
      </c>
      <c r="CH661" s="67">
        <v>6.7123668268322945E-3</v>
      </c>
      <c r="CI661" s="67">
        <v>-3.9990316145122051E-3</v>
      </c>
      <c r="CJ661" s="67">
        <v>-1.6670210286974907E-2</v>
      </c>
      <c r="CK661" s="67">
        <v>-2.327880822122097E-2</v>
      </c>
      <c r="CL661" s="67">
        <v>-3.1613253057003021E-2</v>
      </c>
      <c r="CM661" s="67">
        <v>-3.7295680493116379E-2</v>
      </c>
      <c r="CN661" s="67">
        <v>-5.3341642022132874E-2</v>
      </c>
      <c r="CO661" s="67">
        <v>-4.683733731508255E-2</v>
      </c>
      <c r="CP661" s="67">
        <v>7.1816099807620049E-4</v>
      </c>
      <c r="CQ661" s="67">
        <v>0.51119357347488403</v>
      </c>
      <c r="CR661" s="67">
        <v>0.68842786550521851</v>
      </c>
      <c r="CS661" s="67">
        <v>0.77706468105316162</v>
      </c>
      <c r="CT661" s="67">
        <v>0.82366710901260376</v>
      </c>
      <c r="CU661" s="67">
        <v>0.80235457420349121</v>
      </c>
      <c r="CV661" s="67">
        <v>-0.17803554236888885</v>
      </c>
      <c r="CW661" s="67">
        <v>-0.43717497587203979</v>
      </c>
      <c r="CX661" s="67">
        <v>-0.36237397789955139</v>
      </c>
      <c r="CY661" s="67">
        <v>-0.2303834855556488</v>
      </c>
      <c r="CZ661" s="67">
        <v>-0.16750548779964447</v>
      </c>
      <c r="DA661" s="67">
        <v>2.72226482629776E-2</v>
      </c>
      <c r="DB661" s="67">
        <v>2.8808489441871643E-2</v>
      </c>
      <c r="DC661" s="67">
        <v>2.2905906662344933E-2</v>
      </c>
      <c r="DD661" s="67">
        <v>2.0890949293971062E-2</v>
      </c>
      <c r="DE661" s="67">
        <v>1.6164876520633698E-2</v>
      </c>
      <c r="DF661" s="67">
        <v>1.6267143189907074E-2</v>
      </c>
      <c r="DG661" s="67">
        <v>6.3006500713527203E-3</v>
      </c>
      <c r="DH661" s="67">
        <v>-5.5285785347223282E-3</v>
      </c>
      <c r="DI661" s="67">
        <v>-1.1312194168567657E-2</v>
      </c>
      <c r="DJ661" s="67">
        <v>-1.8710056319832802E-2</v>
      </c>
      <c r="DK661" s="67">
        <v>-2.3465700447559357E-2</v>
      </c>
      <c r="DL661" s="67">
        <v>-3.8542363792657852E-2</v>
      </c>
      <c r="DM661" s="67">
        <v>-3.1078794971108437E-2</v>
      </c>
      <c r="DN661" s="67">
        <v>1.7278511077165604E-2</v>
      </c>
      <c r="DO661" s="67">
        <v>0.52756524085998535</v>
      </c>
      <c r="DP661" s="67">
        <v>0.70518237352371216</v>
      </c>
      <c r="DQ661" s="67">
        <v>0.79418444633483887</v>
      </c>
      <c r="DR661" s="67">
        <v>0.84098553657531738</v>
      </c>
      <c r="DS661" s="67">
        <v>0.81976014375686646</v>
      </c>
      <c r="DT661" s="67">
        <v>-0.16007953882217407</v>
      </c>
      <c r="DU661" s="67">
        <v>-0.4197399914264679</v>
      </c>
      <c r="DV661" s="67">
        <v>-0.34584566950798035</v>
      </c>
      <c r="DW661" s="67">
        <v>-0.2150665670633316</v>
      </c>
      <c r="DX661" s="67">
        <v>-0.15352089703083038</v>
      </c>
      <c r="DY661" s="67">
        <v>4.501694068312645E-2</v>
      </c>
      <c r="DZ661" s="67">
        <v>4.5061018317937851E-2</v>
      </c>
      <c r="EA661" s="67">
        <v>3.797614574432373E-2</v>
      </c>
      <c r="EB661" s="67">
        <v>3.5060472786426544E-2</v>
      </c>
      <c r="EC661" s="67">
        <v>2.9817240312695503E-2</v>
      </c>
      <c r="ED661" s="67">
        <v>3.0062723904848099E-2</v>
      </c>
      <c r="EE661" s="67">
        <v>2.1171756088733673E-2</v>
      </c>
      <c r="EF661" s="67">
        <v>1.0558169335126877E-2</v>
      </c>
      <c r="EG661" s="67">
        <v>5.9656980447471142E-3</v>
      </c>
      <c r="EH661" s="67">
        <v>-7.9881814599502832E-5</v>
      </c>
      <c r="EI661" s="67">
        <v>-3.4974017180502415E-3</v>
      </c>
      <c r="EJ661" s="67">
        <v>-1.7174551263451576E-2</v>
      </c>
      <c r="EK661" s="67">
        <v>-8.3259660750627518E-3</v>
      </c>
      <c r="EL661" s="67">
        <v>4.1189026087522507E-2</v>
      </c>
      <c r="EM661" s="67">
        <v>0.55120337009429932</v>
      </c>
      <c r="EN661" s="67">
        <v>0.7293732762336731</v>
      </c>
      <c r="EO661" s="67">
        <v>0.81890267133712769</v>
      </c>
      <c r="EP661" s="67">
        <v>0.86599057912826538</v>
      </c>
      <c r="EQ661" s="67">
        <v>0.8448910117149353</v>
      </c>
      <c r="ER661" s="67">
        <v>-0.13415390253067017</v>
      </c>
      <c r="ES661" s="67">
        <v>-0.39456665515899658</v>
      </c>
      <c r="ET661" s="67">
        <v>-0.32198143005371094</v>
      </c>
      <c r="EU661" s="67">
        <v>-0.19295136630535126</v>
      </c>
      <c r="EV661" s="67">
        <v>-0.1333293616771698</v>
      </c>
      <c r="EW661" s="67">
        <v>74.043060302734375</v>
      </c>
      <c r="EX661" s="67">
        <v>72.751594543457031</v>
      </c>
      <c r="EY661" s="67">
        <v>71.741889953613281</v>
      </c>
      <c r="EZ661" s="67">
        <v>70.604209899902344</v>
      </c>
      <c r="FA661" s="67">
        <v>69.562675476074219</v>
      </c>
      <c r="FB661" s="67">
        <v>68.724418640136719</v>
      </c>
      <c r="FC661" s="67">
        <v>69.281440734863281</v>
      </c>
      <c r="FD661" s="67">
        <v>72.598068237304688</v>
      </c>
      <c r="FE661" s="67">
        <v>77.766891479492188</v>
      </c>
      <c r="FF661" s="67">
        <v>82.545761108398438</v>
      </c>
      <c r="FG661" s="67">
        <v>87.066970825195313</v>
      </c>
      <c r="FH661" s="67">
        <v>91.119239807128906</v>
      </c>
      <c r="FI661" s="67">
        <v>95.032844543457031</v>
      </c>
      <c r="FJ661" s="67">
        <v>97.803871154785156</v>
      </c>
      <c r="FK661" s="67">
        <v>99.512626647949219</v>
      </c>
      <c r="FL661" s="67">
        <v>100.96595764160156</v>
      </c>
      <c r="FM661" s="67">
        <v>101.76625061035156</v>
      </c>
      <c r="FN661" s="67">
        <v>101.80622100830078</v>
      </c>
      <c r="FO661" s="67">
        <v>100.00395202636719</v>
      </c>
      <c r="FP661" s="67">
        <v>96.713943481445313</v>
      </c>
      <c r="FQ661" s="67">
        <v>91.398872375488281</v>
      </c>
      <c r="FR661" s="67">
        <v>87.175743103027344</v>
      </c>
      <c r="FS661" s="67">
        <v>84.262603759765625</v>
      </c>
      <c r="FT661" s="67">
        <v>82.226600646972656</v>
      </c>
      <c r="FU661" s="68">
        <v>2.2015511989593506E-2</v>
      </c>
      <c r="FV661" s="40">
        <v>10.979999542236328</v>
      </c>
      <c r="FW661">
        <v>36413.65</v>
      </c>
      <c r="FX661">
        <v>1</v>
      </c>
    </row>
    <row r="662" spans="1:180" x14ac:dyDescent="0.2">
      <c r="A662" t="s">
        <v>189</v>
      </c>
      <c r="B662" t="s">
        <v>207</v>
      </c>
      <c r="C662" t="s">
        <v>204</v>
      </c>
      <c r="D662" t="s">
        <v>1</v>
      </c>
      <c r="E662" t="s">
        <v>211</v>
      </c>
      <c r="F662" t="s">
        <v>194</v>
      </c>
      <c r="G662" s="60" t="s">
        <v>220</v>
      </c>
      <c r="H662" s="67">
        <v>27674.000625729561</v>
      </c>
      <c r="I662" s="67">
        <v>1.158902645111084</v>
      </c>
      <c r="J662" s="67">
        <v>0.97620052099227905</v>
      </c>
      <c r="K662" s="67">
        <v>0.8564302921295166</v>
      </c>
      <c r="L662" s="67">
        <v>0.77269315719604492</v>
      </c>
      <c r="M662" s="67">
        <v>0.72858726978302002</v>
      </c>
      <c r="N662" s="67">
        <v>0.74013888835906982</v>
      </c>
      <c r="O662" s="67">
        <v>0.8168756365776062</v>
      </c>
      <c r="P662" s="67">
        <v>0.88836950063705444</v>
      </c>
      <c r="Q662" s="67">
        <v>0.94784832000732422</v>
      </c>
      <c r="R662" s="67">
        <v>1.022052526473999</v>
      </c>
      <c r="S662" s="67">
        <v>1.1426633596420288</v>
      </c>
      <c r="T662" s="67">
        <v>1.3110451698303223</v>
      </c>
      <c r="U662" s="67">
        <v>1.4994692802429199</v>
      </c>
      <c r="V662" s="67">
        <v>1.6506751775741577</v>
      </c>
      <c r="W662" s="67">
        <v>1.7570892572402954</v>
      </c>
      <c r="X662" s="67">
        <v>1.8975801467895508</v>
      </c>
      <c r="Y662" s="67">
        <v>2.0513875484466553</v>
      </c>
      <c r="Z662" s="67">
        <v>2.1617259979248047</v>
      </c>
      <c r="AA662" s="67">
        <v>2.1445157527923584</v>
      </c>
      <c r="AB662" s="67">
        <v>2.0826709270477295</v>
      </c>
      <c r="AC662" s="67">
        <v>1.9537352323532104</v>
      </c>
      <c r="AD662" s="67">
        <v>1.8205369710922241</v>
      </c>
      <c r="AE662" s="67">
        <v>1.5185848474502563</v>
      </c>
      <c r="AF662" s="67">
        <v>1.2089227437973022</v>
      </c>
      <c r="AG662" s="67">
        <v>-0.11943269520998001</v>
      </c>
      <c r="AH662" s="67">
        <v>-7.5690776109695435E-2</v>
      </c>
      <c r="AI662" s="67">
        <v>-4.9429472535848618E-2</v>
      </c>
      <c r="AJ662" s="67">
        <v>-3.8486361503601074E-2</v>
      </c>
      <c r="AK662" s="67">
        <v>-2.9333850368857384E-2</v>
      </c>
      <c r="AL662" s="67">
        <v>-3.2912708818912506E-2</v>
      </c>
      <c r="AM662" s="67">
        <v>-4.5426703989505768E-2</v>
      </c>
      <c r="AN662" s="67">
        <v>-7.4276931583881378E-2</v>
      </c>
      <c r="AO662" s="67">
        <v>-8.5422925651073456E-2</v>
      </c>
      <c r="AP662" s="67">
        <v>-0.10426373779773712</v>
      </c>
      <c r="AQ662" s="67">
        <v>-0.11285606026649475</v>
      </c>
      <c r="AR662" s="67">
        <v>-0.1090453565120697</v>
      </c>
      <c r="AS662" s="67">
        <v>-9.6048392355442047E-2</v>
      </c>
      <c r="AT662" s="67">
        <v>-6.4317986369132996E-2</v>
      </c>
      <c r="AU662" s="67">
        <v>0.39397948980331421</v>
      </c>
      <c r="AV662" s="67">
        <v>0.49110177159309387</v>
      </c>
      <c r="AW662" s="67">
        <v>0.55445033311843872</v>
      </c>
      <c r="AX662" s="67">
        <v>0.56814128160476685</v>
      </c>
      <c r="AY662" s="67">
        <v>0.51422816514968872</v>
      </c>
      <c r="AZ662" s="67">
        <v>-0.23426565527915955</v>
      </c>
      <c r="BA662" s="67">
        <v>-0.34522131085395813</v>
      </c>
      <c r="BB662" s="67">
        <v>-0.23679205775260925</v>
      </c>
      <c r="BC662" s="67">
        <v>-0.16160604357719421</v>
      </c>
      <c r="BD662" s="67">
        <v>-0.10637954622507095</v>
      </c>
      <c r="BE662" s="67">
        <v>-0.10162141919136047</v>
      </c>
      <c r="BF662" s="67">
        <v>-5.9422753751277924E-2</v>
      </c>
      <c r="BG662" s="67">
        <v>-3.4344859421253204E-2</v>
      </c>
      <c r="BH662" s="67">
        <v>-2.4303300306200981E-2</v>
      </c>
      <c r="BI662" s="67">
        <v>-1.5668449923396111E-2</v>
      </c>
      <c r="BJ662" s="67">
        <v>-1.9103910773992538E-2</v>
      </c>
      <c r="BK662" s="67">
        <v>-3.0541345477104187E-2</v>
      </c>
      <c r="BL662" s="67">
        <v>-5.8174721896648407E-2</v>
      </c>
      <c r="BM662" s="67">
        <v>-6.8128414452075958E-2</v>
      </c>
      <c r="BN662" s="67">
        <v>-8.5615649819374084E-2</v>
      </c>
      <c r="BO662" s="67">
        <v>-9.2868536710739136E-2</v>
      </c>
      <c r="BP662" s="67">
        <v>-8.7656930088996887E-2</v>
      </c>
      <c r="BQ662" s="67">
        <v>-7.327347993850708E-2</v>
      </c>
      <c r="BR662" s="67">
        <v>-4.038412868976593E-2</v>
      </c>
      <c r="BS662" s="67">
        <v>0.4176408052444458</v>
      </c>
      <c r="BT662" s="67">
        <v>0.51531636714935303</v>
      </c>
      <c r="BU662" s="67">
        <v>0.5791928768157959</v>
      </c>
      <c r="BV662" s="67">
        <v>0.59317094087600708</v>
      </c>
      <c r="BW662" s="67">
        <v>0.5393836498260498</v>
      </c>
      <c r="BX662" s="67">
        <v>-0.20831474661827087</v>
      </c>
      <c r="BY662" s="67">
        <v>-0.32002350687980652</v>
      </c>
      <c r="BZ662" s="67">
        <v>-0.21290473639965057</v>
      </c>
      <c r="CA662" s="67">
        <v>-0.13946959376335144</v>
      </c>
      <c r="CB662" s="67">
        <v>-8.6168721318244934E-2</v>
      </c>
      <c r="CC662" s="67">
        <v>-8.9285381138324738E-2</v>
      </c>
      <c r="CD662" s="67">
        <v>-4.8155568540096283E-2</v>
      </c>
      <c r="CE662" s="67">
        <v>-2.3897303268313408E-2</v>
      </c>
      <c r="CF662" s="67">
        <v>-1.4480157755315304E-2</v>
      </c>
      <c r="CG662" s="67">
        <v>-6.2038335017859936E-3</v>
      </c>
      <c r="CH662" s="67">
        <v>-9.5399776473641396E-3</v>
      </c>
      <c r="CI662" s="67">
        <v>-2.0231790840625763E-2</v>
      </c>
      <c r="CJ662" s="67">
        <v>-4.7022383660078049E-2</v>
      </c>
      <c r="CK662" s="67">
        <v>-5.6150283664464951E-2</v>
      </c>
      <c r="CL662" s="67">
        <v>-7.2700038552284241E-2</v>
      </c>
      <c r="CM662" s="67">
        <v>-7.9025231301784515E-2</v>
      </c>
      <c r="CN662" s="67">
        <v>-7.2843357920646667E-2</v>
      </c>
      <c r="CO662" s="67">
        <v>-5.7499628514051437E-2</v>
      </c>
      <c r="CP662" s="67">
        <v>-2.3807607591152191E-2</v>
      </c>
      <c r="CQ662" s="67">
        <v>0.43402853608131409</v>
      </c>
      <c r="CR662" s="67">
        <v>0.53208732604980469</v>
      </c>
      <c r="CS662" s="67">
        <v>0.5963294506072998</v>
      </c>
      <c r="CT662" s="67">
        <v>0.61050635576248169</v>
      </c>
      <c r="CU662" s="67">
        <v>0.55680626630783081</v>
      </c>
      <c r="CV662" s="67">
        <v>-0.19034120440483093</v>
      </c>
      <c r="CW662" s="67">
        <v>-0.3025716245174408</v>
      </c>
      <c r="CX662" s="67">
        <v>-0.19636045396327972</v>
      </c>
      <c r="CY662" s="67">
        <v>-0.12413793802261353</v>
      </c>
      <c r="CZ662" s="67">
        <v>-7.2170771658420563E-2</v>
      </c>
      <c r="DA662" s="67">
        <v>-7.6949343085289001E-2</v>
      </c>
      <c r="DB662" s="67">
        <v>-3.6888379603624344E-2</v>
      </c>
      <c r="DC662" s="67">
        <v>-1.3449748046696186E-2</v>
      </c>
      <c r="DD662" s="67">
        <v>-4.6570147387683392E-3</v>
      </c>
      <c r="DE662" s="67">
        <v>3.2607815228402615E-3</v>
      </c>
      <c r="DF662" s="67">
        <v>2.3956061340868473E-5</v>
      </c>
      <c r="DG662" s="67">
        <v>-9.9222380667924881E-3</v>
      </c>
      <c r="DH662" s="67">
        <v>-3.5870037972927094E-2</v>
      </c>
      <c r="DI662" s="67">
        <v>-4.4172152876853943E-2</v>
      </c>
      <c r="DJ662" s="67">
        <v>-5.9784427285194397E-2</v>
      </c>
      <c r="DK662" s="67">
        <v>-6.5181925892829895E-2</v>
      </c>
      <c r="DL662" s="67">
        <v>-5.8029796928167343E-2</v>
      </c>
      <c r="DM662" s="67">
        <v>-4.172578826546669E-2</v>
      </c>
      <c r="DN662" s="67">
        <v>-7.2310869581997395E-3</v>
      </c>
      <c r="DO662" s="67">
        <v>0.45041626691818237</v>
      </c>
      <c r="DP662" s="67">
        <v>0.54885828495025635</v>
      </c>
      <c r="DQ662" s="67">
        <v>0.61346602439880371</v>
      </c>
      <c r="DR662" s="67">
        <v>0.6278417706489563</v>
      </c>
      <c r="DS662" s="67">
        <v>0.57422888278961182</v>
      </c>
      <c r="DT662" s="67">
        <v>-0.17236767709255219</v>
      </c>
      <c r="DU662" s="67">
        <v>-0.28511971235275269</v>
      </c>
      <c r="DV662" s="67">
        <v>-0.17981620132923126</v>
      </c>
      <c r="DW662" s="67">
        <v>-0.10880628228187561</v>
      </c>
      <c r="DX662" s="67">
        <v>-5.8172821998596191E-2</v>
      </c>
      <c r="DY662" s="67">
        <v>-5.9138059616088867E-2</v>
      </c>
      <c r="DZ662" s="67">
        <v>-2.0620359107851982E-2</v>
      </c>
      <c r="EA662" s="67">
        <v>1.6348634380847216E-3</v>
      </c>
      <c r="EB662" s="67">
        <v>9.5260441303253174E-3</v>
      </c>
      <c r="EC662" s="67">
        <v>1.6926182433962822E-2</v>
      </c>
      <c r="ED662" s="67">
        <v>1.3832756318151951E-2</v>
      </c>
      <c r="EE662" s="67">
        <v>4.9631195142865181E-3</v>
      </c>
      <c r="EF662" s="67">
        <v>-1.9767830148339272E-2</v>
      </c>
      <c r="EG662" s="67">
        <v>-2.6877637952566147E-2</v>
      </c>
      <c r="EH662" s="67">
        <v>-4.1136335581541061E-2</v>
      </c>
      <c r="EI662" s="67">
        <v>-4.5194394886493683E-2</v>
      </c>
      <c r="EJ662" s="67">
        <v>-3.6641355603933334E-2</v>
      </c>
      <c r="EK662" s="67">
        <v>-1.8950862810015678E-2</v>
      </c>
      <c r="EL662" s="67">
        <v>1.6702776774764061E-2</v>
      </c>
      <c r="EM662" s="67">
        <v>0.47407758235931396</v>
      </c>
      <c r="EN662" s="67">
        <v>0.57307291030883789</v>
      </c>
      <c r="EO662" s="67">
        <v>0.63820850849151611</v>
      </c>
      <c r="EP662" s="67">
        <v>0.65287142992019653</v>
      </c>
      <c r="EQ662" s="67">
        <v>0.59938430786132813</v>
      </c>
      <c r="ER662" s="67">
        <v>-0.14641675353050232</v>
      </c>
      <c r="ES662" s="67">
        <v>-0.25992193818092346</v>
      </c>
      <c r="ET662" s="67">
        <v>-0.15592887997627258</v>
      </c>
      <c r="EU662" s="67">
        <v>-8.6669817566871643E-2</v>
      </c>
      <c r="EV662" s="67">
        <v>-3.7962004542350769E-2</v>
      </c>
      <c r="EW662" s="67">
        <v>80.517547607421875</v>
      </c>
      <c r="EX662" s="67">
        <v>79.045135498046875</v>
      </c>
      <c r="EY662" s="67">
        <v>76.460174560546875</v>
      </c>
      <c r="EZ662" s="67">
        <v>74.844627380371094</v>
      </c>
      <c r="FA662" s="67">
        <v>74.102249145507813</v>
      </c>
      <c r="FB662" s="67">
        <v>73.130241394042969</v>
      </c>
      <c r="FC662" s="67">
        <v>73.403717041015625</v>
      </c>
      <c r="FD662" s="67">
        <v>74.57208251953125</v>
      </c>
      <c r="FE662" s="67">
        <v>78.421241760253906</v>
      </c>
      <c r="FF662" s="67">
        <v>83.258445739746094</v>
      </c>
      <c r="FG662" s="67">
        <v>87.434249877929688</v>
      </c>
      <c r="FH662" s="67">
        <v>90.14501953125</v>
      </c>
      <c r="FI662" s="67">
        <v>92.242324829101563</v>
      </c>
      <c r="FJ662" s="67">
        <v>93.682823181152344</v>
      </c>
      <c r="FK662" s="67">
        <v>94.350143432617188</v>
      </c>
      <c r="FL662" s="67">
        <v>95.237449645996094</v>
      </c>
      <c r="FM662" s="67">
        <v>95.194496154785156</v>
      </c>
      <c r="FN662" s="67">
        <v>94.2537841796875</v>
      </c>
      <c r="FO662" s="67">
        <v>92.407646179199219</v>
      </c>
      <c r="FP662" s="67">
        <v>90.242721557617188</v>
      </c>
      <c r="FQ662" s="67">
        <v>87.254486083984375</v>
      </c>
      <c r="FR662" s="67">
        <v>84.210662841796875</v>
      </c>
      <c r="FS662" s="67">
        <v>80.621070861816406</v>
      </c>
      <c r="FT662" s="67">
        <v>78.669174194335938</v>
      </c>
      <c r="FU662" s="68">
        <v>2.2037070244550705E-2</v>
      </c>
      <c r="FV662" s="40">
        <v>8.5799999237060547</v>
      </c>
      <c r="FW662">
        <v>35484.160000000003</v>
      </c>
      <c r="FX662">
        <v>1</v>
      </c>
    </row>
    <row r="663" spans="1:180" x14ac:dyDescent="0.2">
      <c r="A663" t="s">
        <v>189</v>
      </c>
      <c r="B663" t="s">
        <v>207</v>
      </c>
      <c r="C663" t="s">
        <v>204</v>
      </c>
      <c r="D663" t="s">
        <v>1</v>
      </c>
      <c r="E663" t="s">
        <v>211</v>
      </c>
      <c r="F663" t="s">
        <v>194</v>
      </c>
      <c r="G663" s="60" t="s">
        <v>221</v>
      </c>
      <c r="H663" s="67">
        <v>27411.000563621521</v>
      </c>
      <c r="I663" s="67">
        <v>0.75084930658340454</v>
      </c>
      <c r="J663" s="67">
        <v>0.63839465379714966</v>
      </c>
      <c r="K663" s="67">
        <v>0.57970499992370605</v>
      </c>
      <c r="L663" s="67">
        <v>0.5464518666267395</v>
      </c>
      <c r="M663" s="67">
        <v>0.53570699691772461</v>
      </c>
      <c r="N663" s="67">
        <v>0.5690268874168396</v>
      </c>
      <c r="O663" s="67">
        <v>0.64395779371261597</v>
      </c>
      <c r="P663" s="67">
        <v>0.71109426021575928</v>
      </c>
      <c r="Q663" s="67">
        <v>0.74889653921127319</v>
      </c>
      <c r="R663" s="67">
        <v>0.78807944059371948</v>
      </c>
      <c r="S663" s="67">
        <v>0.85719358921051025</v>
      </c>
      <c r="T663" s="67">
        <v>0.96203476190567017</v>
      </c>
      <c r="U663" s="67">
        <v>1.1227972507476807</v>
      </c>
      <c r="V663" s="67">
        <v>1.3123228549957275</v>
      </c>
      <c r="W663" s="67">
        <v>1.5235780477523804</v>
      </c>
      <c r="X663" s="67">
        <v>1.7726044654846191</v>
      </c>
      <c r="Y663" s="67">
        <v>2.0308105945587158</v>
      </c>
      <c r="Z663" s="67">
        <v>2.2336256504058838</v>
      </c>
      <c r="AA663" s="67">
        <v>2.3178613185882568</v>
      </c>
      <c r="AB663" s="67">
        <v>2.2457380294799805</v>
      </c>
      <c r="AC663" s="67">
        <v>2.0530822277069092</v>
      </c>
      <c r="AD663" s="67">
        <v>1.8429460525512695</v>
      </c>
      <c r="AE663" s="67">
        <v>1.471189022064209</v>
      </c>
      <c r="AF663" s="67">
        <v>1.1327061653137207</v>
      </c>
      <c r="AG663" s="67">
        <v>-1.7976298928260803E-2</v>
      </c>
      <c r="AH663" s="67">
        <v>-2.2867580875754356E-2</v>
      </c>
      <c r="AI663" s="67">
        <v>-2.0294409245252609E-2</v>
      </c>
      <c r="AJ663" s="67">
        <v>-2.1131977438926697E-2</v>
      </c>
      <c r="AK663" s="67">
        <v>-2.2938331589102745E-2</v>
      </c>
      <c r="AL663" s="67">
        <v>-2.2282974794507027E-2</v>
      </c>
      <c r="AM663" s="67">
        <v>-2.6123279705643654E-2</v>
      </c>
      <c r="AN663" s="67">
        <v>-3.6753013730049133E-2</v>
      </c>
      <c r="AO663" s="67">
        <v>-4.3359920382499695E-2</v>
      </c>
      <c r="AP663" s="67">
        <v>-4.3404296040534973E-2</v>
      </c>
      <c r="AQ663" s="67">
        <v>-4.9962602555751801E-2</v>
      </c>
      <c r="AR663" s="67">
        <v>-5.9397138655185699E-2</v>
      </c>
      <c r="AS663" s="67">
        <v>-6.7997090518474579E-2</v>
      </c>
      <c r="AT663" s="67">
        <v>-4.1700355708599091E-2</v>
      </c>
      <c r="AU663" s="67">
        <v>0.35636898875236511</v>
      </c>
      <c r="AV663" s="67">
        <v>0.4971068799495697</v>
      </c>
      <c r="AW663" s="67">
        <v>0.61375910043716431</v>
      </c>
      <c r="AX663" s="67">
        <v>0.66700303554534912</v>
      </c>
      <c r="AY663" s="67">
        <v>0.6531175971031189</v>
      </c>
      <c r="AZ663" s="67">
        <v>-0.2086053192615509</v>
      </c>
      <c r="BA663" s="67">
        <v>-0.3902442455291748</v>
      </c>
      <c r="BB663" s="67">
        <v>-0.29001122713088989</v>
      </c>
      <c r="BC663" s="67">
        <v>-0.19328784942626953</v>
      </c>
      <c r="BD663" s="67">
        <v>-0.12490081787109375</v>
      </c>
      <c r="BE663" s="67">
        <v>-7.3573151894379407E-5</v>
      </c>
      <c r="BF663" s="67">
        <v>-6.5162423998117447E-3</v>
      </c>
      <c r="BG663" s="67">
        <v>-5.1325904205441475E-3</v>
      </c>
      <c r="BH663" s="67">
        <v>-6.8760979920625687E-3</v>
      </c>
      <c r="BI663" s="67">
        <v>-9.2028714716434479E-3</v>
      </c>
      <c r="BJ663" s="67">
        <v>-8.4037445485591888E-3</v>
      </c>
      <c r="BK663" s="67">
        <v>-1.1162069626152515E-2</v>
      </c>
      <c r="BL663" s="67">
        <v>-2.0568501204252243E-2</v>
      </c>
      <c r="BM663" s="67">
        <v>-2.5977693498134613E-2</v>
      </c>
      <c r="BN663" s="67">
        <v>-2.4662064388394356E-2</v>
      </c>
      <c r="BO663" s="67">
        <v>-2.9874129220843315E-2</v>
      </c>
      <c r="BP663" s="67">
        <v>-3.7900518625974655E-2</v>
      </c>
      <c r="BQ663" s="67">
        <v>-4.5106526464223862E-2</v>
      </c>
      <c r="BR663" s="67">
        <v>-1.764427125453949E-2</v>
      </c>
      <c r="BS663" s="67">
        <v>0.38015183806419373</v>
      </c>
      <c r="BT663" s="67">
        <v>0.52144604921340942</v>
      </c>
      <c r="BU663" s="67">
        <v>0.63862901926040649</v>
      </c>
      <c r="BV663" s="67">
        <v>0.69216161966323853</v>
      </c>
      <c r="BW663" s="67">
        <v>0.67840248346328735</v>
      </c>
      <c r="BX663" s="67">
        <v>-0.18252088129520416</v>
      </c>
      <c r="BY663" s="67">
        <v>-0.36491721868515015</v>
      </c>
      <c r="BZ663" s="67">
        <v>-0.26600125432014465</v>
      </c>
      <c r="CA663" s="67">
        <v>-0.1710379421710968</v>
      </c>
      <c r="CB663" s="67">
        <v>-0.10458672046661377</v>
      </c>
      <c r="CC663" s="67">
        <v>1.2325800955295563E-2</v>
      </c>
      <c r="CD663" s="67">
        <v>4.8086447641253471E-3</v>
      </c>
      <c r="CE663" s="67">
        <v>5.3684376180171967E-3</v>
      </c>
      <c r="CF663" s="67">
        <v>2.9974794015288353E-3</v>
      </c>
      <c r="CG663" s="67">
        <v>3.1026723445393145E-4</v>
      </c>
      <c r="CH663" s="67">
        <v>1.2089691590517759E-3</v>
      </c>
      <c r="CI663" s="67">
        <v>-7.9998071305453777E-4</v>
      </c>
      <c r="CJ663" s="67">
        <v>-9.3591548502445221E-3</v>
      </c>
      <c r="CK663" s="67">
        <v>-1.3938815332949162E-2</v>
      </c>
      <c r="CL663" s="67">
        <v>-1.1681252159178257E-2</v>
      </c>
      <c r="CM663" s="67">
        <v>-1.5960913151502609E-2</v>
      </c>
      <c r="CN663" s="67">
        <v>-2.301202155649662E-2</v>
      </c>
      <c r="CO663" s="67">
        <v>-2.9252594336867332E-2</v>
      </c>
      <c r="CP663" s="67">
        <v>-9.8310410976409912E-4</v>
      </c>
      <c r="CQ663" s="67">
        <v>0.39662376046180725</v>
      </c>
      <c r="CR663" s="67">
        <v>0.53830325603485107</v>
      </c>
      <c r="CS663" s="67">
        <v>0.65585380792617798</v>
      </c>
      <c r="CT663" s="67">
        <v>0.70958644151687622</v>
      </c>
      <c r="CU663" s="67">
        <v>0.6959148645401001</v>
      </c>
      <c r="CV663" s="67">
        <v>-0.1644548773765564</v>
      </c>
      <c r="CW663" s="67">
        <v>-0.34737575054168701</v>
      </c>
      <c r="CX663" s="67">
        <v>-0.24937203526496887</v>
      </c>
      <c r="CY663" s="67">
        <v>-0.15562772750854492</v>
      </c>
      <c r="CZ663" s="67">
        <v>-9.0517237782478333E-2</v>
      </c>
      <c r="DA663" s="67">
        <v>2.4725174531340599E-2</v>
      </c>
      <c r="DB663" s="67">
        <v>1.6133531928062439E-2</v>
      </c>
      <c r="DC663" s="67">
        <v>1.5869464725255966E-2</v>
      </c>
      <c r="DD663" s="67">
        <v>1.2871055863797665E-2</v>
      </c>
      <c r="DE663" s="67">
        <v>9.8234061151742935E-3</v>
      </c>
      <c r="DF663" s="67">
        <v>1.0821682401001453E-2</v>
      </c>
      <c r="DG663" s="67">
        <v>9.5621077343821526E-3</v>
      </c>
      <c r="DH663" s="67">
        <v>1.8501895247027278E-3</v>
      </c>
      <c r="DI663" s="67">
        <v>-1.8999384483322501E-3</v>
      </c>
      <c r="DJ663" s="67">
        <v>1.2995604192838073E-3</v>
      </c>
      <c r="DK663" s="67">
        <v>-2.0476968493312597E-3</v>
      </c>
      <c r="DL663" s="67">
        <v>-8.1235272809863091E-3</v>
      </c>
      <c r="DM663" s="67">
        <v>-1.3398658484220505E-2</v>
      </c>
      <c r="DN663" s="67">
        <v>1.5678064897656441E-2</v>
      </c>
      <c r="DO663" s="67">
        <v>0.41309571266174316</v>
      </c>
      <c r="DP663" s="67">
        <v>0.55516058206558228</v>
      </c>
      <c r="DQ663" s="67">
        <v>0.67307865619659424</v>
      </c>
      <c r="DR663" s="67">
        <v>0.72701120376586914</v>
      </c>
      <c r="DS663" s="67">
        <v>0.71342712640762329</v>
      </c>
      <c r="DT663" s="67">
        <v>-0.14638885855674744</v>
      </c>
      <c r="DU663" s="67">
        <v>-0.32983431220054626</v>
      </c>
      <c r="DV663" s="67">
        <v>-0.2327428013086319</v>
      </c>
      <c r="DW663" s="67">
        <v>-0.14021749794483185</v>
      </c>
      <c r="DX663" s="67">
        <v>-7.6447762548923492E-2</v>
      </c>
      <c r="DY663" s="67">
        <v>4.2627900838851929E-2</v>
      </c>
      <c r="DZ663" s="67">
        <v>3.2484874129295349E-2</v>
      </c>
      <c r="EA663" s="67">
        <v>3.1031282618641853E-2</v>
      </c>
      <c r="EB663" s="67">
        <v>2.7126934379339218E-2</v>
      </c>
      <c r="EC663" s="67">
        <v>2.3558866232633591E-2</v>
      </c>
      <c r="ED663" s="67">
        <v>2.4700913578271866E-2</v>
      </c>
      <c r="EE663" s="67">
        <v>2.452331967651844E-2</v>
      </c>
      <c r="EF663" s="67">
        <v>1.8034704029560089E-2</v>
      </c>
      <c r="EG663" s="67">
        <v>1.5482287853956223E-2</v>
      </c>
      <c r="EH663" s="67">
        <v>2.0041791722178459E-2</v>
      </c>
      <c r="EI663" s="67">
        <v>1.8040776252746582E-2</v>
      </c>
      <c r="EJ663" s="67">
        <v>1.337309367954731E-2</v>
      </c>
      <c r="EK663" s="67">
        <v>9.4919037073850632E-3</v>
      </c>
      <c r="EL663" s="67">
        <v>3.9734147489070892E-2</v>
      </c>
      <c r="EM663" s="67">
        <v>0.43687859177589417</v>
      </c>
      <c r="EN663" s="67">
        <v>0.57949978113174438</v>
      </c>
      <c r="EO663" s="67">
        <v>0.69794857501983643</v>
      </c>
      <c r="EP663" s="67">
        <v>0.75216978788375854</v>
      </c>
      <c r="EQ663" s="67">
        <v>0.73871201276779175</v>
      </c>
      <c r="ER663" s="67">
        <v>-0.12030442804098129</v>
      </c>
      <c r="ES663" s="67">
        <v>-0.30450728535652161</v>
      </c>
      <c r="ET663" s="67">
        <v>-0.20873284339904785</v>
      </c>
      <c r="EU663" s="67">
        <v>-0.11796759068965912</v>
      </c>
      <c r="EV663" s="67">
        <v>-5.6133653968572617E-2</v>
      </c>
      <c r="EW663" s="67">
        <v>71.565399169921875</v>
      </c>
      <c r="EX663" s="67">
        <v>70.035758972167969</v>
      </c>
      <c r="EY663" s="67">
        <v>67.934364318847656</v>
      </c>
      <c r="EZ663" s="67">
        <v>66.817901611328125</v>
      </c>
      <c r="FA663" s="67">
        <v>65.552268981933594</v>
      </c>
      <c r="FB663" s="67">
        <v>64.443618774414063</v>
      </c>
      <c r="FC663" s="67">
        <v>64.695220947265625</v>
      </c>
      <c r="FD663" s="67">
        <v>68.69769287109375</v>
      </c>
      <c r="FE663" s="67">
        <v>74.319320678710938</v>
      </c>
      <c r="FF663" s="67">
        <v>79.943405151367188</v>
      </c>
      <c r="FG663" s="67">
        <v>84.798698425292969</v>
      </c>
      <c r="FH663" s="67">
        <v>88.861846923828125</v>
      </c>
      <c r="FI663" s="67">
        <v>92.145210266113281</v>
      </c>
      <c r="FJ663" s="67">
        <v>95.039398193359375</v>
      </c>
      <c r="FK663" s="67">
        <v>96.990455627441406</v>
      </c>
      <c r="FL663" s="67">
        <v>98.215629577636719</v>
      </c>
      <c r="FM663" s="67">
        <v>98.571197509765625</v>
      </c>
      <c r="FN663" s="67">
        <v>98.265029907226563</v>
      </c>
      <c r="FO663" s="67">
        <v>96.621109008789063</v>
      </c>
      <c r="FP663" s="67">
        <v>92.894393920898438</v>
      </c>
      <c r="FQ663" s="67">
        <v>87.804656982421875</v>
      </c>
      <c r="FR663" s="67">
        <v>83.476371765136719</v>
      </c>
      <c r="FS663" s="67">
        <v>80.496025085449219</v>
      </c>
      <c r="FT663" s="67">
        <v>77.95855712890625</v>
      </c>
      <c r="FU663" s="68">
        <v>2.2150518372654915E-2</v>
      </c>
      <c r="FV663" s="40">
        <v>10.079999923706055</v>
      </c>
      <c r="FW663">
        <v>30294.47</v>
      </c>
      <c r="FX663">
        <v>1</v>
      </c>
    </row>
    <row r="664" spans="1:180" x14ac:dyDescent="0.2">
      <c r="A664" t="s">
        <v>189</v>
      </c>
      <c r="B664" t="s">
        <v>207</v>
      </c>
      <c r="C664" t="s">
        <v>204</v>
      </c>
      <c r="D664" t="s">
        <v>1</v>
      </c>
      <c r="E664" t="s">
        <v>211</v>
      </c>
      <c r="F664" t="s">
        <v>194</v>
      </c>
      <c r="G664" s="60" t="s">
        <v>222</v>
      </c>
      <c r="H664" s="67">
        <v>27381.000461816788</v>
      </c>
      <c r="I664" s="67">
        <v>0.90848439931869507</v>
      </c>
      <c r="J664" s="67">
        <v>0.76437747478485107</v>
      </c>
      <c r="K664" s="67">
        <v>0.67657202482223511</v>
      </c>
      <c r="L664" s="67">
        <v>0.62488001585006714</v>
      </c>
      <c r="M664" s="67">
        <v>0.59824788570404053</v>
      </c>
      <c r="N664" s="67">
        <v>0.6251484751701355</v>
      </c>
      <c r="O664" s="67">
        <v>0.69322806596755981</v>
      </c>
      <c r="P664" s="67">
        <v>0.7637525200843811</v>
      </c>
      <c r="Q664" s="67">
        <v>0.81684625148773193</v>
      </c>
      <c r="R664" s="67">
        <v>0.88532578945159912</v>
      </c>
      <c r="S664" s="67">
        <v>1.0074769258499146</v>
      </c>
      <c r="T664" s="67">
        <v>1.1764048337936401</v>
      </c>
      <c r="U664" s="67">
        <v>1.3980991840362549</v>
      </c>
      <c r="V664" s="67">
        <v>1.643154501914978</v>
      </c>
      <c r="W664" s="67">
        <v>1.8902527093887329</v>
      </c>
      <c r="X664" s="67">
        <v>2.1558783054351807</v>
      </c>
      <c r="Y664" s="67">
        <v>2.3900551795959473</v>
      </c>
      <c r="Z664" s="67">
        <v>2.5533480644226074</v>
      </c>
      <c r="AA664" s="67">
        <v>2.5717308521270752</v>
      </c>
      <c r="AB664" s="67">
        <v>2.4369947910308838</v>
      </c>
      <c r="AC664" s="67">
        <v>2.1948084831237793</v>
      </c>
      <c r="AD664" s="67">
        <v>1.9481985569000244</v>
      </c>
      <c r="AE664" s="67">
        <v>1.564669132232666</v>
      </c>
      <c r="AF664" s="67">
        <v>1.2094385623931885</v>
      </c>
      <c r="AG664" s="67">
        <v>-7.3463551700115204E-2</v>
      </c>
      <c r="AH664" s="67">
        <v>-5.2402395755052567E-2</v>
      </c>
      <c r="AI664" s="67">
        <v>-3.5985775291919708E-2</v>
      </c>
      <c r="AJ664" s="67">
        <v>-2.5988390669226646E-2</v>
      </c>
      <c r="AK664" s="67">
        <v>-2.5617288425564766E-2</v>
      </c>
      <c r="AL664" s="67">
        <v>-2.0548813045024872E-2</v>
      </c>
      <c r="AM664" s="67">
        <v>-3.2518874853849411E-2</v>
      </c>
      <c r="AN664" s="67">
        <v>-4.2288146913051605E-2</v>
      </c>
      <c r="AO664" s="67">
        <v>-5.5554158985614777E-2</v>
      </c>
      <c r="AP664" s="67">
        <v>-7.2240248322486877E-2</v>
      </c>
      <c r="AQ664" s="67">
        <v>-8.2525469362735748E-2</v>
      </c>
      <c r="AR664" s="67">
        <v>-8.9255131781101227E-2</v>
      </c>
      <c r="AS664" s="67">
        <v>-7.2461135685443878E-2</v>
      </c>
      <c r="AT664" s="67">
        <v>-3.3335085958242416E-2</v>
      </c>
      <c r="AU664" s="67">
        <v>0.47752669453620911</v>
      </c>
      <c r="AV664" s="67">
        <v>0.65591651201248169</v>
      </c>
      <c r="AW664" s="67">
        <v>0.7544177770614624</v>
      </c>
      <c r="AX664" s="67">
        <v>0.78954786062240601</v>
      </c>
      <c r="AY664" s="67">
        <v>0.73951703310012817</v>
      </c>
      <c r="AZ664" s="67">
        <v>-0.21674062311649323</v>
      </c>
      <c r="BA664" s="67">
        <v>-0.42800721526145935</v>
      </c>
      <c r="BB664" s="67">
        <v>-0.33632287383079529</v>
      </c>
      <c r="BC664" s="67">
        <v>-0.22713498771190643</v>
      </c>
      <c r="BD664" s="67">
        <v>-0.15215003490447998</v>
      </c>
      <c r="BE664" s="67">
        <v>-5.5549364537000656E-2</v>
      </c>
      <c r="BF664" s="67">
        <v>-3.6040574312210083E-2</v>
      </c>
      <c r="BG664" s="67">
        <v>-2.0814238116145134E-2</v>
      </c>
      <c r="BH664" s="67">
        <v>-1.1723339557647705E-2</v>
      </c>
      <c r="BI664" s="67">
        <v>-1.1873022653162479E-2</v>
      </c>
      <c r="BJ664" s="67">
        <v>-6.6606923937797546E-3</v>
      </c>
      <c r="BK664" s="67">
        <v>-1.7548156902194023E-2</v>
      </c>
      <c r="BL664" s="67">
        <v>-2.6093408465385437E-2</v>
      </c>
      <c r="BM664" s="67">
        <v>-3.8160983473062515E-2</v>
      </c>
      <c r="BN664" s="67">
        <v>-5.3486231714487076E-2</v>
      </c>
      <c r="BO664" s="67">
        <v>-6.2424398958683014E-2</v>
      </c>
      <c r="BP664" s="67">
        <v>-6.774497777223587E-2</v>
      </c>
      <c r="BQ664" s="67">
        <v>-4.9556046724319458E-2</v>
      </c>
      <c r="BR664" s="67">
        <v>-9.2636551707983017E-3</v>
      </c>
      <c r="BS664" s="67">
        <v>0.50132477283477783</v>
      </c>
      <c r="BT664" s="67">
        <v>0.68027132749557495</v>
      </c>
      <c r="BU664" s="67">
        <v>0.77930366992950439</v>
      </c>
      <c r="BV664" s="67">
        <v>0.81472265720367432</v>
      </c>
      <c r="BW664" s="67">
        <v>0.76481825113296509</v>
      </c>
      <c r="BX664" s="67">
        <v>-0.19063948094844818</v>
      </c>
      <c r="BY664" s="67">
        <v>-0.40266403555870056</v>
      </c>
      <c r="BZ664" s="67">
        <v>-0.31229764223098755</v>
      </c>
      <c r="CA664" s="67">
        <v>-0.20487090945243835</v>
      </c>
      <c r="CB664" s="67">
        <v>-0.13182301819324493</v>
      </c>
      <c r="CC664" s="67">
        <v>-4.3142050504684448E-2</v>
      </c>
      <c r="CD664" s="67">
        <v>-2.4708429351449013E-2</v>
      </c>
      <c r="CE664" s="67">
        <v>-1.030647661536932E-2</v>
      </c>
      <c r="CF664" s="67">
        <v>-1.8434087978675961E-3</v>
      </c>
      <c r="CG664" s="67">
        <v>-2.3537853267043829E-3</v>
      </c>
      <c r="CH664" s="67">
        <v>2.9581766575574875E-3</v>
      </c>
      <c r="CI664" s="67">
        <v>-7.1794823743402958E-3</v>
      </c>
      <c r="CJ664" s="67">
        <v>-1.4876982197165489E-2</v>
      </c>
      <c r="CK664" s="67">
        <v>-2.6114523410797119E-2</v>
      </c>
      <c r="CL664" s="67">
        <v>-4.0497254580259323E-2</v>
      </c>
      <c r="CM664" s="67">
        <v>-4.8502463847398758E-2</v>
      </c>
      <c r="CN664" s="67">
        <v>-5.2847113460302353E-2</v>
      </c>
      <c r="CO664" s="67">
        <v>-3.3692046999931335E-2</v>
      </c>
      <c r="CP664" s="67">
        <v>7.4081448838114738E-3</v>
      </c>
      <c r="CQ664" s="67">
        <v>0.51780718564987183</v>
      </c>
      <c r="CR664" s="67">
        <v>0.69713938236236572</v>
      </c>
      <c r="CS664" s="67">
        <v>0.7965395450592041</v>
      </c>
      <c r="CT664" s="67">
        <v>0.83215868473052979</v>
      </c>
      <c r="CU664" s="67">
        <v>0.78234183788299561</v>
      </c>
      <c r="CV664" s="67">
        <v>-0.1725618988275528</v>
      </c>
      <c r="CW664" s="67">
        <v>-0.38511136174201965</v>
      </c>
      <c r="CX664" s="67">
        <v>-0.29565784335136414</v>
      </c>
      <c r="CY664" s="67">
        <v>-0.18945087492465973</v>
      </c>
      <c r="CZ664" s="67">
        <v>-0.11774457991123199</v>
      </c>
      <c r="DA664" s="67">
        <v>-3.073473647236824E-2</v>
      </c>
      <c r="DB664" s="67">
        <v>-1.3376282528042793E-2</v>
      </c>
      <c r="DC664" s="67">
        <v>2.0128421601839364E-4</v>
      </c>
      <c r="DD664" s="67">
        <v>8.0365212634205818E-3</v>
      </c>
      <c r="DE664" s="67">
        <v>7.1654515340924263E-3</v>
      </c>
      <c r="DF664" s="67">
        <v>1.257704570889473E-2</v>
      </c>
      <c r="DG664" s="67">
        <v>3.1891916878521442E-3</v>
      </c>
      <c r="DH664" s="67">
        <v>-3.6605559289455414E-3</v>
      </c>
      <c r="DI664" s="67">
        <v>-1.4068063348531723E-2</v>
      </c>
      <c r="DJ664" s="67">
        <v>-2.7508281171321869E-2</v>
      </c>
      <c r="DK664" s="67">
        <v>-3.4580525010824203E-2</v>
      </c>
      <c r="DL664" s="67">
        <v>-3.7949245423078537E-2</v>
      </c>
      <c r="DM664" s="67">
        <v>-1.7828043550252914E-2</v>
      </c>
      <c r="DN664" s="67">
        <v>2.4079944938421249E-2</v>
      </c>
      <c r="DO664" s="67">
        <v>0.53428971767425537</v>
      </c>
      <c r="DP664" s="67">
        <v>0.71400743722915649</v>
      </c>
      <c r="DQ664" s="67">
        <v>0.81377542018890381</v>
      </c>
      <c r="DR664" s="67">
        <v>0.84959471225738525</v>
      </c>
      <c r="DS664" s="67">
        <v>0.79986536502838135</v>
      </c>
      <c r="DT664" s="67">
        <v>-0.15448431670665741</v>
      </c>
      <c r="DU664" s="67">
        <v>-0.36755874752998352</v>
      </c>
      <c r="DV664" s="67">
        <v>-0.27901804447174072</v>
      </c>
      <c r="DW664" s="67">
        <v>-0.1740308552980423</v>
      </c>
      <c r="DX664" s="67">
        <v>-0.10366614907979965</v>
      </c>
      <c r="DY664" s="67">
        <v>-1.2820546515285969E-2</v>
      </c>
      <c r="DZ664" s="67">
        <v>2.9855375178158283E-3</v>
      </c>
      <c r="EA664" s="67">
        <v>1.5372822992503643E-2</v>
      </c>
      <c r="EB664" s="67">
        <v>2.2301573306322098E-2</v>
      </c>
      <c r="EC664" s="67">
        <v>2.0909717306494713E-2</v>
      </c>
      <c r="ED664" s="67">
        <v>2.6465164497494698E-2</v>
      </c>
      <c r="EE664" s="67">
        <v>1.8159909173846245E-2</v>
      </c>
      <c r="EF664" s="67">
        <v>1.2534183450043201E-2</v>
      </c>
      <c r="EG664" s="67">
        <v>3.3251112326979637E-3</v>
      </c>
      <c r="EH664" s="67">
        <v>-8.7542673572897911E-3</v>
      </c>
      <c r="EI664" s="67">
        <v>-1.4479457400739193E-2</v>
      </c>
      <c r="EJ664" s="67">
        <v>-1.6439091414213181E-2</v>
      </c>
      <c r="EK664" s="67">
        <v>5.0770523957908154E-3</v>
      </c>
      <c r="EL664" s="67">
        <v>4.8151373863220215E-2</v>
      </c>
      <c r="EM664" s="67">
        <v>0.55808776617050171</v>
      </c>
      <c r="EN664" s="67">
        <v>0.73836219310760498</v>
      </c>
      <c r="EO664" s="67">
        <v>0.83866125345230103</v>
      </c>
      <c r="EP664" s="67">
        <v>0.87476950883865356</v>
      </c>
      <c r="EQ664" s="67">
        <v>0.82516652345657349</v>
      </c>
      <c r="ER664" s="67">
        <v>-0.12838315963745117</v>
      </c>
      <c r="ES664" s="67">
        <v>-0.34221556782722473</v>
      </c>
      <c r="ET664" s="67">
        <v>-0.25499281287193298</v>
      </c>
      <c r="EU664" s="67">
        <v>-0.15176677703857422</v>
      </c>
      <c r="EV664" s="67">
        <v>-8.3339124917984009E-2</v>
      </c>
      <c r="EW664" s="67">
        <v>75.789482116699219</v>
      </c>
      <c r="EX664" s="67">
        <v>74.542976379394531</v>
      </c>
      <c r="EY664" s="67">
        <v>72.934608459472656</v>
      </c>
      <c r="EZ664" s="67">
        <v>71.783576965332031</v>
      </c>
      <c r="FA664" s="67">
        <v>69.549163818359375</v>
      </c>
      <c r="FB664" s="67">
        <v>68.532455444335938</v>
      </c>
      <c r="FC664" s="67">
        <v>68.656059265136719</v>
      </c>
      <c r="FD664" s="67">
        <v>71.545806884765625</v>
      </c>
      <c r="FE664" s="67">
        <v>76.535934448242188</v>
      </c>
      <c r="FF664" s="67">
        <v>81.980918884277344</v>
      </c>
      <c r="FG664" s="67">
        <v>86.575492858886719</v>
      </c>
      <c r="FH664" s="67">
        <v>90.951980590820313</v>
      </c>
      <c r="FI664" s="67">
        <v>94.140472412109375</v>
      </c>
      <c r="FJ664" s="67">
        <v>96.990989685058594</v>
      </c>
      <c r="FK664" s="67">
        <v>99.190017700195313</v>
      </c>
      <c r="FL664" s="67">
        <v>100.26314544677734</v>
      </c>
      <c r="FM664" s="67">
        <v>100.80284118652344</v>
      </c>
      <c r="FN664" s="67">
        <v>99.631263732910156</v>
      </c>
      <c r="FO664" s="67">
        <v>97.345382690429688</v>
      </c>
      <c r="FP664" s="67">
        <v>92.990425109863281</v>
      </c>
      <c r="FQ664" s="67">
        <v>87.098869323730469</v>
      </c>
      <c r="FR664" s="67">
        <v>82.0806884765625</v>
      </c>
      <c r="FS664" s="67">
        <v>78.16162109375</v>
      </c>
      <c r="FT664" s="67">
        <v>76.154685974121094</v>
      </c>
      <c r="FU664" s="68">
        <v>2.2164739668369293E-2</v>
      </c>
      <c r="FV664" s="40">
        <v>7.7300000190734863</v>
      </c>
      <c r="FW664">
        <v>34488.629999999997</v>
      </c>
      <c r="FX664">
        <v>1</v>
      </c>
    </row>
    <row r="665" spans="1:180" x14ac:dyDescent="0.2">
      <c r="A665" t="s">
        <v>189</v>
      </c>
      <c r="B665" t="s">
        <v>207</v>
      </c>
      <c r="C665" t="s">
        <v>204</v>
      </c>
      <c r="D665" t="s">
        <v>1</v>
      </c>
      <c r="E665" t="s">
        <v>211</v>
      </c>
      <c r="F665" t="s">
        <v>194</v>
      </c>
      <c r="G665" s="60" t="s">
        <v>223</v>
      </c>
      <c r="H665" s="67">
        <v>27357.999221324921</v>
      </c>
      <c r="I665" s="67">
        <v>0.97410774230957031</v>
      </c>
      <c r="J665" s="67">
        <v>0.82078039646148682</v>
      </c>
      <c r="K665" s="67">
        <v>0.72735327482223511</v>
      </c>
      <c r="L665" s="67">
        <v>0.66685926914215088</v>
      </c>
      <c r="M665" s="67">
        <v>0.63958501815795898</v>
      </c>
      <c r="N665" s="67">
        <v>0.65905582904815674</v>
      </c>
      <c r="O665" s="67">
        <v>0.72629392147064209</v>
      </c>
      <c r="P665" s="67">
        <v>0.78752726316452026</v>
      </c>
      <c r="Q665" s="67">
        <v>0.83536535501480103</v>
      </c>
      <c r="R665" s="67">
        <v>0.88859927654266357</v>
      </c>
      <c r="S665" s="67">
        <v>0.97578889131546021</v>
      </c>
      <c r="T665" s="67">
        <v>1.1020395755767822</v>
      </c>
      <c r="U665" s="67">
        <v>1.2635626792907715</v>
      </c>
      <c r="V665" s="67">
        <v>1.4567636251449585</v>
      </c>
      <c r="W665" s="67">
        <v>1.6492843627929688</v>
      </c>
      <c r="X665" s="67">
        <v>1.8552550077438354</v>
      </c>
      <c r="Y665" s="67">
        <v>2.0509638786315918</v>
      </c>
      <c r="Z665" s="67">
        <v>2.193577766418457</v>
      </c>
      <c r="AA665" s="67">
        <v>2.2147431373596191</v>
      </c>
      <c r="AB665" s="67">
        <v>2.0804002285003662</v>
      </c>
      <c r="AC665" s="67">
        <v>1.9123636484146118</v>
      </c>
      <c r="AD665" s="67">
        <v>1.7415311336517334</v>
      </c>
      <c r="AE665" s="67">
        <v>1.431449294090271</v>
      </c>
      <c r="AF665" s="67">
        <v>1.1333842277526855</v>
      </c>
      <c r="AG665" s="67">
        <v>-0.10062994807958603</v>
      </c>
      <c r="AH665" s="67">
        <v>-6.7887820303440094E-2</v>
      </c>
      <c r="AI665" s="67">
        <v>-4.8336245119571686E-2</v>
      </c>
      <c r="AJ665" s="67">
        <v>-3.510592132806778E-2</v>
      </c>
      <c r="AK665" s="67">
        <v>-2.7365086600184441E-2</v>
      </c>
      <c r="AL665" s="67">
        <v>-2.4467244744300842E-2</v>
      </c>
      <c r="AM665" s="67">
        <v>-3.1213389709591866E-2</v>
      </c>
      <c r="AN665" s="67">
        <v>-5.4898608475923538E-2</v>
      </c>
      <c r="AO665" s="67">
        <v>-6.0755971819162369E-2</v>
      </c>
      <c r="AP665" s="67">
        <v>-7.7069886028766632E-2</v>
      </c>
      <c r="AQ665" s="67">
        <v>-8.3222649991512299E-2</v>
      </c>
      <c r="AR665" s="67">
        <v>-9.9062874913215637E-2</v>
      </c>
      <c r="AS665" s="67">
        <v>-0.11300744861364365</v>
      </c>
      <c r="AT665" s="67">
        <v>-8.2815766334533691E-2</v>
      </c>
      <c r="AU665" s="67">
        <v>0.33385244011878967</v>
      </c>
      <c r="AV665" s="67">
        <v>0.47177186608314514</v>
      </c>
      <c r="AW665" s="67">
        <v>0.55225372314453125</v>
      </c>
      <c r="AX665" s="67">
        <v>0.58332014083862305</v>
      </c>
      <c r="AY665" s="67">
        <v>0.54679447412490845</v>
      </c>
      <c r="AZ665" s="67">
        <v>-0.29125100374221802</v>
      </c>
      <c r="BA665" s="67">
        <v>-0.38627898693084717</v>
      </c>
      <c r="BB665" s="67">
        <v>-0.25904238224029541</v>
      </c>
      <c r="BC665" s="67">
        <v>-0.16755394637584686</v>
      </c>
      <c r="BD665" s="67">
        <v>-0.10622364282608032</v>
      </c>
      <c r="BE665" s="67">
        <v>-8.2704745233058929E-2</v>
      </c>
      <c r="BF665" s="67">
        <v>-5.1515918225049973E-2</v>
      </c>
      <c r="BG665" s="67">
        <v>-3.3155333250761032E-2</v>
      </c>
      <c r="BH665" s="67">
        <v>-2.0832035690546036E-2</v>
      </c>
      <c r="BI665" s="67">
        <v>-1.3612272217869759E-2</v>
      </c>
      <c r="BJ665" s="67">
        <v>-1.0570462793111801E-2</v>
      </c>
      <c r="BK665" s="67">
        <v>-1.6233364120125771E-2</v>
      </c>
      <c r="BL665" s="67">
        <v>-3.8693822920322418E-2</v>
      </c>
      <c r="BM665" s="67">
        <v>-4.3352004140615463E-2</v>
      </c>
      <c r="BN665" s="67">
        <v>-5.8304242789745331E-2</v>
      </c>
      <c r="BO665" s="67">
        <v>-6.3109159469604492E-2</v>
      </c>
      <c r="BP665" s="67">
        <v>-7.7539451420307159E-2</v>
      </c>
      <c r="BQ665" s="67">
        <v>-9.0088240802288055E-2</v>
      </c>
      <c r="BR665" s="67">
        <v>-5.872957780957222E-2</v>
      </c>
      <c r="BS665" s="67">
        <v>0.35766512155532837</v>
      </c>
      <c r="BT665" s="67">
        <v>0.49614155292510986</v>
      </c>
      <c r="BU665" s="67">
        <v>0.57715469598770142</v>
      </c>
      <c r="BV665" s="67">
        <v>0.60851031541824341</v>
      </c>
      <c r="BW665" s="67">
        <v>0.57211107015609741</v>
      </c>
      <c r="BX665" s="67">
        <v>-0.26513400673866272</v>
      </c>
      <c r="BY665" s="67">
        <v>-0.36092039942741394</v>
      </c>
      <c r="BZ665" s="67">
        <v>-0.23500253260135651</v>
      </c>
      <c r="CA665" s="67">
        <v>-0.1452762633562088</v>
      </c>
      <c r="CB665" s="67">
        <v>-8.588409423828125E-2</v>
      </c>
      <c r="CC665" s="67">
        <v>-7.0289812982082367E-2</v>
      </c>
      <c r="CD665" s="67">
        <v>-4.0176786482334137E-2</v>
      </c>
      <c r="CE665" s="67">
        <v>-2.2641081362962723E-2</v>
      </c>
      <c r="CF665" s="67">
        <v>-1.0945987887680531E-2</v>
      </c>
      <c r="CG665" s="67">
        <v>-4.0871161036193371E-3</v>
      </c>
      <c r="CH665" s="67">
        <v>-9.4559445278719068E-4</v>
      </c>
      <c r="CI665" s="67">
        <v>-5.8582439087331295E-3</v>
      </c>
      <c r="CJ665" s="67">
        <v>-2.7470434084534645E-2</v>
      </c>
      <c r="CK665" s="67">
        <v>-3.1298071146011353E-2</v>
      </c>
      <c r="CL665" s="67">
        <v>-4.5307215303182602E-2</v>
      </c>
      <c r="CM665" s="67">
        <v>-4.9178622663021088E-2</v>
      </c>
      <c r="CN665" s="67">
        <v>-6.263238936662674E-2</v>
      </c>
      <c r="CO665" s="67">
        <v>-7.4214473366737366E-2</v>
      </c>
      <c r="CP665" s="67">
        <v>-4.2047552764415741E-2</v>
      </c>
      <c r="CQ665" s="67">
        <v>0.37415763735771179</v>
      </c>
      <c r="CR665" s="67">
        <v>0.513019859790802</v>
      </c>
      <c r="CS665" s="67">
        <v>0.59440106153488159</v>
      </c>
      <c r="CT665" s="67">
        <v>0.62595683336257935</v>
      </c>
      <c r="CU665" s="67">
        <v>0.58964520692825317</v>
      </c>
      <c r="CV665" s="67">
        <v>-0.24704547226428986</v>
      </c>
      <c r="CW665" s="67">
        <v>-0.34335711598396301</v>
      </c>
      <c r="CX665" s="67">
        <v>-0.21835261583328247</v>
      </c>
      <c r="CY665" s="67">
        <v>-0.12984679639339447</v>
      </c>
      <c r="CZ665" s="67">
        <v>-7.1796998381614685E-2</v>
      </c>
      <c r="DA665" s="67">
        <v>-5.7874869555234909E-2</v>
      </c>
      <c r="DB665" s="67">
        <v>-2.8837656602263451E-2</v>
      </c>
      <c r="DC665" s="67">
        <v>-1.2126828543841839E-2</v>
      </c>
      <c r="DD665" s="67">
        <v>-1.0599395027384162E-3</v>
      </c>
      <c r="DE665" s="67">
        <v>5.4380409419536591E-3</v>
      </c>
      <c r="DF665" s="67">
        <v>8.6792744696140289E-3</v>
      </c>
      <c r="DG665" s="67">
        <v>4.5168749056756496E-3</v>
      </c>
      <c r="DH665" s="67">
        <v>-1.6247045248746872E-2</v>
      </c>
      <c r="DI665" s="67">
        <v>-1.9244134426116943E-2</v>
      </c>
      <c r="DJ665" s="67">
        <v>-3.2310191541910172E-2</v>
      </c>
      <c r="DK665" s="67">
        <v>-3.5248082131147385E-2</v>
      </c>
      <c r="DL665" s="67">
        <v>-4.7725331038236618E-2</v>
      </c>
      <c r="DM665" s="67">
        <v>-5.8340705931186676E-2</v>
      </c>
      <c r="DN665" s="67">
        <v>-2.5365529581904411E-2</v>
      </c>
      <c r="DO665" s="67">
        <v>0.39065021276473999</v>
      </c>
      <c r="DP665" s="67">
        <v>0.52989822626113892</v>
      </c>
      <c r="DQ665" s="67">
        <v>0.61164736747741699</v>
      </c>
      <c r="DR665" s="67">
        <v>0.64340341091156006</v>
      </c>
      <c r="DS665" s="67">
        <v>0.60717940330505371</v>
      </c>
      <c r="DT665" s="67">
        <v>-0.22895696759223938</v>
      </c>
      <c r="DU665" s="67">
        <v>-0.32579383254051208</v>
      </c>
      <c r="DV665" s="67">
        <v>-0.20170268416404724</v>
      </c>
      <c r="DW665" s="67">
        <v>-0.11441732943058014</v>
      </c>
      <c r="DX665" s="67">
        <v>-5.7709891349077225E-2</v>
      </c>
      <c r="DY665" s="67">
        <v>-3.9949666708707809E-2</v>
      </c>
      <c r="DZ665" s="67">
        <v>-1.2465748935937881E-2</v>
      </c>
      <c r="EA665" s="67">
        <v>3.0540809966623783E-3</v>
      </c>
      <c r="EB665" s="67">
        <v>1.3213943690061569E-2</v>
      </c>
      <c r="EC665" s="67">
        <v>1.9190855324268341E-2</v>
      </c>
      <c r="ED665" s="67">
        <v>2.257605642080307E-2</v>
      </c>
      <c r="EE665" s="67">
        <v>1.9496897235512733E-2</v>
      </c>
      <c r="EF665" s="67">
        <v>-4.2256848246324807E-5</v>
      </c>
      <c r="EG665" s="67">
        <v>-1.8401672132313251E-3</v>
      </c>
      <c r="EH665" s="67">
        <v>-1.3544550165534019E-2</v>
      </c>
      <c r="EI665" s="67">
        <v>-1.5134597197175026E-2</v>
      </c>
      <c r="EJ665" s="67">
        <v>-2.6201903820037842E-2</v>
      </c>
      <c r="EK665" s="67">
        <v>-3.5421498119831085E-2</v>
      </c>
      <c r="EL665" s="67">
        <v>-1.279336865991354E-3</v>
      </c>
      <c r="EM665" s="67">
        <v>0.41446289420127869</v>
      </c>
      <c r="EN665" s="67">
        <v>0.55426788330078125</v>
      </c>
      <c r="EO665" s="67">
        <v>0.63654839992523193</v>
      </c>
      <c r="EP665" s="67">
        <v>0.66859358549118042</v>
      </c>
      <c r="EQ665" s="67">
        <v>0.6324959397315979</v>
      </c>
      <c r="ER665" s="67">
        <v>-0.20283998548984528</v>
      </c>
      <c r="ES665" s="67">
        <v>-0.30043527483940125</v>
      </c>
      <c r="ET665" s="67">
        <v>-0.17766283452510834</v>
      </c>
      <c r="EU665" s="67">
        <v>-9.2139631509780884E-2</v>
      </c>
      <c r="EV665" s="67">
        <v>-3.7370346486568451E-2</v>
      </c>
      <c r="EW665" s="67">
        <v>74.604103088378906</v>
      </c>
      <c r="EX665" s="67">
        <v>73.483749389648438</v>
      </c>
      <c r="EY665" s="67">
        <v>71.903213500976563</v>
      </c>
      <c r="EZ665" s="67">
        <v>70.320426940917969</v>
      </c>
      <c r="FA665" s="67">
        <v>69.490463256835938</v>
      </c>
      <c r="FB665" s="67">
        <v>68.860321044921875</v>
      </c>
      <c r="FC665" s="67">
        <v>68.336044311523438</v>
      </c>
      <c r="FD665" s="67">
        <v>70.019805908203125</v>
      </c>
      <c r="FE665" s="67">
        <v>73.570816040039063</v>
      </c>
      <c r="FF665" s="67">
        <v>77.771598815917969</v>
      </c>
      <c r="FG665" s="67">
        <v>81.506752014160156</v>
      </c>
      <c r="FH665" s="67">
        <v>85.356025695800781</v>
      </c>
      <c r="FI665" s="67">
        <v>89.210624694824219</v>
      </c>
      <c r="FJ665" s="67">
        <v>92.300094604492188</v>
      </c>
      <c r="FK665" s="67">
        <v>94.041069030761719</v>
      </c>
      <c r="FL665" s="67">
        <v>94.964797973632813</v>
      </c>
      <c r="FM665" s="67">
        <v>95.27655029296875</v>
      </c>
      <c r="FN665" s="67">
        <v>94.273834228515625</v>
      </c>
      <c r="FO665" s="67">
        <v>91.484603881835938</v>
      </c>
      <c r="FP665" s="67">
        <v>87.103126525878906</v>
      </c>
      <c r="FQ665" s="67">
        <v>83.021774291992188</v>
      </c>
      <c r="FR665" s="67">
        <v>80.203895568847656</v>
      </c>
      <c r="FS665" s="67">
        <v>77.416374206542969</v>
      </c>
      <c r="FT665" s="67">
        <v>75.587791442871094</v>
      </c>
      <c r="FU665" s="68">
        <v>2.2178215906023979E-2</v>
      </c>
      <c r="FV665" s="40">
        <v>8.2299995422363281</v>
      </c>
      <c r="FW665">
        <v>32520.16</v>
      </c>
      <c r="FX665">
        <v>1</v>
      </c>
    </row>
    <row r="666" spans="1:180" x14ac:dyDescent="0.2">
      <c r="A666" t="s">
        <v>189</v>
      </c>
      <c r="B666" t="s">
        <v>207</v>
      </c>
      <c r="C666" t="s">
        <v>204</v>
      </c>
      <c r="D666" t="s">
        <v>1</v>
      </c>
      <c r="E666" t="s">
        <v>211</v>
      </c>
      <c r="F666" t="s">
        <v>194</v>
      </c>
      <c r="G666" s="60" t="s">
        <v>224</v>
      </c>
      <c r="H666" s="67">
        <v>27200.999521493912</v>
      </c>
      <c r="I666" s="67">
        <v>0.96951031684875488</v>
      </c>
      <c r="J666" s="67">
        <v>0.81894940137863159</v>
      </c>
      <c r="K666" s="67">
        <v>0.72356712818145752</v>
      </c>
      <c r="L666" s="67">
        <v>0.66506636142730713</v>
      </c>
      <c r="M666" s="67">
        <v>0.63125330209732056</v>
      </c>
      <c r="N666" s="67">
        <v>0.65268677473068237</v>
      </c>
      <c r="O666" s="67">
        <v>0.73704230785369873</v>
      </c>
      <c r="P666" s="67">
        <v>0.79152417182922363</v>
      </c>
      <c r="Q666" s="67">
        <v>0.81549066305160522</v>
      </c>
      <c r="R666" s="67">
        <v>0.87571167945861816</v>
      </c>
      <c r="S666" s="67">
        <v>0.9920954704284668</v>
      </c>
      <c r="T666" s="67">
        <v>1.1597347259521484</v>
      </c>
      <c r="U666" s="67">
        <v>1.3755125999450684</v>
      </c>
      <c r="V666" s="67">
        <v>1.6212716102600098</v>
      </c>
      <c r="W666" s="67">
        <v>1.8683515787124634</v>
      </c>
      <c r="X666" s="67">
        <v>2.1384110450744629</v>
      </c>
      <c r="Y666" s="67">
        <v>2.3618803024291992</v>
      </c>
      <c r="Z666" s="67">
        <v>2.5309665203094482</v>
      </c>
      <c r="AA666" s="67">
        <v>2.5441286563873291</v>
      </c>
      <c r="AB666" s="67">
        <v>2.3794035911560059</v>
      </c>
      <c r="AC666" s="67">
        <v>2.1409707069396973</v>
      </c>
      <c r="AD666" s="67">
        <v>1.8470548391342163</v>
      </c>
      <c r="AE666" s="67">
        <v>1.4462260007858276</v>
      </c>
      <c r="AF666" s="67">
        <v>1.1055138111114502</v>
      </c>
      <c r="AG666" s="67">
        <v>-4.3449372053146362E-2</v>
      </c>
      <c r="AH666" s="67">
        <v>-3.1215265393257141E-2</v>
      </c>
      <c r="AI666" s="67">
        <v>-2.0982645452022552E-2</v>
      </c>
      <c r="AJ666" s="67">
        <v>-1.6116876155138016E-2</v>
      </c>
      <c r="AK666" s="67">
        <v>-1.672704704105854E-2</v>
      </c>
      <c r="AL666" s="67">
        <v>-1.4497357420623302E-2</v>
      </c>
      <c r="AM666" s="67">
        <v>-1.7835391685366631E-2</v>
      </c>
      <c r="AN666" s="67">
        <v>-2.9706690460443497E-2</v>
      </c>
      <c r="AO666" s="67">
        <v>-4.4847864657640457E-2</v>
      </c>
      <c r="AP666" s="67">
        <v>-6.3085280358791351E-2</v>
      </c>
      <c r="AQ666" s="67">
        <v>-7.5842104852199554E-2</v>
      </c>
      <c r="AR666" s="67">
        <v>-8.7165005505084991E-2</v>
      </c>
      <c r="AS666" s="67">
        <v>-0.10141241550445557</v>
      </c>
      <c r="AT666" s="67">
        <v>-9.5691204071044922E-2</v>
      </c>
      <c r="AU666" s="67">
        <v>0.39959931373596191</v>
      </c>
      <c r="AV666" s="67">
        <v>0.59663176536560059</v>
      </c>
      <c r="AW666" s="67">
        <v>0.67902934551239014</v>
      </c>
      <c r="AX666" s="67">
        <v>0.72282856702804565</v>
      </c>
      <c r="AY666" s="67">
        <v>0.49151083827018738</v>
      </c>
      <c r="AZ666" s="67">
        <v>-0.36376988887786865</v>
      </c>
      <c r="BA666" s="67">
        <v>-0.41326525807380676</v>
      </c>
      <c r="BB666" s="67">
        <v>-0.30524930357933044</v>
      </c>
      <c r="BC666" s="67">
        <v>-0.18622052669525146</v>
      </c>
      <c r="BD666" s="67">
        <v>-0.11843901872634888</v>
      </c>
      <c r="BE666" s="67">
        <v>-2.5453288108110428E-2</v>
      </c>
      <c r="BF666" s="67">
        <v>-1.4778429642319679E-2</v>
      </c>
      <c r="BG666" s="67">
        <v>-5.7416781783103943E-3</v>
      </c>
      <c r="BH666" s="67">
        <v>-1.7867342103272676E-3</v>
      </c>
      <c r="BI666" s="67">
        <v>-2.9200429562479258E-3</v>
      </c>
      <c r="BJ666" s="67">
        <v>-5.4609455401077867E-4</v>
      </c>
      <c r="BK666" s="67">
        <v>-2.7973561082035303E-3</v>
      </c>
      <c r="BL666" s="67">
        <v>-1.3439033180475235E-2</v>
      </c>
      <c r="BM666" s="67">
        <v>-2.7377340942621231E-2</v>
      </c>
      <c r="BN666" s="67">
        <v>-4.4247794896364212E-2</v>
      </c>
      <c r="BO666" s="67">
        <v>-5.5651601403951645E-2</v>
      </c>
      <c r="BP666" s="67">
        <v>-6.5559335052967072E-2</v>
      </c>
      <c r="BQ666" s="67">
        <v>-7.8405402600765228E-2</v>
      </c>
      <c r="BR666" s="67">
        <v>-7.1512661874294281E-2</v>
      </c>
      <c r="BS666" s="67">
        <v>0.42350348830223083</v>
      </c>
      <c r="BT666" s="67">
        <v>0.62109494209289551</v>
      </c>
      <c r="BU666" s="67">
        <v>0.70402586460113525</v>
      </c>
      <c r="BV666" s="67">
        <v>0.74811536073684692</v>
      </c>
      <c r="BW666" s="67">
        <v>0.51692479848861694</v>
      </c>
      <c r="BX666" s="67">
        <v>-0.33755207061767578</v>
      </c>
      <c r="BY666" s="67">
        <v>-0.38780832290649414</v>
      </c>
      <c r="BZ666" s="67">
        <v>-0.2811158299446106</v>
      </c>
      <c r="CA666" s="67">
        <v>-0.16385543346405029</v>
      </c>
      <c r="CB666" s="67">
        <v>-9.8019391298294067E-2</v>
      </c>
      <c r="CC666" s="67">
        <v>-1.2989255599677563E-2</v>
      </c>
      <c r="CD666" s="67">
        <v>-3.3943257294595242E-3</v>
      </c>
      <c r="CE666" s="67">
        <v>4.8141698352992535E-3</v>
      </c>
      <c r="CF666" s="67">
        <v>8.1382784992456436E-3</v>
      </c>
      <c r="CG666" s="67">
        <v>6.6426456905901432E-3</v>
      </c>
      <c r="CH666" s="67">
        <v>9.1165071353316307E-3</v>
      </c>
      <c r="CI666" s="67">
        <v>7.6179401949048042E-3</v>
      </c>
      <c r="CJ666" s="67">
        <v>-2.172102453187108E-3</v>
      </c>
      <c r="CK666" s="67">
        <v>-1.5277310274541378E-2</v>
      </c>
      <c r="CL666" s="67">
        <v>-3.120100125670433E-2</v>
      </c>
      <c r="CM666" s="67">
        <v>-4.1667718440294266E-2</v>
      </c>
      <c r="CN666" s="67">
        <v>-5.0595298409461975E-2</v>
      </c>
      <c r="CO666" s="67">
        <v>-6.2470819801092148E-2</v>
      </c>
      <c r="CP666" s="67">
        <v>-5.4766673594713211E-2</v>
      </c>
      <c r="CQ666" s="67">
        <v>0.44005939364433289</v>
      </c>
      <c r="CR666" s="67">
        <v>0.63803809881210327</v>
      </c>
      <c r="CS666" s="67">
        <v>0.72133839130401611</v>
      </c>
      <c r="CT666" s="67">
        <v>0.7656288743019104</v>
      </c>
      <c r="CU666" s="67">
        <v>0.53452646732330322</v>
      </c>
      <c r="CV666" s="67">
        <v>-0.31939369440078735</v>
      </c>
      <c r="CW666" s="67">
        <v>-0.3701770007610321</v>
      </c>
      <c r="CX666" s="67">
        <v>-0.26440104842185974</v>
      </c>
      <c r="CY666" s="67">
        <v>-0.14836546778678894</v>
      </c>
      <c r="CZ666" s="67">
        <v>-8.3876825869083405E-2</v>
      </c>
      <c r="DA666" s="67">
        <v>-5.2522448822855949E-4</v>
      </c>
      <c r="DB666" s="67">
        <v>7.989778183400631E-3</v>
      </c>
      <c r="DC666" s="67">
        <v>1.5370016917586327E-2</v>
      </c>
      <c r="DD666" s="67">
        <v>1.8063290044665337E-2</v>
      </c>
      <c r="DE666" s="67">
        <v>1.6205333173274994E-2</v>
      </c>
      <c r="DF666" s="67">
        <v>1.8779110163450241E-2</v>
      </c>
      <c r="DG666" s="67">
        <v>1.8033238127827644E-2</v>
      </c>
      <c r="DH666" s="67">
        <v>9.0948287397623062E-3</v>
      </c>
      <c r="DI666" s="67">
        <v>-3.1772803049534559E-3</v>
      </c>
      <c r="DJ666" s="67">
        <v>-1.8154213204979897E-2</v>
      </c>
      <c r="DK666" s="67">
        <v>-2.7683835476636887E-2</v>
      </c>
      <c r="DL666" s="67">
        <v>-3.5631272941827774E-2</v>
      </c>
      <c r="DM666" s="67">
        <v>-4.6536233276128769E-2</v>
      </c>
      <c r="DN666" s="67">
        <v>-3.8020692765712738E-2</v>
      </c>
      <c r="DO666" s="67">
        <v>0.45661532878875732</v>
      </c>
      <c r="DP666" s="67">
        <v>0.65498125553131104</v>
      </c>
      <c r="DQ666" s="67">
        <v>0.7386508584022522</v>
      </c>
      <c r="DR666" s="67">
        <v>0.78314238786697388</v>
      </c>
      <c r="DS666" s="67">
        <v>0.5521281361579895</v>
      </c>
      <c r="DT666" s="67">
        <v>-0.30123531818389893</v>
      </c>
      <c r="DU666" s="67">
        <v>-0.35254564881324768</v>
      </c>
      <c r="DV666" s="67">
        <v>-0.24768628180027008</v>
      </c>
      <c r="DW666" s="67">
        <v>-0.13287548720836639</v>
      </c>
      <c r="DX666" s="67">
        <v>-6.9734252989292145E-2</v>
      </c>
      <c r="DY666" s="67">
        <v>1.7470858991146088E-2</v>
      </c>
      <c r="DZ666" s="67">
        <v>2.4426614865660667E-2</v>
      </c>
      <c r="EA666" s="67">
        <v>3.0610982328653336E-2</v>
      </c>
      <c r="EB666" s="67">
        <v>3.2393433153629303E-2</v>
      </c>
      <c r="EC666" s="67">
        <v>3.0012335628271103E-2</v>
      </c>
      <c r="ED666" s="67">
        <v>3.2730370759963989E-2</v>
      </c>
      <c r="EE666" s="67">
        <v>3.3071268349885941E-2</v>
      </c>
      <c r="EF666" s="67">
        <v>2.5362487882375717E-2</v>
      </c>
      <c r="EG666" s="67">
        <v>1.4293240383267403E-2</v>
      </c>
      <c r="EH666" s="67">
        <v>6.8328145425766706E-4</v>
      </c>
      <c r="EI666" s="67">
        <v>-7.4933292344212532E-3</v>
      </c>
      <c r="EJ666" s="67">
        <v>-1.4025595970451832E-2</v>
      </c>
      <c r="EK666" s="67">
        <v>-2.3529225960373878E-2</v>
      </c>
      <c r="EL666" s="67">
        <v>-1.38421431183815E-2</v>
      </c>
      <c r="EM666" s="67">
        <v>0.48051947355270386</v>
      </c>
      <c r="EN666" s="67">
        <v>0.67944443225860596</v>
      </c>
      <c r="EO666" s="67">
        <v>0.76364737749099731</v>
      </c>
      <c r="EP666" s="67">
        <v>0.80842918157577515</v>
      </c>
      <c r="EQ666" s="67">
        <v>0.57754206657409668</v>
      </c>
      <c r="ER666" s="67">
        <v>-0.27501755952835083</v>
      </c>
      <c r="ES666" s="67">
        <v>-0.32708871364593506</v>
      </c>
      <c r="ET666" s="67">
        <v>-0.22355280816555023</v>
      </c>
      <c r="EU666" s="67">
        <v>-0.11051040887832642</v>
      </c>
      <c r="EV666" s="67">
        <v>-4.9314633011817932E-2</v>
      </c>
      <c r="EW666" s="67">
        <v>77.77081298828125</v>
      </c>
      <c r="EX666" s="67">
        <v>75.992149353027344</v>
      </c>
      <c r="EY666" s="67">
        <v>74.309089660644531</v>
      </c>
      <c r="EZ666" s="67">
        <v>72.779472351074219</v>
      </c>
      <c r="FA666" s="67">
        <v>71.000595092773438</v>
      </c>
      <c r="FB666" s="67">
        <v>69.444808959960938</v>
      </c>
      <c r="FC666" s="67">
        <v>68.672744750976563</v>
      </c>
      <c r="FD666" s="67">
        <v>71.238121032714844</v>
      </c>
      <c r="FE666" s="67">
        <v>76.419891357421875</v>
      </c>
      <c r="FF666" s="67">
        <v>81.535392761230469</v>
      </c>
      <c r="FG666" s="67">
        <v>86.464431762695313</v>
      </c>
      <c r="FH666" s="67">
        <v>90.38330078125</v>
      </c>
      <c r="FI666" s="67">
        <v>93.64715576171875</v>
      </c>
      <c r="FJ666" s="67">
        <v>96.43023681640625</v>
      </c>
      <c r="FK666" s="67">
        <v>98.768699645996094</v>
      </c>
      <c r="FL666" s="67">
        <v>99.999916076660156</v>
      </c>
      <c r="FM666" s="67">
        <v>100.02754211425781</v>
      </c>
      <c r="FN666" s="67">
        <v>98.801414489746094</v>
      </c>
      <c r="FO666" s="67">
        <v>95.8839111328125</v>
      </c>
      <c r="FP666" s="67">
        <v>90.658271789550781</v>
      </c>
      <c r="FQ666" s="67">
        <v>84.866355895996094</v>
      </c>
      <c r="FR666" s="67">
        <v>80.605209350585938</v>
      </c>
      <c r="FS666" s="67">
        <v>76.687759399414063</v>
      </c>
      <c r="FT666" s="67">
        <v>74.133125305175781</v>
      </c>
      <c r="FU666" s="68">
        <v>2.2263644263148308E-2</v>
      </c>
      <c r="FV666" s="40">
        <v>8.5399999618530273</v>
      </c>
      <c r="FW666">
        <v>34529.340000000004</v>
      </c>
      <c r="FX666">
        <v>1</v>
      </c>
    </row>
    <row r="667" spans="1:180" x14ac:dyDescent="0.2">
      <c r="A667" t="s">
        <v>189</v>
      </c>
      <c r="B667" t="s">
        <v>207</v>
      </c>
      <c r="C667" t="s">
        <v>204</v>
      </c>
      <c r="D667" t="s">
        <v>1</v>
      </c>
      <c r="E667" t="s">
        <v>211</v>
      </c>
      <c r="F667" t="s">
        <v>194</v>
      </c>
      <c r="G667" s="60" t="s">
        <v>225</v>
      </c>
      <c r="H667" s="67">
        <v>27173.999869704247</v>
      </c>
      <c r="I667" s="67">
        <v>0.88236844539642334</v>
      </c>
      <c r="J667" s="67">
        <v>0.74778777360916138</v>
      </c>
      <c r="K667" s="67">
        <v>0.66723650693893433</v>
      </c>
      <c r="L667" s="67">
        <v>0.61579036712646484</v>
      </c>
      <c r="M667" s="67">
        <v>0.59545284509658813</v>
      </c>
      <c r="N667" s="67">
        <v>0.61988520622253418</v>
      </c>
      <c r="O667" s="67">
        <v>0.70599895715713501</v>
      </c>
      <c r="P667" s="67">
        <v>0.7478746771812439</v>
      </c>
      <c r="Q667" s="67">
        <v>0.76166629791259766</v>
      </c>
      <c r="R667" s="67">
        <v>0.7873573899269104</v>
      </c>
      <c r="S667" s="67">
        <v>0.83738452196121216</v>
      </c>
      <c r="T667" s="67">
        <v>0.92222654819488525</v>
      </c>
      <c r="U667" s="67">
        <v>1.0439013242721558</v>
      </c>
      <c r="V667" s="67">
        <v>1.1863763332366943</v>
      </c>
      <c r="W667" s="67">
        <v>1.3469469547271729</v>
      </c>
      <c r="X667" s="67">
        <v>1.5594595670700073</v>
      </c>
      <c r="Y667" s="67">
        <v>1.7831459045410156</v>
      </c>
      <c r="Z667" s="67">
        <v>1.9404850006103516</v>
      </c>
      <c r="AA667" s="67">
        <v>1.9425604343414307</v>
      </c>
      <c r="AB667" s="67">
        <v>1.813894510269165</v>
      </c>
      <c r="AC667" s="67">
        <v>1.6569416522979736</v>
      </c>
      <c r="AD667" s="67">
        <v>1.4627286195755005</v>
      </c>
      <c r="AE667" s="67">
        <v>1.1681257486343384</v>
      </c>
      <c r="AF667" s="67">
        <v>0.90305274724960327</v>
      </c>
      <c r="AG667" s="67">
        <v>-7.8240558505058289E-2</v>
      </c>
      <c r="AH667" s="67">
        <v>-5.3959783166646957E-2</v>
      </c>
      <c r="AI667" s="67">
        <v>-3.7973951548337936E-2</v>
      </c>
      <c r="AJ667" s="67">
        <v>-3.0374504625797272E-2</v>
      </c>
      <c r="AK667" s="67">
        <v>-2.5965034961700439E-2</v>
      </c>
      <c r="AL667" s="67">
        <v>-2.6742499321699142E-2</v>
      </c>
      <c r="AM667" s="67">
        <v>-2.9884025454521179E-2</v>
      </c>
      <c r="AN667" s="67">
        <v>-4.1806206107139587E-2</v>
      </c>
      <c r="AO667" s="67">
        <v>-5.214429646730423E-2</v>
      </c>
      <c r="AP667" s="67">
        <v>-6.4171887934207916E-2</v>
      </c>
      <c r="AQ667" s="67">
        <v>-6.6829070448875427E-2</v>
      </c>
      <c r="AR667" s="67">
        <v>-7.6544351875782013E-2</v>
      </c>
      <c r="AS667" s="67">
        <v>-9.2236563563346863E-2</v>
      </c>
      <c r="AT667" s="67">
        <v>-7.5626082718372345E-2</v>
      </c>
      <c r="AU667" s="67">
        <v>0.21511015295982361</v>
      </c>
      <c r="AV667" s="67">
        <v>0.32562544941902161</v>
      </c>
      <c r="AW667" s="67">
        <v>0.40824604034423828</v>
      </c>
      <c r="AX667" s="67">
        <v>0.45175296068191528</v>
      </c>
      <c r="AY667" s="67">
        <v>0.26476183533668518</v>
      </c>
      <c r="AZ667" s="67">
        <v>-0.24575053155422211</v>
      </c>
      <c r="BA667" s="67">
        <v>-0.23872879147529602</v>
      </c>
      <c r="BB667" s="67">
        <v>-0.15937040746212006</v>
      </c>
      <c r="BC667" s="67">
        <v>-9.5999099314212799E-2</v>
      </c>
      <c r="BD667" s="67">
        <v>-6.4421989023685455E-2</v>
      </c>
      <c r="BE667" s="67">
        <v>-6.0233548283576965E-2</v>
      </c>
      <c r="BF667" s="67">
        <v>-3.7512987852096558E-2</v>
      </c>
      <c r="BG667" s="67">
        <v>-2.2723747417330742E-2</v>
      </c>
      <c r="BH667" s="67">
        <v>-1.6035657376050949E-2</v>
      </c>
      <c r="BI667" s="67">
        <v>-1.2149573303759098E-2</v>
      </c>
      <c r="BJ667" s="67">
        <v>-1.2782451696693897E-2</v>
      </c>
      <c r="BK667" s="67">
        <v>-1.4836213551461697E-2</v>
      </c>
      <c r="BL667" s="67">
        <v>-2.5528009980916977E-2</v>
      </c>
      <c r="BM667" s="67">
        <v>-3.4662485122680664E-2</v>
      </c>
      <c r="BN667" s="67">
        <v>-4.5322272926568985E-2</v>
      </c>
      <c r="BO667" s="67">
        <v>-4.6625670045614243E-2</v>
      </c>
      <c r="BP667" s="67">
        <v>-5.4924815893173218E-2</v>
      </c>
      <c r="BQ667" s="67">
        <v>-6.921473890542984E-2</v>
      </c>
      <c r="BR667" s="67">
        <v>-5.1431961357593536E-2</v>
      </c>
      <c r="BS667" s="67">
        <v>0.2390296459197998</v>
      </c>
      <c r="BT667" s="67">
        <v>0.35010439157485962</v>
      </c>
      <c r="BU667" s="67">
        <v>0.43325859308242798</v>
      </c>
      <c r="BV667" s="67">
        <v>0.47705599665641785</v>
      </c>
      <c r="BW667" s="67">
        <v>0.29019203782081604</v>
      </c>
      <c r="BX667" s="67">
        <v>-0.21951606869697571</v>
      </c>
      <c r="BY667" s="67">
        <v>-0.21325577795505524</v>
      </c>
      <c r="BZ667" s="67">
        <v>-0.13522179424762726</v>
      </c>
      <c r="CA667" s="67">
        <v>-7.3620125651359558E-2</v>
      </c>
      <c r="CB667" s="67">
        <v>-4.3989703059196472E-2</v>
      </c>
      <c r="CC667" s="67">
        <v>-4.7761950641870499E-2</v>
      </c>
      <c r="CD667" s="67">
        <v>-2.6121992617845535E-2</v>
      </c>
      <c r="CE667" s="67">
        <v>-1.2161505408585072E-2</v>
      </c>
      <c r="CF667" s="67">
        <v>-6.1046164482831955E-3</v>
      </c>
      <c r="CG667" s="67">
        <v>-2.5810268707573414E-3</v>
      </c>
      <c r="CH667" s="67">
        <v>-3.1137655023485422E-3</v>
      </c>
      <c r="CI667" s="67">
        <v>-4.4141435064375401E-3</v>
      </c>
      <c r="CJ667" s="67">
        <v>-1.4253784902393818E-2</v>
      </c>
      <c r="CK667" s="67">
        <v>-2.2554632276296616E-2</v>
      </c>
      <c r="CL667" s="67">
        <v>-3.2267093658447266E-2</v>
      </c>
      <c r="CM667" s="67">
        <v>-3.2632865011692047E-2</v>
      </c>
      <c r="CN667" s="67">
        <v>-3.9951179176568985E-2</v>
      </c>
      <c r="CO667" s="67">
        <v>-5.32698854804039E-2</v>
      </c>
      <c r="CP667" s="67">
        <v>-3.4675180912017822E-2</v>
      </c>
      <c r="CQ667" s="67">
        <v>0.25559619069099426</v>
      </c>
      <c r="CR667" s="67">
        <v>0.36705845594406128</v>
      </c>
      <c r="CS667" s="67">
        <v>0.45058217644691467</v>
      </c>
      <c r="CT667" s="67">
        <v>0.49458077549934387</v>
      </c>
      <c r="CU667" s="67">
        <v>0.30780494213104248</v>
      </c>
      <c r="CV667" s="67">
        <v>-0.20134614408016205</v>
      </c>
      <c r="CW667" s="67">
        <v>-0.19561325013637543</v>
      </c>
      <c r="CX667" s="67">
        <v>-0.11849653720855713</v>
      </c>
      <c r="CY667" s="67">
        <v>-5.8120518922805786E-2</v>
      </c>
      <c r="CZ667" s="67">
        <v>-2.9838366433978081E-2</v>
      </c>
      <c r="DA667" s="67">
        <v>-3.529035672545433E-2</v>
      </c>
      <c r="DB667" s="67">
        <v>-1.4730991795659065E-2</v>
      </c>
      <c r="DC667" s="67">
        <v>-1.5992638655006886E-3</v>
      </c>
      <c r="DD667" s="67">
        <v>3.8264247123152018E-3</v>
      </c>
      <c r="DE667" s="67">
        <v>6.9875195622444153E-3</v>
      </c>
      <c r="DF667" s="67">
        <v>6.5549206919968128E-3</v>
      </c>
      <c r="DG667" s="67">
        <v>6.0079265385866165E-3</v>
      </c>
      <c r="DH667" s="67">
        <v>-2.979558426886797E-3</v>
      </c>
      <c r="DI667" s="67">
        <v>-1.0446780361235142E-2</v>
      </c>
      <c r="DJ667" s="67">
        <v>-1.9211908802390099E-2</v>
      </c>
      <c r="DK667" s="67">
        <v>-1.8640056252479553E-2</v>
      </c>
      <c r="DL667" s="67">
        <v>-2.4977549910545349E-2</v>
      </c>
      <c r="DM667" s="67">
        <v>-3.7325035780668259E-2</v>
      </c>
      <c r="DN667" s="67">
        <v>-1.7918402329087257E-2</v>
      </c>
      <c r="DO667" s="67">
        <v>0.27216276526451111</v>
      </c>
      <c r="DP667" s="67">
        <v>0.38401249051094055</v>
      </c>
      <c r="DQ667" s="67">
        <v>0.46790578961372375</v>
      </c>
      <c r="DR667" s="67">
        <v>0.51210552453994751</v>
      </c>
      <c r="DS667" s="67">
        <v>0.32541784644126892</v>
      </c>
      <c r="DT667" s="67">
        <v>-0.18317623436450958</v>
      </c>
      <c r="DU667" s="67">
        <v>-0.17797070741653442</v>
      </c>
      <c r="DV667" s="67">
        <v>-0.101771280169487</v>
      </c>
      <c r="DW667" s="67">
        <v>-4.2620915919542313E-2</v>
      </c>
      <c r="DX667" s="67">
        <v>-1.5687026083469391E-2</v>
      </c>
      <c r="DY667" s="67">
        <v>-1.7283350229263306E-2</v>
      </c>
      <c r="DZ667" s="67">
        <v>1.7158013070002198E-3</v>
      </c>
      <c r="EA667" s="67">
        <v>1.3650935143232346E-2</v>
      </c>
      <c r="EB667" s="67">
        <v>1.8165269866585732E-2</v>
      </c>
      <c r="EC667" s="67">
        <v>2.0802982151508331E-2</v>
      </c>
      <c r="ED667" s="67">
        <v>2.0514968782663345E-2</v>
      </c>
      <c r="EE667" s="67">
        <v>2.1055739372968674E-2</v>
      </c>
      <c r="EF667" s="67">
        <v>1.3298633508384228E-2</v>
      </c>
      <c r="EG667" s="67">
        <v>7.0350342430174351E-3</v>
      </c>
      <c r="EH667" s="67">
        <v>-3.6230121622793376E-4</v>
      </c>
      <c r="EI667" s="67">
        <v>1.5633394941687584E-3</v>
      </c>
      <c r="EJ667" s="67">
        <v>-3.358001820743084E-3</v>
      </c>
      <c r="EK667" s="67">
        <v>-1.4303209260106087E-2</v>
      </c>
      <c r="EL667" s="67">
        <v>6.2757246196269989E-3</v>
      </c>
      <c r="EM667" s="67">
        <v>0.2960822582244873</v>
      </c>
      <c r="EN667" s="67">
        <v>0.40849143266677856</v>
      </c>
      <c r="EO667" s="67">
        <v>0.49291837215423584</v>
      </c>
      <c r="EP667" s="67">
        <v>0.53740853071212769</v>
      </c>
      <c r="EQ667" s="67">
        <v>0.35084804892539978</v>
      </c>
      <c r="ER667" s="67">
        <v>-0.15694177150726318</v>
      </c>
      <c r="ES667" s="67">
        <v>-0.15249767899513245</v>
      </c>
      <c r="ET667" s="67">
        <v>-7.7622652053833008E-2</v>
      </c>
      <c r="EU667" s="67">
        <v>-2.0241944119334221E-2</v>
      </c>
      <c r="EV667" s="67">
        <v>4.7452584840357304E-3</v>
      </c>
      <c r="EW667" s="67">
        <v>71.875473022460938</v>
      </c>
      <c r="EX667" s="67">
        <v>70.205642700195313</v>
      </c>
      <c r="EY667" s="67">
        <v>69.045738220214844</v>
      </c>
      <c r="EZ667" s="67">
        <v>68.061126708984375</v>
      </c>
      <c r="FA667" s="67">
        <v>66.783782958984375</v>
      </c>
      <c r="FB667" s="67">
        <v>65.728530883789063</v>
      </c>
      <c r="FC667" s="67">
        <v>65.283119201660156</v>
      </c>
      <c r="FD667" s="67">
        <v>66.369346618652344</v>
      </c>
      <c r="FE667" s="67">
        <v>70.101943969726563</v>
      </c>
      <c r="FF667" s="67">
        <v>74.44366455078125</v>
      </c>
      <c r="FG667" s="67">
        <v>78.71539306640625</v>
      </c>
      <c r="FH667" s="67">
        <v>82.21649169921875</v>
      </c>
      <c r="FI667" s="67">
        <v>86.006492614746094</v>
      </c>
      <c r="FJ667" s="67">
        <v>89.081092834472656</v>
      </c>
      <c r="FK667" s="67">
        <v>90.999275207519531</v>
      </c>
      <c r="FL667" s="67">
        <v>92.490737915039063</v>
      </c>
      <c r="FM667" s="67">
        <v>92.279403686523438</v>
      </c>
      <c r="FN667" s="67">
        <v>91.204421997070313</v>
      </c>
      <c r="FO667" s="67">
        <v>88.275177001953125</v>
      </c>
      <c r="FP667" s="67">
        <v>83.670173645019531</v>
      </c>
      <c r="FQ667" s="67">
        <v>78.546768188476563</v>
      </c>
      <c r="FR667" s="67">
        <v>74.559432983398438</v>
      </c>
      <c r="FS667" s="67">
        <v>71.800483703613281</v>
      </c>
      <c r="FT667" s="67">
        <v>69.760910034179688</v>
      </c>
      <c r="FU667" s="68">
        <v>2.2277921438217163E-2</v>
      </c>
      <c r="FV667" s="40">
        <v>8.4300003051757813</v>
      </c>
      <c r="FW667">
        <v>28167.13</v>
      </c>
      <c r="FX667">
        <v>1</v>
      </c>
    </row>
    <row r="668" spans="1:180" x14ac:dyDescent="0.2">
      <c r="A668" t="s">
        <v>189</v>
      </c>
      <c r="B668" t="s">
        <v>207</v>
      </c>
      <c r="C668" t="s">
        <v>204</v>
      </c>
      <c r="D668" t="s">
        <v>1</v>
      </c>
      <c r="E668" t="s">
        <v>211</v>
      </c>
      <c r="F668" t="s">
        <v>194</v>
      </c>
      <c r="G668" s="60" t="s">
        <v>226</v>
      </c>
      <c r="H668" s="67">
        <v>27105.000243902206</v>
      </c>
      <c r="I668" s="67">
        <v>0.75571602582931519</v>
      </c>
      <c r="J668" s="67">
        <v>0.65643614530563354</v>
      </c>
      <c r="K668" s="67">
        <v>0.59802168607711792</v>
      </c>
      <c r="L668" s="67">
        <v>0.56422001123428345</v>
      </c>
      <c r="M668" s="67">
        <v>0.55511796474456787</v>
      </c>
      <c r="N668" s="67">
        <v>0.59384727478027344</v>
      </c>
      <c r="O668" s="67">
        <v>0.69526737928390503</v>
      </c>
      <c r="P668" s="67">
        <v>0.7499200701713562</v>
      </c>
      <c r="Q668" s="67">
        <v>0.74574840068817139</v>
      </c>
      <c r="R668" s="67">
        <v>0.77331489324569702</v>
      </c>
      <c r="S668" s="67">
        <v>0.83985757827758789</v>
      </c>
      <c r="T668" s="67">
        <v>0.94926625490188599</v>
      </c>
      <c r="U668" s="67">
        <v>1.1167006492614746</v>
      </c>
      <c r="V668" s="67">
        <v>1.3122342824935913</v>
      </c>
      <c r="W668" s="67">
        <v>1.5250760316848755</v>
      </c>
      <c r="X668" s="67">
        <v>1.7762918472290039</v>
      </c>
      <c r="Y668" s="67">
        <v>2.0089089870452881</v>
      </c>
      <c r="Z668" s="67">
        <v>2.1528735160827637</v>
      </c>
      <c r="AA668" s="67">
        <v>2.1558959484100342</v>
      </c>
      <c r="AB668" s="67">
        <v>2.0281436443328857</v>
      </c>
      <c r="AC668" s="67">
        <v>1.9000594615936279</v>
      </c>
      <c r="AD668" s="67">
        <v>1.6861211061477661</v>
      </c>
      <c r="AE668" s="67">
        <v>1.3651398420333862</v>
      </c>
      <c r="AF668" s="67">
        <v>1.0658894777297974</v>
      </c>
      <c r="AG668" s="67">
        <v>-2.0707938820123672E-2</v>
      </c>
      <c r="AH668" s="67">
        <v>-1.9712382927536964E-2</v>
      </c>
      <c r="AI668" s="67">
        <v>-1.8716771155595779E-2</v>
      </c>
      <c r="AJ668" s="67">
        <v>-1.6632528975605965E-2</v>
      </c>
      <c r="AK668" s="67">
        <v>-1.6627088189125061E-2</v>
      </c>
      <c r="AL668" s="67">
        <v>-1.4676382765173912E-2</v>
      </c>
      <c r="AM668" s="67">
        <v>-2.1256197243928909E-2</v>
      </c>
      <c r="AN668" s="67">
        <v>-2.7977876365184784E-2</v>
      </c>
      <c r="AO668" s="67">
        <v>-3.4794952720403671E-2</v>
      </c>
      <c r="AP668" s="67">
        <v>-3.8669954985380173E-2</v>
      </c>
      <c r="AQ668" s="67">
        <v>-4.9939285963773727E-2</v>
      </c>
      <c r="AR668" s="67">
        <v>-6.1746504157781601E-2</v>
      </c>
      <c r="AS668" s="67">
        <v>-6.0522731393575668E-2</v>
      </c>
      <c r="AT668" s="67">
        <v>-4.7417469322681427E-2</v>
      </c>
      <c r="AU668" s="67">
        <v>0.32093644142150879</v>
      </c>
      <c r="AV668" s="67">
        <v>0.45622783899307251</v>
      </c>
      <c r="AW668" s="67">
        <v>0.54334867000579834</v>
      </c>
      <c r="AX668" s="67">
        <v>0.56844854354858398</v>
      </c>
      <c r="AY668" s="67">
        <v>0.36892074346542358</v>
      </c>
      <c r="AZ668" s="67">
        <v>-0.28177067637443542</v>
      </c>
      <c r="BA668" s="67">
        <v>-0.30326080322265625</v>
      </c>
      <c r="BB668" s="67">
        <v>-0.22292748093605042</v>
      </c>
      <c r="BC668" s="67">
        <v>-0.13495691120624542</v>
      </c>
      <c r="BD668" s="67">
        <v>-8.1479161977767944E-2</v>
      </c>
      <c r="BE668" s="67">
        <v>-2.6689963415265083E-3</v>
      </c>
      <c r="BF668" s="67">
        <v>-3.2364479266107082E-3</v>
      </c>
      <c r="BG668" s="67">
        <v>-3.439486026763916E-3</v>
      </c>
      <c r="BH668" s="67">
        <v>-2.268016105517745E-3</v>
      </c>
      <c r="BI668" s="67">
        <v>-2.7870421763509512E-3</v>
      </c>
      <c r="BJ668" s="67">
        <v>-6.916315178386867E-4</v>
      </c>
      <c r="BK668" s="67">
        <v>-6.1817271634936333E-3</v>
      </c>
      <c r="BL668" s="67">
        <v>-1.1671544052660465E-2</v>
      </c>
      <c r="BM668" s="67">
        <v>-1.7282444983720779E-2</v>
      </c>
      <c r="BN668" s="67">
        <v>-1.9786987453699112E-2</v>
      </c>
      <c r="BO668" s="67">
        <v>-2.9699910432100296E-2</v>
      </c>
      <c r="BP668" s="67">
        <v>-4.0088534355163574E-2</v>
      </c>
      <c r="BQ668" s="67">
        <v>-3.7460137158632278E-2</v>
      </c>
      <c r="BR668" s="67">
        <v>-2.3180717602372169E-2</v>
      </c>
      <c r="BS668" s="67">
        <v>0.3448978066444397</v>
      </c>
      <c r="BT668" s="67">
        <v>0.48074966669082642</v>
      </c>
      <c r="BU668" s="67">
        <v>0.56840533018112183</v>
      </c>
      <c r="BV668" s="67">
        <v>0.59379619359970093</v>
      </c>
      <c r="BW668" s="67">
        <v>0.39439612627029419</v>
      </c>
      <c r="BX668" s="67">
        <v>-0.25548955798149109</v>
      </c>
      <c r="BY668" s="67">
        <v>-0.27774253487586975</v>
      </c>
      <c r="BZ668" s="67">
        <v>-0.19873616099357605</v>
      </c>
      <c r="CA668" s="67">
        <v>-0.11253859102725983</v>
      </c>
      <c r="CB668" s="67">
        <v>-6.1011075973510742E-2</v>
      </c>
      <c r="CC668" s="67">
        <v>9.824720211327076E-3</v>
      </c>
      <c r="CD668" s="67">
        <v>8.1747341901063919E-3</v>
      </c>
      <c r="CE668" s="67">
        <v>7.1415146812796593E-3</v>
      </c>
      <c r="CF668" s="67">
        <v>7.6808026060461998E-3</v>
      </c>
      <c r="CG668" s="67">
        <v>6.7985299974679947E-3</v>
      </c>
      <c r="CH668" s="67">
        <v>8.9941639453172684E-3</v>
      </c>
      <c r="CI668" s="67">
        <v>4.2588049545884132E-3</v>
      </c>
      <c r="CJ668" s="67">
        <v>-3.7782744038850069E-4</v>
      </c>
      <c r="CK668" s="67">
        <v>-5.1533365622162819E-3</v>
      </c>
      <c r="CL668" s="67">
        <v>-6.7087011411786079E-3</v>
      </c>
      <c r="CM668" s="67">
        <v>-1.5682181343436241E-2</v>
      </c>
      <c r="CN668" s="67">
        <v>-2.5088291615247726E-2</v>
      </c>
      <c r="CO668" s="67">
        <v>-2.1487049758434296E-2</v>
      </c>
      <c r="CP668" s="67">
        <v>-6.394414696842432E-3</v>
      </c>
      <c r="CQ668" s="67">
        <v>0.361493319272995</v>
      </c>
      <c r="CR668" s="67">
        <v>0.49773341417312622</v>
      </c>
      <c r="CS668" s="67">
        <v>0.58575940132141113</v>
      </c>
      <c r="CT668" s="67">
        <v>0.61135190725326538</v>
      </c>
      <c r="CU668" s="67">
        <v>0.41204032301902771</v>
      </c>
      <c r="CV668" s="67">
        <v>-0.23728729784488678</v>
      </c>
      <c r="CW668" s="67">
        <v>-0.26006868481636047</v>
      </c>
      <c r="CX668" s="67">
        <v>-0.18198132514953613</v>
      </c>
      <c r="CY668" s="67">
        <v>-9.7011737525463104E-2</v>
      </c>
      <c r="CZ668" s="67">
        <v>-4.6834941953420639E-2</v>
      </c>
      <c r="DA668" s="67">
        <v>2.2318437695503235E-2</v>
      </c>
      <c r="DB668" s="67">
        <v>1.9585913047194481E-2</v>
      </c>
      <c r="DC668" s="67">
        <v>1.7722515389323235E-2</v>
      </c>
      <c r="DD668" s="67">
        <v>1.7629621550440788E-2</v>
      </c>
      <c r="DE668" s="67">
        <v>1.6384102404117584E-2</v>
      </c>
      <c r="DF668" s="67">
        <v>1.8679959699511528E-2</v>
      </c>
      <c r="DG668" s="67">
        <v>1.4699336141347885E-2</v>
      </c>
      <c r="DH668" s="67">
        <v>1.0915888473391533E-2</v>
      </c>
      <c r="DI668" s="67">
        <v>6.9757723249495029E-3</v>
      </c>
      <c r="DJ668" s="67">
        <v>6.3695842400193214E-3</v>
      </c>
      <c r="DK668" s="67">
        <v>-1.6644495772197843E-3</v>
      </c>
      <c r="DL668" s="67">
        <v>-1.0088047944009304E-2</v>
      </c>
      <c r="DM668" s="67">
        <v>-5.5139665491878986E-3</v>
      </c>
      <c r="DN668" s="67">
        <v>1.0391886346042156E-2</v>
      </c>
      <c r="DO668" s="67">
        <v>0.37808889150619507</v>
      </c>
      <c r="DP668" s="67">
        <v>0.51471716165542603</v>
      </c>
      <c r="DQ668" s="67">
        <v>0.60311353206634521</v>
      </c>
      <c r="DR668" s="67">
        <v>0.62890762090682983</v>
      </c>
      <c r="DS668" s="67">
        <v>0.42968448996543884</v>
      </c>
      <c r="DT668" s="67">
        <v>-0.21908503770828247</v>
      </c>
      <c r="DU668" s="67">
        <v>-0.24239480495452881</v>
      </c>
      <c r="DV668" s="67">
        <v>-0.16522648930549622</v>
      </c>
      <c r="DW668" s="67">
        <v>-8.1484891474246979E-2</v>
      </c>
      <c r="DX668" s="67">
        <v>-3.2658811658620834E-2</v>
      </c>
      <c r="DY668" s="67">
        <v>4.0357381105422974E-2</v>
      </c>
      <c r="DZ668" s="67">
        <v>3.6061849445104599E-2</v>
      </c>
      <c r="EA668" s="67">
        <v>3.2999798655509949E-2</v>
      </c>
      <c r="EB668" s="67">
        <v>3.1994134187698364E-2</v>
      </c>
      <c r="EC668" s="67">
        <v>3.022414818406105E-2</v>
      </c>
      <c r="ED668" s="67">
        <v>3.26647087931633E-2</v>
      </c>
      <c r="EE668" s="67">
        <v>2.9773807153105736E-2</v>
      </c>
      <c r="EF668" s="67">
        <v>2.7222219854593277E-2</v>
      </c>
      <c r="EG668" s="67">
        <v>2.4488279595971107E-2</v>
      </c>
      <c r="EH668" s="67">
        <v>2.5252550840377808E-2</v>
      </c>
      <c r="EI668" s="67">
        <v>1.8574927002191544E-2</v>
      </c>
      <c r="EJ668" s="67">
        <v>1.1569919995963573E-2</v>
      </c>
      <c r="EK668" s="67">
        <v>1.7548630014061928E-2</v>
      </c>
      <c r="EL668" s="67">
        <v>3.4628640860319138E-2</v>
      </c>
      <c r="EM668" s="67">
        <v>0.40205022692680359</v>
      </c>
      <c r="EN668" s="67">
        <v>0.53923898935317993</v>
      </c>
      <c r="EO668" s="67">
        <v>0.62817013263702393</v>
      </c>
      <c r="EP668" s="67">
        <v>0.65425533056259155</v>
      </c>
      <c r="EQ668" s="67">
        <v>0.45515993237495422</v>
      </c>
      <c r="ER668" s="67">
        <v>-0.19280390441417694</v>
      </c>
      <c r="ES668" s="67">
        <v>-0.21687653660774231</v>
      </c>
      <c r="ET668" s="67">
        <v>-0.14103516936302185</v>
      </c>
      <c r="EU668" s="67">
        <v>-5.906657874584198E-2</v>
      </c>
      <c r="EV668" s="67">
        <v>-1.2190724723041058E-2</v>
      </c>
      <c r="EW668" s="67">
        <v>73.840858459472656</v>
      </c>
      <c r="EX668" s="67">
        <v>72.3123779296875</v>
      </c>
      <c r="EY668" s="67">
        <v>71.489723205566406</v>
      </c>
      <c r="EZ668" s="67">
        <v>70.160514831542969</v>
      </c>
      <c r="FA668" s="67">
        <v>68.671829223632813</v>
      </c>
      <c r="FB668" s="67">
        <v>67.751533508300781</v>
      </c>
      <c r="FC668" s="67">
        <v>67.454315185546875</v>
      </c>
      <c r="FD668" s="67">
        <v>70.1849365234375</v>
      </c>
      <c r="FE668" s="67">
        <v>74.730262756347656</v>
      </c>
      <c r="FF668" s="67">
        <v>79.6331787109375</v>
      </c>
      <c r="FG668" s="67">
        <v>84.39202880859375</v>
      </c>
      <c r="FH668" s="67">
        <v>88.304908752441406</v>
      </c>
      <c r="FI668" s="67">
        <v>92.022636413574219</v>
      </c>
      <c r="FJ668" s="67">
        <v>94.752777099609375</v>
      </c>
      <c r="FK668" s="67">
        <v>96.895835876464844</v>
      </c>
      <c r="FL668" s="67">
        <v>97.775070190429688</v>
      </c>
      <c r="FM668" s="67">
        <v>97.220565795898438</v>
      </c>
      <c r="FN668" s="67">
        <v>95.489013671875</v>
      </c>
      <c r="FO668" s="67">
        <v>92.241432189941406</v>
      </c>
      <c r="FP668" s="67">
        <v>87.814353942871094</v>
      </c>
      <c r="FQ668" s="67">
        <v>84.17999267578125</v>
      </c>
      <c r="FR668" s="67">
        <v>81.660911560058594</v>
      </c>
      <c r="FS668" s="67">
        <v>79.373176574707031</v>
      </c>
      <c r="FT668" s="67">
        <v>77.090652465820313</v>
      </c>
      <c r="FU668" s="68">
        <v>2.2317180410027504E-2</v>
      </c>
      <c r="FV668" s="40">
        <v>7.5999999046325684</v>
      </c>
      <c r="FW668">
        <v>29376.63</v>
      </c>
      <c r="FX668">
        <v>1</v>
      </c>
    </row>
    <row r="669" spans="1:180" x14ac:dyDescent="0.2">
      <c r="A669" t="s">
        <v>189</v>
      </c>
      <c r="B669" t="s">
        <v>207</v>
      </c>
      <c r="C669" t="s">
        <v>204</v>
      </c>
      <c r="D669" t="s">
        <v>1</v>
      </c>
      <c r="E669" t="s">
        <v>211</v>
      </c>
      <c r="F669" t="s">
        <v>194</v>
      </c>
      <c r="G669" s="60" t="s">
        <v>227</v>
      </c>
      <c r="H669" s="67">
        <v>27094.000605940819</v>
      </c>
      <c r="I669" s="67">
        <v>0.86100417375564575</v>
      </c>
      <c r="J669" s="67">
        <v>0.73990541696548462</v>
      </c>
      <c r="K669" s="67">
        <v>0.66374605894088745</v>
      </c>
      <c r="L669" s="67">
        <v>0.61619967222213745</v>
      </c>
      <c r="M669" s="67">
        <v>0.59568613767623901</v>
      </c>
      <c r="N669" s="67">
        <v>0.62573367357254028</v>
      </c>
      <c r="O669" s="67">
        <v>0.72154521942138672</v>
      </c>
      <c r="P669" s="67">
        <v>0.78782123327255249</v>
      </c>
      <c r="Q669" s="67">
        <v>0.80070549249649048</v>
      </c>
      <c r="R669" s="67">
        <v>0.85854250192642212</v>
      </c>
      <c r="S669" s="67">
        <v>0.96227872371673584</v>
      </c>
      <c r="T669" s="67">
        <v>1.1183747053146362</v>
      </c>
      <c r="U669" s="67">
        <v>1.334456205368042</v>
      </c>
      <c r="V669" s="67">
        <v>1.5595331192016602</v>
      </c>
      <c r="W669" s="67">
        <v>1.7848175764083862</v>
      </c>
      <c r="X669" s="67">
        <v>2.0249373912811279</v>
      </c>
      <c r="Y669" s="67">
        <v>2.2017042636871338</v>
      </c>
      <c r="Z669" s="67">
        <v>2.2574973106384277</v>
      </c>
      <c r="AA669" s="67">
        <v>2.1496407985687256</v>
      </c>
      <c r="AB669" s="67">
        <v>1.9573557376861572</v>
      </c>
      <c r="AC669" s="67">
        <v>1.7902677059173584</v>
      </c>
      <c r="AD669" s="67">
        <v>1.5915007591247559</v>
      </c>
      <c r="AE669" s="67">
        <v>1.3418867588043213</v>
      </c>
      <c r="AF669" s="67">
        <v>1.0816397666931152</v>
      </c>
      <c r="AG669" s="67">
        <v>-4.7789126634597778E-2</v>
      </c>
      <c r="AH669" s="67">
        <v>-3.5826224833726883E-2</v>
      </c>
      <c r="AI669" s="67">
        <v>-3.2057434320449829E-2</v>
      </c>
      <c r="AJ669" s="67">
        <v>-2.6692580431699753E-2</v>
      </c>
      <c r="AK669" s="67">
        <v>-2.5887362658977509E-2</v>
      </c>
      <c r="AL669" s="67">
        <v>-2.953515388071537E-2</v>
      </c>
      <c r="AM669" s="67">
        <v>-3.5784788429737091E-2</v>
      </c>
      <c r="AN669" s="67">
        <v>-3.5251379013061523E-2</v>
      </c>
      <c r="AO669" s="67">
        <v>-4.7526773065328598E-2</v>
      </c>
      <c r="AP669" s="67">
        <v>-5.8605443686246872E-2</v>
      </c>
      <c r="AQ669" s="67">
        <v>-6.7310318350791931E-2</v>
      </c>
      <c r="AR669" s="67">
        <v>-8.2872740924358368E-2</v>
      </c>
      <c r="AS669" s="67">
        <v>-8.9688047766685486E-2</v>
      </c>
      <c r="AT669" s="67">
        <v>-7.9784512519836426E-2</v>
      </c>
      <c r="AU669" s="67">
        <v>0.37528896331787109</v>
      </c>
      <c r="AV669" s="67">
        <v>0.51754528284072876</v>
      </c>
      <c r="AW669" s="67">
        <v>0.5844423770904541</v>
      </c>
      <c r="AX669" s="67">
        <v>0.58035939931869507</v>
      </c>
      <c r="AY669" s="67">
        <v>0.30839216709136963</v>
      </c>
      <c r="AZ669" s="67">
        <v>-0.3339049220085144</v>
      </c>
      <c r="BA669" s="67">
        <v>-0.32235050201416016</v>
      </c>
      <c r="BB669" s="67">
        <v>-0.22454559803009033</v>
      </c>
      <c r="BC669" s="67">
        <v>-0.13574713468551636</v>
      </c>
      <c r="BD669" s="67">
        <v>-8.5899867117404938E-2</v>
      </c>
      <c r="BE669" s="67">
        <v>-2.9744768515229225E-2</v>
      </c>
      <c r="BF669" s="67">
        <v>-1.9345326349139214E-2</v>
      </c>
      <c r="BG669" s="67">
        <v>-1.6775531694293022E-2</v>
      </c>
      <c r="BH669" s="67">
        <v>-1.2323732487857342E-2</v>
      </c>
      <c r="BI669" s="67">
        <v>-1.2043138965964317E-2</v>
      </c>
      <c r="BJ669" s="67">
        <v>-1.5546184033155441E-2</v>
      </c>
      <c r="BK669" s="67">
        <v>-2.0705774426460266E-2</v>
      </c>
      <c r="BL669" s="67">
        <v>-1.8940091133117676E-2</v>
      </c>
      <c r="BM669" s="67">
        <v>-3.0008904635906219E-2</v>
      </c>
      <c r="BN669" s="67">
        <v>-3.9716713130474091E-2</v>
      </c>
      <c r="BO669" s="67">
        <v>-4.7064762562513351E-2</v>
      </c>
      <c r="BP669" s="67">
        <v>-6.120816245675087E-2</v>
      </c>
      <c r="BQ669" s="67">
        <v>-6.6618412733078003E-2</v>
      </c>
      <c r="BR669" s="67">
        <v>-5.5540349334478378E-2</v>
      </c>
      <c r="BS669" s="67">
        <v>0.3992576003074646</v>
      </c>
      <c r="BT669" s="67">
        <v>0.54207456111907959</v>
      </c>
      <c r="BU669" s="67">
        <v>0.60950660705566406</v>
      </c>
      <c r="BV669" s="67">
        <v>0.60571479797363281</v>
      </c>
      <c r="BW669" s="67">
        <v>0.33387532830238342</v>
      </c>
      <c r="BX669" s="67">
        <v>-0.30761578679084778</v>
      </c>
      <c r="BY669" s="67">
        <v>-0.29682451486587524</v>
      </c>
      <c r="BZ669" s="67">
        <v>-0.20034694671630859</v>
      </c>
      <c r="CA669" s="67">
        <v>-0.11332206428050995</v>
      </c>
      <c r="CB669" s="67">
        <v>-6.5425626933574677E-2</v>
      </c>
      <c r="CC669" s="67">
        <v>-1.7247296869754791E-2</v>
      </c>
      <c r="CD669" s="67">
        <v>-7.9307109117507935E-3</v>
      </c>
      <c r="CE669" s="67">
        <v>-6.1913342215120792E-3</v>
      </c>
      <c r="CF669" s="67">
        <v>-2.3719114251434803E-3</v>
      </c>
      <c r="CG669" s="67">
        <v>-2.4546708445996046E-3</v>
      </c>
      <c r="CH669" s="67">
        <v>-5.8574662543833256E-3</v>
      </c>
      <c r="CI669" s="67">
        <v>-1.0262095369398594E-2</v>
      </c>
      <c r="CJ669" s="67">
        <v>-7.6429452747106552E-3</v>
      </c>
      <c r="CK669" s="67">
        <v>-1.787608303129673E-2</v>
      </c>
      <c r="CL669" s="67">
        <v>-2.663443423807621E-2</v>
      </c>
      <c r="CM669" s="67">
        <v>-3.3042751252651215E-2</v>
      </c>
      <c r="CN669" s="67">
        <v>-4.6203337609767914E-2</v>
      </c>
      <c r="CO669" s="67">
        <v>-5.064045637845993E-2</v>
      </c>
      <c r="CP669" s="67">
        <v>-3.874891996383667E-2</v>
      </c>
      <c r="CQ669" s="67">
        <v>0.41585823893547058</v>
      </c>
      <c r="CR669" s="67">
        <v>0.55906349420547485</v>
      </c>
      <c r="CS669" s="67">
        <v>0.62686604261398315</v>
      </c>
      <c r="CT669" s="67">
        <v>0.62327587604522705</v>
      </c>
      <c r="CU669" s="67">
        <v>0.35152488946914673</v>
      </c>
      <c r="CV669" s="67">
        <v>-0.28940799832344055</v>
      </c>
      <c r="CW669" s="67">
        <v>-0.27914530038833618</v>
      </c>
      <c r="CX669" s="67">
        <v>-0.18358702957630157</v>
      </c>
      <c r="CY669" s="67">
        <v>-9.7790524363517761E-2</v>
      </c>
      <c r="CZ669" s="67">
        <v>-5.1245231181383133E-2</v>
      </c>
      <c r="DA669" s="67">
        <v>-4.7498289495706558E-3</v>
      </c>
      <c r="DB669" s="67">
        <v>3.4839073196053505E-3</v>
      </c>
      <c r="DC669" s="67">
        <v>4.3928627856075764E-3</v>
      </c>
      <c r="DD669" s="67">
        <v>7.5799087062478065E-3</v>
      </c>
      <c r="DE669" s="67">
        <v>7.1337968111038208E-3</v>
      </c>
      <c r="DF669" s="67">
        <v>3.8312519900500774E-3</v>
      </c>
      <c r="DG669" s="67">
        <v>1.8158412422053516E-4</v>
      </c>
      <c r="DH669" s="67">
        <v>3.6542012821882963E-3</v>
      </c>
      <c r="DI669" s="67">
        <v>-5.7432628236711025E-3</v>
      </c>
      <c r="DJ669" s="67">
        <v>-1.3552155345678329E-2</v>
      </c>
      <c r="DK669" s="67">
        <v>-1.9020739942789078E-2</v>
      </c>
      <c r="DL669" s="67">
        <v>-3.1198512762784958E-2</v>
      </c>
      <c r="DM669" s="67">
        <v>-3.4662503749132156E-2</v>
      </c>
      <c r="DN669" s="67">
        <v>-2.1957486867904663E-2</v>
      </c>
      <c r="DO669" s="67">
        <v>0.43245887756347656</v>
      </c>
      <c r="DP669" s="67">
        <v>0.57605248689651489</v>
      </c>
      <c r="DQ669" s="67">
        <v>0.64422553777694702</v>
      </c>
      <c r="DR669" s="67">
        <v>0.64083695411682129</v>
      </c>
      <c r="DS669" s="67">
        <v>0.36917445063591003</v>
      </c>
      <c r="DT669" s="67">
        <v>-0.27120020985603333</v>
      </c>
      <c r="DU669" s="67">
        <v>-0.26146605610847473</v>
      </c>
      <c r="DV669" s="67">
        <v>-0.16682712733745575</v>
      </c>
      <c r="DW669" s="67">
        <v>-8.225896954536438E-2</v>
      </c>
      <c r="DX669" s="67">
        <v>-3.7064835429191589E-2</v>
      </c>
      <c r="DY669" s="67">
        <v>1.3294531963765621E-2</v>
      </c>
      <c r="DZ669" s="67">
        <v>1.9964803010225296E-2</v>
      </c>
      <c r="EA669" s="67">
        <v>1.9674763083457947E-2</v>
      </c>
      <c r="EB669" s="67">
        <v>2.1948756650090218E-2</v>
      </c>
      <c r="EC669" s="67">
        <v>2.0978022366762161E-2</v>
      </c>
      <c r="ED669" s="67">
        <v>1.7820222303271294E-2</v>
      </c>
      <c r="EE669" s="67">
        <v>1.5260598622262478E-2</v>
      </c>
      <c r="EF669" s="67">
        <v>1.9965486600995064E-2</v>
      </c>
      <c r="EG669" s="67">
        <v>1.1774603277444839E-2</v>
      </c>
      <c r="EH669" s="67">
        <v>5.3365775384008884E-3</v>
      </c>
      <c r="EI669" s="67">
        <v>1.2248201528564095E-3</v>
      </c>
      <c r="EJ669" s="67">
        <v>-9.5339305698871613E-3</v>
      </c>
      <c r="EK669" s="67">
        <v>-1.1592868715524673E-2</v>
      </c>
      <c r="EL669" s="67">
        <v>2.2866728249937296E-3</v>
      </c>
      <c r="EM669" s="67">
        <v>0.45642751455307007</v>
      </c>
      <c r="EN669" s="67">
        <v>0.6005818247795105</v>
      </c>
      <c r="EO669" s="67">
        <v>0.66928976774215698</v>
      </c>
      <c r="EP669" s="67">
        <v>0.66619241237640381</v>
      </c>
      <c r="EQ669" s="67">
        <v>0.39465764164924622</v>
      </c>
      <c r="ER669" s="67">
        <v>-0.24491105973720551</v>
      </c>
      <c r="ES669" s="67">
        <v>-0.23594003915786743</v>
      </c>
      <c r="ET669" s="67">
        <v>-0.14262849092483521</v>
      </c>
      <c r="EU669" s="67">
        <v>-5.983390286564827E-2</v>
      </c>
      <c r="EV669" s="67">
        <v>-1.6590597108006477E-2</v>
      </c>
      <c r="EW669" s="67">
        <v>75.522567749023438</v>
      </c>
      <c r="EX669" s="67">
        <v>74.532173156738281</v>
      </c>
      <c r="EY669" s="67">
        <v>73.109268188476563</v>
      </c>
      <c r="EZ669" s="67">
        <v>72.410385131835938</v>
      </c>
      <c r="FA669" s="67">
        <v>70.883918762207031</v>
      </c>
      <c r="FB669" s="67">
        <v>70.033920288085938</v>
      </c>
      <c r="FC669" s="67">
        <v>69.583389282226563</v>
      </c>
      <c r="FD669" s="67">
        <v>72.669677734375</v>
      </c>
      <c r="FE669" s="67">
        <v>77.861625671386719</v>
      </c>
      <c r="FF669" s="67">
        <v>82.776290893554688</v>
      </c>
      <c r="FG669" s="67">
        <v>86.206130981445313</v>
      </c>
      <c r="FH669" s="67">
        <v>89.842948913574219</v>
      </c>
      <c r="FI669" s="67">
        <v>93.626541137695313</v>
      </c>
      <c r="FJ669" s="67">
        <v>95.921920776367188</v>
      </c>
      <c r="FK669" s="67">
        <v>97.599937438964844</v>
      </c>
      <c r="FL669" s="67">
        <v>98.212875366210938</v>
      </c>
      <c r="FM669" s="67">
        <v>96.629058837890625</v>
      </c>
      <c r="FN669" s="67">
        <v>94.411468505859375</v>
      </c>
      <c r="FO669" s="67">
        <v>90.417678833007813</v>
      </c>
      <c r="FP669" s="67">
        <v>86.083038330078125</v>
      </c>
      <c r="FQ669" s="67">
        <v>81.623016357421875</v>
      </c>
      <c r="FR669" s="67">
        <v>78.296470642089844</v>
      </c>
      <c r="FS669" s="67">
        <v>76.528091430664063</v>
      </c>
      <c r="FT669" s="67">
        <v>74.704849243164063</v>
      </c>
      <c r="FU669" s="68">
        <v>2.23239716142416E-2</v>
      </c>
      <c r="FV669" s="40">
        <v>10.880000114440918</v>
      </c>
      <c r="FW669">
        <v>31658.75</v>
      </c>
      <c r="FX669">
        <v>1</v>
      </c>
    </row>
    <row r="670" spans="1:180" x14ac:dyDescent="0.2">
      <c r="A670" t="s">
        <v>189</v>
      </c>
      <c r="B670" t="s">
        <v>207</v>
      </c>
      <c r="C670" t="s">
        <v>204</v>
      </c>
      <c r="D670" t="s">
        <v>1</v>
      </c>
      <c r="E670" t="s">
        <v>211</v>
      </c>
      <c r="F670" t="s">
        <v>194</v>
      </c>
      <c r="G670" s="60" t="s">
        <v>228</v>
      </c>
      <c r="H670" s="67">
        <v>26948.999999761581</v>
      </c>
      <c r="I670" s="67">
        <v>0.75861001014709473</v>
      </c>
      <c r="J670" s="67">
        <v>0.65078747272491455</v>
      </c>
      <c r="K670" s="67">
        <v>0.58659154176712036</v>
      </c>
      <c r="L670" s="67">
        <v>0.55669742822647095</v>
      </c>
      <c r="M670" s="67">
        <v>0.5471198558807373</v>
      </c>
      <c r="N670" s="67">
        <v>0.58381348848342896</v>
      </c>
      <c r="O670" s="67">
        <v>0.68740099668502808</v>
      </c>
      <c r="P670" s="67">
        <v>0.74382603168487549</v>
      </c>
      <c r="Q670" s="67">
        <v>0.73114657402038574</v>
      </c>
      <c r="R670" s="67">
        <v>0.75020754337310791</v>
      </c>
      <c r="S670" s="67">
        <v>0.80962443351745605</v>
      </c>
      <c r="T670" s="67">
        <v>0.91412162780761719</v>
      </c>
      <c r="U670" s="67">
        <v>1.0803046226501465</v>
      </c>
      <c r="V670" s="67">
        <v>1.2948479652404785</v>
      </c>
      <c r="W670" s="67">
        <v>1.5459746122360229</v>
      </c>
      <c r="X670" s="67">
        <v>1.8413304090499878</v>
      </c>
      <c r="Y670" s="67">
        <v>2.1000881195068359</v>
      </c>
      <c r="Z670" s="67">
        <v>2.2693684101104736</v>
      </c>
      <c r="AA670" s="67">
        <v>2.317328929901123</v>
      </c>
      <c r="AB670" s="67">
        <v>2.2262418270111084</v>
      </c>
      <c r="AC670" s="67">
        <v>2.070749044418335</v>
      </c>
      <c r="AD670" s="67">
        <v>1.8022433519363403</v>
      </c>
      <c r="AE670" s="67">
        <v>1.4319013357162476</v>
      </c>
      <c r="AF670" s="67">
        <v>1.1010062694549561</v>
      </c>
      <c r="AG670" s="67">
        <v>-3.2761592417955399E-2</v>
      </c>
      <c r="AH670" s="67">
        <v>-2.8202123939990997E-2</v>
      </c>
      <c r="AI670" s="67">
        <v>-2.9927546158432961E-2</v>
      </c>
      <c r="AJ670" s="67">
        <v>-2.8110459446907043E-2</v>
      </c>
      <c r="AK670" s="67">
        <v>-2.7330378070473671E-2</v>
      </c>
      <c r="AL670" s="67">
        <v>-2.7435960248112679E-2</v>
      </c>
      <c r="AM670" s="67">
        <v>-3.1478404998779297E-2</v>
      </c>
      <c r="AN670" s="67">
        <v>-3.7120599299669266E-2</v>
      </c>
      <c r="AO670" s="67">
        <v>-4.992709681391716E-2</v>
      </c>
      <c r="AP670" s="67">
        <v>-5.428517609834671E-2</v>
      </c>
      <c r="AQ670" s="67">
        <v>-6.6249027848243713E-2</v>
      </c>
      <c r="AR670" s="67">
        <v>-8.1623084843158722E-2</v>
      </c>
      <c r="AS670" s="67">
        <v>-9.6457280218601227E-2</v>
      </c>
      <c r="AT670" s="67">
        <v>-7.1372084319591522E-2</v>
      </c>
      <c r="AU670" s="67">
        <v>0.31240707635879517</v>
      </c>
      <c r="AV670" s="67">
        <v>0.49710267782211304</v>
      </c>
      <c r="AW670" s="67">
        <v>0.61506807804107666</v>
      </c>
      <c r="AX670" s="67">
        <v>0.65969222784042358</v>
      </c>
      <c r="AY670" s="67">
        <v>0.46354162693023682</v>
      </c>
      <c r="AZ670" s="67">
        <v>-0.34650242328643799</v>
      </c>
      <c r="BA670" s="67">
        <v>-0.38872852921485901</v>
      </c>
      <c r="BB670" s="67">
        <v>-0.2879614531993866</v>
      </c>
      <c r="BC670" s="67">
        <v>-0.18897870182991028</v>
      </c>
      <c r="BD670" s="67">
        <v>-0.12321583926677704</v>
      </c>
      <c r="BE670" s="67">
        <v>-1.4659153297543526E-2</v>
      </c>
      <c r="BF670" s="67">
        <v>-1.1668281629681587E-2</v>
      </c>
      <c r="BG670" s="67">
        <v>-1.4596642926335335E-2</v>
      </c>
      <c r="BH670" s="67">
        <v>-1.3695647940039635E-2</v>
      </c>
      <c r="BI670" s="67">
        <v>-1.3441952876746655E-2</v>
      </c>
      <c r="BJ670" s="67">
        <v>-1.3402410782873631E-2</v>
      </c>
      <c r="BK670" s="67">
        <v>-1.6351008787751198E-2</v>
      </c>
      <c r="BL670" s="67">
        <v>-2.075682021677494E-2</v>
      </c>
      <c r="BM670" s="67">
        <v>-3.2352656126022339E-2</v>
      </c>
      <c r="BN670" s="67">
        <v>-3.533567488193512E-2</v>
      </c>
      <c r="BO670" s="67">
        <v>-4.5938413590192795E-2</v>
      </c>
      <c r="BP670" s="67">
        <v>-5.9888537973165512E-2</v>
      </c>
      <c r="BQ670" s="67">
        <v>-7.3313087224960327E-2</v>
      </c>
      <c r="BR670" s="67">
        <v>-4.7049298882484436E-2</v>
      </c>
      <c r="BS670" s="67">
        <v>0.3364536464214325</v>
      </c>
      <c r="BT670" s="67">
        <v>0.52171194553375244</v>
      </c>
      <c r="BU670" s="67">
        <v>0.64021402597427368</v>
      </c>
      <c r="BV670" s="67">
        <v>0.68513029813766479</v>
      </c>
      <c r="BW670" s="67">
        <v>0.48910784721374512</v>
      </c>
      <c r="BX670" s="67">
        <v>-0.32012766599655151</v>
      </c>
      <c r="BY670" s="67">
        <v>-0.36311939358711243</v>
      </c>
      <c r="BZ670" s="67">
        <v>-0.26368418335914612</v>
      </c>
      <c r="CA670" s="67">
        <v>-0.16648100316524506</v>
      </c>
      <c r="CB670" s="67">
        <v>-0.10267536342144012</v>
      </c>
      <c r="CC670" s="67">
        <v>-2.1214587613940239E-3</v>
      </c>
      <c r="CD670" s="67">
        <v>-2.1699118951801211E-4</v>
      </c>
      <c r="CE670" s="67">
        <v>-3.9785075932741165E-3</v>
      </c>
      <c r="CF670" s="67">
        <v>-3.7119919434189796E-3</v>
      </c>
      <c r="CG670" s="67">
        <v>-3.8228707853704691E-3</v>
      </c>
      <c r="CH670" s="67">
        <v>-3.682814771309495E-3</v>
      </c>
      <c r="CI670" s="67">
        <v>-5.8738174848258495E-3</v>
      </c>
      <c r="CJ670" s="67">
        <v>-9.4233173877000809E-3</v>
      </c>
      <c r="CK670" s="67">
        <v>-2.0180646330118179E-2</v>
      </c>
      <c r="CL670" s="67">
        <v>-2.2211305797100067E-2</v>
      </c>
      <c r="CM670" s="67">
        <v>-3.187134861946106E-2</v>
      </c>
      <c r="CN670" s="67">
        <v>-4.4835254549980164E-2</v>
      </c>
      <c r="CO670" s="67">
        <v>-5.7283494621515274E-2</v>
      </c>
      <c r="CP670" s="67">
        <v>-3.0203409492969513E-2</v>
      </c>
      <c r="CQ670" s="67">
        <v>0.35310822725296021</v>
      </c>
      <c r="CR670" s="67">
        <v>0.53875625133514404</v>
      </c>
      <c r="CS670" s="67">
        <v>0.65763008594512939</v>
      </c>
      <c r="CT670" s="67">
        <v>0.70274871587753296</v>
      </c>
      <c r="CU670" s="67">
        <v>0.50681495666503906</v>
      </c>
      <c r="CV670" s="67">
        <v>-0.30186060070991516</v>
      </c>
      <c r="CW670" s="67">
        <v>-0.34538257122039795</v>
      </c>
      <c r="CX670" s="67">
        <v>-0.24686983227729797</v>
      </c>
      <c r="CY670" s="67">
        <v>-0.15089917182922363</v>
      </c>
      <c r="CZ670" s="67">
        <v>-8.8449105620384216E-2</v>
      </c>
      <c r="DA670" s="67">
        <v>1.0416236706078053E-2</v>
      </c>
      <c r="DB670" s="67">
        <v>1.1234298348426819E-2</v>
      </c>
      <c r="DC670" s="67">
        <v>6.6396282054483891E-3</v>
      </c>
      <c r="DD670" s="67">
        <v>6.2716635875403881E-3</v>
      </c>
      <c r="DE670" s="67">
        <v>5.7962113060057163E-3</v>
      </c>
      <c r="DF670" s="67">
        <v>6.036780308932066E-3</v>
      </c>
      <c r="DG670" s="67">
        <v>4.6033728867769241E-3</v>
      </c>
      <c r="DH670" s="67">
        <v>1.9101874204352498E-3</v>
      </c>
      <c r="DI670" s="67">
        <v>-8.0086421221494675E-3</v>
      </c>
      <c r="DJ670" s="67">
        <v>-9.0869339182972908E-3</v>
      </c>
      <c r="DK670" s="67">
        <v>-1.7804285511374474E-2</v>
      </c>
      <c r="DL670" s="67">
        <v>-2.9781976714730263E-2</v>
      </c>
      <c r="DM670" s="67">
        <v>-4.1253898292779922E-2</v>
      </c>
      <c r="DN670" s="67">
        <v>-1.3357519172132015E-2</v>
      </c>
      <c r="DO670" s="67">
        <v>0.36976277828216553</v>
      </c>
      <c r="DP670" s="67">
        <v>0.55580049753189087</v>
      </c>
      <c r="DQ670" s="67">
        <v>0.67504614591598511</v>
      </c>
      <c r="DR670" s="67">
        <v>0.72036713361740112</v>
      </c>
      <c r="DS670" s="67">
        <v>0.52452206611633301</v>
      </c>
      <c r="DT670" s="67">
        <v>-0.28359350562095642</v>
      </c>
      <c r="DU670" s="67">
        <v>-0.32764577865600586</v>
      </c>
      <c r="DV670" s="67">
        <v>-0.23005546629428864</v>
      </c>
      <c r="DW670" s="67">
        <v>-0.13531732559204102</v>
      </c>
      <c r="DX670" s="67">
        <v>-7.4222840368747711E-2</v>
      </c>
      <c r="DY670" s="67">
        <v>2.85186767578125E-2</v>
      </c>
      <c r="DZ670" s="67">
        <v>2.7768142521381378E-2</v>
      </c>
      <c r="EA670" s="67">
        <v>2.1970530971884727E-2</v>
      </c>
      <c r="EB670" s="67">
        <v>2.0686477422714233E-2</v>
      </c>
      <c r="EC670" s="67">
        <v>1.968463696539402E-2</v>
      </c>
      <c r="ED670" s="67">
        <v>2.0070333033800125E-2</v>
      </c>
      <c r="EE670" s="67">
        <v>1.9730772823095322E-2</v>
      </c>
      <c r="EF670" s="67">
        <v>1.8273968249559402E-2</v>
      </c>
      <c r="EG670" s="67">
        <v>9.5658013597130775E-3</v>
      </c>
      <c r="EH670" s="67">
        <v>9.8625700920820236E-3</v>
      </c>
      <c r="EI670" s="67">
        <v>2.5063222274184227E-3</v>
      </c>
      <c r="EJ670" s="67">
        <v>-8.0474289134144783E-3</v>
      </c>
      <c r="EK670" s="67">
        <v>-1.8109709024429321E-2</v>
      </c>
      <c r="EL670" s="67">
        <v>1.096526812762022E-2</v>
      </c>
      <c r="EM670" s="67">
        <v>0.39380934834480286</v>
      </c>
      <c r="EN670" s="67">
        <v>0.58040982484817505</v>
      </c>
      <c r="EO670" s="67">
        <v>0.70019203424453735</v>
      </c>
      <c r="EP670" s="67">
        <v>0.74580520391464233</v>
      </c>
      <c r="EQ670" s="67">
        <v>0.55008828639984131</v>
      </c>
      <c r="ER670" s="67">
        <v>-0.25721871852874756</v>
      </c>
      <c r="ES670" s="67">
        <v>-0.30203664302825928</v>
      </c>
      <c r="ET670" s="67">
        <v>-0.20577821135520935</v>
      </c>
      <c r="EU670" s="67">
        <v>-0.11281964182853699</v>
      </c>
      <c r="EV670" s="67">
        <v>-5.3682383149862289E-2</v>
      </c>
      <c r="EW670" s="67">
        <v>73.969108581542969</v>
      </c>
      <c r="EX670" s="67">
        <v>72.110023498535156</v>
      </c>
      <c r="EY670" s="67">
        <v>70.454948425292969</v>
      </c>
      <c r="EZ670" s="67">
        <v>69.701126098632813</v>
      </c>
      <c r="FA670" s="67">
        <v>68.1162109375</v>
      </c>
      <c r="FB670" s="67">
        <v>67.029792785644531</v>
      </c>
      <c r="FC670" s="67">
        <v>66.973480224609375</v>
      </c>
      <c r="FD670" s="67">
        <v>68.685562133789063</v>
      </c>
      <c r="FE670" s="67">
        <v>74.272796630859375</v>
      </c>
      <c r="FF670" s="67">
        <v>80.453742980957031</v>
      </c>
      <c r="FG670" s="67">
        <v>86.010589599609375</v>
      </c>
      <c r="FH670" s="67">
        <v>90.481903076171875</v>
      </c>
      <c r="FI670" s="67">
        <v>94.091712951660156</v>
      </c>
      <c r="FJ670" s="67">
        <v>97.281814575195313</v>
      </c>
      <c r="FK670" s="67">
        <v>99.223251342773438</v>
      </c>
      <c r="FL670" s="67">
        <v>100.53997802734375</v>
      </c>
      <c r="FM670" s="67">
        <v>100.85093688964844</v>
      </c>
      <c r="FN670" s="67">
        <v>99.777389526367188</v>
      </c>
      <c r="FO670" s="67">
        <v>97.163711547851563</v>
      </c>
      <c r="FP670" s="67">
        <v>91.533599853515625</v>
      </c>
      <c r="FQ670" s="67">
        <v>86.396263122558594</v>
      </c>
      <c r="FR670" s="67">
        <v>83.496337890625</v>
      </c>
      <c r="FS670" s="67">
        <v>80.7825927734375</v>
      </c>
      <c r="FT670" s="67">
        <v>78.601058959960938</v>
      </c>
      <c r="FU670" s="68">
        <v>2.2396678104996681E-2</v>
      </c>
      <c r="FV670" s="40">
        <v>7.1700000762939453</v>
      </c>
      <c r="FW670">
        <v>30424.47</v>
      </c>
      <c r="FX670">
        <v>1</v>
      </c>
    </row>
    <row r="671" spans="1:180" x14ac:dyDescent="0.2">
      <c r="A671" t="s">
        <v>189</v>
      </c>
      <c r="B671" t="s">
        <v>207</v>
      </c>
      <c r="C671" t="s">
        <v>204</v>
      </c>
      <c r="D671" t="s">
        <v>1</v>
      </c>
      <c r="E671" t="s">
        <v>211</v>
      </c>
      <c r="F671" t="s">
        <v>194</v>
      </c>
      <c r="G671" s="60" t="s">
        <v>229</v>
      </c>
      <c r="H671" s="67">
        <v>26928.999488353729</v>
      </c>
      <c r="I671" s="67">
        <v>0.89102804660797119</v>
      </c>
      <c r="J671" s="67">
        <v>0.75825679302215576</v>
      </c>
      <c r="K671" s="67">
        <v>0.68192726373672485</v>
      </c>
      <c r="L671" s="67">
        <v>0.63312739133834839</v>
      </c>
      <c r="M671" s="67">
        <v>0.60901832580566406</v>
      </c>
      <c r="N671" s="67">
        <v>0.63992142677307129</v>
      </c>
      <c r="O671" s="67">
        <v>0.73767930269241333</v>
      </c>
      <c r="P671" s="67">
        <v>0.79111677408218384</v>
      </c>
      <c r="Q671" s="67">
        <v>0.78265464305877686</v>
      </c>
      <c r="R671" s="67">
        <v>0.81494766473770142</v>
      </c>
      <c r="S671" s="67">
        <v>0.90917158126831055</v>
      </c>
      <c r="T671" s="67">
        <v>1.0527940988540649</v>
      </c>
      <c r="U671" s="67">
        <v>1.2640771865844727</v>
      </c>
      <c r="V671" s="67">
        <v>1.5119507312774658</v>
      </c>
      <c r="W671" s="67">
        <v>1.7615621089935303</v>
      </c>
      <c r="X671" s="67">
        <v>2.0275611877441406</v>
      </c>
      <c r="Y671" s="67">
        <v>2.2550394535064697</v>
      </c>
      <c r="Z671" s="67">
        <v>2.3842842578887939</v>
      </c>
      <c r="AA671" s="67">
        <v>2.3709685802459717</v>
      </c>
      <c r="AB671" s="67">
        <v>2.2570648193359375</v>
      </c>
      <c r="AC671" s="67">
        <v>2.0882136821746826</v>
      </c>
      <c r="AD671" s="67">
        <v>1.8281545639038086</v>
      </c>
      <c r="AE671" s="67">
        <v>1.4674156904220581</v>
      </c>
      <c r="AF671" s="67">
        <v>1.1416624784469604</v>
      </c>
      <c r="AG671" s="67">
        <v>-7.8183308243751526E-2</v>
      </c>
      <c r="AH671" s="67">
        <v>-5.7485129684209824E-2</v>
      </c>
      <c r="AI671" s="67">
        <v>-4.0415067225694656E-2</v>
      </c>
      <c r="AJ671" s="67">
        <v>-3.219965472817421E-2</v>
      </c>
      <c r="AK671" s="67">
        <v>-2.7210403233766556E-2</v>
      </c>
      <c r="AL671" s="67">
        <v>-2.2834230214357376E-2</v>
      </c>
      <c r="AM671" s="67">
        <v>-3.8732860237360001E-2</v>
      </c>
      <c r="AN671" s="67">
        <v>-4.7323912382125854E-2</v>
      </c>
      <c r="AO671" s="67">
        <v>-6.159549206495285E-2</v>
      </c>
      <c r="AP671" s="67">
        <v>-8.2314968109130859E-2</v>
      </c>
      <c r="AQ671" s="67">
        <v>-8.6100541055202484E-2</v>
      </c>
      <c r="AR671" s="67">
        <v>-0.10331403464078903</v>
      </c>
      <c r="AS671" s="67">
        <v>-0.10661599785089493</v>
      </c>
      <c r="AT671" s="67">
        <v>-7.1996636688709259E-2</v>
      </c>
      <c r="AU671" s="67">
        <v>0.39173123240470886</v>
      </c>
      <c r="AV671" s="67">
        <v>0.56581687927246094</v>
      </c>
      <c r="AW671" s="67">
        <v>0.66274929046630859</v>
      </c>
      <c r="AX671" s="67">
        <v>0.68713027238845825</v>
      </c>
      <c r="AY671" s="67">
        <v>0.43464288115501404</v>
      </c>
      <c r="AZ671" s="67">
        <v>-0.37927576899528503</v>
      </c>
      <c r="BA671" s="67">
        <v>-0.42218321561813354</v>
      </c>
      <c r="BB671" s="67">
        <v>-0.31248140335083008</v>
      </c>
      <c r="BC671" s="67">
        <v>-0.20209304988384247</v>
      </c>
      <c r="BD671" s="67">
        <v>-0.1246318444609642</v>
      </c>
      <c r="BE671" s="67">
        <v>-6.0072164982557297E-2</v>
      </c>
      <c r="BF671" s="67">
        <v>-4.0943332016468048E-2</v>
      </c>
      <c r="BG671" s="67">
        <v>-2.5076910853385925E-2</v>
      </c>
      <c r="BH671" s="67">
        <v>-1.7778120934963226E-2</v>
      </c>
      <c r="BI671" s="67">
        <v>-1.3315451331436634E-2</v>
      </c>
      <c r="BJ671" s="67">
        <v>-8.7939444929361343E-3</v>
      </c>
      <c r="BK671" s="67">
        <v>-2.3598397150635719E-2</v>
      </c>
      <c r="BL671" s="67">
        <v>-3.0952567234635353E-2</v>
      </c>
      <c r="BM671" s="67">
        <v>-4.4012840837240219E-2</v>
      </c>
      <c r="BN671" s="67">
        <v>-6.3356421887874603E-2</v>
      </c>
      <c r="BO671" s="67">
        <v>-6.5780192613601685E-2</v>
      </c>
      <c r="BP671" s="67">
        <v>-8.1569075584411621E-2</v>
      </c>
      <c r="BQ671" s="67">
        <v>-8.3460576832294464E-2</v>
      </c>
      <c r="BR671" s="67">
        <v>-4.7662094235420227E-2</v>
      </c>
      <c r="BS671" s="67">
        <v>0.41578927636146545</v>
      </c>
      <c r="BT671" s="67">
        <v>0.59043788909912109</v>
      </c>
      <c r="BU671" s="67">
        <v>0.68790739774703979</v>
      </c>
      <c r="BV671" s="67">
        <v>0.71258056163787842</v>
      </c>
      <c r="BW671" s="67">
        <v>0.46022140979766846</v>
      </c>
      <c r="BX671" s="67">
        <v>-0.35288834571838379</v>
      </c>
      <c r="BY671" s="67">
        <v>-0.39656168222427368</v>
      </c>
      <c r="BZ671" s="67">
        <v>-0.28819242119789124</v>
      </c>
      <c r="CA671" s="67">
        <v>-0.17958436906337738</v>
      </c>
      <c r="CB671" s="67">
        <v>-0.10408132523298264</v>
      </c>
      <c r="CC671" s="67">
        <v>-4.7528441995382309E-2</v>
      </c>
      <c r="CD671" s="67">
        <v>-2.9486525803804398E-2</v>
      </c>
      <c r="CE671" s="67">
        <v>-1.4453751035034657E-2</v>
      </c>
      <c r="CF671" s="67">
        <v>-7.7898064628243446E-3</v>
      </c>
      <c r="CG671" s="67">
        <v>-3.691851394250989E-3</v>
      </c>
      <c r="CH671" s="67">
        <v>9.3031424330547452E-4</v>
      </c>
      <c r="CI671" s="67">
        <v>-1.3116315938532352E-2</v>
      </c>
      <c r="CJ671" s="67">
        <v>-1.9613824784755707E-2</v>
      </c>
      <c r="CK671" s="67">
        <v>-3.1835153698921204E-2</v>
      </c>
      <c r="CL671" s="67">
        <v>-5.0225779414176941E-2</v>
      </c>
      <c r="CM671" s="67">
        <v>-5.1706388592720032E-2</v>
      </c>
      <c r="CN671" s="67">
        <v>-6.6508583724498749E-2</v>
      </c>
      <c r="CO671" s="67">
        <v>-6.7423194646835327E-2</v>
      </c>
      <c r="CP671" s="67">
        <v>-3.0808070674538612E-2</v>
      </c>
      <c r="CQ671" s="67">
        <v>0.43245184421539307</v>
      </c>
      <c r="CR671" s="67">
        <v>0.60749036073684692</v>
      </c>
      <c r="CS671" s="67">
        <v>0.70533180236816406</v>
      </c>
      <c r="CT671" s="67">
        <v>0.73020732402801514</v>
      </c>
      <c r="CU671" s="67">
        <v>0.47793698310852051</v>
      </c>
      <c r="CV671" s="67">
        <v>-0.33461245894432068</v>
      </c>
      <c r="CW671" s="67">
        <v>-0.37881627678871155</v>
      </c>
      <c r="CX671" s="67">
        <v>-0.27136993408203125</v>
      </c>
      <c r="CY671" s="67">
        <v>-0.16399495303630829</v>
      </c>
      <c r="CZ671" s="67">
        <v>-8.9848101139068604E-2</v>
      </c>
      <c r="DA671" s="67">
        <v>-3.498472273349762E-2</v>
      </c>
      <c r="DB671" s="67">
        <v>-1.8029723316431046E-2</v>
      </c>
      <c r="DC671" s="67">
        <v>-3.8305907510221004E-3</v>
      </c>
      <c r="DD671" s="67">
        <v>2.1985059138387442E-3</v>
      </c>
      <c r="DE671" s="67">
        <v>5.9317490085959435E-3</v>
      </c>
      <c r="DF671" s="67">
        <v>1.0654573328793049E-2</v>
      </c>
      <c r="DG671" s="67">
        <v>-2.6342340279370546E-3</v>
      </c>
      <c r="DH671" s="67">
        <v>-8.2750814035534859E-3</v>
      </c>
      <c r="DI671" s="67">
        <v>-1.9657464697957039E-2</v>
      </c>
      <c r="DJ671" s="67">
        <v>-3.7095140665769577E-2</v>
      </c>
      <c r="DK671" s="67">
        <v>-3.7632584571838379E-2</v>
      </c>
      <c r="DL671" s="67">
        <v>-5.1448088139295578E-2</v>
      </c>
      <c r="DM671" s="67">
        <v>-5.138581246137619E-2</v>
      </c>
      <c r="DN671" s="67">
        <v>-1.3954046182334423E-2</v>
      </c>
      <c r="DO671" s="67">
        <v>0.44911438226699829</v>
      </c>
      <c r="DP671" s="67">
        <v>0.62454283237457275</v>
      </c>
      <c r="DQ671" s="67">
        <v>0.72275614738464355</v>
      </c>
      <c r="DR671" s="67">
        <v>0.74783402681350708</v>
      </c>
      <c r="DS671" s="67">
        <v>0.49565261602401733</v>
      </c>
      <c r="DT671" s="67">
        <v>-0.31633663177490234</v>
      </c>
      <c r="DU671" s="67">
        <v>-0.36107084155082703</v>
      </c>
      <c r="DV671" s="67">
        <v>-0.25454747676849365</v>
      </c>
      <c r="DW671" s="67">
        <v>-0.14840550720691681</v>
      </c>
      <c r="DX671" s="67">
        <v>-7.5614869594573975E-2</v>
      </c>
      <c r="DY671" s="67">
        <v>-1.6873579472303391E-2</v>
      </c>
      <c r="DZ671" s="67">
        <v>-1.4879207592457533E-3</v>
      </c>
      <c r="EA671" s="67">
        <v>1.1507564224302769E-2</v>
      </c>
      <c r="EB671" s="67">
        <v>1.662004366517067E-2</v>
      </c>
      <c r="EC671" s="67">
        <v>1.9826700910925865E-2</v>
      </c>
      <c r="ED671" s="67">
        <v>2.4694858118891716E-2</v>
      </c>
      <c r="EE671" s="67">
        <v>1.2500227428972721E-2</v>
      </c>
      <c r="EF671" s="67">
        <v>8.0962637439370155E-3</v>
      </c>
      <c r="EG671" s="67">
        <v>-2.0748155657202005E-3</v>
      </c>
      <c r="EH671" s="67">
        <v>-1.8136588856577873E-2</v>
      </c>
      <c r="EI671" s="67">
        <v>-1.7312237992882729E-2</v>
      </c>
      <c r="EJ671" s="67">
        <v>-2.9703129082918167E-2</v>
      </c>
      <c r="EK671" s="67">
        <v>-2.8230387717485428E-2</v>
      </c>
      <c r="EL671" s="67">
        <v>1.0380489751696587E-2</v>
      </c>
      <c r="EM671" s="67">
        <v>0.47317245602607727</v>
      </c>
      <c r="EN671" s="67">
        <v>0.64916384220123291</v>
      </c>
      <c r="EO671" s="67">
        <v>0.74791425466537476</v>
      </c>
      <c r="EP671" s="67">
        <v>0.77328431606292725</v>
      </c>
      <c r="EQ671" s="67">
        <v>0.52123111486434937</v>
      </c>
      <c r="ER671" s="67">
        <v>-0.28994917869567871</v>
      </c>
      <c r="ES671" s="67">
        <v>-0.33544933795928955</v>
      </c>
      <c r="ET671" s="67">
        <v>-0.2302585244178772</v>
      </c>
      <c r="EU671" s="67">
        <v>-0.12589682638645172</v>
      </c>
      <c r="EV671" s="67">
        <v>-5.5064354091882706E-2</v>
      </c>
      <c r="EW671" s="67">
        <v>76.945068359375</v>
      </c>
      <c r="EX671" s="67">
        <v>75.520301818847656</v>
      </c>
      <c r="EY671" s="67">
        <v>73.908866882324219</v>
      </c>
      <c r="EZ671" s="67">
        <v>72.274452209472656</v>
      </c>
      <c r="FA671" s="67">
        <v>71.2911376953125</v>
      </c>
      <c r="FB671" s="67">
        <v>70.460899353027344</v>
      </c>
      <c r="FC671" s="67">
        <v>69.60821533203125</v>
      </c>
      <c r="FD671" s="67">
        <v>70.565193176269531</v>
      </c>
      <c r="FE671" s="67">
        <v>75.301704406738281</v>
      </c>
      <c r="FF671" s="67">
        <v>81.137664794921875</v>
      </c>
      <c r="FG671" s="67">
        <v>86.39630126953125</v>
      </c>
      <c r="FH671" s="67">
        <v>90.733627319335938</v>
      </c>
      <c r="FI671" s="67">
        <v>94.614181518554688</v>
      </c>
      <c r="FJ671" s="67">
        <v>97.977302551269531</v>
      </c>
      <c r="FK671" s="67">
        <v>100.08399200439453</v>
      </c>
      <c r="FL671" s="67">
        <v>100.58527374267578</v>
      </c>
      <c r="FM671" s="67">
        <v>100.45862579345703</v>
      </c>
      <c r="FN671" s="67">
        <v>98.652305603027344</v>
      </c>
      <c r="FO671" s="67">
        <v>94.993583679199219</v>
      </c>
      <c r="FP671" s="67">
        <v>89.890655517578125</v>
      </c>
      <c r="FQ671" s="67">
        <v>86.228683471679688</v>
      </c>
      <c r="FR671" s="67">
        <v>82.980888366699219</v>
      </c>
      <c r="FS671" s="67">
        <v>80.337638854980469</v>
      </c>
      <c r="FT671" s="67">
        <v>78.628738403320313</v>
      </c>
      <c r="FU671" s="68">
        <v>2.2407427430152893E-2</v>
      </c>
      <c r="FV671" s="40">
        <v>10.869999885559082</v>
      </c>
      <c r="FW671">
        <v>32921.620000000003</v>
      </c>
      <c r="FX671">
        <v>1</v>
      </c>
    </row>
    <row r="672" spans="1:180" x14ac:dyDescent="0.2">
      <c r="A672" t="s">
        <v>189</v>
      </c>
      <c r="B672" t="s">
        <v>207</v>
      </c>
      <c r="C672" t="s">
        <v>204</v>
      </c>
      <c r="D672" t="s">
        <v>1</v>
      </c>
      <c r="E672" t="s">
        <v>211</v>
      </c>
      <c r="F672" t="s">
        <v>194</v>
      </c>
      <c r="G672" s="60" t="s">
        <v>230</v>
      </c>
      <c r="H672" s="67">
        <v>26906.000334739685</v>
      </c>
      <c r="I672" s="67">
        <v>0.92034792900085449</v>
      </c>
      <c r="J672" s="67">
        <v>0.78680062294006348</v>
      </c>
      <c r="K672" s="67">
        <v>0.70291143655776978</v>
      </c>
      <c r="L672" s="67">
        <v>0.64895862340927124</v>
      </c>
      <c r="M672" s="67">
        <v>0.62574702501296997</v>
      </c>
      <c r="N672" s="67">
        <v>0.65289038419723511</v>
      </c>
      <c r="O672" s="67">
        <v>0.75418764352798462</v>
      </c>
      <c r="P672" s="67">
        <v>0.81761986017227173</v>
      </c>
      <c r="Q672" s="67">
        <v>0.80220276117324829</v>
      </c>
      <c r="R672" s="67">
        <v>0.83476239442825317</v>
      </c>
      <c r="S672" s="67">
        <v>0.91403430700302124</v>
      </c>
      <c r="T672" s="67">
        <v>1.0399601459503174</v>
      </c>
      <c r="U672" s="67">
        <v>1.2128466367721558</v>
      </c>
      <c r="V672" s="67">
        <v>1.4298921823501587</v>
      </c>
      <c r="W672" s="67">
        <v>1.6370850801467896</v>
      </c>
      <c r="X672" s="67">
        <v>1.8774689435958862</v>
      </c>
      <c r="Y672" s="67">
        <v>2.0773618221282959</v>
      </c>
      <c r="Z672" s="67">
        <v>2.17179274559021</v>
      </c>
      <c r="AA672" s="67">
        <v>2.1217899322509766</v>
      </c>
      <c r="AB672" s="67">
        <v>1.997969388961792</v>
      </c>
      <c r="AC672" s="67">
        <v>1.8354595899581909</v>
      </c>
      <c r="AD672" s="67">
        <v>1.6354469060897827</v>
      </c>
      <c r="AE672" s="67">
        <v>1.3695476055145264</v>
      </c>
      <c r="AF672" s="67">
        <v>1.0973632335662842</v>
      </c>
      <c r="AG672" s="67">
        <v>-7.9620018601417542E-2</v>
      </c>
      <c r="AH672" s="67">
        <v>-5.5011086165904999E-2</v>
      </c>
      <c r="AI672" s="67">
        <v>-3.9080984890460968E-2</v>
      </c>
      <c r="AJ672" s="67">
        <v>-3.082253597676754E-2</v>
      </c>
      <c r="AK672" s="67">
        <v>-2.436542883515358E-2</v>
      </c>
      <c r="AL672" s="67">
        <v>-2.5771208107471466E-2</v>
      </c>
      <c r="AM672" s="67">
        <v>-3.5241883248090744E-2</v>
      </c>
      <c r="AN672" s="67">
        <v>-3.8048896938562393E-2</v>
      </c>
      <c r="AO672" s="67">
        <v>-5.7397235184907913E-2</v>
      </c>
      <c r="AP672" s="67">
        <v>-7.5160779058933258E-2</v>
      </c>
      <c r="AQ672" s="67">
        <v>-8.6533345282077789E-2</v>
      </c>
      <c r="AR672" s="67">
        <v>-8.8962428271770477E-2</v>
      </c>
      <c r="AS672" s="67">
        <v>-0.10299995541572571</v>
      </c>
      <c r="AT672" s="67">
        <v>-6.081748753786087E-2</v>
      </c>
      <c r="AU672" s="67">
        <v>0.36853671073913574</v>
      </c>
      <c r="AV672" s="67">
        <v>0.50642120838165283</v>
      </c>
      <c r="AW672" s="67">
        <v>0.56706702709197998</v>
      </c>
      <c r="AX672" s="67">
        <v>0.56934624910354614</v>
      </c>
      <c r="AY672" s="67">
        <v>0.30572718381881714</v>
      </c>
      <c r="AZ672" s="67">
        <v>-0.33735048770904541</v>
      </c>
      <c r="BA672" s="67">
        <v>-0.33333516120910645</v>
      </c>
      <c r="BB672" s="67">
        <v>-0.21751770377159119</v>
      </c>
      <c r="BC672" s="67">
        <v>-0.13156299293041229</v>
      </c>
      <c r="BD672" s="67">
        <v>-8.2451067864894867E-2</v>
      </c>
      <c r="BE672" s="67">
        <v>-6.1498388648033142E-2</v>
      </c>
      <c r="BF672" s="67">
        <v>-3.8459666073322296E-2</v>
      </c>
      <c r="BG672" s="67">
        <v>-2.3733776062726974E-2</v>
      </c>
      <c r="BH672" s="67">
        <v>-1.6392327845096588E-2</v>
      </c>
      <c r="BI672" s="67">
        <v>-1.0462110862135887E-2</v>
      </c>
      <c r="BJ672" s="67">
        <v>-1.1722425930202007E-2</v>
      </c>
      <c r="BK672" s="67">
        <v>-2.0098248496651649E-2</v>
      </c>
      <c r="BL672" s="67">
        <v>-2.1667612716555595E-2</v>
      </c>
      <c r="BM672" s="67">
        <v>-3.9804007858037949E-2</v>
      </c>
      <c r="BN672" s="67">
        <v>-5.6190900504589081E-2</v>
      </c>
      <c r="BO672" s="67">
        <v>-6.6200949251651764E-2</v>
      </c>
      <c r="BP672" s="67">
        <v>-6.7204616963863373E-2</v>
      </c>
      <c r="BQ672" s="67">
        <v>-7.9830832779407501E-2</v>
      </c>
      <c r="BR672" s="67">
        <v>-3.6468606442213058E-2</v>
      </c>
      <c r="BS672" s="67">
        <v>0.3926088809967041</v>
      </c>
      <c r="BT672" s="67">
        <v>0.53105658292770386</v>
      </c>
      <c r="BU672" s="67">
        <v>0.59223967790603638</v>
      </c>
      <c r="BV672" s="67">
        <v>0.59481126070022583</v>
      </c>
      <c r="BW672" s="67">
        <v>0.33132049441337585</v>
      </c>
      <c r="BX672" s="67">
        <v>-0.31094774603843689</v>
      </c>
      <c r="BY672" s="67">
        <v>-0.3076988160610199</v>
      </c>
      <c r="BZ672" s="67">
        <v>-0.1932147890329361</v>
      </c>
      <c r="CA672" s="67">
        <v>-0.10904132574796677</v>
      </c>
      <c r="CB672" s="67">
        <v>-6.1888705939054489E-2</v>
      </c>
      <c r="CC672" s="67">
        <v>-4.8947412520647049E-2</v>
      </c>
      <c r="CD672" s="67">
        <v>-2.6996210217475891E-2</v>
      </c>
      <c r="CE672" s="67">
        <v>-1.310434378683567E-2</v>
      </c>
      <c r="CF672" s="67">
        <v>-6.3980096019804478E-3</v>
      </c>
      <c r="CG672" s="67">
        <v>-8.3271553739905357E-4</v>
      </c>
      <c r="CH672" s="67">
        <v>-1.9922826904803514E-3</v>
      </c>
      <c r="CI672" s="67">
        <v>-9.6098138019442558E-3</v>
      </c>
      <c r="CJ672" s="67">
        <v>-1.0321984067559242E-2</v>
      </c>
      <c r="CK672" s="67">
        <v>-2.7618987485766411E-2</v>
      </c>
      <c r="CL672" s="67">
        <v>-4.3052423745393753E-2</v>
      </c>
      <c r="CM672" s="67">
        <v>-5.2118800580501556E-2</v>
      </c>
      <c r="CN672" s="67">
        <v>-5.2135217934846878E-2</v>
      </c>
      <c r="CO672" s="67">
        <v>-6.378396600484848E-2</v>
      </c>
      <c r="CP672" s="67">
        <v>-1.9604645669460297E-2</v>
      </c>
      <c r="CQ672" s="67">
        <v>0.4092811644077301</v>
      </c>
      <c r="CR672" s="67">
        <v>0.5481189489364624</v>
      </c>
      <c r="CS672" s="67">
        <v>0.60967415571212769</v>
      </c>
      <c r="CT672" s="67">
        <v>0.61244827508926392</v>
      </c>
      <c r="CU672" s="67">
        <v>0.34904628992080688</v>
      </c>
      <c r="CV672" s="67">
        <v>-0.29266127943992615</v>
      </c>
      <c r="CW672" s="67">
        <v>-0.28994321823120117</v>
      </c>
      <c r="CX672" s="67">
        <v>-0.1763826459646225</v>
      </c>
      <c r="CY672" s="67">
        <v>-9.3442894518375397E-2</v>
      </c>
      <c r="CZ672" s="67">
        <v>-4.7647275030612946E-2</v>
      </c>
      <c r="DA672" s="67">
        <v>-3.6396428942680359E-2</v>
      </c>
      <c r="DB672" s="67">
        <v>-1.5532752498984337E-2</v>
      </c>
      <c r="DC672" s="67">
        <v>-2.4749119766056538E-3</v>
      </c>
      <c r="DD672" s="67">
        <v>3.5963086411356926E-3</v>
      </c>
      <c r="DE672" s="67">
        <v>8.79667978733778E-3</v>
      </c>
      <c r="DF672" s="67">
        <v>7.7378610149025917E-3</v>
      </c>
      <c r="DG672" s="67">
        <v>8.7862141663208604E-4</v>
      </c>
      <c r="DH672" s="67">
        <v>1.0236435336992145E-3</v>
      </c>
      <c r="DI672" s="67">
        <v>-1.5433970838785172E-2</v>
      </c>
      <c r="DJ672" s="67">
        <v>-2.9913945123553276E-2</v>
      </c>
      <c r="DK672" s="67">
        <v>-3.8036651909351349E-2</v>
      </c>
      <c r="DL672" s="67">
        <v>-3.7065822631120682E-2</v>
      </c>
      <c r="DM672" s="67">
        <v>-4.7737106680870056E-2</v>
      </c>
      <c r="DN672" s="67">
        <v>-2.7406848967075348E-3</v>
      </c>
      <c r="DO672" s="67">
        <v>0.4259534478187561</v>
      </c>
      <c r="DP672" s="67">
        <v>0.56518137454986572</v>
      </c>
      <c r="DQ672" s="67">
        <v>0.62710869312286377</v>
      </c>
      <c r="DR672" s="67">
        <v>0.63008522987365723</v>
      </c>
      <c r="DS672" s="67">
        <v>0.36677208542823792</v>
      </c>
      <c r="DT672" s="67">
        <v>-0.27437484264373779</v>
      </c>
      <c r="DU672" s="67">
        <v>-0.27218759059906006</v>
      </c>
      <c r="DV672" s="67">
        <v>-0.1595505028963089</v>
      </c>
      <c r="DW672" s="67">
        <v>-7.7844470739364624E-2</v>
      </c>
      <c r="DX672" s="67">
        <v>-3.3405844122171402E-2</v>
      </c>
      <c r="DY672" s="67">
        <v>-1.8274806439876556E-2</v>
      </c>
      <c r="DZ672" s="67">
        <v>1.018661423586309E-3</v>
      </c>
      <c r="EA672" s="67">
        <v>1.2872299179434776E-2</v>
      </c>
      <c r="EB672" s="67">
        <v>1.8026517704129219E-2</v>
      </c>
      <c r="EC672" s="67">
        <v>2.2699998691678047E-2</v>
      </c>
      <c r="ED672" s="67">
        <v>2.1786641329526901E-2</v>
      </c>
      <c r="EE672" s="67">
        <v>1.6022255644202232E-2</v>
      </c>
      <c r="EF672" s="67">
        <v>1.7404926940798759E-2</v>
      </c>
      <c r="EG672" s="67">
        <v>2.1592571865767241E-3</v>
      </c>
      <c r="EH672" s="67">
        <v>-1.0944067500531673E-2</v>
      </c>
      <c r="EI672" s="67">
        <v>-1.7704259604215622E-2</v>
      </c>
      <c r="EJ672" s="67">
        <v>-1.5308009460568428E-2</v>
      </c>
      <c r="EK672" s="67">
        <v>-2.4567987769842148E-2</v>
      </c>
      <c r="EL672" s="67">
        <v>2.1608196198940277E-2</v>
      </c>
      <c r="EM672" s="67">
        <v>0.45002561807632446</v>
      </c>
      <c r="EN672" s="67">
        <v>0.58981674909591675</v>
      </c>
      <c r="EO672" s="67">
        <v>0.65228128433227539</v>
      </c>
      <c r="EP672" s="67">
        <v>0.65555024147033691</v>
      </c>
      <c r="EQ672" s="67">
        <v>0.39236539602279663</v>
      </c>
      <c r="ER672" s="67">
        <v>-0.24797211587429047</v>
      </c>
      <c r="ES672" s="67">
        <v>-0.2465512603521347</v>
      </c>
      <c r="ET672" s="67">
        <v>-0.13524757325649261</v>
      </c>
      <c r="EU672" s="67">
        <v>-5.5322811007499695E-2</v>
      </c>
      <c r="EV672" s="67">
        <v>-1.2843484990298748E-2</v>
      </c>
      <c r="EW672" s="67">
        <v>77.178688049316406</v>
      </c>
      <c r="EX672" s="67">
        <v>75.819076538085938</v>
      </c>
      <c r="EY672" s="67">
        <v>74.251541137695313</v>
      </c>
      <c r="EZ672" s="67">
        <v>72.90899658203125</v>
      </c>
      <c r="FA672" s="67">
        <v>71.726951599121094</v>
      </c>
      <c r="FB672" s="67">
        <v>71.716636657714844</v>
      </c>
      <c r="FC672" s="67">
        <v>71.440780639648438</v>
      </c>
      <c r="FD672" s="67">
        <v>71.27032470703125</v>
      </c>
      <c r="FE672" s="67">
        <v>74.495498657226563</v>
      </c>
      <c r="FF672" s="67">
        <v>78.914680480957031</v>
      </c>
      <c r="FG672" s="67">
        <v>83.698318481445313</v>
      </c>
      <c r="FH672" s="67">
        <v>87.200729370117188</v>
      </c>
      <c r="FI672" s="67">
        <v>91.174789428710938</v>
      </c>
      <c r="FJ672" s="67">
        <v>94.184272766113281</v>
      </c>
      <c r="FK672" s="67">
        <v>95.966751098632813</v>
      </c>
      <c r="FL672" s="67">
        <v>97.432762145996094</v>
      </c>
      <c r="FM672" s="67">
        <v>97.247291564941406</v>
      </c>
      <c r="FN672" s="67">
        <v>95.393447875976563</v>
      </c>
      <c r="FO672" s="67">
        <v>91.943435668945313</v>
      </c>
      <c r="FP672" s="67">
        <v>87.436264038085938</v>
      </c>
      <c r="FQ672" s="67">
        <v>83.283554077148438</v>
      </c>
      <c r="FR672" s="67">
        <v>80.433296203613281</v>
      </c>
      <c r="FS672" s="67">
        <v>78.020797729492188</v>
      </c>
      <c r="FT672" s="67">
        <v>75.823066711425781</v>
      </c>
      <c r="FU672" s="68">
        <v>2.2420415654778481E-2</v>
      </c>
      <c r="FV672" s="40">
        <v>8.5299997329711914</v>
      </c>
      <c r="FW672">
        <v>31107.3</v>
      </c>
      <c r="FX672">
        <v>1</v>
      </c>
    </row>
    <row r="673" spans="1:180" x14ac:dyDescent="0.2">
      <c r="A673" t="s">
        <v>189</v>
      </c>
      <c r="B673" t="s">
        <v>207</v>
      </c>
      <c r="C673" t="s">
        <v>204</v>
      </c>
      <c r="D673" t="s">
        <v>1</v>
      </c>
      <c r="E673" t="s">
        <v>211</v>
      </c>
      <c r="F673" t="s">
        <v>194</v>
      </c>
      <c r="G673" s="60" t="s">
        <v>2</v>
      </c>
      <c r="H673" s="67">
        <v>27389.066796127954</v>
      </c>
      <c r="I673" s="67">
        <v>0.87646728754043579</v>
      </c>
      <c r="J673" s="67">
        <v>0.74609988927841187</v>
      </c>
      <c r="K673" s="67">
        <v>0.66684693098068237</v>
      </c>
      <c r="L673" s="67">
        <v>0.61851602792739868</v>
      </c>
      <c r="M673" s="67">
        <v>0.59708386659622192</v>
      </c>
      <c r="N673" s="67">
        <v>0.62497371435165405</v>
      </c>
      <c r="O673" s="67">
        <v>0.70966434478759766</v>
      </c>
      <c r="P673" s="67">
        <v>0.77644228935241699</v>
      </c>
      <c r="Q673" s="67">
        <v>0.8055189847946167</v>
      </c>
      <c r="R673" s="67">
        <v>0.8565095067024231</v>
      </c>
      <c r="S673" s="67">
        <v>0.9482426643371582</v>
      </c>
      <c r="T673" s="67">
        <v>1.0838901996612549</v>
      </c>
      <c r="U673" s="67">
        <v>1.2664254903793335</v>
      </c>
      <c r="V673" s="67">
        <v>1.4733084440231323</v>
      </c>
      <c r="W673" s="67">
        <v>1.6806752681732178</v>
      </c>
      <c r="X673" s="67">
        <v>1.9168386459350586</v>
      </c>
      <c r="Y673" s="67">
        <v>2.1308352947235107</v>
      </c>
      <c r="Z673" s="67">
        <v>2.2726750373840332</v>
      </c>
      <c r="AA673" s="67">
        <v>2.2782571315765381</v>
      </c>
      <c r="AB673" s="67">
        <v>2.1623153686523438</v>
      </c>
      <c r="AC673" s="67">
        <v>1.9832390546798706</v>
      </c>
      <c r="AD673" s="67">
        <v>1.7749840021133423</v>
      </c>
      <c r="AE673" s="67">
        <v>1.4483178853988647</v>
      </c>
      <c r="AF673" s="67">
        <v>1.134156346321106</v>
      </c>
      <c r="AG673" s="67">
        <v>-4.2544130235910416E-2</v>
      </c>
      <c r="AH673" s="67">
        <v>-2.8542403131723404E-2</v>
      </c>
      <c r="AI673" s="67">
        <v>-2.049885131418705E-2</v>
      </c>
      <c r="AJ673" s="67">
        <v>-1.6070794314146042E-2</v>
      </c>
      <c r="AK673" s="67">
        <v>-1.4417925849556923E-2</v>
      </c>
      <c r="AL673" s="67">
        <v>-1.4686058275401592E-2</v>
      </c>
      <c r="AM673" s="67">
        <v>-2.1623264998197556E-2</v>
      </c>
      <c r="AN673" s="67">
        <v>-3.1665224581956863E-2</v>
      </c>
      <c r="AO673" s="67">
        <v>-4.1413143277168274E-2</v>
      </c>
      <c r="AP673" s="67">
        <v>-5.1654163748025894E-2</v>
      </c>
      <c r="AQ673" s="67">
        <v>-5.7935934513807297E-2</v>
      </c>
      <c r="AR673" s="67">
        <v>-6.5900944173336029E-2</v>
      </c>
      <c r="AS673" s="67">
        <v>-6.9228954613208771E-2</v>
      </c>
      <c r="AT673" s="67">
        <v>-3.7581335753202438E-2</v>
      </c>
      <c r="AU673" s="67">
        <v>0.3867897093296051</v>
      </c>
      <c r="AV673" s="67">
        <v>0.53584074974060059</v>
      </c>
      <c r="AW673" s="67">
        <v>0.62080150842666626</v>
      </c>
      <c r="AX673" s="67">
        <v>0.65214711427688599</v>
      </c>
      <c r="AY673" s="67">
        <v>0.5265083909034729</v>
      </c>
      <c r="AZ673" s="67">
        <v>-0.24942345917224884</v>
      </c>
      <c r="BA673" s="67">
        <v>-0.34382343292236328</v>
      </c>
      <c r="BB673" s="67">
        <v>-0.24849097430706024</v>
      </c>
      <c r="BC673" s="67">
        <v>-0.15471868216991425</v>
      </c>
      <c r="BD673" s="67">
        <v>-9.7297675907611847E-2</v>
      </c>
      <c r="BE673" s="67">
        <v>-3.1082691624760628E-2</v>
      </c>
      <c r="BF673" s="67">
        <v>-1.8075147643685341E-2</v>
      </c>
      <c r="BG673" s="67">
        <v>-1.0793678462505341E-2</v>
      </c>
      <c r="BH673" s="67">
        <v>-6.9463839754462242E-3</v>
      </c>
      <c r="BI673" s="67">
        <v>-5.6269066408276558E-3</v>
      </c>
      <c r="BJ673" s="67">
        <v>-5.8029536157846451E-3</v>
      </c>
      <c r="BK673" s="67">
        <v>-1.2048414908349514E-2</v>
      </c>
      <c r="BL673" s="67">
        <v>-2.1307114511728287E-2</v>
      </c>
      <c r="BM673" s="67">
        <v>-3.0287979170680046E-2</v>
      </c>
      <c r="BN673" s="67">
        <v>-3.9657998830080032E-2</v>
      </c>
      <c r="BO673" s="67">
        <v>-4.5078519731760025E-2</v>
      </c>
      <c r="BP673" s="67">
        <v>-5.2142266184091568E-2</v>
      </c>
      <c r="BQ673" s="67">
        <v>-5.4578017443418503E-2</v>
      </c>
      <c r="BR673" s="67">
        <v>-2.2184098139405251E-2</v>
      </c>
      <c r="BS673" s="67">
        <v>0.40201503038406372</v>
      </c>
      <c r="BT673" s="67">
        <v>0.55142378807067871</v>
      </c>
      <c r="BU673" s="67">
        <v>0.63672477006912231</v>
      </c>
      <c r="BV673" s="67">
        <v>0.66825544834136963</v>
      </c>
      <c r="BW673" s="67">
        <v>0.5427054762840271</v>
      </c>
      <c r="BX673" s="67">
        <v>-0.2327231764793396</v>
      </c>
      <c r="BY673" s="67">
        <v>-0.32760584354400635</v>
      </c>
      <c r="BZ673" s="67">
        <v>-0.23311716318130493</v>
      </c>
      <c r="CA673" s="67">
        <v>-0.14047373831272125</v>
      </c>
      <c r="CB673" s="67">
        <v>-8.4293164312839508E-2</v>
      </c>
      <c r="CC673" s="67">
        <v>-2.3144533857703209E-2</v>
      </c>
      <c r="CD673" s="67">
        <v>-1.0825557634234428E-2</v>
      </c>
      <c r="CE673" s="67">
        <v>-4.0719062089920044E-3</v>
      </c>
      <c r="CF673" s="67">
        <v>-6.2684458680450916E-4</v>
      </c>
      <c r="CG673" s="67">
        <v>4.6172679867595434E-4</v>
      </c>
      <c r="CH673" s="67">
        <v>3.4945769584737718E-4</v>
      </c>
      <c r="CI673" s="67">
        <v>-5.4169017821550369E-3</v>
      </c>
      <c r="CJ673" s="67">
        <v>-1.4133119024336338E-2</v>
      </c>
      <c r="CK673" s="67">
        <v>-2.2582728415727615E-2</v>
      </c>
      <c r="CL673" s="67">
        <v>-3.1349491328001022E-2</v>
      </c>
      <c r="CM673" s="67">
        <v>-3.6173518747091293E-2</v>
      </c>
      <c r="CN673" s="67">
        <v>-4.2613048106431961E-2</v>
      </c>
      <c r="CO673" s="67">
        <v>-4.4430825859308243E-2</v>
      </c>
      <c r="CP673" s="67">
        <v>-1.1520017869770527E-2</v>
      </c>
      <c r="CQ673" s="67">
        <v>0.41256007552146912</v>
      </c>
      <c r="CR673" s="67">
        <v>0.56221663951873779</v>
      </c>
      <c r="CS673" s="67">
        <v>0.64775305986404419</v>
      </c>
      <c r="CT673" s="67">
        <v>0.67941200733184814</v>
      </c>
      <c r="CU673" s="67">
        <v>0.55392348766326904</v>
      </c>
      <c r="CV673" s="67">
        <v>-0.22115661203861237</v>
      </c>
      <c r="CW673" s="67">
        <v>-0.31637361645698547</v>
      </c>
      <c r="CX673" s="67">
        <v>-0.22246930003166199</v>
      </c>
      <c r="CY673" s="67">
        <v>-0.13060773909091949</v>
      </c>
      <c r="CZ673" s="67">
        <v>-7.5286261737346649E-2</v>
      </c>
      <c r="DA673" s="67">
        <v>-1.5206377953290939E-2</v>
      </c>
      <c r="DB673" s="67">
        <v>-3.5759673919528723E-3</v>
      </c>
      <c r="DC673" s="67">
        <v>2.6498672086745501E-3</v>
      </c>
      <c r="DD673" s="67">
        <v>5.6926943361759186E-3</v>
      </c>
      <c r="DE673" s="67">
        <v>6.5503600053489208E-3</v>
      </c>
      <c r="DF673" s="67">
        <v>6.5018688328564167E-3</v>
      </c>
      <c r="DG673" s="67">
        <v>1.2146106455475092E-3</v>
      </c>
      <c r="DH673" s="67">
        <v>-6.9591235369443893E-3</v>
      </c>
      <c r="DI673" s="67">
        <v>-1.4877475798130035E-2</v>
      </c>
      <c r="DJ673" s="67">
        <v>-2.304098941385746E-2</v>
      </c>
      <c r="DK673" s="67">
        <v>-2.7268514037132263E-2</v>
      </c>
      <c r="DL673" s="67">
        <v>-3.3083822578191757E-2</v>
      </c>
      <c r="DM673" s="67">
        <v>-3.4283630549907684E-2</v>
      </c>
      <c r="DN673" s="67">
        <v>-8.559383568353951E-4</v>
      </c>
      <c r="DO673" s="67">
        <v>0.42310509085655212</v>
      </c>
      <c r="DP673" s="67">
        <v>0.5730094313621521</v>
      </c>
      <c r="DQ673" s="67">
        <v>0.65878140926361084</v>
      </c>
      <c r="DR673" s="67">
        <v>0.69056844711303711</v>
      </c>
      <c r="DS673" s="67">
        <v>0.56514155864715576</v>
      </c>
      <c r="DT673" s="67">
        <v>-0.20959006249904633</v>
      </c>
      <c r="DU673" s="67">
        <v>-0.30514141917228699</v>
      </c>
      <c r="DV673" s="67">
        <v>-0.21182143688201904</v>
      </c>
      <c r="DW673" s="67">
        <v>-0.12074173986911774</v>
      </c>
      <c r="DX673" s="67">
        <v>-6.6279374063014984E-2</v>
      </c>
      <c r="DY673" s="67">
        <v>-3.7449395749717951E-3</v>
      </c>
      <c r="DZ673" s="67">
        <v>6.8912887945771217E-3</v>
      </c>
      <c r="EA673" s="67">
        <v>1.2355039827525616E-2</v>
      </c>
      <c r="EB673" s="67">
        <v>1.4817105606198311E-2</v>
      </c>
      <c r="EC673" s="67">
        <v>1.534138061106205E-2</v>
      </c>
      <c r="ED673" s="67">
        <v>1.5384973958134651E-2</v>
      </c>
      <c r="EE673" s="67">
        <v>1.0789461433887482E-2</v>
      </c>
      <c r="EF673" s="67">
        <v>3.398985369130969E-3</v>
      </c>
      <c r="EG673" s="67">
        <v>-3.7523149512708187E-3</v>
      </c>
      <c r="EH673" s="67">
        <v>-1.1044829152524471E-2</v>
      </c>
      <c r="EI673" s="67">
        <v>-1.4411102049052715E-2</v>
      </c>
      <c r="EJ673" s="67">
        <v>-1.9325142726302147E-2</v>
      </c>
      <c r="EK673" s="67">
        <v>-1.9632698968052864E-2</v>
      </c>
      <c r="EL673" s="67">
        <v>1.4541300013661385E-2</v>
      </c>
      <c r="EM673" s="67">
        <v>0.43833041191101074</v>
      </c>
      <c r="EN673" s="67">
        <v>0.58859246969223022</v>
      </c>
      <c r="EO673" s="67">
        <v>0.67470461130142212</v>
      </c>
      <c r="EP673" s="67">
        <v>0.70667678117752075</v>
      </c>
      <c r="EQ673" s="67">
        <v>0.58133858442306519</v>
      </c>
      <c r="ER673" s="67">
        <v>-0.19288977980613708</v>
      </c>
      <c r="ES673" s="67">
        <v>-0.28892382979393005</v>
      </c>
      <c r="ET673" s="67">
        <v>-0.19644762575626373</v>
      </c>
      <c r="EU673" s="67">
        <v>-0.10649678856134415</v>
      </c>
      <c r="EV673" s="67">
        <v>-5.3274847567081451E-2</v>
      </c>
      <c r="EW673" s="67">
        <v>75.237770080566406</v>
      </c>
      <c r="EX673" s="67">
        <v>73.777580261230469</v>
      </c>
      <c r="EY673" s="67">
        <v>72.123435974121094</v>
      </c>
      <c r="EZ673" s="67">
        <v>70.774978637695313</v>
      </c>
      <c r="FA673" s="67">
        <v>69.502410888671875</v>
      </c>
      <c r="FB673" s="67">
        <v>68.601005554199219</v>
      </c>
      <c r="FC673" s="67">
        <v>68.5084228515625</v>
      </c>
      <c r="FD673" s="67">
        <v>70.790458679199219</v>
      </c>
      <c r="FE673" s="67">
        <v>75.396682739257813</v>
      </c>
      <c r="FF673" s="67">
        <v>80.3974609375</v>
      </c>
      <c r="FG673" s="67">
        <v>84.906562805175781</v>
      </c>
      <c r="FH673" s="67">
        <v>88.714492797851563</v>
      </c>
      <c r="FI673" s="67">
        <v>92.209243774414063</v>
      </c>
      <c r="FJ673" s="67">
        <v>94.991653442382813</v>
      </c>
      <c r="FK673" s="67">
        <v>96.844688415527344</v>
      </c>
      <c r="FL673" s="67">
        <v>97.95013427734375</v>
      </c>
      <c r="FM673" s="67">
        <v>97.91119384765625</v>
      </c>
      <c r="FN673" s="67">
        <v>96.8175048828125</v>
      </c>
      <c r="FO673" s="67">
        <v>94.134033203125</v>
      </c>
      <c r="FP673" s="67">
        <v>90.056991577148438</v>
      </c>
      <c r="FQ673" s="67">
        <v>85.329910278320313</v>
      </c>
      <c r="FR673" s="67">
        <v>81.727584838867188</v>
      </c>
      <c r="FS673" s="67">
        <v>78.820869445800781</v>
      </c>
      <c r="FT673" s="67">
        <v>76.731437683105469</v>
      </c>
      <c r="FU673" s="68">
        <v>1.4181734062731266E-2</v>
      </c>
      <c r="FV673" s="40">
        <v>8.9200000762939453</v>
      </c>
      <c r="FW673">
        <v>32159.02</v>
      </c>
      <c r="FX673">
        <v>1</v>
      </c>
    </row>
    <row r="674" spans="1:180" x14ac:dyDescent="0.2">
      <c r="A674" t="s">
        <v>189</v>
      </c>
      <c r="B674" t="s">
        <v>207</v>
      </c>
      <c r="C674" t="s">
        <v>204</v>
      </c>
      <c r="D674" t="s">
        <v>181</v>
      </c>
      <c r="E674" t="s">
        <v>1</v>
      </c>
      <c r="F674" t="s">
        <v>1</v>
      </c>
      <c r="G674" s="60" t="s">
        <v>216</v>
      </c>
      <c r="H674" s="67">
        <v>59019.002282977104</v>
      </c>
      <c r="I674" s="67">
        <v>0.62199938297271729</v>
      </c>
      <c r="J674" s="67">
        <v>0.53107863664627075</v>
      </c>
      <c r="K674" s="67">
        <v>0.47900080680847168</v>
      </c>
      <c r="L674" s="67">
        <v>0.45166662335395813</v>
      </c>
      <c r="M674" s="67">
        <v>0.43994602560997009</v>
      </c>
      <c r="N674" s="67">
        <v>0.4584747850894928</v>
      </c>
      <c r="O674" s="67">
        <v>0.52170950174331665</v>
      </c>
      <c r="P674" s="67">
        <v>0.60162615776062012</v>
      </c>
      <c r="Q674" s="67">
        <v>0.63327604532241821</v>
      </c>
      <c r="R674" s="67">
        <v>0.65860253572463989</v>
      </c>
      <c r="S674" s="67">
        <v>0.69645380973815918</v>
      </c>
      <c r="T674" s="67">
        <v>0.75096410512924194</v>
      </c>
      <c r="U674" s="67">
        <v>0.81073117256164551</v>
      </c>
      <c r="V674" s="67">
        <v>0.87990158796310425</v>
      </c>
      <c r="W674" s="67">
        <v>0.95682495832443237</v>
      </c>
      <c r="X674" s="67">
        <v>1.056672215461731</v>
      </c>
      <c r="Y674" s="67">
        <v>1.1552687883377075</v>
      </c>
      <c r="Z674" s="67">
        <v>1.2301827669143677</v>
      </c>
      <c r="AA674" s="67">
        <v>1.2597702741622925</v>
      </c>
      <c r="AB674" s="67">
        <v>1.2277888059616089</v>
      </c>
      <c r="AC674" s="67">
        <v>1.175997257232666</v>
      </c>
      <c r="AD674" s="67">
        <v>1.1496191024780273</v>
      </c>
      <c r="AE674" s="67">
        <v>1.0246294736862183</v>
      </c>
      <c r="AF674" s="67">
        <v>0.84335792064666748</v>
      </c>
      <c r="AG674" s="67">
        <v>-9.6353320404887199E-3</v>
      </c>
      <c r="AH674" s="67">
        <v>-6.7743901163339615E-3</v>
      </c>
      <c r="AI674" s="67">
        <v>-6.5480698831379414E-3</v>
      </c>
      <c r="AJ674" s="67">
        <v>-5.7160346768796444E-3</v>
      </c>
      <c r="AK674" s="67">
        <v>-8.3645442500710487E-3</v>
      </c>
      <c r="AL674" s="67">
        <v>-1.1605850420892239E-2</v>
      </c>
      <c r="AM674" s="67">
        <v>-1.4188743196427822E-2</v>
      </c>
      <c r="AN674" s="67">
        <v>-1.5428234823048115E-2</v>
      </c>
      <c r="AO674" s="67">
        <v>-2.0279835909605026E-2</v>
      </c>
      <c r="AP674" s="67">
        <v>-2.2385355085134506E-2</v>
      </c>
      <c r="AQ674" s="67">
        <v>-2.2175097838044167E-2</v>
      </c>
      <c r="AR674" s="67">
        <v>-1.7941832542419434E-2</v>
      </c>
      <c r="AS674" s="67">
        <v>-1.8753526732325554E-2</v>
      </c>
      <c r="AT674" s="67">
        <v>-1.3138789217919111E-3</v>
      </c>
      <c r="AU674" s="67">
        <v>0.12638068199157715</v>
      </c>
      <c r="AV674" s="67">
        <v>0.17647022008895874</v>
      </c>
      <c r="AW674" s="67">
        <v>0.20724672079086304</v>
      </c>
      <c r="AX674" s="67">
        <v>0.21835318207740784</v>
      </c>
      <c r="AY674" s="67">
        <v>0.20324820280075073</v>
      </c>
      <c r="AZ674" s="67">
        <v>1.6623587580397725E-3</v>
      </c>
      <c r="BA674" s="67">
        <v>-5.5138695985078812E-2</v>
      </c>
      <c r="BB674" s="67">
        <v>-4.9652028828859329E-2</v>
      </c>
      <c r="BC674" s="67">
        <v>-3.8566097617149353E-2</v>
      </c>
      <c r="BD674" s="67">
        <v>-3.0591217800974846E-2</v>
      </c>
      <c r="BE674" s="67">
        <v>-1.0809109080582857E-3</v>
      </c>
      <c r="BF674" s="67">
        <v>1.0540785733610392E-3</v>
      </c>
      <c r="BG674" s="67">
        <v>6.8548473063856363E-4</v>
      </c>
      <c r="BH674" s="67">
        <v>1.0570428567007184E-3</v>
      </c>
      <c r="BI674" s="67">
        <v>-1.9069983391091228E-3</v>
      </c>
      <c r="BJ674" s="67">
        <v>-5.2055306732654572E-3</v>
      </c>
      <c r="BK674" s="67">
        <v>-7.3701376095414162E-3</v>
      </c>
      <c r="BL674" s="67">
        <v>-8.0670146271586418E-3</v>
      </c>
      <c r="BM674" s="67">
        <v>-1.2434766627848148E-2</v>
      </c>
      <c r="BN674" s="67">
        <v>-1.3937386684119701E-2</v>
      </c>
      <c r="BO674" s="67">
        <v>-1.3130771927535534E-2</v>
      </c>
      <c r="BP674" s="67">
        <v>-8.3377035334706306E-3</v>
      </c>
      <c r="BQ674" s="67">
        <v>-8.6024533957242966E-3</v>
      </c>
      <c r="BR674" s="67">
        <v>9.2760669067502022E-3</v>
      </c>
      <c r="BS674" s="67">
        <v>0.13699972629547119</v>
      </c>
      <c r="BT674" s="67">
        <v>0.18732000887393951</v>
      </c>
      <c r="BU674" s="67">
        <v>0.21830801665782928</v>
      </c>
      <c r="BV674" s="67">
        <v>0.22956134378910065</v>
      </c>
      <c r="BW674" s="67">
        <v>0.21452365815639496</v>
      </c>
      <c r="BX674" s="67">
        <v>1.3107464648783207E-2</v>
      </c>
      <c r="BY674" s="67">
        <v>-4.3899476528167725E-2</v>
      </c>
      <c r="BZ674" s="67">
        <v>-3.8792960345745087E-2</v>
      </c>
      <c r="CA674" s="67">
        <v>-2.8332151472568512E-2</v>
      </c>
      <c r="CB674" s="67">
        <v>-2.1134169772267342E-2</v>
      </c>
      <c r="CC674" s="67">
        <v>4.8438557423651218E-3</v>
      </c>
      <c r="CD674" s="67">
        <v>6.4760521054267883E-3</v>
      </c>
      <c r="CE674" s="67">
        <v>5.6954226456582546E-3</v>
      </c>
      <c r="CF674" s="67">
        <v>5.7480554096400738E-3</v>
      </c>
      <c r="CG674" s="67">
        <v>2.5654786732047796E-3</v>
      </c>
      <c r="CH674" s="67">
        <v>-7.7268952736631036E-4</v>
      </c>
      <c r="CI674" s="67">
        <v>-2.6475917547941208E-3</v>
      </c>
      <c r="CJ674" s="67">
        <v>-2.9686558991670609E-3</v>
      </c>
      <c r="CK674" s="67">
        <v>-7.0012956857681274E-3</v>
      </c>
      <c r="CL674" s="67">
        <v>-8.0863488838076591E-3</v>
      </c>
      <c r="CM674" s="67">
        <v>-6.8667000159621239E-3</v>
      </c>
      <c r="CN674" s="67">
        <v>-1.6859137685969472E-3</v>
      </c>
      <c r="CO674" s="67">
        <v>-1.5718520153313875E-3</v>
      </c>
      <c r="CP674" s="67">
        <v>1.6610631719231606E-2</v>
      </c>
      <c r="CQ674" s="67">
        <v>0.14435446262359619</v>
      </c>
      <c r="CR674" s="67">
        <v>0.19483454525470734</v>
      </c>
      <c r="CS674" s="67">
        <v>0.22596903145313263</v>
      </c>
      <c r="CT674" s="67">
        <v>0.23732408881187439</v>
      </c>
      <c r="CU674" s="67">
        <v>0.22233302891254425</v>
      </c>
      <c r="CV674" s="67">
        <v>2.1034309640526772E-2</v>
      </c>
      <c r="CW674" s="67">
        <v>-3.6115221679210663E-2</v>
      </c>
      <c r="CX674" s="67">
        <v>-3.1272009015083313E-2</v>
      </c>
      <c r="CY674" s="67">
        <v>-2.1244153380393982E-2</v>
      </c>
      <c r="CZ674" s="67">
        <v>-1.4584248885512352E-2</v>
      </c>
      <c r="DA674" s="67">
        <v>1.0768622159957886E-2</v>
      </c>
      <c r="DB674" s="67">
        <v>1.1898024939000607E-2</v>
      </c>
      <c r="DC674" s="67">
        <v>1.070536021143198E-2</v>
      </c>
      <c r="DD674" s="67">
        <v>1.0439068078994751E-2</v>
      </c>
      <c r="DE674" s="67">
        <v>7.0379558019340038E-3</v>
      </c>
      <c r="DF674" s="67">
        <v>3.6601515021175146E-3</v>
      </c>
      <c r="DG674" s="67">
        <v>2.0749536342918873E-3</v>
      </c>
      <c r="DH674" s="67">
        <v>2.1297025959938765E-3</v>
      </c>
      <c r="DI674" s="67">
        <v>-1.5678246272727847E-3</v>
      </c>
      <c r="DJ674" s="67">
        <v>-2.2353124804794788E-3</v>
      </c>
      <c r="DK674" s="67">
        <v>-6.0262775514274836E-4</v>
      </c>
      <c r="DL674" s="67">
        <v>4.9658766947686672E-3</v>
      </c>
      <c r="DM674" s="67">
        <v>5.4587493650615215E-3</v>
      </c>
      <c r="DN674" s="67">
        <v>2.3945195600390434E-2</v>
      </c>
      <c r="DO674" s="67">
        <v>0.15170918405056</v>
      </c>
      <c r="DP674" s="67">
        <v>0.20234908163547516</v>
      </c>
      <c r="DQ674" s="67">
        <v>0.23363004624843597</v>
      </c>
      <c r="DR674" s="67">
        <v>0.24508684873580933</v>
      </c>
      <c r="DS674" s="67">
        <v>0.23014236986637115</v>
      </c>
      <c r="DT674" s="67">
        <v>2.8961153700947762E-2</v>
      </c>
      <c r="DU674" s="67">
        <v>-2.8330974280834198E-2</v>
      </c>
      <c r="DV674" s="67">
        <v>-2.3751050233840942E-2</v>
      </c>
      <c r="DW674" s="67">
        <v>-1.4156153425574303E-2</v>
      </c>
      <c r="DX674" s="67">
        <v>-8.0343270674347878E-3</v>
      </c>
      <c r="DY674" s="67">
        <v>1.9323043525218964E-2</v>
      </c>
      <c r="DZ674" s="67">
        <v>1.9726494327187538E-2</v>
      </c>
      <c r="EA674" s="67">
        <v>1.7938915640115738E-2</v>
      </c>
      <c r="EB674" s="67">
        <v>1.7212146893143654E-2</v>
      </c>
      <c r="EC674" s="67">
        <v>1.349550299346447E-2</v>
      </c>
      <c r="ED674" s="67">
        <v>1.0060470551252365E-2</v>
      </c>
      <c r="EE674" s="67">
        <v>8.8935596868395805E-3</v>
      </c>
      <c r="EF674" s="67">
        <v>9.4909230247139931E-3</v>
      </c>
      <c r="EG674" s="67">
        <v>6.2772445380687714E-3</v>
      </c>
      <c r="EH674" s="67">
        <v>6.2126554548740387E-3</v>
      </c>
      <c r="EI674" s="67">
        <v>8.4416978061199188E-3</v>
      </c>
      <c r="EJ674" s="67">
        <v>1.4570005238056183E-2</v>
      </c>
      <c r="EK674" s="67">
        <v>1.5609821304678917E-2</v>
      </c>
      <c r="EL674" s="67">
        <v>3.4535139799118042E-2</v>
      </c>
      <c r="EM674" s="67">
        <v>0.16232824325561523</v>
      </c>
      <c r="EN674" s="67">
        <v>0.21319887042045593</v>
      </c>
      <c r="EO674" s="67">
        <v>0.24469132721424103</v>
      </c>
      <c r="EP674" s="67">
        <v>0.25629499554634094</v>
      </c>
      <c r="EQ674" s="67">
        <v>0.24141782522201538</v>
      </c>
      <c r="ER674" s="67">
        <v>4.0406264364719391E-2</v>
      </c>
      <c r="ES674" s="67">
        <v>-1.7091751098632813E-2</v>
      </c>
      <c r="ET674" s="67">
        <v>-1.2891983613371849E-2</v>
      </c>
      <c r="EU674" s="67">
        <v>-3.9222082123160362E-3</v>
      </c>
      <c r="EV674" s="67">
        <v>1.4227195642888546E-3</v>
      </c>
      <c r="EW674" s="67">
        <v>64.763153076171875</v>
      </c>
      <c r="EX674" s="67">
        <v>63.908672332763672</v>
      </c>
      <c r="EY674" s="67">
        <v>62.813613891601563</v>
      </c>
      <c r="EZ674" s="67">
        <v>61.584358215332031</v>
      </c>
      <c r="FA674" s="67">
        <v>60.886154174804688</v>
      </c>
      <c r="FB674" s="67">
        <v>60.141017913818359</v>
      </c>
      <c r="FC674" s="67">
        <v>60.847080230712891</v>
      </c>
      <c r="FD674" s="67">
        <v>63.08856201171875</v>
      </c>
      <c r="FE674" s="67">
        <v>66.73919677734375</v>
      </c>
      <c r="FF674" s="67">
        <v>70.985244750976563</v>
      </c>
      <c r="FG674" s="67">
        <v>75.425735473632813</v>
      </c>
      <c r="FH674" s="67">
        <v>79.60943603515625</v>
      </c>
      <c r="FI674" s="67">
        <v>82.790451049804688</v>
      </c>
      <c r="FJ674" s="67">
        <v>84.372390747070313</v>
      </c>
      <c r="FK674" s="67">
        <v>86.304313659667969</v>
      </c>
      <c r="FL674" s="67">
        <v>87.659942626953125</v>
      </c>
      <c r="FM674" s="67">
        <v>87.927330017089844</v>
      </c>
      <c r="FN674" s="67">
        <v>86.74560546875</v>
      </c>
      <c r="FO674" s="67">
        <v>84.367996215820313</v>
      </c>
      <c r="FP674" s="67">
        <v>80.44439697265625</v>
      </c>
      <c r="FQ674" s="67">
        <v>74.630599975585938</v>
      </c>
      <c r="FR674" s="67">
        <v>71.20477294921875</v>
      </c>
      <c r="FS674" s="67">
        <v>68.515922546386719</v>
      </c>
      <c r="FT674" s="67">
        <v>66.975440979003906</v>
      </c>
      <c r="FU674" s="68">
        <v>9.8658939823508263E-3</v>
      </c>
      <c r="FV674" s="40">
        <v>12.649999618530273</v>
      </c>
      <c r="FW674">
        <v>45876.63</v>
      </c>
      <c r="FX674">
        <v>1</v>
      </c>
    </row>
    <row r="675" spans="1:180" x14ac:dyDescent="0.2">
      <c r="A675" t="s">
        <v>189</v>
      </c>
      <c r="B675" t="s">
        <v>207</v>
      </c>
      <c r="C675" t="s">
        <v>204</v>
      </c>
      <c r="D675" t="s">
        <v>181</v>
      </c>
      <c r="E675" t="s">
        <v>1</v>
      </c>
      <c r="F675" t="s">
        <v>1</v>
      </c>
      <c r="G675" s="60" t="s">
        <v>217</v>
      </c>
      <c r="H675" s="67">
        <v>58957.002423048019</v>
      </c>
      <c r="I675" s="67">
        <v>0.60830390453338623</v>
      </c>
      <c r="J675" s="67">
        <v>0.5196605920791626</v>
      </c>
      <c r="K675" s="67">
        <v>0.46817117929458618</v>
      </c>
      <c r="L675" s="67">
        <v>0.44059541821479797</v>
      </c>
      <c r="M675" s="67">
        <v>0.43076759576797485</v>
      </c>
      <c r="N675" s="67">
        <v>0.45237627625465393</v>
      </c>
      <c r="O675" s="67">
        <v>0.51547801494598389</v>
      </c>
      <c r="P675" s="67">
        <v>0.58785444498062134</v>
      </c>
      <c r="Q675" s="67">
        <v>0.6140705943107605</v>
      </c>
      <c r="R675" s="67">
        <v>0.62995344400405884</v>
      </c>
      <c r="S675" s="67">
        <v>0.66855663061141968</v>
      </c>
      <c r="T675" s="67">
        <v>0.726165771484375</v>
      </c>
      <c r="U675" s="67">
        <v>0.79354852437973022</v>
      </c>
      <c r="V675" s="67">
        <v>0.86285489797592163</v>
      </c>
      <c r="W675" s="67">
        <v>0.94665849208831787</v>
      </c>
      <c r="X675" s="67">
        <v>1.0441384315490723</v>
      </c>
      <c r="Y675" s="67">
        <v>1.1448262929916382</v>
      </c>
      <c r="Z675" s="67">
        <v>1.2399933338165283</v>
      </c>
      <c r="AA675" s="67">
        <v>1.2927331924438477</v>
      </c>
      <c r="AB675" s="67">
        <v>1.2805503606796265</v>
      </c>
      <c r="AC675" s="67">
        <v>1.2499848604202271</v>
      </c>
      <c r="AD675" s="67">
        <v>1.2319151163101196</v>
      </c>
      <c r="AE675" s="67">
        <v>1.0730782747268677</v>
      </c>
      <c r="AF675" s="67">
        <v>0.86405342817306519</v>
      </c>
      <c r="AG675" s="67">
        <v>-4.5413002371788025E-3</v>
      </c>
      <c r="AH675" s="67">
        <v>-2.693844260647893E-3</v>
      </c>
      <c r="AI675" s="67">
        <v>-6.3412492163479328E-3</v>
      </c>
      <c r="AJ675" s="67">
        <v>-7.331283763051033E-3</v>
      </c>
      <c r="AK675" s="67">
        <v>-7.969539612531662E-3</v>
      </c>
      <c r="AL675" s="67">
        <v>-7.7996863983571529E-3</v>
      </c>
      <c r="AM675" s="67">
        <v>-8.8445534929633141E-3</v>
      </c>
      <c r="AN675" s="67">
        <v>-1.0823491029441357E-2</v>
      </c>
      <c r="AO675" s="67">
        <v>-1.5807664021849632E-2</v>
      </c>
      <c r="AP675" s="67">
        <v>-2.1427474915981293E-2</v>
      </c>
      <c r="AQ675" s="67">
        <v>-1.6067279502749443E-2</v>
      </c>
      <c r="AR675" s="67">
        <v>-1.1554084718227386E-2</v>
      </c>
      <c r="AS675" s="67">
        <v>-8.9946938678622246E-3</v>
      </c>
      <c r="AT675" s="67">
        <v>9.9937766790390015E-3</v>
      </c>
      <c r="AU675" s="67">
        <v>0.1445499062538147</v>
      </c>
      <c r="AV675" s="67">
        <v>0.19635781645774841</v>
      </c>
      <c r="AW675" s="67">
        <v>0.23332299292087555</v>
      </c>
      <c r="AX675" s="67">
        <v>0.25087204575538635</v>
      </c>
      <c r="AY675" s="67">
        <v>0.24201016128063202</v>
      </c>
      <c r="AZ675" s="67">
        <v>1.6670279204845428E-2</v>
      </c>
      <c r="BA675" s="67">
        <v>-4.8547089099884033E-2</v>
      </c>
      <c r="BB675" s="67">
        <v>-5.6869801133871078E-2</v>
      </c>
      <c r="BC675" s="67">
        <v>-4.7103717923164368E-2</v>
      </c>
      <c r="BD675" s="67">
        <v>-3.4522715955972672E-2</v>
      </c>
      <c r="BE675" s="67">
        <v>4.004280548542738E-3</v>
      </c>
      <c r="BF675" s="67">
        <v>5.12660201638937E-3</v>
      </c>
      <c r="BG675" s="67">
        <v>8.8491430506110191E-4</v>
      </c>
      <c r="BH675" s="67">
        <v>-5.6508206762373447E-4</v>
      </c>
      <c r="BI675" s="67">
        <v>-1.5184878138825297E-3</v>
      </c>
      <c r="BJ675" s="67">
        <v>-1.4056866057217121E-3</v>
      </c>
      <c r="BK675" s="67">
        <v>-2.0325151272118092E-3</v>
      </c>
      <c r="BL675" s="67">
        <v>-3.4693027846515179E-3</v>
      </c>
      <c r="BM675" s="67">
        <v>-7.970237173140049E-3</v>
      </c>
      <c r="BN675" s="67">
        <v>-1.2987934984266758E-2</v>
      </c>
      <c r="BO675" s="67">
        <v>-7.0321341045200825E-3</v>
      </c>
      <c r="BP675" s="67">
        <v>-1.9598728977143764E-3</v>
      </c>
      <c r="BQ675" s="67">
        <v>1.1456718202680349E-3</v>
      </c>
      <c r="BR675" s="67">
        <v>2.0572394132614136E-2</v>
      </c>
      <c r="BS675" s="67">
        <v>0.15515746176242828</v>
      </c>
      <c r="BT675" s="67">
        <v>0.20719572901725769</v>
      </c>
      <c r="BU675" s="67">
        <v>0.2443721741437912</v>
      </c>
      <c r="BV675" s="67">
        <v>0.2620680034160614</v>
      </c>
      <c r="BW675" s="67">
        <v>0.25327342748641968</v>
      </c>
      <c r="BX675" s="67">
        <v>2.810310386121273E-2</v>
      </c>
      <c r="BY675" s="67">
        <v>-3.731982409954071E-2</v>
      </c>
      <c r="BZ675" s="67">
        <v>-4.6022199094295502E-2</v>
      </c>
      <c r="CA675" s="67">
        <v>-3.6880496889352798E-2</v>
      </c>
      <c r="CB675" s="67">
        <v>-2.5075603276491165E-2</v>
      </c>
      <c r="CC675" s="67">
        <v>9.9229235202074051E-3</v>
      </c>
      <c r="CD675" s="67">
        <v>1.0543018579483032E-2</v>
      </c>
      <c r="CE675" s="67">
        <v>5.8897328563034534E-3</v>
      </c>
      <c r="CF675" s="67">
        <v>4.1211685165762901E-3</v>
      </c>
      <c r="CG675" s="67">
        <v>2.9494911432266235E-3</v>
      </c>
      <c r="CH675" s="67">
        <v>3.0227780807763338E-3</v>
      </c>
      <c r="CI675" s="67">
        <v>2.6854814495891333E-3</v>
      </c>
      <c r="CJ675" s="67">
        <v>1.6241862904280424E-3</v>
      </c>
      <c r="CK675" s="67">
        <v>-2.5420582387596369E-3</v>
      </c>
      <c r="CL675" s="67">
        <v>-7.1427361108362675E-3</v>
      </c>
      <c r="CM675" s="67">
        <v>-7.7442056499421597E-4</v>
      </c>
      <c r="CN675" s="67">
        <v>4.6850484795868397E-3</v>
      </c>
      <c r="CO675" s="67">
        <v>8.1688584759831429E-3</v>
      </c>
      <c r="CP675" s="67">
        <v>2.7899112552404404E-2</v>
      </c>
      <c r="CQ675" s="67">
        <v>0.16250424087047577</v>
      </c>
      <c r="CR675" s="67">
        <v>0.21470202505588531</v>
      </c>
      <c r="CS675" s="67">
        <v>0.25202479958534241</v>
      </c>
      <c r="CT675" s="67">
        <v>0.26982226967811584</v>
      </c>
      <c r="CU675" s="67">
        <v>0.26107436418533325</v>
      </c>
      <c r="CV675" s="67">
        <v>3.6021444946527481E-2</v>
      </c>
      <c r="CW675" s="67">
        <v>-2.9543854296207428E-2</v>
      </c>
      <c r="CX675" s="67">
        <v>-3.8509182631969452E-2</v>
      </c>
      <c r="CY675" s="67">
        <v>-2.97999307513237E-2</v>
      </c>
      <c r="CZ675" s="67">
        <v>-1.8532566726207733E-2</v>
      </c>
      <c r="DA675" s="67">
        <v>1.5841566026210785E-2</v>
      </c>
      <c r="DB675" s="67">
        <v>1.595943421125412E-2</v>
      </c>
      <c r="DC675" s="67">
        <v>1.0894552804529667E-2</v>
      </c>
      <c r="DD675" s="67">
        <v>8.8074197992682457E-3</v>
      </c>
      <c r="DE675" s="67">
        <v>7.4174702167510986E-3</v>
      </c>
      <c r="DF675" s="67">
        <v>7.451243232935667E-3</v>
      </c>
      <c r="DG675" s="67">
        <v>7.4034780263900757E-3</v>
      </c>
      <c r="DH675" s="67">
        <v>6.7176753655076027E-3</v>
      </c>
      <c r="DI675" s="67">
        <v>2.8861204627901316E-3</v>
      </c>
      <c r="DJ675" s="67">
        <v>-1.2975374702364206E-3</v>
      </c>
      <c r="DK675" s="67">
        <v>5.4832929745316505E-3</v>
      </c>
      <c r="DL675" s="67">
        <v>1.1329970322549343E-2</v>
      </c>
      <c r="DM675" s="67">
        <v>1.5192044898867607E-2</v>
      </c>
      <c r="DN675" s="67">
        <v>3.5225830972194672E-2</v>
      </c>
      <c r="DO675" s="67">
        <v>0.16985101997852325</v>
      </c>
      <c r="DP675" s="67">
        <v>0.22220832109451294</v>
      </c>
      <c r="DQ675" s="67">
        <v>0.25967741012573242</v>
      </c>
      <c r="DR675" s="67">
        <v>0.27757656574249268</v>
      </c>
      <c r="DS675" s="67">
        <v>0.26887527108192444</v>
      </c>
      <c r="DT675" s="67">
        <v>4.3939780443906784E-2</v>
      </c>
      <c r="DU675" s="67">
        <v>-2.1767886355519295E-2</v>
      </c>
      <c r="DV675" s="67">
        <v>-3.0996168032288551E-2</v>
      </c>
      <c r="DW675" s="67">
        <v>-2.2719362750649452E-2</v>
      </c>
      <c r="DX675" s="67">
        <v>-1.1989526450634003E-2</v>
      </c>
      <c r="DY675" s="67">
        <v>2.4387147277593613E-2</v>
      </c>
      <c r="DZ675" s="67">
        <v>2.3779882118105888E-2</v>
      </c>
      <c r="EA675" s="67">
        <v>1.8120713531970978E-2</v>
      </c>
      <c r="EB675" s="67">
        <v>1.5573619864881039E-2</v>
      </c>
      <c r="EC675" s="67">
        <v>1.3868522830307484E-2</v>
      </c>
      <c r="ED675" s="67">
        <v>1.3845242559909821E-2</v>
      </c>
      <c r="EE675" s="67">
        <v>1.4215515926480293E-2</v>
      </c>
      <c r="EF675" s="67">
        <v>1.4071864075958729E-2</v>
      </c>
      <c r="EG675" s="67">
        <v>1.0723548009991646E-2</v>
      </c>
      <c r="EH675" s="67">
        <v>7.1420012973248959E-3</v>
      </c>
      <c r="EI675" s="67">
        <v>1.4518436975777149E-2</v>
      </c>
      <c r="EJ675" s="67">
        <v>2.0924180746078491E-2</v>
      </c>
      <c r="EK675" s="67">
        <v>2.5332409888505936E-2</v>
      </c>
      <c r="EL675" s="67">
        <v>4.5804444700479507E-2</v>
      </c>
      <c r="EM675" s="67">
        <v>0.18045857548713684</v>
      </c>
      <c r="EN675" s="67">
        <v>0.23304624855518341</v>
      </c>
      <c r="EO675" s="67">
        <v>0.27072659134864807</v>
      </c>
      <c r="EP675" s="67">
        <v>0.28877249360084534</v>
      </c>
      <c r="EQ675" s="67">
        <v>0.28013855218887329</v>
      </c>
      <c r="ER675" s="67">
        <v>5.5372606962919235E-2</v>
      </c>
      <c r="ES675" s="67">
        <v>-1.0540623217821121E-2</v>
      </c>
      <c r="ET675" s="67">
        <v>-2.0148564130067825E-2</v>
      </c>
      <c r="EU675" s="67">
        <v>-1.2496148236095905E-2</v>
      </c>
      <c r="EV675" s="67">
        <v>-2.5424184277653694E-3</v>
      </c>
      <c r="EW675" s="67">
        <v>64.153831481933594</v>
      </c>
      <c r="EX675" s="67">
        <v>63.519775390625</v>
      </c>
      <c r="EY675" s="67">
        <v>62.994094848632813</v>
      </c>
      <c r="EZ675" s="67">
        <v>61.793674468994141</v>
      </c>
      <c r="FA675" s="67">
        <v>60.841514587402344</v>
      </c>
      <c r="FB675" s="67">
        <v>60.775581359863281</v>
      </c>
      <c r="FC675" s="67">
        <v>61.475894927978516</v>
      </c>
      <c r="FD675" s="67">
        <v>64.9036865234375</v>
      </c>
      <c r="FE675" s="67">
        <v>68.588485717773438</v>
      </c>
      <c r="FF675" s="67">
        <v>72.350822448730469</v>
      </c>
      <c r="FG675" s="67">
        <v>76.118064880371094</v>
      </c>
      <c r="FH675" s="67">
        <v>80.2373046875</v>
      </c>
      <c r="FI675" s="67">
        <v>83.988975524902344</v>
      </c>
      <c r="FJ675" s="67">
        <v>87.082695007324219</v>
      </c>
      <c r="FK675" s="67">
        <v>89.271797180175781</v>
      </c>
      <c r="FL675" s="67">
        <v>90.573768615722656</v>
      </c>
      <c r="FM675" s="67">
        <v>89.516159057617188</v>
      </c>
      <c r="FN675" s="67">
        <v>88.402938842773438</v>
      </c>
      <c r="FO675" s="67">
        <v>86.466659545898438</v>
      </c>
      <c r="FP675" s="67">
        <v>82.581474304199219</v>
      </c>
      <c r="FQ675" s="67">
        <v>77.518508911132813</v>
      </c>
      <c r="FR675" s="67">
        <v>74.313186645507813</v>
      </c>
      <c r="FS675" s="67">
        <v>72.135269165039063</v>
      </c>
      <c r="FT675" s="67">
        <v>70.582176208496094</v>
      </c>
      <c r="FU675" s="68">
        <v>9.8551427945494652E-3</v>
      </c>
      <c r="FV675" s="40">
        <v>12.770000457763672</v>
      </c>
      <c r="FW675">
        <v>45510.66</v>
      </c>
      <c r="FX675">
        <v>1</v>
      </c>
    </row>
    <row r="676" spans="1:180" x14ac:dyDescent="0.2">
      <c r="A676" t="s">
        <v>189</v>
      </c>
      <c r="B676" t="s">
        <v>207</v>
      </c>
      <c r="C676" t="s">
        <v>204</v>
      </c>
      <c r="D676" t="s">
        <v>181</v>
      </c>
      <c r="E676" t="s">
        <v>1</v>
      </c>
      <c r="F676" t="s">
        <v>1</v>
      </c>
      <c r="G676" s="60" t="s">
        <v>218</v>
      </c>
      <c r="H676" s="67">
        <v>58942.997960448265</v>
      </c>
      <c r="I676" s="67">
        <v>0.70023977756500244</v>
      </c>
      <c r="J676" s="67">
        <v>0.59103113412857056</v>
      </c>
      <c r="K676" s="67">
        <v>0.52359753847122192</v>
      </c>
      <c r="L676" s="67">
        <v>0.48680382966995239</v>
      </c>
      <c r="M676" s="67">
        <v>0.46901270747184753</v>
      </c>
      <c r="N676" s="67">
        <v>0.47994059324264526</v>
      </c>
      <c r="O676" s="67">
        <v>0.53471195697784424</v>
      </c>
      <c r="P676" s="67">
        <v>0.6093478798866272</v>
      </c>
      <c r="Q676" s="67">
        <v>0.64801400899887085</v>
      </c>
      <c r="R676" s="67">
        <v>0.67874664068222046</v>
      </c>
      <c r="S676" s="67">
        <v>0.72998929023742676</v>
      </c>
      <c r="T676" s="67">
        <v>0.79797059297561646</v>
      </c>
      <c r="U676" s="67">
        <v>0.87244969606399536</v>
      </c>
      <c r="V676" s="67">
        <v>0.94803929328918457</v>
      </c>
      <c r="W676" s="67">
        <v>1.0170254707336426</v>
      </c>
      <c r="X676" s="67">
        <v>1.0947840213775635</v>
      </c>
      <c r="Y676" s="67">
        <v>1.162251353263855</v>
      </c>
      <c r="Z676" s="67">
        <v>1.2067470550537109</v>
      </c>
      <c r="AA676" s="67">
        <v>1.2015973329544067</v>
      </c>
      <c r="AB676" s="67">
        <v>1.1398191452026367</v>
      </c>
      <c r="AC676" s="67">
        <v>1.0737192630767822</v>
      </c>
      <c r="AD676" s="67">
        <v>1.0531522035598755</v>
      </c>
      <c r="AE676" s="67">
        <v>0.94379091262817383</v>
      </c>
      <c r="AF676" s="67">
        <v>0.77788901329040527</v>
      </c>
      <c r="AG676" s="67">
        <v>-1.8310917541384697E-2</v>
      </c>
      <c r="AH676" s="67">
        <v>-1.1048762127757072E-2</v>
      </c>
      <c r="AI676" s="67">
        <v>-7.2437785565853119E-3</v>
      </c>
      <c r="AJ676" s="67">
        <v>-5.1516499370336533E-3</v>
      </c>
      <c r="AK676" s="67">
        <v>-5.6391800753772259E-3</v>
      </c>
      <c r="AL676" s="67">
        <v>-5.6918947957456112E-3</v>
      </c>
      <c r="AM676" s="67">
        <v>-5.5377725511789322E-3</v>
      </c>
      <c r="AN676" s="67">
        <v>-9.572761133313179E-3</v>
      </c>
      <c r="AO676" s="67">
        <v>-1.5112686902284622E-2</v>
      </c>
      <c r="AP676" s="67">
        <v>-1.9727548584342003E-2</v>
      </c>
      <c r="AQ676" s="67">
        <v>-1.6421645879745483E-2</v>
      </c>
      <c r="AR676" s="67">
        <v>-1.0936296544969082E-2</v>
      </c>
      <c r="AS676" s="67">
        <v>-8.7221907451748848E-3</v>
      </c>
      <c r="AT676" s="67">
        <v>1.3327475637197495E-2</v>
      </c>
      <c r="AU676" s="67">
        <v>0.14606966078281403</v>
      </c>
      <c r="AV676" s="67">
        <v>0.1882915198802948</v>
      </c>
      <c r="AW676" s="67">
        <v>0.20629055798053741</v>
      </c>
      <c r="AX676" s="67">
        <v>0.20148433744907379</v>
      </c>
      <c r="AY676" s="67">
        <v>0.17902541160583496</v>
      </c>
      <c r="AZ676" s="67">
        <v>-8.622070774435997E-3</v>
      </c>
      <c r="BA676" s="67">
        <v>-4.77311871945858E-2</v>
      </c>
      <c r="BB676" s="67">
        <v>-4.2118970304727554E-2</v>
      </c>
      <c r="BC676" s="67">
        <v>-2.9111320152878761E-2</v>
      </c>
      <c r="BD676" s="67">
        <v>-2.5935361161828041E-2</v>
      </c>
      <c r="BE676" s="67">
        <v>-9.768117219209671E-3</v>
      </c>
      <c r="BF676" s="67">
        <v>-3.2308592926710844E-3</v>
      </c>
      <c r="BG676" s="67">
        <v>-1.9960989448009059E-5</v>
      </c>
      <c r="BH676" s="67">
        <v>1.6123858513310552E-3</v>
      </c>
      <c r="BI676" s="67">
        <v>8.098745602183044E-4</v>
      </c>
      <c r="BJ676" s="67">
        <v>7.0020044222474098E-4</v>
      </c>
      <c r="BK676" s="67">
        <v>1.2723094550892711E-3</v>
      </c>
      <c r="BL676" s="67">
        <v>-2.2206543944776058E-3</v>
      </c>
      <c r="BM676" s="67">
        <v>-7.2775417938828468E-3</v>
      </c>
      <c r="BN676" s="67">
        <v>-1.1290570721030235E-2</v>
      </c>
      <c r="BO676" s="67">
        <v>-7.3893512599170208E-3</v>
      </c>
      <c r="BP676" s="67">
        <v>-1.34520314168185E-3</v>
      </c>
      <c r="BQ676" s="67">
        <v>1.4147880719974637E-3</v>
      </c>
      <c r="BR676" s="67">
        <v>2.3902494460344315E-2</v>
      </c>
      <c r="BS676" s="67">
        <v>0.15667358040809631</v>
      </c>
      <c r="BT676" s="67">
        <v>0.19912567734718323</v>
      </c>
      <c r="BU676" s="67">
        <v>0.21733592450618744</v>
      </c>
      <c r="BV676" s="67">
        <v>0.21267646551132202</v>
      </c>
      <c r="BW676" s="67">
        <v>0.19028490781784058</v>
      </c>
      <c r="BX676" s="67">
        <v>2.8069172985851765E-3</v>
      </c>
      <c r="BY676" s="67">
        <v>-3.6507658660411835E-2</v>
      </c>
      <c r="BZ676" s="67">
        <v>-3.1274940818548203E-2</v>
      </c>
      <c r="CA676" s="67">
        <v>-1.8891455605626106E-2</v>
      </c>
      <c r="CB676" s="67">
        <v>-1.6491370275616646E-2</v>
      </c>
      <c r="CC676" s="67">
        <v>-3.851399989798665E-3</v>
      </c>
      <c r="CD676" s="67">
        <v>2.1837959066033363E-3</v>
      </c>
      <c r="CE676" s="67">
        <v>4.9832332879304886E-3</v>
      </c>
      <c r="CF676" s="67">
        <v>6.2971361912786961E-3</v>
      </c>
      <c r="CG676" s="67">
        <v>5.2764704450964928E-3</v>
      </c>
      <c r="CH676" s="67">
        <v>5.1273461431264877E-3</v>
      </c>
      <c r="CI676" s="67">
        <v>5.9889513067901134E-3</v>
      </c>
      <c r="CJ676" s="67">
        <v>2.8713925275951624E-3</v>
      </c>
      <c r="CK676" s="67">
        <v>-1.8509448273107409E-3</v>
      </c>
      <c r="CL676" s="67">
        <v>-5.4471450857818127E-3</v>
      </c>
      <c r="CM676" s="67">
        <v>-1.1336114257574081E-3</v>
      </c>
      <c r="CN676" s="67">
        <v>5.297558382153511E-3</v>
      </c>
      <c r="CO676" s="67">
        <v>8.4356293082237244E-3</v>
      </c>
      <c r="CP676" s="67">
        <v>3.1226718798279762E-2</v>
      </c>
      <c r="CQ676" s="67">
        <v>0.16401781141757965</v>
      </c>
      <c r="CR676" s="67">
        <v>0.20662938058376312</v>
      </c>
      <c r="CS676" s="67">
        <v>0.22498589754104614</v>
      </c>
      <c r="CT676" s="67">
        <v>0.22042807936668396</v>
      </c>
      <c r="CU676" s="67">
        <v>0.19808317720890045</v>
      </c>
      <c r="CV676" s="67">
        <v>1.0722600854933262E-2</v>
      </c>
      <c r="CW676" s="67">
        <v>-2.8734277933835983E-2</v>
      </c>
      <c r="CX676" s="67">
        <v>-2.3764394223690033E-2</v>
      </c>
      <c r="CY676" s="67">
        <v>-1.18132084608078E-2</v>
      </c>
      <c r="CZ676" s="67">
        <v>-9.9504906684160233E-3</v>
      </c>
      <c r="DA676" s="67">
        <v>2.06531654112041E-3</v>
      </c>
      <c r="DB676" s="67">
        <v>7.5984513387084007E-3</v>
      </c>
      <c r="DC676" s="67">
        <v>9.9864276126027107E-3</v>
      </c>
      <c r="DD676" s="67">
        <v>1.0981887578964233E-2</v>
      </c>
      <c r="DE676" s="67">
        <v>9.7430655732750893E-3</v>
      </c>
      <c r="DF676" s="67">
        <v>9.5544923096895218E-3</v>
      </c>
      <c r="DG676" s="67">
        <v>1.0705593042075634E-2</v>
      </c>
      <c r="DH676" s="67">
        <v>7.9634403809905052E-3</v>
      </c>
      <c r="DI676" s="67">
        <v>3.5756523720920086E-3</v>
      </c>
      <c r="DJ676" s="67">
        <v>3.9628057857044041E-4</v>
      </c>
      <c r="DK676" s="67">
        <v>5.1221284084022045E-3</v>
      </c>
      <c r="DL676" s="67">
        <v>1.1940320022404194E-2</v>
      </c>
      <c r="DM676" s="67">
        <v>1.5456469729542732E-2</v>
      </c>
      <c r="DN676" s="67">
        <v>3.855094313621521E-2</v>
      </c>
      <c r="DO676" s="67">
        <v>0.17136205732822418</v>
      </c>
      <c r="DP676" s="67">
        <v>0.21413309872150421</v>
      </c>
      <c r="DQ676" s="67">
        <v>0.23263587057590485</v>
      </c>
      <c r="DR676" s="67">
        <v>0.2281796932220459</v>
      </c>
      <c r="DS676" s="67">
        <v>0.20588146150112152</v>
      </c>
      <c r="DT676" s="67">
        <v>1.8638284876942635E-2</v>
      </c>
      <c r="DU676" s="67">
        <v>-2.0960895344614983E-2</v>
      </c>
      <c r="DV676" s="67">
        <v>-1.6253851354122162E-2</v>
      </c>
      <c r="DW676" s="67">
        <v>-4.7349613159894943E-3</v>
      </c>
      <c r="DX676" s="67">
        <v>-3.4096103627234697E-3</v>
      </c>
      <c r="DY676" s="67">
        <v>1.060811523348093E-2</v>
      </c>
      <c r="DZ676" s="67">
        <v>1.5416353940963745E-2</v>
      </c>
      <c r="EA676" s="67">
        <v>1.7210246995091438E-2</v>
      </c>
      <c r="EB676" s="67">
        <v>1.774592325091362E-2</v>
      </c>
      <c r="EC676" s="67">
        <v>1.6192121431231499E-2</v>
      </c>
      <c r="ED676" s="67">
        <v>1.5946587547659874E-2</v>
      </c>
      <c r="EE676" s="67">
        <v>1.7515676096081734E-2</v>
      </c>
      <c r="EF676" s="67">
        <v>1.5315546654164791E-2</v>
      </c>
      <c r="EG676" s="67">
        <v>1.1410797014832497E-2</v>
      </c>
      <c r="EH676" s="67">
        <v>8.8332593441009521E-3</v>
      </c>
      <c r="EI676" s="67">
        <v>1.4154422096908092E-2</v>
      </c>
      <c r="EJ676" s="67">
        <v>2.1531414240598679E-2</v>
      </c>
      <c r="EK676" s="67">
        <v>2.559344656765461E-2</v>
      </c>
      <c r="EL676" s="67">
        <v>4.912596195936203E-2</v>
      </c>
      <c r="EM676" s="67">
        <v>0.18196596205234528</v>
      </c>
      <c r="EN676" s="67">
        <v>0.22496725618839264</v>
      </c>
      <c r="EO676" s="67">
        <v>0.24368123710155487</v>
      </c>
      <c r="EP676" s="67">
        <v>0.23937183618545532</v>
      </c>
      <c r="EQ676" s="67">
        <v>0.21714094281196594</v>
      </c>
      <c r="ER676" s="67">
        <v>3.0067272484302521E-2</v>
      </c>
      <c r="ES676" s="67">
        <v>-9.7373658791184425E-3</v>
      </c>
      <c r="ET676" s="67">
        <v>-5.4098190739750862E-3</v>
      </c>
      <c r="EU676" s="67">
        <v>5.4849032312631607E-3</v>
      </c>
      <c r="EV676" s="67">
        <v>6.0343812219798565E-3</v>
      </c>
      <c r="EW676" s="67">
        <v>69.105545043945313</v>
      </c>
      <c r="EX676" s="67">
        <v>67.656112670898438</v>
      </c>
      <c r="EY676" s="67">
        <v>66.150077819824219</v>
      </c>
      <c r="EZ676" s="67">
        <v>65.07000732421875</v>
      </c>
      <c r="FA676" s="67">
        <v>64.418609619140625</v>
      </c>
      <c r="FB676" s="67">
        <v>63.348041534423828</v>
      </c>
      <c r="FC676" s="67">
        <v>63.617847442626953</v>
      </c>
      <c r="FD676" s="67">
        <v>65.997535705566406</v>
      </c>
      <c r="FE676" s="67">
        <v>68.963348388671875</v>
      </c>
      <c r="FF676" s="67">
        <v>72.569427490234375</v>
      </c>
      <c r="FG676" s="67">
        <v>76.185386657714844</v>
      </c>
      <c r="FH676" s="67">
        <v>79.773773193359375</v>
      </c>
      <c r="FI676" s="67">
        <v>82.5142822265625</v>
      </c>
      <c r="FJ676" s="67">
        <v>85.207252502441406</v>
      </c>
      <c r="FK676" s="67">
        <v>85.781471252441406</v>
      </c>
      <c r="FL676" s="67">
        <v>85.666648864746094</v>
      </c>
      <c r="FM676" s="67">
        <v>83.342491149902344</v>
      </c>
      <c r="FN676" s="67">
        <v>80.845993041992188</v>
      </c>
      <c r="FO676" s="67">
        <v>77.546035766601563</v>
      </c>
      <c r="FP676" s="67">
        <v>73.909080505371094</v>
      </c>
      <c r="FQ676" s="67">
        <v>69.009307861328125</v>
      </c>
      <c r="FR676" s="67">
        <v>66.304557800292969</v>
      </c>
      <c r="FS676" s="67">
        <v>64.564552307128906</v>
      </c>
      <c r="FT676" s="67">
        <v>62.730770111083984</v>
      </c>
      <c r="FU676" s="68">
        <v>9.8517676815390587E-3</v>
      </c>
      <c r="FV676" s="40">
        <v>11.579999923706055</v>
      </c>
      <c r="FW676">
        <v>45964.24</v>
      </c>
      <c r="FX676">
        <v>1</v>
      </c>
    </row>
    <row r="677" spans="1:180" x14ac:dyDescent="0.2">
      <c r="A677" t="s">
        <v>189</v>
      </c>
      <c r="B677" t="s">
        <v>207</v>
      </c>
      <c r="C677" t="s">
        <v>204</v>
      </c>
      <c r="D677" t="s">
        <v>181</v>
      </c>
      <c r="E677" t="s">
        <v>1</v>
      </c>
      <c r="F677" t="s">
        <v>1</v>
      </c>
      <c r="G677" s="60" t="s">
        <v>219</v>
      </c>
      <c r="H677" s="67">
        <v>58818.999614953995</v>
      </c>
      <c r="I677" s="67">
        <v>0.62982785701751709</v>
      </c>
      <c r="J677" s="67">
        <v>0.53776794672012329</v>
      </c>
      <c r="K677" s="67">
        <v>0.48392295837402344</v>
      </c>
      <c r="L677" s="67">
        <v>0.45598858594894409</v>
      </c>
      <c r="M677" s="67">
        <v>0.44432708621025085</v>
      </c>
      <c r="N677" s="67">
        <v>0.46423012018203735</v>
      </c>
      <c r="O677" s="67">
        <v>0.52678418159484863</v>
      </c>
      <c r="P677" s="67">
        <v>0.59672516584396362</v>
      </c>
      <c r="Q677" s="67">
        <v>0.62578040361404419</v>
      </c>
      <c r="R677" s="67">
        <v>0.65638482570648193</v>
      </c>
      <c r="S677" s="67">
        <v>0.70799684524536133</v>
      </c>
      <c r="T677" s="67">
        <v>0.78384405374526978</v>
      </c>
      <c r="U677" s="67">
        <v>0.87166070938110352</v>
      </c>
      <c r="V677" s="67">
        <v>0.96211349964141846</v>
      </c>
      <c r="W677" s="67">
        <v>1.0590817928314209</v>
      </c>
      <c r="X677" s="67">
        <v>1.1713453531265259</v>
      </c>
      <c r="Y677" s="67">
        <v>1.3022623062133789</v>
      </c>
      <c r="Z677" s="67">
        <v>1.419182300567627</v>
      </c>
      <c r="AA677" s="67">
        <v>1.4905955791473389</v>
      </c>
      <c r="AB677" s="67">
        <v>1.4881294965744019</v>
      </c>
      <c r="AC677" s="67">
        <v>1.4580545425415039</v>
      </c>
      <c r="AD677" s="67">
        <v>1.4340509176254272</v>
      </c>
      <c r="AE677" s="67">
        <v>1.2571401596069336</v>
      </c>
      <c r="AF677" s="67">
        <v>1.01384437084198</v>
      </c>
      <c r="AG677" s="67">
        <v>-8.5449713515117764E-4</v>
      </c>
      <c r="AH677" s="67">
        <v>-8.8464689906686544E-4</v>
      </c>
      <c r="AI677" s="67">
        <v>-5.2519273012876511E-3</v>
      </c>
      <c r="AJ677" s="67">
        <v>-5.8119581080973148E-3</v>
      </c>
      <c r="AK677" s="67">
        <v>-6.9709867238998413E-3</v>
      </c>
      <c r="AL677" s="67">
        <v>-5.2980617620050907E-3</v>
      </c>
      <c r="AM677" s="67">
        <v>-6.5642865374684334E-3</v>
      </c>
      <c r="AN677" s="67">
        <v>-7.5232055969536304E-3</v>
      </c>
      <c r="AO677" s="67">
        <v>-1.8274523317813873E-2</v>
      </c>
      <c r="AP677" s="67">
        <v>-1.6738669946789742E-2</v>
      </c>
      <c r="AQ677" s="67">
        <v>-1.3340377248823643E-2</v>
      </c>
      <c r="AR677" s="67">
        <v>-7.5948578305542469E-3</v>
      </c>
      <c r="AS677" s="67">
        <v>-5.1188026554882526E-3</v>
      </c>
      <c r="AT677" s="67">
        <v>1.426607184112072E-2</v>
      </c>
      <c r="AU677" s="67">
        <v>0.18119347095489502</v>
      </c>
      <c r="AV677" s="67">
        <v>0.23898382484912872</v>
      </c>
      <c r="AW677" s="67">
        <v>0.28162258863449097</v>
      </c>
      <c r="AX677" s="67">
        <v>0.30199718475341797</v>
      </c>
      <c r="AY677" s="67">
        <v>0.29711729288101196</v>
      </c>
      <c r="AZ677" s="67">
        <v>1.0941158980131149E-3</v>
      </c>
      <c r="BA677" s="67">
        <v>-9.2518739402294159E-2</v>
      </c>
      <c r="BB677" s="67">
        <v>-9.5673203468322754E-2</v>
      </c>
      <c r="BC677" s="67">
        <v>-6.6743858158588409E-2</v>
      </c>
      <c r="BD677" s="67">
        <v>-5.3527049720287323E-2</v>
      </c>
      <c r="BE677" s="67">
        <v>7.6935784891247749E-3</v>
      </c>
      <c r="BF677" s="67">
        <v>6.9381231442093849E-3</v>
      </c>
      <c r="BG677" s="67">
        <v>1.9764155149459839E-3</v>
      </c>
      <c r="BH677" s="67">
        <v>9.5631275326013565E-4</v>
      </c>
      <c r="BI677" s="67">
        <v>-5.1786197582259774E-4</v>
      </c>
      <c r="BJ677" s="67">
        <v>1.098096021451056E-3</v>
      </c>
      <c r="BK677" s="67">
        <v>2.5015170103870332E-4</v>
      </c>
      <c r="BL677" s="67">
        <v>-1.6643748676870018E-4</v>
      </c>
      <c r="BM677" s="67">
        <v>-1.0434439405798912E-2</v>
      </c>
      <c r="BN677" s="67">
        <v>-8.296438492834568E-3</v>
      </c>
      <c r="BO677" s="67">
        <v>-4.3025128543376923E-3</v>
      </c>
      <c r="BP677" s="67">
        <v>2.0020941738039255E-3</v>
      </c>
      <c r="BQ677" s="67">
        <v>5.0242827273905277E-3</v>
      </c>
      <c r="BR677" s="67">
        <v>2.4847423657774925E-2</v>
      </c>
      <c r="BS677" s="67">
        <v>0.19180364906787872</v>
      </c>
      <c r="BT677" s="67">
        <v>0.24982428550720215</v>
      </c>
      <c r="BU677" s="67">
        <v>0.29267436265945435</v>
      </c>
      <c r="BV677" s="67">
        <v>0.31319582462310791</v>
      </c>
      <c r="BW677" s="67">
        <v>0.30838343501091003</v>
      </c>
      <c r="BX677" s="67">
        <v>1.253002043813467E-2</v>
      </c>
      <c r="BY677" s="67">
        <v>-8.1288397312164307E-2</v>
      </c>
      <c r="BZ677" s="67">
        <v>-8.4822580218315125E-2</v>
      </c>
      <c r="CA677" s="67">
        <v>-5.6517753750085831E-2</v>
      </c>
      <c r="CB677" s="67">
        <v>-4.4077306985855103E-2</v>
      </c>
      <c r="CC677" s="67">
        <v>1.3613949529826641E-2</v>
      </c>
      <c r="CD677" s="67">
        <v>1.2356149032711983E-2</v>
      </c>
      <c r="CE677" s="67">
        <v>6.9827437400817871E-3</v>
      </c>
      <c r="CF677" s="67">
        <v>5.6439968757331371E-3</v>
      </c>
      <c r="CG677" s="67">
        <v>3.951552789658308E-3</v>
      </c>
      <c r="CH677" s="67">
        <v>5.5280555970966816E-3</v>
      </c>
      <c r="CI677" s="67">
        <v>4.969810601323843E-3</v>
      </c>
      <c r="CJ677" s="67">
        <v>4.9288379959762096E-3</v>
      </c>
      <c r="CK677" s="67">
        <v>-5.0044199451804161E-3</v>
      </c>
      <c r="CL677" s="67">
        <v>-2.44937464594841E-3</v>
      </c>
      <c r="CM677" s="67">
        <v>1.9570845179259777E-3</v>
      </c>
      <c r="CN677" s="67">
        <v>8.6489133536815643E-3</v>
      </c>
      <c r="CO677" s="67">
        <v>1.2049352750182152E-2</v>
      </c>
      <c r="CP677" s="67">
        <v>3.2176036387681961E-2</v>
      </c>
      <c r="CQ677" s="67">
        <v>0.19915220141410828</v>
      </c>
      <c r="CR677" s="67">
        <v>0.25733238458633423</v>
      </c>
      <c r="CS677" s="67">
        <v>0.30032879114151001</v>
      </c>
      <c r="CT677" s="67">
        <v>0.32095196843147278</v>
      </c>
      <c r="CU677" s="67">
        <v>0.31618630886077881</v>
      </c>
      <c r="CV677" s="67">
        <v>2.0450491458177567E-2</v>
      </c>
      <c r="CW677" s="67">
        <v>-7.3510296642780304E-2</v>
      </c>
      <c r="CX677" s="67">
        <v>-7.7307470142841339E-2</v>
      </c>
      <c r="CY677" s="67">
        <v>-4.9435179680585861E-2</v>
      </c>
      <c r="CZ677" s="67">
        <v>-3.7532445043325424E-2</v>
      </c>
      <c r="DA677" s="67">
        <v>1.9534319639205933E-2</v>
      </c>
      <c r="DB677" s="67">
        <v>1.7774175852537155E-2</v>
      </c>
      <c r="DC677" s="67">
        <v>1.1989071033895016E-2</v>
      </c>
      <c r="DD677" s="67">
        <v>1.0331680998206139E-2</v>
      </c>
      <c r="DE677" s="67">
        <v>8.4209665656089783E-3</v>
      </c>
      <c r="DF677" s="67">
        <v>9.9580148234963417E-3</v>
      </c>
      <c r="DG677" s="67">
        <v>9.6894698217511177E-3</v>
      </c>
      <c r="DH677" s="67">
        <v>1.0024113580584526E-2</v>
      </c>
      <c r="DI677" s="67">
        <v>4.2559890425764024E-4</v>
      </c>
      <c r="DJ677" s="67">
        <v>3.3976889681071043E-3</v>
      </c>
      <c r="DK677" s="67">
        <v>8.2166818901896477E-3</v>
      </c>
      <c r="DL677" s="67">
        <v>1.5295732766389847E-2</v>
      </c>
      <c r="DM677" s="67">
        <v>1.9074423238635063E-2</v>
      </c>
      <c r="DN677" s="67">
        <v>3.9504647254943848E-2</v>
      </c>
      <c r="DO677" s="67">
        <v>0.20650075376033783</v>
      </c>
      <c r="DP677" s="67">
        <v>0.26484042406082153</v>
      </c>
      <c r="DQ677" s="67">
        <v>0.30798321962356567</v>
      </c>
      <c r="DR677" s="67">
        <v>0.32870814204216003</v>
      </c>
      <c r="DS677" s="67">
        <v>0.32398918271064758</v>
      </c>
      <c r="DT677" s="67">
        <v>2.8370965272188187E-2</v>
      </c>
      <c r="DU677" s="67">
        <v>-6.5732195973396301E-2</v>
      </c>
      <c r="DV677" s="67">
        <v>-6.9792360067367554E-2</v>
      </c>
      <c r="DW677" s="67">
        <v>-4.235260933637619E-2</v>
      </c>
      <c r="DX677" s="67">
        <v>-3.0987583100795746E-2</v>
      </c>
      <c r="DY677" s="67">
        <v>2.808239683508873E-2</v>
      </c>
      <c r="DZ677" s="67">
        <v>2.5596946477890015E-2</v>
      </c>
      <c r="EA677" s="67">
        <v>1.9217414781451225E-2</v>
      </c>
      <c r="EB677" s="67">
        <v>1.7099952325224876E-2</v>
      </c>
      <c r="EC677" s="67">
        <v>1.4874093234539032E-2</v>
      </c>
      <c r="ED677" s="67">
        <v>1.6354171559214592E-2</v>
      </c>
      <c r="EE677" s="67">
        <v>1.6503907740116119E-2</v>
      </c>
      <c r="EF677" s="67">
        <v>1.7380880191922188E-2</v>
      </c>
      <c r="EG677" s="67">
        <v>8.2656834274530411E-3</v>
      </c>
      <c r="EH677" s="67">
        <v>1.1839920654892921E-2</v>
      </c>
      <c r="EI677" s="67">
        <v>1.7254548147320747E-2</v>
      </c>
      <c r="EJ677" s="67">
        <v>2.4892684072256088E-2</v>
      </c>
      <c r="EK677" s="67">
        <v>2.9217507690191269E-2</v>
      </c>
      <c r="EL677" s="67">
        <v>5.0085999071598053E-2</v>
      </c>
      <c r="EM677" s="67">
        <v>0.21711090207099915</v>
      </c>
      <c r="EN677" s="67">
        <v>0.27568089962005615</v>
      </c>
      <c r="EO677" s="67">
        <v>0.31903499364852905</v>
      </c>
      <c r="EP677" s="67">
        <v>0.33990678191184998</v>
      </c>
      <c r="EQ677" s="67">
        <v>0.33525538444519043</v>
      </c>
      <c r="ER677" s="67">
        <v>3.9806868880987167E-2</v>
      </c>
      <c r="ES677" s="67">
        <v>-5.4501850157976151E-2</v>
      </c>
      <c r="ET677" s="67">
        <v>-5.8941736817359924E-2</v>
      </c>
      <c r="EU677" s="67">
        <v>-3.212650865316391E-2</v>
      </c>
      <c r="EV677" s="67">
        <v>-2.1537840366363525E-2</v>
      </c>
      <c r="EW677" s="67">
        <v>65.223007202148438</v>
      </c>
      <c r="EX677" s="67">
        <v>64.101272583007813</v>
      </c>
      <c r="EY677" s="67">
        <v>63.514190673828125</v>
      </c>
      <c r="EZ677" s="67">
        <v>62.449653625488281</v>
      </c>
      <c r="FA677" s="67">
        <v>61.821537017822266</v>
      </c>
      <c r="FB677" s="67">
        <v>61.310081481933594</v>
      </c>
      <c r="FC677" s="67">
        <v>62.008663177490234</v>
      </c>
      <c r="FD677" s="67">
        <v>64.287643432617188</v>
      </c>
      <c r="FE677" s="67">
        <v>67.773002624511719</v>
      </c>
      <c r="FF677" s="67">
        <v>72.195938110351563</v>
      </c>
      <c r="FG677" s="67">
        <v>76.753883361816406</v>
      </c>
      <c r="FH677" s="67">
        <v>81.580718994140625</v>
      </c>
      <c r="FI677" s="67">
        <v>86.123275756835938</v>
      </c>
      <c r="FJ677" s="67">
        <v>89.716804504394531</v>
      </c>
      <c r="FK677" s="67">
        <v>91.708976745605469</v>
      </c>
      <c r="FL677" s="67">
        <v>93.304374694824219</v>
      </c>
      <c r="FM677" s="67">
        <v>94.035835266113281</v>
      </c>
      <c r="FN677" s="67">
        <v>93.432823181152344</v>
      </c>
      <c r="FO677" s="67">
        <v>90.722640991210938</v>
      </c>
      <c r="FP677" s="67">
        <v>86.97216796875</v>
      </c>
      <c r="FQ677" s="67">
        <v>81.594963073730469</v>
      </c>
      <c r="FR677" s="67">
        <v>78.122512817382813</v>
      </c>
      <c r="FS677" s="67">
        <v>75.438255310058594</v>
      </c>
      <c r="FT677" s="67">
        <v>74.110305786132813</v>
      </c>
      <c r="FU677" s="68">
        <v>9.8575260490179062E-3</v>
      </c>
      <c r="FV677" s="40">
        <v>13.260000228881836</v>
      </c>
      <c r="FW677">
        <v>50370.83</v>
      </c>
      <c r="FX677">
        <v>1</v>
      </c>
    </row>
    <row r="678" spans="1:180" x14ac:dyDescent="0.2">
      <c r="A678" t="s">
        <v>189</v>
      </c>
      <c r="B678" t="s">
        <v>207</v>
      </c>
      <c r="C678" t="s">
        <v>204</v>
      </c>
      <c r="D678" t="s">
        <v>181</v>
      </c>
      <c r="E678" t="s">
        <v>1</v>
      </c>
      <c r="F678" t="s">
        <v>1</v>
      </c>
      <c r="G678" s="60" t="s">
        <v>220</v>
      </c>
      <c r="H678" s="67">
        <v>58804.001320719719</v>
      </c>
      <c r="I678" s="67">
        <v>0.82407444715499878</v>
      </c>
      <c r="J678" s="67">
        <v>0.69028878211975098</v>
      </c>
      <c r="K678" s="67">
        <v>0.60757756233215332</v>
      </c>
      <c r="L678" s="67">
        <v>0.55437320470809937</v>
      </c>
      <c r="M678" s="67">
        <v>0.52781426906585693</v>
      </c>
      <c r="N678" s="67">
        <v>0.53209233283996582</v>
      </c>
      <c r="O678" s="67">
        <v>0.58387017250061035</v>
      </c>
      <c r="P678" s="67">
        <v>0.64985233545303345</v>
      </c>
      <c r="Q678" s="67">
        <v>0.68082243204116821</v>
      </c>
      <c r="R678" s="67">
        <v>0.71277856826782227</v>
      </c>
      <c r="S678" s="67">
        <v>0.77621519565582275</v>
      </c>
      <c r="T678" s="67">
        <v>0.87233245372772217</v>
      </c>
      <c r="U678" s="67">
        <v>0.97402238845825195</v>
      </c>
      <c r="V678" s="67">
        <v>1.0540395975112915</v>
      </c>
      <c r="W678" s="67">
        <v>1.1011737585067749</v>
      </c>
      <c r="X678" s="67">
        <v>1.1614823341369629</v>
      </c>
      <c r="Y678" s="67">
        <v>1.222386360168457</v>
      </c>
      <c r="Z678" s="67">
        <v>1.2650785446166992</v>
      </c>
      <c r="AA678" s="67">
        <v>1.2638589143753052</v>
      </c>
      <c r="AB678" s="67">
        <v>1.2423546314239502</v>
      </c>
      <c r="AC678" s="67">
        <v>1.2290923595428467</v>
      </c>
      <c r="AD678" s="67">
        <v>1.2220948934555054</v>
      </c>
      <c r="AE678" s="67">
        <v>1.0850106477737427</v>
      </c>
      <c r="AF678" s="67">
        <v>0.8833545446395874</v>
      </c>
      <c r="AG678" s="67">
        <v>-2.2799519822001457E-2</v>
      </c>
      <c r="AH678" s="67">
        <v>-1.0896062478423119E-2</v>
      </c>
      <c r="AI678" s="67">
        <v>-5.1848064176738262E-3</v>
      </c>
      <c r="AJ678" s="67">
        <v>-3.744073212146759E-3</v>
      </c>
      <c r="AK678" s="67">
        <v>-1.1664630146697164E-3</v>
      </c>
      <c r="AL678" s="67">
        <v>-2.9241172596812248E-3</v>
      </c>
      <c r="AM678" s="67">
        <v>-3.0426972080022097E-3</v>
      </c>
      <c r="AN678" s="67">
        <v>-5.9275426901876926E-3</v>
      </c>
      <c r="AO678" s="67">
        <v>-1.0221014730632305E-2</v>
      </c>
      <c r="AP678" s="67">
        <v>-1.4365076087415218E-2</v>
      </c>
      <c r="AQ678" s="67">
        <v>-1.5306847169995308E-2</v>
      </c>
      <c r="AR678" s="67">
        <v>-1.4792120084166527E-2</v>
      </c>
      <c r="AS678" s="67">
        <v>-1.3624552637338638E-2</v>
      </c>
      <c r="AT678" s="67">
        <v>9.0904096141457558E-3</v>
      </c>
      <c r="AU678" s="67">
        <v>0.1731199324131012</v>
      </c>
      <c r="AV678" s="67">
        <v>0.21487864851951599</v>
      </c>
      <c r="AW678" s="67">
        <v>0.23033560812473297</v>
      </c>
      <c r="AX678" s="67">
        <v>0.22970582544803619</v>
      </c>
      <c r="AY678" s="67">
        <v>0.20250922441482544</v>
      </c>
      <c r="AZ678" s="67">
        <v>-3.4510244149714708E-3</v>
      </c>
      <c r="BA678" s="67">
        <v>-5.9866577386856079E-2</v>
      </c>
      <c r="BB678" s="67">
        <v>-6.2304317951202393E-2</v>
      </c>
      <c r="BC678" s="67">
        <v>-5.1212482154369354E-2</v>
      </c>
      <c r="BD678" s="67">
        <v>-3.9495430886745453E-2</v>
      </c>
      <c r="BE678" s="67">
        <v>-1.4252135530114174E-2</v>
      </c>
      <c r="BF678" s="67">
        <v>-3.0738739296793938E-3</v>
      </c>
      <c r="BG678" s="67">
        <v>2.0430309232324362E-3</v>
      </c>
      <c r="BH678" s="67">
        <v>3.0237475875765085E-3</v>
      </c>
      <c r="BI678" s="67">
        <v>5.2863047458231449E-3</v>
      </c>
      <c r="BJ678" s="67">
        <v>3.4717521630227566E-3</v>
      </c>
      <c r="BK678" s="67">
        <v>3.7714948412030935E-3</v>
      </c>
      <c r="BL678" s="67">
        <v>1.4289236860349774E-3</v>
      </c>
      <c r="BM678" s="67">
        <v>-2.3813243024051189E-3</v>
      </c>
      <c r="BN678" s="67">
        <v>-5.923357792198658E-3</v>
      </c>
      <c r="BO678" s="67">
        <v>-6.2696347013115883E-3</v>
      </c>
      <c r="BP678" s="67">
        <v>-5.1959827542304993E-3</v>
      </c>
      <c r="BQ678" s="67">
        <v>-3.4824793692678213E-3</v>
      </c>
      <c r="BR678" s="67">
        <v>1.9670585170388222E-2</v>
      </c>
      <c r="BS678" s="67">
        <v>0.18372882902622223</v>
      </c>
      <c r="BT678" s="67">
        <v>0.22571775317192078</v>
      </c>
      <c r="BU678" s="67">
        <v>0.24138598144054413</v>
      </c>
      <c r="BV678" s="67">
        <v>0.24090307950973511</v>
      </c>
      <c r="BW678" s="67">
        <v>0.21377402544021606</v>
      </c>
      <c r="BX678" s="67">
        <v>7.9836007207632065E-3</v>
      </c>
      <c r="BY678" s="67">
        <v>-4.8637405037879944E-2</v>
      </c>
      <c r="BZ678" s="67">
        <v>-5.1454748958349228E-2</v>
      </c>
      <c r="CA678" s="67">
        <v>-4.0987323969602585E-2</v>
      </c>
      <c r="CB678" s="67">
        <v>-3.0046539381146431E-2</v>
      </c>
      <c r="CC678" s="67">
        <v>-8.3322441205382347E-3</v>
      </c>
      <c r="CD678" s="67">
        <v>2.3437496274709702E-3</v>
      </c>
      <c r="CE678" s="67">
        <v>7.0490087382495403E-3</v>
      </c>
      <c r="CF678" s="67">
        <v>7.7111199498176575E-3</v>
      </c>
      <c r="CG678" s="67">
        <v>9.7554717212915421E-3</v>
      </c>
      <c r="CH678" s="67">
        <v>7.901512086391449E-3</v>
      </c>
      <c r="CI678" s="67">
        <v>8.4909833967685699E-3</v>
      </c>
      <c r="CJ678" s="67">
        <v>6.5239900723099709E-3</v>
      </c>
      <c r="CK678" s="67">
        <v>3.0484215822070837E-3</v>
      </c>
      <c r="CL678" s="67">
        <v>-7.6649863331113011E-5</v>
      </c>
      <c r="CM678" s="67">
        <v>-1.0488392945262603E-5</v>
      </c>
      <c r="CN678" s="67">
        <v>1.4502727426588535E-3</v>
      </c>
      <c r="CO678" s="67">
        <v>3.5418893676251173E-3</v>
      </c>
      <c r="CP678" s="67">
        <v>2.6998383924365044E-2</v>
      </c>
      <c r="CQ678" s="67">
        <v>0.19107654690742493</v>
      </c>
      <c r="CR678" s="67">
        <v>0.23322489857673645</v>
      </c>
      <c r="CS678" s="67">
        <v>0.24903944134712219</v>
      </c>
      <c r="CT678" s="67">
        <v>0.24865826964378357</v>
      </c>
      <c r="CU678" s="67">
        <v>0.22157600522041321</v>
      </c>
      <c r="CV678" s="67">
        <v>1.5903187915682793E-2</v>
      </c>
      <c r="CW678" s="67">
        <v>-4.0860116481781006E-2</v>
      </c>
      <c r="CX678" s="67">
        <v>-4.3940369039773941E-2</v>
      </c>
      <c r="CY678" s="67">
        <v>-3.3905409276485443E-2</v>
      </c>
      <c r="CZ678" s="67">
        <v>-2.3502269759774208E-2</v>
      </c>
      <c r="DA678" s="67">
        <v>-2.4123513139784336E-3</v>
      </c>
      <c r="DB678" s="67">
        <v>7.7613731846213341E-3</v>
      </c>
      <c r="DC678" s="67">
        <v>1.2054986320436001E-2</v>
      </c>
      <c r="DD678" s="67">
        <v>1.2398491613566875E-2</v>
      </c>
      <c r="DE678" s="67">
        <v>1.4224639162421227E-2</v>
      </c>
      <c r="DF678" s="67">
        <v>1.2331272475421429E-2</v>
      </c>
      <c r="DG678" s="67">
        <v>1.3210472650825977E-2</v>
      </c>
      <c r="DH678" s="67">
        <v>1.1619055643677711E-2</v>
      </c>
      <c r="DI678" s="67">
        <v>8.4781674668192863E-3</v>
      </c>
      <c r="DJ678" s="67">
        <v>5.7700579054653645E-3</v>
      </c>
      <c r="DK678" s="67">
        <v>6.2486580573022366E-3</v>
      </c>
      <c r="DL678" s="67">
        <v>8.0965282395482063E-3</v>
      </c>
      <c r="DM678" s="67">
        <v>1.0566258803009987E-2</v>
      </c>
      <c r="DN678" s="67">
        <v>3.4326184540987015E-2</v>
      </c>
      <c r="DO678" s="67">
        <v>0.19842423498630524</v>
      </c>
      <c r="DP678" s="67">
        <v>0.24073204398155212</v>
      </c>
      <c r="DQ678" s="67">
        <v>0.25669291615486145</v>
      </c>
      <c r="DR678" s="67">
        <v>0.25641348958015442</v>
      </c>
      <c r="DS678" s="67">
        <v>0.22937797009944916</v>
      </c>
      <c r="DT678" s="67">
        <v>2.3822775110602379E-2</v>
      </c>
      <c r="DU678" s="67">
        <v>-3.3082827925682068E-2</v>
      </c>
      <c r="DV678" s="67">
        <v>-3.6425992846488953E-2</v>
      </c>
      <c r="DW678" s="67">
        <v>-2.6823496446013451E-2</v>
      </c>
      <c r="DX678" s="67">
        <v>-1.6957998275756836E-2</v>
      </c>
      <c r="DY678" s="67">
        <v>6.1350329779088497E-3</v>
      </c>
      <c r="DZ678" s="67">
        <v>1.5583560802042484E-2</v>
      </c>
      <c r="EA678" s="67">
        <v>1.9282825291156769E-2</v>
      </c>
      <c r="EB678" s="67">
        <v>1.9166313111782074E-2</v>
      </c>
      <c r="EC678" s="67">
        <v>2.0677408203482628E-2</v>
      </c>
      <c r="ED678" s="67">
        <v>1.8727142363786697E-2</v>
      </c>
      <c r="EE678" s="67">
        <v>2.0024664700031281E-2</v>
      </c>
      <c r="EF678" s="67">
        <v>1.8975522369146347E-2</v>
      </c>
      <c r="EG678" s="67">
        <v>1.6317859292030334E-2</v>
      </c>
      <c r="EH678" s="67">
        <v>1.4211775735020638E-2</v>
      </c>
      <c r="EI678" s="67">
        <v>1.5285870060324669E-2</v>
      </c>
      <c r="EJ678" s="67">
        <v>1.7692666500806808E-2</v>
      </c>
      <c r="EK678" s="67">
        <v>2.070833183825016E-2</v>
      </c>
      <c r="EL678" s="67">
        <v>4.4906362891197205E-2</v>
      </c>
      <c r="EM678" s="67">
        <v>0.20903316140174866</v>
      </c>
      <c r="EN678" s="67">
        <v>0.25157114863395691</v>
      </c>
      <c r="EO678" s="67">
        <v>0.26774325966835022</v>
      </c>
      <c r="EP678" s="67">
        <v>0.26761072874069214</v>
      </c>
      <c r="EQ678" s="67">
        <v>0.24064277112483978</v>
      </c>
      <c r="ER678" s="67">
        <v>3.5257402807474136E-2</v>
      </c>
      <c r="ES678" s="67">
        <v>-2.1853653714060783E-2</v>
      </c>
      <c r="ET678" s="67">
        <v>-2.5576429441571236E-2</v>
      </c>
      <c r="EU678" s="67">
        <v>-1.6598336398601532E-2</v>
      </c>
      <c r="EV678" s="67">
        <v>-7.5091109611093998E-3</v>
      </c>
      <c r="EW678" s="67">
        <v>72.452980041503906</v>
      </c>
      <c r="EX678" s="67">
        <v>70.729156494140625</v>
      </c>
      <c r="EY678" s="67">
        <v>67.578933715820313</v>
      </c>
      <c r="EZ678" s="67">
        <v>66.014503479003906</v>
      </c>
      <c r="FA678" s="67">
        <v>65.19171142578125</v>
      </c>
      <c r="FB678" s="67">
        <v>64.570930480957031</v>
      </c>
      <c r="FC678" s="67">
        <v>64.914756774902344</v>
      </c>
      <c r="FD678" s="67">
        <v>65.987533569335938</v>
      </c>
      <c r="FE678" s="67">
        <v>69.23388671875</v>
      </c>
      <c r="FF678" s="67">
        <v>74.534652709960938</v>
      </c>
      <c r="FG678" s="67">
        <v>80.614791870117188</v>
      </c>
      <c r="FH678" s="67">
        <v>84.759666442871094</v>
      </c>
      <c r="FI678" s="67">
        <v>85.458412170410156</v>
      </c>
      <c r="FJ678" s="67">
        <v>86.254051208496094</v>
      </c>
      <c r="FK678" s="67">
        <v>86.410369873046875</v>
      </c>
      <c r="FL678" s="67">
        <v>87.079322814941406</v>
      </c>
      <c r="FM678" s="67">
        <v>86.4625244140625</v>
      </c>
      <c r="FN678" s="67">
        <v>84.129875183105469</v>
      </c>
      <c r="FO678" s="67">
        <v>80.818168640136719</v>
      </c>
      <c r="FP678" s="67">
        <v>78.076095581054688</v>
      </c>
      <c r="FQ678" s="67">
        <v>76.410408020019531</v>
      </c>
      <c r="FR678" s="67">
        <v>74.652366638183594</v>
      </c>
      <c r="FS678" s="67">
        <v>72.486488342285156</v>
      </c>
      <c r="FT678" s="67">
        <v>71.846611022949219</v>
      </c>
      <c r="FU678" s="68">
        <v>9.8563050851225853E-3</v>
      </c>
      <c r="FV678" s="40">
        <v>12.100000381469727</v>
      </c>
      <c r="FW678">
        <v>50510.700000000004</v>
      </c>
      <c r="FX678">
        <v>1</v>
      </c>
    </row>
    <row r="679" spans="1:180" x14ac:dyDescent="0.2">
      <c r="A679" t="s">
        <v>189</v>
      </c>
      <c r="B679" t="s">
        <v>207</v>
      </c>
      <c r="C679" t="s">
        <v>204</v>
      </c>
      <c r="D679" t="s">
        <v>181</v>
      </c>
      <c r="E679" t="s">
        <v>1</v>
      </c>
      <c r="F679" t="s">
        <v>1</v>
      </c>
      <c r="G679" s="60" t="s">
        <v>221</v>
      </c>
      <c r="H679" s="67">
        <v>59473.001578330994</v>
      </c>
      <c r="I679" s="67">
        <v>0.63156211376190186</v>
      </c>
      <c r="J679" s="67">
        <v>0.53708827495574951</v>
      </c>
      <c r="K679" s="67">
        <v>0.48405590653419495</v>
      </c>
      <c r="L679" s="67">
        <v>0.45518067479133606</v>
      </c>
      <c r="M679" s="67">
        <v>0.44214493036270142</v>
      </c>
      <c r="N679" s="67">
        <v>0.45979571342468262</v>
      </c>
      <c r="O679" s="67">
        <v>0.51797765493392944</v>
      </c>
      <c r="P679" s="67">
        <v>0.58285796642303467</v>
      </c>
      <c r="Q679" s="67">
        <v>0.61082595586776733</v>
      </c>
      <c r="R679" s="67">
        <v>0.6308397650718689</v>
      </c>
      <c r="S679" s="67">
        <v>0.67222332954406738</v>
      </c>
      <c r="T679" s="67">
        <v>0.72963052988052368</v>
      </c>
      <c r="U679" s="67">
        <v>0.80506181716918945</v>
      </c>
      <c r="V679" s="67">
        <v>0.88222920894622803</v>
      </c>
      <c r="W679" s="67">
        <v>0.97976171970367432</v>
      </c>
      <c r="X679" s="67">
        <v>1.0920703411102295</v>
      </c>
      <c r="Y679" s="67">
        <v>1.2175856828689575</v>
      </c>
      <c r="Z679" s="67">
        <v>1.3390216827392578</v>
      </c>
      <c r="AA679" s="67">
        <v>1.415520191192627</v>
      </c>
      <c r="AB679" s="67">
        <v>1.4081366062164307</v>
      </c>
      <c r="AC679" s="67">
        <v>1.3772794008255005</v>
      </c>
      <c r="AD679" s="67">
        <v>1.3329730033874512</v>
      </c>
      <c r="AE679" s="67">
        <v>1.1422245502471924</v>
      </c>
      <c r="AF679" s="67">
        <v>0.91172552108764648</v>
      </c>
      <c r="AG679" s="67">
        <v>-7.0443614386022091E-3</v>
      </c>
      <c r="AH679" s="67">
        <v>-4.2557846754789352E-3</v>
      </c>
      <c r="AI679" s="67">
        <v>-2.2333187516778708E-3</v>
      </c>
      <c r="AJ679" s="67">
        <v>-2.084583044052124E-3</v>
      </c>
      <c r="AK679" s="67">
        <v>-5.582472775131464E-3</v>
      </c>
      <c r="AL679" s="67">
        <v>-5.5758394300937653E-3</v>
      </c>
      <c r="AM679" s="67">
        <v>-7.5152767822146416E-3</v>
      </c>
      <c r="AN679" s="67">
        <v>-1.1543462052941322E-2</v>
      </c>
      <c r="AO679" s="67">
        <v>-1.4913719147443771E-2</v>
      </c>
      <c r="AP679" s="67">
        <v>-1.6442045569419861E-2</v>
      </c>
      <c r="AQ679" s="67">
        <v>-1.4887209050357342E-2</v>
      </c>
      <c r="AR679" s="67">
        <v>-1.6409087926149368E-2</v>
      </c>
      <c r="AS679" s="67">
        <v>-2.0625630393624306E-2</v>
      </c>
      <c r="AT679" s="67">
        <v>-3.3040565904229879E-3</v>
      </c>
      <c r="AU679" s="67">
        <v>0.14603039622306824</v>
      </c>
      <c r="AV679" s="67">
        <v>0.20221017301082611</v>
      </c>
      <c r="AW679" s="67">
        <v>0.24939218163490295</v>
      </c>
      <c r="AX679" s="67">
        <v>0.2706969678401947</v>
      </c>
      <c r="AY679" s="67">
        <v>0.27001151442527771</v>
      </c>
      <c r="AZ679" s="67">
        <v>-9.6757512073963881E-4</v>
      </c>
      <c r="BA679" s="67">
        <v>-8.6813099682331085E-2</v>
      </c>
      <c r="BB679" s="67">
        <v>-8.8825449347496033E-2</v>
      </c>
      <c r="BC679" s="67">
        <v>-6.5848164260387421E-2</v>
      </c>
      <c r="BD679" s="67">
        <v>-4.1266866028308868E-2</v>
      </c>
      <c r="BE679" s="67">
        <v>1.3685954036191106E-3</v>
      </c>
      <c r="BF679" s="67">
        <v>3.4432308748364449E-3</v>
      </c>
      <c r="BG679" s="67">
        <v>4.880453459918499E-3</v>
      </c>
      <c r="BH679" s="67">
        <v>4.5767053961753845E-3</v>
      </c>
      <c r="BI679" s="67">
        <v>7.6945801265537739E-4</v>
      </c>
      <c r="BJ679" s="67">
        <v>7.2111404733732343E-4</v>
      </c>
      <c r="BK679" s="67">
        <v>-8.0496573355048895E-4</v>
      </c>
      <c r="BL679" s="67">
        <v>-4.298393614590168E-3</v>
      </c>
      <c r="BM679" s="67">
        <v>-7.1938368491828442E-3</v>
      </c>
      <c r="BN679" s="67">
        <v>-8.1312619149684906E-3</v>
      </c>
      <c r="BO679" s="67">
        <v>-5.9916451573371887E-3</v>
      </c>
      <c r="BP679" s="67">
        <v>-6.9644046016037464E-3</v>
      </c>
      <c r="BQ679" s="67">
        <v>-1.0644433088600636E-2</v>
      </c>
      <c r="BR679" s="67">
        <v>7.1079032495617867E-3</v>
      </c>
      <c r="BS679" s="67">
        <v>0.15646941959857941</v>
      </c>
      <c r="BT679" s="67">
        <v>0.21287567913532257</v>
      </c>
      <c r="BU679" s="67">
        <v>0.26026609539985657</v>
      </c>
      <c r="BV679" s="67">
        <v>0.28171640634536743</v>
      </c>
      <c r="BW679" s="67">
        <v>0.28109860420227051</v>
      </c>
      <c r="BX679" s="67">
        <v>1.028802152723074E-2</v>
      </c>
      <c r="BY679" s="67">
        <v>-7.5759373605251312E-2</v>
      </c>
      <c r="BZ679" s="67">
        <v>-7.8145340085029602E-2</v>
      </c>
      <c r="CA679" s="67">
        <v>-5.5783137679100037E-2</v>
      </c>
      <c r="CB679" s="67">
        <v>-3.196663036942482E-2</v>
      </c>
      <c r="CC679" s="67">
        <v>7.1953837759792805E-3</v>
      </c>
      <c r="CD679" s="67">
        <v>8.7755462154746056E-3</v>
      </c>
      <c r="CE679" s="67">
        <v>9.8074302077293396E-3</v>
      </c>
      <c r="CF679" s="67">
        <v>9.1902939602732658E-3</v>
      </c>
      <c r="CG679" s="67">
        <v>5.1687858067452908E-3</v>
      </c>
      <c r="CH679" s="67">
        <v>5.0823651254177094E-3</v>
      </c>
      <c r="CI679" s="67">
        <v>3.8425750099122524E-3</v>
      </c>
      <c r="CJ679" s="67">
        <v>7.1951810969039798E-4</v>
      </c>
      <c r="CK679" s="67">
        <v>-1.8470699433237314E-3</v>
      </c>
      <c r="CL679" s="67">
        <v>-2.3752378765493631E-3</v>
      </c>
      <c r="CM679" s="67">
        <v>1.6939522174652666E-4</v>
      </c>
      <c r="CN679" s="67">
        <v>-4.2304446105845273E-4</v>
      </c>
      <c r="CO679" s="67">
        <v>-3.7314880173653364E-3</v>
      </c>
      <c r="CP679" s="67">
        <v>1.4319195412099361E-2</v>
      </c>
      <c r="CQ679" s="67">
        <v>0.16369946300983429</v>
      </c>
      <c r="CR679" s="67">
        <v>0.22026258707046509</v>
      </c>
      <c r="CS679" s="67">
        <v>0.2677973210811615</v>
      </c>
      <c r="CT679" s="67">
        <v>0.28934842348098755</v>
      </c>
      <c r="CU679" s="67">
        <v>0.28877750039100647</v>
      </c>
      <c r="CV679" s="67">
        <v>1.8083613365888596E-2</v>
      </c>
      <c r="CW679" s="67">
        <v>-6.8103589117527008E-2</v>
      </c>
      <c r="CX679" s="67">
        <v>-7.0748329162597656E-2</v>
      </c>
      <c r="CY679" s="67">
        <v>-4.8812124878168106E-2</v>
      </c>
      <c r="CZ679" s="67">
        <v>-2.5525309145450592E-2</v>
      </c>
      <c r="DA679" s="67">
        <v>1.3022171333432198E-2</v>
      </c>
      <c r="DB679" s="67">
        <v>1.4107860624790192E-2</v>
      </c>
      <c r="DC679" s="67">
        <v>1.473440695554018E-2</v>
      </c>
      <c r="DD679" s="67">
        <v>1.3803882524371147E-2</v>
      </c>
      <c r="DE679" s="67">
        <v>9.5681138336658478E-3</v>
      </c>
      <c r="DF679" s="67">
        <v>9.4436164945363998E-3</v>
      </c>
      <c r="DG679" s="67">
        <v>8.4901163354516029E-3</v>
      </c>
      <c r="DH679" s="67">
        <v>5.7374294847249985E-3</v>
      </c>
      <c r="DI679" s="67">
        <v>3.499697195366025E-3</v>
      </c>
      <c r="DJ679" s="67">
        <v>3.380785696208477E-3</v>
      </c>
      <c r="DK679" s="67">
        <v>6.3304356299340725E-3</v>
      </c>
      <c r="DL679" s="67">
        <v>6.1183152720332146E-3</v>
      </c>
      <c r="DM679" s="67">
        <v>3.1814572867006063E-3</v>
      </c>
      <c r="DN679" s="67">
        <v>2.1530486643314362E-2</v>
      </c>
      <c r="DO679" s="67">
        <v>0.17092949151992798</v>
      </c>
      <c r="DP679" s="67">
        <v>0.2276494950056076</v>
      </c>
      <c r="DQ679" s="67">
        <v>0.27532854676246643</v>
      </c>
      <c r="DR679" s="67">
        <v>0.29698047041893005</v>
      </c>
      <c r="DS679" s="67">
        <v>0.29645636677742004</v>
      </c>
      <c r="DT679" s="67">
        <v>2.5879204273223877E-2</v>
      </c>
      <c r="DU679" s="67">
        <v>-6.0447804629802704E-2</v>
      </c>
      <c r="DV679" s="67">
        <v>-6.3351310789585114E-2</v>
      </c>
      <c r="DW679" s="67">
        <v>-4.1841115802526474E-2</v>
      </c>
      <c r="DX679" s="67">
        <v>-1.9083991646766663E-2</v>
      </c>
      <c r="DY679" s="67">
        <v>2.1435128524899483E-2</v>
      </c>
      <c r="DZ679" s="67">
        <v>2.1806877106428146E-2</v>
      </c>
      <c r="EA679" s="67">
        <v>2.1848179399967194E-2</v>
      </c>
      <c r="EB679" s="67">
        <v>2.0465169101953506E-2</v>
      </c>
      <c r="EC679" s="67">
        <v>1.5920044854283333E-2</v>
      </c>
      <c r="ED679" s="67">
        <v>1.5740569680929184E-2</v>
      </c>
      <c r="EE679" s="67">
        <v>1.5200426802039146E-2</v>
      </c>
      <c r="EF679" s="67">
        <v>1.2982497923076153E-2</v>
      </c>
      <c r="EG679" s="67">
        <v>1.1219579726457596E-2</v>
      </c>
      <c r="EH679" s="67">
        <v>1.1691570281982422E-2</v>
      </c>
      <c r="EI679" s="67">
        <v>1.5225999057292938E-2</v>
      </c>
      <c r="EJ679" s="67">
        <v>1.5563000924885273E-2</v>
      </c>
      <c r="EK679" s="67">
        <v>1.3162652961909771E-2</v>
      </c>
      <c r="EL679" s="67">
        <v>3.1942445784807205E-2</v>
      </c>
      <c r="EM679" s="67">
        <v>0.18136851489543915</v>
      </c>
      <c r="EN679" s="67">
        <v>0.23831500113010406</v>
      </c>
      <c r="EO679" s="67">
        <v>0.28620243072509766</v>
      </c>
      <c r="EP679" s="67">
        <v>0.30799990892410278</v>
      </c>
      <c r="EQ679" s="67">
        <v>0.30754342675209045</v>
      </c>
      <c r="ER679" s="67">
        <v>3.7134803831577301E-2</v>
      </c>
      <c r="ES679" s="67">
        <v>-4.9394071102142334E-2</v>
      </c>
      <c r="ET679" s="67">
        <v>-5.2671201527118683E-2</v>
      </c>
      <c r="EU679" s="67">
        <v>-3.1776081770658493E-2</v>
      </c>
      <c r="EV679" s="67">
        <v>-9.7837513312697411E-3</v>
      </c>
      <c r="EW679" s="67">
        <v>66.675392150878906</v>
      </c>
      <c r="EX679" s="67">
        <v>65.400497436523438</v>
      </c>
      <c r="EY679" s="67">
        <v>63.686786651611328</v>
      </c>
      <c r="EZ679" s="67">
        <v>62.654239654541016</v>
      </c>
      <c r="FA679" s="67">
        <v>61.769554138183594</v>
      </c>
      <c r="FB679" s="67">
        <v>61.216785430908203</v>
      </c>
      <c r="FC679" s="67">
        <v>62.025302886962891</v>
      </c>
      <c r="FD679" s="67">
        <v>65.940757751464844</v>
      </c>
      <c r="FE679" s="67">
        <v>70.560859680175781</v>
      </c>
      <c r="FF679" s="67">
        <v>75.3424072265625</v>
      </c>
      <c r="FG679" s="67">
        <v>80.336090087890625</v>
      </c>
      <c r="FH679" s="67">
        <v>84.906532287597656</v>
      </c>
      <c r="FI679" s="67">
        <v>89.164840698242188</v>
      </c>
      <c r="FJ679" s="67">
        <v>92.41754150390625</v>
      </c>
      <c r="FK679" s="67">
        <v>93.905288696289063</v>
      </c>
      <c r="FL679" s="67">
        <v>94.754287719726563</v>
      </c>
      <c r="FM679" s="67">
        <v>94.600563049316406</v>
      </c>
      <c r="FN679" s="67">
        <v>93.235786437988281</v>
      </c>
      <c r="FO679" s="67">
        <v>90.442832946777344</v>
      </c>
      <c r="FP679" s="67">
        <v>86.023956298828125</v>
      </c>
      <c r="FQ679" s="67">
        <v>81.695777893066406</v>
      </c>
      <c r="FR679" s="67">
        <v>78.345680236816406</v>
      </c>
      <c r="FS679" s="67">
        <v>76.153839111328125</v>
      </c>
      <c r="FT679" s="67">
        <v>74.160270690917969</v>
      </c>
      <c r="FU679" s="68">
        <v>9.6994461491703987E-3</v>
      </c>
      <c r="FV679" s="40">
        <v>13.329999923706055</v>
      </c>
      <c r="FW679">
        <v>48464.97</v>
      </c>
      <c r="FX679">
        <v>1</v>
      </c>
    </row>
    <row r="680" spans="1:180" x14ac:dyDescent="0.2">
      <c r="A680" t="s">
        <v>189</v>
      </c>
      <c r="B680" t="s">
        <v>207</v>
      </c>
      <c r="C680" t="s">
        <v>204</v>
      </c>
      <c r="D680" t="s">
        <v>181</v>
      </c>
      <c r="E680" t="s">
        <v>1</v>
      </c>
      <c r="F680" t="s">
        <v>1</v>
      </c>
      <c r="G680" s="60" t="s">
        <v>222</v>
      </c>
      <c r="H680" s="67">
        <v>59545.000383496284</v>
      </c>
      <c r="I680" s="67">
        <v>0.73793148994445801</v>
      </c>
      <c r="J680" s="67">
        <v>0.6236463189125061</v>
      </c>
      <c r="K680" s="67">
        <v>0.55283254384994507</v>
      </c>
      <c r="L680" s="67">
        <v>0.51247745752334595</v>
      </c>
      <c r="M680" s="67">
        <v>0.48924702405929565</v>
      </c>
      <c r="N680" s="67">
        <v>0.49939811229705811</v>
      </c>
      <c r="O680" s="67">
        <v>0.5513375997543335</v>
      </c>
      <c r="P680" s="67">
        <v>0.61665451526641846</v>
      </c>
      <c r="Q680" s="67">
        <v>0.65317416191101074</v>
      </c>
      <c r="R680" s="67">
        <v>0.68490231037139893</v>
      </c>
      <c r="S680" s="67">
        <v>0.74102795124053955</v>
      </c>
      <c r="T680" s="67">
        <v>0.81886017322540283</v>
      </c>
      <c r="U680" s="67">
        <v>0.91575181484222412</v>
      </c>
      <c r="V680" s="67">
        <v>1.0077354907989502</v>
      </c>
      <c r="W680" s="67">
        <v>1.1120860576629639</v>
      </c>
      <c r="X680" s="67">
        <v>1.221393346786499</v>
      </c>
      <c r="Y680" s="67">
        <v>1.3263154029846191</v>
      </c>
      <c r="Z680" s="67">
        <v>1.4190208911895752</v>
      </c>
      <c r="AA680" s="67">
        <v>1.4571317434310913</v>
      </c>
      <c r="AB680" s="67">
        <v>1.4069725275039673</v>
      </c>
      <c r="AC680" s="67">
        <v>1.341765284538269</v>
      </c>
      <c r="AD680" s="67">
        <v>1.2811083793640137</v>
      </c>
      <c r="AE680" s="67">
        <v>1.090935230255127</v>
      </c>
      <c r="AF680" s="67">
        <v>0.87576550245285034</v>
      </c>
      <c r="AG680" s="67">
        <v>-2.340983971953392E-2</v>
      </c>
      <c r="AH680" s="67">
        <v>-1.4221060089766979E-2</v>
      </c>
      <c r="AI680" s="67">
        <v>-9.1195022687315941E-3</v>
      </c>
      <c r="AJ680" s="67">
        <v>-4.5694857835769653E-3</v>
      </c>
      <c r="AK680" s="67">
        <v>-3.7670608144253492E-3</v>
      </c>
      <c r="AL680" s="67">
        <v>-2.5281545240432024E-3</v>
      </c>
      <c r="AM680" s="67">
        <v>-4.8917429521679878E-3</v>
      </c>
      <c r="AN680" s="67">
        <v>-6.6354754380881786E-3</v>
      </c>
      <c r="AO680" s="67">
        <v>-1.3290992937982082E-2</v>
      </c>
      <c r="AP680" s="67">
        <v>-1.5214047394692898E-2</v>
      </c>
      <c r="AQ680" s="67">
        <v>-1.9443444907665253E-2</v>
      </c>
      <c r="AR680" s="67">
        <v>-2.0692793652415276E-2</v>
      </c>
      <c r="AS680" s="67">
        <v>-1.2998438440263271E-2</v>
      </c>
      <c r="AT680" s="67">
        <v>8.3898184821009636E-3</v>
      </c>
      <c r="AU680" s="67">
        <v>0.18688869476318359</v>
      </c>
      <c r="AV680" s="67">
        <v>0.24300460517406464</v>
      </c>
      <c r="AW680" s="67">
        <v>0.27625384926795959</v>
      </c>
      <c r="AX680" s="67">
        <v>0.29829493165016174</v>
      </c>
      <c r="AY680" s="67">
        <v>0.27900555729866028</v>
      </c>
      <c r="AZ680" s="67">
        <v>3.8405491504818201E-3</v>
      </c>
      <c r="BA680" s="67">
        <v>-7.9200074076652527E-2</v>
      </c>
      <c r="BB680" s="67">
        <v>-7.4804618954658508E-2</v>
      </c>
      <c r="BC680" s="67">
        <v>-6.0790903866291046E-2</v>
      </c>
      <c r="BD680" s="67">
        <v>-4.0913518518209457E-2</v>
      </c>
      <c r="BE680" s="67">
        <v>-1.5004731714725494E-2</v>
      </c>
      <c r="BF680" s="67">
        <v>-6.5292064100503922E-3</v>
      </c>
      <c r="BG680" s="67">
        <v>-2.0123166032135487E-3</v>
      </c>
      <c r="BH680" s="67">
        <v>2.0856629125773907E-3</v>
      </c>
      <c r="BI680" s="67">
        <v>2.5790361687541008E-3</v>
      </c>
      <c r="BJ680" s="67">
        <v>3.7630330771207809E-3</v>
      </c>
      <c r="BK680" s="67">
        <v>1.8123934278264642E-3</v>
      </c>
      <c r="BL680" s="67">
        <v>6.0289265820756555E-4</v>
      </c>
      <c r="BM680" s="67">
        <v>-5.5782538838684559E-3</v>
      </c>
      <c r="BN680" s="67">
        <v>-6.9109424948692322E-3</v>
      </c>
      <c r="BO680" s="67">
        <v>-1.055611576884985E-2</v>
      </c>
      <c r="BP680" s="67">
        <v>-1.1256926693022251E-2</v>
      </c>
      <c r="BQ680" s="67">
        <v>-3.0266121029853821E-3</v>
      </c>
      <c r="BR680" s="67">
        <v>1.8791928887367249E-2</v>
      </c>
      <c r="BS680" s="67">
        <v>0.1973179429769516</v>
      </c>
      <c r="BT680" s="67">
        <v>0.25366014242172241</v>
      </c>
      <c r="BU680" s="67">
        <v>0.28711754083633423</v>
      </c>
      <c r="BV680" s="67">
        <v>0.30930402874946594</v>
      </c>
      <c r="BW680" s="67">
        <v>0.29008224606513977</v>
      </c>
      <c r="BX680" s="67">
        <v>1.5085372142493725E-2</v>
      </c>
      <c r="BY680" s="67">
        <v>-6.815686821937561E-2</v>
      </c>
      <c r="BZ680" s="67">
        <v>-6.41346275806427E-2</v>
      </c>
      <c r="CA680" s="67">
        <v>-5.0735365599393845E-2</v>
      </c>
      <c r="CB680" s="67">
        <v>-3.1622011214494705E-2</v>
      </c>
      <c r="CC680" s="67">
        <v>-9.1833779588341713E-3</v>
      </c>
      <c r="CD680" s="67">
        <v>-1.201851642690599E-3</v>
      </c>
      <c r="CE680" s="67">
        <v>2.910098759457469E-3</v>
      </c>
      <c r="CF680" s="67">
        <v>6.6949981264770031E-3</v>
      </c>
      <c r="CG680" s="67">
        <v>6.9743241183459759E-3</v>
      </c>
      <c r="CH680" s="67">
        <v>8.1202909350395203E-3</v>
      </c>
      <c r="CI680" s="67">
        <v>6.4556575380265713E-3</v>
      </c>
      <c r="CJ680" s="67">
        <v>5.6161643005907536E-3</v>
      </c>
      <c r="CK680" s="67">
        <v>-2.3643452732358128E-4</v>
      </c>
      <c r="CL680" s="67">
        <v>-1.160237705335021E-3</v>
      </c>
      <c r="CM680" s="67">
        <v>-4.4007808901369572E-3</v>
      </c>
      <c r="CN680" s="67">
        <v>-4.7216722741723061E-3</v>
      </c>
      <c r="CO680" s="67">
        <v>3.879844443872571E-3</v>
      </c>
      <c r="CP680" s="67">
        <v>2.599639818072319E-2</v>
      </c>
      <c r="CQ680" s="67">
        <v>0.20454122126102448</v>
      </c>
      <c r="CR680" s="67">
        <v>0.26104015111923218</v>
      </c>
      <c r="CS680" s="67">
        <v>0.29464170336723328</v>
      </c>
      <c r="CT680" s="67">
        <v>0.31692889332771301</v>
      </c>
      <c r="CU680" s="67">
        <v>0.29775390028953552</v>
      </c>
      <c r="CV680" s="67">
        <v>2.2873502224683762E-2</v>
      </c>
      <c r="CW680" s="67">
        <v>-6.050838902592659E-2</v>
      </c>
      <c r="CX680" s="67">
        <v>-5.674462765455246E-2</v>
      </c>
      <c r="CY680" s="67">
        <v>-4.3770931661128998E-2</v>
      </c>
      <c r="CZ680" s="67">
        <v>-2.5186736136674881E-2</v>
      </c>
      <c r="DA680" s="67">
        <v>-3.3620249014347792E-3</v>
      </c>
      <c r="DB680" s="67">
        <v>4.1255028918385506E-3</v>
      </c>
      <c r="DC680" s="67">
        <v>7.8325141221284866E-3</v>
      </c>
      <c r="DD680" s="67">
        <v>1.1304334737360477E-2</v>
      </c>
      <c r="DE680" s="67">
        <v>1.1369611136615276E-2</v>
      </c>
      <c r="DF680" s="67">
        <v>1.2477547861635685E-2</v>
      </c>
      <c r="DG680" s="67">
        <v>1.1098921298980713E-2</v>
      </c>
      <c r="DH680" s="67">
        <v>1.0629436932504177E-2</v>
      </c>
      <c r="DI680" s="67">
        <v>5.1053850911557674E-3</v>
      </c>
      <c r="DJ680" s="67">
        <v>4.5904670841991901E-3</v>
      </c>
      <c r="DK680" s="67">
        <v>1.754554221406579E-3</v>
      </c>
      <c r="DL680" s="67">
        <v>1.8135817954316735E-3</v>
      </c>
      <c r="DM680" s="67">
        <v>1.0786300525069237E-2</v>
      </c>
      <c r="DN680" s="67">
        <v>3.3200867474079132E-2</v>
      </c>
      <c r="DO680" s="67">
        <v>0.21176448464393616</v>
      </c>
      <c r="DP680" s="67">
        <v>0.26842015981674194</v>
      </c>
      <c r="DQ680" s="67">
        <v>0.30216589570045471</v>
      </c>
      <c r="DR680" s="67">
        <v>0.32455375790596008</v>
      </c>
      <c r="DS680" s="67">
        <v>0.30542552471160889</v>
      </c>
      <c r="DT680" s="67">
        <v>3.0661631375551224E-2</v>
      </c>
      <c r="DU680" s="67">
        <v>-5.2859906107187271E-2</v>
      </c>
      <c r="DV680" s="67">
        <v>-4.9354624003171921E-2</v>
      </c>
      <c r="DW680" s="67">
        <v>-3.6806497722864151E-2</v>
      </c>
      <c r="DX680" s="67">
        <v>-1.8751464784145355E-2</v>
      </c>
      <c r="DY680" s="67">
        <v>5.0430847331881523E-3</v>
      </c>
      <c r="DZ680" s="67">
        <v>1.1817357502877712E-2</v>
      </c>
      <c r="EA680" s="67">
        <v>1.4939701184630394E-2</v>
      </c>
      <c r="EB680" s="67">
        <v>1.7959482967853546E-2</v>
      </c>
      <c r="EC680" s="67">
        <v>1.7715709283947945E-2</v>
      </c>
      <c r="ED680" s="67">
        <v>1.8768735229969025E-2</v>
      </c>
      <c r="EE680" s="67">
        <v>1.7803056165575981E-2</v>
      </c>
      <c r="EF680" s="67">
        <v>1.7867803573608398E-2</v>
      </c>
      <c r="EG680" s="67">
        <v>1.2818124145269394E-2</v>
      </c>
      <c r="EH680" s="67">
        <v>1.2893570587038994E-2</v>
      </c>
      <c r="EI680" s="67">
        <v>1.0641881264746189E-2</v>
      </c>
      <c r="EJ680" s="67">
        <v>1.1249450966715813E-2</v>
      </c>
      <c r="EK680" s="67">
        <v>2.075812965631485E-2</v>
      </c>
      <c r="EL680" s="67">
        <v>4.3602976948022842E-2</v>
      </c>
      <c r="EM680" s="67">
        <v>0.22219374775886536</v>
      </c>
      <c r="EN680" s="67">
        <v>0.27907568216323853</v>
      </c>
      <c r="EO680" s="67">
        <v>0.31302958726882935</v>
      </c>
      <c r="EP680" s="67">
        <v>0.33556282520294189</v>
      </c>
      <c r="EQ680" s="67">
        <v>0.31650221347808838</v>
      </c>
      <c r="ER680" s="67">
        <v>4.1906453669071198E-2</v>
      </c>
      <c r="ES680" s="67">
        <v>-4.1816707700490952E-2</v>
      </c>
      <c r="ET680" s="67">
        <v>-3.8684632629156113E-2</v>
      </c>
      <c r="EU680" s="67">
        <v>-2.6750959455966949E-2</v>
      </c>
      <c r="EV680" s="67">
        <v>-9.459957480430603E-3</v>
      </c>
      <c r="EW680" s="67">
        <v>72.591445922851563</v>
      </c>
      <c r="EX680" s="67">
        <v>70.917015075683594</v>
      </c>
      <c r="EY680" s="67">
        <v>69.843009948730469</v>
      </c>
      <c r="EZ680" s="67">
        <v>68.205886840820313</v>
      </c>
      <c r="FA680" s="67">
        <v>66.191085815429688</v>
      </c>
      <c r="FB680" s="67">
        <v>64.944190979003906</v>
      </c>
      <c r="FC680" s="67">
        <v>64.873367309570313</v>
      </c>
      <c r="FD680" s="67">
        <v>67.529541015625</v>
      </c>
      <c r="FE680" s="67">
        <v>70.787063598632813</v>
      </c>
      <c r="FF680" s="67">
        <v>74.806610107421875</v>
      </c>
      <c r="FG680" s="67">
        <v>79.2928466796875</v>
      </c>
      <c r="FH680" s="67">
        <v>83.471908569335938</v>
      </c>
      <c r="FI680" s="67">
        <v>86.1790771484375</v>
      </c>
      <c r="FJ680" s="67">
        <v>89.186698913574219</v>
      </c>
      <c r="FK680" s="67">
        <v>91.022079467773438</v>
      </c>
      <c r="FL680" s="67">
        <v>91.685874938964844</v>
      </c>
      <c r="FM680" s="67">
        <v>91.381584167480469</v>
      </c>
      <c r="FN680" s="67">
        <v>88.410598754882813</v>
      </c>
      <c r="FO680" s="67">
        <v>84.534904479980469</v>
      </c>
      <c r="FP680" s="67">
        <v>79.611351013183594</v>
      </c>
      <c r="FQ680" s="67">
        <v>74.662277221679688</v>
      </c>
      <c r="FR680" s="67">
        <v>71.4554443359375</v>
      </c>
      <c r="FS680" s="67">
        <v>69.109619140625</v>
      </c>
      <c r="FT680" s="67">
        <v>67.908096313476563</v>
      </c>
      <c r="FU680" s="68">
        <v>9.6903583034873009E-3</v>
      </c>
      <c r="FV680" s="40">
        <v>13.289999961853027</v>
      </c>
      <c r="FW680">
        <v>51280.89</v>
      </c>
      <c r="FX680">
        <v>1</v>
      </c>
    </row>
    <row r="681" spans="1:180" x14ac:dyDescent="0.2">
      <c r="A681" t="s">
        <v>189</v>
      </c>
      <c r="B681" t="s">
        <v>207</v>
      </c>
      <c r="C681" t="s">
        <v>204</v>
      </c>
      <c r="D681" t="s">
        <v>181</v>
      </c>
      <c r="E681" t="s">
        <v>1</v>
      </c>
      <c r="F681" t="s">
        <v>1</v>
      </c>
      <c r="G681" s="60" t="s">
        <v>223</v>
      </c>
      <c r="H681" s="67">
        <v>59601.997668266296</v>
      </c>
      <c r="I681" s="67">
        <v>0.71371728181838989</v>
      </c>
      <c r="J681" s="67">
        <v>0.6027296781539917</v>
      </c>
      <c r="K681" s="67">
        <v>0.5376579761505127</v>
      </c>
      <c r="L681" s="67">
        <v>0.49854686856269836</v>
      </c>
      <c r="M681" s="67">
        <v>0.48132920265197754</v>
      </c>
      <c r="N681" s="67">
        <v>0.49471774697303772</v>
      </c>
      <c r="O681" s="67">
        <v>0.54907464981079102</v>
      </c>
      <c r="P681" s="67">
        <v>0.6148521900177002</v>
      </c>
      <c r="Q681" s="67">
        <v>0.64162087440490723</v>
      </c>
      <c r="R681" s="67">
        <v>0.65579605102539063</v>
      </c>
      <c r="S681" s="67">
        <v>0.68779301643371582</v>
      </c>
      <c r="T681" s="67">
        <v>0.73431611061096191</v>
      </c>
      <c r="U681" s="67">
        <v>0.79077208042144775</v>
      </c>
      <c r="V681" s="67">
        <v>0.85644721984863281</v>
      </c>
      <c r="W681" s="67">
        <v>0.92928647994995117</v>
      </c>
      <c r="X681" s="67">
        <v>1.0179449319839478</v>
      </c>
      <c r="Y681" s="67">
        <v>1.117453932762146</v>
      </c>
      <c r="Z681" s="67">
        <v>1.2073146104812622</v>
      </c>
      <c r="AA681" s="67">
        <v>1.2519699335098267</v>
      </c>
      <c r="AB681" s="67">
        <v>1.2038794755935669</v>
      </c>
      <c r="AC681" s="67">
        <v>1.1791912317276001</v>
      </c>
      <c r="AD681" s="67">
        <v>1.1531319618225098</v>
      </c>
      <c r="AE681" s="67">
        <v>1.004507303237915</v>
      </c>
      <c r="AF681" s="67">
        <v>0.81809514760971069</v>
      </c>
      <c r="AG681" s="67">
        <v>-2.3186871781945229E-2</v>
      </c>
      <c r="AH681" s="67">
        <v>-1.921444945037365E-2</v>
      </c>
      <c r="AI681" s="67">
        <v>-1.3610010966658592E-2</v>
      </c>
      <c r="AJ681" s="67">
        <v>-1.1881286278367043E-2</v>
      </c>
      <c r="AK681" s="67">
        <v>-8.8264336809515953E-3</v>
      </c>
      <c r="AL681" s="67">
        <v>-7.0406496524810791E-3</v>
      </c>
      <c r="AM681" s="67">
        <v>-6.9812624715268612E-3</v>
      </c>
      <c r="AN681" s="67">
        <v>-6.4232773147523403E-3</v>
      </c>
      <c r="AO681" s="67">
        <v>-1.620904915034771E-2</v>
      </c>
      <c r="AP681" s="67">
        <v>-2.0485846325755119E-2</v>
      </c>
      <c r="AQ681" s="67">
        <v>-2.302262932062149E-2</v>
      </c>
      <c r="AR681" s="67">
        <v>-2.362695150077343E-2</v>
      </c>
      <c r="AS681" s="67">
        <v>-2.4501752108335495E-2</v>
      </c>
      <c r="AT681" s="67">
        <v>-4.8493421636521816E-3</v>
      </c>
      <c r="AU681" s="67">
        <v>0.1115410253405571</v>
      </c>
      <c r="AV681" s="67">
        <v>0.15119752287864685</v>
      </c>
      <c r="AW681" s="67">
        <v>0.18474642932415009</v>
      </c>
      <c r="AX681" s="67">
        <v>0.19906912744045258</v>
      </c>
      <c r="AY681" s="67">
        <v>0.19072096049785614</v>
      </c>
      <c r="AZ681" s="67">
        <v>-2.6788529008626938E-2</v>
      </c>
      <c r="BA681" s="67">
        <v>-7.4474260210990906E-2</v>
      </c>
      <c r="BB681" s="67">
        <v>-6.2917426228523254E-2</v>
      </c>
      <c r="BC681" s="67">
        <v>-4.4952090829610825E-2</v>
      </c>
      <c r="BD681" s="67">
        <v>-3.0568182468414307E-2</v>
      </c>
      <c r="BE681" s="67">
        <v>-1.4788656495511532E-2</v>
      </c>
      <c r="BF681" s="67">
        <v>-1.1528896167874336E-2</v>
      </c>
      <c r="BG681" s="67">
        <v>-6.5086390823125839E-3</v>
      </c>
      <c r="BH681" s="67">
        <v>-5.2315546199679375E-3</v>
      </c>
      <c r="BI681" s="67">
        <v>-2.485454548150301E-3</v>
      </c>
      <c r="BJ681" s="67">
        <v>-7.5448484858497977E-4</v>
      </c>
      <c r="BK681" s="67">
        <v>-2.8241012478247285E-4</v>
      </c>
      <c r="BL681" s="67">
        <v>8.0940837506204844E-4</v>
      </c>
      <c r="BM681" s="67">
        <v>-8.5024274885654449E-3</v>
      </c>
      <c r="BN681" s="67">
        <v>-1.2189402244985104E-2</v>
      </c>
      <c r="BO681" s="67">
        <v>-1.4142518863081932E-2</v>
      </c>
      <c r="BP681" s="67">
        <v>-1.4198818244040012E-2</v>
      </c>
      <c r="BQ681" s="67">
        <v>-1.4538183808326721E-2</v>
      </c>
      <c r="BR681" s="67">
        <v>5.5440864525735378E-3</v>
      </c>
      <c r="BS681" s="67">
        <v>0.1219615638256073</v>
      </c>
      <c r="BT681" s="67">
        <v>0.1618441641330719</v>
      </c>
      <c r="BU681" s="67">
        <v>0.19560101628303528</v>
      </c>
      <c r="BV681" s="67">
        <v>0.21006900072097778</v>
      </c>
      <c r="BW681" s="67">
        <v>0.20178838074207306</v>
      </c>
      <c r="BX681" s="67">
        <v>-1.55531270429492E-2</v>
      </c>
      <c r="BY681" s="67">
        <v>-6.3440270721912384E-2</v>
      </c>
      <c r="BZ681" s="67">
        <v>-5.2256274968385696E-2</v>
      </c>
      <c r="CA681" s="67">
        <v>-3.4904852509498596E-2</v>
      </c>
      <c r="CB681" s="67">
        <v>-2.1284341812133789E-2</v>
      </c>
      <c r="CC681" s="67">
        <v>-8.9720794931054115E-3</v>
      </c>
      <c r="CD681" s="67">
        <v>-6.2059047631919384E-3</v>
      </c>
      <c r="CE681" s="67">
        <v>-1.5902508748695254E-3</v>
      </c>
      <c r="CF681" s="67">
        <v>-6.2597059877589345E-4</v>
      </c>
      <c r="CG681" s="67">
        <v>1.9062880892306566E-3</v>
      </c>
      <c r="CH681" s="67">
        <v>3.5992937628179789E-3</v>
      </c>
      <c r="CI681" s="67">
        <v>4.3571945279836655E-3</v>
      </c>
      <c r="CJ681" s="67">
        <v>5.8187441900372505E-3</v>
      </c>
      <c r="CK681" s="67">
        <v>-3.1648448202759027E-3</v>
      </c>
      <c r="CL681" s="67">
        <v>-6.443309597671032E-3</v>
      </c>
      <c r="CM681" s="67">
        <v>-7.9921828582882881E-3</v>
      </c>
      <c r="CN681" s="67">
        <v>-7.6689221896231174E-3</v>
      </c>
      <c r="CO681" s="67">
        <v>-7.6374462805688381E-3</v>
      </c>
      <c r="CP681" s="67">
        <v>1.2742542661726475E-2</v>
      </c>
      <c r="CQ681" s="67">
        <v>0.12917880713939667</v>
      </c>
      <c r="CR681" s="67">
        <v>0.16921797394752502</v>
      </c>
      <c r="CS681" s="67">
        <v>0.20311889052391052</v>
      </c>
      <c r="CT681" s="67">
        <v>0.21768750250339508</v>
      </c>
      <c r="CU681" s="67">
        <v>0.20945362746715546</v>
      </c>
      <c r="CV681" s="67">
        <v>-7.771520409733057E-3</v>
      </c>
      <c r="CW681" s="67">
        <v>-5.5798154324293137E-2</v>
      </c>
      <c r="CX681" s="67">
        <v>-4.4872388243675232E-2</v>
      </c>
      <c r="CY681" s="67">
        <v>-2.7946170419454575E-2</v>
      </c>
      <c r="CZ681" s="67">
        <v>-1.4854385517537594E-2</v>
      </c>
      <c r="DA681" s="67">
        <v>-3.1555020250380039E-3</v>
      </c>
      <c r="DB681" s="67">
        <v>-8.8291335850954056E-4</v>
      </c>
      <c r="DC681" s="67">
        <v>3.3281375654041767E-3</v>
      </c>
      <c r="DD681" s="67">
        <v>3.9796130731701851E-3</v>
      </c>
      <c r="DE681" s="67">
        <v>6.2980307266116142E-3</v>
      </c>
      <c r="DF681" s="67">
        <v>7.9530719667673111E-3</v>
      </c>
      <c r="DG681" s="67">
        <v>8.9967995882034302E-3</v>
      </c>
      <c r="DH681" s="67">
        <v>1.0828080587089062E-2</v>
      </c>
      <c r="DI681" s="67">
        <v>2.1727380808442831E-3</v>
      </c>
      <c r="DJ681" s="67">
        <v>-6.972174160182476E-4</v>
      </c>
      <c r="DK681" s="67">
        <v>-1.8418460385873914E-3</v>
      </c>
      <c r="DL681" s="67">
        <v>-1.1390260187909007E-3</v>
      </c>
      <c r="DM681" s="67">
        <v>-7.3670956771820784E-4</v>
      </c>
      <c r="DN681" s="67">
        <v>1.9940998405218124E-2</v>
      </c>
      <c r="DO681" s="67">
        <v>0.13639605045318604</v>
      </c>
      <c r="DP681" s="67">
        <v>0.17659179866313934</v>
      </c>
      <c r="DQ681" s="67">
        <v>0.21063676476478577</v>
      </c>
      <c r="DR681" s="67">
        <v>0.22530597448348999</v>
      </c>
      <c r="DS681" s="67">
        <v>0.21711890399456024</v>
      </c>
      <c r="DT681" s="67">
        <v>1.0086344445880968E-5</v>
      </c>
      <c r="DU681" s="67">
        <v>-4.8156041651964188E-2</v>
      </c>
      <c r="DV681" s="67">
        <v>-3.7488505244255066E-2</v>
      </c>
      <c r="DW681" s="67">
        <v>-2.0987484604120255E-2</v>
      </c>
      <c r="DX681" s="67">
        <v>-8.424428291618824E-3</v>
      </c>
      <c r="DY681" s="67">
        <v>5.2427118644118309E-3</v>
      </c>
      <c r="DZ681" s="67">
        <v>6.8026408553123474E-3</v>
      </c>
      <c r="EA681" s="67">
        <v>1.0429509915411472E-2</v>
      </c>
      <c r="EB681" s="67">
        <v>1.0629343800246716E-2</v>
      </c>
      <c r="EC681" s="67">
        <v>1.2639009393751621E-2</v>
      </c>
      <c r="ED681" s="67">
        <v>1.423923671245575E-2</v>
      </c>
      <c r="EE681" s="67">
        <v>1.569565013051033E-2</v>
      </c>
      <c r="EF681" s="67">
        <v>1.8060766160488129E-2</v>
      </c>
      <c r="EG681" s="67">
        <v>9.8793599754571915E-3</v>
      </c>
      <c r="EH681" s="67">
        <v>7.5992271304130554E-3</v>
      </c>
      <c r="EI681" s="67">
        <v>7.0382631383836269E-3</v>
      </c>
      <c r="EJ681" s="67">
        <v>8.2891061902046204E-3</v>
      </c>
      <c r="EK681" s="67">
        <v>9.2268595471978188E-3</v>
      </c>
      <c r="EL681" s="67">
        <v>3.0334427952766418E-2</v>
      </c>
      <c r="EM681" s="67">
        <v>0.14681658148765564</v>
      </c>
      <c r="EN681" s="67">
        <v>0.1872384250164032</v>
      </c>
      <c r="EO681" s="67">
        <v>0.22149135172367096</v>
      </c>
      <c r="EP681" s="67">
        <v>0.23630586266517639</v>
      </c>
      <c r="EQ681" s="67">
        <v>0.22818630933761597</v>
      </c>
      <c r="ER681" s="67">
        <v>1.1245490051805973E-2</v>
      </c>
      <c r="ES681" s="67">
        <v>-3.7122048437595367E-2</v>
      </c>
      <c r="ET681" s="67">
        <v>-2.682734839618206E-2</v>
      </c>
      <c r="EU681" s="67">
        <v>-1.0940250940620899E-2</v>
      </c>
      <c r="EV681" s="67">
        <v>8.594094542786479E-4</v>
      </c>
      <c r="EW681" s="67">
        <v>66.896247863769531</v>
      </c>
      <c r="EX681" s="67">
        <v>66.569923400878906</v>
      </c>
      <c r="EY681" s="67">
        <v>65.209068298339844</v>
      </c>
      <c r="EZ681" s="67">
        <v>64.277496337890625</v>
      </c>
      <c r="FA681" s="67">
        <v>63.696052551269531</v>
      </c>
      <c r="FB681" s="67">
        <v>63.309913635253906</v>
      </c>
      <c r="FC681" s="67">
        <v>63.087474822998047</v>
      </c>
      <c r="FD681" s="67">
        <v>64.123451232910156</v>
      </c>
      <c r="FE681" s="67">
        <v>65.919265747070313</v>
      </c>
      <c r="FF681" s="67">
        <v>69.007659912109375</v>
      </c>
      <c r="FG681" s="67">
        <v>72.27239990234375</v>
      </c>
      <c r="FH681" s="67">
        <v>75.213157653808594</v>
      </c>
      <c r="FI681" s="67">
        <v>78.682685852050781</v>
      </c>
      <c r="FJ681" s="67">
        <v>81.648483276367188</v>
      </c>
      <c r="FK681" s="67">
        <v>83.066726684570313</v>
      </c>
      <c r="FL681" s="67">
        <v>84.5146484375</v>
      </c>
      <c r="FM681" s="67">
        <v>85.406784057617188</v>
      </c>
      <c r="FN681" s="67">
        <v>84.054466247558594</v>
      </c>
      <c r="FO681" s="67">
        <v>80.576644897460938</v>
      </c>
      <c r="FP681" s="67">
        <v>76.15692138671875</v>
      </c>
      <c r="FQ681" s="67">
        <v>71.79071044921875</v>
      </c>
      <c r="FR681" s="67">
        <v>68.96636962890625</v>
      </c>
      <c r="FS681" s="67">
        <v>67.392082214355469</v>
      </c>
      <c r="FT681" s="67">
        <v>65.948341369628906</v>
      </c>
      <c r="FU681" s="68">
        <v>9.6822557970881462E-3</v>
      </c>
      <c r="FV681" s="40">
        <v>12.149999618530273</v>
      </c>
      <c r="FW681">
        <v>47132.11</v>
      </c>
      <c r="FX681">
        <v>1</v>
      </c>
    </row>
    <row r="682" spans="1:180" x14ac:dyDescent="0.2">
      <c r="A682" t="s">
        <v>189</v>
      </c>
      <c r="B682" t="s">
        <v>207</v>
      </c>
      <c r="C682" t="s">
        <v>204</v>
      </c>
      <c r="D682" t="s">
        <v>181</v>
      </c>
      <c r="E682" t="s">
        <v>1</v>
      </c>
      <c r="F682" t="s">
        <v>1</v>
      </c>
      <c r="G682" s="60" t="s">
        <v>224</v>
      </c>
      <c r="H682" s="67">
        <v>60774.999878644943</v>
      </c>
      <c r="I682" s="67">
        <v>0.82616508007049561</v>
      </c>
      <c r="J682" s="67">
        <v>0.69464194774627686</v>
      </c>
      <c r="K682" s="67">
        <v>0.61153155565261841</v>
      </c>
      <c r="L682" s="67">
        <v>0.55982625484466553</v>
      </c>
      <c r="M682" s="67">
        <v>0.53032654523849487</v>
      </c>
      <c r="N682" s="67">
        <v>0.53500944375991821</v>
      </c>
      <c r="O682" s="67">
        <v>0.59734141826629639</v>
      </c>
      <c r="P682" s="67">
        <v>0.65844130516052246</v>
      </c>
      <c r="Q682" s="67">
        <v>0.67291456460952759</v>
      </c>
      <c r="R682" s="67">
        <v>0.70349657535552979</v>
      </c>
      <c r="S682" s="67">
        <v>0.76953762769699097</v>
      </c>
      <c r="T682" s="67">
        <v>0.85770213603973389</v>
      </c>
      <c r="U682" s="67">
        <v>0.97005903720855713</v>
      </c>
      <c r="V682" s="67">
        <v>1.0711637735366821</v>
      </c>
      <c r="W682" s="67">
        <v>1.1732687950134277</v>
      </c>
      <c r="X682" s="67">
        <v>1.2875596284866333</v>
      </c>
      <c r="Y682" s="67">
        <v>1.3852922916412354</v>
      </c>
      <c r="Z682" s="67">
        <v>1.4776469469070435</v>
      </c>
      <c r="AA682" s="67">
        <v>1.5162025690078735</v>
      </c>
      <c r="AB682" s="67">
        <v>1.4701124429702759</v>
      </c>
      <c r="AC682" s="67">
        <v>1.4207215309143066</v>
      </c>
      <c r="AD682" s="67">
        <v>1.3096415996551514</v>
      </c>
      <c r="AE682" s="67">
        <v>1.0860804319381714</v>
      </c>
      <c r="AF682" s="67">
        <v>0.85171282291412354</v>
      </c>
      <c r="AG682" s="67">
        <v>-7.9562263563275337E-3</v>
      </c>
      <c r="AH682" s="67">
        <v>-4.7715036198496819E-3</v>
      </c>
      <c r="AI682" s="67">
        <v>-2.8703073039650917E-3</v>
      </c>
      <c r="AJ682" s="67">
        <v>-9.9499302450567484E-5</v>
      </c>
      <c r="AK682" s="67">
        <v>3.3697389881126583E-4</v>
      </c>
      <c r="AL682" s="67">
        <v>9.4941083807498217E-4</v>
      </c>
      <c r="AM682" s="67">
        <v>-1.9243347924202681E-3</v>
      </c>
      <c r="AN682" s="67">
        <v>-3.083554795011878E-3</v>
      </c>
      <c r="AO682" s="67">
        <v>-8.5424631834030151E-3</v>
      </c>
      <c r="AP682" s="67">
        <v>-1.8148396164178848E-2</v>
      </c>
      <c r="AQ682" s="67">
        <v>-1.7942998558282852E-2</v>
      </c>
      <c r="AR682" s="67">
        <v>-2.5959216058254242E-2</v>
      </c>
      <c r="AS682" s="67">
        <v>-2.8340393677353859E-2</v>
      </c>
      <c r="AT682" s="67">
        <v>-1.5168575569987297E-2</v>
      </c>
      <c r="AU682" s="67">
        <v>0.17041239142417908</v>
      </c>
      <c r="AV682" s="67">
        <v>0.23602780699729919</v>
      </c>
      <c r="AW682" s="67">
        <v>0.25773826241493225</v>
      </c>
      <c r="AX682" s="67">
        <v>0.26672780513763428</v>
      </c>
      <c r="AY682" s="67">
        <v>0.21221671998500824</v>
      </c>
      <c r="AZ682" s="67">
        <v>-5.6226339191198349E-2</v>
      </c>
      <c r="BA682" s="67">
        <v>-0.10904695838689804</v>
      </c>
      <c r="BB682" s="67">
        <v>-9.1025710105895996E-2</v>
      </c>
      <c r="BC682" s="67">
        <v>-5.9694238007068634E-2</v>
      </c>
      <c r="BD682" s="67">
        <v>-3.7798676639795303E-2</v>
      </c>
      <c r="BE682" s="67">
        <v>3.488783841021359E-4</v>
      </c>
      <c r="BF682" s="67">
        <v>2.8293558862060308E-3</v>
      </c>
      <c r="BG682" s="67">
        <v>4.1534672491252422E-3</v>
      </c>
      <c r="BH682" s="67">
        <v>6.4778421074151993E-3</v>
      </c>
      <c r="BI682" s="67">
        <v>6.6089006140828133E-3</v>
      </c>
      <c r="BJ682" s="67">
        <v>7.1668014861643314E-3</v>
      </c>
      <c r="BK682" s="67">
        <v>4.7001712955534458E-3</v>
      </c>
      <c r="BL682" s="67">
        <v>4.0677855722606182E-3</v>
      </c>
      <c r="BM682" s="67">
        <v>-9.2214829055592418E-4</v>
      </c>
      <c r="BN682" s="67">
        <v>-9.9436920136213303E-3</v>
      </c>
      <c r="BO682" s="67">
        <v>-9.1606974601745605E-3</v>
      </c>
      <c r="BP682" s="67">
        <v>-1.6635484993457794E-2</v>
      </c>
      <c r="BQ682" s="67">
        <v>-1.8487736582756042E-2</v>
      </c>
      <c r="BR682" s="67">
        <v>-4.8919524997472763E-3</v>
      </c>
      <c r="BS682" s="67">
        <v>0.1807180792093277</v>
      </c>
      <c r="BT682" s="67">
        <v>0.24655702710151672</v>
      </c>
      <c r="BU682" s="67">
        <v>0.26847225427627563</v>
      </c>
      <c r="BV682" s="67">
        <v>0.27760466933250427</v>
      </c>
      <c r="BW682" s="67">
        <v>0.22315932810306549</v>
      </c>
      <c r="BX682" s="67">
        <v>-4.5121155679225922E-2</v>
      </c>
      <c r="BY682" s="67">
        <v>-9.8140209913253784E-2</v>
      </c>
      <c r="BZ682" s="67">
        <v>-8.0486387014389038E-2</v>
      </c>
      <c r="CA682" s="67">
        <v>-4.9760766327381134E-2</v>
      </c>
      <c r="CB682" s="67">
        <v>-2.8618870303034782E-2</v>
      </c>
      <c r="CC682" s="67">
        <v>6.1009679920971394E-3</v>
      </c>
      <c r="CD682" s="67">
        <v>8.0936886370182037E-3</v>
      </c>
      <c r="CE682" s="67">
        <v>9.0181129053235054E-3</v>
      </c>
      <c r="CF682" s="67">
        <v>1.1033289134502411E-2</v>
      </c>
      <c r="CG682" s="67">
        <v>1.095281820744276E-2</v>
      </c>
      <c r="CH682" s="67">
        <v>1.1472946964204311E-2</v>
      </c>
      <c r="CI682" s="67">
        <v>9.288283996284008E-3</v>
      </c>
      <c r="CJ682" s="67">
        <v>9.0207820758223534E-3</v>
      </c>
      <c r="CK682" s="67">
        <v>4.3556583113968372E-3</v>
      </c>
      <c r="CL682" s="67">
        <v>-4.2611388489603996E-3</v>
      </c>
      <c r="CM682" s="67">
        <v>-3.0781000386923552E-3</v>
      </c>
      <c r="CN682" s="67">
        <v>-1.0177898220717907E-2</v>
      </c>
      <c r="CO682" s="67">
        <v>-1.1663816869258881E-2</v>
      </c>
      <c r="CP682" s="67">
        <v>2.225605072453618E-3</v>
      </c>
      <c r="CQ682" s="67">
        <v>0.18785578012466431</v>
      </c>
      <c r="CR682" s="67">
        <v>0.25384953618049622</v>
      </c>
      <c r="CS682" s="67">
        <v>0.27590659260749817</v>
      </c>
      <c r="CT682" s="67">
        <v>0.28513798117637634</v>
      </c>
      <c r="CU682" s="67">
        <v>0.23073811829090118</v>
      </c>
      <c r="CV682" s="67">
        <v>-3.7429746240377426E-2</v>
      </c>
      <c r="CW682" s="67">
        <v>-9.058622270822525E-2</v>
      </c>
      <c r="CX682" s="67">
        <v>-7.3186889290809631E-2</v>
      </c>
      <c r="CY682" s="67">
        <v>-4.2880874127149582E-2</v>
      </c>
      <c r="CZ682" s="67">
        <v>-2.2260965779423714E-2</v>
      </c>
      <c r="DA682" s="67">
        <v>1.1853057891130447E-2</v>
      </c>
      <c r="DB682" s="67">
        <v>1.3358021154999733E-2</v>
      </c>
      <c r="DC682" s="67">
        <v>1.3882758095860481E-2</v>
      </c>
      <c r="DD682" s="67">
        <v>1.5588735230267048E-2</v>
      </c>
      <c r="DE682" s="67">
        <v>1.5296736732125282E-2</v>
      </c>
      <c r="DF682" s="67">
        <v>1.5779092907905579E-2</v>
      </c>
      <c r="DG682" s="67">
        <v>1.3876397162675858E-2</v>
      </c>
      <c r="DH682" s="67">
        <v>1.3973778113722801E-2</v>
      </c>
      <c r="DI682" s="67">
        <v>9.6334647387266159E-3</v>
      </c>
      <c r="DJ682" s="67">
        <v>1.4214137336239219E-3</v>
      </c>
      <c r="DK682" s="67">
        <v>3.0044966842979193E-3</v>
      </c>
      <c r="DL682" s="67">
        <v>-3.7203095853328705E-3</v>
      </c>
      <c r="DM682" s="67">
        <v>-4.8398962244391441E-3</v>
      </c>
      <c r="DN682" s="67">
        <v>9.3431621789932251E-3</v>
      </c>
      <c r="DO682" s="67">
        <v>0.19499348104000092</v>
      </c>
      <c r="DP682" s="67">
        <v>0.26114204525947571</v>
      </c>
      <c r="DQ682" s="67">
        <v>0.2833409309387207</v>
      </c>
      <c r="DR682" s="67">
        <v>0.29267126321792603</v>
      </c>
      <c r="DS682" s="67">
        <v>0.23831693828105927</v>
      </c>
      <c r="DT682" s="67">
        <v>-2.9738329350948334E-2</v>
      </c>
      <c r="DU682" s="67">
        <v>-8.3032235503196716E-2</v>
      </c>
      <c r="DV682" s="67">
        <v>-6.5887391567230225E-2</v>
      </c>
      <c r="DW682" s="67">
        <v>-3.600098192691803E-2</v>
      </c>
      <c r="DX682" s="67">
        <v>-1.5903061255812645E-2</v>
      </c>
      <c r="DY682" s="67">
        <v>2.0158162340521812E-2</v>
      </c>
      <c r="DZ682" s="67">
        <v>2.0958879962563515E-2</v>
      </c>
      <c r="EA682" s="67">
        <v>2.0906530320644379E-2</v>
      </c>
      <c r="EB682" s="67">
        <v>2.2166077047586441E-2</v>
      </c>
      <c r="EC682" s="67">
        <v>2.1568663418292999E-2</v>
      </c>
      <c r="ED682" s="67">
        <v>2.1996483206748962E-2</v>
      </c>
      <c r="EE682" s="67">
        <v>2.0500902086496353E-2</v>
      </c>
      <c r="EF682" s="67">
        <v>2.1125119179487228E-2</v>
      </c>
      <c r="EG682" s="67">
        <v>1.7253778874874115E-2</v>
      </c>
      <c r="EH682" s="67">
        <v>9.6261175349354744E-3</v>
      </c>
      <c r="EI682" s="67">
        <v>1.1786799877882004E-2</v>
      </c>
      <c r="EJ682" s="67">
        <v>5.6034224107861519E-3</v>
      </c>
      <c r="EK682" s="67">
        <v>5.0127613358199596E-3</v>
      </c>
      <c r="EL682" s="67">
        <v>1.9619785249233246E-2</v>
      </c>
      <c r="EM682" s="67">
        <v>0.20529918372631073</v>
      </c>
      <c r="EN682" s="67">
        <v>0.27167126536369324</v>
      </c>
      <c r="EO682" s="67">
        <v>0.29407495260238647</v>
      </c>
      <c r="EP682" s="67">
        <v>0.30354812741279602</v>
      </c>
      <c r="EQ682" s="67">
        <v>0.24925951659679413</v>
      </c>
      <c r="ER682" s="67">
        <v>-1.8633149564266205E-2</v>
      </c>
      <c r="ES682" s="67">
        <v>-7.2125494480133057E-2</v>
      </c>
      <c r="ET682" s="67">
        <v>-5.5348075926303864E-2</v>
      </c>
      <c r="EU682" s="67">
        <v>-2.6067512109875679E-2</v>
      </c>
      <c r="EV682" s="67">
        <v>-6.7232558503746986E-3</v>
      </c>
      <c r="EW682" s="67">
        <v>75.514930725097656</v>
      </c>
      <c r="EX682" s="67">
        <v>74.240791320800781</v>
      </c>
      <c r="EY682" s="67">
        <v>72.438949584960938</v>
      </c>
      <c r="EZ682" s="67">
        <v>70.204765319824219</v>
      </c>
      <c r="FA682" s="67">
        <v>67.648605346679688</v>
      </c>
      <c r="FB682" s="67">
        <v>66.1678466796875</v>
      </c>
      <c r="FC682" s="67">
        <v>65.659431457519531</v>
      </c>
      <c r="FD682" s="67">
        <v>67.250076293945313</v>
      </c>
      <c r="FE682" s="67">
        <v>71.442726135253906</v>
      </c>
      <c r="FF682" s="67">
        <v>75.292686462402344</v>
      </c>
      <c r="FG682" s="67">
        <v>79.403907775878906</v>
      </c>
      <c r="FH682" s="67">
        <v>82.639938354492188</v>
      </c>
      <c r="FI682" s="67">
        <v>85.941825866699219</v>
      </c>
      <c r="FJ682" s="67">
        <v>89.096183776855469</v>
      </c>
      <c r="FK682" s="67">
        <v>91.167251586914063</v>
      </c>
      <c r="FL682" s="67">
        <v>92.354888916015625</v>
      </c>
      <c r="FM682" s="67">
        <v>91.940788269042969</v>
      </c>
      <c r="FN682" s="67">
        <v>89.490592956542969</v>
      </c>
      <c r="FO682" s="67">
        <v>85.369483947753906</v>
      </c>
      <c r="FP682" s="67">
        <v>80.142906188964844</v>
      </c>
      <c r="FQ682" s="67">
        <v>74.245086669921875</v>
      </c>
      <c r="FR682" s="67">
        <v>70.574295043945313</v>
      </c>
      <c r="FS682" s="67">
        <v>67.771591186523438</v>
      </c>
      <c r="FT682" s="67">
        <v>66.037017822265625</v>
      </c>
      <c r="FU682" s="68">
        <v>9.5744486898183823E-3</v>
      </c>
      <c r="FV682" s="40">
        <v>14.649999618530273</v>
      </c>
      <c r="FW682">
        <v>55722.950000000004</v>
      </c>
      <c r="FX682">
        <v>1</v>
      </c>
    </row>
    <row r="683" spans="1:180" x14ac:dyDescent="0.2">
      <c r="A683" t="s">
        <v>189</v>
      </c>
      <c r="B683" t="s">
        <v>207</v>
      </c>
      <c r="C683" t="s">
        <v>204</v>
      </c>
      <c r="D683" t="s">
        <v>181</v>
      </c>
      <c r="E683" t="s">
        <v>1</v>
      </c>
      <c r="F683" t="s">
        <v>1</v>
      </c>
      <c r="G683" s="60" t="s">
        <v>225</v>
      </c>
      <c r="H683" s="67">
        <v>60898.001756548882</v>
      </c>
      <c r="I683" s="67">
        <v>0.68550527095794678</v>
      </c>
      <c r="J683" s="67">
        <v>0.58233189582824707</v>
      </c>
      <c r="K683" s="67">
        <v>0.52191883325576782</v>
      </c>
      <c r="L683" s="67">
        <v>0.4862421452999115</v>
      </c>
      <c r="M683" s="67">
        <v>0.47072508931159973</v>
      </c>
      <c r="N683" s="67">
        <v>0.48583465814590454</v>
      </c>
      <c r="O683" s="67">
        <v>0.55863749980926514</v>
      </c>
      <c r="P683" s="67">
        <v>0.6172029972076416</v>
      </c>
      <c r="Q683" s="67">
        <v>0.62319570779800415</v>
      </c>
      <c r="R683" s="67">
        <v>0.6330559253692627</v>
      </c>
      <c r="S683" s="67">
        <v>0.65480828285217285</v>
      </c>
      <c r="T683" s="67">
        <v>0.6839066743850708</v>
      </c>
      <c r="U683" s="67">
        <v>0.72270023822784424</v>
      </c>
      <c r="V683" s="67">
        <v>0.76166856288909912</v>
      </c>
      <c r="W683" s="67">
        <v>0.81266337633132935</v>
      </c>
      <c r="X683" s="67">
        <v>0.89386355876922607</v>
      </c>
      <c r="Y683" s="67">
        <v>0.98542463779449463</v>
      </c>
      <c r="Z683" s="67">
        <v>1.0809354782104492</v>
      </c>
      <c r="AA683" s="67">
        <v>1.1168547868728638</v>
      </c>
      <c r="AB683" s="67">
        <v>1.0916016101837158</v>
      </c>
      <c r="AC683" s="67">
        <v>1.1010438203811646</v>
      </c>
      <c r="AD683" s="67">
        <v>1.0544363260269165</v>
      </c>
      <c r="AE683" s="67">
        <v>0.90382522344589233</v>
      </c>
      <c r="AF683" s="67">
        <v>0.72921586036682129</v>
      </c>
      <c r="AG683" s="67">
        <v>-2.249615266919136E-2</v>
      </c>
      <c r="AH683" s="67">
        <v>-1.4261484146118164E-2</v>
      </c>
      <c r="AI683" s="67">
        <v>-9.4627374783158302E-3</v>
      </c>
      <c r="AJ683" s="67">
        <v>-7.2332443669438362E-3</v>
      </c>
      <c r="AK683" s="67">
        <v>-6.7675258032977581E-3</v>
      </c>
      <c r="AL683" s="67">
        <v>-5.3257942199707031E-3</v>
      </c>
      <c r="AM683" s="67">
        <v>-4.5029097236692905E-3</v>
      </c>
      <c r="AN683" s="67">
        <v>-1.0185997001826763E-2</v>
      </c>
      <c r="AO683" s="67">
        <v>-1.607791893184185E-2</v>
      </c>
      <c r="AP683" s="67">
        <v>-1.6290735453367233E-2</v>
      </c>
      <c r="AQ683" s="67">
        <v>-1.3179379515349865E-2</v>
      </c>
      <c r="AR683" s="67">
        <v>-1.7398398369550705E-2</v>
      </c>
      <c r="AS683" s="67">
        <v>-1.7359413206577301E-2</v>
      </c>
      <c r="AT683" s="67">
        <v>-7.6555926352739334E-3</v>
      </c>
      <c r="AU683" s="67">
        <v>7.2022981941699982E-2</v>
      </c>
      <c r="AV683" s="67">
        <v>9.9879853427410126E-2</v>
      </c>
      <c r="AW683" s="67">
        <v>0.12288430333137512</v>
      </c>
      <c r="AX683" s="67">
        <v>0.14218848943710327</v>
      </c>
      <c r="AY683" s="67">
        <v>0.10288539528846741</v>
      </c>
      <c r="AZ683" s="67">
        <v>-2.9639732092618942E-2</v>
      </c>
      <c r="BA683" s="67">
        <v>-5.5408701300621033E-2</v>
      </c>
      <c r="BB683" s="67">
        <v>-4.3047875165939331E-2</v>
      </c>
      <c r="BC683" s="67">
        <v>-3.2478734850883484E-2</v>
      </c>
      <c r="BD683" s="67">
        <v>-1.9096307456493378E-2</v>
      </c>
      <c r="BE683" s="67">
        <v>-1.4199144206941128E-2</v>
      </c>
      <c r="BF683" s="67">
        <v>-6.6679129377007484E-3</v>
      </c>
      <c r="BG683" s="67">
        <v>-2.4455860257148743E-3</v>
      </c>
      <c r="BH683" s="67">
        <v>-6.6207139752805233E-4</v>
      </c>
      <c r="BI683" s="67">
        <v>-5.0149892922490835E-4</v>
      </c>
      <c r="BJ683" s="67">
        <v>8.856909116730094E-4</v>
      </c>
      <c r="BK683" s="67">
        <v>2.1151786204427481E-3</v>
      </c>
      <c r="BL683" s="67">
        <v>-3.041823161765933E-3</v>
      </c>
      <c r="BM683" s="67">
        <v>-8.4652230143547058E-3</v>
      </c>
      <c r="BN683" s="67">
        <v>-8.0940313637256622E-3</v>
      </c>
      <c r="BO683" s="67">
        <v>-4.405527375638485E-3</v>
      </c>
      <c r="BP683" s="67">
        <v>-8.0837327986955643E-3</v>
      </c>
      <c r="BQ683" s="67">
        <v>-7.5164861045777798E-3</v>
      </c>
      <c r="BR683" s="67">
        <v>2.6106634177267551E-3</v>
      </c>
      <c r="BS683" s="67">
        <v>8.2318656146526337E-2</v>
      </c>
      <c r="BT683" s="67">
        <v>0.1103987842798233</v>
      </c>
      <c r="BU683" s="67">
        <v>0.13360761106014252</v>
      </c>
      <c r="BV683" s="67">
        <v>0.15305438637733459</v>
      </c>
      <c r="BW683" s="67">
        <v>0.1138167604804039</v>
      </c>
      <c r="BX683" s="67">
        <v>-1.8546510487794876E-2</v>
      </c>
      <c r="BY683" s="67">
        <v>-4.4513534754514694E-2</v>
      </c>
      <c r="BZ683" s="67">
        <v>-3.2519537955522537E-2</v>
      </c>
      <c r="CA683" s="67">
        <v>-2.2555399686098099E-2</v>
      </c>
      <c r="CB683" s="67">
        <v>-9.9256280809640884E-3</v>
      </c>
      <c r="CC683" s="67">
        <v>-8.452659472823143E-3</v>
      </c>
      <c r="CD683" s="67">
        <v>-1.4086293522268534E-3</v>
      </c>
      <c r="CE683" s="67">
        <v>2.4144719354808331E-3</v>
      </c>
      <c r="CF683" s="67">
        <v>3.8891029544174671E-3</v>
      </c>
      <c r="CG683" s="67">
        <v>3.8383323699235916E-3</v>
      </c>
      <c r="CH683" s="67">
        <v>5.1877466030418873E-3</v>
      </c>
      <c r="CI683" s="67">
        <v>6.6988463513553143E-3</v>
      </c>
      <c r="CJ683" s="67">
        <v>1.9062097417190671E-3</v>
      </c>
      <c r="CK683" s="67">
        <v>-3.1926932279020548E-3</v>
      </c>
      <c r="CL683" s="67">
        <v>-2.4170198012143373E-3</v>
      </c>
      <c r="CM683" s="67">
        <v>1.6712159849703312E-3</v>
      </c>
      <c r="CN683" s="67">
        <v>-1.6324217431247234E-3</v>
      </c>
      <c r="CO683" s="67">
        <v>-6.9930503377690911E-4</v>
      </c>
      <c r="CP683" s="67">
        <v>9.7210407257080078E-3</v>
      </c>
      <c r="CQ683" s="67">
        <v>8.9449413120746613E-2</v>
      </c>
      <c r="CR683" s="67">
        <v>0.11768416315317154</v>
      </c>
      <c r="CS683" s="67">
        <v>0.14103452861309052</v>
      </c>
      <c r="CT683" s="67">
        <v>0.16058006882667542</v>
      </c>
      <c r="CU683" s="67">
        <v>0.1213877871632576</v>
      </c>
      <c r="CV683" s="67">
        <v>-1.0863379575312138E-2</v>
      </c>
      <c r="CW683" s="67">
        <v>-3.6967568099498749E-2</v>
      </c>
      <c r="CX683" s="67">
        <v>-2.5227641686797142E-2</v>
      </c>
      <c r="CY683" s="67">
        <v>-1.5682525932788849E-2</v>
      </c>
      <c r="CZ683" s="67">
        <v>-3.5740446764975786E-3</v>
      </c>
      <c r="DA683" s="67">
        <v>-2.7061754371970892E-3</v>
      </c>
      <c r="DB683" s="67">
        <v>3.850654698908329E-3</v>
      </c>
      <c r="DC683" s="67">
        <v>7.2745303623378277E-3</v>
      </c>
      <c r="DD683" s="67">
        <v>8.4402784705162048E-3</v>
      </c>
      <c r="DE683" s="67">
        <v>8.1781633198261261E-3</v>
      </c>
      <c r="DF683" s="67">
        <v>9.4898026436567307E-3</v>
      </c>
      <c r="DG683" s="67">
        <v>1.1282513849437237E-2</v>
      </c>
      <c r="DH683" s="67">
        <v>6.8542421795427799E-3</v>
      </c>
      <c r="DI683" s="67">
        <v>2.0798363257199526E-3</v>
      </c>
      <c r="DJ683" s="67">
        <v>3.2599922269582748E-3</v>
      </c>
      <c r="DK683" s="67">
        <v>7.74795887991786E-3</v>
      </c>
      <c r="DL683" s="67">
        <v>4.8188883811235428E-3</v>
      </c>
      <c r="DM683" s="67">
        <v>6.1178766191005707E-3</v>
      </c>
      <c r="DN683" s="67">
        <v>1.6831418499350548E-2</v>
      </c>
      <c r="DO683" s="67">
        <v>9.6580170094966888E-2</v>
      </c>
      <c r="DP683" s="67">
        <v>0.12496954947710037</v>
      </c>
      <c r="DQ683" s="67">
        <v>0.14846146106719971</v>
      </c>
      <c r="DR683" s="67">
        <v>0.16810575127601624</v>
      </c>
      <c r="DS683" s="67">
        <v>0.1289588063955307</v>
      </c>
      <c r="DT683" s="67">
        <v>-3.1802481971681118E-3</v>
      </c>
      <c r="DU683" s="67">
        <v>-2.9421605169773102E-2</v>
      </c>
      <c r="DV683" s="67">
        <v>-1.7935747280716896E-2</v>
      </c>
      <c r="DW683" s="67">
        <v>-8.8096540421247482E-3</v>
      </c>
      <c r="DX683" s="67">
        <v>2.7775389607995749E-3</v>
      </c>
      <c r="DY683" s="67">
        <v>5.5908351205289364E-3</v>
      </c>
      <c r="DZ683" s="67">
        <v>1.144422497600317E-2</v>
      </c>
      <c r="EA683" s="67">
        <v>1.4291681349277496E-2</v>
      </c>
      <c r="EB683" s="67">
        <v>1.501145027577877E-2</v>
      </c>
      <c r="EC683" s="67">
        <v>1.4444190077483654E-2</v>
      </c>
      <c r="ED683" s="67">
        <v>1.5701286494731903E-2</v>
      </c>
      <c r="EE683" s="67">
        <v>1.7900601029396057E-2</v>
      </c>
      <c r="EF683" s="67">
        <v>1.3998415321111679E-2</v>
      </c>
      <c r="EG683" s="67">
        <v>9.6925310790538788E-3</v>
      </c>
      <c r="EH683" s="67">
        <v>1.1456695385277271E-2</v>
      </c>
      <c r="EI683" s="67">
        <v>1.6521809622645378E-2</v>
      </c>
      <c r="EJ683" s="67">
        <v>1.4133556745946407E-2</v>
      </c>
      <c r="EK683" s="67">
        <v>1.5960805118083954E-2</v>
      </c>
      <c r="EL683" s="67">
        <v>2.7097674086689949E-2</v>
      </c>
      <c r="EM683" s="67">
        <v>0.10687584429979324</v>
      </c>
      <c r="EN683" s="67">
        <v>0.13548848032951355</v>
      </c>
      <c r="EO683" s="67">
        <v>0.15918475389480591</v>
      </c>
      <c r="EP683" s="67">
        <v>0.17897163331508636</v>
      </c>
      <c r="EQ683" s="67">
        <v>0.1398901641368866</v>
      </c>
      <c r="ER683" s="67">
        <v>7.9129720106720924E-3</v>
      </c>
      <c r="ES683" s="67">
        <v>-1.8526431173086166E-2</v>
      </c>
      <c r="ET683" s="67">
        <v>-7.4074096046388149E-3</v>
      </c>
      <c r="EU683" s="67">
        <v>1.1136820539832115E-3</v>
      </c>
      <c r="EV683" s="67">
        <v>1.1948217637836933E-2</v>
      </c>
      <c r="EW683" s="67">
        <v>64.311798095703125</v>
      </c>
      <c r="EX683" s="67">
        <v>63.378025054931641</v>
      </c>
      <c r="EY683" s="67">
        <v>63.387203216552734</v>
      </c>
      <c r="EZ683" s="67">
        <v>62.816265106201172</v>
      </c>
      <c r="FA683" s="67">
        <v>62.217380523681641</v>
      </c>
      <c r="FB683" s="67">
        <v>61.593196868896484</v>
      </c>
      <c r="FC683" s="67">
        <v>61.384872436523438</v>
      </c>
      <c r="FD683" s="67">
        <v>61.87396240234375</v>
      </c>
      <c r="FE683" s="67">
        <v>63.834697723388672</v>
      </c>
      <c r="FF683" s="67">
        <v>67.271995544433594</v>
      </c>
      <c r="FG683" s="67">
        <v>70.839706420898438</v>
      </c>
      <c r="FH683" s="67">
        <v>73.65460205078125</v>
      </c>
      <c r="FI683" s="67">
        <v>76.341804504394531</v>
      </c>
      <c r="FJ683" s="67">
        <v>79.364707946777344</v>
      </c>
      <c r="FK683" s="67">
        <v>80.813331604003906</v>
      </c>
      <c r="FL683" s="67">
        <v>81.234848022460938</v>
      </c>
      <c r="FM683" s="67">
        <v>80.440635681152344</v>
      </c>
      <c r="FN683" s="67">
        <v>79.381263732910156</v>
      </c>
      <c r="FO683" s="67">
        <v>76.169700622558594</v>
      </c>
      <c r="FP683" s="67">
        <v>71.659011840820313</v>
      </c>
      <c r="FQ683" s="67">
        <v>67.365470886230469</v>
      </c>
      <c r="FR683" s="67">
        <v>65.388916015625</v>
      </c>
      <c r="FS683" s="67">
        <v>64.231971740722656</v>
      </c>
      <c r="FT683" s="67">
        <v>63.672615051269531</v>
      </c>
      <c r="FU683" s="68">
        <v>9.5648635178804398E-3</v>
      </c>
      <c r="FV683" s="40">
        <v>13.220000267028809</v>
      </c>
      <c r="FW683">
        <v>44894.54</v>
      </c>
      <c r="FX683">
        <v>1</v>
      </c>
    </row>
    <row r="684" spans="1:180" x14ac:dyDescent="0.2">
      <c r="A684" t="s">
        <v>189</v>
      </c>
      <c r="B684" t="s">
        <v>207</v>
      </c>
      <c r="C684" t="s">
        <v>204</v>
      </c>
      <c r="D684" t="s">
        <v>181</v>
      </c>
      <c r="E684" t="s">
        <v>1</v>
      </c>
      <c r="F684" t="s">
        <v>1</v>
      </c>
      <c r="G684" s="60" t="s">
        <v>226</v>
      </c>
      <c r="H684" s="67">
        <v>61817.001915693283</v>
      </c>
      <c r="I684" s="67">
        <v>0.6145433783531189</v>
      </c>
      <c r="J684" s="67">
        <v>0.5313228964805603</v>
      </c>
      <c r="K684" s="67">
        <v>0.48146656155586243</v>
      </c>
      <c r="L684" s="67">
        <v>0.45386910438537598</v>
      </c>
      <c r="M684" s="67">
        <v>0.4441230297088623</v>
      </c>
      <c r="N684" s="67">
        <v>0.46746239066123962</v>
      </c>
      <c r="O684" s="67">
        <v>0.5551721453666687</v>
      </c>
      <c r="P684" s="67">
        <v>0.62485069036483765</v>
      </c>
      <c r="Q684" s="67">
        <v>0.61170119047164917</v>
      </c>
      <c r="R684" s="67">
        <v>0.6240917444229126</v>
      </c>
      <c r="S684" s="67">
        <v>0.65623193979263306</v>
      </c>
      <c r="T684" s="67">
        <v>0.71034204959869385</v>
      </c>
      <c r="U684" s="67">
        <v>0.78348410129547119</v>
      </c>
      <c r="V684" s="67">
        <v>0.86458313465118408</v>
      </c>
      <c r="W684" s="67">
        <v>0.95430809259414673</v>
      </c>
      <c r="X684" s="67">
        <v>1.0706599950790405</v>
      </c>
      <c r="Y684" s="67">
        <v>1.1799372434616089</v>
      </c>
      <c r="Z684" s="67">
        <v>1.2608486413955688</v>
      </c>
      <c r="AA684" s="67">
        <v>1.2918508052825928</v>
      </c>
      <c r="AB684" s="67">
        <v>1.2647093534469604</v>
      </c>
      <c r="AC684" s="67">
        <v>1.2881311178207397</v>
      </c>
      <c r="AD684" s="67">
        <v>1.2206509113311768</v>
      </c>
      <c r="AE684" s="67">
        <v>1.0426148176193237</v>
      </c>
      <c r="AF684" s="67">
        <v>0.84217119216918945</v>
      </c>
      <c r="AG684" s="67">
        <v>-3.3498783595860004E-3</v>
      </c>
      <c r="AH684" s="67">
        <v>-1.6833320260047913E-3</v>
      </c>
      <c r="AI684" s="67">
        <v>-4.0045655332505703E-3</v>
      </c>
      <c r="AJ684" s="67">
        <v>-3.5014939494431019E-3</v>
      </c>
      <c r="AK684" s="67">
        <v>-2.7845839504152536E-3</v>
      </c>
      <c r="AL684" s="67">
        <v>-3.8890766445547342E-3</v>
      </c>
      <c r="AM684" s="67">
        <v>-1.0035286657512188E-2</v>
      </c>
      <c r="AN684" s="67">
        <v>-8.9178644120693207E-3</v>
      </c>
      <c r="AO684" s="67">
        <v>-7.9617425799369812E-3</v>
      </c>
      <c r="AP684" s="67">
        <v>-1.3776425272226334E-2</v>
      </c>
      <c r="AQ684" s="67">
        <v>-1.5977796167135239E-2</v>
      </c>
      <c r="AR684" s="67">
        <v>-1.3364880345761776E-2</v>
      </c>
      <c r="AS684" s="67">
        <v>-1.2283996678888798E-2</v>
      </c>
      <c r="AT684" s="67">
        <v>2.8015286661684513E-3</v>
      </c>
      <c r="AU684" s="67">
        <v>0.13132424652576447</v>
      </c>
      <c r="AV684" s="67">
        <v>0.17788015305995941</v>
      </c>
      <c r="AW684" s="67">
        <v>0.20816205441951752</v>
      </c>
      <c r="AX684" s="67">
        <v>0.21357971429824829</v>
      </c>
      <c r="AY684" s="67">
        <v>0.17783045768737793</v>
      </c>
      <c r="AZ684" s="67">
        <v>-2.6730803772807121E-2</v>
      </c>
      <c r="BA684" s="67">
        <v>-7.3221690952777863E-2</v>
      </c>
      <c r="BB684" s="67">
        <v>-7.2979450225830078E-2</v>
      </c>
      <c r="BC684" s="67">
        <v>-5.5212318897247314E-2</v>
      </c>
      <c r="BD684" s="67">
        <v>-3.3418800681829453E-2</v>
      </c>
      <c r="BE684" s="67">
        <v>4.8856437206268311E-3</v>
      </c>
      <c r="BF684" s="67">
        <v>5.8544464409351349E-3</v>
      </c>
      <c r="BG684" s="67">
        <v>2.9615296516567469E-3</v>
      </c>
      <c r="BH684" s="67">
        <v>3.0221818014979362E-3</v>
      </c>
      <c r="BI684" s="67">
        <v>3.4362319856882095E-3</v>
      </c>
      <c r="BJ684" s="67">
        <v>2.2775379475206137E-3</v>
      </c>
      <c r="BK684" s="67">
        <v>-3.4654159098863602E-3</v>
      </c>
      <c r="BL684" s="67">
        <v>-1.8264685058966279E-3</v>
      </c>
      <c r="BM684" s="67">
        <v>-4.0536091546528041E-4</v>
      </c>
      <c r="BN684" s="67">
        <v>-5.6396648287773132E-3</v>
      </c>
      <c r="BO684" s="67">
        <v>-7.2680637240409851E-3</v>
      </c>
      <c r="BP684" s="67">
        <v>-4.1189319454133511E-3</v>
      </c>
      <c r="BQ684" s="67">
        <v>-2.5144575629383326E-3</v>
      </c>
      <c r="BR684" s="67">
        <v>1.2990067712962627E-2</v>
      </c>
      <c r="BS684" s="67">
        <v>0.14154362678527832</v>
      </c>
      <c r="BT684" s="67">
        <v>0.18832086026668549</v>
      </c>
      <c r="BU684" s="67">
        <v>0.21880479156970978</v>
      </c>
      <c r="BV684" s="67">
        <v>0.22436332702636719</v>
      </c>
      <c r="BW684" s="67">
        <v>0.1886783242225647</v>
      </c>
      <c r="BX684" s="67">
        <v>-1.572502963244915E-2</v>
      </c>
      <c r="BY684" s="67">
        <v>-6.241164356470108E-2</v>
      </c>
      <c r="BZ684" s="67">
        <v>-6.2532290816307068E-2</v>
      </c>
      <c r="CA684" s="67">
        <v>-4.5364588499069214E-2</v>
      </c>
      <c r="CB684" s="67">
        <v>-2.4317136034369469E-2</v>
      </c>
      <c r="CC684" s="67">
        <v>1.0589540936052799E-2</v>
      </c>
      <c r="CD684" s="67">
        <v>1.1075088754296303E-2</v>
      </c>
      <c r="CE684" s="67">
        <v>7.7862259931862354E-3</v>
      </c>
      <c r="CF684" s="67">
        <v>7.5404597446322441E-3</v>
      </c>
      <c r="CG684" s="67">
        <v>7.7447504736483097E-3</v>
      </c>
      <c r="CH684" s="67">
        <v>6.5485164523124695E-3</v>
      </c>
      <c r="CI684" s="67">
        <v>1.0848566889762878E-3</v>
      </c>
      <c r="CJ684" s="67">
        <v>3.0850109178572893E-3</v>
      </c>
      <c r="CK684" s="67">
        <v>4.8281662166118622E-3</v>
      </c>
      <c r="CL684" s="67">
        <v>-4.1696130210766569E-6</v>
      </c>
      <c r="CM684" s="67">
        <v>-1.2357301311567426E-3</v>
      </c>
      <c r="CN684" s="67">
        <v>2.2847834043204784E-3</v>
      </c>
      <c r="CO684" s="67">
        <v>4.251895472407341E-3</v>
      </c>
      <c r="CP684" s="67">
        <v>2.0046617835760117E-2</v>
      </c>
      <c r="CQ684" s="67">
        <v>0.14862154424190521</v>
      </c>
      <c r="CR684" s="67">
        <v>0.19555205106735229</v>
      </c>
      <c r="CS684" s="67">
        <v>0.22617590427398682</v>
      </c>
      <c r="CT684" s="67">
        <v>0.23183201253414154</v>
      </c>
      <c r="CU684" s="67">
        <v>0.19619151949882507</v>
      </c>
      <c r="CV684" s="67">
        <v>-8.1024607643485069E-3</v>
      </c>
      <c r="CW684" s="67">
        <v>-5.492464080452919E-2</v>
      </c>
      <c r="CX684" s="67">
        <v>-5.5296622216701508E-2</v>
      </c>
      <c r="CY684" s="67">
        <v>-3.8544084876775742E-2</v>
      </c>
      <c r="CZ684" s="67">
        <v>-1.8013352528214455E-2</v>
      </c>
      <c r="DA684" s="67">
        <v>1.6293440014123917E-2</v>
      </c>
      <c r="DB684" s="67">
        <v>1.6295729205012321E-2</v>
      </c>
      <c r="DC684" s="67">
        <v>1.2610922567546368E-2</v>
      </c>
      <c r="DD684" s="67">
        <v>1.2058737687766552E-2</v>
      </c>
      <c r="DE684" s="67">
        <v>1.205326896160841E-2</v>
      </c>
      <c r="DF684" s="67">
        <v>1.0819494724273682E-2</v>
      </c>
      <c r="DG684" s="67">
        <v>5.6351288221776485E-3</v>
      </c>
      <c r="DH684" s="67">
        <v>7.9964902251958847E-3</v>
      </c>
      <c r="DI684" s="67">
        <v>1.006169430911541E-2</v>
      </c>
      <c r="DJ684" s="67">
        <v>5.6313262321054935E-3</v>
      </c>
      <c r="DK684" s="67">
        <v>4.7966036945581436E-3</v>
      </c>
      <c r="DL684" s="67">
        <v>8.6884992197155952E-3</v>
      </c>
      <c r="DM684" s="67">
        <v>1.1018248274922371E-2</v>
      </c>
      <c r="DN684" s="67">
        <v>2.7103167027235031E-2</v>
      </c>
      <c r="DO684" s="67">
        <v>0.1556994765996933</v>
      </c>
      <c r="DP684" s="67">
        <v>0.2027832567691803</v>
      </c>
      <c r="DQ684" s="67">
        <v>0.23354703187942505</v>
      </c>
      <c r="DR684" s="67">
        <v>0.23930072784423828</v>
      </c>
      <c r="DS684" s="67">
        <v>0.20370472967624664</v>
      </c>
      <c r="DT684" s="67">
        <v>-4.7989460290409625E-4</v>
      </c>
      <c r="DU684" s="67">
        <v>-4.7437630593776703E-2</v>
      </c>
      <c r="DV684" s="67">
        <v>-4.8060957342386246E-2</v>
      </c>
      <c r="DW684" s="67">
        <v>-3.1723573803901672E-2</v>
      </c>
      <c r="DX684" s="67">
        <v>-1.1709569022059441E-2</v>
      </c>
      <c r="DY684" s="67">
        <v>2.4528959766030312E-2</v>
      </c>
      <c r="DZ684" s="67">
        <v>2.3833509534597397E-2</v>
      </c>
      <c r="EA684" s="67">
        <v>1.9577017053961754E-2</v>
      </c>
      <c r="EB684" s="67">
        <v>1.8582412973046303E-2</v>
      </c>
      <c r="EC684" s="67">
        <v>1.8274083733558655E-2</v>
      </c>
      <c r="ED684" s="67">
        <v>1.698610931634903E-2</v>
      </c>
      <c r="EE684" s="67">
        <v>1.2205000035464764E-2</v>
      </c>
      <c r="EF684" s="67">
        <v>1.5087885782122612E-2</v>
      </c>
      <c r="EG684" s="67">
        <v>1.7618076875805855E-2</v>
      </c>
      <c r="EH684" s="67">
        <v>1.3768086209893227E-2</v>
      </c>
      <c r="EI684" s="67">
        <v>1.3506335206329823E-2</v>
      </c>
      <c r="EJ684" s="67">
        <v>1.7934447154402733E-2</v>
      </c>
      <c r="EK684" s="67">
        <v>2.0787786692380905E-2</v>
      </c>
      <c r="EL684" s="67">
        <v>3.7291709333658218E-2</v>
      </c>
      <c r="EM684" s="67">
        <v>0.16591887176036835</v>
      </c>
      <c r="EN684" s="67">
        <v>0.21322396397590637</v>
      </c>
      <c r="EO684" s="67">
        <v>0.2441897839307785</v>
      </c>
      <c r="EP684" s="67">
        <v>0.25008434057235718</v>
      </c>
      <c r="EQ684" s="67">
        <v>0.21455258131027222</v>
      </c>
      <c r="ER684" s="67">
        <v>1.0525880381464958E-2</v>
      </c>
      <c r="ES684" s="67">
        <v>-3.6627583205699921E-2</v>
      </c>
      <c r="ET684" s="67">
        <v>-3.7613801658153534E-2</v>
      </c>
      <c r="EU684" s="67">
        <v>-2.1875848993659019E-2</v>
      </c>
      <c r="EV684" s="67">
        <v>-2.6079064700752497E-3</v>
      </c>
      <c r="EW684" s="67">
        <v>69.083549499511719</v>
      </c>
      <c r="EX684" s="67">
        <v>67.887962341308594</v>
      </c>
      <c r="EY684" s="67">
        <v>67.112968444824219</v>
      </c>
      <c r="EZ684" s="67">
        <v>65.988868713378906</v>
      </c>
      <c r="FA684" s="67">
        <v>65.539314270019531</v>
      </c>
      <c r="FB684" s="67">
        <v>64.808364868164063</v>
      </c>
      <c r="FC684" s="67">
        <v>64.339469909667969</v>
      </c>
      <c r="FD684" s="67">
        <v>66.681838989257813</v>
      </c>
      <c r="FE684" s="67">
        <v>70.619346618652344</v>
      </c>
      <c r="FF684" s="67">
        <v>74.317604064941406</v>
      </c>
      <c r="FG684" s="67">
        <v>78.939437866210938</v>
      </c>
      <c r="FH684" s="67">
        <v>83.081527709960938</v>
      </c>
      <c r="FI684" s="67">
        <v>87.06036376953125</v>
      </c>
      <c r="FJ684" s="67">
        <v>90.319259643554688</v>
      </c>
      <c r="FK684" s="67">
        <v>92.669723510742188</v>
      </c>
      <c r="FL684" s="67">
        <v>92.964218139648438</v>
      </c>
      <c r="FM684" s="67">
        <v>91.087265014648438</v>
      </c>
      <c r="FN684" s="67">
        <v>87.74798583984375</v>
      </c>
      <c r="FO684" s="67">
        <v>83.961753845214844</v>
      </c>
      <c r="FP684" s="67">
        <v>80.171669006347656</v>
      </c>
      <c r="FQ684" s="67">
        <v>77.208717346191406</v>
      </c>
      <c r="FR684" s="67">
        <v>76.044944763183594</v>
      </c>
      <c r="FS684" s="67">
        <v>74.682754516601563</v>
      </c>
      <c r="FT684" s="67">
        <v>73.706153869628906</v>
      </c>
      <c r="FU684" s="68">
        <v>9.4928741455078125E-3</v>
      </c>
      <c r="FV684" s="40">
        <v>13.350000381469727</v>
      </c>
      <c r="FW684">
        <v>48609.05</v>
      </c>
      <c r="FX684">
        <v>1</v>
      </c>
    </row>
    <row r="685" spans="1:180" x14ac:dyDescent="0.2">
      <c r="A685" t="s">
        <v>189</v>
      </c>
      <c r="B685" t="s">
        <v>207</v>
      </c>
      <c r="C685" t="s">
        <v>204</v>
      </c>
      <c r="D685" t="s">
        <v>181</v>
      </c>
      <c r="E685" t="s">
        <v>1</v>
      </c>
      <c r="F685" t="s">
        <v>1</v>
      </c>
      <c r="G685" s="60" t="s">
        <v>227</v>
      </c>
      <c r="H685" s="67">
        <v>61894.998538136482</v>
      </c>
      <c r="I685" s="67">
        <v>0.6898956298828125</v>
      </c>
      <c r="J685" s="67">
        <v>0.59326231479644775</v>
      </c>
      <c r="K685" s="67">
        <v>0.53256243467330933</v>
      </c>
      <c r="L685" s="67">
        <v>0.49614235758781433</v>
      </c>
      <c r="M685" s="67">
        <v>0.47895890474319458</v>
      </c>
      <c r="N685" s="67">
        <v>0.49559813737869263</v>
      </c>
      <c r="O685" s="67">
        <v>0.57618832588195801</v>
      </c>
      <c r="P685" s="67">
        <v>0.64650547504425049</v>
      </c>
      <c r="Q685" s="67">
        <v>0.64893800020217896</v>
      </c>
      <c r="R685" s="67">
        <v>0.6784442663192749</v>
      </c>
      <c r="S685" s="67">
        <v>0.73495477437973022</v>
      </c>
      <c r="T685" s="67">
        <v>0.82109260559082031</v>
      </c>
      <c r="U685" s="67">
        <v>0.93499225378036499</v>
      </c>
      <c r="V685" s="67">
        <v>1.0412453413009644</v>
      </c>
      <c r="W685" s="67">
        <v>1.1402689218521118</v>
      </c>
      <c r="X685" s="67">
        <v>1.251441478729248</v>
      </c>
      <c r="Y685" s="67">
        <v>1.3450676202774048</v>
      </c>
      <c r="Z685" s="67">
        <v>1.384857177734375</v>
      </c>
      <c r="AA685" s="67">
        <v>1.3514434099197388</v>
      </c>
      <c r="AB685" s="67">
        <v>1.2805726528167725</v>
      </c>
      <c r="AC685" s="67">
        <v>1.2501225471496582</v>
      </c>
      <c r="AD685" s="67">
        <v>1.1814495325088501</v>
      </c>
      <c r="AE685" s="67">
        <v>1.0534950494766235</v>
      </c>
      <c r="AF685" s="67">
        <v>0.87387347221374512</v>
      </c>
      <c r="AG685" s="67">
        <v>-1.7834292724728584E-2</v>
      </c>
      <c r="AH685" s="67">
        <v>-1.0018164291977882E-2</v>
      </c>
      <c r="AI685" s="67">
        <v>-7.3777930811047554E-3</v>
      </c>
      <c r="AJ685" s="67">
        <v>-5.2492609247565269E-3</v>
      </c>
      <c r="AK685" s="67">
        <v>-5.4709617979824543E-3</v>
      </c>
      <c r="AL685" s="67">
        <v>-4.7013326548039913E-3</v>
      </c>
      <c r="AM685" s="67">
        <v>-9.1032460331916809E-3</v>
      </c>
      <c r="AN685" s="67">
        <v>-1.2355916202068329E-2</v>
      </c>
      <c r="AO685" s="67">
        <v>-1.0604717768728733E-2</v>
      </c>
      <c r="AP685" s="67">
        <v>-1.5307283028960228E-2</v>
      </c>
      <c r="AQ685" s="67">
        <v>-1.7647746950387955E-2</v>
      </c>
      <c r="AR685" s="67">
        <v>-2.1316012367606163E-2</v>
      </c>
      <c r="AS685" s="67">
        <v>-1.996840164065361E-2</v>
      </c>
      <c r="AT685" s="67">
        <v>-9.6588945016264915E-3</v>
      </c>
      <c r="AU685" s="67">
        <v>0.15561498701572418</v>
      </c>
      <c r="AV685" s="67">
        <v>0.19652968645095825</v>
      </c>
      <c r="AW685" s="67">
        <v>0.21752102673053741</v>
      </c>
      <c r="AX685" s="67">
        <v>0.21858377754688263</v>
      </c>
      <c r="AY685" s="67">
        <v>0.14857691526412964</v>
      </c>
      <c r="AZ685" s="67">
        <v>-4.4671256095170975E-2</v>
      </c>
      <c r="BA685" s="67">
        <v>-8.2030624151229858E-2</v>
      </c>
      <c r="BB685" s="67">
        <v>-6.7705430090427399E-2</v>
      </c>
      <c r="BC685" s="67">
        <v>-4.3563012033700943E-2</v>
      </c>
      <c r="BD685" s="67">
        <v>-3.5027332603931427E-2</v>
      </c>
      <c r="BE685" s="67">
        <v>-9.6034137532114983E-3</v>
      </c>
      <c r="BF685" s="67">
        <v>-2.4845765437930822E-3</v>
      </c>
      <c r="BG685" s="67">
        <v>-4.1549329762347043E-4</v>
      </c>
      <c r="BH685" s="67">
        <v>1.2709242291748524E-3</v>
      </c>
      <c r="BI685" s="67">
        <v>7.4658001540228724E-4</v>
      </c>
      <c r="BJ685" s="67">
        <v>1.4620462898164988E-3</v>
      </c>
      <c r="BK685" s="67">
        <v>-2.5368332862854004E-3</v>
      </c>
      <c r="BL685" s="67">
        <v>-5.2683479152619839E-3</v>
      </c>
      <c r="BM685" s="67">
        <v>-3.0524937901645899E-3</v>
      </c>
      <c r="BN685" s="67">
        <v>-7.1749701164662838E-3</v>
      </c>
      <c r="BO685" s="67">
        <v>-8.9428341016173363E-3</v>
      </c>
      <c r="BP685" s="67">
        <v>-1.2075278908014297E-2</v>
      </c>
      <c r="BQ685" s="67">
        <v>-1.020450796931982E-2</v>
      </c>
      <c r="BR685" s="67">
        <v>5.2360398694872856E-4</v>
      </c>
      <c r="BS685" s="67">
        <v>0.1658284068107605</v>
      </c>
      <c r="BT685" s="67">
        <v>0.20696422457695007</v>
      </c>
      <c r="BU685" s="67">
        <v>0.2281574010848999</v>
      </c>
      <c r="BV685" s="67">
        <v>0.22936087846755981</v>
      </c>
      <c r="BW685" s="67">
        <v>0.15941818058490753</v>
      </c>
      <c r="BX685" s="67">
        <v>-3.3672317862510681E-2</v>
      </c>
      <c r="BY685" s="67">
        <v>-7.1227207779884338E-2</v>
      </c>
      <c r="BZ685" s="67">
        <v>-5.7264547795057297E-2</v>
      </c>
      <c r="CA685" s="67">
        <v>-3.3721093088388443E-2</v>
      </c>
      <c r="CB685" s="67">
        <v>-2.5930948555469513E-2</v>
      </c>
      <c r="CC685" s="67">
        <v>-3.9027330931276083E-3</v>
      </c>
      <c r="CD685" s="67">
        <v>2.7331635355949402E-3</v>
      </c>
      <c r="CE685" s="67">
        <v>4.4065746478736401E-3</v>
      </c>
      <c r="CF685" s="67">
        <v>5.7867849245667458E-3</v>
      </c>
      <c r="CG685" s="67">
        <v>5.052830558270216E-3</v>
      </c>
      <c r="CH685" s="67">
        <v>5.7307840324938297E-3</v>
      </c>
      <c r="CI685" s="67">
        <v>2.0110441837459803E-3</v>
      </c>
      <c r="CJ685" s="67">
        <v>-3.5952002508565784E-4</v>
      </c>
      <c r="CK685" s="67">
        <v>2.1781539544463158E-3</v>
      </c>
      <c r="CL685" s="67">
        <v>-1.5425540041178465E-3</v>
      </c>
      <c r="CM685" s="67">
        <v>-2.9138380195945501E-3</v>
      </c>
      <c r="CN685" s="67">
        <v>-5.675177089869976E-3</v>
      </c>
      <c r="CO685" s="67">
        <v>-3.4420641604810953E-3</v>
      </c>
      <c r="CP685" s="67">
        <v>7.5759715400636196E-3</v>
      </c>
      <c r="CQ685" s="67">
        <v>0.1729021817445755</v>
      </c>
      <c r="CR685" s="67">
        <v>0.21419113874435425</v>
      </c>
      <c r="CS685" s="67">
        <v>0.23552410304546356</v>
      </c>
      <c r="CT685" s="67">
        <v>0.23682507872581482</v>
      </c>
      <c r="CU685" s="67">
        <v>0.16692683100700378</v>
      </c>
      <c r="CV685" s="67">
        <v>-2.6054484769701958E-2</v>
      </c>
      <c r="CW685" s="67">
        <v>-6.3744790852069855E-2</v>
      </c>
      <c r="CX685" s="67">
        <v>-5.0033222883939743E-2</v>
      </c>
      <c r="CY685" s="67">
        <v>-2.6904599741101265E-2</v>
      </c>
      <c r="CZ685" s="67">
        <v>-1.9630823284387589E-2</v>
      </c>
      <c r="DA685" s="67">
        <v>1.7979472177103162E-3</v>
      </c>
      <c r="DB685" s="67">
        <v>7.9509038478136063E-3</v>
      </c>
      <c r="DC685" s="67">
        <v>9.2286430299282074E-3</v>
      </c>
      <c r="DD685" s="67">
        <v>1.0302646085619926E-2</v>
      </c>
      <c r="DE685" s="67">
        <v>9.3590812757611275E-3</v>
      </c>
      <c r="DF685" s="67">
        <v>9.9995201453566551E-3</v>
      </c>
      <c r="DG685" s="67">
        <v>6.5589216537773609E-3</v>
      </c>
      <c r="DH685" s="67">
        <v>4.5493077486753464E-3</v>
      </c>
      <c r="DI685" s="67">
        <v>7.4088014662265778E-3</v>
      </c>
      <c r="DJ685" s="67">
        <v>4.0898621082305908E-3</v>
      </c>
      <c r="DK685" s="67">
        <v>3.1151571311056614E-3</v>
      </c>
      <c r="DL685" s="67">
        <v>7.2492548497393727E-4</v>
      </c>
      <c r="DM685" s="67">
        <v>3.3203794155269861E-3</v>
      </c>
      <c r="DN685" s="67">
        <v>1.4628339558839798E-2</v>
      </c>
      <c r="DO685" s="67">
        <v>0.1799759566783905</v>
      </c>
      <c r="DP685" s="67">
        <v>0.22141806781291962</v>
      </c>
      <c r="DQ685" s="67">
        <v>0.24289080500602722</v>
      </c>
      <c r="DR685" s="67">
        <v>0.24428926408290863</v>
      </c>
      <c r="DS685" s="67">
        <v>0.17443546652793884</v>
      </c>
      <c r="DT685" s="67">
        <v>-1.8436653539538383E-2</v>
      </c>
      <c r="DU685" s="67">
        <v>-5.6262373924255371E-2</v>
      </c>
      <c r="DV685" s="67">
        <v>-4.2801901698112488E-2</v>
      </c>
      <c r="DW685" s="67">
        <v>-2.0088113844394684E-2</v>
      </c>
      <c r="DX685" s="67">
        <v>-1.3330696150660515E-2</v>
      </c>
      <c r="DY685" s="67">
        <v>1.0028824210166931E-2</v>
      </c>
      <c r="DZ685" s="67">
        <v>1.5484491363167763E-2</v>
      </c>
      <c r="EA685" s="67">
        <v>1.6190942376852036E-2</v>
      </c>
      <c r="EB685" s="67">
        <v>1.6822831705212593E-2</v>
      </c>
      <c r="EC685" s="67">
        <v>1.5576622448861599E-2</v>
      </c>
      <c r="ED685" s="67">
        <v>1.6162900254130363E-2</v>
      </c>
      <c r="EE685" s="67">
        <v>1.3125333935022354E-2</v>
      </c>
      <c r="EF685" s="67">
        <v>1.1636876501142979E-2</v>
      </c>
      <c r="EG685" s="67">
        <v>1.4961025677621365E-2</v>
      </c>
      <c r="EH685" s="67">
        <v>1.2222175486385822E-2</v>
      </c>
      <c r="EI685" s="67">
        <v>1.1820068582892418E-2</v>
      </c>
      <c r="EJ685" s="67">
        <v>9.9656572565436363E-3</v>
      </c>
      <c r="EK685" s="67">
        <v>1.3084273785352707E-2</v>
      </c>
      <c r="EL685" s="67">
        <v>2.481083944439888E-2</v>
      </c>
      <c r="EM685" s="67">
        <v>0.19018939137458801</v>
      </c>
      <c r="EN685" s="67">
        <v>0.23185259103775024</v>
      </c>
      <c r="EO685" s="67">
        <v>0.25352716445922852</v>
      </c>
      <c r="EP685" s="67">
        <v>0.25506636500358582</v>
      </c>
      <c r="EQ685" s="67">
        <v>0.18527674674987793</v>
      </c>
      <c r="ER685" s="67">
        <v>-7.4377148412168026E-3</v>
      </c>
      <c r="ES685" s="67">
        <v>-4.5458953827619553E-2</v>
      </c>
      <c r="ET685" s="67">
        <v>-3.2361023128032684E-2</v>
      </c>
      <c r="EU685" s="67">
        <v>-1.0246187448501587E-2</v>
      </c>
      <c r="EV685" s="67">
        <v>-4.2343144305050373E-3</v>
      </c>
      <c r="EW685" s="67">
        <v>72.669097900390625</v>
      </c>
      <c r="EX685" s="67">
        <v>71.409675598144531</v>
      </c>
      <c r="EY685" s="67">
        <v>70.2933349609375</v>
      </c>
      <c r="EZ685" s="67">
        <v>69.337432861328125</v>
      </c>
      <c r="FA685" s="67">
        <v>68.473037719726563</v>
      </c>
      <c r="FB685" s="67">
        <v>68.136573791503906</v>
      </c>
      <c r="FC685" s="67">
        <v>68.404922485351563</v>
      </c>
      <c r="FD685" s="67">
        <v>71.267257690429688</v>
      </c>
      <c r="FE685" s="67">
        <v>75.530067443847656</v>
      </c>
      <c r="FF685" s="67">
        <v>80.090133666992188</v>
      </c>
      <c r="FG685" s="67">
        <v>82.88287353515625</v>
      </c>
      <c r="FH685" s="67">
        <v>86.167793273925781</v>
      </c>
      <c r="FI685" s="67">
        <v>90.226692199707031</v>
      </c>
      <c r="FJ685" s="67">
        <v>93.076240539550781</v>
      </c>
      <c r="FK685" s="67">
        <v>94.55828857421875</v>
      </c>
      <c r="FL685" s="67">
        <v>93.876777648925781</v>
      </c>
      <c r="FM685" s="67">
        <v>90.426467895507813</v>
      </c>
      <c r="FN685" s="67">
        <v>86.511054992675781</v>
      </c>
      <c r="FO685" s="67">
        <v>81.498443603515625</v>
      </c>
      <c r="FP685" s="67">
        <v>76.835716247558594</v>
      </c>
      <c r="FQ685" s="67">
        <v>73.034370422363281</v>
      </c>
      <c r="FR685" s="67">
        <v>70.698219299316406</v>
      </c>
      <c r="FS685" s="67">
        <v>69.151702880859375</v>
      </c>
      <c r="FT685" s="67">
        <v>68.251693725585938</v>
      </c>
      <c r="FU685" s="68">
        <v>9.4871846958994865E-3</v>
      </c>
      <c r="FV685" s="40">
        <v>13.329999923706055</v>
      </c>
      <c r="FW685">
        <v>53007.11</v>
      </c>
      <c r="FX685">
        <v>1</v>
      </c>
    </row>
    <row r="686" spans="1:180" x14ac:dyDescent="0.2">
      <c r="A686" t="s">
        <v>189</v>
      </c>
      <c r="B686" t="s">
        <v>207</v>
      </c>
      <c r="C686" t="s">
        <v>204</v>
      </c>
      <c r="D686" t="s">
        <v>181</v>
      </c>
      <c r="E686" t="s">
        <v>1</v>
      </c>
      <c r="F686" t="s">
        <v>1</v>
      </c>
      <c r="G686" s="60" t="s">
        <v>228</v>
      </c>
      <c r="H686" s="67">
        <v>62248.00252199173</v>
      </c>
      <c r="I686" s="67">
        <v>0.69991827011108398</v>
      </c>
      <c r="J686" s="67">
        <v>0.59532755613327026</v>
      </c>
      <c r="K686" s="67">
        <v>0.53220295906066895</v>
      </c>
      <c r="L686" s="67">
        <v>0.49770164489746094</v>
      </c>
      <c r="M686" s="67">
        <v>0.47973686456680298</v>
      </c>
      <c r="N686" s="67">
        <v>0.49643403291702271</v>
      </c>
      <c r="O686" s="67">
        <v>0.5757976770401001</v>
      </c>
      <c r="P686" s="67">
        <v>0.64485210180282593</v>
      </c>
      <c r="Q686" s="67">
        <v>0.6302483081817627</v>
      </c>
      <c r="R686" s="67">
        <v>0.64235085248947144</v>
      </c>
      <c r="S686" s="67">
        <v>0.6821368932723999</v>
      </c>
      <c r="T686" s="67">
        <v>0.7468191385269165</v>
      </c>
      <c r="U686" s="67">
        <v>0.84138256311416626</v>
      </c>
      <c r="V686" s="67">
        <v>0.94352149963378906</v>
      </c>
      <c r="W686" s="67">
        <v>1.0678262710571289</v>
      </c>
      <c r="X686" s="67">
        <v>1.2108689546585083</v>
      </c>
      <c r="Y686" s="67">
        <v>1.3475013971328735</v>
      </c>
      <c r="Z686" s="67">
        <v>1.4566587209701538</v>
      </c>
      <c r="AA686" s="67">
        <v>1.5242559909820557</v>
      </c>
      <c r="AB686" s="67">
        <v>1.5456331968307495</v>
      </c>
      <c r="AC686" s="67">
        <v>1.5417745113372803</v>
      </c>
      <c r="AD686" s="67">
        <v>1.4191009998321533</v>
      </c>
      <c r="AE686" s="67">
        <v>1.188712477684021</v>
      </c>
      <c r="AF686" s="67">
        <v>0.94060283899307251</v>
      </c>
      <c r="AG686" s="67">
        <v>-1.0201339609920979E-2</v>
      </c>
      <c r="AH686" s="67">
        <v>-8.3531010895967484E-3</v>
      </c>
      <c r="AI686" s="67">
        <v>-7.1655870415270329E-3</v>
      </c>
      <c r="AJ686" s="67">
        <v>-6.5159052610397339E-3</v>
      </c>
      <c r="AK686" s="67">
        <v>-6.8550156429409981E-3</v>
      </c>
      <c r="AL686" s="67">
        <v>-5.7456176728010178E-3</v>
      </c>
      <c r="AM686" s="67">
        <v>-1.2835384346544743E-2</v>
      </c>
      <c r="AN686" s="67">
        <v>-1.3559367507696152E-2</v>
      </c>
      <c r="AO686" s="67">
        <v>-1.2168392539024353E-2</v>
      </c>
      <c r="AP686" s="67">
        <v>-1.5376275405287743E-2</v>
      </c>
      <c r="AQ686" s="67">
        <v>-1.9054608419537544E-2</v>
      </c>
      <c r="AR686" s="67">
        <v>-2.0870611071586609E-2</v>
      </c>
      <c r="AS686" s="67">
        <v>-1.7935052514076233E-2</v>
      </c>
      <c r="AT686" s="67">
        <v>-8.7177716195583344E-3</v>
      </c>
      <c r="AU686" s="67">
        <v>0.15124036371707916</v>
      </c>
      <c r="AV686" s="67">
        <v>0.20947906374931335</v>
      </c>
      <c r="AW686" s="67">
        <v>0.24980466067790985</v>
      </c>
      <c r="AX686" s="67">
        <v>0.27143457531929016</v>
      </c>
      <c r="AY686" s="67">
        <v>0.22802381217479706</v>
      </c>
      <c r="AZ686" s="67">
        <v>-6.5056584775447845E-2</v>
      </c>
      <c r="BA686" s="67">
        <v>-0.13823066651821136</v>
      </c>
      <c r="BB686" s="67">
        <v>-0.12260017544031143</v>
      </c>
      <c r="BC686" s="67">
        <v>-7.9902492463588715E-2</v>
      </c>
      <c r="BD686" s="67">
        <v>-5.0198465585708618E-2</v>
      </c>
      <c r="BE686" s="67">
        <v>-1.9980156794190407E-3</v>
      </c>
      <c r="BF686" s="67">
        <v>-8.4454688476398587E-4</v>
      </c>
      <c r="BG686" s="67">
        <v>-2.2626591089647263E-4</v>
      </c>
      <c r="BH686" s="67">
        <v>-1.6963667803793214E-5</v>
      </c>
      <c r="BI686" s="67">
        <v>-6.5727857872843742E-4</v>
      </c>
      <c r="BJ686" s="67">
        <v>3.9859896060079336E-4</v>
      </c>
      <c r="BK686" s="67">
        <v>-6.2888544052839279E-3</v>
      </c>
      <c r="BL686" s="67">
        <v>-6.4933868125081062E-3</v>
      </c>
      <c r="BM686" s="67">
        <v>-4.6397428959608078E-3</v>
      </c>
      <c r="BN686" s="67">
        <v>-7.2698546573519707E-3</v>
      </c>
      <c r="BO686" s="67">
        <v>-1.0378135368227959E-2</v>
      </c>
      <c r="BP686" s="67">
        <v>-1.1660899966955185E-2</v>
      </c>
      <c r="BQ686" s="67">
        <v>-8.2048121839761734E-3</v>
      </c>
      <c r="BR686" s="67">
        <v>1.4287831727415323E-3</v>
      </c>
      <c r="BS686" s="67">
        <v>0.16141815483570099</v>
      </c>
      <c r="BT686" s="67">
        <v>0.21987704932689667</v>
      </c>
      <c r="BU686" s="67">
        <v>0.26040342450141907</v>
      </c>
      <c r="BV686" s="67">
        <v>0.28217372298240662</v>
      </c>
      <c r="BW686" s="67">
        <v>0.23882701992988586</v>
      </c>
      <c r="BX686" s="67">
        <v>-5.4097209125757217E-2</v>
      </c>
      <c r="BY686" s="67">
        <v>-0.12746545672416687</v>
      </c>
      <c r="BZ686" s="67">
        <v>-0.11219552159309387</v>
      </c>
      <c r="CA686" s="67">
        <v>-7.0094369351863861E-2</v>
      </c>
      <c r="CB686" s="67">
        <v>-4.11330945789814E-2</v>
      </c>
      <c r="CC686" s="67">
        <v>3.6835817154496908E-3</v>
      </c>
      <c r="CD686" s="67">
        <v>4.3558552861213684E-3</v>
      </c>
      <c r="CE686" s="67">
        <v>4.579886794090271E-3</v>
      </c>
      <c r="CF686" s="67">
        <v>4.4841831550002098E-3</v>
      </c>
      <c r="CG686" s="67">
        <v>3.63525515422225E-3</v>
      </c>
      <c r="CH686" s="67">
        <v>4.6540643088519573E-3</v>
      </c>
      <c r="CI686" s="67">
        <v>-1.7547475872561336E-3</v>
      </c>
      <c r="CJ686" s="67">
        <v>-1.5995102003216743E-3</v>
      </c>
      <c r="CK686" s="67">
        <v>5.7457631919533014E-4</v>
      </c>
      <c r="CL686" s="67">
        <v>-1.6553723253309727E-3</v>
      </c>
      <c r="CM686" s="67">
        <v>-4.3688351288437843E-3</v>
      </c>
      <c r="CN686" s="67">
        <v>-5.2822818979620934E-3</v>
      </c>
      <c r="CO686" s="67">
        <v>-1.4656770508736372E-3</v>
      </c>
      <c r="CP686" s="67">
        <v>8.456256240606308E-3</v>
      </c>
      <c r="CQ686" s="67">
        <v>0.16846725344657898</v>
      </c>
      <c r="CR686" s="67">
        <v>0.22707869112491608</v>
      </c>
      <c r="CS686" s="67">
        <v>0.26774415373802185</v>
      </c>
      <c r="CT686" s="67">
        <v>0.28961163759231567</v>
      </c>
      <c r="CU686" s="67">
        <v>0.24630929529666901</v>
      </c>
      <c r="CV686" s="67">
        <v>-4.6506784856319427E-2</v>
      </c>
      <c r="CW686" s="67">
        <v>-0.12000949680805206</v>
      </c>
      <c r="CX686" s="67">
        <v>-0.10498929023742676</v>
      </c>
      <c r="CY686" s="67">
        <v>-6.3301295042037964E-2</v>
      </c>
      <c r="CZ686" s="67">
        <v>-3.4854449331760406E-2</v>
      </c>
      <c r="DA686" s="67">
        <v>9.3651795759797096E-3</v>
      </c>
      <c r="DB686" s="67">
        <v>9.5562571659684181E-3</v>
      </c>
      <c r="DC686" s="67">
        <v>9.3860393390059471E-3</v>
      </c>
      <c r="DD686" s="67">
        <v>8.9853303506970406E-3</v>
      </c>
      <c r="DE686" s="67">
        <v>7.9277884215116501E-3</v>
      </c>
      <c r="DF686" s="67">
        <v>8.9095300063490868E-3</v>
      </c>
      <c r="DG686" s="67">
        <v>2.7793592307716608E-3</v>
      </c>
      <c r="DH686" s="67">
        <v>3.2943661790341139E-3</v>
      </c>
      <c r="DI686" s="67">
        <v>5.788896232843399E-3</v>
      </c>
      <c r="DJ686" s="67">
        <v>3.959109541028738E-3</v>
      </c>
      <c r="DK686" s="67">
        <v>1.6404646448791027E-3</v>
      </c>
      <c r="DL686" s="67">
        <v>1.0963365202769637E-3</v>
      </c>
      <c r="DM686" s="67">
        <v>5.2734566852450371E-3</v>
      </c>
      <c r="DN686" s="67">
        <v>1.5483728609979153E-2</v>
      </c>
      <c r="DO686" s="67">
        <v>0.17551636695861816</v>
      </c>
      <c r="DP686" s="67">
        <v>0.23428031802177429</v>
      </c>
      <c r="DQ686" s="67">
        <v>0.27508482336997986</v>
      </c>
      <c r="DR686" s="67">
        <v>0.29704955220222473</v>
      </c>
      <c r="DS686" s="67">
        <v>0.25379157066345215</v>
      </c>
      <c r="DT686" s="67">
        <v>-3.8916356861591339E-2</v>
      </c>
      <c r="DU686" s="67">
        <v>-0.11255354434251785</v>
      </c>
      <c r="DV686" s="67">
        <v>-9.7783058881759644E-2</v>
      </c>
      <c r="DW686" s="67">
        <v>-5.6508228182792664E-2</v>
      </c>
      <c r="DX686" s="67">
        <v>-2.8575802221894264E-2</v>
      </c>
      <c r="DY686" s="67">
        <v>1.7568506300449371E-2</v>
      </c>
      <c r="DZ686" s="67">
        <v>1.7064813524484634E-2</v>
      </c>
      <c r="EA686" s="67">
        <v>1.6325360164046288E-2</v>
      </c>
      <c r="EB686" s="67">
        <v>1.5484270639717579E-2</v>
      </c>
      <c r="EC686" s="67">
        <v>1.4125525951385498E-2</v>
      </c>
      <c r="ED686" s="67">
        <v>1.5053747221827507E-2</v>
      </c>
      <c r="EE686" s="67">
        <v>9.3258889392018318E-3</v>
      </c>
      <c r="EF686" s="67">
        <v>1.0360347107052803E-2</v>
      </c>
      <c r="EG686" s="67">
        <v>1.331754494458437E-2</v>
      </c>
      <c r="EH686" s="67">
        <v>1.2065530754625797E-2</v>
      </c>
      <c r="EI686" s="67">
        <v>1.031693909317255E-2</v>
      </c>
      <c r="EJ686" s="67">
        <v>1.0306048206984997E-2</v>
      </c>
      <c r="EK686" s="67">
        <v>1.5003697015345097E-2</v>
      </c>
      <c r="EL686" s="67">
        <v>2.563028410077095E-2</v>
      </c>
      <c r="EM686" s="67">
        <v>0.18569417297840118</v>
      </c>
      <c r="EN686" s="67">
        <v>0.2446783185005188</v>
      </c>
      <c r="EO686" s="67">
        <v>0.28568363189697266</v>
      </c>
      <c r="EP686" s="67">
        <v>0.30778872966766357</v>
      </c>
      <c r="EQ686" s="67">
        <v>0.26459476351737976</v>
      </c>
      <c r="ER686" s="67">
        <v>-2.795698493719101E-2</v>
      </c>
      <c r="ES686" s="67">
        <v>-0.10178832709789276</v>
      </c>
      <c r="ET686" s="67">
        <v>-8.7378405034542084E-2</v>
      </c>
      <c r="EU686" s="67">
        <v>-4.6700108796358109E-2</v>
      </c>
      <c r="EV686" s="67">
        <v>-1.9510431215167046E-2</v>
      </c>
      <c r="EW686" s="67">
        <v>73.252113342285156</v>
      </c>
      <c r="EX686" s="67">
        <v>71.331718444824219</v>
      </c>
      <c r="EY686" s="67">
        <v>69.827850341796875</v>
      </c>
      <c r="EZ686" s="67">
        <v>69.040000915527344</v>
      </c>
      <c r="FA686" s="67">
        <v>67.351142883300781</v>
      </c>
      <c r="FB686" s="67">
        <v>66.473548889160156</v>
      </c>
      <c r="FC686" s="67">
        <v>65.700515747070313</v>
      </c>
      <c r="FD686" s="67">
        <v>68.590866088867188</v>
      </c>
      <c r="FE686" s="67">
        <v>73.765533447265625</v>
      </c>
      <c r="FF686" s="67">
        <v>78.242660522460938</v>
      </c>
      <c r="FG686" s="67">
        <v>83.23345947265625</v>
      </c>
      <c r="FH686" s="67">
        <v>87.094520568847656</v>
      </c>
      <c r="FI686" s="67">
        <v>91.05133056640625</v>
      </c>
      <c r="FJ686" s="67">
        <v>94.681541442871094</v>
      </c>
      <c r="FK686" s="67">
        <v>96.170341491699219</v>
      </c>
      <c r="FL686" s="67">
        <v>97.42681884765625</v>
      </c>
      <c r="FM686" s="67">
        <v>97.553428649902344</v>
      </c>
      <c r="FN686" s="67">
        <v>95.704124450683594</v>
      </c>
      <c r="FO686" s="67">
        <v>92.47296142578125</v>
      </c>
      <c r="FP686" s="67">
        <v>86.4490966796875</v>
      </c>
      <c r="FQ686" s="67">
        <v>82.085212707519531</v>
      </c>
      <c r="FR686" s="67">
        <v>79.186958312988281</v>
      </c>
      <c r="FS686" s="67">
        <v>76.564949035644531</v>
      </c>
      <c r="FT686" s="67">
        <v>74.720726013183594</v>
      </c>
      <c r="FU686" s="68">
        <v>9.4538750126957893E-3</v>
      </c>
      <c r="FV686" s="40">
        <v>14.100000381469727</v>
      </c>
      <c r="FW686">
        <v>55187.880000000005</v>
      </c>
      <c r="FX686">
        <v>1</v>
      </c>
    </row>
    <row r="687" spans="1:180" x14ac:dyDescent="0.2">
      <c r="A687" t="s">
        <v>189</v>
      </c>
      <c r="B687" t="s">
        <v>207</v>
      </c>
      <c r="C687" t="s">
        <v>204</v>
      </c>
      <c r="D687" t="s">
        <v>181</v>
      </c>
      <c r="E687" t="s">
        <v>1</v>
      </c>
      <c r="F687" t="s">
        <v>1</v>
      </c>
      <c r="G687" s="60" t="s">
        <v>229</v>
      </c>
      <c r="H687" s="67">
        <v>62287.000816226006</v>
      </c>
      <c r="I687" s="67">
        <v>0.7640911340713501</v>
      </c>
      <c r="J687" s="67">
        <v>0.64726102352142334</v>
      </c>
      <c r="K687" s="67">
        <v>0.57848596572875977</v>
      </c>
      <c r="L687" s="67">
        <v>0.53682601451873779</v>
      </c>
      <c r="M687" s="67">
        <v>0.51331049203872681</v>
      </c>
      <c r="N687" s="67">
        <v>0.52590376138687134</v>
      </c>
      <c r="O687" s="67">
        <v>0.60531848669052124</v>
      </c>
      <c r="P687" s="67">
        <v>0.66995984315872192</v>
      </c>
      <c r="Q687" s="67">
        <v>0.65397465229034424</v>
      </c>
      <c r="R687" s="67">
        <v>0.67201340198516846</v>
      </c>
      <c r="S687" s="67">
        <v>0.72537291049957275</v>
      </c>
      <c r="T687" s="67">
        <v>0.80285495519638062</v>
      </c>
      <c r="U687" s="67">
        <v>0.91590845584869385</v>
      </c>
      <c r="V687" s="67">
        <v>1.0345194339752197</v>
      </c>
      <c r="W687" s="67">
        <v>1.1520310640335083</v>
      </c>
      <c r="X687" s="67">
        <v>1.2780798673629761</v>
      </c>
      <c r="Y687" s="67">
        <v>1.3856924772262573</v>
      </c>
      <c r="Z687" s="67">
        <v>1.4694538116455078</v>
      </c>
      <c r="AA687" s="67">
        <v>1.5063328742980957</v>
      </c>
      <c r="AB687" s="67">
        <v>1.5037099123001099</v>
      </c>
      <c r="AC687" s="67">
        <v>1.4882680177688599</v>
      </c>
      <c r="AD687" s="67">
        <v>1.3755406141281128</v>
      </c>
      <c r="AE687" s="67">
        <v>1.1570674180984497</v>
      </c>
      <c r="AF687" s="67">
        <v>0.92110127210617065</v>
      </c>
      <c r="AG687" s="67">
        <v>-2.8790125623345375E-2</v>
      </c>
      <c r="AH687" s="67">
        <v>-2.0103612914681435E-2</v>
      </c>
      <c r="AI687" s="67">
        <v>-1.3706601224839687E-2</v>
      </c>
      <c r="AJ687" s="67">
        <v>-1.0118837468326092E-2</v>
      </c>
      <c r="AK687" s="67">
        <v>-7.1283881552517414E-3</v>
      </c>
      <c r="AL687" s="67">
        <v>-5.6901345960795879E-3</v>
      </c>
      <c r="AM687" s="67">
        <v>-1.3438713736832142E-2</v>
      </c>
      <c r="AN687" s="67">
        <v>-1.360977441072464E-2</v>
      </c>
      <c r="AO687" s="67">
        <v>-1.2254901230335236E-2</v>
      </c>
      <c r="AP687" s="67">
        <v>-2.3521807044744492E-2</v>
      </c>
      <c r="AQ687" s="67">
        <v>-1.9315637648105621E-2</v>
      </c>
      <c r="AR687" s="67">
        <v>-2.0960213616490364E-2</v>
      </c>
      <c r="AS687" s="67">
        <v>-1.8076527863740921E-2</v>
      </c>
      <c r="AT687" s="67">
        <v>-2.2213691845536232E-3</v>
      </c>
      <c r="AU687" s="67">
        <v>0.17371664941310883</v>
      </c>
      <c r="AV687" s="67">
        <v>0.22966630756855011</v>
      </c>
      <c r="AW687" s="67">
        <v>0.26240900158882141</v>
      </c>
      <c r="AX687" s="67">
        <v>0.26878860592842102</v>
      </c>
      <c r="AY687" s="67">
        <v>0.21269889175891876</v>
      </c>
      <c r="AZ687" s="67">
        <v>-7.6948672533035278E-2</v>
      </c>
      <c r="BA687" s="67">
        <v>-0.1462140679359436</v>
      </c>
      <c r="BB687" s="67">
        <v>-0.1247846782207489</v>
      </c>
      <c r="BC687" s="67">
        <v>-8.2285068929195404E-2</v>
      </c>
      <c r="BD687" s="67">
        <v>-5.3178075700998306E-2</v>
      </c>
      <c r="BE687" s="67">
        <v>-2.0588848739862442E-2</v>
      </c>
      <c r="BF687" s="67">
        <v>-1.2596894055604935E-2</v>
      </c>
      <c r="BG687" s="67">
        <v>-6.7689414136111736E-3</v>
      </c>
      <c r="BH687" s="67">
        <v>-3.6214187275618315E-3</v>
      </c>
      <c r="BI687" s="67">
        <v>-9.320754325017333E-4</v>
      </c>
      <c r="BJ687" s="67">
        <v>4.5269163092598319E-4</v>
      </c>
      <c r="BK687" s="67">
        <v>-6.8936976604163647E-3</v>
      </c>
      <c r="BL687" s="67">
        <v>-6.5454556606709957E-3</v>
      </c>
      <c r="BM687" s="67">
        <v>-4.7280294820666313E-3</v>
      </c>
      <c r="BN687" s="67">
        <v>-1.5417285263538361E-2</v>
      </c>
      <c r="BO687" s="67">
        <v>-1.064120139926672E-2</v>
      </c>
      <c r="BP687" s="67">
        <v>-1.1752747930586338E-2</v>
      </c>
      <c r="BQ687" s="67">
        <v>-8.3487443625926971E-3</v>
      </c>
      <c r="BR687" s="67">
        <v>7.9225236549973488E-3</v>
      </c>
      <c r="BS687" s="67">
        <v>0.18389183282852173</v>
      </c>
      <c r="BT687" s="67">
        <v>0.24006161093711853</v>
      </c>
      <c r="BU687" s="67">
        <v>0.27300503849983215</v>
      </c>
      <c r="BV687" s="67">
        <v>0.27952489256858826</v>
      </c>
      <c r="BW687" s="67">
        <v>0.22349922358989716</v>
      </c>
      <c r="BX687" s="67">
        <v>-6.5992370247840881E-2</v>
      </c>
      <c r="BY687" s="67">
        <v>-0.13545182347297668</v>
      </c>
      <c r="BZ687" s="67">
        <v>-0.11438283324241638</v>
      </c>
      <c r="CA687" s="67">
        <v>-7.2479531168937683E-2</v>
      </c>
      <c r="CB687" s="67">
        <v>-4.4115025550127029E-2</v>
      </c>
      <c r="CC687" s="67">
        <v>-1.4908668585121632E-2</v>
      </c>
      <c r="CD687" s="67">
        <v>-7.3977657593786716E-3</v>
      </c>
      <c r="CE687" s="67">
        <v>-1.9639390520751476E-3</v>
      </c>
      <c r="CF687" s="67">
        <v>8.7867380352690816E-4</v>
      </c>
      <c r="CG687" s="67">
        <v>3.3594716805964708E-3</v>
      </c>
      <c r="CH687" s="67">
        <v>4.7071939334273338E-3</v>
      </c>
      <c r="CI687" s="67">
        <v>-2.3606391623616219E-3</v>
      </c>
      <c r="CJ687" s="67">
        <v>-1.6527293482795358E-3</v>
      </c>
      <c r="CK687" s="67">
        <v>4.8505899030715227E-4</v>
      </c>
      <c r="CL687" s="67">
        <v>-9.804118424654007E-3</v>
      </c>
      <c r="CM687" s="67">
        <v>-4.6333149075508118E-3</v>
      </c>
      <c r="CN687" s="67">
        <v>-5.3756861016154289E-3</v>
      </c>
      <c r="CO687" s="67">
        <v>-1.6113099409267306E-3</v>
      </c>
      <c r="CP687" s="67">
        <v>1.4948152005672455E-2</v>
      </c>
      <c r="CQ687" s="67">
        <v>0.19093914330005646</v>
      </c>
      <c r="CR687" s="67">
        <v>0.24726137518882751</v>
      </c>
      <c r="CS687" s="67">
        <v>0.28034380078315735</v>
      </c>
      <c r="CT687" s="67">
        <v>0.28696084022521973</v>
      </c>
      <c r="CU687" s="67">
        <v>0.23097948729991913</v>
      </c>
      <c r="CV687" s="67">
        <v>-5.8404065668582916E-2</v>
      </c>
      <c r="CW687" s="67">
        <v>-0.12799791991710663</v>
      </c>
      <c r="CX687" s="67">
        <v>-0.10717854648828506</v>
      </c>
      <c r="CY687" s="67">
        <v>-6.5688230097293854E-2</v>
      </c>
      <c r="CZ687" s="67">
        <v>-3.7837985903024673E-2</v>
      </c>
      <c r="DA687" s="67">
        <v>-9.2284884303808212E-3</v>
      </c>
      <c r="DB687" s="67">
        <v>-2.1986362989991903E-3</v>
      </c>
      <c r="DC687" s="67">
        <v>2.8410633094608784E-3</v>
      </c>
      <c r="DD687" s="67">
        <v>5.3787659853696823E-3</v>
      </c>
      <c r="DE687" s="67">
        <v>7.6510189101099968E-3</v>
      </c>
      <c r="DF687" s="67">
        <v>8.9616971090435982E-3</v>
      </c>
      <c r="DG687" s="67">
        <v>2.172419335693121E-3</v>
      </c>
      <c r="DH687" s="67">
        <v>3.2399967312812805E-3</v>
      </c>
      <c r="DI687" s="67">
        <v>5.6981472298502922E-3</v>
      </c>
      <c r="DJ687" s="67">
        <v>-4.1909520514309406E-3</v>
      </c>
      <c r="DK687" s="67">
        <v>1.3745719334110618E-3</v>
      </c>
      <c r="DL687" s="67">
        <v>1.0013757273554802E-3</v>
      </c>
      <c r="DM687" s="67">
        <v>5.1261237822473049E-3</v>
      </c>
      <c r="DN687" s="67">
        <v>2.1973781287670135E-2</v>
      </c>
      <c r="DO687" s="67">
        <v>0.19798645377159119</v>
      </c>
      <c r="DP687" s="67">
        <v>0.25446110963821411</v>
      </c>
      <c r="DQ687" s="67">
        <v>0.28768256306648254</v>
      </c>
      <c r="DR687" s="67">
        <v>0.2943967878818512</v>
      </c>
      <c r="DS687" s="67">
        <v>0.23845976591110229</v>
      </c>
      <c r="DT687" s="67">
        <v>-5.0815761089324951E-2</v>
      </c>
      <c r="DU687" s="67">
        <v>-0.12054401636123657</v>
      </c>
      <c r="DV687" s="67">
        <v>-9.9974244832992554E-2</v>
      </c>
      <c r="DW687" s="67">
        <v>-5.8896943926811218E-2</v>
      </c>
      <c r="DX687" s="67">
        <v>-3.1560946255922318E-2</v>
      </c>
      <c r="DY687" s="67">
        <v>-1.0272102663293481E-3</v>
      </c>
      <c r="DZ687" s="67">
        <v>5.3080804646015167E-3</v>
      </c>
      <c r="EA687" s="67">
        <v>9.7787231206893921E-3</v>
      </c>
      <c r="EB687" s="67">
        <v>1.1876185424625874E-2</v>
      </c>
      <c r="EC687" s="67">
        <v>1.3847330585122108E-2</v>
      </c>
      <c r="ED687" s="67">
        <v>1.5104521997272968E-2</v>
      </c>
      <c r="EE687" s="67">
        <v>8.7174354121088982E-3</v>
      </c>
      <c r="EF687" s="67">
        <v>1.0304316878318787E-2</v>
      </c>
      <c r="EG687" s="67">
        <v>1.3225018978118896E-2</v>
      </c>
      <c r="EH687" s="67">
        <v>3.9135697297751904E-3</v>
      </c>
      <c r="EI687" s="67">
        <v>1.0049006901681423E-2</v>
      </c>
      <c r="EJ687" s="67">
        <v>1.0208839550614357E-2</v>
      </c>
      <c r="EK687" s="67">
        <v>1.4853907749056816E-2</v>
      </c>
      <c r="EL687" s="67">
        <v>3.2117672264575958E-2</v>
      </c>
      <c r="EM687" s="67">
        <v>0.20816163718700409</v>
      </c>
      <c r="EN687" s="67">
        <v>0.26485639810562134</v>
      </c>
      <c r="EO687" s="67">
        <v>0.2982785701751709</v>
      </c>
      <c r="EP687" s="67">
        <v>0.30513307452201843</v>
      </c>
      <c r="EQ687" s="67">
        <v>0.24926008284091949</v>
      </c>
      <c r="ER687" s="67">
        <v>-3.9859455078840256E-2</v>
      </c>
      <c r="ES687" s="67">
        <v>-0.10978175699710846</v>
      </c>
      <c r="ET687" s="67">
        <v>-8.9572399854660034E-2</v>
      </c>
      <c r="EU687" s="67">
        <v>-4.9091394990682602E-2</v>
      </c>
      <c r="EV687" s="67">
        <v>-2.249789796769619E-2</v>
      </c>
      <c r="EW687" s="67">
        <v>72.754096984863281</v>
      </c>
      <c r="EX687" s="67">
        <v>71.313133239746094</v>
      </c>
      <c r="EY687" s="67">
        <v>70.078414916992188</v>
      </c>
      <c r="EZ687" s="67">
        <v>68.290061950683594</v>
      </c>
      <c r="FA687" s="67">
        <v>67.615715026855469</v>
      </c>
      <c r="FB687" s="67">
        <v>66.676864624023438</v>
      </c>
      <c r="FC687" s="67">
        <v>65.738395690917969</v>
      </c>
      <c r="FD687" s="67">
        <v>67.232658386230469</v>
      </c>
      <c r="FE687" s="67">
        <v>71.630943298339844</v>
      </c>
      <c r="FF687" s="67">
        <v>76.519050598144531</v>
      </c>
      <c r="FG687" s="67">
        <v>80.783584594726563</v>
      </c>
      <c r="FH687" s="67">
        <v>85.642356872558594</v>
      </c>
      <c r="FI687" s="67">
        <v>90.439567565917969</v>
      </c>
      <c r="FJ687" s="67">
        <v>94.473495483398438</v>
      </c>
      <c r="FK687" s="67">
        <v>95.556877136230469</v>
      </c>
      <c r="FL687" s="67">
        <v>95.378524780273438</v>
      </c>
      <c r="FM687" s="67">
        <v>94.952552795410156</v>
      </c>
      <c r="FN687" s="67">
        <v>93.235687255859375</v>
      </c>
      <c r="FO687" s="67">
        <v>89.012565612792969</v>
      </c>
      <c r="FP687" s="67">
        <v>84.143081665039063</v>
      </c>
      <c r="FQ687" s="67">
        <v>79.955169677734375</v>
      </c>
      <c r="FR687" s="67">
        <v>76.995590209960938</v>
      </c>
      <c r="FS687" s="67">
        <v>74.275253295898438</v>
      </c>
      <c r="FT687" s="67">
        <v>72.29840087890625</v>
      </c>
      <c r="FU687" s="68">
        <v>9.451388381421566E-3</v>
      </c>
      <c r="FV687" s="40">
        <v>12.710000038146973</v>
      </c>
      <c r="FW687">
        <v>56935.42</v>
      </c>
      <c r="FX687">
        <v>1</v>
      </c>
    </row>
    <row r="688" spans="1:180" x14ac:dyDescent="0.2">
      <c r="A688" t="s">
        <v>189</v>
      </c>
      <c r="B688" t="s">
        <v>207</v>
      </c>
      <c r="C688" t="s">
        <v>204</v>
      </c>
      <c r="D688" t="s">
        <v>181</v>
      </c>
      <c r="E688" t="s">
        <v>1</v>
      </c>
      <c r="F688" t="s">
        <v>1</v>
      </c>
      <c r="G688" s="60" t="s">
        <v>230</v>
      </c>
      <c r="H688" s="67">
        <v>62323.998805999756</v>
      </c>
      <c r="I688" s="67">
        <v>0.74764448404312134</v>
      </c>
      <c r="J688" s="67">
        <v>0.63679420948028564</v>
      </c>
      <c r="K688" s="67">
        <v>0.56881296634674072</v>
      </c>
      <c r="L688" s="67">
        <v>0.52592247724533081</v>
      </c>
      <c r="M688" s="67">
        <v>0.50487041473388672</v>
      </c>
      <c r="N688" s="67">
        <v>0.51715683937072754</v>
      </c>
      <c r="O688" s="67">
        <v>0.59920072555541992</v>
      </c>
      <c r="P688" s="67">
        <v>0.67156469821929932</v>
      </c>
      <c r="Q688" s="67">
        <v>0.65448272228240967</v>
      </c>
      <c r="R688" s="67">
        <v>0.67543059587478638</v>
      </c>
      <c r="S688" s="67">
        <v>0.72589397430419922</v>
      </c>
      <c r="T688" s="67">
        <v>0.79214203357696533</v>
      </c>
      <c r="U688" s="67">
        <v>0.88221508264541626</v>
      </c>
      <c r="V688" s="67">
        <v>0.97945553064346313</v>
      </c>
      <c r="W688" s="67">
        <v>1.0751774311065674</v>
      </c>
      <c r="X688" s="67">
        <v>1.1894241571426392</v>
      </c>
      <c r="Y688" s="67">
        <v>1.3005231618881226</v>
      </c>
      <c r="Z688" s="67">
        <v>1.3768107891082764</v>
      </c>
      <c r="AA688" s="67">
        <v>1.3903230428695679</v>
      </c>
      <c r="AB688" s="67">
        <v>1.376716136932373</v>
      </c>
      <c r="AC688" s="67">
        <v>1.3535734415054321</v>
      </c>
      <c r="AD688" s="67">
        <v>1.2708230018615723</v>
      </c>
      <c r="AE688" s="67">
        <v>1.109478235244751</v>
      </c>
      <c r="AF688" s="67">
        <v>0.91199886798858643</v>
      </c>
      <c r="AG688" s="67">
        <v>-3.1471788883209229E-2</v>
      </c>
      <c r="AH688" s="67">
        <v>-2.0425694063305855E-2</v>
      </c>
      <c r="AI688" s="67">
        <v>-1.3140677474439144E-2</v>
      </c>
      <c r="AJ688" s="67">
        <v>-1.1101535521447659E-2</v>
      </c>
      <c r="AK688" s="67">
        <v>-8.8952761143445969E-3</v>
      </c>
      <c r="AL688" s="67">
        <v>-8.3106495440006256E-3</v>
      </c>
      <c r="AM688" s="67">
        <v>-8.1383669748902321E-3</v>
      </c>
      <c r="AN688" s="67">
        <v>-1.2661607004702091E-2</v>
      </c>
      <c r="AO688" s="67">
        <v>-1.1825448833405972E-2</v>
      </c>
      <c r="AP688" s="67">
        <v>-1.9502244889736176E-2</v>
      </c>
      <c r="AQ688" s="67">
        <v>-2.598818764090538E-2</v>
      </c>
      <c r="AR688" s="67">
        <v>-2.9440697282552719E-2</v>
      </c>
      <c r="AS688" s="67">
        <v>-3.1164228916168213E-2</v>
      </c>
      <c r="AT688" s="67">
        <v>-6.266456563025713E-3</v>
      </c>
      <c r="AU688" s="67">
        <v>0.15148279070854187</v>
      </c>
      <c r="AV688" s="67">
        <v>0.19596242904663086</v>
      </c>
      <c r="AW688" s="67">
        <v>0.22447763383388519</v>
      </c>
      <c r="AX688" s="67">
        <v>0.23658095300197601</v>
      </c>
      <c r="AY688" s="67">
        <v>0.17433531582355499</v>
      </c>
      <c r="AZ688" s="67">
        <v>-6.6246733069419861E-2</v>
      </c>
      <c r="BA688" s="67">
        <v>-0.10535769164562225</v>
      </c>
      <c r="BB688" s="67">
        <v>-8.22291299700737E-2</v>
      </c>
      <c r="BC688" s="67">
        <v>-5.4106716066598892E-2</v>
      </c>
      <c r="BD688" s="67">
        <v>-3.5197116434574127E-2</v>
      </c>
      <c r="BE688" s="67">
        <v>-2.3273007944226265E-2</v>
      </c>
      <c r="BF688" s="67">
        <v>-1.2921242974698544E-2</v>
      </c>
      <c r="BG688" s="67">
        <v>-6.205068901181221E-3</v>
      </c>
      <c r="BH688" s="67">
        <v>-4.6059959568083286E-3</v>
      </c>
      <c r="BI688" s="67">
        <v>-2.7007288299500942E-3</v>
      </c>
      <c r="BJ688" s="67">
        <v>-2.1695604082196951E-3</v>
      </c>
      <c r="BK688" s="67">
        <v>-1.5952530084177852E-3</v>
      </c>
      <c r="BL688" s="67">
        <v>-5.5993744172155857E-3</v>
      </c>
      <c r="BM688" s="67">
        <v>-4.3008103966712952E-3</v>
      </c>
      <c r="BN688" s="67">
        <v>-1.1400099843740463E-2</v>
      </c>
      <c r="BO688" s="67">
        <v>-1.7316315323114395E-2</v>
      </c>
      <c r="BP688" s="67">
        <v>-2.0236022770404816E-2</v>
      </c>
      <c r="BQ688" s="67">
        <v>-2.1439447999000549E-2</v>
      </c>
      <c r="BR688" s="67">
        <v>3.8742199540138245E-3</v>
      </c>
      <c r="BS688" s="67">
        <v>0.16165485978126526</v>
      </c>
      <c r="BT688" s="67">
        <v>0.2063545286655426</v>
      </c>
      <c r="BU688" s="67">
        <v>0.2350703626871109</v>
      </c>
      <c r="BV688" s="67">
        <v>0.24731393158435822</v>
      </c>
      <c r="BW688" s="67">
        <v>0.18513223528862</v>
      </c>
      <c r="BX688" s="67">
        <v>-5.529404804110527E-2</v>
      </c>
      <c r="BY688" s="67">
        <v>-9.4598963856697083E-2</v>
      </c>
      <c r="BZ688" s="67">
        <v>-7.1830630302429199E-2</v>
      </c>
      <c r="CA688" s="67">
        <v>-4.4304270297288895E-2</v>
      </c>
      <c r="CB688" s="67">
        <v>-2.6136897504329681E-2</v>
      </c>
      <c r="CC688" s="67">
        <v>-1.7594557255506516E-2</v>
      </c>
      <c r="CD688" s="67">
        <v>-7.723681628704071E-3</v>
      </c>
      <c r="CE688" s="67">
        <v>-1.4014878543093801E-3</v>
      </c>
      <c r="CF688" s="67">
        <v>-1.0720468708314002E-4</v>
      </c>
      <c r="CG688" s="67">
        <v>1.5895956894382834E-3</v>
      </c>
      <c r="CH688" s="67">
        <v>2.0837394986301661E-3</v>
      </c>
      <c r="CI688" s="67">
        <v>2.9364875517785549E-3</v>
      </c>
      <c r="CJ688" s="67">
        <v>-7.0809450699016452E-4</v>
      </c>
      <c r="CK688" s="67">
        <v>9.1073143994435668E-4</v>
      </c>
      <c r="CL688" s="67">
        <v>-5.7885786518454552E-3</v>
      </c>
      <c r="CM688" s="67">
        <v>-1.131020113825798E-2</v>
      </c>
      <c r="CN688" s="67">
        <v>-1.3860894367098808E-2</v>
      </c>
      <c r="CO688" s="67">
        <v>-1.4704093337059021E-2</v>
      </c>
      <c r="CP688" s="67">
        <v>1.0897621512413025E-2</v>
      </c>
      <c r="CQ688" s="67">
        <v>0.16869999468326569</v>
      </c>
      <c r="CR688" s="67">
        <v>0.21355204284191132</v>
      </c>
      <c r="CS688" s="67">
        <v>0.24240684509277344</v>
      </c>
      <c r="CT688" s="67">
        <v>0.25474753975868225</v>
      </c>
      <c r="CU688" s="67">
        <v>0.19261014461517334</v>
      </c>
      <c r="CV688" s="67">
        <v>-4.770825058221817E-2</v>
      </c>
      <c r="CW688" s="67">
        <v>-8.714749664068222E-2</v>
      </c>
      <c r="CX688" s="67">
        <v>-6.4628660678863525E-2</v>
      </c>
      <c r="CY688" s="67">
        <v>-3.7515129894018173E-2</v>
      </c>
      <c r="CZ688" s="67">
        <v>-1.9861815497279167E-2</v>
      </c>
      <c r="DA688" s="67">
        <v>-1.1916105635464191E-2</v>
      </c>
      <c r="DB688" s="67">
        <v>-2.5261214468628168E-3</v>
      </c>
      <c r="DC688" s="67">
        <v>3.4020934253931046E-3</v>
      </c>
      <c r="DD688" s="67">
        <v>4.3915859423577785E-3</v>
      </c>
      <c r="DE688" s="67">
        <v>5.8799199759960175E-3</v>
      </c>
      <c r="DF688" s="67">
        <v>6.3370391726493835E-3</v>
      </c>
      <c r="DG688" s="67">
        <v>7.4682277627289295E-3</v>
      </c>
      <c r="DH688" s="67">
        <v>4.1831857524812222E-3</v>
      </c>
      <c r="DI688" s="67">
        <v>6.122272927314043E-3</v>
      </c>
      <c r="DJ688" s="67">
        <v>-1.7705833306536078E-4</v>
      </c>
      <c r="DK688" s="67">
        <v>-5.3040883503854275E-3</v>
      </c>
      <c r="DL688" s="67">
        <v>-7.4857668951153755E-3</v>
      </c>
      <c r="DM688" s="67">
        <v>-7.9687386751174927E-3</v>
      </c>
      <c r="DN688" s="67">
        <v>1.7921023070812225E-2</v>
      </c>
      <c r="DO688" s="67">
        <v>0.17574512958526611</v>
      </c>
      <c r="DP688" s="67">
        <v>0.22074958682060242</v>
      </c>
      <c r="DQ688" s="67">
        <v>0.24974334239959717</v>
      </c>
      <c r="DR688" s="67">
        <v>0.26218116283416748</v>
      </c>
      <c r="DS688" s="67">
        <v>0.20008805394172668</v>
      </c>
      <c r="DT688" s="67">
        <v>-4.0122449398040771E-2</v>
      </c>
      <c r="DU688" s="67">
        <v>-7.9696036875247955E-2</v>
      </c>
      <c r="DV688" s="67">
        <v>-5.7426687330007553E-2</v>
      </c>
      <c r="DW688" s="67">
        <v>-3.0725983902812004E-2</v>
      </c>
      <c r="DX688" s="67">
        <v>-1.3586735352873802E-2</v>
      </c>
      <c r="DY688" s="67">
        <v>-3.7173263262957335E-3</v>
      </c>
      <c r="DZ688" s="67">
        <v>4.9783303402364254E-3</v>
      </c>
      <c r="EA688" s="67">
        <v>1.0337701998651028E-2</v>
      </c>
      <c r="EB688" s="67">
        <v>1.0887126438319683E-2</v>
      </c>
      <c r="EC688" s="67">
        <v>1.2074466794729233E-2</v>
      </c>
      <c r="ED688" s="67">
        <v>1.2478129006922245E-2</v>
      </c>
      <c r="EE688" s="67">
        <v>1.4011341147124767E-2</v>
      </c>
      <c r="EF688" s="67">
        <v>1.1245418339967728E-2</v>
      </c>
      <c r="EG688" s="67">
        <v>1.3646912761032581E-2</v>
      </c>
      <c r="EH688" s="67">
        <v>7.925085723400116E-3</v>
      </c>
      <c r="EI688" s="67">
        <v>3.3677844330668449E-3</v>
      </c>
      <c r="EJ688" s="67">
        <v>1.7189054051414132E-3</v>
      </c>
      <c r="EK688" s="67">
        <v>1.7560430569574237E-3</v>
      </c>
      <c r="EL688" s="67">
        <v>2.8061700984835625E-2</v>
      </c>
      <c r="EM688" s="67">
        <v>0.18591718375682831</v>
      </c>
      <c r="EN688" s="67">
        <v>0.23114165663719177</v>
      </c>
      <c r="EO688" s="67">
        <v>0.26033604145050049</v>
      </c>
      <c r="EP688" s="67">
        <v>0.27291414141654968</v>
      </c>
      <c r="EQ688" s="67">
        <v>0.21088495850563049</v>
      </c>
      <c r="ER688" s="67">
        <v>-2.9169764369726181E-2</v>
      </c>
      <c r="ES688" s="67">
        <v>-6.8937301635742188E-2</v>
      </c>
      <c r="ET688" s="67">
        <v>-4.7028180211782455E-2</v>
      </c>
      <c r="EU688" s="67">
        <v>-2.0923538133502007E-2</v>
      </c>
      <c r="EV688" s="67">
        <v>-4.5265145599842072E-3</v>
      </c>
      <c r="EW688" s="67">
        <v>70.722000122070313</v>
      </c>
      <c r="EX688" s="67">
        <v>69.455978393554688</v>
      </c>
      <c r="EY688" s="67">
        <v>68.082046508789063</v>
      </c>
      <c r="EZ688" s="67">
        <v>67.077598571777344</v>
      </c>
      <c r="FA688" s="67">
        <v>66.199684143066406</v>
      </c>
      <c r="FB688" s="67">
        <v>66.002067565917969</v>
      </c>
      <c r="FC688" s="67">
        <v>65.595680236816406</v>
      </c>
      <c r="FD688" s="67">
        <v>66.005966186523438</v>
      </c>
      <c r="FE688" s="67">
        <v>68.634071350097656</v>
      </c>
      <c r="FF688" s="67">
        <v>73.439598083496094</v>
      </c>
      <c r="FG688" s="67">
        <v>77.729484558105469</v>
      </c>
      <c r="FH688" s="67">
        <v>80.3607177734375</v>
      </c>
      <c r="FI688" s="67">
        <v>84.924446105957031</v>
      </c>
      <c r="FJ688" s="67">
        <v>88.58026123046875</v>
      </c>
      <c r="FK688" s="67">
        <v>90.181953430175781</v>
      </c>
      <c r="FL688" s="67">
        <v>92.114448547363281</v>
      </c>
      <c r="FM688" s="67">
        <v>92.234306335449219</v>
      </c>
      <c r="FN688" s="67">
        <v>90.666069030761719</v>
      </c>
      <c r="FO688" s="67">
        <v>86.248687744140625</v>
      </c>
      <c r="FP688" s="67">
        <v>81.832923889160156</v>
      </c>
      <c r="FQ688" s="67">
        <v>77.811630249023438</v>
      </c>
      <c r="FR688" s="67">
        <v>74.247329711914063</v>
      </c>
      <c r="FS688" s="67">
        <v>71.575798034667969</v>
      </c>
      <c r="FT688" s="67">
        <v>69.226585388183594</v>
      </c>
      <c r="FU688" s="68">
        <v>9.4484481960535049E-3</v>
      </c>
      <c r="FV688" s="40">
        <v>12.840000152587891</v>
      </c>
      <c r="FW688">
        <v>54393.630000000005</v>
      </c>
      <c r="FX688">
        <v>1</v>
      </c>
    </row>
    <row r="689" spans="1:180" x14ac:dyDescent="0.2">
      <c r="A689" t="s">
        <v>189</v>
      </c>
      <c r="B689" t="s">
        <v>207</v>
      </c>
      <c r="C689" t="s">
        <v>204</v>
      </c>
      <c r="D689" t="s">
        <v>181</v>
      </c>
      <c r="E689" t="s">
        <v>1</v>
      </c>
      <c r="F689" t="s">
        <v>1</v>
      </c>
      <c r="G689" s="60" t="s">
        <v>2</v>
      </c>
      <c r="H689" s="67">
        <v>60360.400497698785</v>
      </c>
      <c r="I689" s="67">
        <v>0.70001363754272461</v>
      </c>
      <c r="J689" s="67">
        <v>0.59459328651428223</v>
      </c>
      <c r="K689" s="67">
        <v>0.5312151312828064</v>
      </c>
      <c r="L689" s="67">
        <v>0.49441215395927429</v>
      </c>
      <c r="M689" s="67">
        <v>0.47668403387069702</v>
      </c>
      <c r="N689" s="67">
        <v>0.4912111759185791</v>
      </c>
      <c r="O689" s="67">
        <v>0.55839598178863525</v>
      </c>
      <c r="P689" s="67">
        <v>0.62667429447174072</v>
      </c>
      <c r="Q689" s="67">
        <v>0.64022517204284668</v>
      </c>
      <c r="R689" s="67">
        <v>0.66240322589874268</v>
      </c>
      <c r="S689" s="67">
        <v>0.70854252576828003</v>
      </c>
      <c r="T689" s="67">
        <v>0.77519053220748901</v>
      </c>
      <c r="U689" s="67">
        <v>0.85908609628677368</v>
      </c>
      <c r="V689" s="67">
        <v>0.94362765550613403</v>
      </c>
      <c r="W689" s="67">
        <v>1.0324134826660156</v>
      </c>
      <c r="X689" s="67">
        <v>1.1369911432266235</v>
      </c>
      <c r="Y689" s="67">
        <v>1.2395473718643188</v>
      </c>
      <c r="Z689" s="67">
        <v>1.3232678174972534</v>
      </c>
      <c r="AA689" s="67">
        <v>1.3562774658203125</v>
      </c>
      <c r="AB689" s="67">
        <v>1.3297337293624878</v>
      </c>
      <c r="AC689" s="67">
        <v>1.3032251596450806</v>
      </c>
      <c r="AD689" s="67">
        <v>1.2465832233428955</v>
      </c>
      <c r="AE689" s="67">
        <v>1.0777418613433838</v>
      </c>
      <c r="AF689" s="67">
        <v>0.87072336673736572</v>
      </c>
      <c r="AG689" s="67">
        <v>-1.037039328366518E-2</v>
      </c>
      <c r="AH689" s="67">
        <v>-5.3066764958202839E-3</v>
      </c>
      <c r="AI689" s="67">
        <v>-3.2189206685870886E-3</v>
      </c>
      <c r="AJ689" s="67">
        <v>-1.941968803294003E-3</v>
      </c>
      <c r="AK689" s="67">
        <v>-1.8324875272810459E-3</v>
      </c>
      <c r="AL689" s="67">
        <v>-1.5452897641807795E-3</v>
      </c>
      <c r="AM689" s="67">
        <v>-3.7546104285866022E-3</v>
      </c>
      <c r="AN689" s="67">
        <v>-5.4719182662665844E-3</v>
      </c>
      <c r="AO689" s="67">
        <v>-8.7941857054829597E-3</v>
      </c>
      <c r="AP689" s="67">
        <v>-1.2813849374651909E-2</v>
      </c>
      <c r="AQ689" s="67">
        <v>-1.2558853253722191E-2</v>
      </c>
      <c r="AR689" s="67">
        <v>-1.2483180500566959E-2</v>
      </c>
      <c r="AS689" s="67">
        <v>-1.1197714135050774E-2</v>
      </c>
      <c r="AT689" s="67">
        <v>6.1559751629829407E-3</v>
      </c>
      <c r="AU689" s="67">
        <v>0.15446005761623383</v>
      </c>
      <c r="AV689" s="67">
        <v>0.20361152291297913</v>
      </c>
      <c r="AW689" s="67">
        <v>0.23408526182174683</v>
      </c>
      <c r="AX689" s="67">
        <v>0.24590533971786499</v>
      </c>
      <c r="AY689" s="67">
        <v>0.21431566774845123</v>
      </c>
      <c r="AZ689" s="67">
        <v>-1.9184408709406853E-2</v>
      </c>
      <c r="BA689" s="67">
        <v>-7.7280707657337189E-2</v>
      </c>
      <c r="BB689" s="67">
        <v>-6.9593802094459534E-2</v>
      </c>
      <c r="BC689" s="67">
        <v>-4.807962104678154E-2</v>
      </c>
      <c r="BD689" s="67">
        <v>-3.1721215695142746E-2</v>
      </c>
      <c r="BE689" s="67">
        <v>-5.0433296710252762E-3</v>
      </c>
      <c r="BF689" s="67">
        <v>-4.3148754048161209E-4</v>
      </c>
      <c r="BG689" s="67">
        <v>1.2856080429628491E-3</v>
      </c>
      <c r="BH689" s="67">
        <v>2.2759221028536558E-3</v>
      </c>
      <c r="BI689" s="67">
        <v>2.1893212106078863E-3</v>
      </c>
      <c r="BJ689" s="67">
        <v>2.4413866922259331E-3</v>
      </c>
      <c r="BK689" s="67">
        <v>4.9305928405374289E-4</v>
      </c>
      <c r="BL689" s="67">
        <v>-8.8603905169293284E-4</v>
      </c>
      <c r="BM689" s="67">
        <v>-3.9075054228305817E-3</v>
      </c>
      <c r="BN689" s="67">
        <v>-7.5524910353124142E-3</v>
      </c>
      <c r="BO689" s="67">
        <v>-6.9263018667697906E-3</v>
      </c>
      <c r="BP689" s="67">
        <v>-6.5017864108085632E-3</v>
      </c>
      <c r="BQ689" s="67">
        <v>-4.8774234019219875E-3</v>
      </c>
      <c r="BR689" s="67">
        <v>1.2748774141073227E-2</v>
      </c>
      <c r="BS689" s="67">
        <v>0.16107065975666046</v>
      </c>
      <c r="BT689" s="67">
        <v>0.21036593616008759</v>
      </c>
      <c r="BU689" s="67">
        <v>0.24097180366516113</v>
      </c>
      <c r="BV689" s="67">
        <v>0.25288358330726624</v>
      </c>
      <c r="BW689" s="67">
        <v>0.2213377058506012</v>
      </c>
      <c r="BX689" s="67">
        <v>-1.2056662701070309E-2</v>
      </c>
      <c r="BY689" s="67">
        <v>-7.0281505584716797E-2</v>
      </c>
      <c r="BZ689" s="67">
        <v>-6.2831297516822815E-2</v>
      </c>
      <c r="CA689" s="67">
        <v>-4.1705016046762466E-2</v>
      </c>
      <c r="CB689" s="67">
        <v>-2.5832463055849075E-2</v>
      </c>
      <c r="CC689" s="67">
        <v>-1.3538218336179852E-3</v>
      </c>
      <c r="CD689" s="67">
        <v>2.9450533911585808E-3</v>
      </c>
      <c r="CE689" s="67">
        <v>4.4054309837520123E-3</v>
      </c>
      <c r="CF689" s="67">
        <v>5.1972204819321632E-3</v>
      </c>
      <c r="CG689" s="67">
        <v>4.9748141318559647E-3</v>
      </c>
      <c r="CH689" s="67">
        <v>5.2025467157363892E-3</v>
      </c>
      <c r="CI689" s="67">
        <v>3.4349823836237192E-3</v>
      </c>
      <c r="CJ689" s="67">
        <v>2.2901271004229784E-3</v>
      </c>
      <c r="CK689" s="67">
        <v>-5.2300537936389446E-4</v>
      </c>
      <c r="CL689" s="67">
        <v>-3.9084902964532375E-3</v>
      </c>
      <c r="CM689" s="67">
        <v>-3.0252141878008842E-3</v>
      </c>
      <c r="CN689" s="67">
        <v>-2.3590917699038982E-3</v>
      </c>
      <c r="CO689" s="67">
        <v>-5.0000968622043729E-4</v>
      </c>
      <c r="CP689" s="67">
        <v>1.7314925789833069E-2</v>
      </c>
      <c r="CQ689" s="67">
        <v>0.16564911603927612</v>
      </c>
      <c r="CR689" s="67">
        <v>0.21504400670528412</v>
      </c>
      <c r="CS689" s="67">
        <v>0.24574139714241028</v>
      </c>
      <c r="CT689" s="67">
        <v>0.25771668553352356</v>
      </c>
      <c r="CU689" s="67">
        <v>0.226201131939888</v>
      </c>
      <c r="CV689" s="67">
        <v>-7.1200081147253513E-3</v>
      </c>
      <c r="CW689" s="67">
        <v>-6.5433889627456665E-2</v>
      </c>
      <c r="CX689" s="67">
        <v>-5.8147605508565903E-2</v>
      </c>
      <c r="CY689" s="67">
        <v>-3.7289984524250031E-2</v>
      </c>
      <c r="CZ689" s="67">
        <v>-2.1753931418061256E-2</v>
      </c>
      <c r="DA689" s="67">
        <v>2.3356855381280184E-3</v>
      </c>
      <c r="DB689" s="67">
        <v>6.3215945847332478E-3</v>
      </c>
      <c r="DC689" s="67">
        <v>7.5252535752952099E-3</v>
      </c>
      <c r="DD689" s="67">
        <v>8.118518628180027E-3</v>
      </c>
      <c r="DE689" s="67">
        <v>7.760306354612112E-3</v>
      </c>
      <c r="DF689" s="67">
        <v>7.9637067392468452E-3</v>
      </c>
      <c r="DG689" s="67">
        <v>6.3769053667783737E-3</v>
      </c>
      <c r="DH689" s="67">
        <v>5.4662926122546196E-3</v>
      </c>
      <c r="DI689" s="67">
        <v>2.8614944312721491E-3</v>
      </c>
      <c r="DJ689" s="67">
        <v>-2.6448932476341724E-4</v>
      </c>
      <c r="DK689" s="67">
        <v>8.7587354937568307E-4</v>
      </c>
      <c r="DL689" s="67">
        <v>1.7836035694926977E-3</v>
      </c>
      <c r="DM689" s="67">
        <v>3.8774041458964348E-3</v>
      </c>
      <c r="DN689" s="67">
        <v>2.1881077438592911E-2</v>
      </c>
      <c r="DO689" s="67">
        <v>0.17022760212421417</v>
      </c>
      <c r="DP689" s="67">
        <v>0.21972209215164185</v>
      </c>
      <c r="DQ689" s="67">
        <v>0.25051099061965942</v>
      </c>
      <c r="DR689" s="67">
        <v>0.26254981756210327</v>
      </c>
      <c r="DS689" s="67">
        <v>0.23106454312801361</v>
      </c>
      <c r="DT689" s="67">
        <v>-2.1833532955497503E-3</v>
      </c>
      <c r="DU689" s="67">
        <v>-6.0586258769035339E-2</v>
      </c>
      <c r="DV689" s="67">
        <v>-5.3463917225599289E-2</v>
      </c>
      <c r="DW689" s="67">
        <v>-3.2874953001737595E-2</v>
      </c>
      <c r="DX689" s="67">
        <v>-1.7675397917628288E-2</v>
      </c>
      <c r="DY689" s="67">
        <v>7.6627484522759914E-3</v>
      </c>
      <c r="DZ689" s="67">
        <v>1.1196783743798733E-2</v>
      </c>
      <c r="EA689" s="67">
        <v>1.2029782868921757E-2</v>
      </c>
      <c r="EB689" s="67">
        <v>1.2336409650743008E-2</v>
      </c>
      <c r="EC689" s="67">
        <v>1.1782115325331688E-2</v>
      </c>
      <c r="ED689" s="67">
        <v>1.195038203150034E-2</v>
      </c>
      <c r="EE689" s="67">
        <v>1.0624575428664684E-2</v>
      </c>
      <c r="EF689" s="67">
        <v>1.0052172467112541E-2</v>
      </c>
      <c r="EG689" s="67">
        <v>7.7481744810938835E-3</v>
      </c>
      <c r="EH689" s="67">
        <v>4.9968692474067211E-3</v>
      </c>
      <c r="EI689" s="67">
        <v>6.5084244124591351E-3</v>
      </c>
      <c r="EJ689" s="67">
        <v>7.7649974264204502E-3</v>
      </c>
      <c r="EK689" s="67">
        <v>1.0197693482041359E-2</v>
      </c>
      <c r="EL689" s="67">
        <v>2.8473876416683197E-2</v>
      </c>
      <c r="EM689" s="67">
        <v>0.17683820426464081</v>
      </c>
      <c r="EN689" s="67">
        <v>0.22647650539875031</v>
      </c>
      <c r="EO689" s="67">
        <v>0.25739750266075134</v>
      </c>
      <c r="EP689" s="67">
        <v>0.2695280909538269</v>
      </c>
      <c r="EQ689" s="67">
        <v>0.23808656632900238</v>
      </c>
      <c r="ER689" s="67">
        <v>4.9443920142948627E-3</v>
      </c>
      <c r="ES689" s="67">
        <v>-5.3587056696414948E-2</v>
      </c>
      <c r="ET689" s="67">
        <v>-4.6701408922672272E-2</v>
      </c>
      <c r="EU689" s="67">
        <v>-2.6500348001718521E-2</v>
      </c>
      <c r="EV689" s="67">
        <v>-1.1786646209657192E-2</v>
      </c>
      <c r="EW689" s="67">
        <v>69.676933288574219</v>
      </c>
      <c r="EX689" s="67">
        <v>68.42010498046875</v>
      </c>
      <c r="EY689" s="67">
        <v>67.107131958007813</v>
      </c>
      <c r="EZ689" s="67">
        <v>65.853004455566406</v>
      </c>
      <c r="FA689" s="67">
        <v>64.814620971679688</v>
      </c>
      <c r="FB689" s="67">
        <v>64.097236633300781</v>
      </c>
      <c r="FC689" s="67">
        <v>64.09588623046875</v>
      </c>
      <c r="FD689" s="67">
        <v>66.126373291015625</v>
      </c>
      <c r="FE689" s="67">
        <v>69.643569946289063</v>
      </c>
      <c r="FF689" s="67">
        <v>73.863700866699219</v>
      </c>
      <c r="FG689" s="67">
        <v>78.15771484375</v>
      </c>
      <c r="FH689" s="67">
        <v>82.029487609863281</v>
      </c>
      <c r="FI689" s="67">
        <v>85.602737426757813</v>
      </c>
      <c r="FJ689" s="67">
        <v>88.646522521972656</v>
      </c>
      <c r="FK689" s="67">
        <v>90.184837341308594</v>
      </c>
      <c r="FL689" s="67">
        <v>91.003257751464844</v>
      </c>
      <c r="FM689" s="67">
        <v>90.390701293945313</v>
      </c>
      <c r="FN689" s="67">
        <v>88.424171447753906</v>
      </c>
      <c r="FO689" s="67">
        <v>84.979789733886719</v>
      </c>
      <c r="FP689" s="67">
        <v>80.729484558105469</v>
      </c>
      <c r="FQ689" s="67">
        <v>76.367164611816406</v>
      </c>
      <c r="FR689" s="67">
        <v>73.49273681640625</v>
      </c>
      <c r="FS689" s="67">
        <v>71.256126403808594</v>
      </c>
      <c r="FT689" s="67">
        <v>69.7491455078125</v>
      </c>
      <c r="FU689" s="68">
        <v>6.1421371065080166E-3</v>
      </c>
      <c r="FV689" s="40">
        <v>13.020000457763672</v>
      </c>
      <c r="FW689">
        <v>50257.440000000002</v>
      </c>
      <c r="FX689">
        <v>1</v>
      </c>
    </row>
    <row r="690" spans="1:180" x14ac:dyDescent="0.2">
      <c r="A690" t="s">
        <v>189</v>
      </c>
      <c r="B690" t="s">
        <v>207</v>
      </c>
      <c r="C690" t="s">
        <v>204</v>
      </c>
      <c r="D690" t="s">
        <v>181</v>
      </c>
      <c r="E690" t="s">
        <v>1</v>
      </c>
      <c r="F690" t="s">
        <v>193</v>
      </c>
      <c r="G690" s="60" t="s">
        <v>216</v>
      </c>
      <c r="H690" s="67">
        <v>44990.002365231514</v>
      </c>
      <c r="I690" s="67">
        <v>0.60456866025924683</v>
      </c>
      <c r="J690" s="67">
        <v>0.51687330007553101</v>
      </c>
      <c r="K690" s="67">
        <v>0.467429518699646</v>
      </c>
      <c r="L690" s="67">
        <v>0.44084256887435913</v>
      </c>
      <c r="M690" s="67">
        <v>0.43103808164596558</v>
      </c>
      <c r="N690" s="67">
        <v>0.44952118396759033</v>
      </c>
      <c r="O690" s="67">
        <v>0.51130664348602295</v>
      </c>
      <c r="P690" s="67">
        <v>0.58804839849472046</v>
      </c>
      <c r="Q690" s="67">
        <v>0.61792862415313721</v>
      </c>
      <c r="R690" s="67">
        <v>0.63833498954772949</v>
      </c>
      <c r="S690" s="67">
        <v>0.66999000310897827</v>
      </c>
      <c r="T690" s="67">
        <v>0.71526920795440674</v>
      </c>
      <c r="U690" s="67">
        <v>0.75928026437759399</v>
      </c>
      <c r="V690" s="67">
        <v>0.80097115039825439</v>
      </c>
      <c r="W690" s="67">
        <v>0.85432910919189453</v>
      </c>
      <c r="X690" s="67">
        <v>0.92337775230407715</v>
      </c>
      <c r="Y690" s="67">
        <v>0.99490422010421753</v>
      </c>
      <c r="Z690" s="67">
        <v>1.057989239692688</v>
      </c>
      <c r="AA690" s="67">
        <v>1.0953222513198853</v>
      </c>
      <c r="AB690" s="67">
        <v>1.0789709091186523</v>
      </c>
      <c r="AC690" s="67">
        <v>1.0620404481887817</v>
      </c>
      <c r="AD690" s="67">
        <v>1.0599619150161743</v>
      </c>
      <c r="AE690" s="67">
        <v>0.96021026372909546</v>
      </c>
      <c r="AF690" s="67">
        <v>0.79773503541946411</v>
      </c>
      <c r="AG690" s="67">
        <v>-1.1311814188957214E-2</v>
      </c>
      <c r="AH690" s="67">
        <v>-9.3126446008682251E-3</v>
      </c>
      <c r="AI690" s="67">
        <v>-7.4857478030025959E-3</v>
      </c>
      <c r="AJ690" s="67">
        <v>-6.4617074094712734E-3</v>
      </c>
      <c r="AK690" s="67">
        <v>-8.9874891564249992E-3</v>
      </c>
      <c r="AL690" s="67">
        <v>-1.2658004648983479E-2</v>
      </c>
      <c r="AM690" s="67">
        <v>-1.575738750398159E-2</v>
      </c>
      <c r="AN690" s="67">
        <v>-2.0477011799812317E-2</v>
      </c>
      <c r="AO690" s="67">
        <v>-2.5182345882058144E-2</v>
      </c>
      <c r="AP690" s="67">
        <v>-2.567615918815136E-2</v>
      </c>
      <c r="AQ690" s="67">
        <v>-2.8557531535625458E-2</v>
      </c>
      <c r="AR690" s="67">
        <v>-2.2555015981197357E-2</v>
      </c>
      <c r="AS690" s="67">
        <v>-2.3972731083631516E-2</v>
      </c>
      <c r="AT690" s="67">
        <v>-1.4521490782499313E-2</v>
      </c>
      <c r="AU690" s="67">
        <v>7.4480108916759491E-2</v>
      </c>
      <c r="AV690" s="67">
        <v>0.10402558743953705</v>
      </c>
      <c r="AW690" s="67">
        <v>0.11977320164442062</v>
      </c>
      <c r="AX690" s="67">
        <v>0.12890887260437012</v>
      </c>
      <c r="AY690" s="67">
        <v>0.12556810677051544</v>
      </c>
      <c r="AZ690" s="67">
        <v>2.3670196533203125E-2</v>
      </c>
      <c r="BA690" s="67">
        <v>-2.0670358091592789E-2</v>
      </c>
      <c r="BB690" s="67">
        <v>-3.2044287770986557E-2</v>
      </c>
      <c r="BC690" s="67">
        <v>-2.9512492939829826E-2</v>
      </c>
      <c r="BD690" s="67">
        <v>-2.7035394683480263E-2</v>
      </c>
      <c r="BE690" s="67">
        <v>-2.5984791573137045E-3</v>
      </c>
      <c r="BF690" s="67">
        <v>-1.3175040949136019E-3</v>
      </c>
      <c r="BG690" s="67">
        <v>-7.5665106123778969E-5</v>
      </c>
      <c r="BH690" s="67">
        <v>5.1648361841216683E-4</v>
      </c>
      <c r="BI690" s="67">
        <v>-2.2819635923951864E-3</v>
      </c>
      <c r="BJ690" s="67">
        <v>-5.9605077840387821E-3</v>
      </c>
      <c r="BK690" s="67">
        <v>-8.5730208083987236E-3</v>
      </c>
      <c r="BL690" s="67">
        <v>-1.2730788439512253E-2</v>
      </c>
      <c r="BM690" s="67">
        <v>-1.6988415271043777E-2</v>
      </c>
      <c r="BN690" s="67">
        <v>-1.6902387142181396E-2</v>
      </c>
      <c r="BO690" s="67">
        <v>-1.9248515367507935E-2</v>
      </c>
      <c r="BP690" s="67">
        <v>-1.2770935893058777E-2</v>
      </c>
      <c r="BQ690" s="67">
        <v>-1.3728802092373371E-2</v>
      </c>
      <c r="BR690" s="67">
        <v>-3.9404421113431454E-3</v>
      </c>
      <c r="BS690" s="67">
        <v>8.5151247680187225E-2</v>
      </c>
      <c r="BT690" s="67">
        <v>0.11491414904594421</v>
      </c>
      <c r="BU690" s="67">
        <v>0.13083851337432861</v>
      </c>
      <c r="BV690" s="67">
        <v>0.14012749493122101</v>
      </c>
      <c r="BW690" s="67">
        <v>0.13685737550258636</v>
      </c>
      <c r="BX690" s="67">
        <v>3.4993056207895279E-2</v>
      </c>
      <c r="BY690" s="67">
        <v>-9.4760097563266754E-3</v>
      </c>
      <c r="BZ690" s="67">
        <v>-2.1143078804016113E-2</v>
      </c>
      <c r="CA690" s="67">
        <v>-1.9196275621652603E-2</v>
      </c>
      <c r="CB690" s="67">
        <v>-1.7476102337241173E-2</v>
      </c>
      <c r="CC690" s="67">
        <v>3.436350030824542E-3</v>
      </c>
      <c r="CD690" s="67">
        <v>4.2199059389531612E-3</v>
      </c>
      <c r="CE690" s="67">
        <v>5.0565358251333237E-3</v>
      </c>
      <c r="CF690" s="67">
        <v>5.3495578467845917E-3</v>
      </c>
      <c r="CG690" s="67">
        <v>2.3622631561011076E-3</v>
      </c>
      <c r="CH690" s="67">
        <v>-1.3218426611274481E-3</v>
      </c>
      <c r="CI690" s="67">
        <v>-3.597151255235076E-3</v>
      </c>
      <c r="CJ690" s="67">
        <v>-7.3657771572470665E-3</v>
      </c>
      <c r="CK690" s="67">
        <v>-1.1313323862850666E-2</v>
      </c>
      <c r="CL690" s="67">
        <v>-1.0825700126588345E-2</v>
      </c>
      <c r="CM690" s="67">
        <v>-1.2801118195056915E-2</v>
      </c>
      <c r="CN690" s="67">
        <v>-5.9945126995444298E-3</v>
      </c>
      <c r="CO690" s="67">
        <v>-6.6338898614048958E-3</v>
      </c>
      <c r="CP690" s="67">
        <v>3.3879601396620274E-3</v>
      </c>
      <c r="CQ690" s="67">
        <v>9.254203736782074E-2</v>
      </c>
      <c r="CR690" s="67">
        <v>0.12245554476976395</v>
      </c>
      <c r="CS690" s="67">
        <v>0.13850231468677521</v>
      </c>
      <c r="CT690" s="67">
        <v>0.14789746701717377</v>
      </c>
      <c r="CU690" s="67">
        <v>0.14467629790306091</v>
      </c>
      <c r="CV690" s="67">
        <v>4.2835231870412827E-2</v>
      </c>
      <c r="CW690" s="67">
        <v>-1.7228376818820834E-3</v>
      </c>
      <c r="CX690" s="67">
        <v>-1.3592932373285294E-2</v>
      </c>
      <c r="CY690" s="67">
        <v>-1.2051294557750225E-2</v>
      </c>
      <c r="CZ690" s="67">
        <v>-1.0855366475880146E-2</v>
      </c>
      <c r="DA690" s="67">
        <v>9.4711789861321449E-3</v>
      </c>
      <c r="DB690" s="67">
        <v>9.7573166713118553E-3</v>
      </c>
      <c r="DC690" s="67">
        <v>1.0188736021518707E-2</v>
      </c>
      <c r="DD690" s="67">
        <v>1.0182632133364677E-2</v>
      </c>
      <c r="DE690" s="67">
        <v>7.006489671766758E-3</v>
      </c>
      <c r="DF690" s="67">
        <v>3.3168229274451733E-3</v>
      </c>
      <c r="DG690" s="67">
        <v>1.3787184143438935E-3</v>
      </c>
      <c r="DH690" s="67">
        <v>-2.0007663406431675E-3</v>
      </c>
      <c r="DI690" s="67">
        <v>-5.6382333859801292E-3</v>
      </c>
      <c r="DJ690" s="67">
        <v>-4.7490131109952927E-3</v>
      </c>
      <c r="DK690" s="67">
        <v>-6.353721022605896E-3</v>
      </c>
      <c r="DL690" s="67">
        <v>7.8191107604652643E-4</v>
      </c>
      <c r="DM690" s="67">
        <v>4.6102277701720595E-4</v>
      </c>
      <c r="DN690" s="67">
        <v>1.0716361925005913E-2</v>
      </c>
      <c r="DO690" s="67">
        <v>9.9932834506034851E-2</v>
      </c>
      <c r="DP690" s="67">
        <v>0.12999692559242249</v>
      </c>
      <c r="DQ690" s="67">
        <v>0.146166130900383</v>
      </c>
      <c r="DR690" s="67">
        <v>0.15566746890544891</v>
      </c>
      <c r="DS690" s="67">
        <v>0.15249522030353546</v>
      </c>
      <c r="DT690" s="67">
        <v>5.0677411258220673E-2</v>
      </c>
      <c r="DU690" s="67">
        <v>6.0303341597318649E-3</v>
      </c>
      <c r="DV690" s="67">
        <v>-6.0427859425544739E-3</v>
      </c>
      <c r="DW690" s="67">
        <v>-4.9063130281865597E-3</v>
      </c>
      <c r="DX690" s="67">
        <v>-4.2346310801804066E-3</v>
      </c>
      <c r="DY690" s="67">
        <v>1.8184512853622437E-2</v>
      </c>
      <c r="DZ690" s="67">
        <v>1.7752455547451973E-2</v>
      </c>
      <c r="EA690" s="67">
        <v>1.7598818987607956E-2</v>
      </c>
      <c r="EB690" s="67">
        <v>1.7160821706056595E-2</v>
      </c>
      <c r="EC690" s="67">
        <v>1.3712015002965927E-2</v>
      </c>
      <c r="ED690" s="67">
        <v>1.0014318861067295E-2</v>
      </c>
      <c r="EE690" s="67">
        <v>8.5630835965275764E-3</v>
      </c>
      <c r="EF690" s="67">
        <v>5.7454574853181839E-3</v>
      </c>
      <c r="EG690" s="67">
        <v>2.5556962937116623E-3</v>
      </c>
      <c r="EH690" s="67">
        <v>4.0247580036520958E-3</v>
      </c>
      <c r="EI690" s="67">
        <v>2.9552958440035582E-3</v>
      </c>
      <c r="EJ690" s="67">
        <v>1.0565990582108498E-2</v>
      </c>
      <c r="EK690" s="67">
        <v>1.0704950429499149E-2</v>
      </c>
      <c r="EL690" s="67">
        <v>2.1297411993145943E-2</v>
      </c>
      <c r="EM690" s="67">
        <v>0.11060397326946259</v>
      </c>
      <c r="EN690" s="67">
        <v>0.14088548719882965</v>
      </c>
      <c r="EO690" s="67">
        <v>0.15723145008087158</v>
      </c>
      <c r="EP690" s="67">
        <v>0.1668860912322998</v>
      </c>
      <c r="EQ690" s="67">
        <v>0.16378448903560638</v>
      </c>
      <c r="ER690" s="67">
        <v>6.2000267207622528E-2</v>
      </c>
      <c r="ES690" s="67">
        <v>1.7224684357643127E-2</v>
      </c>
      <c r="ET690" s="67">
        <v>4.8584267497062683E-3</v>
      </c>
      <c r="EU690" s="67">
        <v>5.4099052213132381E-3</v>
      </c>
      <c r="EV690" s="67">
        <v>5.3246594034135342E-3</v>
      </c>
      <c r="EW690" s="67">
        <v>63.829635620117188</v>
      </c>
      <c r="EX690" s="67">
        <v>62.944072723388672</v>
      </c>
      <c r="EY690" s="67">
        <v>61.981555938720703</v>
      </c>
      <c r="EZ690" s="67">
        <v>60.912509918212891</v>
      </c>
      <c r="FA690" s="67">
        <v>60.252872467041016</v>
      </c>
      <c r="FB690" s="67">
        <v>59.594974517822266</v>
      </c>
      <c r="FC690" s="67">
        <v>60.344699859619141</v>
      </c>
      <c r="FD690" s="67">
        <v>62.564571380615234</v>
      </c>
      <c r="FE690" s="67">
        <v>66.149681091308594</v>
      </c>
      <c r="FF690" s="67">
        <v>70.220993041992188</v>
      </c>
      <c r="FG690" s="67">
        <v>74.479537963867188</v>
      </c>
      <c r="FH690" s="67">
        <v>78.510406494140625</v>
      </c>
      <c r="FI690" s="67">
        <v>81.6075439453125</v>
      </c>
      <c r="FJ690" s="67">
        <v>82.938774108886719</v>
      </c>
      <c r="FK690" s="67">
        <v>84.674224853515625</v>
      </c>
      <c r="FL690" s="67">
        <v>85.942817687988281</v>
      </c>
      <c r="FM690" s="67">
        <v>86.450660705566406</v>
      </c>
      <c r="FN690" s="67">
        <v>85.372756958007813</v>
      </c>
      <c r="FO690" s="67">
        <v>82.8780517578125</v>
      </c>
      <c r="FP690" s="67">
        <v>78.902259826660156</v>
      </c>
      <c r="FQ690" s="67">
        <v>73.483245849609375</v>
      </c>
      <c r="FR690" s="67">
        <v>70.167037963867188</v>
      </c>
      <c r="FS690" s="67">
        <v>67.644195556640625</v>
      </c>
      <c r="FT690" s="67">
        <v>66.203720092773438</v>
      </c>
      <c r="FU690" s="68">
        <v>9.8882094025611877E-3</v>
      </c>
      <c r="FV690" s="40">
        <v>12.649999618530273</v>
      </c>
      <c r="FW690">
        <v>32754.670000000002</v>
      </c>
      <c r="FX690">
        <v>1</v>
      </c>
    </row>
    <row r="691" spans="1:180" x14ac:dyDescent="0.2">
      <c r="A691" t="s">
        <v>189</v>
      </c>
      <c r="B691" t="s">
        <v>207</v>
      </c>
      <c r="C691" t="s">
        <v>204</v>
      </c>
      <c r="D691" t="s">
        <v>181</v>
      </c>
      <c r="E691" t="s">
        <v>1</v>
      </c>
      <c r="F691" t="s">
        <v>193</v>
      </c>
      <c r="G691" s="60" t="s">
        <v>217</v>
      </c>
      <c r="H691" s="67">
        <v>45014.001890063286</v>
      </c>
      <c r="I691" s="67">
        <v>0.58780562877655029</v>
      </c>
      <c r="J691" s="67">
        <v>0.50321364402770996</v>
      </c>
      <c r="K691" s="67">
        <v>0.45509061217308044</v>
      </c>
      <c r="L691" s="67">
        <v>0.4293702244758606</v>
      </c>
      <c r="M691" s="67">
        <v>0.42118176817893982</v>
      </c>
      <c r="N691" s="67">
        <v>0.44236847758293152</v>
      </c>
      <c r="O691" s="67">
        <v>0.50472259521484375</v>
      </c>
      <c r="P691" s="67">
        <v>0.57494848966598511</v>
      </c>
      <c r="Q691" s="67">
        <v>0.59757751226425171</v>
      </c>
      <c r="R691" s="67">
        <v>0.61022651195526123</v>
      </c>
      <c r="S691" s="67">
        <v>0.64033406972885132</v>
      </c>
      <c r="T691" s="67">
        <v>0.68510538339614868</v>
      </c>
      <c r="U691" s="67">
        <v>0.73592674732208252</v>
      </c>
      <c r="V691" s="67">
        <v>0.78094452619552612</v>
      </c>
      <c r="W691" s="67">
        <v>0.83970671892166138</v>
      </c>
      <c r="X691" s="67">
        <v>0.9068748950958252</v>
      </c>
      <c r="Y691" s="67">
        <v>0.98192179203033447</v>
      </c>
      <c r="Z691" s="67">
        <v>1.0653160810470581</v>
      </c>
      <c r="AA691" s="67">
        <v>1.1237738132476807</v>
      </c>
      <c r="AB691" s="67">
        <v>1.1246920824050903</v>
      </c>
      <c r="AC691" s="67">
        <v>1.1231552362442017</v>
      </c>
      <c r="AD691" s="67">
        <v>1.1344934701919556</v>
      </c>
      <c r="AE691" s="67">
        <v>1.0023432970046997</v>
      </c>
      <c r="AF691" s="67">
        <v>0.81322687864303589</v>
      </c>
      <c r="AG691" s="67">
        <v>-8.5242604836821556E-3</v>
      </c>
      <c r="AH691" s="67">
        <v>-6.492766086012125E-3</v>
      </c>
      <c r="AI691" s="67">
        <v>-9.0859094634652138E-3</v>
      </c>
      <c r="AJ691" s="67">
        <v>-9.9218152463436127E-3</v>
      </c>
      <c r="AK691" s="67">
        <v>-9.2994589358568192E-3</v>
      </c>
      <c r="AL691" s="67">
        <v>-8.6339712142944336E-3</v>
      </c>
      <c r="AM691" s="67">
        <v>-1.069707702845335E-2</v>
      </c>
      <c r="AN691" s="67">
        <v>-1.3308826833963394E-2</v>
      </c>
      <c r="AO691" s="67">
        <v>-2.0836012437939644E-2</v>
      </c>
      <c r="AP691" s="67">
        <v>-2.3989910259842873E-2</v>
      </c>
      <c r="AQ691" s="67">
        <v>-2.0849119871854782E-2</v>
      </c>
      <c r="AR691" s="67">
        <v>-1.7811819911003113E-2</v>
      </c>
      <c r="AS691" s="67">
        <v>-1.5593077056109905E-2</v>
      </c>
      <c r="AT691" s="67">
        <v>1.4407915296033025E-4</v>
      </c>
      <c r="AU691" s="67">
        <v>9.2872396111488342E-2</v>
      </c>
      <c r="AV691" s="67">
        <v>0.12061257660388947</v>
      </c>
      <c r="AW691" s="67">
        <v>0.14181709289550781</v>
      </c>
      <c r="AX691" s="67">
        <v>0.15435661375522614</v>
      </c>
      <c r="AY691" s="67">
        <v>0.1550249308347702</v>
      </c>
      <c r="AZ691" s="67">
        <v>3.671371191740036E-2</v>
      </c>
      <c r="BA691" s="67">
        <v>-1.1566305533051491E-2</v>
      </c>
      <c r="BB691" s="67">
        <v>-2.773464098572731E-2</v>
      </c>
      <c r="BC691" s="67">
        <v>-3.1410463154315948E-2</v>
      </c>
      <c r="BD691" s="67">
        <v>-2.6767285540699959E-2</v>
      </c>
      <c r="BE691" s="67">
        <v>1.668288023211062E-4</v>
      </c>
      <c r="BF691" s="67">
        <v>1.4819962671026587E-3</v>
      </c>
      <c r="BG691" s="67">
        <v>-1.6947521362453699E-3</v>
      </c>
      <c r="BH691" s="67">
        <v>-2.9614334926009178E-3</v>
      </c>
      <c r="BI691" s="67">
        <v>-2.6109362952411175E-3</v>
      </c>
      <c r="BJ691" s="67">
        <v>-1.9532805308699608E-3</v>
      </c>
      <c r="BK691" s="67">
        <v>-3.5304238554090261E-3</v>
      </c>
      <c r="BL691" s="67">
        <v>-5.581575445830822E-3</v>
      </c>
      <c r="BM691" s="67">
        <v>-1.2662345543503761E-2</v>
      </c>
      <c r="BN691" s="67">
        <v>-1.5238190069794655E-2</v>
      </c>
      <c r="BO691" s="67">
        <v>-1.1563799344003201E-2</v>
      </c>
      <c r="BP691" s="67">
        <v>-8.0528529360890388E-3</v>
      </c>
      <c r="BQ691" s="67">
        <v>-5.3756707347929478E-3</v>
      </c>
      <c r="BR691" s="67">
        <v>1.0697591118514538E-2</v>
      </c>
      <c r="BS691" s="67">
        <v>0.10351555049419403</v>
      </c>
      <c r="BT691" s="67">
        <v>0.13147254288196564</v>
      </c>
      <c r="BU691" s="67">
        <v>0.1528533399105072</v>
      </c>
      <c r="BV691" s="67">
        <v>0.16554592549800873</v>
      </c>
      <c r="BW691" s="67">
        <v>0.16628490388393402</v>
      </c>
      <c r="BX691" s="67">
        <v>4.8007424920797348E-2</v>
      </c>
      <c r="BY691" s="67">
        <v>-4.0059981984086335E-4</v>
      </c>
      <c r="BZ691" s="67">
        <v>-1.686122827231884E-2</v>
      </c>
      <c r="CA691" s="67">
        <v>-2.1120585501194E-2</v>
      </c>
      <c r="CB691" s="67">
        <v>-1.723250187933445E-2</v>
      </c>
      <c r="CC691" s="67">
        <v>6.186251062899828E-3</v>
      </c>
      <c r="CD691" s="67">
        <v>7.0052924565970898E-3</v>
      </c>
      <c r="CE691" s="67">
        <v>3.4243406262248755E-3</v>
      </c>
      <c r="CF691" s="67">
        <v>1.8593058921396732E-3</v>
      </c>
      <c r="CG691" s="67">
        <v>2.0215141121298075E-3</v>
      </c>
      <c r="CH691" s="67">
        <v>2.6737451553344727E-3</v>
      </c>
      <c r="CI691" s="67">
        <v>1.4331786660477519E-3</v>
      </c>
      <c r="CJ691" s="67">
        <v>-2.2970460122451186E-4</v>
      </c>
      <c r="CK691" s="67">
        <v>-7.0012877695262432E-3</v>
      </c>
      <c r="CL691" s="67">
        <v>-9.1767758131027222E-3</v>
      </c>
      <c r="CM691" s="67">
        <v>-5.1328144036233425E-3</v>
      </c>
      <c r="CN691" s="67">
        <v>-1.2938217259943485E-3</v>
      </c>
      <c r="CO691" s="67">
        <v>1.7008736031129956E-3</v>
      </c>
      <c r="CP691" s="67">
        <v>1.8006922677159309E-2</v>
      </c>
      <c r="CQ691" s="67">
        <v>0.11088697612285614</v>
      </c>
      <c r="CR691" s="67">
        <v>0.13899411261081696</v>
      </c>
      <c r="CS691" s="67">
        <v>0.1604970246553421</v>
      </c>
      <c r="CT691" s="67">
        <v>0.17329560220241547</v>
      </c>
      <c r="CU691" s="67">
        <v>0.17408356070518494</v>
      </c>
      <c r="CV691" s="67">
        <v>5.5829409509897232E-2</v>
      </c>
      <c r="CW691" s="67">
        <v>7.3327338322997093E-3</v>
      </c>
      <c r="CX691" s="67">
        <v>-9.3303341418504715E-3</v>
      </c>
      <c r="CY691" s="67">
        <v>-1.3993850909173489E-2</v>
      </c>
      <c r="CZ691" s="67">
        <v>-1.0628738440573215E-2</v>
      </c>
      <c r="DA691" s="67">
        <v>1.2205673381686211E-2</v>
      </c>
      <c r="DB691" s="67">
        <v>1.2528588995337486E-2</v>
      </c>
      <c r="DC691" s="67">
        <v>8.5434326902031898E-3</v>
      </c>
      <c r="DD691" s="67">
        <v>6.6800452768802643E-3</v>
      </c>
      <c r="DE691" s="67">
        <v>6.6539640538394451E-3</v>
      </c>
      <c r="DF691" s="67">
        <v>7.3007708415389061E-3</v>
      </c>
      <c r="DG691" s="67">
        <v>6.39678118750453E-3</v>
      </c>
      <c r="DH691" s="67">
        <v>5.1221661269664764E-3</v>
      </c>
      <c r="DI691" s="67">
        <v>-1.3402308104559779E-3</v>
      </c>
      <c r="DJ691" s="67">
        <v>-3.1153608579188585E-3</v>
      </c>
      <c r="DK691" s="67">
        <v>1.2981712352484465E-3</v>
      </c>
      <c r="DL691" s="67">
        <v>5.4652090184390545E-3</v>
      </c>
      <c r="DM691" s="67">
        <v>8.7774191051721573E-3</v>
      </c>
      <c r="DN691" s="67">
        <v>2.5316253304481506E-2</v>
      </c>
      <c r="DO691" s="67">
        <v>0.11825839430093765</v>
      </c>
      <c r="DP691" s="67">
        <v>0.14651569724082947</v>
      </c>
      <c r="DQ691" s="67">
        <v>0.168140709400177</v>
      </c>
      <c r="DR691" s="67">
        <v>0.1810452938079834</v>
      </c>
      <c r="DS691" s="67">
        <v>0.18188218772411346</v>
      </c>
      <c r="DT691" s="67">
        <v>6.3651397824287415E-2</v>
      </c>
      <c r="DU691" s="67">
        <v>1.5066066756844521E-2</v>
      </c>
      <c r="DV691" s="67">
        <v>-1.7994405934587121E-3</v>
      </c>
      <c r="DW691" s="67">
        <v>-6.8671153858304024E-3</v>
      </c>
      <c r="DX691" s="67">
        <v>-4.0249763987958431E-3</v>
      </c>
      <c r="DY691" s="67">
        <v>2.0896762609481812E-2</v>
      </c>
      <c r="DZ691" s="67">
        <v>2.0503351464867592E-2</v>
      </c>
      <c r="EA691" s="67">
        <v>1.5934590250253677E-2</v>
      </c>
      <c r="EB691" s="67">
        <v>1.3640427030622959E-2</v>
      </c>
      <c r="EC691" s="67">
        <v>1.3342487625777721E-2</v>
      </c>
      <c r="ED691" s="67">
        <v>1.3981461524963379E-2</v>
      </c>
      <c r="EE691" s="67">
        <v>1.3563435524702072E-2</v>
      </c>
      <c r="EF691" s="67">
        <v>1.2849416583776474E-2</v>
      </c>
      <c r="EG691" s="67">
        <v>6.8334364332258701E-3</v>
      </c>
      <c r="EH691" s="67">
        <v>5.6363595649600029E-3</v>
      </c>
      <c r="EI691" s="67">
        <v>1.0583491995930672E-2</v>
      </c>
      <c r="EJ691" s="67">
        <v>1.5224176459014416E-2</v>
      </c>
      <c r="EK691" s="67">
        <v>1.8994826823472977E-2</v>
      </c>
      <c r="EL691" s="67">
        <v>3.5869766026735306E-2</v>
      </c>
      <c r="EM691" s="67">
        <v>0.12890155613422394</v>
      </c>
      <c r="EN691" s="67">
        <v>0.15737566351890564</v>
      </c>
      <c r="EO691" s="67">
        <v>0.17917697131633759</v>
      </c>
      <c r="EP691" s="67">
        <v>0.19223460555076599</v>
      </c>
      <c r="EQ691" s="67">
        <v>0.19314217567443848</v>
      </c>
      <c r="ER691" s="67">
        <v>7.4945107102394104E-2</v>
      </c>
      <c r="ES691" s="67">
        <v>2.623177133500576E-2</v>
      </c>
      <c r="ET691" s="67">
        <v>9.0739727020263672E-3</v>
      </c>
      <c r="EU691" s="67">
        <v>3.4227592404931784E-3</v>
      </c>
      <c r="EV691" s="67">
        <v>5.5098081938922405E-3</v>
      </c>
      <c r="EW691" s="67">
        <v>63.379367828369141</v>
      </c>
      <c r="EX691" s="67">
        <v>62.736831665039063</v>
      </c>
      <c r="EY691" s="67">
        <v>62.267242431640625</v>
      </c>
      <c r="EZ691" s="67">
        <v>61.205711364746094</v>
      </c>
      <c r="FA691" s="67">
        <v>60.419258117675781</v>
      </c>
      <c r="FB691" s="67">
        <v>60.402587890625</v>
      </c>
      <c r="FC691" s="67">
        <v>61.191017150878906</v>
      </c>
      <c r="FD691" s="67">
        <v>64.703140258789063</v>
      </c>
      <c r="FE691" s="67">
        <v>68.197898864746094</v>
      </c>
      <c r="FF691" s="67">
        <v>71.70001220703125</v>
      </c>
      <c r="FG691" s="67">
        <v>75.181900024414063</v>
      </c>
      <c r="FH691" s="67">
        <v>79.165626525878906</v>
      </c>
      <c r="FI691" s="67">
        <v>82.863014221191406</v>
      </c>
      <c r="FJ691" s="67">
        <v>85.748611450195313</v>
      </c>
      <c r="FK691" s="67">
        <v>87.733512878417969</v>
      </c>
      <c r="FL691" s="67">
        <v>88.960762023925781</v>
      </c>
      <c r="FM691" s="67">
        <v>88.080665588378906</v>
      </c>
      <c r="FN691" s="67">
        <v>86.891891479492188</v>
      </c>
      <c r="FO691" s="67">
        <v>85.013298034667969</v>
      </c>
      <c r="FP691" s="67">
        <v>80.832191467285156</v>
      </c>
      <c r="FQ691" s="67">
        <v>75.880645751953125</v>
      </c>
      <c r="FR691" s="67">
        <v>72.865493774414063</v>
      </c>
      <c r="FS691" s="67">
        <v>70.850975036621094</v>
      </c>
      <c r="FT691" s="67">
        <v>69.460586547851563</v>
      </c>
      <c r="FU691" s="68">
        <v>9.8623540252447128E-3</v>
      </c>
      <c r="FV691" s="40">
        <v>12.770000457763672</v>
      </c>
      <c r="FW691">
        <v>32380.780000000002</v>
      </c>
      <c r="FX691">
        <v>1</v>
      </c>
    </row>
    <row r="692" spans="1:180" x14ac:dyDescent="0.2">
      <c r="A692" t="s">
        <v>189</v>
      </c>
      <c r="B692" t="s">
        <v>207</v>
      </c>
      <c r="C692" t="s">
        <v>204</v>
      </c>
      <c r="D692" t="s">
        <v>181</v>
      </c>
      <c r="E692" t="s">
        <v>1</v>
      </c>
      <c r="F692" t="s">
        <v>193</v>
      </c>
      <c r="G692" s="60" t="s">
        <v>218</v>
      </c>
      <c r="H692" s="67">
        <v>45021.997611403465</v>
      </c>
      <c r="I692" s="67">
        <v>0.6633715033531189</v>
      </c>
      <c r="J692" s="67">
        <v>0.56391412019729614</v>
      </c>
      <c r="K692" s="67">
        <v>0.50218045711517334</v>
      </c>
      <c r="L692" s="67">
        <v>0.46872413158416748</v>
      </c>
      <c r="M692" s="67">
        <v>0.45452037453651428</v>
      </c>
      <c r="N692" s="67">
        <v>0.46733725070953369</v>
      </c>
      <c r="O692" s="67">
        <v>0.52123028039932251</v>
      </c>
      <c r="P692" s="67">
        <v>0.59429329633712769</v>
      </c>
      <c r="Q692" s="67">
        <v>0.62682807445526123</v>
      </c>
      <c r="R692" s="67">
        <v>0.65256309509277344</v>
      </c>
      <c r="S692" s="67">
        <v>0.6916852593421936</v>
      </c>
      <c r="T692" s="67">
        <v>0.74389547109603882</v>
      </c>
      <c r="U692" s="67">
        <v>0.79724353551864624</v>
      </c>
      <c r="V692" s="67">
        <v>0.84505575895309448</v>
      </c>
      <c r="W692" s="67">
        <v>0.89158743619918823</v>
      </c>
      <c r="X692" s="67">
        <v>0.94388258457183838</v>
      </c>
      <c r="Y692" s="67">
        <v>0.9948001503944397</v>
      </c>
      <c r="Z692" s="67">
        <v>1.0425339937210083</v>
      </c>
      <c r="AA692" s="67">
        <v>1.0555208921432495</v>
      </c>
      <c r="AB692" s="67">
        <v>1.0192916393280029</v>
      </c>
      <c r="AC692" s="67">
        <v>0.98980194330215454</v>
      </c>
      <c r="AD692" s="67">
        <v>0.99010616540908813</v>
      </c>
      <c r="AE692" s="67">
        <v>0.8966858983039856</v>
      </c>
      <c r="AF692" s="67">
        <v>0.74775129556655884</v>
      </c>
      <c r="AG692" s="67">
        <v>-1.4782542362809181E-2</v>
      </c>
      <c r="AH692" s="67">
        <v>-8.921169675886631E-3</v>
      </c>
      <c r="AI692" s="67">
        <v>-7.2639132849872112E-3</v>
      </c>
      <c r="AJ692" s="67">
        <v>-7.7109187841415405E-3</v>
      </c>
      <c r="AK692" s="67">
        <v>-6.4524486660957336E-3</v>
      </c>
      <c r="AL692" s="67">
        <v>-5.5685807019472122E-3</v>
      </c>
      <c r="AM692" s="67">
        <v>-4.9543273635208607E-3</v>
      </c>
      <c r="AN692" s="67">
        <v>-8.0920588225126266E-3</v>
      </c>
      <c r="AO692" s="67">
        <v>-1.7528045922517776E-2</v>
      </c>
      <c r="AP692" s="67">
        <v>-2.0179364830255508E-2</v>
      </c>
      <c r="AQ692" s="67">
        <v>-2.0526880398392677E-2</v>
      </c>
      <c r="AR692" s="67">
        <v>-1.709798164665699E-2</v>
      </c>
      <c r="AS692" s="67">
        <v>-1.6442906111478806E-2</v>
      </c>
      <c r="AT692" s="67">
        <v>1.1042315745726228E-3</v>
      </c>
      <c r="AU692" s="67">
        <v>8.6027748882770538E-2</v>
      </c>
      <c r="AV692" s="67">
        <v>0.10772302001714706</v>
      </c>
      <c r="AW692" s="67">
        <v>0.11807236820459366</v>
      </c>
      <c r="AX692" s="67">
        <v>0.1215706542134285</v>
      </c>
      <c r="AY692" s="67">
        <v>0.11471160501241684</v>
      </c>
      <c r="AZ692" s="67">
        <v>2.2852659225463867E-2</v>
      </c>
      <c r="BA692" s="67">
        <v>-1.2213046662509441E-2</v>
      </c>
      <c r="BB692" s="67">
        <v>-2.2861212491989136E-2</v>
      </c>
      <c r="BC692" s="67">
        <v>-2.1627677604556084E-2</v>
      </c>
      <c r="BD692" s="67">
        <v>-2.2216031327843666E-2</v>
      </c>
      <c r="BE692" s="67">
        <v>-6.0970587655901909E-3</v>
      </c>
      <c r="BF692" s="67">
        <v>-9.5155293820425868E-4</v>
      </c>
      <c r="BG692" s="67">
        <v>1.224690058734268E-4</v>
      </c>
      <c r="BH692" s="67">
        <v>-7.5499521335586905E-4</v>
      </c>
      <c r="BI692" s="67">
        <v>2.3186221369542181E-4</v>
      </c>
      <c r="BJ692" s="67">
        <v>1.1079887626692653E-3</v>
      </c>
      <c r="BK692" s="67">
        <v>2.2080151829868555E-3</v>
      </c>
      <c r="BL692" s="67">
        <v>-3.69407789548859E-4</v>
      </c>
      <c r="BM692" s="67">
        <v>-9.359343908727169E-3</v>
      </c>
      <c r="BN692" s="67">
        <v>-1.1433097533881664E-2</v>
      </c>
      <c r="BO692" s="67">
        <v>-1.1247469112277031E-2</v>
      </c>
      <c r="BP692" s="67">
        <v>-7.3453313671052456E-3</v>
      </c>
      <c r="BQ692" s="67">
        <v>-6.2322109006345272E-3</v>
      </c>
      <c r="BR692" s="67">
        <v>1.1650737375020981E-2</v>
      </c>
      <c r="BS692" s="67">
        <v>9.6663765609264374E-2</v>
      </c>
      <c r="BT692" s="67">
        <v>0.11857566982507706</v>
      </c>
      <c r="BU692" s="67">
        <v>0.1291012167930603</v>
      </c>
      <c r="BV692" s="67">
        <v>0.13275250792503357</v>
      </c>
      <c r="BW692" s="67">
        <v>0.12596416473388672</v>
      </c>
      <c r="BX692" s="67">
        <v>3.4139018505811691E-2</v>
      </c>
      <c r="BY692" s="67">
        <v>-1.0545587865635753E-3</v>
      </c>
      <c r="BZ692" s="67">
        <v>-1.1994792148470879E-2</v>
      </c>
      <c r="CA692" s="67">
        <v>-1.1344430036842823E-2</v>
      </c>
      <c r="CB692" s="67">
        <v>-1.2687422335147858E-2</v>
      </c>
      <c r="CC692" s="67">
        <v>-8.1520018284209073E-5</v>
      </c>
      <c r="CD692" s="67">
        <v>4.5681796036660671E-3</v>
      </c>
      <c r="CE692" s="67">
        <v>5.2382545545697212E-3</v>
      </c>
      <c r="CF692" s="67">
        <v>4.0626558475196362E-3</v>
      </c>
      <c r="CG692" s="67">
        <v>4.8613958060741425E-3</v>
      </c>
      <c r="CH692" s="67">
        <v>5.7321600615978241E-3</v>
      </c>
      <c r="CI692" s="67">
        <v>7.1686315350234509E-3</v>
      </c>
      <c r="CJ692" s="67">
        <v>4.979277029633522E-3</v>
      </c>
      <c r="CK692" s="67">
        <v>-3.7017257418483496E-3</v>
      </c>
      <c r="CL692" s="67">
        <v>-5.3754574619233608E-3</v>
      </c>
      <c r="CM692" s="67">
        <v>-4.8205778002738953E-3</v>
      </c>
      <c r="CN692" s="67">
        <v>-5.9067527763545513E-4</v>
      </c>
      <c r="CO692" s="67">
        <v>8.3968497347086668E-4</v>
      </c>
      <c r="CP692" s="67">
        <v>1.8955215811729431E-2</v>
      </c>
      <c r="CQ692" s="67">
        <v>0.10403023660182953</v>
      </c>
      <c r="CR692" s="67">
        <v>0.12609218060970306</v>
      </c>
      <c r="CS692" s="67">
        <v>0.13673976063728333</v>
      </c>
      <c r="CT692" s="67">
        <v>0.14049704372882843</v>
      </c>
      <c r="CU692" s="67">
        <v>0.13375768065452576</v>
      </c>
      <c r="CV692" s="67">
        <v>4.1955914348363876E-2</v>
      </c>
      <c r="CW692" s="67">
        <v>6.6737756133079529E-3</v>
      </c>
      <c r="CX692" s="67">
        <v>-4.4687422923743725E-3</v>
      </c>
      <c r="CY692" s="67">
        <v>-4.2222854681313038E-3</v>
      </c>
      <c r="CZ692" s="67">
        <v>-6.087935995310545E-3</v>
      </c>
      <c r="DA692" s="67">
        <v>5.9340186417102814E-3</v>
      </c>
      <c r="DB692" s="67">
        <v>1.0087911039590836E-2</v>
      </c>
      <c r="DC692" s="67">
        <v>1.0354040190577507E-2</v>
      </c>
      <c r="DD692" s="67">
        <v>8.8803069666028023E-3</v>
      </c>
      <c r="DE692" s="67">
        <v>9.4909295439720154E-3</v>
      </c>
      <c r="DF692" s="67">
        <v>1.0356331244111061E-2</v>
      </c>
      <c r="DG692" s="67">
        <v>1.212924811989069E-2</v>
      </c>
      <c r="DH692" s="67">
        <v>1.0327962227165699E-2</v>
      </c>
      <c r="DI692" s="67">
        <v>1.9558921921998262E-3</v>
      </c>
      <c r="DJ692" s="67">
        <v>6.8218144588172436E-4</v>
      </c>
      <c r="DK692" s="67">
        <v>1.6063135117292404E-3</v>
      </c>
      <c r="DL692" s="67">
        <v>6.1639812774956226E-3</v>
      </c>
      <c r="DM692" s="67">
        <v>7.9115815460681915E-3</v>
      </c>
      <c r="DN692" s="67">
        <v>2.6259692385792732E-2</v>
      </c>
      <c r="DO692" s="67">
        <v>0.11139670759439468</v>
      </c>
      <c r="DP692" s="67">
        <v>0.13360869884490967</v>
      </c>
      <c r="DQ692" s="67">
        <v>0.14437830448150635</v>
      </c>
      <c r="DR692" s="67">
        <v>0.1482415497303009</v>
      </c>
      <c r="DS692" s="67">
        <v>0.1415511816740036</v>
      </c>
      <c r="DT692" s="67">
        <v>4.9772810190916061E-2</v>
      </c>
      <c r="DU692" s="67">
        <v>1.4402109198272228E-2</v>
      </c>
      <c r="DV692" s="67">
        <v>3.057306632399559E-3</v>
      </c>
      <c r="DW692" s="67">
        <v>2.8998597990721464E-3</v>
      </c>
      <c r="DX692" s="67">
        <v>5.115497624501586E-4</v>
      </c>
      <c r="DY692" s="67">
        <v>1.4619502238929272E-2</v>
      </c>
      <c r="DZ692" s="67">
        <v>1.8057528883218765E-2</v>
      </c>
      <c r="EA692" s="67">
        <v>1.7740420997142792E-2</v>
      </c>
      <c r="EB692" s="67">
        <v>1.5836231410503387E-2</v>
      </c>
      <c r="EC692" s="67">
        <v>1.6175240278244019E-2</v>
      </c>
      <c r="ED692" s="67">
        <v>1.703290082514286E-2</v>
      </c>
      <c r="EE692" s="67">
        <v>1.92915890365839E-2</v>
      </c>
      <c r="EF692" s="67">
        <v>1.805061474442482E-2</v>
      </c>
      <c r="EG692" s="67">
        <v>1.012459397315979E-2</v>
      </c>
      <c r="EH692" s="67">
        <v>9.4284508377313614E-3</v>
      </c>
      <c r="EI692" s="67">
        <v>1.0885723866522312E-2</v>
      </c>
      <c r="EJ692" s="67">
        <v>1.5916632488369942E-2</v>
      </c>
      <c r="EK692" s="67">
        <v>1.8122276291251183E-2</v>
      </c>
      <c r="EL692" s="67">
        <v>3.6806199699640274E-2</v>
      </c>
      <c r="EM692" s="67">
        <v>0.12203271687030792</v>
      </c>
      <c r="EN692" s="67">
        <v>0.14446134865283966</v>
      </c>
      <c r="EO692" s="67">
        <v>0.1554071456193924</v>
      </c>
      <c r="EP692" s="67">
        <v>0.15942342579364777</v>
      </c>
      <c r="EQ692" s="67">
        <v>0.15280374884605408</v>
      </c>
      <c r="ER692" s="67">
        <v>6.1059165745973587E-2</v>
      </c>
      <c r="ES692" s="67">
        <v>2.5560596957802773E-2</v>
      </c>
      <c r="ET692" s="67">
        <v>1.3923726044595242E-2</v>
      </c>
      <c r="EU692" s="67">
        <v>1.3183105736970901E-2</v>
      </c>
      <c r="EV692" s="67">
        <v>1.0040158405900002E-2</v>
      </c>
      <c r="EW692" s="67">
        <v>68.082183837890625</v>
      </c>
      <c r="EX692" s="67">
        <v>66.815544128417969</v>
      </c>
      <c r="EY692" s="67">
        <v>65.402755737304688</v>
      </c>
      <c r="EZ692" s="67">
        <v>64.434127807617188</v>
      </c>
      <c r="FA692" s="67">
        <v>63.854953765869141</v>
      </c>
      <c r="FB692" s="67">
        <v>62.782596588134766</v>
      </c>
      <c r="FC692" s="67">
        <v>63.075817108154297</v>
      </c>
      <c r="FD692" s="67">
        <v>65.421562194824219</v>
      </c>
      <c r="FE692" s="67">
        <v>68.151718139648438</v>
      </c>
      <c r="FF692" s="67">
        <v>71.601638793945313</v>
      </c>
      <c r="FG692" s="67">
        <v>74.966705322265625</v>
      </c>
      <c r="FH692" s="67">
        <v>78.435104370117188</v>
      </c>
      <c r="FI692" s="67">
        <v>80.886940002441406</v>
      </c>
      <c r="FJ692" s="67">
        <v>83.263931274414063</v>
      </c>
      <c r="FK692" s="67">
        <v>83.948234558105469</v>
      </c>
      <c r="FL692" s="67">
        <v>83.931869506835938</v>
      </c>
      <c r="FM692" s="67">
        <v>81.791389465332031</v>
      </c>
      <c r="FN692" s="67">
        <v>79.533340454101563</v>
      </c>
      <c r="FO692" s="67">
        <v>76.396163940429688</v>
      </c>
      <c r="FP692" s="67">
        <v>72.590187072753906</v>
      </c>
      <c r="FQ692" s="67">
        <v>67.993438720703125</v>
      </c>
      <c r="FR692" s="67">
        <v>65.484184265136719</v>
      </c>
      <c r="FS692" s="67">
        <v>63.988815307617188</v>
      </c>
      <c r="FT692" s="67">
        <v>62.366901397705078</v>
      </c>
      <c r="FU692" s="68">
        <v>9.8557714372873306E-3</v>
      </c>
      <c r="FV692" s="40">
        <v>11.579999923706055</v>
      </c>
      <c r="FW692">
        <v>32709.200000000001</v>
      </c>
      <c r="FX692">
        <v>1</v>
      </c>
    </row>
    <row r="693" spans="1:180" x14ac:dyDescent="0.2">
      <c r="A693" t="s">
        <v>189</v>
      </c>
      <c r="B693" t="s">
        <v>207</v>
      </c>
      <c r="C693" t="s">
        <v>204</v>
      </c>
      <c r="D693" t="s">
        <v>181</v>
      </c>
      <c r="E693" t="s">
        <v>1</v>
      </c>
      <c r="F693" t="s">
        <v>193</v>
      </c>
      <c r="G693" s="60" t="s">
        <v>219</v>
      </c>
      <c r="H693" s="67">
        <v>44940.999565839767</v>
      </c>
      <c r="I693" s="67">
        <v>0.60808038711547852</v>
      </c>
      <c r="J693" s="67">
        <v>0.51998251676559448</v>
      </c>
      <c r="K693" s="67">
        <v>0.46934837102890015</v>
      </c>
      <c r="L693" s="67">
        <v>0.44254282116889954</v>
      </c>
      <c r="M693" s="67">
        <v>0.43371456861495972</v>
      </c>
      <c r="N693" s="67">
        <v>0.4533507227897644</v>
      </c>
      <c r="O693" s="67">
        <v>0.51517409086227417</v>
      </c>
      <c r="P693" s="67">
        <v>0.58526158332824707</v>
      </c>
      <c r="Q693" s="67">
        <v>0.60715585947036743</v>
      </c>
      <c r="R693" s="67">
        <v>0.6311880350112915</v>
      </c>
      <c r="S693" s="67">
        <v>0.67247819900512695</v>
      </c>
      <c r="T693" s="67">
        <v>0.73096179962158203</v>
      </c>
      <c r="U693" s="67">
        <v>0.79667693376541138</v>
      </c>
      <c r="V693" s="67">
        <v>0.85674029588699341</v>
      </c>
      <c r="W693" s="67">
        <v>0.92292910814285278</v>
      </c>
      <c r="X693" s="67">
        <v>1.0006742477416992</v>
      </c>
      <c r="Y693" s="67">
        <v>1.1007908582687378</v>
      </c>
      <c r="Z693" s="67">
        <v>1.2000952959060669</v>
      </c>
      <c r="AA693" s="67">
        <v>1.2677196264266968</v>
      </c>
      <c r="AB693" s="67">
        <v>1.2763671875</v>
      </c>
      <c r="AC693" s="67">
        <v>1.2748895883560181</v>
      </c>
      <c r="AD693" s="67">
        <v>1.2791727781295776</v>
      </c>
      <c r="AE693" s="67">
        <v>1.1363286972045898</v>
      </c>
      <c r="AF693" s="67">
        <v>0.92860621213912964</v>
      </c>
      <c r="AG693" s="67">
        <v>-5.4567083716392517E-3</v>
      </c>
      <c r="AH693" s="67">
        <v>-5.0403098575770855E-3</v>
      </c>
      <c r="AI693" s="67">
        <v>-7.5194826349616051E-3</v>
      </c>
      <c r="AJ693" s="67">
        <v>-7.9249534755945206E-3</v>
      </c>
      <c r="AK693" s="67">
        <v>-6.8926317617297173E-3</v>
      </c>
      <c r="AL693" s="67">
        <v>-6.3552483916282654E-3</v>
      </c>
      <c r="AM693" s="67">
        <v>-6.9382437504827976E-3</v>
      </c>
      <c r="AN693" s="67">
        <v>-6.0844696126878262E-3</v>
      </c>
      <c r="AO693" s="67">
        <v>-2.0295048132538795E-2</v>
      </c>
      <c r="AP693" s="67">
        <v>-1.8199497833848E-2</v>
      </c>
      <c r="AQ693" s="67">
        <v>-1.6266968101263046E-2</v>
      </c>
      <c r="AR693" s="67">
        <v>-1.2429501861333847E-2</v>
      </c>
      <c r="AS693" s="67">
        <v>-9.486970491707325E-3</v>
      </c>
      <c r="AT693" s="67">
        <v>2.3999395780265331E-3</v>
      </c>
      <c r="AU693" s="67">
        <v>0.11313007771968842</v>
      </c>
      <c r="AV693" s="67">
        <v>0.14019386470317841</v>
      </c>
      <c r="AW693" s="67">
        <v>0.16369251906871796</v>
      </c>
      <c r="AX693" s="67">
        <v>0.17928394675254822</v>
      </c>
      <c r="AY693" s="67">
        <v>0.17741109430789948</v>
      </c>
      <c r="AZ693" s="67">
        <v>2.5594525039196014E-2</v>
      </c>
      <c r="BA693" s="67">
        <v>-3.0573552474379539E-2</v>
      </c>
      <c r="BB693" s="67">
        <v>-4.6011831611394882E-2</v>
      </c>
      <c r="BC693" s="67">
        <v>-3.598804771900177E-2</v>
      </c>
      <c r="BD693" s="67">
        <v>-3.0484236776828766E-2</v>
      </c>
      <c r="BE693" s="67">
        <v>3.2307959627360106E-3</v>
      </c>
      <c r="BF693" s="67">
        <v>2.9312705155462027E-3</v>
      </c>
      <c r="BG693" s="67">
        <v>-1.3121793745085597E-4</v>
      </c>
      <c r="BH693" s="67">
        <v>-9.6724170725792646E-4</v>
      </c>
      <c r="BI693" s="67">
        <v>-2.0654971012845635E-4</v>
      </c>
      <c r="BJ693" s="67">
        <v>3.2313412521034479E-4</v>
      </c>
      <c r="BK693" s="67">
        <v>2.2609921870753169E-4</v>
      </c>
      <c r="BL693" s="67">
        <v>1.6402608016505837E-3</v>
      </c>
      <c r="BM693" s="67">
        <v>-1.21242580935359E-2</v>
      </c>
      <c r="BN693" s="67">
        <v>-9.4510940834879875E-3</v>
      </c>
      <c r="BO693" s="67">
        <v>-6.9854040630161762E-3</v>
      </c>
      <c r="BP693" s="67">
        <v>-2.6747446972876787E-3</v>
      </c>
      <c r="BQ693" s="67">
        <v>7.2571390774101019E-4</v>
      </c>
      <c r="BR693" s="67">
        <v>1.2948316521942616E-2</v>
      </c>
      <c r="BS693" s="67">
        <v>0.12376788258552551</v>
      </c>
      <c r="BT693" s="67">
        <v>0.1510481983423233</v>
      </c>
      <c r="BU693" s="67">
        <v>0.17472299933433533</v>
      </c>
      <c r="BV693" s="67">
        <v>0.19046750664710999</v>
      </c>
      <c r="BW693" s="67">
        <v>0.18866549432277679</v>
      </c>
      <c r="BX693" s="67">
        <v>3.6882877349853516E-2</v>
      </c>
      <c r="BY693" s="67">
        <v>-1.9412936642765999E-2</v>
      </c>
      <c r="BZ693" s="67">
        <v>-3.514321893453598E-2</v>
      </c>
      <c r="CA693" s="67">
        <v>-2.5702634826302528E-2</v>
      </c>
      <c r="CB693" s="67">
        <v>-2.0953573286533356E-2</v>
      </c>
      <c r="CC693" s="67">
        <v>9.2477360740303993E-3</v>
      </c>
      <c r="CD693" s="67">
        <v>8.4523623809218407E-3</v>
      </c>
      <c r="CE693" s="67">
        <v>4.9858717247843742E-3</v>
      </c>
      <c r="CF693" s="67">
        <v>3.8516477216035128E-3</v>
      </c>
      <c r="CG693" s="67">
        <v>4.4242106378078461E-3</v>
      </c>
      <c r="CH693" s="67">
        <v>4.9485610798001289E-3</v>
      </c>
      <c r="CI693" s="67">
        <v>5.1881009712815285E-3</v>
      </c>
      <c r="CJ693" s="67">
        <v>6.9903857074677944E-3</v>
      </c>
      <c r="CK693" s="67">
        <v>-6.4651924185454845E-3</v>
      </c>
      <c r="CL693" s="67">
        <v>-3.3919769339263439E-3</v>
      </c>
      <c r="CM693" s="67">
        <v>-5.570222856476903E-4</v>
      </c>
      <c r="CN693" s="67">
        <v>4.0813703089952469E-3</v>
      </c>
      <c r="CO693" s="67">
        <v>7.7989879064261913E-3</v>
      </c>
      <c r="CP693" s="67">
        <v>2.0254090428352356E-2</v>
      </c>
      <c r="CQ693" s="67">
        <v>0.13113556802272797</v>
      </c>
      <c r="CR693" s="67">
        <v>0.15856587886810303</v>
      </c>
      <c r="CS693" s="67">
        <v>0.18236267566680908</v>
      </c>
      <c r="CT693" s="67">
        <v>0.19821320474147797</v>
      </c>
      <c r="CU693" s="67">
        <v>0.19646027684211731</v>
      </c>
      <c r="CV693" s="67">
        <v>4.4701159000396729E-2</v>
      </c>
      <c r="CW693" s="67">
        <v>-1.1683125980198383E-2</v>
      </c>
      <c r="CX693" s="67">
        <v>-2.761564776301384E-2</v>
      </c>
      <c r="CY693" s="67">
        <v>-1.8578993156552315E-2</v>
      </c>
      <c r="CZ693" s="67">
        <v>-1.4352666214108467E-2</v>
      </c>
      <c r="DA693" s="67">
        <v>1.526467502117157E-2</v>
      </c>
      <c r="DB693" s="67">
        <v>1.3973455876111984E-2</v>
      </c>
      <c r="DC693" s="67">
        <v>1.0102962143719196E-2</v>
      </c>
      <c r="DD693" s="67">
        <v>8.6705377325415611E-3</v>
      </c>
      <c r="DE693" s="67">
        <v>9.0549709275364876E-3</v>
      </c>
      <c r="DF693" s="67">
        <v>9.5739886164665222E-3</v>
      </c>
      <c r="DG693" s="67">
        <v>1.0150102898478508E-2</v>
      </c>
      <c r="DH693" s="67">
        <v>1.234051026403904E-2</v>
      </c>
      <c r="DI693" s="67">
        <v>-8.061268599703908E-4</v>
      </c>
      <c r="DJ693" s="67">
        <v>2.6671404484659433E-3</v>
      </c>
      <c r="DK693" s="67">
        <v>5.8713597245514393E-3</v>
      </c>
      <c r="DL693" s="67">
        <v>1.0837485082447529E-2</v>
      </c>
      <c r="DM693" s="67">
        <v>1.4872263185679913E-2</v>
      </c>
      <c r="DN693" s="67">
        <v>2.755986712872982E-2</v>
      </c>
      <c r="DO693" s="67">
        <v>0.13850328326225281</v>
      </c>
      <c r="DP693" s="67">
        <v>0.16608355939388275</v>
      </c>
      <c r="DQ693" s="67">
        <v>0.19000238180160522</v>
      </c>
      <c r="DR693" s="67">
        <v>0.20595891773700714</v>
      </c>
      <c r="DS693" s="67">
        <v>0.20425502955913544</v>
      </c>
      <c r="DT693" s="67">
        <v>5.2519436925649643E-2</v>
      </c>
      <c r="DU693" s="67">
        <v>-3.9533162489533424E-3</v>
      </c>
      <c r="DV693" s="67">
        <v>-2.0088076591491699E-2</v>
      </c>
      <c r="DW693" s="67">
        <v>-1.1455350555479527E-2</v>
      </c>
      <c r="DX693" s="67">
        <v>-7.7517586760222912E-3</v>
      </c>
      <c r="DY693" s="67">
        <v>2.3952178657054901E-2</v>
      </c>
      <c r="DZ693" s="67">
        <v>2.1945035085082054E-2</v>
      </c>
      <c r="EA693" s="67">
        <v>1.7491227015852928E-2</v>
      </c>
      <c r="EB693" s="67">
        <v>1.5628250315785408E-2</v>
      </c>
      <c r="EC693" s="67">
        <v>1.5741053968667984E-2</v>
      </c>
      <c r="ED693" s="67">
        <v>1.6252370551228523E-2</v>
      </c>
      <c r="EE693" s="67">
        <v>1.7314445227384567E-2</v>
      </c>
      <c r="EF693" s="67">
        <v>2.0065240561962128E-2</v>
      </c>
      <c r="EG693" s="67">
        <v>7.364664226770401E-3</v>
      </c>
      <c r="EH693" s="67">
        <v>1.1415543965995312E-2</v>
      </c>
      <c r="EI693" s="67">
        <v>1.515292190015316E-2</v>
      </c>
      <c r="EJ693" s="67">
        <v>2.0592240616679192E-2</v>
      </c>
      <c r="EK693" s="67">
        <v>2.5084946304559708E-2</v>
      </c>
      <c r="EL693" s="67">
        <v>3.810824453830719E-2</v>
      </c>
      <c r="EM693" s="67">
        <v>0.14914107322692871</v>
      </c>
      <c r="EN693" s="67">
        <v>0.17693790793418884</v>
      </c>
      <c r="EO693" s="67">
        <v>0.2010328620672226</v>
      </c>
      <c r="EP693" s="67">
        <v>0.2171424925327301</v>
      </c>
      <c r="EQ693" s="67">
        <v>0.21550942957401276</v>
      </c>
      <c r="ER693" s="67">
        <v>6.3807792961597443E-2</v>
      </c>
      <c r="ES693" s="67">
        <v>7.2073014453053474E-3</v>
      </c>
      <c r="ET693" s="67">
        <v>-9.2194611206650734E-3</v>
      </c>
      <c r="EU693" s="67">
        <v>-1.1699424358084798E-3</v>
      </c>
      <c r="EV693" s="67">
        <v>1.7789042321965098E-3</v>
      </c>
      <c r="EW693" s="67">
        <v>64.513496398925781</v>
      </c>
      <c r="EX693" s="67">
        <v>63.431793212890625</v>
      </c>
      <c r="EY693" s="67">
        <v>62.856380462646484</v>
      </c>
      <c r="EZ693" s="67">
        <v>61.825962066650391</v>
      </c>
      <c r="FA693" s="67">
        <v>61.230236053466797</v>
      </c>
      <c r="FB693" s="67">
        <v>60.774143218994141</v>
      </c>
      <c r="FC693" s="67">
        <v>61.487873077392578</v>
      </c>
      <c r="FD693" s="67">
        <v>63.703098297119141</v>
      </c>
      <c r="FE693" s="67">
        <v>66.965583801269531</v>
      </c>
      <c r="FF693" s="67">
        <v>71.176177978515625</v>
      </c>
      <c r="FG693" s="67">
        <v>75.52886962890625</v>
      </c>
      <c r="FH693" s="67">
        <v>80.042869567871094</v>
      </c>
      <c r="FI693" s="67">
        <v>84.449256896972656</v>
      </c>
      <c r="FJ693" s="67">
        <v>88.030067443847656</v>
      </c>
      <c r="FK693" s="67">
        <v>90.163291931152344</v>
      </c>
      <c r="FL693" s="67">
        <v>91.8135986328125</v>
      </c>
      <c r="FM693" s="67">
        <v>92.336013793945313</v>
      </c>
      <c r="FN693" s="67">
        <v>91.595901489257813</v>
      </c>
      <c r="FO693" s="67">
        <v>88.890678405761719</v>
      </c>
      <c r="FP693" s="67">
        <v>84.802444458007813</v>
      </c>
      <c r="FQ693" s="67">
        <v>79.396270751953125</v>
      </c>
      <c r="FR693" s="67">
        <v>76.056747436523438</v>
      </c>
      <c r="FS693" s="67">
        <v>73.654556274414063</v>
      </c>
      <c r="FT693" s="67">
        <v>72.383918762207031</v>
      </c>
      <c r="FU693" s="68">
        <v>9.8572941496968269E-3</v>
      </c>
      <c r="FV693" s="40">
        <v>13.260000228881836</v>
      </c>
      <c r="FW693">
        <v>35191.97</v>
      </c>
      <c r="FX693">
        <v>1</v>
      </c>
    </row>
    <row r="694" spans="1:180" x14ac:dyDescent="0.2">
      <c r="A694" t="s">
        <v>189</v>
      </c>
      <c r="B694" t="s">
        <v>207</v>
      </c>
      <c r="C694" t="s">
        <v>204</v>
      </c>
      <c r="D694" t="s">
        <v>181</v>
      </c>
      <c r="E694" t="s">
        <v>1</v>
      </c>
      <c r="F694" t="s">
        <v>193</v>
      </c>
      <c r="G694" s="60" t="s">
        <v>220</v>
      </c>
      <c r="H694" s="67">
        <v>44943.001057863235</v>
      </c>
      <c r="I694" s="67">
        <v>0.75941061973571777</v>
      </c>
      <c r="J694" s="67">
        <v>0.63975584506988525</v>
      </c>
      <c r="K694" s="67">
        <v>0.56862682104110718</v>
      </c>
      <c r="L694" s="67">
        <v>0.52339959144592285</v>
      </c>
      <c r="M694" s="67">
        <v>0.50183343887329102</v>
      </c>
      <c r="N694" s="67">
        <v>0.50878071784973145</v>
      </c>
      <c r="O694" s="67">
        <v>0.56126368045806885</v>
      </c>
      <c r="P694" s="67">
        <v>0.62761771678924561</v>
      </c>
      <c r="Q694" s="67">
        <v>0.65361893177032471</v>
      </c>
      <c r="R694" s="67">
        <v>0.67807942628860474</v>
      </c>
      <c r="S694" s="67">
        <v>0.72661024332046509</v>
      </c>
      <c r="T694" s="67">
        <v>0.79932904243469238</v>
      </c>
      <c r="U694" s="67">
        <v>0.87152433395385742</v>
      </c>
      <c r="V694" s="67">
        <v>0.92563658952713013</v>
      </c>
      <c r="W694" s="67">
        <v>0.95417219400405884</v>
      </c>
      <c r="X694" s="67">
        <v>0.99344432353973389</v>
      </c>
      <c r="Y694" s="67">
        <v>1.0386366844177246</v>
      </c>
      <c r="Z694" s="67">
        <v>1.0803207159042358</v>
      </c>
      <c r="AA694" s="67">
        <v>1.10117506980896</v>
      </c>
      <c r="AB694" s="67">
        <v>1.0979896783828735</v>
      </c>
      <c r="AC694" s="67">
        <v>1.1098613739013672</v>
      </c>
      <c r="AD694" s="67">
        <v>1.117463231086731</v>
      </c>
      <c r="AE694" s="67">
        <v>1.0053809881210327</v>
      </c>
      <c r="AF694" s="67">
        <v>0.82725971937179565</v>
      </c>
      <c r="AG694" s="67">
        <v>-1.2596677057445049E-2</v>
      </c>
      <c r="AH694" s="67">
        <v>-6.5449853427708149E-3</v>
      </c>
      <c r="AI694" s="67">
        <v>-2.4504486937075853E-3</v>
      </c>
      <c r="AJ694" s="67">
        <v>-2.8104200027883053E-3</v>
      </c>
      <c r="AK694" s="67">
        <v>-2.2598734358325601E-4</v>
      </c>
      <c r="AL694" s="67">
        <v>-3.2273095566779375E-3</v>
      </c>
      <c r="AM694" s="67">
        <v>-2.4838789831846952E-3</v>
      </c>
      <c r="AN694" s="67">
        <v>-2.7256838511675596E-3</v>
      </c>
      <c r="AO694" s="67">
        <v>-7.4461130425333977E-3</v>
      </c>
      <c r="AP694" s="67">
        <v>-9.2479651793837547E-3</v>
      </c>
      <c r="AQ694" s="67">
        <v>-8.4319273009896278E-3</v>
      </c>
      <c r="AR694" s="67">
        <v>-7.4701486155390739E-3</v>
      </c>
      <c r="AS694" s="67">
        <v>-9.0232659131288528E-3</v>
      </c>
      <c r="AT694" s="67">
        <v>1.5619460493326187E-2</v>
      </c>
      <c r="AU694" s="67">
        <v>0.11024226248264313</v>
      </c>
      <c r="AV694" s="67">
        <v>0.13269045948982239</v>
      </c>
      <c r="AW694" s="67">
        <v>0.13927854597568512</v>
      </c>
      <c r="AX694" s="67">
        <v>0.14187443256378174</v>
      </c>
      <c r="AY694" s="67">
        <v>0.1282682865858078</v>
      </c>
      <c r="AZ694" s="67">
        <v>1.874663308262825E-2</v>
      </c>
      <c r="BA694" s="67">
        <v>-2.4354046210646629E-2</v>
      </c>
      <c r="BB694" s="67">
        <v>-4.3408837169408798E-2</v>
      </c>
      <c r="BC694" s="67">
        <v>-3.734053298830986E-2</v>
      </c>
      <c r="BD694" s="67">
        <v>-2.817157655954361E-2</v>
      </c>
      <c r="BE694" s="67">
        <v>-3.911756444722414E-3</v>
      </c>
      <c r="BF694" s="67">
        <v>1.4243194600567222E-3</v>
      </c>
      <c r="BG694" s="67">
        <v>4.9357614479959011E-3</v>
      </c>
      <c r="BH694" s="67">
        <v>4.1453847661614418E-3</v>
      </c>
      <c r="BI694" s="67">
        <v>6.458343006670475E-3</v>
      </c>
      <c r="BJ694" s="67">
        <v>3.4493943676352501E-3</v>
      </c>
      <c r="BK694" s="67">
        <v>4.6787401661276817E-3</v>
      </c>
      <c r="BL694" s="67">
        <v>4.9971267580986023E-3</v>
      </c>
      <c r="BM694" s="67">
        <v>7.2253082180395722E-4</v>
      </c>
      <c r="BN694" s="67">
        <v>-5.019702366553247E-4</v>
      </c>
      <c r="BO694" s="67">
        <v>8.4696605335921049E-4</v>
      </c>
      <c r="BP694" s="67">
        <v>2.2816299460828304E-3</v>
      </c>
      <c r="BQ694" s="67">
        <v>1.1860673548653722E-3</v>
      </c>
      <c r="BR694" s="67">
        <v>2.6164177805185318E-2</v>
      </c>
      <c r="BS694" s="67">
        <v>0.12087623775005341</v>
      </c>
      <c r="BT694" s="67">
        <v>0.14354075491428375</v>
      </c>
      <c r="BU694" s="67">
        <v>0.15030486881732941</v>
      </c>
      <c r="BV694" s="67">
        <v>0.15305382013320923</v>
      </c>
      <c r="BW694" s="67">
        <v>0.13951858878135681</v>
      </c>
      <c r="BX694" s="67">
        <v>3.0031027272343636E-2</v>
      </c>
      <c r="BY694" s="67">
        <v>-1.3197186402976513E-2</v>
      </c>
      <c r="BZ694" s="67">
        <v>-3.2543759793043137E-2</v>
      </c>
      <c r="CA694" s="67">
        <v>-2.705838531255722E-2</v>
      </c>
      <c r="CB694" s="67">
        <v>-1.8643880262970924E-2</v>
      </c>
      <c r="CC694" s="67">
        <v>2.1033936645835638E-3</v>
      </c>
      <c r="CD694" s="67">
        <v>6.943835411220789E-3</v>
      </c>
      <c r="CE694" s="67">
        <v>1.0051428340375423E-2</v>
      </c>
      <c r="CF694" s="67">
        <v>8.9629534631967545E-3</v>
      </c>
      <c r="CG694" s="67">
        <v>1.1087888851761818E-2</v>
      </c>
      <c r="CH694" s="67">
        <v>8.0736586824059486E-3</v>
      </c>
      <c r="CI694" s="67">
        <v>9.6395481377840042E-3</v>
      </c>
      <c r="CJ694" s="67">
        <v>1.0345922783017159E-2</v>
      </c>
      <c r="CK694" s="67">
        <v>6.3801086507737637E-3</v>
      </c>
      <c r="CL694" s="67">
        <v>5.5554788559675217E-3</v>
      </c>
      <c r="CM694" s="67">
        <v>7.2734993882477283E-3</v>
      </c>
      <c r="CN694" s="67">
        <v>9.0356823056936264E-3</v>
      </c>
      <c r="CO694" s="67">
        <v>8.2570211961865425E-3</v>
      </c>
      <c r="CP694" s="67">
        <v>3.346741572022438E-2</v>
      </c>
      <c r="CQ694" s="67">
        <v>0.12824131548404694</v>
      </c>
      <c r="CR694" s="67">
        <v>0.15105566382408142</v>
      </c>
      <c r="CS694" s="67">
        <v>0.15794166922569275</v>
      </c>
      <c r="CT694" s="67">
        <v>0.1607966274023056</v>
      </c>
      <c r="CU694" s="67">
        <v>0.14731051027774811</v>
      </c>
      <c r="CV694" s="67">
        <v>3.7846561521291733E-2</v>
      </c>
      <c r="CW694" s="67">
        <v>-5.4699787870049477E-3</v>
      </c>
      <c r="CX694" s="67">
        <v>-2.5018641725182533E-2</v>
      </c>
      <c r="CY694" s="67">
        <v>-1.9937003031373024E-2</v>
      </c>
      <c r="CZ694" s="67">
        <v>-1.2045027688145638E-2</v>
      </c>
      <c r="DA694" s="67">
        <v>8.118542842566967E-3</v>
      </c>
      <c r="DB694" s="67">
        <v>1.2463351711630821E-2</v>
      </c>
      <c r="DC694" s="67">
        <v>1.5167094767093658E-2</v>
      </c>
      <c r="DD694" s="67">
        <v>1.3780523091554642E-2</v>
      </c>
      <c r="DE694" s="67">
        <v>1.5717435628175735E-2</v>
      </c>
      <c r="DF694" s="67">
        <v>1.2697923928499222E-2</v>
      </c>
      <c r="DG694" s="67">
        <v>1.4600357040762901E-2</v>
      </c>
      <c r="DH694" s="67">
        <v>1.5694716945290565E-2</v>
      </c>
      <c r="DI694" s="67">
        <v>1.2037685140967369E-2</v>
      </c>
      <c r="DJ694" s="67">
        <v>1.1612928472459316E-2</v>
      </c>
      <c r="DK694" s="67">
        <v>1.3700032606720924E-2</v>
      </c>
      <c r="DL694" s="67">
        <v>1.5789734199643135E-2</v>
      </c>
      <c r="DM694" s="67">
        <v>1.532797422260046E-2</v>
      </c>
      <c r="DN694" s="67">
        <v>4.0770653635263443E-2</v>
      </c>
      <c r="DO694" s="67">
        <v>0.13560639321804047</v>
      </c>
      <c r="DP694" s="67">
        <v>0.1585705429315567</v>
      </c>
      <c r="DQ694" s="67">
        <v>0.16557846963405609</v>
      </c>
      <c r="DR694" s="67">
        <v>0.16853943467140198</v>
      </c>
      <c r="DS694" s="67">
        <v>0.1551024317741394</v>
      </c>
      <c r="DT694" s="67">
        <v>4.5662097632884979E-2</v>
      </c>
      <c r="DU694" s="67">
        <v>2.2572283633053303E-3</v>
      </c>
      <c r="DV694" s="67">
        <v>-1.7493525519967079E-2</v>
      </c>
      <c r="DW694" s="67">
        <v>-1.2815618887543678E-2</v>
      </c>
      <c r="DX694" s="67">
        <v>-5.4461746476590633E-3</v>
      </c>
      <c r="DY694" s="67">
        <v>1.680346392095089E-2</v>
      </c>
      <c r="DZ694" s="67">
        <v>2.0432654768228531E-2</v>
      </c>
      <c r="EA694" s="67">
        <v>2.2553306072950363E-2</v>
      </c>
      <c r="EB694" s="67">
        <v>2.0736327394843102E-2</v>
      </c>
      <c r="EC694" s="67">
        <v>2.2401764988899231E-2</v>
      </c>
      <c r="ED694" s="67">
        <v>1.9374629482626915E-2</v>
      </c>
      <c r="EE694" s="67">
        <v>2.1762974560260773E-2</v>
      </c>
      <c r="EF694" s="67">
        <v>2.3417526856064796E-2</v>
      </c>
      <c r="EG694" s="67">
        <v>2.0206328481435776E-2</v>
      </c>
      <c r="EH694" s="67">
        <v>2.0358921959996223E-2</v>
      </c>
      <c r="EI694" s="67">
        <v>2.2978926077485085E-2</v>
      </c>
      <c r="EJ694" s="67">
        <v>2.5541512295603752E-2</v>
      </c>
      <c r="EK694" s="67">
        <v>2.5537308305501938E-2</v>
      </c>
      <c r="EL694" s="67">
        <v>5.1315370947122574E-2</v>
      </c>
      <c r="EM694" s="67">
        <v>0.14624035358428955</v>
      </c>
      <c r="EN694" s="67">
        <v>0.16942086815834045</v>
      </c>
      <c r="EO694" s="67">
        <v>0.17660477757453918</v>
      </c>
      <c r="EP694" s="67">
        <v>0.17971883714199066</v>
      </c>
      <c r="EQ694" s="67">
        <v>0.16635271906852722</v>
      </c>
      <c r="ER694" s="67">
        <v>5.6946489959955215E-2</v>
      </c>
      <c r="ES694" s="67">
        <v>1.3414088636636734E-2</v>
      </c>
      <c r="ET694" s="67">
        <v>-6.6284486092627048E-3</v>
      </c>
      <c r="EU694" s="67">
        <v>-2.5334723759442568E-3</v>
      </c>
      <c r="EV694" s="67">
        <v>4.0815207175910473E-3</v>
      </c>
      <c r="EW694" s="67">
        <v>70.824668884277344</v>
      </c>
      <c r="EX694" s="67">
        <v>69.228569030761719</v>
      </c>
      <c r="EY694" s="67">
        <v>66.537101745605469</v>
      </c>
      <c r="EZ694" s="67">
        <v>65.164939880371094</v>
      </c>
      <c r="FA694" s="67">
        <v>64.377754211425781</v>
      </c>
      <c r="FB694" s="67">
        <v>63.788345336914063</v>
      </c>
      <c r="FC694" s="67">
        <v>64.123329162597656</v>
      </c>
      <c r="FD694" s="67">
        <v>65.349693298339844</v>
      </c>
      <c r="FE694" s="67">
        <v>68.507148742675781</v>
      </c>
      <c r="FF694" s="67">
        <v>73.483413696289063</v>
      </c>
      <c r="FG694" s="67">
        <v>79.283317565917969</v>
      </c>
      <c r="FH694" s="67">
        <v>83.206123352050781</v>
      </c>
      <c r="FI694" s="67">
        <v>83.832710266113281</v>
      </c>
      <c r="FJ694" s="67">
        <v>84.488990783691406</v>
      </c>
      <c r="FK694" s="67">
        <v>84.579742431640625</v>
      </c>
      <c r="FL694" s="67">
        <v>85.173088073730469</v>
      </c>
      <c r="FM694" s="67">
        <v>84.544639587402344</v>
      </c>
      <c r="FN694" s="67">
        <v>82.21649169921875</v>
      </c>
      <c r="FO694" s="67">
        <v>78.877182006835938</v>
      </c>
      <c r="FP694" s="67">
        <v>76.043266296386719</v>
      </c>
      <c r="FQ694" s="67">
        <v>74.621414184570313</v>
      </c>
      <c r="FR694" s="67">
        <v>73.269111633300781</v>
      </c>
      <c r="FS694" s="67">
        <v>71.399894714355469</v>
      </c>
      <c r="FT694" s="67">
        <v>70.735702514648438</v>
      </c>
      <c r="FU694" s="68">
        <v>9.8536266013979912E-3</v>
      </c>
      <c r="FV694" s="40">
        <v>12.100000381469727</v>
      </c>
      <c r="FW694">
        <v>35213.78</v>
      </c>
      <c r="FX694">
        <v>1</v>
      </c>
    </row>
    <row r="695" spans="1:180" x14ac:dyDescent="0.2">
      <c r="A695" t="s">
        <v>189</v>
      </c>
      <c r="B695" t="s">
        <v>207</v>
      </c>
      <c r="C695" t="s">
        <v>204</v>
      </c>
      <c r="D695" t="s">
        <v>181</v>
      </c>
      <c r="E695" t="s">
        <v>1</v>
      </c>
      <c r="F695" t="s">
        <v>193</v>
      </c>
      <c r="G695" s="60" t="s">
        <v>221</v>
      </c>
      <c r="H695" s="67">
        <v>45715.000905036926</v>
      </c>
      <c r="I695" s="67">
        <v>0.6117779016494751</v>
      </c>
      <c r="J695" s="67">
        <v>0.52294105291366577</v>
      </c>
      <c r="K695" s="67">
        <v>0.47127622365951538</v>
      </c>
      <c r="L695" s="67">
        <v>0.44412437081336975</v>
      </c>
      <c r="M695" s="67">
        <v>0.43265542387962341</v>
      </c>
      <c r="N695" s="67">
        <v>0.45007187128067017</v>
      </c>
      <c r="O695" s="67">
        <v>0.50771027803421021</v>
      </c>
      <c r="P695" s="67">
        <v>0.57113480567932129</v>
      </c>
      <c r="Q695" s="67">
        <v>0.5965118408203125</v>
      </c>
      <c r="R695" s="67">
        <v>0.61239933967590332</v>
      </c>
      <c r="S695" s="67">
        <v>0.64813554286956787</v>
      </c>
      <c r="T695" s="67">
        <v>0.6955452561378479</v>
      </c>
      <c r="U695" s="67">
        <v>0.75663089752197266</v>
      </c>
      <c r="V695" s="67">
        <v>0.81154859066009521</v>
      </c>
      <c r="W695" s="67">
        <v>0.88454419374465942</v>
      </c>
      <c r="X695" s="67">
        <v>0.96549803018569946</v>
      </c>
      <c r="Y695" s="67">
        <v>1.0568108558654785</v>
      </c>
      <c r="Z695" s="67">
        <v>1.1591633558273315</v>
      </c>
      <c r="AA695" s="67">
        <v>1.2336593866348267</v>
      </c>
      <c r="AB695" s="67">
        <v>1.2414510250091553</v>
      </c>
      <c r="AC695" s="67">
        <v>1.2444143295288086</v>
      </c>
      <c r="AD695" s="67">
        <v>1.2224791049957275</v>
      </c>
      <c r="AE695" s="67">
        <v>1.0658849477767944</v>
      </c>
      <c r="AF695" s="67">
        <v>0.8612092137336731</v>
      </c>
      <c r="AG695" s="67">
        <v>-8.0190086737275124E-3</v>
      </c>
      <c r="AH695" s="67">
        <v>-4.7521456144750118E-3</v>
      </c>
      <c r="AI695" s="67">
        <v>-3.8273760583251715E-3</v>
      </c>
      <c r="AJ695" s="67">
        <v>-3.510625334456563E-3</v>
      </c>
      <c r="AK695" s="67">
        <v>-5.7356688193976879E-3</v>
      </c>
      <c r="AL695" s="67">
        <v>-5.7954401709139347E-3</v>
      </c>
      <c r="AM695" s="67">
        <v>-7.9193077981472015E-3</v>
      </c>
      <c r="AN695" s="67">
        <v>-1.1422300711274147E-2</v>
      </c>
      <c r="AO695" s="67">
        <v>-1.4592971652746201E-2</v>
      </c>
      <c r="AP695" s="67">
        <v>-1.6052482649683952E-2</v>
      </c>
      <c r="AQ695" s="67">
        <v>-1.5903819352388382E-2</v>
      </c>
      <c r="AR695" s="67">
        <v>-1.5761397778987885E-2</v>
      </c>
      <c r="AS695" s="67">
        <v>-1.6552114859223366E-2</v>
      </c>
      <c r="AT695" s="67">
        <v>8.0176221672445536E-4</v>
      </c>
      <c r="AU695" s="67">
        <v>0.1017385870218277</v>
      </c>
      <c r="AV695" s="67">
        <v>0.13643908500671387</v>
      </c>
      <c r="AW695" s="67">
        <v>0.16402719914913177</v>
      </c>
      <c r="AX695" s="67">
        <v>0.17656144499778748</v>
      </c>
      <c r="AY695" s="67">
        <v>0.1784176379442215</v>
      </c>
      <c r="AZ695" s="67">
        <v>4.1202135384082794E-2</v>
      </c>
      <c r="BA695" s="67">
        <v>-2.0021315664052963E-2</v>
      </c>
      <c r="BB695" s="67">
        <v>-4.4018112123012543E-2</v>
      </c>
      <c r="BC695" s="67">
        <v>-3.7073634564876556E-2</v>
      </c>
      <c r="BD695" s="67">
        <v>-2.5088917464017868E-2</v>
      </c>
      <c r="BE695" s="67">
        <v>4.7509849537163973E-4</v>
      </c>
      <c r="BF695" s="67">
        <v>3.0419817194342613E-3</v>
      </c>
      <c r="BG695" s="67">
        <v>3.3961907029151917E-3</v>
      </c>
      <c r="BH695" s="67">
        <v>3.2925927080214024E-3</v>
      </c>
      <c r="BI695" s="67">
        <v>8.0342084402218461E-4</v>
      </c>
      <c r="BJ695" s="67">
        <v>7.3798431549221277E-4</v>
      </c>
      <c r="BK695" s="67">
        <v>-9.0796907898038626E-4</v>
      </c>
      <c r="BL695" s="67">
        <v>-3.8613884244114161E-3</v>
      </c>
      <c r="BM695" s="67">
        <v>-6.5974472090601921E-3</v>
      </c>
      <c r="BN695" s="67">
        <v>-7.4950209818780422E-3</v>
      </c>
      <c r="BO695" s="67">
        <v>-6.8276510573923588E-3</v>
      </c>
      <c r="BP695" s="67">
        <v>-6.2248241156339645E-3</v>
      </c>
      <c r="BQ695" s="67">
        <v>-6.5699215047061443E-3</v>
      </c>
      <c r="BR695" s="67">
        <v>1.1110602878034115E-2</v>
      </c>
      <c r="BS695" s="67">
        <v>0.11213294416666031</v>
      </c>
      <c r="BT695" s="67">
        <v>0.14704477787017822</v>
      </c>
      <c r="BU695" s="67">
        <v>0.17480550706386566</v>
      </c>
      <c r="BV695" s="67">
        <v>0.1874910444021225</v>
      </c>
      <c r="BW695" s="67">
        <v>0.18941852450370789</v>
      </c>
      <c r="BX695" s="67">
        <v>5.223817378282547E-2</v>
      </c>
      <c r="BY695" s="67">
        <v>-9.108932688832283E-3</v>
      </c>
      <c r="BZ695" s="67">
        <v>-3.3390592783689499E-2</v>
      </c>
      <c r="CA695" s="67">
        <v>-2.7016781270503998E-2</v>
      </c>
      <c r="CB695" s="67">
        <v>-1.5770884230732918E-2</v>
      </c>
      <c r="CC695" s="67">
        <v>6.3580907881259918E-3</v>
      </c>
      <c r="CD695" s="67">
        <v>8.4401695057749748E-3</v>
      </c>
      <c r="CE695" s="67">
        <v>8.3992108702659607E-3</v>
      </c>
      <c r="CF695" s="67">
        <v>8.0044800415635109E-3</v>
      </c>
      <c r="CG695" s="67">
        <v>5.3323749452829361E-3</v>
      </c>
      <c r="CH695" s="67">
        <v>5.2630137652158737E-3</v>
      </c>
      <c r="CI695" s="67">
        <v>3.9480621926486492E-3</v>
      </c>
      <c r="CJ695" s="67">
        <v>1.3752763625234365E-3</v>
      </c>
      <c r="CK695" s="67">
        <v>-1.0597716318443418E-3</v>
      </c>
      <c r="CL695" s="67">
        <v>-1.5681494260206819E-3</v>
      </c>
      <c r="CM695" s="67">
        <v>-5.4152525262907147E-4</v>
      </c>
      <c r="CN695" s="67">
        <v>3.8017780752852559E-4</v>
      </c>
      <c r="CO695" s="67">
        <v>3.4371446236036718E-4</v>
      </c>
      <c r="CP695" s="67">
        <v>1.8250474706292152E-2</v>
      </c>
      <c r="CQ695" s="67">
        <v>0.11933204531669617</v>
      </c>
      <c r="CR695" s="67">
        <v>0.15439024567604065</v>
      </c>
      <c r="CS695" s="67">
        <v>0.18227054178714752</v>
      </c>
      <c r="CT695" s="67">
        <v>0.19506083428859711</v>
      </c>
      <c r="CU695" s="67">
        <v>0.19703772664070129</v>
      </c>
      <c r="CV695" s="67">
        <v>5.9881702065467834E-2</v>
      </c>
      <c r="CW695" s="67">
        <v>-1.5510488301515579E-3</v>
      </c>
      <c r="CX695" s="67">
        <v>-2.6029998436570168E-2</v>
      </c>
      <c r="CY695" s="67">
        <v>-2.0051440224051476E-2</v>
      </c>
      <c r="CZ695" s="67">
        <v>-9.3172425404191017E-3</v>
      </c>
      <c r="DA695" s="67">
        <v>1.2241085059940815E-2</v>
      </c>
      <c r="DB695" s="67">
        <v>1.3838358223438263E-2</v>
      </c>
      <c r="DC695" s="67">
        <v>1.340223103761673E-2</v>
      </c>
      <c r="DD695" s="67">
        <v>1.2716368772089481E-2</v>
      </c>
      <c r="DE695" s="67">
        <v>9.8613286390900612E-3</v>
      </c>
      <c r="DF695" s="67">
        <v>9.7880437970161438E-3</v>
      </c>
      <c r="DG695" s="67">
        <v>8.8040940463542938E-3</v>
      </c>
      <c r="DH695" s="67">
        <v>6.6119413822889328E-3</v>
      </c>
      <c r="DI695" s="67">
        <v>4.4779041782021523E-3</v>
      </c>
      <c r="DJ695" s="67">
        <v>4.3587223626673222E-3</v>
      </c>
      <c r="DK695" s="67">
        <v>5.744601134210825E-3</v>
      </c>
      <c r="DL695" s="67">
        <v>6.9851796142756939E-3</v>
      </c>
      <c r="DM695" s="67">
        <v>7.2573507204651833E-3</v>
      </c>
      <c r="DN695" s="67">
        <v>2.5390347465872765E-2</v>
      </c>
      <c r="DO695" s="67">
        <v>0.12653113901615143</v>
      </c>
      <c r="DP695" s="67">
        <v>0.16173569858074188</v>
      </c>
      <c r="DQ695" s="67">
        <v>0.18973556160926819</v>
      </c>
      <c r="DR695" s="67">
        <v>0.20263062417507172</v>
      </c>
      <c r="DS695" s="67">
        <v>0.20465691387653351</v>
      </c>
      <c r="DT695" s="67">
        <v>6.7525230348110199E-2</v>
      </c>
      <c r="DU695" s="67">
        <v>6.0068350285291672E-3</v>
      </c>
      <c r="DV695" s="67">
        <v>-1.8669407814741135E-2</v>
      </c>
      <c r="DW695" s="67">
        <v>-1.3086096383631229E-2</v>
      </c>
      <c r="DX695" s="67">
        <v>-2.8636017814278603E-3</v>
      </c>
      <c r="DY695" s="67">
        <v>2.0735191181302071E-2</v>
      </c>
      <c r="DZ695" s="67">
        <v>2.1632486954331398E-2</v>
      </c>
      <c r="EA695" s="67">
        <v>2.0625798031687737E-2</v>
      </c>
      <c r="EB695" s="67">
        <v>1.9519586116075516E-2</v>
      </c>
      <c r="EC695" s="67">
        <v>1.6400417312979698E-2</v>
      </c>
      <c r="ED695" s="67">
        <v>1.6321467235684395E-2</v>
      </c>
      <c r="EE695" s="67">
        <v>1.5815433114767075E-2</v>
      </c>
      <c r="EF695" s="67">
        <v>1.4172852039337158E-2</v>
      </c>
      <c r="EG695" s="67">
        <v>1.2473428621888161E-2</v>
      </c>
      <c r="EH695" s="67">
        <v>1.2916183099150658E-2</v>
      </c>
      <c r="EI695" s="67">
        <v>1.4820768497884274E-2</v>
      </c>
      <c r="EJ695" s="67">
        <v>1.6521753743290901E-2</v>
      </c>
      <c r="EK695" s="67">
        <v>1.7239542677998543E-2</v>
      </c>
      <c r="EL695" s="67">
        <v>3.5699188709259033E-2</v>
      </c>
      <c r="EM695" s="67">
        <v>0.13692550361156464</v>
      </c>
      <c r="EN695" s="67">
        <v>0.17234139144420624</v>
      </c>
      <c r="EO695" s="67">
        <v>0.20051388442516327</v>
      </c>
      <c r="EP695" s="67">
        <v>0.21356020867824554</v>
      </c>
      <c r="EQ695" s="67">
        <v>0.21565781533718109</v>
      </c>
      <c r="ER695" s="67">
        <v>7.8561261296272278E-2</v>
      </c>
      <c r="ES695" s="67">
        <v>1.6919219866394997E-2</v>
      </c>
      <c r="ET695" s="67">
        <v>-8.0418828874826431E-3</v>
      </c>
      <c r="EU695" s="67">
        <v>-3.0292465817183256E-3</v>
      </c>
      <c r="EV695" s="67">
        <v>6.4544305205345154E-3</v>
      </c>
      <c r="EW695" s="67">
        <v>65.922897338867188</v>
      </c>
      <c r="EX695" s="67">
        <v>64.80706787109375</v>
      </c>
      <c r="EY695" s="67">
        <v>63.259799957275391</v>
      </c>
      <c r="EZ695" s="67">
        <v>62.364871978759766</v>
      </c>
      <c r="FA695" s="67">
        <v>61.561969757080078</v>
      </c>
      <c r="FB695" s="67">
        <v>61.067649841308594</v>
      </c>
      <c r="FC695" s="67">
        <v>61.882514953613281</v>
      </c>
      <c r="FD695" s="67">
        <v>65.843719482421875</v>
      </c>
      <c r="FE695" s="67">
        <v>70.302398681640625</v>
      </c>
      <c r="FF695" s="67">
        <v>74.771492004394531</v>
      </c>
      <c r="FG695" s="67">
        <v>79.402732849121094</v>
      </c>
      <c r="FH695" s="67">
        <v>83.93896484375</v>
      </c>
      <c r="FI695" s="67">
        <v>88.323448181152344</v>
      </c>
      <c r="FJ695" s="67">
        <v>91.55023193359375</v>
      </c>
      <c r="FK695" s="67">
        <v>92.961418151855469</v>
      </c>
      <c r="FL695" s="67">
        <v>93.822860717773438</v>
      </c>
      <c r="FM695" s="67">
        <v>93.600715637207031</v>
      </c>
      <c r="FN695" s="67">
        <v>92.16400146484375</v>
      </c>
      <c r="FO695" s="67">
        <v>89.472434997558594</v>
      </c>
      <c r="FP695" s="67">
        <v>84.984344482421875</v>
      </c>
      <c r="FQ695" s="67">
        <v>80.564834594726563</v>
      </c>
      <c r="FR695" s="67">
        <v>77.208717346191406</v>
      </c>
      <c r="FS695" s="67">
        <v>75.219017028808594</v>
      </c>
      <c r="FT695" s="67">
        <v>73.466621398925781</v>
      </c>
      <c r="FU695" s="68">
        <v>9.6329990774393082E-3</v>
      </c>
      <c r="FV695" s="40">
        <v>13.329999923706055</v>
      </c>
      <c r="FW695">
        <v>34557.770000000004</v>
      </c>
      <c r="FX695">
        <v>1</v>
      </c>
    </row>
    <row r="696" spans="1:180" x14ac:dyDescent="0.2">
      <c r="A696" t="s">
        <v>189</v>
      </c>
      <c r="B696" t="s">
        <v>207</v>
      </c>
      <c r="C696" t="s">
        <v>204</v>
      </c>
      <c r="D696" t="s">
        <v>181</v>
      </c>
      <c r="E696" t="s">
        <v>1</v>
      </c>
      <c r="F696" t="s">
        <v>193</v>
      </c>
      <c r="G696" s="60" t="s">
        <v>222</v>
      </c>
      <c r="H696" s="67">
        <v>45796.999769568443</v>
      </c>
      <c r="I696" s="67">
        <v>0.70204031467437744</v>
      </c>
      <c r="J696" s="67">
        <v>0.59755164384841919</v>
      </c>
      <c r="K696" s="67">
        <v>0.53213125467300415</v>
      </c>
      <c r="L696" s="67">
        <v>0.49511173367500305</v>
      </c>
      <c r="M696" s="67">
        <v>0.47548794746398926</v>
      </c>
      <c r="N696" s="67">
        <v>0.48558551073074341</v>
      </c>
      <c r="O696" s="67">
        <v>0.53750336170196533</v>
      </c>
      <c r="P696" s="67">
        <v>0.60072106122970581</v>
      </c>
      <c r="Q696" s="67">
        <v>0.63297724723815918</v>
      </c>
      <c r="R696" s="67">
        <v>0.66010582447052002</v>
      </c>
      <c r="S696" s="67">
        <v>0.70422744750976563</v>
      </c>
      <c r="T696" s="67">
        <v>0.76481330394744873</v>
      </c>
      <c r="U696" s="67">
        <v>0.83689987659454346</v>
      </c>
      <c r="V696" s="67">
        <v>0.90052115917205811</v>
      </c>
      <c r="W696" s="67">
        <v>0.97090470790863037</v>
      </c>
      <c r="X696" s="67">
        <v>1.0426032543182373</v>
      </c>
      <c r="Y696" s="67">
        <v>1.119253396987915</v>
      </c>
      <c r="Z696" s="67">
        <v>1.199161171913147</v>
      </c>
      <c r="AA696" s="67">
        <v>1.2476714849472046</v>
      </c>
      <c r="AB696" s="67">
        <v>1.2202397584915161</v>
      </c>
      <c r="AC696" s="67">
        <v>1.1971334218978882</v>
      </c>
      <c r="AD696" s="67">
        <v>1.1673828363418579</v>
      </c>
      <c r="AE696" s="67">
        <v>1.0136160850524902</v>
      </c>
      <c r="AF696" s="67">
        <v>0.82381671667098999</v>
      </c>
      <c r="AG696" s="67">
        <v>-1.5086510218679905E-2</v>
      </c>
      <c r="AH696" s="67">
        <v>-8.7295118719339371E-3</v>
      </c>
      <c r="AI696" s="67">
        <v>-6.6116033121943474E-3</v>
      </c>
      <c r="AJ696" s="67">
        <v>-3.8529373705387115E-3</v>
      </c>
      <c r="AK696" s="67">
        <v>-2.5302744470536709E-3</v>
      </c>
      <c r="AL696" s="67">
        <v>-2.5592590682208538E-3</v>
      </c>
      <c r="AM696" s="67">
        <v>-4.0610102005302906E-3</v>
      </c>
      <c r="AN696" s="67">
        <v>-5.7214326225221157E-3</v>
      </c>
      <c r="AO696" s="67">
        <v>-1.3783324509859085E-2</v>
      </c>
      <c r="AP696" s="67">
        <v>-1.2425770051777363E-2</v>
      </c>
      <c r="AQ696" s="67">
        <v>-1.5398751012980938E-2</v>
      </c>
      <c r="AR696" s="67">
        <v>-1.7779741436243057E-2</v>
      </c>
      <c r="AS696" s="67">
        <v>-1.2131520546972752E-2</v>
      </c>
      <c r="AT696" s="67">
        <v>8.732200600206852E-3</v>
      </c>
      <c r="AU696" s="67">
        <v>0.11911787837743759</v>
      </c>
      <c r="AV696" s="67">
        <v>0.14302749931812286</v>
      </c>
      <c r="AW696" s="67">
        <v>0.1604011058807373</v>
      </c>
      <c r="AX696" s="67">
        <v>0.17855614423751831</v>
      </c>
      <c r="AY696" s="67">
        <v>0.17148356139659882</v>
      </c>
      <c r="AZ696" s="67">
        <v>3.1662486493587494E-2</v>
      </c>
      <c r="BA696" s="67">
        <v>-3.2241787761449814E-2</v>
      </c>
      <c r="BB696" s="67">
        <v>-4.4393200427293777E-2</v>
      </c>
      <c r="BC696" s="67">
        <v>-3.782905638217926E-2</v>
      </c>
      <c r="BD696" s="67">
        <v>-2.7655305340886116E-2</v>
      </c>
      <c r="BE696" s="67">
        <v>-6.602155975997448E-3</v>
      </c>
      <c r="BF696" s="67">
        <v>-9.4434776110574603E-4</v>
      </c>
      <c r="BG696" s="67">
        <v>6.0365989338606596E-4</v>
      </c>
      <c r="BH696" s="67">
        <v>2.9424312524497509E-3</v>
      </c>
      <c r="BI696" s="67">
        <v>4.0012155659496784E-3</v>
      </c>
      <c r="BJ696" s="67">
        <v>3.9665042422711849E-3</v>
      </c>
      <c r="BK696" s="67">
        <v>2.9419853817671537E-3</v>
      </c>
      <c r="BL696" s="67">
        <v>1.8304447876289487E-3</v>
      </c>
      <c r="BM696" s="67">
        <v>-5.7972529903054237E-3</v>
      </c>
      <c r="BN696" s="67">
        <v>-3.8783235941082239E-3</v>
      </c>
      <c r="BO696" s="67">
        <v>-6.3330875709652901E-3</v>
      </c>
      <c r="BP696" s="67">
        <v>-8.2541331648826599E-3</v>
      </c>
      <c r="BQ696" s="67">
        <v>-2.1607035305351019E-3</v>
      </c>
      <c r="BR696" s="67">
        <v>1.9029371440410614E-2</v>
      </c>
      <c r="BS696" s="67">
        <v>0.12950056791305542</v>
      </c>
      <c r="BT696" s="67">
        <v>0.15362131595611572</v>
      </c>
      <c r="BU696" s="67">
        <v>0.17116737365722656</v>
      </c>
      <c r="BV696" s="67">
        <v>0.1894734799861908</v>
      </c>
      <c r="BW696" s="67">
        <v>0.18247207999229431</v>
      </c>
      <c r="BX696" s="67">
        <v>4.2686022818088531E-2</v>
      </c>
      <c r="BY696" s="67">
        <v>-2.1341823041439056E-2</v>
      </c>
      <c r="BZ696" s="67">
        <v>-3.3777829259634018E-2</v>
      </c>
      <c r="CA696" s="67">
        <v>-2.7783719822764397E-2</v>
      </c>
      <c r="CB696" s="67">
        <v>-1.834791898727417E-2</v>
      </c>
      <c r="CC696" s="67">
        <v>-7.2591862408444285E-4</v>
      </c>
      <c r="CD696" s="67">
        <v>4.4476334005594254E-3</v>
      </c>
      <c r="CE696" s="67">
        <v>5.6009292602539063E-3</v>
      </c>
      <c r="CF696" s="67">
        <v>7.6488824561238289E-3</v>
      </c>
      <c r="CG696" s="67">
        <v>8.5249058902263641E-3</v>
      </c>
      <c r="CH696" s="67">
        <v>8.4862280637025833E-3</v>
      </c>
      <c r="CI696" s="67">
        <v>7.7922395430505276E-3</v>
      </c>
      <c r="CJ696" s="67">
        <v>7.0608519017696381E-3</v>
      </c>
      <c r="CK696" s="67">
        <v>-2.6612306828610599E-4</v>
      </c>
      <c r="CL696" s="67">
        <v>2.0416120532900095E-3</v>
      </c>
      <c r="CM696" s="67">
        <v>-5.423718539532274E-5</v>
      </c>
      <c r="CN696" s="67">
        <v>-1.6567249549552798E-3</v>
      </c>
      <c r="CO696" s="67">
        <v>4.745053593069315E-3</v>
      </c>
      <c r="CP696" s="67">
        <v>2.6161162182688713E-2</v>
      </c>
      <c r="CQ696" s="67">
        <v>0.13669155538082123</v>
      </c>
      <c r="CR696" s="67">
        <v>0.16095854341983795</v>
      </c>
      <c r="CS696" s="67">
        <v>0.17862404882907867</v>
      </c>
      <c r="CT696" s="67">
        <v>0.19703479111194611</v>
      </c>
      <c r="CU696" s="67">
        <v>0.19008269906044006</v>
      </c>
      <c r="CV696" s="67">
        <v>5.0320897251367569E-2</v>
      </c>
      <c r="CW696" s="67">
        <v>-1.3792542740702629E-2</v>
      </c>
      <c r="CX696" s="67">
        <v>-2.6425654068589211E-2</v>
      </c>
      <c r="CY696" s="67">
        <v>-2.0826350897550583E-2</v>
      </c>
      <c r="CZ696" s="67">
        <v>-1.1901651509106159E-2</v>
      </c>
      <c r="DA696" s="67">
        <v>5.1503190770745277E-3</v>
      </c>
      <c r="DB696" s="67">
        <v>9.8396148532629013E-3</v>
      </c>
      <c r="DC696" s="67">
        <v>1.0598198510706425E-2</v>
      </c>
      <c r="DD696" s="67">
        <v>1.235533319413662E-2</v>
      </c>
      <c r="DE696" s="67">
        <v>1.3048594817519188E-2</v>
      </c>
      <c r="DF696" s="67">
        <v>1.3005951419472694E-2</v>
      </c>
      <c r="DG696" s="67">
        <v>1.2642492540180683E-2</v>
      </c>
      <c r="DH696" s="67">
        <v>1.2291260063648224E-2</v>
      </c>
      <c r="DI696" s="67">
        <v>5.2650067955255508E-3</v>
      </c>
      <c r="DJ696" s="67">
        <v>7.961547002196312E-3</v>
      </c>
      <c r="DK696" s="67">
        <v>6.2246131710708141E-3</v>
      </c>
      <c r="DL696" s="67">
        <v>4.9406830221414566E-3</v>
      </c>
      <c r="DM696" s="67">
        <v>1.1650810018181801E-2</v>
      </c>
      <c r="DN696" s="67">
        <v>3.3292952924966812E-2</v>
      </c>
      <c r="DO696" s="67">
        <v>0.14388255774974823</v>
      </c>
      <c r="DP696" s="67">
        <v>0.16829578578472137</v>
      </c>
      <c r="DQ696" s="67">
        <v>0.18608073890209198</v>
      </c>
      <c r="DR696" s="67">
        <v>0.20459611713886261</v>
      </c>
      <c r="DS696" s="67">
        <v>0.19769331812858582</v>
      </c>
      <c r="DT696" s="67">
        <v>5.7955767959356308E-2</v>
      </c>
      <c r="DU696" s="67">
        <v>-6.2432624399662018E-3</v>
      </c>
      <c r="DV696" s="67">
        <v>-1.9073480740189552E-2</v>
      </c>
      <c r="DW696" s="67">
        <v>-1.3868979178369045E-2</v>
      </c>
      <c r="DX696" s="67">
        <v>-5.4553830996155739E-3</v>
      </c>
      <c r="DY696" s="67">
        <v>1.363467238843441E-2</v>
      </c>
      <c r="DZ696" s="67">
        <v>1.7624778673052788E-2</v>
      </c>
      <c r="EA696" s="67">
        <v>1.7813460901379585E-2</v>
      </c>
      <c r="EB696" s="67">
        <v>1.9150702282786369E-2</v>
      </c>
      <c r="EC696" s="67">
        <v>1.9580086693167686E-2</v>
      </c>
      <c r="ED696" s="67">
        <v>1.9531715661287308E-2</v>
      </c>
      <c r="EE696" s="67">
        <v>1.9645489752292633E-2</v>
      </c>
      <c r="EF696" s="67">
        <v>1.9843136891722679E-2</v>
      </c>
      <c r="EG696" s="67">
        <v>1.3251079246401787E-2</v>
      </c>
      <c r="EH696" s="67">
        <v>1.6508994624018669E-2</v>
      </c>
      <c r="EI696" s="67">
        <v>1.5290276147425175E-2</v>
      </c>
      <c r="EJ696" s="67">
        <v>1.4466291293501854E-2</v>
      </c>
      <c r="EK696" s="67">
        <v>2.1621625870466232E-2</v>
      </c>
      <c r="EL696" s="67">
        <v>4.3590124696493149E-2</v>
      </c>
      <c r="EM696" s="67">
        <v>0.15426522493362427</v>
      </c>
      <c r="EN696" s="67">
        <v>0.17888960242271423</v>
      </c>
      <c r="EO696" s="67">
        <v>0.19684699177742004</v>
      </c>
      <c r="EP696" s="67">
        <v>0.2155134379863739</v>
      </c>
      <c r="EQ696" s="67">
        <v>0.20868180692195892</v>
      </c>
      <c r="ER696" s="67">
        <v>6.8979308009147644E-2</v>
      </c>
      <c r="ES696" s="67">
        <v>4.6566999517381191E-3</v>
      </c>
      <c r="ET696" s="67">
        <v>-8.4581095725297928E-3</v>
      </c>
      <c r="EU696" s="67">
        <v>-3.8236426189541817E-3</v>
      </c>
      <c r="EV696" s="67">
        <v>3.8520046509802341E-3</v>
      </c>
      <c r="EW696" s="67">
        <v>71.924125671386719</v>
      </c>
      <c r="EX696" s="67">
        <v>70.174026489257813</v>
      </c>
      <c r="EY696" s="67">
        <v>69.091835021972656</v>
      </c>
      <c r="EZ696" s="67">
        <v>67.56488037109375</v>
      </c>
      <c r="FA696" s="67">
        <v>65.703910827636719</v>
      </c>
      <c r="FB696" s="67">
        <v>64.441619873046875</v>
      </c>
      <c r="FC696" s="67">
        <v>64.370368957519531</v>
      </c>
      <c r="FD696" s="67">
        <v>67.099380493164063</v>
      </c>
      <c r="FE696" s="67">
        <v>70.20263671875</v>
      </c>
      <c r="FF696" s="67">
        <v>73.956527709960938</v>
      </c>
      <c r="FG696" s="67">
        <v>78.289260864257813</v>
      </c>
      <c r="FH696" s="67">
        <v>82.305099487304688</v>
      </c>
      <c r="FI696" s="67">
        <v>84.804344177246094</v>
      </c>
      <c r="FJ696" s="67">
        <v>87.664131164550781</v>
      </c>
      <c r="FK696" s="67">
        <v>89.412765502929688</v>
      </c>
      <c r="FL696" s="67">
        <v>89.918037414550781</v>
      </c>
      <c r="FM696" s="67">
        <v>89.560760498046875</v>
      </c>
      <c r="FN696" s="67">
        <v>86.606895446777344</v>
      </c>
      <c r="FO696" s="67">
        <v>82.79486083984375</v>
      </c>
      <c r="FP696" s="67">
        <v>78.017730712890625</v>
      </c>
      <c r="FQ696" s="67">
        <v>73.280021667480469</v>
      </c>
      <c r="FR696" s="67">
        <v>70.415855407714844</v>
      </c>
      <c r="FS696" s="67">
        <v>68.325927734375</v>
      </c>
      <c r="FT696" s="67">
        <v>67.186141967773438</v>
      </c>
      <c r="FU696" s="68">
        <v>9.6221957355737686E-3</v>
      </c>
      <c r="FV696" s="40">
        <v>13.289999961853027</v>
      </c>
      <c r="FW696">
        <v>36243.81</v>
      </c>
      <c r="FX696">
        <v>1</v>
      </c>
    </row>
    <row r="697" spans="1:180" x14ac:dyDescent="0.2">
      <c r="A697" t="s">
        <v>189</v>
      </c>
      <c r="B697" t="s">
        <v>207</v>
      </c>
      <c r="C697" t="s">
        <v>204</v>
      </c>
      <c r="D697" t="s">
        <v>181</v>
      </c>
      <c r="E697" t="s">
        <v>1</v>
      </c>
      <c r="F697" t="s">
        <v>193</v>
      </c>
      <c r="G697" s="60" t="s">
        <v>223</v>
      </c>
      <c r="H697" s="67">
        <v>45861.998383760452</v>
      </c>
      <c r="I697" s="67">
        <v>0.67673224210739136</v>
      </c>
      <c r="J697" s="67">
        <v>0.57455778121948242</v>
      </c>
      <c r="K697" s="67">
        <v>0.51517832279205322</v>
      </c>
      <c r="L697" s="67">
        <v>0.48004570603370667</v>
      </c>
      <c r="M697" s="67">
        <v>0.46574854850769043</v>
      </c>
      <c r="N697" s="67">
        <v>0.47945606708526611</v>
      </c>
      <c r="O697" s="67">
        <v>0.53409165143966675</v>
      </c>
      <c r="P697" s="67">
        <v>0.60024774074554443</v>
      </c>
      <c r="Q697" s="67">
        <v>0.62515604496002197</v>
      </c>
      <c r="R697" s="67">
        <v>0.63747596740722656</v>
      </c>
      <c r="S697" s="67">
        <v>0.6633833646774292</v>
      </c>
      <c r="T697" s="67">
        <v>0.69803118705749512</v>
      </c>
      <c r="U697" s="67">
        <v>0.74126577377319336</v>
      </c>
      <c r="V697" s="67">
        <v>0.78538674116134644</v>
      </c>
      <c r="W697" s="67">
        <v>0.83420366048812866</v>
      </c>
      <c r="X697" s="67">
        <v>0.89419406652450562</v>
      </c>
      <c r="Y697" s="67">
        <v>0.96841353178024292</v>
      </c>
      <c r="Z697" s="67">
        <v>1.0445346832275391</v>
      </c>
      <c r="AA697" s="67">
        <v>1.0933865308761597</v>
      </c>
      <c r="AB697" s="67">
        <v>1.0728105306625366</v>
      </c>
      <c r="AC697" s="67">
        <v>1.0815482139587402</v>
      </c>
      <c r="AD697" s="67">
        <v>1.0751227140426636</v>
      </c>
      <c r="AE697" s="67">
        <v>0.94815582036972046</v>
      </c>
      <c r="AF697" s="67">
        <v>0.77955096960067749</v>
      </c>
      <c r="AG697" s="67">
        <v>-1.4457552693784237E-2</v>
      </c>
      <c r="AH697" s="67">
        <v>-1.3515898026525974E-2</v>
      </c>
      <c r="AI697" s="67">
        <v>-1.0962194763123989E-2</v>
      </c>
      <c r="AJ697" s="67">
        <v>-9.5817930996417999E-3</v>
      </c>
      <c r="AK697" s="67">
        <v>-6.7898514680564404E-3</v>
      </c>
      <c r="AL697" s="67">
        <v>-6.080209743231535E-3</v>
      </c>
      <c r="AM697" s="67">
        <v>-6.2515255995094776E-3</v>
      </c>
      <c r="AN697" s="67">
        <v>-5.1049897447228432E-3</v>
      </c>
      <c r="AO697" s="67">
        <v>-1.6031237319111824E-2</v>
      </c>
      <c r="AP697" s="67">
        <v>-1.6880577430129051E-2</v>
      </c>
      <c r="AQ697" s="67">
        <v>-1.9688833504915237E-2</v>
      </c>
      <c r="AR697" s="67">
        <v>-2.0618157461285591E-2</v>
      </c>
      <c r="AS697" s="67">
        <v>-1.8582036718726158E-2</v>
      </c>
      <c r="AT697" s="67">
        <v>-1.8572963308542967E-3</v>
      </c>
      <c r="AU697" s="67">
        <v>7.311326265335083E-2</v>
      </c>
      <c r="AV697" s="67">
        <v>9.3014433979988098E-2</v>
      </c>
      <c r="AW697" s="67">
        <v>0.11309723556041718</v>
      </c>
      <c r="AX697" s="67">
        <v>0.12171193212270737</v>
      </c>
      <c r="AY697" s="67">
        <v>0.11949510127305984</v>
      </c>
      <c r="AZ697" s="67">
        <v>6.1421683058142662E-3</v>
      </c>
      <c r="BA697" s="67">
        <v>-4.1134130209684372E-2</v>
      </c>
      <c r="BB697" s="67">
        <v>-4.5212917029857635E-2</v>
      </c>
      <c r="BC697" s="67">
        <v>-3.2880458980798721E-2</v>
      </c>
      <c r="BD697" s="67">
        <v>-2.3240499198436737E-2</v>
      </c>
      <c r="BE697" s="67">
        <v>-5.9828860685229301E-3</v>
      </c>
      <c r="BF697" s="67">
        <v>-5.7396306656301022E-3</v>
      </c>
      <c r="BG697" s="67">
        <v>-3.7551925051957369E-3</v>
      </c>
      <c r="BH697" s="67">
        <v>-2.7941863518208265E-3</v>
      </c>
      <c r="BI697" s="67">
        <v>-2.6578520191833377E-4</v>
      </c>
      <c r="BJ697" s="67">
        <v>4.3818459380418062E-4</v>
      </c>
      <c r="BK697" s="67">
        <v>7.4364844476804137E-4</v>
      </c>
      <c r="BL697" s="67">
        <v>2.4385002907365561E-3</v>
      </c>
      <c r="BM697" s="67">
        <v>-8.0540971830487251E-3</v>
      </c>
      <c r="BN697" s="67">
        <v>-8.3427811041474342E-3</v>
      </c>
      <c r="BO697" s="67">
        <v>-1.0633496567606926E-2</v>
      </c>
      <c r="BP697" s="67">
        <v>-1.1103441007435322E-2</v>
      </c>
      <c r="BQ697" s="67">
        <v>-8.6226640269160271E-3</v>
      </c>
      <c r="BR697" s="67">
        <v>8.4280325099825859E-3</v>
      </c>
      <c r="BS697" s="67">
        <v>8.348393440246582E-2</v>
      </c>
      <c r="BT697" s="67">
        <v>0.10359600186347961</v>
      </c>
      <c r="BU697" s="67">
        <v>0.12385107576847076</v>
      </c>
      <c r="BV697" s="67">
        <v>0.13261672854423523</v>
      </c>
      <c r="BW697" s="67">
        <v>0.13047105073928833</v>
      </c>
      <c r="BX697" s="67">
        <v>1.7153136432170868E-2</v>
      </c>
      <c r="BY697" s="67">
        <v>-3.0246581882238388E-2</v>
      </c>
      <c r="BZ697" s="67">
        <v>-3.4609619528055191E-2</v>
      </c>
      <c r="CA697" s="67">
        <v>-2.2846566513180733E-2</v>
      </c>
      <c r="CB697" s="67">
        <v>-1.3943750411272049E-2</v>
      </c>
      <c r="CC697" s="67">
        <v>-1.1335725139360875E-4</v>
      </c>
      <c r="CD697" s="67">
        <v>-3.5381194902583957E-4</v>
      </c>
      <c r="CE697" s="67">
        <v>1.2363559799268842E-3</v>
      </c>
      <c r="CF697" s="67">
        <v>1.9068896071985364E-3</v>
      </c>
      <c r="CG697" s="67">
        <v>4.2527634650468826E-3</v>
      </c>
      <c r="CH697" s="67">
        <v>4.9528051167726517E-3</v>
      </c>
      <c r="CI697" s="67">
        <v>5.5884849280118942E-3</v>
      </c>
      <c r="CJ697" s="67">
        <v>7.6630986295640469E-3</v>
      </c>
      <c r="CK697" s="67">
        <v>-2.5291540659964085E-3</v>
      </c>
      <c r="CL697" s="67">
        <v>-2.4295311886817217E-3</v>
      </c>
      <c r="CM697" s="67">
        <v>-4.3617966584861279E-3</v>
      </c>
      <c r="CN697" s="67">
        <v>-4.5135794207453728E-3</v>
      </c>
      <c r="CO697" s="67">
        <v>-1.7248322255909443E-3</v>
      </c>
      <c r="CP697" s="67">
        <v>1.5551621094346046E-2</v>
      </c>
      <c r="CQ697" s="67">
        <v>9.0666629374027252E-2</v>
      </c>
      <c r="CR697" s="67">
        <v>0.11092476546764374</v>
      </c>
      <c r="CS697" s="67">
        <v>0.13129916787147522</v>
      </c>
      <c r="CT697" s="67">
        <v>0.14016935229301453</v>
      </c>
      <c r="CU697" s="67">
        <v>0.13807293772697449</v>
      </c>
      <c r="CV697" s="67">
        <v>2.4779297411441803E-2</v>
      </c>
      <c r="CW697" s="67">
        <v>-2.2705895826220512E-2</v>
      </c>
      <c r="CX697" s="67">
        <v>-2.7265805751085281E-2</v>
      </c>
      <c r="CY697" s="67">
        <v>-1.5897121280431747E-2</v>
      </c>
      <c r="CZ697" s="67">
        <v>-7.5048524886369705E-3</v>
      </c>
      <c r="DA697" s="67">
        <v>5.7561714202165604E-3</v>
      </c>
      <c r="DB697" s="67">
        <v>5.0320061855018139E-3</v>
      </c>
      <c r="DC697" s="67">
        <v>6.2279044650495052E-3</v>
      </c>
      <c r="DD697" s="67">
        <v>6.6079655662178993E-3</v>
      </c>
      <c r="DE697" s="67">
        <v>8.7713124230504036E-3</v>
      </c>
      <c r="DF697" s="67">
        <v>9.4674248248338699E-3</v>
      </c>
      <c r="DG697" s="67">
        <v>1.0433320887386799E-2</v>
      </c>
      <c r="DH697" s="67">
        <v>1.2887696735560894E-2</v>
      </c>
      <c r="DI697" s="67">
        <v>2.9957890510559082E-3</v>
      </c>
      <c r="DJ697" s="67">
        <v>3.4837198909372091E-3</v>
      </c>
      <c r="DK697" s="67">
        <v>1.9099029013887048E-3</v>
      </c>
      <c r="DL697" s="67">
        <v>2.0762835629284382E-3</v>
      </c>
      <c r="DM697" s="67">
        <v>5.1729995757341385E-3</v>
      </c>
      <c r="DN697" s="67">
        <v>2.2675206884741783E-2</v>
      </c>
      <c r="DO697" s="67">
        <v>9.7849331796169281E-2</v>
      </c>
      <c r="DP697" s="67">
        <v>0.11825354397296906</v>
      </c>
      <c r="DQ697" s="67">
        <v>0.13874725997447968</v>
      </c>
      <c r="DR697" s="67">
        <v>0.14772199094295502</v>
      </c>
      <c r="DS697" s="67">
        <v>0.14567483961582184</v>
      </c>
      <c r="DT697" s="67">
        <v>3.2405458390712738E-2</v>
      </c>
      <c r="DU697" s="67">
        <v>-1.5165210701525211E-2</v>
      </c>
      <c r="DV697" s="67">
        <v>-1.9921990111470222E-2</v>
      </c>
      <c r="DW697" s="67">
        <v>-8.9476760476827621E-3</v>
      </c>
      <c r="DX697" s="67">
        <v>-1.0659537510946393E-3</v>
      </c>
      <c r="DY697" s="67">
        <v>1.4230838976800442E-2</v>
      </c>
      <c r="DZ697" s="67">
        <v>1.2808273546397686E-2</v>
      </c>
      <c r="EA697" s="67">
        <v>1.3434907421469688E-2</v>
      </c>
      <c r="EB697" s="67">
        <v>1.3395573012530804E-2</v>
      </c>
      <c r="EC697" s="67">
        <v>1.5295377932488918E-2</v>
      </c>
      <c r="ED697" s="67">
        <v>1.5985820442438126E-2</v>
      </c>
      <c r="EE697" s="67">
        <v>1.7428496852517128E-2</v>
      </c>
      <c r="EF697" s="67">
        <v>2.0431187003850937E-2</v>
      </c>
      <c r="EG697" s="67">
        <v>1.0972929187119007E-2</v>
      </c>
      <c r="EH697" s="67">
        <v>1.2021514587104321E-2</v>
      </c>
      <c r="EI697" s="67">
        <v>1.0965242050588131E-2</v>
      </c>
      <c r="EJ697" s="67">
        <v>1.159099955111742E-2</v>
      </c>
      <c r="EK697" s="67">
        <v>1.513237226754427E-2</v>
      </c>
      <c r="EL697" s="67">
        <v>3.2960537821054459E-2</v>
      </c>
      <c r="EM697" s="67">
        <v>0.10822001099586487</v>
      </c>
      <c r="EN697" s="67">
        <v>0.12883511185646057</v>
      </c>
      <c r="EO697" s="67">
        <v>0.14950110018253326</v>
      </c>
      <c r="EP697" s="67">
        <v>0.15862677991390228</v>
      </c>
      <c r="EQ697" s="67">
        <v>0.15665078163146973</v>
      </c>
      <c r="ER697" s="67">
        <v>4.3416425585746765E-2</v>
      </c>
      <c r="ES697" s="67">
        <v>-4.277658648788929E-3</v>
      </c>
      <c r="ET697" s="67">
        <v>-9.3186907470226288E-3</v>
      </c>
      <c r="EU697" s="67">
        <v>1.0862188646569848E-3</v>
      </c>
      <c r="EV697" s="67">
        <v>8.2307932898402214E-3</v>
      </c>
      <c r="EW697" s="67">
        <v>66.282501220703125</v>
      </c>
      <c r="EX697" s="67">
        <v>65.982398986816406</v>
      </c>
      <c r="EY697" s="67">
        <v>64.816177368164063</v>
      </c>
      <c r="EZ697" s="67">
        <v>63.972835540771484</v>
      </c>
      <c r="FA697" s="67">
        <v>63.453395843505859</v>
      </c>
      <c r="FB697" s="67">
        <v>63.143844604492188</v>
      </c>
      <c r="FC697" s="67">
        <v>62.972724914550781</v>
      </c>
      <c r="FD697" s="67">
        <v>63.961158752441406</v>
      </c>
      <c r="FE697" s="67">
        <v>65.645584106445313</v>
      </c>
      <c r="FF697" s="67">
        <v>68.586807250976563</v>
      </c>
      <c r="FG697" s="67">
        <v>71.752326965332031</v>
      </c>
      <c r="FH697" s="67">
        <v>74.325752258300781</v>
      </c>
      <c r="FI697" s="67">
        <v>77.507240295410156</v>
      </c>
      <c r="FJ697" s="67">
        <v>80.206024169921875</v>
      </c>
      <c r="FK697" s="67">
        <v>81.555099487304688</v>
      </c>
      <c r="FL697" s="67">
        <v>83.042106628417969</v>
      </c>
      <c r="FM697" s="67">
        <v>84.027931213378906</v>
      </c>
      <c r="FN697" s="67">
        <v>82.742813110351563</v>
      </c>
      <c r="FO697" s="67">
        <v>79.327545166015625</v>
      </c>
      <c r="FP697" s="67">
        <v>74.846076965332031</v>
      </c>
      <c r="FQ697" s="67">
        <v>70.839942932128906</v>
      </c>
      <c r="FR697" s="67">
        <v>68.285392761230469</v>
      </c>
      <c r="FS697" s="67">
        <v>66.876014709472656</v>
      </c>
      <c r="FT697" s="67">
        <v>65.628089904785156</v>
      </c>
      <c r="FU697" s="68">
        <v>9.6111278980970383E-3</v>
      </c>
      <c r="FV697" s="40">
        <v>12.149999618530273</v>
      </c>
      <c r="FW697">
        <v>33769.32</v>
      </c>
      <c r="FX697">
        <v>1</v>
      </c>
    </row>
    <row r="698" spans="1:180" x14ac:dyDescent="0.2">
      <c r="A698" t="s">
        <v>189</v>
      </c>
      <c r="B698" t="s">
        <v>207</v>
      </c>
      <c r="C698" t="s">
        <v>204</v>
      </c>
      <c r="D698" t="s">
        <v>181</v>
      </c>
      <c r="E698" t="s">
        <v>1</v>
      </c>
      <c r="F698" t="s">
        <v>193</v>
      </c>
      <c r="G698" s="60" t="s">
        <v>224</v>
      </c>
      <c r="H698" s="67">
        <v>47102.000408411026</v>
      </c>
      <c r="I698" s="67">
        <v>0.78108292818069458</v>
      </c>
      <c r="J698" s="67">
        <v>0.66160637140274048</v>
      </c>
      <c r="K698" s="67">
        <v>0.58457815647125244</v>
      </c>
      <c r="L698" s="67">
        <v>0.53724873065948486</v>
      </c>
      <c r="M698" s="67">
        <v>0.51151549816131592</v>
      </c>
      <c r="N698" s="67">
        <v>0.51893997192382813</v>
      </c>
      <c r="O698" s="67">
        <v>0.58139115571975708</v>
      </c>
      <c r="P698" s="67">
        <v>0.64409744739532471</v>
      </c>
      <c r="Q698" s="67">
        <v>0.65482062101364136</v>
      </c>
      <c r="R698" s="67">
        <v>0.67965900897979736</v>
      </c>
      <c r="S698" s="67">
        <v>0.73138415813446045</v>
      </c>
      <c r="T698" s="67">
        <v>0.80168014764785767</v>
      </c>
      <c r="U698" s="67">
        <v>0.88928073644638062</v>
      </c>
      <c r="V698" s="67">
        <v>0.96202248334884644</v>
      </c>
      <c r="W698" s="67">
        <v>1.0329617261886597</v>
      </c>
      <c r="X698" s="67">
        <v>1.1169912815093994</v>
      </c>
      <c r="Y698" s="67">
        <v>1.1946449279785156</v>
      </c>
      <c r="Z698" s="67">
        <v>1.273579478263855</v>
      </c>
      <c r="AA698" s="67">
        <v>1.3212926387786865</v>
      </c>
      <c r="AB698" s="67">
        <v>1.303794264793396</v>
      </c>
      <c r="AC698" s="67">
        <v>1.2966033220291138</v>
      </c>
      <c r="AD698" s="67">
        <v>1.213343620300293</v>
      </c>
      <c r="AE698" s="67">
        <v>1.0220587253570557</v>
      </c>
      <c r="AF698" s="67">
        <v>0.81043881177902222</v>
      </c>
      <c r="AG698" s="67">
        <v>-3.1930729746818542E-3</v>
      </c>
      <c r="AH698" s="67">
        <v>-2.4839125107973814E-3</v>
      </c>
      <c r="AI698" s="67">
        <v>-3.7800464779138565E-3</v>
      </c>
      <c r="AJ698" s="67">
        <v>-2.3606894537806511E-3</v>
      </c>
      <c r="AK698" s="67">
        <v>-2.2665529977530241E-3</v>
      </c>
      <c r="AL698" s="67">
        <v>-6.4429716439917684E-4</v>
      </c>
      <c r="AM698" s="67">
        <v>-4.1261520236730576E-3</v>
      </c>
      <c r="AN698" s="67">
        <v>-3.3981495071202517E-3</v>
      </c>
      <c r="AO698" s="67">
        <v>-7.7132643200457096E-3</v>
      </c>
      <c r="AP698" s="67">
        <v>-1.5500318259000778E-2</v>
      </c>
      <c r="AQ698" s="67">
        <v>-1.571056991815567E-2</v>
      </c>
      <c r="AR698" s="67">
        <v>-2.2827377542853355E-2</v>
      </c>
      <c r="AS698" s="67">
        <v>-2.6367520913481712E-2</v>
      </c>
      <c r="AT698" s="67">
        <v>-6.1076008714735508E-3</v>
      </c>
      <c r="AU698" s="67">
        <v>0.11246861517429352</v>
      </c>
      <c r="AV698" s="67">
        <v>0.14676013588905334</v>
      </c>
      <c r="AW698" s="67">
        <v>0.16163235902786255</v>
      </c>
      <c r="AX698" s="67">
        <v>0.16561092436313629</v>
      </c>
      <c r="AY698" s="67">
        <v>0.15795862674713135</v>
      </c>
      <c r="AZ698" s="67">
        <v>4.0720873512327671E-3</v>
      </c>
      <c r="BA698" s="67">
        <v>-5.5504851043224335E-2</v>
      </c>
      <c r="BB698" s="67">
        <v>-5.8708947151899338E-2</v>
      </c>
      <c r="BC698" s="67">
        <v>-3.9197962731122971E-2</v>
      </c>
      <c r="BD698" s="67">
        <v>-2.4979837238788605E-2</v>
      </c>
      <c r="BE698" s="67">
        <v>5.1793227903544903E-3</v>
      </c>
      <c r="BF698" s="67">
        <v>5.198637954890728E-3</v>
      </c>
      <c r="BG698" s="67">
        <v>3.3404477871954441E-3</v>
      </c>
      <c r="BH698" s="67">
        <v>4.3446756899356842E-3</v>
      </c>
      <c r="BI698" s="67">
        <v>4.1768751107156277E-3</v>
      </c>
      <c r="BJ698" s="67">
        <v>5.7914885692298412E-3</v>
      </c>
      <c r="BK698" s="67">
        <v>2.7773689944297075E-3</v>
      </c>
      <c r="BL698" s="67">
        <v>4.0450477972626686E-3</v>
      </c>
      <c r="BM698" s="67">
        <v>1.6014752327464521E-4</v>
      </c>
      <c r="BN698" s="67">
        <v>-7.0702577941119671E-3</v>
      </c>
      <c r="BO698" s="67">
        <v>-6.7664249800145626E-3</v>
      </c>
      <c r="BP698" s="67">
        <v>-1.3427323661744595E-2</v>
      </c>
      <c r="BQ698" s="67">
        <v>-1.6526035964488983E-2</v>
      </c>
      <c r="BR698" s="67">
        <v>4.057515412569046E-3</v>
      </c>
      <c r="BS698" s="67">
        <v>0.12272001057863235</v>
      </c>
      <c r="BT698" s="67">
        <v>0.1572204977273941</v>
      </c>
      <c r="BU698" s="67">
        <v>0.17226259410381317</v>
      </c>
      <c r="BV698" s="67">
        <v>0.17638887465000153</v>
      </c>
      <c r="BW698" s="67">
        <v>0.16880497336387634</v>
      </c>
      <c r="BX698" s="67">
        <v>1.4951267279684544E-2</v>
      </c>
      <c r="BY698" s="67">
        <v>-4.4748838990926743E-2</v>
      </c>
      <c r="BZ698" s="67">
        <v>-4.8234522342681885E-2</v>
      </c>
      <c r="CA698" s="67">
        <v>-2.9285654425621033E-2</v>
      </c>
      <c r="CB698" s="67">
        <v>-1.5794796869158745E-2</v>
      </c>
      <c r="CC698" s="67">
        <v>1.0978018864989281E-2</v>
      </c>
      <c r="CD698" s="67">
        <v>1.0519548319280148E-2</v>
      </c>
      <c r="CE698" s="67">
        <v>8.2720806822180748E-3</v>
      </c>
      <c r="CF698" s="67">
        <v>8.9887920767068863E-3</v>
      </c>
      <c r="CG698" s="67">
        <v>8.6395740509033203E-3</v>
      </c>
      <c r="CH698" s="67">
        <v>1.0248893871903419E-2</v>
      </c>
      <c r="CI698" s="67">
        <v>7.5587257742881775E-3</v>
      </c>
      <c r="CJ698" s="67">
        <v>9.2001836746931076E-3</v>
      </c>
      <c r="CK698" s="67">
        <v>5.6132483296096325E-3</v>
      </c>
      <c r="CL698" s="67">
        <v>-1.2316243955865502E-3</v>
      </c>
      <c r="CM698" s="67">
        <v>-5.717369494959712E-4</v>
      </c>
      <c r="CN698" s="67">
        <v>-6.9168740883469582E-3</v>
      </c>
      <c r="CO698" s="67">
        <v>-9.7098527476191521E-3</v>
      </c>
      <c r="CP698" s="67">
        <v>1.1097843758761883E-2</v>
      </c>
      <c r="CQ698" s="67">
        <v>0.1298200935125351</v>
      </c>
      <c r="CR698" s="67">
        <v>0.1644652932882309</v>
      </c>
      <c r="CS698" s="67">
        <v>0.17962507903575897</v>
      </c>
      <c r="CT698" s="67">
        <v>0.1838536411523819</v>
      </c>
      <c r="CU698" s="67">
        <v>0.17631711065769196</v>
      </c>
      <c r="CV698" s="67">
        <v>2.2486153990030289E-2</v>
      </c>
      <c r="CW698" s="67">
        <v>-3.7299249321222305E-2</v>
      </c>
      <c r="CX698" s="67">
        <v>-4.0979973971843719E-2</v>
      </c>
      <c r="CY698" s="67">
        <v>-2.2420419380068779E-2</v>
      </c>
      <c r="CZ698" s="67">
        <v>-9.433262050151825E-3</v>
      </c>
      <c r="DA698" s="67">
        <v>1.6776714473962784E-2</v>
      </c>
      <c r="DB698" s="67">
        <v>1.5840459614992142E-2</v>
      </c>
      <c r="DC698" s="67">
        <v>1.3203713111579418E-2</v>
      </c>
      <c r="DD698" s="67">
        <v>1.3632906600832939E-2</v>
      </c>
      <c r="DE698" s="67">
        <v>1.3102271594107151E-2</v>
      </c>
      <c r="DF698" s="67">
        <v>1.470630057156086E-2</v>
      </c>
      <c r="DG698" s="67">
        <v>1.2340082786977291E-2</v>
      </c>
      <c r="DH698" s="67">
        <v>1.4355319552123547E-2</v>
      </c>
      <c r="DI698" s="67">
        <v>1.1066349223256111E-2</v>
      </c>
      <c r="DJ698" s="67">
        <v>4.6070092357695103E-3</v>
      </c>
      <c r="DK698" s="67">
        <v>5.6229513138532639E-3</v>
      </c>
      <c r="DL698" s="67">
        <v>-4.0642436943016946E-4</v>
      </c>
      <c r="DM698" s="67">
        <v>-2.8936699964106083E-3</v>
      </c>
      <c r="DN698" s="67">
        <v>1.813817210495472E-2</v>
      </c>
      <c r="DO698" s="67">
        <v>0.13692018389701843</v>
      </c>
      <c r="DP698" s="67">
        <v>0.17171011865139008</v>
      </c>
      <c r="DQ698" s="67">
        <v>0.18698753416538239</v>
      </c>
      <c r="DR698" s="67">
        <v>0.19131839275360107</v>
      </c>
      <c r="DS698" s="67">
        <v>0.18382924795150757</v>
      </c>
      <c r="DT698" s="67">
        <v>3.0021039769053459E-2</v>
      </c>
      <c r="DU698" s="67">
        <v>-2.9849667102098465E-2</v>
      </c>
      <c r="DV698" s="67">
        <v>-3.3725421875715256E-2</v>
      </c>
      <c r="DW698" s="67">
        <v>-1.5555184334516525E-2</v>
      </c>
      <c r="DX698" s="67">
        <v>-3.0717288609594107E-3</v>
      </c>
      <c r="DY698" s="67">
        <v>2.5149110704660416E-2</v>
      </c>
      <c r="DZ698" s="67">
        <v>2.3523010313510895E-2</v>
      </c>
      <c r="EA698" s="67">
        <v>2.0324207842350006E-2</v>
      </c>
      <c r="EB698" s="67">
        <v>2.03382708132267E-2</v>
      </c>
      <c r="EC698" s="67">
        <v>1.9545702263712883E-2</v>
      </c>
      <c r="ED698" s="67">
        <v>2.1142086014151573E-2</v>
      </c>
      <c r="EE698" s="67">
        <v>1.9243603572249413E-2</v>
      </c>
      <c r="EF698" s="67">
        <v>2.1798517554998398E-2</v>
      </c>
      <c r="EG698" s="67">
        <v>1.8939761444926262E-2</v>
      </c>
      <c r="EH698" s="67">
        <v>1.3037068769335747E-2</v>
      </c>
      <c r="EI698" s="67">
        <v>1.4567096717655659E-2</v>
      </c>
      <c r="EJ698" s="67">
        <v>8.9936312288045883E-3</v>
      </c>
      <c r="EK698" s="67">
        <v>6.9478158839046955E-3</v>
      </c>
      <c r="EL698" s="67">
        <v>2.8303289785981178E-2</v>
      </c>
      <c r="EM698" s="67">
        <v>0.14717158675193787</v>
      </c>
      <c r="EN698" s="67">
        <v>0.18217043578624725</v>
      </c>
      <c r="EO698" s="67">
        <v>0.19761776924133301</v>
      </c>
      <c r="EP698" s="67">
        <v>0.20209634304046631</v>
      </c>
      <c r="EQ698" s="67">
        <v>0.19467559456825256</v>
      </c>
      <c r="ER698" s="67">
        <v>4.0900219231843948E-2</v>
      </c>
      <c r="ES698" s="67">
        <v>-1.9093651324510574E-2</v>
      </c>
      <c r="ET698" s="67">
        <v>-2.3250998929142952E-2</v>
      </c>
      <c r="EU698" s="67">
        <v>-5.6428760290145874E-3</v>
      </c>
      <c r="EV698" s="67">
        <v>6.1133154667913914E-3</v>
      </c>
      <c r="EW698" s="67">
        <v>74.82421875</v>
      </c>
      <c r="EX698" s="67">
        <v>73.366065979003906</v>
      </c>
      <c r="EY698" s="67">
        <v>71.590087890625</v>
      </c>
      <c r="EZ698" s="67">
        <v>69.414482116699219</v>
      </c>
      <c r="FA698" s="67">
        <v>67.156105041503906</v>
      </c>
      <c r="FB698" s="67">
        <v>65.796516418457031</v>
      </c>
      <c r="FC698" s="67">
        <v>65.311943054199219</v>
      </c>
      <c r="FD698" s="67">
        <v>66.944854736328125</v>
      </c>
      <c r="FE698" s="67">
        <v>71.003890991210938</v>
      </c>
      <c r="FF698" s="67">
        <v>74.590751647949219</v>
      </c>
      <c r="FG698" s="67">
        <v>78.437355041503906</v>
      </c>
      <c r="FH698" s="67">
        <v>81.591133117675781</v>
      </c>
      <c r="FI698" s="67">
        <v>84.729881286621094</v>
      </c>
      <c r="FJ698" s="67">
        <v>87.770118713378906</v>
      </c>
      <c r="FK698" s="67">
        <v>89.772468566894531</v>
      </c>
      <c r="FL698" s="67">
        <v>91.020156860351563</v>
      </c>
      <c r="FM698" s="67">
        <v>90.532745361328125</v>
      </c>
      <c r="FN698" s="67">
        <v>87.946205139160156</v>
      </c>
      <c r="FO698" s="67">
        <v>83.697296142578125</v>
      </c>
      <c r="FP698" s="67">
        <v>78.38458251953125</v>
      </c>
      <c r="FQ698" s="67">
        <v>72.774871826171875</v>
      </c>
      <c r="FR698" s="67">
        <v>69.450881958007813</v>
      </c>
      <c r="FS698" s="67">
        <v>66.910346984863281</v>
      </c>
      <c r="FT698" s="67">
        <v>65.402984619140625</v>
      </c>
      <c r="FU698" s="68">
        <v>9.499669075012207E-3</v>
      </c>
      <c r="FV698" s="40">
        <v>14.649999618530273</v>
      </c>
      <c r="FW698">
        <v>39824.129999999997</v>
      </c>
      <c r="FX698">
        <v>1</v>
      </c>
    </row>
    <row r="699" spans="1:180" x14ac:dyDescent="0.2">
      <c r="A699" t="s">
        <v>189</v>
      </c>
      <c r="B699" t="s">
        <v>207</v>
      </c>
      <c r="C699" t="s">
        <v>204</v>
      </c>
      <c r="D699" t="s">
        <v>181</v>
      </c>
      <c r="E699" t="s">
        <v>1</v>
      </c>
      <c r="F699" t="s">
        <v>193</v>
      </c>
      <c r="G699" s="60" t="s">
        <v>225</v>
      </c>
      <c r="H699" s="67">
        <v>47240.001940727234</v>
      </c>
      <c r="I699" s="67">
        <v>0.65738385915756226</v>
      </c>
      <c r="J699" s="67">
        <v>0.56212407350540161</v>
      </c>
      <c r="K699" s="67">
        <v>0.50484400987625122</v>
      </c>
      <c r="L699" s="67">
        <v>0.47253730893135071</v>
      </c>
      <c r="M699" s="67">
        <v>0.45904442667961121</v>
      </c>
      <c r="N699" s="67">
        <v>0.4746362566947937</v>
      </c>
      <c r="O699" s="67">
        <v>0.54773509502410889</v>
      </c>
      <c r="P699" s="67">
        <v>0.60834813117980957</v>
      </c>
      <c r="Q699" s="67">
        <v>0.61219054460525513</v>
      </c>
      <c r="R699" s="67">
        <v>0.62008732557296753</v>
      </c>
      <c r="S699" s="67">
        <v>0.63977807760238647</v>
      </c>
      <c r="T699" s="67">
        <v>0.66166514158248901</v>
      </c>
      <c r="U699" s="67">
        <v>0.69301629066467285</v>
      </c>
      <c r="V699" s="67">
        <v>0.71794569492340088</v>
      </c>
      <c r="W699" s="67">
        <v>0.75492817163467407</v>
      </c>
      <c r="X699" s="67">
        <v>0.81814026832580566</v>
      </c>
      <c r="Y699" s="67">
        <v>0.89174628257751465</v>
      </c>
      <c r="Z699" s="67">
        <v>0.97405755519866943</v>
      </c>
      <c r="AA699" s="67">
        <v>1.0198377370834351</v>
      </c>
      <c r="AB699" s="67">
        <v>1.0141505002975464</v>
      </c>
      <c r="AC699" s="67">
        <v>1.0504472255706787</v>
      </c>
      <c r="AD699" s="67">
        <v>1.0134313106536865</v>
      </c>
      <c r="AE699" s="67">
        <v>0.87660676240921021</v>
      </c>
      <c r="AF699" s="67">
        <v>0.71193253993988037</v>
      </c>
      <c r="AG699" s="67">
        <v>-1.4965941198170185E-2</v>
      </c>
      <c r="AH699" s="67">
        <v>-1.029420830309391E-2</v>
      </c>
      <c r="AI699" s="67">
        <v>-8.3548733964562416E-3</v>
      </c>
      <c r="AJ699" s="67">
        <v>-5.789170041680336E-3</v>
      </c>
      <c r="AK699" s="67">
        <v>-5.4974420927464962E-3</v>
      </c>
      <c r="AL699" s="67">
        <v>-4.4739018194377422E-3</v>
      </c>
      <c r="AM699" s="67">
        <v>-4.8199733719229698E-3</v>
      </c>
      <c r="AN699" s="67">
        <v>-9.4747431576251984E-3</v>
      </c>
      <c r="AO699" s="67">
        <v>-1.3085267506539822E-2</v>
      </c>
      <c r="AP699" s="67">
        <v>-1.2112450785934925E-2</v>
      </c>
      <c r="AQ699" s="67">
        <v>-1.0477532632648945E-2</v>
      </c>
      <c r="AR699" s="67">
        <v>-1.7135443165898323E-2</v>
      </c>
      <c r="AS699" s="67">
        <v>-1.5209372155368328E-2</v>
      </c>
      <c r="AT699" s="67">
        <v>-7.9170456156134605E-3</v>
      </c>
      <c r="AU699" s="67">
        <v>5.0819389522075653E-2</v>
      </c>
      <c r="AV699" s="67">
        <v>6.870000809431076E-2</v>
      </c>
      <c r="AW699" s="67">
        <v>8.3819858729839325E-2</v>
      </c>
      <c r="AX699" s="67">
        <v>9.9300198256969452E-2</v>
      </c>
      <c r="AY699" s="67">
        <v>8.8402383029460907E-2</v>
      </c>
      <c r="AZ699" s="67">
        <v>-5.0498237833380699E-3</v>
      </c>
      <c r="BA699" s="67">
        <v>-3.9013728499412537E-2</v>
      </c>
      <c r="BB699" s="67">
        <v>-3.8743756711483002E-2</v>
      </c>
      <c r="BC699" s="67">
        <v>-2.9856905341148376E-2</v>
      </c>
      <c r="BD699" s="67">
        <v>-1.5228604897856712E-2</v>
      </c>
      <c r="BE699" s="67">
        <v>-6.6012246534228325E-3</v>
      </c>
      <c r="BF699" s="67">
        <v>-2.6186283212155104E-3</v>
      </c>
      <c r="BG699" s="67">
        <v>-1.2407454196363688E-3</v>
      </c>
      <c r="BH699" s="67">
        <v>9.1008649906143546E-4</v>
      </c>
      <c r="BI699" s="67">
        <v>9.3989091692492366E-4</v>
      </c>
      <c r="BJ699" s="67">
        <v>1.9554854370653629E-3</v>
      </c>
      <c r="BK699" s="67">
        <v>2.0761927589774132E-3</v>
      </c>
      <c r="BL699" s="67">
        <v>-2.0397733896970749E-3</v>
      </c>
      <c r="BM699" s="67">
        <v>-5.2202083170413971E-3</v>
      </c>
      <c r="BN699" s="67">
        <v>-3.6907922476530075E-3</v>
      </c>
      <c r="BO699" s="67">
        <v>-1.5418005641549826E-3</v>
      </c>
      <c r="BP699" s="67">
        <v>-7.7439453452825546E-3</v>
      </c>
      <c r="BQ699" s="67">
        <v>-5.3766174241900444E-3</v>
      </c>
      <c r="BR699" s="67">
        <v>2.2391898091882467E-3</v>
      </c>
      <c r="BS699" s="67">
        <v>6.1062105000019073E-2</v>
      </c>
      <c r="BT699" s="67">
        <v>7.9151488840579987E-2</v>
      </c>
      <c r="BU699" s="67">
        <v>9.4440951943397522E-2</v>
      </c>
      <c r="BV699" s="67">
        <v>0.11006859689950943</v>
      </c>
      <c r="BW699" s="67">
        <v>9.923882782459259E-2</v>
      </c>
      <c r="BX699" s="67">
        <v>5.8191907592117786E-3</v>
      </c>
      <c r="BY699" s="67">
        <v>-2.8267882764339447E-2</v>
      </c>
      <c r="BZ699" s="67">
        <v>-2.8279304504394531E-2</v>
      </c>
      <c r="CA699" s="67">
        <v>-1.9953897222876549E-2</v>
      </c>
      <c r="CB699" s="67">
        <v>-6.0519599355757236E-3</v>
      </c>
      <c r="CC699" s="67">
        <v>-8.0784817691892385E-4</v>
      </c>
      <c r="CD699" s="67">
        <v>2.6974554639309645E-3</v>
      </c>
      <c r="CE699" s="67">
        <v>3.6864771973341703E-3</v>
      </c>
      <c r="CF699" s="67">
        <v>5.549971479922533E-3</v>
      </c>
      <c r="CG699" s="67">
        <v>5.3983679972589016E-3</v>
      </c>
      <c r="CH699" s="67">
        <v>6.4084595069289207E-3</v>
      </c>
      <c r="CI699" s="67">
        <v>6.8524563685059547E-3</v>
      </c>
      <c r="CJ699" s="67">
        <v>3.1096641905605793E-3</v>
      </c>
      <c r="CK699" s="67">
        <v>2.2710810299031436E-4</v>
      </c>
      <c r="CL699" s="67">
        <v>2.1420225966721773E-3</v>
      </c>
      <c r="CM699" s="67">
        <v>4.6470598317682743E-3</v>
      </c>
      <c r="CN699" s="67">
        <v>-1.2394249206408858E-3</v>
      </c>
      <c r="CO699" s="67">
        <v>1.4335181331261992E-3</v>
      </c>
      <c r="CP699" s="67">
        <v>9.2733679339289665E-3</v>
      </c>
      <c r="CQ699" s="67">
        <v>6.815619021654129E-2</v>
      </c>
      <c r="CR699" s="67">
        <v>8.639015257358551E-2</v>
      </c>
      <c r="CS699" s="67">
        <v>0.10179708898067474</v>
      </c>
      <c r="CT699" s="67">
        <v>0.11752676218748093</v>
      </c>
      <c r="CU699" s="67">
        <v>0.10674413293600082</v>
      </c>
      <c r="CV699" s="67">
        <v>1.3347037136554718E-2</v>
      </c>
      <c r="CW699" s="67">
        <v>-2.0825343206524849E-2</v>
      </c>
      <c r="CX699" s="67">
        <v>-2.1031655371189117E-2</v>
      </c>
      <c r="CY699" s="67">
        <v>-1.3095103204250336E-2</v>
      </c>
      <c r="CZ699" s="67">
        <v>3.0375685309991241E-4</v>
      </c>
      <c r="DA699" s="67">
        <v>4.9855285324156284E-3</v>
      </c>
      <c r="DB699" s="67">
        <v>8.0135399475693703E-3</v>
      </c>
      <c r="DC699" s="67">
        <v>8.6137000471353531E-3</v>
      </c>
      <c r="DD699" s="67">
        <v>1.0189855471253395E-2</v>
      </c>
      <c r="DE699" s="67">
        <v>9.8568452522158623E-3</v>
      </c>
      <c r="DF699" s="67">
        <v>1.0861433111131191E-2</v>
      </c>
      <c r="DG699" s="67">
        <v>1.1628720909357071E-2</v>
      </c>
      <c r="DH699" s="67">
        <v>8.2591027021408081E-3</v>
      </c>
      <c r="DI699" s="67">
        <v>5.6744241155683994E-3</v>
      </c>
      <c r="DJ699" s="67">
        <v>7.9748369753360748E-3</v>
      </c>
      <c r="DK699" s="67">
        <v>1.0835920460522175E-2</v>
      </c>
      <c r="DL699" s="67">
        <v>5.2650962024927139E-3</v>
      </c>
      <c r="DM699" s="67">
        <v>8.2436539232730865E-3</v>
      </c>
      <c r="DN699" s="67">
        <v>1.6307545825839043E-2</v>
      </c>
      <c r="DO699" s="67">
        <v>7.525026798248291E-2</v>
      </c>
      <c r="DP699" s="67">
        <v>9.3628808856010437E-2</v>
      </c>
      <c r="DQ699" s="67">
        <v>0.10915321856737137</v>
      </c>
      <c r="DR699" s="67">
        <v>0.12498491257429123</v>
      </c>
      <c r="DS699" s="67">
        <v>0.11424943059682846</v>
      </c>
      <c r="DT699" s="67">
        <v>2.0874883979558945E-2</v>
      </c>
      <c r="DU699" s="67">
        <v>-1.3382804580032825E-2</v>
      </c>
      <c r="DV699" s="67">
        <v>-1.3784008100628853E-2</v>
      </c>
      <c r="DW699" s="67">
        <v>-6.2363105826079845E-3</v>
      </c>
      <c r="DX699" s="67">
        <v>6.6594737581908703E-3</v>
      </c>
      <c r="DY699" s="67">
        <v>1.3350243680179119E-2</v>
      </c>
      <c r="DZ699" s="67">
        <v>1.5689117833971977E-2</v>
      </c>
      <c r="EA699" s="67">
        <v>1.5727825462818146E-2</v>
      </c>
      <c r="EB699" s="67">
        <v>1.6889112070202827E-2</v>
      </c>
      <c r="EC699" s="67">
        <v>1.6294177621603012E-2</v>
      </c>
      <c r="ED699" s="67">
        <v>1.7290819436311722E-2</v>
      </c>
      <c r="EE699" s="67">
        <v>1.8524887040257454E-2</v>
      </c>
      <c r="EF699" s="67">
        <v>1.5694070607423782E-2</v>
      </c>
      <c r="EG699" s="67">
        <v>1.3539484702050686E-2</v>
      </c>
      <c r="EH699" s="67">
        <v>1.6396496444940567E-2</v>
      </c>
      <c r="EI699" s="67">
        <v>1.9771652296185493E-2</v>
      </c>
      <c r="EJ699" s="67">
        <v>1.4656591229140759E-2</v>
      </c>
      <c r="EK699" s="67">
        <v>1.807640865445137E-2</v>
      </c>
      <c r="EL699" s="67">
        <v>2.6463782414793968E-2</v>
      </c>
      <c r="EM699" s="67">
        <v>8.5492990911006927E-2</v>
      </c>
      <c r="EN699" s="67">
        <v>0.10408029705286026</v>
      </c>
      <c r="EO699" s="67">
        <v>0.11977431178092957</v>
      </c>
      <c r="EP699" s="67">
        <v>0.1357533186674118</v>
      </c>
      <c r="EQ699" s="67">
        <v>0.12508587539196014</v>
      </c>
      <c r="ER699" s="67">
        <v>3.1743898987770081E-2</v>
      </c>
      <c r="ES699" s="67">
        <v>-2.6369583792984486E-3</v>
      </c>
      <c r="ET699" s="67">
        <v>-3.3195556607097387E-3</v>
      </c>
      <c r="EU699" s="67">
        <v>3.6666975356638432E-3</v>
      </c>
      <c r="EV699" s="67">
        <v>1.5836119651794434E-2</v>
      </c>
      <c r="EW699" s="67">
        <v>63.965988159179688</v>
      </c>
      <c r="EX699" s="67">
        <v>63.088588714599609</v>
      </c>
      <c r="EY699" s="67">
        <v>63.205947875976563</v>
      </c>
      <c r="EZ699" s="67">
        <v>62.765529632568359</v>
      </c>
      <c r="FA699" s="67">
        <v>62.201557159423828</v>
      </c>
      <c r="FB699" s="67">
        <v>61.620014190673828</v>
      </c>
      <c r="FC699" s="67">
        <v>61.374073028564453</v>
      </c>
      <c r="FD699" s="67">
        <v>61.83331298828125</v>
      </c>
      <c r="FE699" s="67">
        <v>63.666267395019531</v>
      </c>
      <c r="FF699" s="67">
        <v>67.075370788574219</v>
      </c>
      <c r="FG699" s="67">
        <v>70.51251220703125</v>
      </c>
      <c r="FH699" s="67">
        <v>73.318954467773438</v>
      </c>
      <c r="FI699" s="67">
        <v>75.673988342285156</v>
      </c>
      <c r="FJ699" s="67">
        <v>78.504539489746094</v>
      </c>
      <c r="FK699" s="67">
        <v>79.931350708007813</v>
      </c>
      <c r="FL699" s="67">
        <v>80.302932739257813</v>
      </c>
      <c r="FM699" s="67">
        <v>79.503524780273438</v>
      </c>
      <c r="FN699" s="67">
        <v>78.382179260253906</v>
      </c>
      <c r="FO699" s="67">
        <v>75.253875732421875</v>
      </c>
      <c r="FP699" s="67">
        <v>70.913810729980469</v>
      </c>
      <c r="FQ699" s="67">
        <v>66.9891357421875</v>
      </c>
      <c r="FR699" s="67">
        <v>65.25921630859375</v>
      </c>
      <c r="FS699" s="67">
        <v>64.173179626464844</v>
      </c>
      <c r="FT699" s="67">
        <v>63.665901184082031</v>
      </c>
      <c r="FU699" s="68">
        <v>9.4913430511951447E-3</v>
      </c>
      <c r="FV699" s="40">
        <v>13.220000267028809</v>
      </c>
      <c r="FW699">
        <v>33179.94</v>
      </c>
      <c r="FX699">
        <v>1</v>
      </c>
    </row>
    <row r="700" spans="1:180" x14ac:dyDescent="0.2">
      <c r="A700" t="s">
        <v>189</v>
      </c>
      <c r="B700" t="s">
        <v>207</v>
      </c>
      <c r="C700" t="s">
        <v>204</v>
      </c>
      <c r="D700" t="s">
        <v>181</v>
      </c>
      <c r="E700" t="s">
        <v>1</v>
      </c>
      <c r="F700" t="s">
        <v>193</v>
      </c>
      <c r="G700" s="60" t="s">
        <v>226</v>
      </c>
      <c r="H700" s="67">
        <v>48189.001898288727</v>
      </c>
      <c r="I700" s="67">
        <v>0.59593832492828369</v>
      </c>
      <c r="J700" s="67">
        <v>0.51733481884002686</v>
      </c>
      <c r="K700" s="67">
        <v>0.46965041756629944</v>
      </c>
      <c r="L700" s="67">
        <v>0.44328340888023376</v>
      </c>
      <c r="M700" s="67">
        <v>0.43398669362068176</v>
      </c>
      <c r="N700" s="67">
        <v>0.45702838897705078</v>
      </c>
      <c r="O700" s="67">
        <v>0.5434955358505249</v>
      </c>
      <c r="P700" s="67">
        <v>0.61274480819702148</v>
      </c>
      <c r="Q700" s="67">
        <v>0.59889346361160278</v>
      </c>
      <c r="R700" s="67">
        <v>0.60913634300231934</v>
      </c>
      <c r="S700" s="67">
        <v>0.63457733392715454</v>
      </c>
      <c r="T700" s="67">
        <v>0.68047982454299927</v>
      </c>
      <c r="U700" s="67">
        <v>0.73816889524459839</v>
      </c>
      <c r="V700" s="67">
        <v>0.79756063222885132</v>
      </c>
      <c r="W700" s="67">
        <v>0.86415892839431763</v>
      </c>
      <c r="X700" s="67">
        <v>0.95204156637191772</v>
      </c>
      <c r="Y700" s="67">
        <v>1.0361146926879883</v>
      </c>
      <c r="Z700" s="67">
        <v>1.1099948883056641</v>
      </c>
      <c r="AA700" s="67">
        <v>1.1485859155654907</v>
      </c>
      <c r="AB700" s="67">
        <v>1.1462126970291138</v>
      </c>
      <c r="AC700" s="67">
        <v>1.194422721862793</v>
      </c>
      <c r="AD700" s="67">
        <v>1.1406733989715576</v>
      </c>
      <c r="AE700" s="67">
        <v>0.98595619201660156</v>
      </c>
      <c r="AF700" s="67">
        <v>0.8017423152923584</v>
      </c>
      <c r="AG700" s="67">
        <v>-8.041837252676487E-3</v>
      </c>
      <c r="AH700" s="67">
        <v>-4.2283274233341217E-3</v>
      </c>
      <c r="AI700" s="67">
        <v>-5.8529209345579147E-3</v>
      </c>
      <c r="AJ700" s="67">
        <v>-5.7352916337549686E-3</v>
      </c>
      <c r="AK700" s="67">
        <v>-4.5881466940045357E-3</v>
      </c>
      <c r="AL700" s="67">
        <v>-5.3245807066559792E-3</v>
      </c>
      <c r="AM700" s="67">
        <v>-1.1905410327017307E-2</v>
      </c>
      <c r="AN700" s="67">
        <v>-1.0891873389482498E-2</v>
      </c>
      <c r="AO700" s="67">
        <v>-8.4852073341608047E-3</v>
      </c>
      <c r="AP700" s="67">
        <v>-1.4095666818320751E-2</v>
      </c>
      <c r="AQ700" s="67">
        <v>-1.755414716899395E-2</v>
      </c>
      <c r="AR700" s="67">
        <v>-1.2000917457044125E-2</v>
      </c>
      <c r="AS700" s="67">
        <v>-1.1944103986024857E-2</v>
      </c>
      <c r="AT700" s="67">
        <v>8.8863726705312729E-4</v>
      </c>
      <c r="AU700" s="67">
        <v>8.8993266224861145E-2</v>
      </c>
      <c r="AV700" s="67">
        <v>0.1145179495215416</v>
      </c>
      <c r="AW700" s="67">
        <v>0.13088706135749817</v>
      </c>
      <c r="AX700" s="67">
        <v>0.13573899865150452</v>
      </c>
      <c r="AY700" s="67">
        <v>0.13632507622241974</v>
      </c>
      <c r="AZ700" s="67">
        <v>9.8841972649097443E-3</v>
      </c>
      <c r="BA700" s="67">
        <v>-4.0743887424468994E-2</v>
      </c>
      <c r="BB700" s="67">
        <v>-5.5915642529726028E-2</v>
      </c>
      <c r="BC700" s="67">
        <v>-4.5110307633876801E-2</v>
      </c>
      <c r="BD700" s="67">
        <v>-3.0289566144347191E-2</v>
      </c>
      <c r="BE700" s="67">
        <v>2.6180510758422315E-4</v>
      </c>
      <c r="BF700" s="67">
        <v>3.3913692459464073E-3</v>
      </c>
      <c r="BG700" s="67">
        <v>1.2096012942492962E-3</v>
      </c>
      <c r="BH700" s="67">
        <v>9.1485067969188094E-4</v>
      </c>
      <c r="BI700" s="67">
        <v>1.8009665654972196E-3</v>
      </c>
      <c r="BJ700" s="67">
        <v>1.0553802130743861E-3</v>
      </c>
      <c r="BK700" s="67">
        <v>-5.0639444962143898E-3</v>
      </c>
      <c r="BL700" s="67">
        <v>-3.5167837049812078E-3</v>
      </c>
      <c r="BM700" s="67">
        <v>-6.8207591539248824E-4</v>
      </c>
      <c r="BN700" s="67">
        <v>-5.7381568476557732E-3</v>
      </c>
      <c r="BO700" s="67">
        <v>-8.6845410987734795E-3</v>
      </c>
      <c r="BP700" s="67">
        <v>-2.6774674188345671E-3</v>
      </c>
      <c r="BQ700" s="67">
        <v>-2.1813909988850355E-3</v>
      </c>
      <c r="BR700" s="67">
        <v>1.0973385535180569E-2</v>
      </c>
      <c r="BS700" s="67">
        <v>9.9165089428424835E-2</v>
      </c>
      <c r="BT700" s="67">
        <v>0.12489713728427887</v>
      </c>
      <c r="BU700" s="67">
        <v>0.1414341926574707</v>
      </c>
      <c r="BV700" s="67">
        <v>0.14643126726150513</v>
      </c>
      <c r="BW700" s="67">
        <v>0.147083580493927</v>
      </c>
      <c r="BX700" s="67">
        <v>2.0673876628279686E-2</v>
      </c>
      <c r="BY700" s="67">
        <v>-3.0077101662755013E-2</v>
      </c>
      <c r="BZ700" s="67">
        <v>-4.5528523623943329E-2</v>
      </c>
      <c r="CA700" s="67">
        <v>-3.5280119627714157E-2</v>
      </c>
      <c r="CB700" s="67">
        <v>-2.117973193526268E-2</v>
      </c>
      <c r="CC700" s="67">
        <v>6.0128830373287201E-3</v>
      </c>
      <c r="CD700" s="67">
        <v>8.6687477305531502E-3</v>
      </c>
      <c r="CE700" s="67">
        <v>6.1010825447738171E-3</v>
      </c>
      <c r="CF700" s="67">
        <v>5.5207191035151482E-3</v>
      </c>
      <c r="CG700" s="67">
        <v>6.2260469421744347E-3</v>
      </c>
      <c r="CH700" s="67">
        <v>5.4741217754781246E-3</v>
      </c>
      <c r="CI700" s="67">
        <v>-3.255662159062922E-4</v>
      </c>
      <c r="CJ700" s="67">
        <v>1.5911809168756008E-3</v>
      </c>
      <c r="CK700" s="67">
        <v>4.7223488800227642E-3</v>
      </c>
      <c r="CL700" s="67">
        <v>5.0229860789841041E-5</v>
      </c>
      <c r="CM700" s="67">
        <v>-2.541479654610157E-3</v>
      </c>
      <c r="CN700" s="67">
        <v>3.7799258716404438E-3</v>
      </c>
      <c r="CO700" s="67">
        <v>4.5802346430718899E-3</v>
      </c>
      <c r="CP700" s="67">
        <v>1.7958050593733788E-2</v>
      </c>
      <c r="CQ700" s="67">
        <v>0.10621006041765213</v>
      </c>
      <c r="CR700" s="67">
        <v>0.13208571076393127</v>
      </c>
      <c r="CS700" s="67">
        <v>0.14873911440372467</v>
      </c>
      <c r="CT700" s="67">
        <v>0.1538366973400116</v>
      </c>
      <c r="CU700" s="67">
        <v>0.15453490614891052</v>
      </c>
      <c r="CV700" s="67">
        <v>2.8146777302026749E-2</v>
      </c>
      <c r="CW700" s="67">
        <v>-2.2689320147037506E-2</v>
      </c>
      <c r="CX700" s="67">
        <v>-3.8334429264068604E-2</v>
      </c>
      <c r="CY700" s="67">
        <v>-2.8471758589148521E-2</v>
      </c>
      <c r="CZ700" s="67">
        <v>-1.4870289713144302E-2</v>
      </c>
      <c r="DA700" s="67">
        <v>1.1763961985707283E-2</v>
      </c>
      <c r="DB700" s="67">
        <v>1.3946125283837318E-2</v>
      </c>
      <c r="DC700" s="67">
        <v>1.0992563329637051E-2</v>
      </c>
      <c r="DD700" s="67">
        <v>1.0126587934792042E-2</v>
      </c>
      <c r="DE700" s="67">
        <v>1.0651127435266972E-2</v>
      </c>
      <c r="DF700" s="67">
        <v>9.8928632214665413E-3</v>
      </c>
      <c r="DG700" s="67">
        <v>4.4128121808171272E-3</v>
      </c>
      <c r="DH700" s="67">
        <v>6.6991457715630531E-3</v>
      </c>
      <c r="DI700" s="67">
        <v>1.012677326798439E-2</v>
      </c>
      <c r="DJ700" s="67">
        <v>5.838615819811821E-3</v>
      </c>
      <c r="DK700" s="67">
        <v>3.6015813238918781E-3</v>
      </c>
      <c r="DL700" s="67">
        <v>1.0237318463623524E-2</v>
      </c>
      <c r="DM700" s="67">
        <v>1.1341859586536884E-2</v>
      </c>
      <c r="DN700" s="67">
        <v>2.4942716583609581E-2</v>
      </c>
      <c r="DO700" s="67">
        <v>0.11325503885746002</v>
      </c>
      <c r="DP700" s="67">
        <v>0.13927429914474487</v>
      </c>
      <c r="DQ700" s="67">
        <v>0.15604402124881744</v>
      </c>
      <c r="DR700" s="67">
        <v>0.16124211251735687</v>
      </c>
      <c r="DS700" s="67">
        <v>0.16198623180389404</v>
      </c>
      <c r="DT700" s="67">
        <v>3.5619676113128662E-2</v>
      </c>
      <c r="DU700" s="67">
        <v>-1.530153676867485E-2</v>
      </c>
      <c r="DV700" s="67">
        <v>-3.1140342354774475E-2</v>
      </c>
      <c r="DW700" s="67">
        <v>-2.1663397550582886E-2</v>
      </c>
      <c r="DX700" s="67">
        <v>-8.5608465597033501E-3</v>
      </c>
      <c r="DY700" s="67">
        <v>2.0067606121301651E-2</v>
      </c>
      <c r="DZ700" s="67">
        <v>2.1565821021795273E-2</v>
      </c>
      <c r="EA700" s="67">
        <v>1.8055085092782974E-2</v>
      </c>
      <c r="EB700" s="67">
        <v>1.6776729375123978E-2</v>
      </c>
      <c r="EC700" s="67">
        <v>1.704023964703083E-2</v>
      </c>
      <c r="ED700" s="67">
        <v>1.6272822394967079E-2</v>
      </c>
      <c r="EE700" s="67">
        <v>1.125427708029747E-2</v>
      </c>
      <c r="EF700" s="67">
        <v>1.4074236154556274E-2</v>
      </c>
      <c r="EG700" s="67">
        <v>1.7929904162883759E-2</v>
      </c>
      <c r="EH700" s="67">
        <v>1.4196126721799374E-2</v>
      </c>
      <c r="EI700" s="67">
        <v>1.2471185997128487E-2</v>
      </c>
      <c r="EJ700" s="67">
        <v>1.9560769200325012E-2</v>
      </c>
      <c r="EK700" s="67">
        <v>2.1104574203491211E-2</v>
      </c>
      <c r="EL700" s="67">
        <v>3.5027462989091873E-2</v>
      </c>
      <c r="EM700" s="67">
        <v>0.12342685461044312</v>
      </c>
      <c r="EN700" s="67">
        <v>0.14965347945690155</v>
      </c>
      <c r="EO700" s="67">
        <v>0.16659115254878998</v>
      </c>
      <c r="EP700" s="67">
        <v>0.17193439602851868</v>
      </c>
      <c r="EQ700" s="67">
        <v>0.1727447509765625</v>
      </c>
      <c r="ER700" s="67">
        <v>4.6409357339143753E-2</v>
      </c>
      <c r="ES700" s="67">
        <v>-4.6347519382834435E-3</v>
      </c>
      <c r="ET700" s="67">
        <v>-2.0753223448991776E-2</v>
      </c>
      <c r="EU700" s="67">
        <v>-1.1833210475742817E-2</v>
      </c>
      <c r="EV700" s="67">
        <v>5.4898788221180439E-4</v>
      </c>
      <c r="EW700" s="67">
        <v>68.502769470214844</v>
      </c>
      <c r="EX700" s="67">
        <v>67.318717956542969</v>
      </c>
      <c r="EY700" s="67">
        <v>66.58233642578125</v>
      </c>
      <c r="EZ700" s="67">
        <v>65.517898559570313</v>
      </c>
      <c r="FA700" s="67">
        <v>65.139266967773438</v>
      </c>
      <c r="FB700" s="67">
        <v>64.401268005371094</v>
      </c>
      <c r="FC700" s="67">
        <v>63.974334716796875</v>
      </c>
      <c r="FD700" s="67">
        <v>66.389854431152344</v>
      </c>
      <c r="FE700" s="67">
        <v>70.213798522949219</v>
      </c>
      <c r="FF700" s="67">
        <v>73.678543090820313</v>
      </c>
      <c r="FG700" s="67">
        <v>78.052688598632813</v>
      </c>
      <c r="FH700" s="67">
        <v>82.194900512695313</v>
      </c>
      <c r="FI700" s="67">
        <v>86.134544372558594</v>
      </c>
      <c r="FJ700" s="67">
        <v>89.365875244140625</v>
      </c>
      <c r="FK700" s="67">
        <v>91.778083801269531</v>
      </c>
      <c r="FL700" s="67">
        <v>92.033332824707031</v>
      </c>
      <c r="FM700" s="67">
        <v>90.095115661621094</v>
      </c>
      <c r="FN700" s="67">
        <v>86.787422180175781</v>
      </c>
      <c r="FO700" s="67">
        <v>83.127998352050781</v>
      </c>
      <c r="FP700" s="67">
        <v>79.464408874511719</v>
      </c>
      <c r="FQ700" s="67">
        <v>76.580673217773438</v>
      </c>
      <c r="FR700" s="67">
        <v>75.4373779296875</v>
      </c>
      <c r="FS700" s="67">
        <v>74.142837524414063</v>
      </c>
      <c r="FT700" s="67">
        <v>73.215385437011719</v>
      </c>
      <c r="FU700" s="68">
        <v>9.4245783984661102E-3</v>
      </c>
      <c r="FV700" s="40">
        <v>13.350000381469727</v>
      </c>
      <c r="FW700">
        <v>35644.43</v>
      </c>
      <c r="FX700">
        <v>1</v>
      </c>
    </row>
    <row r="701" spans="1:180" x14ac:dyDescent="0.2">
      <c r="A701" t="s">
        <v>189</v>
      </c>
      <c r="B701" t="s">
        <v>207</v>
      </c>
      <c r="C701" t="s">
        <v>204</v>
      </c>
      <c r="D701" t="s">
        <v>181</v>
      </c>
      <c r="E701" t="s">
        <v>1</v>
      </c>
      <c r="F701" t="s">
        <v>193</v>
      </c>
      <c r="G701" s="60" t="s">
        <v>227</v>
      </c>
      <c r="H701" s="67">
        <v>48269.99810552597</v>
      </c>
      <c r="I701" s="67">
        <v>0.66126883029937744</v>
      </c>
      <c r="J701" s="67">
        <v>0.57047384977340698</v>
      </c>
      <c r="K701" s="67">
        <v>0.51402384042739868</v>
      </c>
      <c r="L701" s="67">
        <v>0.48082590103149414</v>
      </c>
      <c r="M701" s="67">
        <v>0.46567592024803162</v>
      </c>
      <c r="N701" s="67">
        <v>0.48273190855979919</v>
      </c>
      <c r="O701" s="67">
        <v>0.56178998947143555</v>
      </c>
      <c r="P701" s="67">
        <v>0.630165696144104</v>
      </c>
      <c r="Q701" s="67">
        <v>0.63052588701248169</v>
      </c>
      <c r="R701" s="67">
        <v>0.6538500189781189</v>
      </c>
      <c r="S701" s="67">
        <v>0.7010723352432251</v>
      </c>
      <c r="T701" s="67">
        <v>0.77001333236694336</v>
      </c>
      <c r="U701" s="67">
        <v>0.85754305124282837</v>
      </c>
      <c r="V701" s="67">
        <v>0.93928438425064087</v>
      </c>
      <c r="W701" s="67">
        <v>1.0124495029449463</v>
      </c>
      <c r="X701" s="67">
        <v>1.0972956418991089</v>
      </c>
      <c r="Y701" s="67">
        <v>1.1736941337585449</v>
      </c>
      <c r="Z701" s="67">
        <v>1.2154232263565063</v>
      </c>
      <c r="AA701" s="67">
        <v>1.2118239402770996</v>
      </c>
      <c r="AB701" s="67">
        <v>1.1717349290847778</v>
      </c>
      <c r="AC701" s="67">
        <v>1.1687781810760498</v>
      </c>
      <c r="AD701" s="67">
        <v>1.1165324449539185</v>
      </c>
      <c r="AE701" s="67">
        <v>1.0022311210632324</v>
      </c>
      <c r="AF701" s="67">
        <v>0.83792674541473389</v>
      </c>
      <c r="AG701" s="67">
        <v>-1.7952155321836472E-2</v>
      </c>
      <c r="AH701" s="67">
        <v>-1.0863776318728924E-2</v>
      </c>
      <c r="AI701" s="67">
        <v>-7.9292841255664825E-3</v>
      </c>
      <c r="AJ701" s="67">
        <v>-5.7643302716314793E-3</v>
      </c>
      <c r="AK701" s="67">
        <v>-6.1858920380473137E-3</v>
      </c>
      <c r="AL701" s="67">
        <v>-4.9407924525439739E-3</v>
      </c>
      <c r="AM701" s="67">
        <v>-9.1587193310260773E-3</v>
      </c>
      <c r="AN701" s="67">
        <v>-1.4394441619515419E-2</v>
      </c>
      <c r="AO701" s="67">
        <v>-1.0208647698163986E-2</v>
      </c>
      <c r="AP701" s="67">
        <v>-1.5711165964603424E-2</v>
      </c>
      <c r="AQ701" s="67">
        <v>-1.7944574356079102E-2</v>
      </c>
      <c r="AR701" s="67">
        <v>-1.9248282536864281E-2</v>
      </c>
      <c r="AS701" s="67">
        <v>-1.6882332041859627E-2</v>
      </c>
      <c r="AT701" s="67">
        <v>-5.3431827109307051E-4</v>
      </c>
      <c r="AU701" s="67">
        <v>0.10206493735313416</v>
      </c>
      <c r="AV701" s="67">
        <v>0.11816233396530151</v>
      </c>
      <c r="AW701" s="67">
        <v>0.12692630290985107</v>
      </c>
      <c r="AX701" s="67">
        <v>0.13133339583873749</v>
      </c>
      <c r="AY701" s="67">
        <v>0.11611300706863403</v>
      </c>
      <c r="AZ701" s="67">
        <v>8.2142474129796028E-3</v>
      </c>
      <c r="BA701" s="67">
        <v>-3.5405296832323074E-2</v>
      </c>
      <c r="BB701" s="67">
        <v>-3.5845004022121429E-2</v>
      </c>
      <c r="BC701" s="67">
        <v>-2.8040487319231033E-2</v>
      </c>
      <c r="BD701" s="67">
        <v>-2.4695791304111481E-2</v>
      </c>
      <c r="BE701" s="67">
        <v>-9.6534052863717079E-3</v>
      </c>
      <c r="BF701" s="67">
        <v>-3.248515073210001E-3</v>
      </c>
      <c r="BG701" s="67">
        <v>-8.7079423246905208E-4</v>
      </c>
      <c r="BH701" s="67">
        <v>8.8204315397888422E-4</v>
      </c>
      <c r="BI701" s="67">
        <v>1.995813800022006E-4</v>
      </c>
      <c r="BJ701" s="67">
        <v>1.4354583108797669E-3</v>
      </c>
      <c r="BK701" s="67">
        <v>-2.3213550448417664E-3</v>
      </c>
      <c r="BL701" s="67">
        <v>-7.0238970220088959E-3</v>
      </c>
      <c r="BM701" s="67">
        <v>-2.4103436153382063E-3</v>
      </c>
      <c r="BN701" s="67">
        <v>-7.3586883954703808E-3</v>
      </c>
      <c r="BO701" s="67">
        <v>-9.0802563354372978E-3</v>
      </c>
      <c r="BP701" s="67">
        <v>-9.9303694441914558E-3</v>
      </c>
      <c r="BQ701" s="67">
        <v>-7.1254433132708073E-3</v>
      </c>
      <c r="BR701" s="67">
        <v>9.5443539321422577E-3</v>
      </c>
      <c r="BS701" s="67">
        <v>0.11223067343235016</v>
      </c>
      <c r="BT701" s="67">
        <v>0.12853524088859558</v>
      </c>
      <c r="BU701" s="67">
        <v>0.13746699690818787</v>
      </c>
      <c r="BV701" s="67">
        <v>0.14201904833316803</v>
      </c>
      <c r="BW701" s="67">
        <v>0.12686482071876526</v>
      </c>
      <c r="BX701" s="67">
        <v>1.8997203558683395E-2</v>
      </c>
      <c r="BY701" s="67">
        <v>-2.4745156988501549E-2</v>
      </c>
      <c r="BZ701" s="67">
        <v>-2.546430379152298E-2</v>
      </c>
      <c r="CA701" s="67">
        <v>-1.821628212928772E-2</v>
      </c>
      <c r="CB701" s="67">
        <v>-1.5591423958539963E-2</v>
      </c>
      <c r="CC701" s="67">
        <v>-3.9057154208421707E-3</v>
      </c>
      <c r="CD701" s="67">
        <v>2.02579190954566E-3</v>
      </c>
      <c r="CE701" s="67">
        <v>4.0178941562771797E-3</v>
      </c>
      <c r="CF701" s="67">
        <v>5.4853009060025215E-3</v>
      </c>
      <c r="CG701" s="67">
        <v>4.6221408993005753E-3</v>
      </c>
      <c r="CH701" s="67">
        <v>5.8516301214694977E-3</v>
      </c>
      <c r="CI701" s="67">
        <v>2.4141825269907713E-3</v>
      </c>
      <c r="CJ701" s="67">
        <v>-1.919079921208322E-3</v>
      </c>
      <c r="CK701" s="67">
        <v>2.9907384887337685E-3</v>
      </c>
      <c r="CL701" s="67">
        <v>-1.573786954395473E-3</v>
      </c>
      <c r="CM701" s="67">
        <v>-2.9408556874841452E-3</v>
      </c>
      <c r="CN701" s="67">
        <v>-3.4768127370625734E-3</v>
      </c>
      <c r="CO701" s="67">
        <v>-3.6785253905691206E-4</v>
      </c>
      <c r="CP701" s="67">
        <v>1.6524810343980789E-2</v>
      </c>
      <c r="CQ701" s="67">
        <v>0.119271419942379</v>
      </c>
      <c r="CR701" s="67">
        <v>0.13571946322917938</v>
      </c>
      <c r="CS701" s="67">
        <v>0.14476743340492249</v>
      </c>
      <c r="CT701" s="67">
        <v>0.14941990375518799</v>
      </c>
      <c r="CU701" s="67">
        <v>0.1343114972114563</v>
      </c>
      <c r="CV701" s="67">
        <v>2.6465443894267082E-2</v>
      </c>
      <c r="CW701" s="67">
        <v>-1.7361978068947792E-2</v>
      </c>
      <c r="CX701" s="67">
        <v>-1.8274661153554916E-2</v>
      </c>
      <c r="CY701" s="67">
        <v>-1.1412067338824272E-2</v>
      </c>
      <c r="CZ701" s="67">
        <v>-9.285767562687397E-3</v>
      </c>
      <c r="DA701" s="67">
        <v>1.8419743282720447E-3</v>
      </c>
      <c r="DB701" s="67">
        <v>7.300098892301321E-3</v>
      </c>
      <c r="DC701" s="67">
        <v>8.9065823704004288E-3</v>
      </c>
      <c r="DD701" s="67">
        <v>1.0088558308780193E-2</v>
      </c>
      <c r="DE701" s="67">
        <v>9.0447003021836281E-3</v>
      </c>
      <c r="DF701" s="67">
        <v>1.0267802514135838E-2</v>
      </c>
      <c r="DG701" s="67">
        <v>7.1497200988233089E-3</v>
      </c>
      <c r="DH701" s="67">
        <v>3.1857371795922518E-3</v>
      </c>
      <c r="DI701" s="67">
        <v>8.3918198943138123E-3</v>
      </c>
      <c r="DJ701" s="67">
        <v>4.2111142538487911E-3</v>
      </c>
      <c r="DK701" s="67">
        <v>3.1985447276383638E-3</v>
      </c>
      <c r="DL701" s="67">
        <v>2.9767449013888836E-3</v>
      </c>
      <c r="DM701" s="67">
        <v>6.3897375948727131E-3</v>
      </c>
      <c r="DN701" s="67">
        <v>2.3505270481109619E-2</v>
      </c>
      <c r="DO701" s="67">
        <v>0.12631216645240784</v>
      </c>
      <c r="DP701" s="67">
        <v>0.14290368556976318</v>
      </c>
      <c r="DQ701" s="67">
        <v>0.1520678699016571</v>
      </c>
      <c r="DR701" s="67">
        <v>0.15682075917720795</v>
      </c>
      <c r="DS701" s="67">
        <v>0.14175817370414734</v>
      </c>
      <c r="DT701" s="67">
        <v>3.3933684229850769E-2</v>
      </c>
      <c r="DU701" s="67">
        <v>-9.9787954241037369E-3</v>
      </c>
      <c r="DV701" s="67">
        <v>-1.1085016652941704E-2</v>
      </c>
      <c r="DW701" s="67">
        <v>-4.6078520826995373E-3</v>
      </c>
      <c r="DX701" s="67">
        <v>-2.980110002681613E-3</v>
      </c>
      <c r="DY701" s="67">
        <v>1.0140725411474705E-2</v>
      </c>
      <c r="DZ701" s="67">
        <v>1.4915359206497669E-2</v>
      </c>
      <c r="EA701" s="67">
        <v>1.5965074300765991E-2</v>
      </c>
      <c r="EB701" s="67">
        <v>1.6734931617975235E-2</v>
      </c>
      <c r="EC701" s="67">
        <v>1.5430173836648464E-2</v>
      </c>
      <c r="ED701" s="67">
        <v>1.6644053161144257E-2</v>
      </c>
      <c r="EE701" s="67">
        <v>1.3987084850668907E-2</v>
      </c>
      <c r="EF701" s="67">
        <v>1.0556282475590706E-2</v>
      </c>
      <c r="EG701" s="67">
        <v>1.6190124675631523E-2</v>
      </c>
      <c r="EH701" s="67">
        <v>1.2563592754304409E-2</v>
      </c>
      <c r="EI701" s="67">
        <v>1.2062862515449524E-2</v>
      </c>
      <c r="EJ701" s="67">
        <v>1.2294656597077847E-2</v>
      </c>
      <c r="EK701" s="67">
        <v>1.6146626323461533E-2</v>
      </c>
      <c r="EL701" s="67">
        <v>3.3583939075469971E-2</v>
      </c>
      <c r="EM701" s="67">
        <v>0.13647790253162384</v>
      </c>
      <c r="EN701" s="67">
        <v>0.15327657759189606</v>
      </c>
      <c r="EO701" s="67">
        <v>0.1626085638999939</v>
      </c>
      <c r="EP701" s="67">
        <v>0.16750642657279968</v>
      </c>
      <c r="EQ701" s="67">
        <v>0.15250998735427856</v>
      </c>
      <c r="ER701" s="67">
        <v>4.4716637581586838E-2</v>
      </c>
      <c r="ES701" s="67">
        <v>6.8134436151012778E-4</v>
      </c>
      <c r="ET701" s="67">
        <v>-7.0431450149044394E-4</v>
      </c>
      <c r="EU701" s="67">
        <v>5.2163531072437763E-3</v>
      </c>
      <c r="EV701" s="67">
        <v>6.1242575757205486E-3</v>
      </c>
      <c r="EW701" s="67">
        <v>72.239906311035156</v>
      </c>
      <c r="EX701" s="67">
        <v>70.990020751953125</v>
      </c>
      <c r="EY701" s="67">
        <v>69.919296264648438</v>
      </c>
      <c r="EZ701" s="67">
        <v>68.975425720214844</v>
      </c>
      <c r="FA701" s="67">
        <v>68.210189819335938</v>
      </c>
      <c r="FB701" s="67">
        <v>67.9595947265625</v>
      </c>
      <c r="FC701" s="67">
        <v>68.306045532226563</v>
      </c>
      <c r="FD701" s="67">
        <v>70.98492431640625</v>
      </c>
      <c r="FE701" s="67">
        <v>75.076286315917969</v>
      </c>
      <c r="FF701" s="67">
        <v>79.50286865234375</v>
      </c>
      <c r="FG701" s="67">
        <v>82.243873596191406</v>
      </c>
      <c r="FH701" s="67">
        <v>85.618087768554688</v>
      </c>
      <c r="FI701" s="67">
        <v>89.58074951171875</v>
      </c>
      <c r="FJ701" s="67">
        <v>92.468978881835938</v>
      </c>
      <c r="FK701" s="67">
        <v>93.951339721679688</v>
      </c>
      <c r="FL701" s="67">
        <v>93.155235290527344</v>
      </c>
      <c r="FM701" s="67">
        <v>89.699745178222656</v>
      </c>
      <c r="FN701" s="67">
        <v>85.595169067382813</v>
      </c>
      <c r="FO701" s="67">
        <v>80.550216674804688</v>
      </c>
      <c r="FP701" s="67">
        <v>75.942497253417969</v>
      </c>
      <c r="FQ701" s="67">
        <v>72.355888366699219</v>
      </c>
      <c r="FR701" s="67">
        <v>70.269546508789063</v>
      </c>
      <c r="FS701" s="67">
        <v>68.873435974121094</v>
      </c>
      <c r="FT701" s="67">
        <v>68.038002014160156</v>
      </c>
      <c r="FU701" s="68">
        <v>9.4187892973423004E-3</v>
      </c>
      <c r="FV701" s="40">
        <v>13.329999923706055</v>
      </c>
      <c r="FW701">
        <v>38526.550000000003</v>
      </c>
      <c r="FX701">
        <v>1</v>
      </c>
    </row>
    <row r="702" spans="1:180" x14ac:dyDescent="0.2">
      <c r="A702" t="s">
        <v>189</v>
      </c>
      <c r="B702" t="s">
        <v>207</v>
      </c>
      <c r="C702" t="s">
        <v>204</v>
      </c>
      <c r="D702" t="s">
        <v>181</v>
      </c>
      <c r="E702" t="s">
        <v>1</v>
      </c>
      <c r="F702" t="s">
        <v>193</v>
      </c>
      <c r="G702" s="60" t="s">
        <v>228</v>
      </c>
      <c r="H702" s="67">
        <v>48682.00218629837</v>
      </c>
      <c r="I702" s="67">
        <v>0.67723220586776733</v>
      </c>
      <c r="J702" s="67">
        <v>0.5792396068572998</v>
      </c>
      <c r="K702" s="67">
        <v>0.52088081836700439</v>
      </c>
      <c r="L702" s="67">
        <v>0.48805293440818787</v>
      </c>
      <c r="M702" s="67">
        <v>0.47088682651519775</v>
      </c>
      <c r="N702" s="67">
        <v>0.48747047781944275</v>
      </c>
      <c r="O702" s="67">
        <v>0.56562608480453491</v>
      </c>
      <c r="P702" s="67">
        <v>0.63447862863540649</v>
      </c>
      <c r="Q702" s="67">
        <v>0.61846089363098145</v>
      </c>
      <c r="R702" s="67">
        <v>0.62874805927276611</v>
      </c>
      <c r="S702" s="67">
        <v>0.66225528717041016</v>
      </c>
      <c r="T702" s="67">
        <v>0.71480226516723633</v>
      </c>
      <c r="U702" s="67">
        <v>0.79366171360015869</v>
      </c>
      <c r="V702" s="67">
        <v>0.87120366096496582</v>
      </c>
      <c r="W702" s="67">
        <v>0.96744686365127563</v>
      </c>
      <c r="X702" s="67">
        <v>1.0767593383789063</v>
      </c>
      <c r="Y702" s="67">
        <v>1.1809777021408081</v>
      </c>
      <c r="Z702" s="67">
        <v>1.2762647867202759</v>
      </c>
      <c r="AA702" s="67">
        <v>1.3433982133865356</v>
      </c>
      <c r="AB702" s="67">
        <v>1.3814983367919922</v>
      </c>
      <c r="AC702" s="67">
        <v>1.4059780836105347</v>
      </c>
      <c r="AD702" s="67">
        <v>1.3097248077392578</v>
      </c>
      <c r="AE702" s="67">
        <v>1.1115678548812866</v>
      </c>
      <c r="AF702" s="67">
        <v>0.89041763544082642</v>
      </c>
      <c r="AG702" s="67">
        <v>-9.7423922270536423E-3</v>
      </c>
      <c r="AH702" s="67">
        <v>-9.709659032523632E-3</v>
      </c>
      <c r="AI702" s="67">
        <v>-7.239926140755415E-3</v>
      </c>
      <c r="AJ702" s="67">
        <v>-7.1618366055190563E-3</v>
      </c>
      <c r="AK702" s="67">
        <v>-7.6742237433791161E-3</v>
      </c>
      <c r="AL702" s="67">
        <v>-5.8684707619249821E-3</v>
      </c>
      <c r="AM702" s="67">
        <v>-1.3179980218410492E-2</v>
      </c>
      <c r="AN702" s="67">
        <v>-1.4757782220840454E-2</v>
      </c>
      <c r="AO702" s="67">
        <v>-1.1123392730951309E-2</v>
      </c>
      <c r="AP702" s="67">
        <v>-1.2626996263861656E-2</v>
      </c>
      <c r="AQ702" s="67">
        <v>-1.3993385247886181E-2</v>
      </c>
      <c r="AR702" s="67">
        <v>-1.4556002803146839E-2</v>
      </c>
      <c r="AS702" s="67">
        <v>-1.0434241034090519E-2</v>
      </c>
      <c r="AT702" s="67">
        <v>-1.27316580619663E-3</v>
      </c>
      <c r="AU702" s="67">
        <v>0.11184351146221161</v>
      </c>
      <c r="AV702" s="67">
        <v>0.14254182577133179</v>
      </c>
      <c r="AW702" s="67">
        <v>0.15952251851558685</v>
      </c>
      <c r="AX702" s="67">
        <v>0.17559550702571869</v>
      </c>
      <c r="AY702" s="67">
        <v>0.16898569464683533</v>
      </c>
      <c r="AZ702" s="67">
        <v>-3.3716463949531317E-3</v>
      </c>
      <c r="BA702" s="67">
        <v>-7.6341085135936737E-2</v>
      </c>
      <c r="BB702" s="67">
        <v>-7.5280502438545227E-2</v>
      </c>
      <c r="BC702" s="67">
        <v>-5.1969576627016068E-2</v>
      </c>
      <c r="BD702" s="67">
        <v>-3.5164095461368561E-2</v>
      </c>
      <c r="BE702" s="67">
        <v>-1.4733880525454879E-3</v>
      </c>
      <c r="BF702" s="67">
        <v>-2.1216149907559156E-3</v>
      </c>
      <c r="BG702" s="67">
        <v>-2.0661743474192917E-4</v>
      </c>
      <c r="BH702" s="67">
        <v>-5.3912540897727013E-4</v>
      </c>
      <c r="BI702" s="67">
        <v>-1.311374013312161E-3</v>
      </c>
      <c r="BJ702" s="67">
        <v>4.8529580817557871E-4</v>
      </c>
      <c r="BK702" s="67">
        <v>-6.3666105270385742E-3</v>
      </c>
      <c r="BL702" s="67">
        <v>-7.4131302535533905E-3</v>
      </c>
      <c r="BM702" s="67">
        <v>-3.3526378683745861E-3</v>
      </c>
      <c r="BN702" s="67">
        <v>-4.304184578359127E-3</v>
      </c>
      <c r="BO702" s="67">
        <v>-5.1607126370072365E-3</v>
      </c>
      <c r="BP702" s="67">
        <v>-5.2715595811605453E-3</v>
      </c>
      <c r="BQ702" s="67">
        <v>-7.1264896541833878E-4</v>
      </c>
      <c r="BR702" s="67">
        <v>8.7688332423567772E-3</v>
      </c>
      <c r="BS702" s="67">
        <v>0.12197211384773254</v>
      </c>
      <c r="BT702" s="67">
        <v>0.15287670493125916</v>
      </c>
      <c r="BU702" s="67">
        <v>0.17002451419830322</v>
      </c>
      <c r="BV702" s="67">
        <v>0.18624201416969299</v>
      </c>
      <c r="BW702" s="67">
        <v>0.17969824373722076</v>
      </c>
      <c r="BX702" s="67">
        <v>7.372105959802866E-3</v>
      </c>
      <c r="BY702" s="67">
        <v>-6.5719544887542725E-2</v>
      </c>
      <c r="BZ702" s="67">
        <v>-6.4937256276607513E-2</v>
      </c>
      <c r="CA702" s="67">
        <v>-4.2180754244327545E-2</v>
      </c>
      <c r="CB702" s="67">
        <v>-2.6092486456036568E-2</v>
      </c>
      <c r="CC702" s="67">
        <v>4.2536989785730839E-3</v>
      </c>
      <c r="CD702" s="67">
        <v>3.1338410917669535E-3</v>
      </c>
      <c r="CE702" s="67">
        <v>4.6646306291222572E-3</v>
      </c>
      <c r="CF702" s="67">
        <v>4.0477439761161804E-3</v>
      </c>
      <c r="CG702" s="67">
        <v>3.0955162364989519E-3</v>
      </c>
      <c r="CH702" s="67">
        <v>4.8858951777219772E-3</v>
      </c>
      <c r="CI702" s="67">
        <v>-1.6476907767355442E-3</v>
      </c>
      <c r="CJ702" s="67">
        <v>-2.3262470494955778E-3</v>
      </c>
      <c r="CK702" s="67">
        <v>2.029363764449954E-3</v>
      </c>
      <c r="CL702" s="67">
        <v>1.4601697912439704E-3</v>
      </c>
      <c r="CM702" s="67">
        <v>9.5677032368257642E-4</v>
      </c>
      <c r="CN702" s="67">
        <v>1.1588187189772725E-3</v>
      </c>
      <c r="CO702" s="67">
        <v>6.0204961337149143E-3</v>
      </c>
      <c r="CP702" s="67">
        <v>1.572389155626297E-2</v>
      </c>
      <c r="CQ702" s="67">
        <v>0.1289871484041214</v>
      </c>
      <c r="CR702" s="67">
        <v>0.16003461182117462</v>
      </c>
      <c r="CS702" s="67">
        <v>0.1772981584072113</v>
      </c>
      <c r="CT702" s="67">
        <v>0.19361576437950134</v>
      </c>
      <c r="CU702" s="67">
        <v>0.18711772561073303</v>
      </c>
      <c r="CV702" s="67">
        <v>1.4813195914030075E-2</v>
      </c>
      <c r="CW702" s="67">
        <v>-5.8363094925880432E-2</v>
      </c>
      <c r="CX702" s="67">
        <v>-5.7773567736148834E-2</v>
      </c>
      <c r="CY702" s="67">
        <v>-3.5401046276092529E-2</v>
      </c>
      <c r="CZ702" s="67">
        <v>-1.9809514284133911E-2</v>
      </c>
      <c r="DA702" s="67">
        <v>9.9807865917682648E-3</v>
      </c>
      <c r="DB702" s="67">
        <v>8.3892969414591789E-3</v>
      </c>
      <c r="DC702" s="67">
        <v>9.5358788967132568E-3</v>
      </c>
      <c r="DD702" s="67">
        <v>8.6346138268709183E-3</v>
      </c>
      <c r="DE702" s="67">
        <v>7.5024059042334557E-3</v>
      </c>
      <c r="DF702" s="67">
        <v>9.2864949256181717E-3</v>
      </c>
      <c r="DG702" s="67">
        <v>3.0712289735674858E-3</v>
      </c>
      <c r="DH702" s="67">
        <v>2.7606366202235222E-3</v>
      </c>
      <c r="DI702" s="67">
        <v>7.4113649316132069E-3</v>
      </c>
      <c r="DJ702" s="67">
        <v>7.2245243936777115E-3</v>
      </c>
      <c r="DK702" s="67">
        <v>7.0742531679570675E-3</v>
      </c>
      <c r="DL702" s="67">
        <v>7.5891963206231594E-3</v>
      </c>
      <c r="DM702" s="67">
        <v>1.2753641232848167E-2</v>
      </c>
      <c r="DN702" s="67">
        <v>2.2678948938846588E-2</v>
      </c>
      <c r="DO702" s="67">
        <v>0.13600218296051025</v>
      </c>
      <c r="DP702" s="67">
        <v>0.16719251871109009</v>
      </c>
      <c r="DQ702" s="67">
        <v>0.18457180261611938</v>
      </c>
      <c r="DR702" s="67">
        <v>0.20098951458930969</v>
      </c>
      <c r="DS702" s="67">
        <v>0.1945372074842453</v>
      </c>
      <c r="DT702" s="67">
        <v>2.2254286333918571E-2</v>
      </c>
      <c r="DU702" s="67">
        <v>-5.100664496421814E-2</v>
      </c>
      <c r="DV702" s="67">
        <v>-5.0609871745109558E-2</v>
      </c>
      <c r="DW702" s="67">
        <v>-2.8621336445212364E-2</v>
      </c>
      <c r="DX702" s="67">
        <v>-1.3526545837521553E-2</v>
      </c>
      <c r="DY702" s="67">
        <v>1.8249789252877235E-2</v>
      </c>
      <c r="DZ702" s="67">
        <v>1.5977341681718826E-2</v>
      </c>
      <c r="EA702" s="67">
        <v>1.6569189727306366E-2</v>
      </c>
      <c r="EB702" s="67">
        <v>1.525732409209013E-2</v>
      </c>
      <c r="EC702" s="67">
        <v>1.3865254819393158E-2</v>
      </c>
      <c r="ED702" s="67">
        <v>1.5640262514352798E-2</v>
      </c>
      <c r="EE702" s="67">
        <v>9.8845995962619781E-3</v>
      </c>
      <c r="EF702" s="67">
        <v>1.0105288587510586E-2</v>
      </c>
      <c r="EG702" s="67">
        <v>1.5182121656835079E-2</v>
      </c>
      <c r="EH702" s="67">
        <v>1.5547335147857666E-2</v>
      </c>
      <c r="EI702" s="67">
        <v>1.5906926244497299E-2</v>
      </c>
      <c r="EJ702" s="67">
        <v>1.6873640939593315E-2</v>
      </c>
      <c r="EK702" s="67">
        <v>2.2475233301520348E-2</v>
      </c>
      <c r="EL702" s="67">
        <v>3.2720949500799179E-2</v>
      </c>
      <c r="EM702" s="67">
        <v>0.14613078534603119</v>
      </c>
      <c r="EN702" s="67">
        <v>0.17752738296985626</v>
      </c>
      <c r="EO702" s="67">
        <v>0.19507382810115814</v>
      </c>
      <c r="EP702" s="67">
        <v>0.2116360068321228</v>
      </c>
      <c r="EQ702" s="67">
        <v>0.20524975657463074</v>
      </c>
      <c r="ER702" s="67">
        <v>3.2998036593198776E-2</v>
      </c>
      <c r="ES702" s="67">
        <v>-4.0385100990533829E-2</v>
      </c>
      <c r="ET702" s="67">
        <v>-4.0266633033752441E-2</v>
      </c>
      <c r="EU702" s="67">
        <v>-1.8832512199878693E-2</v>
      </c>
      <c r="EV702" s="67">
        <v>-4.4549335725605488E-3</v>
      </c>
      <c r="EW702" s="67">
        <v>73.150848388671875</v>
      </c>
      <c r="EX702" s="67">
        <v>71.288658142089844</v>
      </c>
      <c r="EY702" s="67">
        <v>69.771743774414063</v>
      </c>
      <c r="EZ702" s="67">
        <v>68.940437316894531</v>
      </c>
      <c r="FA702" s="67">
        <v>67.366729736328125</v>
      </c>
      <c r="FB702" s="67">
        <v>66.515975952148438</v>
      </c>
      <c r="FC702" s="67">
        <v>65.781852722167969</v>
      </c>
      <c r="FD702" s="67">
        <v>68.890090942382813</v>
      </c>
      <c r="FE702" s="67">
        <v>73.967483520507813</v>
      </c>
      <c r="FF702" s="67">
        <v>77.948013305664063</v>
      </c>
      <c r="FG702" s="67">
        <v>82.69317626953125</v>
      </c>
      <c r="FH702" s="67">
        <v>86.413703918457031</v>
      </c>
      <c r="FI702" s="67">
        <v>90.390335083007813</v>
      </c>
      <c r="FJ702" s="67">
        <v>94.083709716796875</v>
      </c>
      <c r="FK702" s="67">
        <v>95.493064880371094</v>
      </c>
      <c r="FL702" s="67">
        <v>96.768058776855469</v>
      </c>
      <c r="FM702" s="67">
        <v>96.789627075195313</v>
      </c>
      <c r="FN702" s="67">
        <v>94.858406066894531</v>
      </c>
      <c r="FO702" s="67">
        <v>91.500587463378906</v>
      </c>
      <c r="FP702" s="67">
        <v>85.363502502441406</v>
      </c>
      <c r="FQ702" s="67">
        <v>81.036880493164063</v>
      </c>
      <c r="FR702" s="67">
        <v>77.989593505859375</v>
      </c>
      <c r="FS702" s="67">
        <v>75.520149230957031</v>
      </c>
      <c r="FT702" s="67">
        <v>73.882026672363281</v>
      </c>
      <c r="FU702" s="68">
        <v>9.3842875212430954E-3</v>
      </c>
      <c r="FV702" s="40">
        <v>14.100000381469727</v>
      </c>
      <c r="FW702">
        <v>40081.760000000002</v>
      </c>
      <c r="FX702">
        <v>1</v>
      </c>
    </row>
    <row r="703" spans="1:180" x14ac:dyDescent="0.2">
      <c r="A703" t="s">
        <v>189</v>
      </c>
      <c r="B703" t="s">
        <v>207</v>
      </c>
      <c r="C703" t="s">
        <v>204</v>
      </c>
      <c r="D703" t="s">
        <v>181</v>
      </c>
      <c r="E703" t="s">
        <v>1</v>
      </c>
      <c r="F703" t="s">
        <v>193</v>
      </c>
      <c r="G703" s="60" t="s">
        <v>229</v>
      </c>
      <c r="H703" s="67">
        <v>48729.001088023186</v>
      </c>
      <c r="I703" s="67">
        <v>0.72683382034301758</v>
      </c>
      <c r="J703" s="67">
        <v>0.62008994817733765</v>
      </c>
      <c r="K703" s="67">
        <v>0.55649960041046143</v>
      </c>
      <c r="L703" s="67">
        <v>0.51884305477142334</v>
      </c>
      <c r="M703" s="67">
        <v>0.49783581495285034</v>
      </c>
      <c r="N703" s="67">
        <v>0.51102167367935181</v>
      </c>
      <c r="O703" s="67">
        <v>0.59049534797668457</v>
      </c>
      <c r="P703" s="67">
        <v>0.65479373931884766</v>
      </c>
      <c r="Q703" s="67">
        <v>0.63639569282531738</v>
      </c>
      <c r="R703" s="67">
        <v>0.65147626399993896</v>
      </c>
      <c r="S703" s="67">
        <v>0.69570469856262207</v>
      </c>
      <c r="T703" s="67">
        <v>0.75765949487686157</v>
      </c>
      <c r="U703" s="67">
        <v>0.8477594256401062</v>
      </c>
      <c r="V703" s="67">
        <v>0.93619811534881592</v>
      </c>
      <c r="W703" s="67">
        <v>1.0198543071746826</v>
      </c>
      <c r="X703" s="67">
        <v>1.1149178743362427</v>
      </c>
      <c r="Y703" s="67">
        <v>1.2001084089279175</v>
      </c>
      <c r="Z703" s="67">
        <v>1.2747135162353516</v>
      </c>
      <c r="AA703" s="67">
        <v>1.3232558965682983</v>
      </c>
      <c r="AB703" s="67">
        <v>1.3445578813552856</v>
      </c>
      <c r="AC703" s="67">
        <v>1.3611780405044556</v>
      </c>
      <c r="AD703" s="67">
        <v>1.2716255187988281</v>
      </c>
      <c r="AE703" s="67">
        <v>1.0809508562088013</v>
      </c>
      <c r="AF703" s="67">
        <v>0.87007814645767212</v>
      </c>
      <c r="AG703" s="67">
        <v>-2.4009326472878456E-2</v>
      </c>
      <c r="AH703" s="67">
        <v>-1.7957236617803574E-2</v>
      </c>
      <c r="AI703" s="67">
        <v>-1.3955553062260151E-2</v>
      </c>
      <c r="AJ703" s="67">
        <v>-1.0369506664574146E-2</v>
      </c>
      <c r="AK703" s="67">
        <v>-8.8755832985043526E-3</v>
      </c>
      <c r="AL703" s="67">
        <v>-7.4780075810849667E-3</v>
      </c>
      <c r="AM703" s="67">
        <v>-1.4044634997844696E-2</v>
      </c>
      <c r="AN703" s="67">
        <v>-1.3329898938536644E-2</v>
      </c>
      <c r="AO703" s="67">
        <v>-1.1045272462069988E-2</v>
      </c>
      <c r="AP703" s="67">
        <v>-1.9098944962024689E-2</v>
      </c>
      <c r="AQ703" s="67">
        <v>-1.3956074602901936E-2</v>
      </c>
      <c r="AR703" s="67">
        <v>-1.1776537634432316E-2</v>
      </c>
      <c r="AS703" s="67">
        <v>-8.0184312537312508E-3</v>
      </c>
      <c r="AT703" s="67">
        <v>6.1915908008813858E-3</v>
      </c>
      <c r="AU703" s="67">
        <v>0.11520440131425858</v>
      </c>
      <c r="AV703" s="67">
        <v>0.14196380972862244</v>
      </c>
      <c r="AW703" s="67">
        <v>0.15993840992450714</v>
      </c>
      <c r="AX703" s="67">
        <v>0.16281136870384216</v>
      </c>
      <c r="AY703" s="67">
        <v>0.15848158299922943</v>
      </c>
      <c r="AZ703" s="67">
        <v>-1.3750459998846054E-2</v>
      </c>
      <c r="BA703" s="67">
        <v>-7.6355554163455963E-2</v>
      </c>
      <c r="BB703" s="67">
        <v>-7.4941396713256836E-2</v>
      </c>
      <c r="BC703" s="67">
        <v>-5.4238665848970413E-2</v>
      </c>
      <c r="BD703" s="67">
        <v>-3.9947643876075745E-2</v>
      </c>
      <c r="BE703" s="67">
        <v>-1.5742957592010498E-2</v>
      </c>
      <c r="BF703" s="67">
        <v>-1.0371610522270203E-2</v>
      </c>
      <c r="BG703" s="67">
        <v>-6.9244843907654285E-3</v>
      </c>
      <c r="BH703" s="67">
        <v>-3.7489219103008509E-3</v>
      </c>
      <c r="BI703" s="67">
        <v>-2.5147977285087109E-3</v>
      </c>
      <c r="BJ703" s="67">
        <v>-1.1263294145464897E-3</v>
      </c>
      <c r="BK703" s="67">
        <v>-7.233575452119112E-3</v>
      </c>
      <c r="BL703" s="67">
        <v>-5.9877689927816391E-3</v>
      </c>
      <c r="BM703" s="67">
        <v>-3.2771148253232241E-3</v>
      </c>
      <c r="BN703" s="67">
        <v>-1.0778850875794888E-2</v>
      </c>
      <c r="BO703" s="67">
        <v>-5.1262006163597107E-3</v>
      </c>
      <c r="BP703" s="67">
        <v>-2.4950085207819939E-3</v>
      </c>
      <c r="BQ703" s="67">
        <v>1.7001444939523935E-3</v>
      </c>
      <c r="BR703" s="67">
        <v>1.6230497509241104E-2</v>
      </c>
      <c r="BS703" s="67">
        <v>0.12532991170883179</v>
      </c>
      <c r="BT703" s="67">
        <v>0.1522955596446991</v>
      </c>
      <c r="BU703" s="67">
        <v>0.17043723165988922</v>
      </c>
      <c r="BV703" s="67">
        <v>0.17345462739467621</v>
      </c>
      <c r="BW703" s="67">
        <v>0.16919082403182983</v>
      </c>
      <c r="BX703" s="67">
        <v>-3.0100673902779818E-3</v>
      </c>
      <c r="BY703" s="67">
        <v>-6.5737344324588776E-2</v>
      </c>
      <c r="BZ703" s="67">
        <v>-6.4601443707942963E-2</v>
      </c>
      <c r="CA703" s="67">
        <v>-4.445294663310051E-2</v>
      </c>
      <c r="CB703" s="67">
        <v>-3.087887354195118E-2</v>
      </c>
      <c r="CC703" s="67">
        <v>-1.0017694905400276E-2</v>
      </c>
      <c r="CD703" s="67">
        <v>-5.1178294233977795E-3</v>
      </c>
      <c r="CE703" s="67">
        <v>-2.0547874737530947E-3</v>
      </c>
      <c r="CF703" s="67">
        <v>8.3647493738681078E-4</v>
      </c>
      <c r="CG703" s="67">
        <v>1.8906629411503673E-3</v>
      </c>
      <c r="CH703" s="67">
        <v>3.2728242222219706E-3</v>
      </c>
      <c r="CI703" s="67">
        <v>-2.516255946829915E-3</v>
      </c>
      <c r="CJ703" s="67">
        <v>-9.0263184392824769E-4</v>
      </c>
      <c r="CK703" s="67">
        <v>2.1030877251178026E-3</v>
      </c>
      <c r="CL703" s="67">
        <v>-5.0163785926997662E-3</v>
      </c>
      <c r="CM703" s="67">
        <v>9.8934362176805735E-4</v>
      </c>
      <c r="CN703" s="67">
        <v>3.9333500899374485E-3</v>
      </c>
      <c r="CO703" s="67">
        <v>8.4312008693814278E-3</v>
      </c>
      <c r="CP703" s="67">
        <v>2.3183414712548256E-2</v>
      </c>
      <c r="CQ703" s="67">
        <v>0.13234283030033112</v>
      </c>
      <c r="CR703" s="67">
        <v>0.15945129096508026</v>
      </c>
      <c r="CS703" s="67">
        <v>0.17770867049694061</v>
      </c>
      <c r="CT703" s="67">
        <v>0.18082611262798309</v>
      </c>
      <c r="CU703" s="67">
        <v>0.17660801112651825</v>
      </c>
      <c r="CV703" s="67">
        <v>4.4286963529884815E-3</v>
      </c>
      <c r="CW703" s="67">
        <v>-5.8383207768201828E-2</v>
      </c>
      <c r="CX703" s="67">
        <v>-5.7440023869276047E-2</v>
      </c>
      <c r="CY703" s="67">
        <v>-3.7675384432077408E-2</v>
      </c>
      <c r="CZ703" s="67">
        <v>-2.4597872048616409E-2</v>
      </c>
      <c r="DA703" s="67">
        <v>-4.2924326844513416E-3</v>
      </c>
      <c r="DB703" s="67">
        <v>1.3595209748018533E-4</v>
      </c>
      <c r="DC703" s="67">
        <v>2.8149096760898829E-3</v>
      </c>
      <c r="DD703" s="67">
        <v>5.4218717850744724E-3</v>
      </c>
      <c r="DE703" s="67">
        <v>6.296123843640089E-3</v>
      </c>
      <c r="DF703" s="67">
        <v>7.6719778589904308E-3</v>
      </c>
      <c r="DG703" s="67">
        <v>2.2010633256286383E-3</v>
      </c>
      <c r="DH703" s="67">
        <v>4.1825049556791782E-3</v>
      </c>
      <c r="DI703" s="67">
        <v>7.4832909740507603E-3</v>
      </c>
      <c r="DJ703" s="67">
        <v>7.4609415605664253E-4</v>
      </c>
      <c r="DK703" s="67">
        <v>7.104888092726469E-3</v>
      </c>
      <c r="DL703" s="67">
        <v>1.0361708700656891E-2</v>
      </c>
      <c r="DM703" s="67">
        <v>1.5162256546318531E-2</v>
      </c>
      <c r="DN703" s="67">
        <v>3.0136330053210258E-2</v>
      </c>
      <c r="DO703" s="67">
        <v>0.13935573399066925</v>
      </c>
      <c r="DP703" s="67">
        <v>0.16660703718662262</v>
      </c>
      <c r="DQ703" s="67">
        <v>0.184980109333992</v>
      </c>
      <c r="DR703" s="67">
        <v>0.18819761276245117</v>
      </c>
      <c r="DS703" s="67">
        <v>0.18402521312236786</v>
      </c>
      <c r="DT703" s="67">
        <v>1.1867459863424301E-2</v>
      </c>
      <c r="DU703" s="67">
        <v>-5.1029074937105179E-2</v>
      </c>
      <c r="DV703" s="67">
        <v>-5.0278604030609131E-2</v>
      </c>
      <c r="DW703" s="67">
        <v>-3.0897824093699455E-2</v>
      </c>
      <c r="DX703" s="67">
        <v>-1.8316870555281639E-2</v>
      </c>
      <c r="DY703" s="67">
        <v>3.9739375934004784E-3</v>
      </c>
      <c r="DZ703" s="67">
        <v>7.721578236669302E-3</v>
      </c>
      <c r="EA703" s="67">
        <v>9.8459785804152489E-3</v>
      </c>
      <c r="EB703" s="67">
        <v>1.204245537519455E-2</v>
      </c>
      <c r="EC703" s="67">
        <v>1.2656908482313156E-2</v>
      </c>
      <c r="ED703" s="67">
        <v>1.4023656956851482E-2</v>
      </c>
      <c r="EE703" s="67">
        <v>9.0121226385235786E-3</v>
      </c>
      <c r="EF703" s="67">
        <v>1.152463536709547E-2</v>
      </c>
      <c r="EG703" s="67">
        <v>1.5251448377966881E-2</v>
      </c>
      <c r="EH703" s="67">
        <v>9.0661896392703056E-3</v>
      </c>
      <c r="EI703" s="67">
        <v>1.5934761613607407E-2</v>
      </c>
      <c r="EJ703" s="67">
        <v>1.9643237814307213E-2</v>
      </c>
      <c r="EK703" s="67">
        <v>2.4880832061171532E-2</v>
      </c>
      <c r="EL703" s="67">
        <v>4.0175236761569977E-2</v>
      </c>
      <c r="EM703" s="67">
        <v>0.14948125183582306</v>
      </c>
      <c r="EN703" s="67">
        <v>0.17693878710269928</v>
      </c>
      <c r="EO703" s="67">
        <v>0.19547891616821289</v>
      </c>
      <c r="EP703" s="67">
        <v>0.19884085655212402</v>
      </c>
      <c r="EQ703" s="67">
        <v>0.19473445415496826</v>
      </c>
      <c r="ER703" s="67">
        <v>2.2607853636145592E-2</v>
      </c>
      <c r="ES703" s="67">
        <v>-4.0410872548818588E-2</v>
      </c>
      <c r="ET703" s="67">
        <v>-3.9938651025295258E-2</v>
      </c>
      <c r="EU703" s="67">
        <v>-2.1112103015184402E-2</v>
      </c>
      <c r="EV703" s="67">
        <v>-9.2481011524796486E-3</v>
      </c>
      <c r="EW703" s="67">
        <v>72.0316162109375</v>
      </c>
      <c r="EX703" s="67">
        <v>70.592918395996094</v>
      </c>
      <c r="EY703" s="67">
        <v>69.410926818847656</v>
      </c>
      <c r="EZ703" s="67">
        <v>67.714561462402344</v>
      </c>
      <c r="FA703" s="67">
        <v>67.058685302734375</v>
      </c>
      <c r="FB703" s="67">
        <v>66.180137634277344</v>
      </c>
      <c r="FC703" s="67">
        <v>65.307655334472656</v>
      </c>
      <c r="FD703" s="67">
        <v>66.837379455566406</v>
      </c>
      <c r="FE703" s="67">
        <v>71.203666687011719</v>
      </c>
      <c r="FF703" s="67">
        <v>75.914955139160156</v>
      </c>
      <c r="FG703" s="67">
        <v>79.924667358398438</v>
      </c>
      <c r="FH703" s="67">
        <v>84.652877807617188</v>
      </c>
      <c r="FI703" s="67">
        <v>89.368995666503906</v>
      </c>
      <c r="FJ703" s="67">
        <v>93.456474304199219</v>
      </c>
      <c r="FK703" s="67">
        <v>94.355583190917969</v>
      </c>
      <c r="FL703" s="67">
        <v>94.216842651367188</v>
      </c>
      <c r="FM703" s="67">
        <v>93.761062622070313</v>
      </c>
      <c r="FN703" s="67">
        <v>92.163795471191406</v>
      </c>
      <c r="FO703" s="67">
        <v>87.936592102050781</v>
      </c>
      <c r="FP703" s="67">
        <v>82.905174255371094</v>
      </c>
      <c r="FQ703" s="67">
        <v>78.645637512207031</v>
      </c>
      <c r="FR703" s="67">
        <v>75.808738708496094</v>
      </c>
      <c r="FS703" s="67">
        <v>73.250625610351563</v>
      </c>
      <c r="FT703" s="67">
        <v>71.3687744140625</v>
      </c>
      <c r="FU703" s="68">
        <v>9.381420910358429E-3</v>
      </c>
      <c r="FV703" s="40">
        <v>12.710000038146973</v>
      </c>
      <c r="FW703">
        <v>41063.83</v>
      </c>
      <c r="FX703">
        <v>1</v>
      </c>
    </row>
    <row r="704" spans="1:180" x14ac:dyDescent="0.2">
      <c r="A704" t="s">
        <v>189</v>
      </c>
      <c r="B704" t="s">
        <v>207</v>
      </c>
      <c r="C704" t="s">
        <v>204</v>
      </c>
      <c r="D704" t="s">
        <v>181</v>
      </c>
      <c r="E704" t="s">
        <v>1</v>
      </c>
      <c r="F704" t="s">
        <v>193</v>
      </c>
      <c r="G704" s="60" t="s">
        <v>230</v>
      </c>
      <c r="H704" s="67">
        <v>48774.998273849487</v>
      </c>
      <c r="I704" s="67">
        <v>0.71336084604263306</v>
      </c>
      <c r="J704" s="67">
        <v>0.61098366975784302</v>
      </c>
      <c r="K704" s="67">
        <v>0.54762959480285645</v>
      </c>
      <c r="L704" s="67">
        <v>0.50840103626251221</v>
      </c>
      <c r="M704" s="67">
        <v>0.49007579684257507</v>
      </c>
      <c r="N704" s="67">
        <v>0.50411427021026611</v>
      </c>
      <c r="O704" s="67">
        <v>0.58350193500518799</v>
      </c>
      <c r="P704" s="67">
        <v>0.65552026033401489</v>
      </c>
      <c r="Q704" s="67">
        <v>0.63763302564620972</v>
      </c>
      <c r="R704" s="67">
        <v>0.6538771390914917</v>
      </c>
      <c r="S704" s="67">
        <v>0.69551777839660645</v>
      </c>
      <c r="T704" s="67">
        <v>0.74637460708618164</v>
      </c>
      <c r="U704" s="67">
        <v>0.81754219532012939</v>
      </c>
      <c r="V704" s="67">
        <v>0.88582879304885864</v>
      </c>
      <c r="W704" s="67">
        <v>0.95426410436630249</v>
      </c>
      <c r="X704" s="67">
        <v>1.0399632453918457</v>
      </c>
      <c r="Y704" s="67">
        <v>1.1282868385314941</v>
      </c>
      <c r="Z704" s="67">
        <v>1.1943928003311157</v>
      </c>
      <c r="AA704" s="67">
        <v>1.2198928594589233</v>
      </c>
      <c r="AB704" s="67">
        <v>1.2332345247268677</v>
      </c>
      <c r="AC704" s="67">
        <v>1.2379776239395142</v>
      </c>
      <c r="AD704" s="67">
        <v>1.1704150438308716</v>
      </c>
      <c r="AE704" s="67">
        <v>1.0322660207748413</v>
      </c>
      <c r="AF704" s="67">
        <v>0.85768115520477295</v>
      </c>
      <c r="AG704" s="67">
        <v>-2.4469500407576561E-2</v>
      </c>
      <c r="AH704" s="67">
        <v>-1.7558690160512924E-2</v>
      </c>
      <c r="AI704" s="67">
        <v>-1.2727303430438042E-2</v>
      </c>
      <c r="AJ704" s="67">
        <v>-1.1792012490332127E-2</v>
      </c>
      <c r="AK704" s="67">
        <v>-1.0036604478955269E-2</v>
      </c>
      <c r="AL704" s="67">
        <v>-8.6412196978926659E-3</v>
      </c>
      <c r="AM704" s="67">
        <v>-8.1965997815132141E-3</v>
      </c>
      <c r="AN704" s="67">
        <v>-1.3823664747178555E-2</v>
      </c>
      <c r="AO704" s="67">
        <v>-1.0600144043564796E-2</v>
      </c>
      <c r="AP704" s="67">
        <v>-1.8184619024395943E-2</v>
      </c>
      <c r="AQ704" s="67">
        <v>-2.5146506726741791E-2</v>
      </c>
      <c r="AR704" s="67">
        <v>-2.8054380789399147E-2</v>
      </c>
      <c r="AS704" s="67">
        <v>-2.5418810546398163E-2</v>
      </c>
      <c r="AT704" s="67">
        <v>-8.187941275537014E-3</v>
      </c>
      <c r="AU704" s="67">
        <v>9.2838861048221588E-2</v>
      </c>
      <c r="AV704" s="67">
        <v>0.11477863043546677</v>
      </c>
      <c r="AW704" s="67">
        <v>0.13319076597690582</v>
      </c>
      <c r="AX704" s="67">
        <v>0.14067843556404114</v>
      </c>
      <c r="AY704" s="67">
        <v>0.12715634703636169</v>
      </c>
      <c r="AZ704" s="67">
        <v>-1.5600460581481457E-2</v>
      </c>
      <c r="BA704" s="67">
        <v>-5.6327991187572479E-2</v>
      </c>
      <c r="BB704" s="67">
        <v>-5.5209595710039139E-2</v>
      </c>
      <c r="BC704" s="67">
        <v>-4.120752215385437E-2</v>
      </c>
      <c r="BD704" s="67">
        <v>-3.142118826508522E-2</v>
      </c>
      <c r="BE704" s="67">
        <v>-1.6205849125981331E-2</v>
      </c>
      <c r="BF704" s="67">
        <v>-9.9755711853504181E-3</v>
      </c>
      <c r="BG704" s="67">
        <v>-5.6985444389283657E-3</v>
      </c>
      <c r="BH704" s="67">
        <v>-5.1736105233430862E-3</v>
      </c>
      <c r="BI704" s="67">
        <v>-3.6779546644538641E-3</v>
      </c>
      <c r="BJ704" s="67">
        <v>-2.291735727339983E-3</v>
      </c>
      <c r="BK704" s="67">
        <v>-1.3880104525014758E-3</v>
      </c>
      <c r="BL704" s="67">
        <v>-6.4842426218092442E-3</v>
      </c>
      <c r="BM704" s="67">
        <v>-2.8347775805741549E-3</v>
      </c>
      <c r="BN704" s="67">
        <v>-9.8674073815345764E-3</v>
      </c>
      <c r="BO704" s="67">
        <v>-1.631958968937397E-2</v>
      </c>
      <c r="BP704" s="67">
        <v>-1.8775904551148415E-2</v>
      </c>
      <c r="BQ704" s="67">
        <v>-1.5703348442912102E-2</v>
      </c>
      <c r="BR704" s="67">
        <v>1.8478034762665629E-3</v>
      </c>
      <c r="BS704" s="67">
        <v>0.10296126455068588</v>
      </c>
      <c r="BT704" s="67">
        <v>0.12510724365711212</v>
      </c>
      <c r="BU704" s="67">
        <v>0.14368638396263123</v>
      </c>
      <c r="BV704" s="67">
        <v>0.15131843090057373</v>
      </c>
      <c r="BW704" s="67">
        <v>0.13786226511001587</v>
      </c>
      <c r="BX704" s="67">
        <v>-4.8634917475283146E-3</v>
      </c>
      <c r="BY704" s="67">
        <v>-4.5713234692811966E-2</v>
      </c>
      <c r="BZ704" s="67">
        <v>-4.4873043894767761E-2</v>
      </c>
      <c r="CA704" s="67">
        <v>-3.1425006687641144E-2</v>
      </c>
      <c r="CB704" s="67">
        <v>-2.2355362772941589E-2</v>
      </c>
      <c r="CC704" s="67">
        <v>-1.0482471436262131E-2</v>
      </c>
      <c r="CD704" s="67">
        <v>-4.7235265374183655E-3</v>
      </c>
      <c r="CE704" s="67">
        <v>-8.3044765051454306E-4</v>
      </c>
      <c r="CF704" s="67">
        <v>-5.8972625993192196E-4</v>
      </c>
      <c r="CG704" s="67">
        <v>7.2602619184181094E-4</v>
      </c>
      <c r="CH704" s="67">
        <v>2.1058984566479921E-3</v>
      </c>
      <c r="CI704" s="67">
        <v>3.327597863972187E-3</v>
      </c>
      <c r="CJ704" s="67">
        <v>-1.4009807491675019E-3</v>
      </c>
      <c r="CK704" s="67">
        <v>2.5434915442019701E-3</v>
      </c>
      <c r="CL704" s="67">
        <v>-4.1069323197007179E-3</v>
      </c>
      <c r="CM704" s="67">
        <v>-1.020609587430954E-2</v>
      </c>
      <c r="CN704" s="67">
        <v>-1.2349658645689487E-2</v>
      </c>
      <c r="CO704" s="67">
        <v>-8.9744478464126587E-3</v>
      </c>
      <c r="CP704" s="67">
        <v>8.798530325293541E-3</v>
      </c>
      <c r="CQ704" s="67">
        <v>0.10997200757265091</v>
      </c>
      <c r="CR704" s="67">
        <v>0.13226078450679779</v>
      </c>
      <c r="CS704" s="67">
        <v>0.15095561742782593</v>
      </c>
      <c r="CT704" s="67">
        <v>0.15868765115737915</v>
      </c>
      <c r="CU704" s="67">
        <v>0.14527714252471924</v>
      </c>
      <c r="CV704" s="67">
        <v>2.572901314124465E-3</v>
      </c>
      <c r="CW704" s="67">
        <v>-3.8361486047506332E-2</v>
      </c>
      <c r="CX704" s="67">
        <v>-3.7713970988988876E-2</v>
      </c>
      <c r="CY704" s="67">
        <v>-2.4649668484926224E-2</v>
      </c>
      <c r="CZ704" s="67">
        <v>-1.6076400876045227E-2</v>
      </c>
      <c r="DA704" s="67">
        <v>-4.7590923495590687E-3</v>
      </c>
      <c r="DB704" s="67">
        <v>5.2851799409836531E-4</v>
      </c>
      <c r="DC704" s="67">
        <v>4.0376493707299232E-3</v>
      </c>
      <c r="DD704" s="67">
        <v>3.9941584691405296E-3</v>
      </c>
      <c r="DE704" s="67">
        <v>5.1300069317221642E-3</v>
      </c>
      <c r="DF704" s="67">
        <v>6.5035321749746799E-3</v>
      </c>
      <c r="DG704" s="67">
        <v>8.0432062968611717E-3</v>
      </c>
      <c r="DH704" s="67">
        <v>3.682280657812953E-3</v>
      </c>
      <c r="DI704" s="67">
        <v>7.9217609018087387E-3</v>
      </c>
      <c r="DJ704" s="67">
        <v>1.6535425093024969E-3</v>
      </c>
      <c r="DK704" s="67">
        <v>-4.0926020592451096E-3</v>
      </c>
      <c r="DL704" s="67">
        <v>-5.9234136715531349E-3</v>
      </c>
      <c r="DM704" s="67">
        <v>-2.2455486468970776E-3</v>
      </c>
      <c r="DN704" s="67">
        <v>1.5749255195260048E-2</v>
      </c>
      <c r="DO704" s="67">
        <v>0.11698275059461594</v>
      </c>
      <c r="DP704" s="67">
        <v>0.13941434025764465</v>
      </c>
      <c r="DQ704" s="67">
        <v>0.15822486579418182</v>
      </c>
      <c r="DR704" s="67">
        <v>0.16605687141418457</v>
      </c>
      <c r="DS704" s="67">
        <v>0.15269200503826141</v>
      </c>
      <c r="DT704" s="67">
        <v>1.000929344445467E-2</v>
      </c>
      <c r="DU704" s="67">
        <v>-3.100973553955555E-2</v>
      </c>
      <c r="DV704" s="67">
        <v>-3.0554903671145439E-2</v>
      </c>
      <c r="DW704" s="67">
        <v>-1.7874330282211304E-2</v>
      </c>
      <c r="DX704" s="67">
        <v>-9.797440841794014E-3</v>
      </c>
      <c r="DY704" s="67">
        <v>3.5045568365603685E-3</v>
      </c>
      <c r="DZ704" s="67">
        <v>8.1116370856761932E-3</v>
      </c>
      <c r="EA704" s="67">
        <v>1.1066408827900887E-2</v>
      </c>
      <c r="EB704" s="67">
        <v>1.0612558573484421E-2</v>
      </c>
      <c r="EC704" s="67">
        <v>1.1488656513392925E-2</v>
      </c>
      <c r="ED704" s="67">
        <v>1.2853016145527363E-2</v>
      </c>
      <c r="EE704" s="67">
        <v>1.4851795509457588E-2</v>
      </c>
      <c r="EF704" s="67">
        <v>1.102170255035162E-2</v>
      </c>
      <c r="EG704" s="67">
        <v>1.5687126666307449E-2</v>
      </c>
      <c r="EH704" s="67">
        <v>9.9707534536719322E-3</v>
      </c>
      <c r="EI704" s="67">
        <v>4.7343121841549873E-3</v>
      </c>
      <c r="EJ704" s="67">
        <v>3.3550653606653214E-3</v>
      </c>
      <c r="EK704" s="67">
        <v>7.4699143879115582E-3</v>
      </c>
      <c r="EL704" s="67">
        <v>2.5785000994801521E-2</v>
      </c>
      <c r="EM704" s="67">
        <v>0.12710514664649963</v>
      </c>
      <c r="EN704" s="67">
        <v>0.14974294602870941</v>
      </c>
      <c r="EO704" s="67">
        <v>0.16872046887874603</v>
      </c>
      <c r="EP704" s="67">
        <v>0.17669686675071716</v>
      </c>
      <c r="EQ704" s="67">
        <v>0.16339792311191559</v>
      </c>
      <c r="ER704" s="67">
        <v>2.0746262744069099E-2</v>
      </c>
      <c r="ES704" s="67">
        <v>-2.0394979044795036E-2</v>
      </c>
      <c r="ET704" s="67">
        <v>-2.0218344405293465E-2</v>
      </c>
      <c r="EU704" s="67">
        <v>-8.0918185412883759E-3</v>
      </c>
      <c r="EV704" s="67">
        <v>-7.316170958802104E-4</v>
      </c>
      <c r="EW704" s="67">
        <v>69.938796997070313</v>
      </c>
      <c r="EX704" s="67">
        <v>68.743881225585938</v>
      </c>
      <c r="EY704" s="67">
        <v>67.449333190917969</v>
      </c>
      <c r="EZ704" s="67">
        <v>66.48419189453125</v>
      </c>
      <c r="FA704" s="67">
        <v>65.695304870605469</v>
      </c>
      <c r="FB704" s="67">
        <v>65.532081604003906</v>
      </c>
      <c r="FC704" s="67">
        <v>65.07781982421875</v>
      </c>
      <c r="FD704" s="67">
        <v>65.488327026367188</v>
      </c>
      <c r="FE704" s="67">
        <v>68.016304016113281</v>
      </c>
      <c r="FF704" s="67">
        <v>72.598892211914063</v>
      </c>
      <c r="FG704" s="67">
        <v>76.645416259765625</v>
      </c>
      <c r="FH704" s="67">
        <v>79.314064025878906</v>
      </c>
      <c r="FI704" s="67">
        <v>83.722328186035156</v>
      </c>
      <c r="FJ704" s="67">
        <v>87.195304870605469</v>
      </c>
      <c r="FK704" s="67">
        <v>88.80023193359375</v>
      </c>
      <c r="FL704" s="67">
        <v>90.840682983398438</v>
      </c>
      <c r="FM704" s="67">
        <v>90.930000305175781</v>
      </c>
      <c r="FN704" s="67">
        <v>89.4588623046875</v>
      </c>
      <c r="FO704" s="67">
        <v>84.789848327636719</v>
      </c>
      <c r="FP704" s="67">
        <v>80.227165222167969</v>
      </c>
      <c r="FQ704" s="67">
        <v>76.425773620605469</v>
      </c>
      <c r="FR704" s="67">
        <v>72.838478088378906</v>
      </c>
      <c r="FS704" s="67">
        <v>70.298149108886719</v>
      </c>
      <c r="FT704" s="67">
        <v>68.18511962890625</v>
      </c>
      <c r="FU704" s="68">
        <v>9.3785375356674194E-3</v>
      </c>
      <c r="FV704" s="40">
        <v>12.840000152587891</v>
      </c>
      <c r="FW704">
        <v>39441.86</v>
      </c>
      <c r="FX704">
        <v>1</v>
      </c>
    </row>
    <row r="705" spans="1:180" x14ac:dyDescent="0.2">
      <c r="A705" t="s">
        <v>189</v>
      </c>
      <c r="B705" t="s">
        <v>207</v>
      </c>
      <c r="C705" t="s">
        <v>204</v>
      </c>
      <c r="D705" t="s">
        <v>181</v>
      </c>
      <c r="E705" t="s">
        <v>1</v>
      </c>
      <c r="F705" t="s">
        <v>193</v>
      </c>
      <c r="G705" s="60" t="s">
        <v>2</v>
      </c>
      <c r="H705" s="67">
        <v>46618.067029992737</v>
      </c>
      <c r="I705" s="67">
        <v>0.66898512840270996</v>
      </c>
      <c r="J705" s="67">
        <v>0.57122069597244263</v>
      </c>
      <c r="K705" s="67">
        <v>0.51243066787719727</v>
      </c>
      <c r="L705" s="67">
        <v>0.47865208983421326</v>
      </c>
      <c r="M705" s="67">
        <v>0.46338501572608948</v>
      </c>
      <c r="N705" s="67">
        <v>0.47854191064834595</v>
      </c>
      <c r="O705" s="67">
        <v>0.54517650604248047</v>
      </c>
      <c r="P705" s="67">
        <v>0.61284136772155762</v>
      </c>
      <c r="Q705" s="67">
        <v>0.62320601940155029</v>
      </c>
      <c r="R705" s="67">
        <v>0.64115267992019653</v>
      </c>
      <c r="S705" s="67">
        <v>0.67849069833755493</v>
      </c>
      <c r="T705" s="67">
        <v>0.73107832670211792</v>
      </c>
      <c r="U705" s="67">
        <v>0.79579877853393555</v>
      </c>
      <c r="V705" s="67">
        <v>0.85508978366851807</v>
      </c>
      <c r="W705" s="67">
        <v>0.91819274425506592</v>
      </c>
      <c r="X705" s="67">
        <v>0.99382501840591431</v>
      </c>
      <c r="Y705" s="67">
        <v>1.0723557472229004</v>
      </c>
      <c r="Z705" s="67">
        <v>1.1461275815963745</v>
      </c>
      <c r="AA705" s="67">
        <v>1.1886190176010132</v>
      </c>
      <c r="AB705" s="67">
        <v>1.1835817098617554</v>
      </c>
      <c r="AC705" s="67">
        <v>1.1886955499649048</v>
      </c>
      <c r="AD705" s="67">
        <v>1.1531977653503418</v>
      </c>
      <c r="AE705" s="67">
        <v>1.0098401308059692</v>
      </c>
      <c r="AF705" s="67">
        <v>0.8242725133895874</v>
      </c>
      <c r="AG705" s="67">
        <v>-7.6769357547163963E-3</v>
      </c>
      <c r="AH705" s="67">
        <v>-4.3436656706035137E-3</v>
      </c>
      <c r="AI705" s="67">
        <v>-3.2459755893796682E-3</v>
      </c>
      <c r="AJ705" s="67">
        <v>-2.5335641112178564E-3</v>
      </c>
      <c r="AK705" s="67">
        <v>-2.1164396312087774E-3</v>
      </c>
      <c r="AL705" s="67">
        <v>-1.8423069268465042E-3</v>
      </c>
      <c r="AM705" s="67">
        <v>-4.0197940543293953E-3</v>
      </c>
      <c r="AN705" s="67">
        <v>-5.5890628136694431E-3</v>
      </c>
      <c r="AO705" s="67">
        <v>-8.8244685903191566E-3</v>
      </c>
      <c r="AP705" s="67">
        <v>-1.1342771351337433E-2</v>
      </c>
      <c r="AQ705" s="67">
        <v>-1.1735498905181885E-2</v>
      </c>
      <c r="AR705" s="67">
        <v>-1.127166859805584E-2</v>
      </c>
      <c r="AS705" s="67">
        <v>-9.56740602850914E-3</v>
      </c>
      <c r="AT705" s="67">
        <v>6.0327919200062752E-3</v>
      </c>
      <c r="AU705" s="67">
        <v>0.10282121598720551</v>
      </c>
      <c r="AV705" s="67">
        <v>0.12827765941619873</v>
      </c>
      <c r="AW705" s="67">
        <v>0.14509576559066772</v>
      </c>
      <c r="AX705" s="67">
        <v>0.15434384346008301</v>
      </c>
      <c r="AY705" s="67">
        <v>0.14832279086112976</v>
      </c>
      <c r="AZ705" s="67">
        <v>1.9099175930023193E-2</v>
      </c>
      <c r="BA705" s="67">
        <v>-3.19562628865242E-2</v>
      </c>
      <c r="BB705" s="67">
        <v>-4.0463272482156754E-2</v>
      </c>
      <c r="BC705" s="67">
        <v>-3.0842330306768417E-2</v>
      </c>
      <c r="BD705" s="67">
        <v>-2.1805673837661743E-2</v>
      </c>
      <c r="BE705" s="67">
        <v>-2.3137310054153204E-3</v>
      </c>
      <c r="BF705" s="67">
        <v>5.7759421179071069E-4</v>
      </c>
      <c r="BG705" s="67">
        <v>1.3151365565136075E-3</v>
      </c>
      <c r="BH705" s="67">
        <v>1.7618259880691767E-3</v>
      </c>
      <c r="BI705" s="67">
        <v>2.0115491934120655E-3</v>
      </c>
      <c r="BJ705" s="67">
        <v>2.2813114337623119E-3</v>
      </c>
      <c r="BK705" s="67">
        <v>4.0443320176564157E-4</v>
      </c>
      <c r="BL705" s="67">
        <v>-8.1858498742803931E-4</v>
      </c>
      <c r="BM705" s="67">
        <v>-3.7789111956954002E-3</v>
      </c>
      <c r="BN705" s="67">
        <v>-5.9412862174212933E-3</v>
      </c>
      <c r="BO705" s="67">
        <v>-6.0054236091673374E-3</v>
      </c>
      <c r="BP705" s="67">
        <v>-5.250005517154932E-3</v>
      </c>
      <c r="BQ705" s="67">
        <v>-3.2635375391691923E-3</v>
      </c>
      <c r="BR705" s="67">
        <v>1.254353579133749E-2</v>
      </c>
      <c r="BS705" s="67">
        <v>0.10938698053359985</v>
      </c>
      <c r="BT705" s="67">
        <v>0.13497708737850189</v>
      </c>
      <c r="BU705" s="67">
        <v>0.15190403163433075</v>
      </c>
      <c r="BV705" s="67">
        <v>0.16124694049358368</v>
      </c>
      <c r="BW705" s="67">
        <v>0.15527021884918213</v>
      </c>
      <c r="BX705" s="67">
        <v>2.6067810133099556E-2</v>
      </c>
      <c r="BY705" s="67">
        <v>-2.5066202506422997E-2</v>
      </c>
      <c r="BZ705" s="67">
        <v>-3.3753387629985809E-2</v>
      </c>
      <c r="CA705" s="67">
        <v>-2.4492684751749039E-2</v>
      </c>
      <c r="CB705" s="67">
        <v>-1.5922099351882935E-2</v>
      </c>
      <c r="CC705" s="67">
        <v>1.4008082216605544E-3</v>
      </c>
      <c r="CD705" s="67">
        <v>3.986043855547905E-3</v>
      </c>
      <c r="CE705" s="67">
        <v>4.4741486199200153E-3</v>
      </c>
      <c r="CF705" s="67">
        <v>4.7367997467517853E-3</v>
      </c>
      <c r="CG705" s="67">
        <v>4.8705814406275749E-3</v>
      </c>
      <c r="CH705" s="67">
        <v>5.1373173482716084E-3</v>
      </c>
      <c r="CI705" s="67">
        <v>3.4686396829783916E-3</v>
      </c>
      <c r="CJ705" s="67">
        <v>2.4854333605617285E-3</v>
      </c>
      <c r="CK705" s="67">
        <v>-2.8437326545827091E-4</v>
      </c>
      <c r="CL705" s="67">
        <v>-2.2002337500452995E-3</v>
      </c>
      <c r="CM705" s="67">
        <v>-2.0367896649986506E-3</v>
      </c>
      <c r="CN705" s="67">
        <v>-1.0794195113703609E-3</v>
      </c>
      <c r="CO705" s="67">
        <v>1.1025022249668837E-3</v>
      </c>
      <c r="CP705" s="67">
        <v>1.7052857205271721E-2</v>
      </c>
      <c r="CQ705" s="67">
        <v>0.11393439769744873</v>
      </c>
      <c r="CR705" s="67">
        <v>0.13961708545684814</v>
      </c>
      <c r="CS705" s="67">
        <v>0.15661941468715668</v>
      </c>
      <c r="CT705" s="67">
        <v>0.16602800786495209</v>
      </c>
      <c r="CU705" s="67">
        <v>0.16008198261260986</v>
      </c>
      <c r="CV705" s="67">
        <v>3.0894264578819275E-2</v>
      </c>
      <c r="CW705" s="67">
        <v>-2.0294168964028358E-2</v>
      </c>
      <c r="CX705" s="67">
        <v>-2.9106138274073601E-2</v>
      </c>
      <c r="CY705" s="67">
        <v>-2.0094942301511765E-2</v>
      </c>
      <c r="CZ705" s="67">
        <v>-1.184715423732996E-2</v>
      </c>
      <c r="DA705" s="67">
        <v>5.1153474487364292E-3</v>
      </c>
      <c r="DB705" s="67">
        <v>7.3944930918514729E-3</v>
      </c>
      <c r="DC705" s="67">
        <v>7.633160799741745E-3</v>
      </c>
      <c r="DD705" s="67">
        <v>7.7117737382650375E-3</v>
      </c>
      <c r="DE705" s="67">
        <v>7.729614619165659E-3</v>
      </c>
      <c r="DF705" s="67">
        <v>7.9933227971196175E-3</v>
      </c>
      <c r="DG705" s="67">
        <v>6.5328460186719894E-3</v>
      </c>
      <c r="DH705" s="67">
        <v>5.7894517667591572E-3</v>
      </c>
      <c r="DI705" s="67">
        <v>3.2101648394018412E-3</v>
      </c>
      <c r="DJ705" s="67">
        <v>1.540818833746016E-3</v>
      </c>
      <c r="DK705" s="67">
        <v>1.931843813508749E-3</v>
      </c>
      <c r="DL705" s="67">
        <v>3.0911662615835667E-3</v>
      </c>
      <c r="DM705" s="67">
        <v>5.468541756272316E-3</v>
      </c>
      <c r="DN705" s="67">
        <v>2.1562175825238228E-2</v>
      </c>
      <c r="DO705" s="67">
        <v>0.11848181486129761</v>
      </c>
      <c r="DP705" s="67">
        <v>0.14425709843635559</v>
      </c>
      <c r="DQ705" s="67">
        <v>0.1613347977399826</v>
      </c>
      <c r="DR705" s="67">
        <v>0.1708090752363205</v>
      </c>
      <c r="DS705" s="67">
        <v>0.1648937463760376</v>
      </c>
      <c r="DT705" s="67">
        <v>3.5720720887184143E-2</v>
      </c>
      <c r="DU705" s="67">
        <v>-1.552213542163372E-2</v>
      </c>
      <c r="DV705" s="67">
        <v>-2.4458892643451691E-2</v>
      </c>
      <c r="DW705" s="67">
        <v>-1.5697197988629341E-2</v>
      </c>
      <c r="DX705" s="67">
        <v>-7.7722086571156979E-3</v>
      </c>
      <c r="DY705" s="67">
        <v>1.0478552430868149E-2</v>
      </c>
      <c r="DZ705" s="67">
        <v>1.2315752916038036E-2</v>
      </c>
      <c r="EA705" s="67">
        <v>1.2194273062050343E-2</v>
      </c>
      <c r="EB705" s="67">
        <v>1.2007164768874645E-2</v>
      </c>
      <c r="EC705" s="67">
        <v>1.1857603676617146E-2</v>
      </c>
      <c r="ED705" s="67">
        <v>1.2116941623389721E-2</v>
      </c>
      <c r="EE705" s="67">
        <v>1.0957073420286179E-2</v>
      </c>
      <c r="EF705" s="67">
        <v>1.0559930466115475E-2</v>
      </c>
      <c r="EG705" s="67">
        <v>8.2557229325175285E-3</v>
      </c>
      <c r="EH705" s="67">
        <v>6.9423047825694084E-3</v>
      </c>
      <c r="EI705" s="67">
        <v>7.661920040845871E-3</v>
      </c>
      <c r="EJ705" s="67">
        <v>9.1128293424844742E-3</v>
      </c>
      <c r="EK705" s="67">
        <v>1.177241001278162E-2</v>
      </c>
      <c r="EL705" s="67">
        <v>2.8072917833924294E-2</v>
      </c>
      <c r="EM705" s="67">
        <v>0.12504757940769196</v>
      </c>
      <c r="EN705" s="67">
        <v>0.15095652639865875</v>
      </c>
      <c r="EO705" s="67">
        <v>0.16814307868480682</v>
      </c>
      <c r="EP705" s="67">
        <v>0.17771217226982117</v>
      </c>
      <c r="EQ705" s="67">
        <v>0.17184117436408997</v>
      </c>
      <c r="ER705" s="67">
        <v>4.2689356952905655E-2</v>
      </c>
      <c r="ES705" s="67">
        <v>-8.6320741102099419E-3</v>
      </c>
      <c r="ET705" s="67">
        <v>-1.7749004065990448E-2</v>
      </c>
      <c r="EU705" s="67">
        <v>-9.3475570902228355E-3</v>
      </c>
      <c r="EV705" s="67">
        <v>-1.8886340549215674E-3</v>
      </c>
      <c r="EW705" s="67">
        <v>68.944679260253906</v>
      </c>
      <c r="EX705" s="67">
        <v>67.723587036132813</v>
      </c>
      <c r="EY705" s="67">
        <v>66.521354675292969</v>
      </c>
      <c r="EZ705" s="67">
        <v>65.360282897949219</v>
      </c>
      <c r="FA705" s="67">
        <v>64.417381286621094</v>
      </c>
      <c r="FB705" s="67">
        <v>63.748104095458984</v>
      </c>
      <c r="FC705" s="67">
        <v>63.769145965576172</v>
      </c>
      <c r="FD705" s="67">
        <v>65.822822570800781</v>
      </c>
      <c r="FE705" s="67">
        <v>69.205184936523438</v>
      </c>
      <c r="FF705" s="67">
        <v>73.195594787597656</v>
      </c>
      <c r="FG705" s="67">
        <v>77.258369445800781</v>
      </c>
      <c r="FH705" s="67">
        <v>81.002029418945313</v>
      </c>
      <c r="FI705" s="67">
        <v>84.45989990234375</v>
      </c>
      <c r="FJ705" s="67">
        <v>87.401527404785156</v>
      </c>
      <c r="FK705" s="67">
        <v>88.912643432617188</v>
      </c>
      <c r="FL705" s="67">
        <v>89.735160827636719</v>
      </c>
      <c r="FM705" s="67">
        <v>89.122032165527344</v>
      </c>
      <c r="FN705" s="67">
        <v>87.145133972167969</v>
      </c>
      <c r="FO705" s="67">
        <v>83.667213439941406</v>
      </c>
      <c r="FP705" s="67">
        <v>79.299537658691406</v>
      </c>
      <c r="FQ705" s="67">
        <v>75.088760375976563</v>
      </c>
      <c r="FR705" s="67">
        <v>72.369964599609375</v>
      </c>
      <c r="FS705" s="67">
        <v>70.332130432128906</v>
      </c>
      <c r="FT705" s="67">
        <v>68.963935852050781</v>
      </c>
      <c r="FU705" s="68">
        <v>6.0843806713819504E-3</v>
      </c>
      <c r="FV705" s="40">
        <v>13.020000457763672</v>
      </c>
      <c r="FW705">
        <v>36038.92</v>
      </c>
      <c r="FX705">
        <v>1</v>
      </c>
    </row>
    <row r="706" spans="1:180" x14ac:dyDescent="0.2">
      <c r="A706" t="s">
        <v>189</v>
      </c>
      <c r="B706" t="s">
        <v>207</v>
      </c>
      <c r="C706" t="s">
        <v>204</v>
      </c>
      <c r="D706" t="s">
        <v>181</v>
      </c>
      <c r="E706" t="s">
        <v>1</v>
      </c>
      <c r="F706" t="s">
        <v>194</v>
      </c>
      <c r="G706" s="60" t="s">
        <v>216</v>
      </c>
      <c r="H706" s="67">
        <v>14028.99991774559</v>
      </c>
      <c r="I706" s="67">
        <v>0.67789840698242188</v>
      </c>
      <c r="J706" s="67">
        <v>0.57663410902023315</v>
      </c>
      <c r="K706" s="67">
        <v>0.51610898971557617</v>
      </c>
      <c r="L706" s="67">
        <v>0.48637866973876953</v>
      </c>
      <c r="M706" s="67">
        <v>0.46851322054862976</v>
      </c>
      <c r="N706" s="67">
        <v>0.48718839883804321</v>
      </c>
      <c r="O706" s="67">
        <v>0.55507063865661621</v>
      </c>
      <c r="P706" s="67">
        <v>0.64516925811767578</v>
      </c>
      <c r="Q706" s="67">
        <v>0.68249428272247314</v>
      </c>
      <c r="R706" s="67">
        <v>0.72359907627105713</v>
      </c>
      <c r="S706" s="67">
        <v>0.78132122755050659</v>
      </c>
      <c r="T706" s="67">
        <v>0.86543524265289307</v>
      </c>
      <c r="U706" s="67">
        <v>0.9757305383682251</v>
      </c>
      <c r="V706" s="67">
        <v>1.1330258846282959</v>
      </c>
      <c r="W706" s="67">
        <v>1.2855219841003418</v>
      </c>
      <c r="X706" s="67">
        <v>1.4841381311416626</v>
      </c>
      <c r="Y706" s="67">
        <v>1.6695466041564941</v>
      </c>
      <c r="Z706" s="67">
        <v>1.782395601272583</v>
      </c>
      <c r="AA706" s="67">
        <v>1.7871429920196533</v>
      </c>
      <c r="AB706" s="67">
        <v>1.7050374746322632</v>
      </c>
      <c r="AC706" s="67">
        <v>1.541448712348938</v>
      </c>
      <c r="AD706" s="67">
        <v>1.437143087387085</v>
      </c>
      <c r="AE706" s="67">
        <v>1.2312173843383789</v>
      </c>
      <c r="AF706" s="67">
        <v>0.98966699838638306</v>
      </c>
      <c r="AG706" s="67">
        <v>-2.902781218290329E-2</v>
      </c>
      <c r="AH706" s="67">
        <v>-2.12740208953619E-2</v>
      </c>
      <c r="AI706" s="67">
        <v>-2.4430181831121445E-2</v>
      </c>
      <c r="AJ706" s="67">
        <v>-2.2828049957752228E-2</v>
      </c>
      <c r="AK706" s="67">
        <v>-2.4881318211555481E-2</v>
      </c>
      <c r="AL706" s="67">
        <v>-2.6495900005102158E-2</v>
      </c>
      <c r="AM706" s="67">
        <v>-2.8526592999696732E-2</v>
      </c>
      <c r="AN706" s="67">
        <v>-2.0165368914604187E-2</v>
      </c>
      <c r="AO706" s="67">
        <v>-2.6971586048603058E-2</v>
      </c>
      <c r="AP706" s="67">
        <v>-3.6051034927368164E-2</v>
      </c>
      <c r="AQ706" s="67">
        <v>-2.7763905003666878E-2</v>
      </c>
      <c r="AR706" s="67">
        <v>-3.0953940004110336E-2</v>
      </c>
      <c r="AS706" s="67">
        <v>-3.1521007418632507E-2</v>
      </c>
      <c r="AT706" s="67">
        <v>1.0152396745979786E-2</v>
      </c>
      <c r="AU706" s="67">
        <v>0.26190841197967529</v>
      </c>
      <c r="AV706" s="67">
        <v>0.37719467282295227</v>
      </c>
      <c r="AW706" s="67">
        <v>0.45551648736000061</v>
      </c>
      <c r="AX706" s="67">
        <v>0.47252106666564941</v>
      </c>
      <c r="AY706" s="67">
        <v>0.419496089220047</v>
      </c>
      <c r="AZ706" s="67">
        <v>-0.10239813476800919</v>
      </c>
      <c r="BA706" s="67">
        <v>-0.19849251210689545</v>
      </c>
      <c r="BB706" s="67">
        <v>-0.13774272799491882</v>
      </c>
      <c r="BC706" s="67">
        <v>-9.735880047082901E-2</v>
      </c>
      <c r="BD706" s="67">
        <v>-6.9464713335037231E-2</v>
      </c>
      <c r="BE706" s="67">
        <v>-6.349384319037199E-3</v>
      </c>
      <c r="BF706" s="67">
        <v>-6.043788162060082E-4</v>
      </c>
      <c r="BG706" s="67">
        <v>-5.4212445393204689E-3</v>
      </c>
      <c r="BH706" s="67">
        <v>-5.1900292746722698E-3</v>
      </c>
      <c r="BI706" s="67">
        <v>-8.2804989069700241E-3</v>
      </c>
      <c r="BJ706" s="67">
        <v>-1.0257950983941555E-2</v>
      </c>
      <c r="BK706" s="67">
        <v>-1.1437956243753433E-2</v>
      </c>
      <c r="BL706" s="67">
        <v>-1.6742764273658395E-3</v>
      </c>
      <c r="BM706" s="67">
        <v>-7.0030665956437588E-3</v>
      </c>
      <c r="BN706" s="67">
        <v>-1.4339081011712551E-2</v>
      </c>
      <c r="BO706" s="67">
        <v>-4.1738487780094147E-3</v>
      </c>
      <c r="BP706" s="67">
        <v>-5.4987375624477863E-3</v>
      </c>
      <c r="BQ706" s="67">
        <v>-4.2358655482530594E-3</v>
      </c>
      <c r="BR706" s="67">
        <v>3.902069479227066E-2</v>
      </c>
      <c r="BS706" s="67">
        <v>0.29062455892562866</v>
      </c>
      <c r="BT706" s="67">
        <v>0.40658986568450928</v>
      </c>
      <c r="BU706" s="67">
        <v>0.48561939597129822</v>
      </c>
      <c r="BV706" s="67">
        <v>0.50299960374832153</v>
      </c>
      <c r="BW706" s="67">
        <v>0.45014515519142151</v>
      </c>
      <c r="BX706" s="67">
        <v>-7.0779003202915192E-2</v>
      </c>
      <c r="BY706" s="67">
        <v>-0.16772124171257019</v>
      </c>
      <c r="BZ706" s="67">
        <v>-0.10833513736724854</v>
      </c>
      <c r="CA706" s="67">
        <v>-6.9807171821594238E-2</v>
      </c>
      <c r="CB706" s="67">
        <v>-4.4105924665927887E-2</v>
      </c>
      <c r="CC706" s="67">
        <v>9.3576265498995781E-3</v>
      </c>
      <c r="CD706" s="67">
        <v>1.3711351901292801E-2</v>
      </c>
      <c r="CE706" s="67">
        <v>7.7442871406674385E-3</v>
      </c>
      <c r="CF706" s="67">
        <v>7.0260101929306984E-3</v>
      </c>
      <c r="CG706" s="67">
        <v>3.2171765342354774E-3</v>
      </c>
      <c r="CH706" s="67">
        <v>9.8840543068945408E-4</v>
      </c>
      <c r="CI706" s="67">
        <v>3.9757878403179348E-4</v>
      </c>
      <c r="CJ706" s="67">
        <v>1.1132597923278809E-2</v>
      </c>
      <c r="CK706" s="67">
        <v>6.8270699121057987E-3</v>
      </c>
      <c r="CL706" s="67">
        <v>6.9855083711445332E-4</v>
      </c>
      <c r="CM706" s="67">
        <v>1.2164552696049213E-2</v>
      </c>
      <c r="CN706" s="67">
        <v>1.2131456285715103E-2</v>
      </c>
      <c r="CO706" s="67">
        <v>1.4661742374300957E-2</v>
      </c>
      <c r="CP706" s="67">
        <v>5.9014793485403061E-2</v>
      </c>
      <c r="CQ706" s="67">
        <v>0.31051325798034668</v>
      </c>
      <c r="CR706" s="67">
        <v>0.42694884538650513</v>
      </c>
      <c r="CS706" s="67">
        <v>0.50646853446960449</v>
      </c>
      <c r="CT706" s="67">
        <v>0.52410888671875</v>
      </c>
      <c r="CU706" s="67">
        <v>0.47137260437011719</v>
      </c>
      <c r="CV706" s="67">
        <v>-4.8879686743021011E-2</v>
      </c>
      <c r="CW706" s="67">
        <v>-0.14640915393829346</v>
      </c>
      <c r="CX706" s="67">
        <v>-8.7967544794082642E-2</v>
      </c>
      <c r="CY706" s="67">
        <v>-5.0724998116493225E-2</v>
      </c>
      <c r="CZ706" s="67">
        <v>-2.6542510837316513E-2</v>
      </c>
      <c r="DA706" s="67">
        <v>2.5064637884497643E-2</v>
      </c>
      <c r="DB706" s="67">
        <v>2.8027081862092018E-2</v>
      </c>
      <c r="DC706" s="67">
        <v>2.0909819751977921E-2</v>
      </c>
      <c r="DD706" s="67">
        <v>1.9242050126194954E-2</v>
      </c>
      <c r="DE706" s="67">
        <v>1.4714851044118404E-2</v>
      </c>
      <c r="DF706" s="67">
        <v>1.2234760448336601E-2</v>
      </c>
      <c r="DG706" s="67">
        <v>1.2233114801347256E-2</v>
      </c>
      <c r="DH706" s="67">
        <v>2.3939473554491997E-2</v>
      </c>
      <c r="DI706" s="67">
        <v>2.0657205954194069E-2</v>
      </c>
      <c r="DJ706" s="67">
        <v>1.5736183151602745E-2</v>
      </c>
      <c r="DK706" s="67">
        <v>2.8502952307462692E-2</v>
      </c>
      <c r="DL706" s="67">
        <v>2.9761649668216705E-2</v>
      </c>
      <c r="DM706" s="67">
        <v>3.3559352159500122E-2</v>
      </c>
      <c r="DN706" s="67">
        <v>7.9008892178535461E-2</v>
      </c>
      <c r="DO706" s="67">
        <v>0.33040192723274231</v>
      </c>
      <c r="DP706" s="67">
        <v>0.44730785489082336</v>
      </c>
      <c r="DQ706" s="67">
        <v>0.52731770277023315</v>
      </c>
      <c r="DR706" s="67">
        <v>0.54521816968917847</v>
      </c>
      <c r="DS706" s="67">
        <v>0.49260002374649048</v>
      </c>
      <c r="DT706" s="67">
        <v>-2.6980375871062279E-2</v>
      </c>
      <c r="DU706" s="67">
        <v>-0.12509705126285553</v>
      </c>
      <c r="DV706" s="67">
        <v>-6.7599944770336151E-2</v>
      </c>
      <c r="DW706" s="67">
        <v>-3.1642824411392212E-2</v>
      </c>
      <c r="DX706" s="67">
        <v>-8.9790951460599899E-3</v>
      </c>
      <c r="DY706" s="67">
        <v>4.7743067145347595E-2</v>
      </c>
      <c r="DZ706" s="67">
        <v>4.8696722835302353E-2</v>
      </c>
      <c r="EA706" s="67">
        <v>3.9918757975101471E-2</v>
      </c>
      <c r="EB706" s="67">
        <v>3.6880068480968475E-2</v>
      </c>
      <c r="EC706" s="67">
        <v>3.1315669417381287E-2</v>
      </c>
      <c r="ED706" s="67">
        <v>2.8472710400819778E-2</v>
      </c>
      <c r="EE706" s="67">
        <v>2.932174876332283E-2</v>
      </c>
      <c r="EF706" s="67">
        <v>4.2430564761161804E-2</v>
      </c>
      <c r="EG706" s="67">
        <v>4.0625724941492081E-2</v>
      </c>
      <c r="EH706" s="67">
        <v>3.7448134273290634E-2</v>
      </c>
      <c r="EI706" s="67">
        <v>5.2093010395765305E-2</v>
      </c>
      <c r="EJ706" s="67">
        <v>5.5216848850250244E-2</v>
      </c>
      <c r="EK706" s="67">
        <v>6.0844492167234421E-2</v>
      </c>
      <c r="EL706" s="67">
        <v>0.10787719488143921</v>
      </c>
      <c r="EM706" s="67">
        <v>0.35911804437637329</v>
      </c>
      <c r="EN706" s="67">
        <v>0.47670304775238037</v>
      </c>
      <c r="EO706" s="67">
        <v>0.55742061138153076</v>
      </c>
      <c r="EP706" s="67">
        <v>0.57569676637649536</v>
      </c>
      <c r="EQ706" s="67">
        <v>0.52324903011322021</v>
      </c>
      <c r="ER706" s="67">
        <v>4.6387529000639915E-3</v>
      </c>
      <c r="ES706" s="67">
        <v>-9.432576596736908E-2</v>
      </c>
      <c r="ET706" s="67">
        <v>-3.8192372769117355E-2</v>
      </c>
      <c r="EU706" s="67">
        <v>-4.0911957621574402E-3</v>
      </c>
      <c r="EV706" s="67">
        <v>1.6379686072468758E-2</v>
      </c>
      <c r="EW706" s="67">
        <v>67.455009460449219</v>
      </c>
      <c r="EX706" s="67">
        <v>66.725830078125</v>
      </c>
      <c r="EY706" s="67">
        <v>65.240554809570313</v>
      </c>
      <c r="EZ706" s="67">
        <v>63.541797637939453</v>
      </c>
      <c r="FA706" s="67">
        <v>62.757209777832031</v>
      </c>
      <c r="FB706" s="67">
        <v>61.764793395996094</v>
      </c>
      <c r="FC706" s="67">
        <v>62.342658996582031</v>
      </c>
      <c r="FD706" s="67">
        <v>64.666595458984375</v>
      </c>
      <c r="FE706" s="67">
        <v>68.499855041503906</v>
      </c>
      <c r="FF706" s="67">
        <v>73.186141967773438</v>
      </c>
      <c r="FG706" s="67">
        <v>78.119415283203125</v>
      </c>
      <c r="FH706" s="67">
        <v>82.588577270507813</v>
      </c>
      <c r="FI706" s="67">
        <v>85.813652038574219</v>
      </c>
      <c r="FJ706" s="67">
        <v>87.786590576171875</v>
      </c>
      <c r="FK706" s="67">
        <v>90.388671875</v>
      </c>
      <c r="FL706" s="67">
        <v>91.831779479980469</v>
      </c>
      <c r="FM706" s="67">
        <v>91.414237976074219</v>
      </c>
      <c r="FN706" s="67">
        <v>89.929924011230469</v>
      </c>
      <c r="FO706" s="67">
        <v>87.820205688476563</v>
      </c>
      <c r="FP706" s="67">
        <v>83.365997314453125</v>
      </c>
      <c r="FQ706" s="67">
        <v>76.949562072753906</v>
      </c>
      <c r="FR706" s="67">
        <v>73.547370910644531</v>
      </c>
      <c r="FS706" s="67">
        <v>70.636146545410156</v>
      </c>
      <c r="FT706" s="67">
        <v>68.944664001464844</v>
      </c>
      <c r="FU706" s="68">
        <v>2.6778737083077431E-2</v>
      </c>
      <c r="FV706" s="40">
        <v>8.2899999618530273</v>
      </c>
      <c r="FW706">
        <v>13121.95</v>
      </c>
      <c r="FX706">
        <v>1</v>
      </c>
    </row>
    <row r="707" spans="1:180" x14ac:dyDescent="0.2">
      <c r="A707" t="s">
        <v>189</v>
      </c>
      <c r="B707" t="s">
        <v>207</v>
      </c>
      <c r="C707" t="s">
        <v>204</v>
      </c>
      <c r="D707" t="s">
        <v>181</v>
      </c>
      <c r="E707" t="s">
        <v>1</v>
      </c>
      <c r="F707" t="s">
        <v>194</v>
      </c>
      <c r="G707" s="60" t="s">
        <v>217</v>
      </c>
      <c r="H707" s="67">
        <v>13943.000532984734</v>
      </c>
      <c r="I707" s="67">
        <v>0.6744808554649353</v>
      </c>
      <c r="J707" s="67">
        <v>0.57275837659835815</v>
      </c>
      <c r="K707" s="67">
        <v>0.51040089130401611</v>
      </c>
      <c r="L707" s="67">
        <v>0.47683510184288025</v>
      </c>
      <c r="M707" s="67">
        <v>0.46171486377716064</v>
      </c>
      <c r="N707" s="67">
        <v>0.48468577861785889</v>
      </c>
      <c r="O707" s="67">
        <v>0.5502011775970459</v>
      </c>
      <c r="P707" s="67">
        <v>0.6295202374458313</v>
      </c>
      <c r="Q707" s="67">
        <v>0.66731733083724976</v>
      </c>
      <c r="R707" s="67">
        <v>0.69364053010940552</v>
      </c>
      <c r="S707" s="67">
        <v>0.75967103242874146</v>
      </c>
      <c r="T707" s="67">
        <v>0.85872626304626465</v>
      </c>
      <c r="U707" s="67">
        <v>0.9795764684677124</v>
      </c>
      <c r="V707" s="67">
        <v>1.1272968053817749</v>
      </c>
      <c r="W707" s="67">
        <v>1.2919447422027588</v>
      </c>
      <c r="X707" s="67">
        <v>1.4872845411300659</v>
      </c>
      <c r="Y707" s="67">
        <v>1.6707522869110107</v>
      </c>
      <c r="Z707" s="67">
        <v>1.803926944732666</v>
      </c>
      <c r="AA707" s="67">
        <v>1.83820641040802</v>
      </c>
      <c r="AB707" s="67">
        <v>1.7837285995483398</v>
      </c>
      <c r="AC707" s="67">
        <v>1.6594454050064087</v>
      </c>
      <c r="AD707" s="67">
        <v>1.5464342832565308</v>
      </c>
      <c r="AE707" s="67">
        <v>1.3014415502548218</v>
      </c>
      <c r="AF707" s="67">
        <v>1.0281435251235962</v>
      </c>
      <c r="AG707" s="67">
        <v>-1.6551604494452477E-2</v>
      </c>
      <c r="AH707" s="67">
        <v>-1.3160702772438526E-2</v>
      </c>
      <c r="AI707" s="67">
        <v>-1.8454300239682198E-2</v>
      </c>
      <c r="AJ707" s="67">
        <v>-1.8550585955381393E-2</v>
      </c>
      <c r="AK707" s="67">
        <v>-2.2265853360295296E-2</v>
      </c>
      <c r="AL707" s="67">
        <v>-2.3445010185241699E-2</v>
      </c>
      <c r="AM707" s="67">
        <v>-2.2311342880129814E-2</v>
      </c>
      <c r="AN707" s="67">
        <v>-2.381356805562973E-2</v>
      </c>
      <c r="AO707" s="67">
        <v>-2.2079169750213623E-2</v>
      </c>
      <c r="AP707" s="67">
        <v>-3.7472426891326904E-2</v>
      </c>
      <c r="AQ707" s="67">
        <v>-2.6792148128151894E-2</v>
      </c>
      <c r="AR707" s="67">
        <v>-1.9270347431302071E-2</v>
      </c>
      <c r="AS707" s="67">
        <v>-1.7316358163952827E-2</v>
      </c>
      <c r="AT707" s="67">
        <v>1.0779074393212795E-2</v>
      </c>
      <c r="AU707" s="67">
        <v>0.28034955263137817</v>
      </c>
      <c r="AV707" s="67">
        <v>0.40916955471038818</v>
      </c>
      <c r="AW707" s="67">
        <v>0.49636298418045044</v>
      </c>
      <c r="AX707" s="67">
        <v>0.52966135740280151</v>
      </c>
      <c r="AY707" s="67">
        <v>0.48983779549598694</v>
      </c>
      <c r="AZ707" s="67">
        <v>-8.1655740737915039E-2</v>
      </c>
      <c r="BA707" s="67">
        <v>-0.20088502764701843</v>
      </c>
      <c r="BB707" s="67">
        <v>-0.18268163502216339</v>
      </c>
      <c r="BC707" s="67">
        <v>-0.12764661014080048</v>
      </c>
      <c r="BD707" s="67">
        <v>-8.7141416966915131E-2</v>
      </c>
      <c r="BE707" s="67">
        <v>6.2170270830392838E-3</v>
      </c>
      <c r="BF707" s="67">
        <v>7.5914454646408558E-3</v>
      </c>
      <c r="BG707" s="67">
        <v>6.3079886604100466E-4</v>
      </c>
      <c r="BH707" s="67">
        <v>-8.4169197361916304E-4</v>
      </c>
      <c r="BI707" s="67">
        <v>-5.5984151549637318E-3</v>
      </c>
      <c r="BJ707" s="67">
        <v>-7.1418876759707928E-3</v>
      </c>
      <c r="BK707" s="67">
        <v>-5.1543950103223324E-3</v>
      </c>
      <c r="BL707" s="67">
        <v>-5.2486564964056015E-3</v>
      </c>
      <c r="BM707" s="67">
        <v>-2.0310296677052975E-3</v>
      </c>
      <c r="BN707" s="67">
        <v>-1.567370817065239E-2</v>
      </c>
      <c r="BO707" s="67">
        <v>-3.1075393781065941E-3</v>
      </c>
      <c r="BP707" s="67">
        <v>6.2866872176527977E-3</v>
      </c>
      <c r="BQ707" s="67">
        <v>1.0077434591948986E-2</v>
      </c>
      <c r="BR707" s="67">
        <v>3.9761923253536224E-2</v>
      </c>
      <c r="BS707" s="67">
        <v>0.30917945504188538</v>
      </c>
      <c r="BT707" s="67">
        <v>0.43868052959442139</v>
      </c>
      <c r="BU707" s="67">
        <v>0.5265844464302063</v>
      </c>
      <c r="BV707" s="67">
        <v>0.56025964021682739</v>
      </c>
      <c r="BW707" s="67">
        <v>0.52060729265213013</v>
      </c>
      <c r="BX707" s="67">
        <v>-4.9912475049495697E-2</v>
      </c>
      <c r="BY707" s="67">
        <v>-0.16999304294586182</v>
      </c>
      <c r="BZ707" s="67">
        <v>-0.15315861999988556</v>
      </c>
      <c r="CA707" s="67">
        <v>-9.9986240267753601E-2</v>
      </c>
      <c r="CB707" s="67">
        <v>-6.1682373285293579E-2</v>
      </c>
      <c r="CC707" s="67">
        <v>2.1986512467265129E-2</v>
      </c>
      <c r="CD707" s="67">
        <v>2.1964320912957191E-2</v>
      </c>
      <c r="CE707" s="67">
        <v>1.3849080540239811E-2</v>
      </c>
      <c r="CF707" s="67">
        <v>1.1423432268202305E-2</v>
      </c>
      <c r="CG707" s="67">
        <v>5.9453998692333698E-3</v>
      </c>
      <c r="CH707" s="67">
        <v>4.1496069170534611E-3</v>
      </c>
      <c r="CI707" s="67">
        <v>6.7284535616636276E-3</v>
      </c>
      <c r="CJ707" s="67">
        <v>7.6093431562185287E-3</v>
      </c>
      <c r="CK707" s="67">
        <v>1.1854251846671104E-2</v>
      </c>
      <c r="CL707" s="67">
        <v>-5.7598162675276399E-4</v>
      </c>
      <c r="CM707" s="67">
        <v>1.3296348974108696E-2</v>
      </c>
      <c r="CN707" s="67">
        <v>2.3987412452697754E-2</v>
      </c>
      <c r="CO707" s="67">
        <v>2.9050292447209358E-2</v>
      </c>
      <c r="CP707" s="67">
        <v>5.983535572886467E-2</v>
      </c>
      <c r="CQ707" s="67">
        <v>0.32914698123931885</v>
      </c>
      <c r="CR707" s="67">
        <v>0.45911970734596252</v>
      </c>
      <c r="CS707" s="67">
        <v>0.54751574993133545</v>
      </c>
      <c r="CT707" s="67">
        <v>0.58145195245742798</v>
      </c>
      <c r="CU707" s="67">
        <v>0.54191809892654419</v>
      </c>
      <c r="CV707" s="67">
        <v>-2.792719192802906E-2</v>
      </c>
      <c r="CW707" s="67">
        <v>-0.14859732985496521</v>
      </c>
      <c r="CX707" s="67">
        <v>-0.13271106779575348</v>
      </c>
      <c r="CY707" s="67">
        <v>-8.0828756093978882E-2</v>
      </c>
      <c r="CZ707" s="67">
        <v>-4.4049520045518875E-2</v>
      </c>
      <c r="DA707" s="67">
        <v>3.7755999714136124E-2</v>
      </c>
      <c r="DB707" s="67">
        <v>3.6337196826934814E-2</v>
      </c>
      <c r="DC707" s="67">
        <v>2.7067363262176514E-2</v>
      </c>
      <c r="DD707" s="67">
        <v>2.3688556626439095E-2</v>
      </c>
      <c r="DE707" s="67">
        <v>1.7489215359091759E-2</v>
      </c>
      <c r="DF707" s="67">
        <v>1.5441101044416428E-2</v>
      </c>
      <c r="DG707" s="67">
        <v>1.8611302599310875E-2</v>
      </c>
      <c r="DH707" s="67">
        <v>2.0467342808842659E-2</v>
      </c>
      <c r="DI707" s="67">
        <v>2.5739533826708794E-2</v>
      </c>
      <c r="DJ707" s="67">
        <v>1.4521744102239609E-2</v>
      </c>
      <c r="DK707" s="67">
        <v>2.9700236395001411E-2</v>
      </c>
      <c r="DL707" s="67">
        <v>4.1688136756420135E-2</v>
      </c>
      <c r="DM707" s="67">
        <v>4.8023153096437454E-2</v>
      </c>
      <c r="DN707" s="67">
        <v>7.9908788204193115E-2</v>
      </c>
      <c r="DO707" s="67">
        <v>0.34911447763442993</v>
      </c>
      <c r="DP707" s="67">
        <v>0.47955888509750366</v>
      </c>
      <c r="DQ707" s="67">
        <v>0.56844711303710938</v>
      </c>
      <c r="DR707" s="67">
        <v>0.60264414548873901</v>
      </c>
      <c r="DS707" s="67">
        <v>0.56322890520095825</v>
      </c>
      <c r="DT707" s="67">
        <v>-5.9419060125946999E-3</v>
      </c>
      <c r="DU707" s="67">
        <v>-0.1272016316652298</v>
      </c>
      <c r="DV707" s="67">
        <v>-0.1122635155916214</v>
      </c>
      <c r="DW707" s="67">
        <v>-6.167127937078476E-2</v>
      </c>
      <c r="DX707" s="67">
        <v>-2.6416664943099022E-2</v>
      </c>
      <c r="DY707" s="67">
        <v>6.0524631291627884E-2</v>
      </c>
      <c r="DZ707" s="67">
        <v>5.7089347392320633E-2</v>
      </c>
      <c r="EA707" s="67">
        <v>4.6152461320161819E-2</v>
      </c>
      <c r="EB707" s="67">
        <v>4.1397452354431152E-2</v>
      </c>
      <c r="EC707" s="67">
        <v>3.4156650304794312E-2</v>
      </c>
      <c r="ED707" s="67">
        <v>3.1744223088026047E-2</v>
      </c>
      <c r="EE707" s="67">
        <v>3.576824814081192E-2</v>
      </c>
      <c r="EF707" s="67">
        <v>3.9032258093357086E-2</v>
      </c>
      <c r="EG707" s="67">
        <v>4.578767716884613E-2</v>
      </c>
      <c r="EH707" s="67">
        <v>3.6320462822914124E-2</v>
      </c>
      <c r="EI707" s="67">
        <v>5.3384847939014435E-2</v>
      </c>
      <c r="EJ707" s="67">
        <v>6.7245170474052429E-2</v>
      </c>
      <c r="EK707" s="67">
        <v>7.5416944921016693E-2</v>
      </c>
      <c r="EL707" s="67">
        <v>0.10889163613319397</v>
      </c>
      <c r="EM707" s="67">
        <v>0.37794438004493713</v>
      </c>
      <c r="EN707" s="67">
        <v>0.50906985998153687</v>
      </c>
      <c r="EO707" s="67">
        <v>0.59866851568222046</v>
      </c>
      <c r="EP707" s="67">
        <v>0.63324248790740967</v>
      </c>
      <c r="EQ707" s="67">
        <v>0.59399837255477905</v>
      </c>
      <c r="ER707" s="67">
        <v>2.5801356881856918E-2</v>
      </c>
      <c r="ES707" s="67">
        <v>-9.6309646964073181E-2</v>
      </c>
      <c r="ET707" s="67">
        <v>-8.2740485668182373E-2</v>
      </c>
      <c r="EU707" s="67">
        <v>-3.4010916948318481E-2</v>
      </c>
      <c r="EV707" s="67">
        <v>-9.5762242563068867E-4</v>
      </c>
      <c r="EW707" s="67">
        <v>66.382553100585938</v>
      </c>
      <c r="EX707" s="67">
        <v>65.796951293945313</v>
      </c>
      <c r="EY707" s="67">
        <v>65.128562927246094</v>
      </c>
      <c r="EZ707" s="67">
        <v>63.53729248046875</v>
      </c>
      <c r="FA707" s="67">
        <v>62.095237731933594</v>
      </c>
      <c r="FB707" s="67">
        <v>61.877422332763672</v>
      </c>
      <c r="FC707" s="67">
        <v>62.327613830566406</v>
      </c>
      <c r="FD707" s="67">
        <v>65.502494812011719</v>
      </c>
      <c r="FE707" s="67">
        <v>69.7515869140625</v>
      </c>
      <c r="FF707" s="67">
        <v>74.225471496582031</v>
      </c>
      <c r="FG707" s="67">
        <v>78.7318115234375</v>
      </c>
      <c r="FH707" s="67">
        <v>83.082313537597656</v>
      </c>
      <c r="FI707" s="67">
        <v>86.796875</v>
      </c>
      <c r="FJ707" s="67">
        <v>90.160987854003906</v>
      </c>
      <c r="FK707" s="67">
        <v>93.031150817871094</v>
      </c>
      <c r="FL707" s="67">
        <v>94.46295166015625</v>
      </c>
      <c r="FM707" s="67">
        <v>92.905296325683594</v>
      </c>
      <c r="FN707" s="67">
        <v>91.962570190429688</v>
      </c>
      <c r="FO707" s="67">
        <v>89.904167175292969</v>
      </c>
      <c r="FP707" s="67">
        <v>85.913421630859375</v>
      </c>
      <c r="FQ707" s="67">
        <v>80.781791687011719</v>
      </c>
      <c r="FR707" s="67">
        <v>77.4969482421875</v>
      </c>
      <c r="FS707" s="67">
        <v>75.183868408203125</v>
      </c>
      <c r="FT707" s="67">
        <v>73.364463806152344</v>
      </c>
      <c r="FU707" s="68">
        <v>2.6884131133556366E-2</v>
      </c>
      <c r="FV707" s="40">
        <v>8.9600000381469727</v>
      </c>
      <c r="FW707">
        <v>13129.880000000001</v>
      </c>
      <c r="FX707">
        <v>1</v>
      </c>
    </row>
    <row r="708" spans="1:180" x14ac:dyDescent="0.2">
      <c r="A708" t="s">
        <v>189</v>
      </c>
      <c r="B708" t="s">
        <v>207</v>
      </c>
      <c r="C708" t="s">
        <v>204</v>
      </c>
      <c r="D708" t="s">
        <v>181</v>
      </c>
      <c r="E708" t="s">
        <v>1</v>
      </c>
      <c r="F708" t="s">
        <v>194</v>
      </c>
      <c r="G708" s="60" t="s">
        <v>218</v>
      </c>
      <c r="H708" s="67">
        <v>13921.0003490448</v>
      </c>
      <c r="I708" s="67">
        <v>0.81947559118270874</v>
      </c>
      <c r="J708" s="67">
        <v>0.67873042821884155</v>
      </c>
      <c r="K708" s="67">
        <v>0.59286260604858398</v>
      </c>
      <c r="L708" s="67">
        <v>0.54527533054351807</v>
      </c>
      <c r="M708" s="67">
        <v>0.51588255167007446</v>
      </c>
      <c r="N708" s="67">
        <v>0.52070111036300659</v>
      </c>
      <c r="O708" s="67">
        <v>0.57831305265426636</v>
      </c>
      <c r="P708" s="67">
        <v>0.65803611278533936</v>
      </c>
      <c r="Q708" s="67">
        <v>0.71653175354003906</v>
      </c>
      <c r="R708" s="67">
        <v>0.76342713832855225</v>
      </c>
      <c r="S708" s="67">
        <v>0.85386884212493896</v>
      </c>
      <c r="T708" s="67">
        <v>0.97285521030426025</v>
      </c>
      <c r="U708" s="67">
        <v>1.1156743764877319</v>
      </c>
      <c r="V708" s="67">
        <v>1.2810995578765869</v>
      </c>
      <c r="W708" s="67">
        <v>1.4227051734924316</v>
      </c>
      <c r="X708" s="67">
        <v>1.582815408706665</v>
      </c>
      <c r="Y708" s="67">
        <v>1.7038060426712036</v>
      </c>
      <c r="Z708" s="67">
        <v>1.7378294467926025</v>
      </c>
      <c r="AA708" s="67">
        <v>1.6740237474441528</v>
      </c>
      <c r="AB708" s="67">
        <v>1.5296180248260498</v>
      </c>
      <c r="AC708" s="67">
        <v>1.3451169729232788</v>
      </c>
      <c r="AD708" s="67">
        <v>1.2570500373840332</v>
      </c>
      <c r="AE708" s="67">
        <v>1.0961332321166992</v>
      </c>
      <c r="AF708" s="67">
        <v>0.87535762786865234</v>
      </c>
      <c r="AG708" s="67">
        <v>-5.4615292698144913E-2</v>
      </c>
      <c r="AH708" s="67">
        <v>-4.0683150291442871E-2</v>
      </c>
      <c r="AI708" s="67">
        <v>-2.8173048049211502E-2</v>
      </c>
      <c r="AJ708" s="67">
        <v>-1.6476398333907127E-2</v>
      </c>
      <c r="AK708" s="67">
        <v>-2.1617015823721886E-2</v>
      </c>
      <c r="AL708" s="67">
        <v>-2.444748766720295E-2</v>
      </c>
      <c r="AM708" s="67">
        <v>-2.6891369372606277E-2</v>
      </c>
      <c r="AN708" s="67">
        <v>-3.5396073013544083E-2</v>
      </c>
      <c r="AO708" s="67">
        <v>-2.9828585684299469E-2</v>
      </c>
      <c r="AP708" s="67">
        <v>-4.2607836425304413E-2</v>
      </c>
      <c r="AQ708" s="67">
        <v>-2.9333192855119705E-2</v>
      </c>
      <c r="AR708" s="67">
        <v>-1.8954921513795853E-2</v>
      </c>
      <c r="AS708" s="67">
        <v>-1.3405457139015198E-2</v>
      </c>
      <c r="AT708" s="67">
        <v>2.1814843639731407E-2</v>
      </c>
      <c r="AU708" s="67">
        <v>0.30918392539024353</v>
      </c>
      <c r="AV708" s="67">
        <v>0.41710156202316284</v>
      </c>
      <c r="AW708" s="67">
        <v>0.45918574929237366</v>
      </c>
      <c r="AX708" s="67">
        <v>0.42709779739379883</v>
      </c>
      <c r="AY708" s="67">
        <v>0.35399281978607178</v>
      </c>
      <c r="AZ708" s="67">
        <v>-0.14406482875347137</v>
      </c>
      <c r="BA708" s="67">
        <v>-0.19558097422122955</v>
      </c>
      <c r="BB708" s="67">
        <v>-0.13618263602256775</v>
      </c>
      <c r="BC708" s="67">
        <v>-8.322172611951828E-2</v>
      </c>
      <c r="BD708" s="67">
        <v>-6.5571770071983337E-2</v>
      </c>
      <c r="BE708" s="67">
        <v>-3.1826820224523544E-2</v>
      </c>
      <c r="BF708" s="67">
        <v>-1.9912941381335258E-2</v>
      </c>
      <c r="BG708" s="67">
        <v>-9.07132588326931E-3</v>
      </c>
      <c r="BH708" s="67">
        <v>1.2478928547352552E-3</v>
      </c>
      <c r="BI708" s="67">
        <v>-4.9350280314683914E-3</v>
      </c>
      <c r="BJ708" s="67">
        <v>-8.1300754100084305E-3</v>
      </c>
      <c r="BK708" s="67">
        <v>-9.719465859234333E-3</v>
      </c>
      <c r="BL708" s="67">
        <v>-1.6814954578876495E-2</v>
      </c>
      <c r="BM708" s="67">
        <v>-9.7628142684698105E-3</v>
      </c>
      <c r="BN708" s="67">
        <v>-2.0789973437786102E-2</v>
      </c>
      <c r="BO708" s="67">
        <v>-5.6278305128216743E-3</v>
      </c>
      <c r="BP708" s="67">
        <v>6.6245016641914845E-3</v>
      </c>
      <c r="BQ708" s="67">
        <v>1.401227805763483E-2</v>
      </c>
      <c r="BR708" s="67">
        <v>5.0823066383600235E-2</v>
      </c>
      <c r="BS708" s="67">
        <v>0.33803904056549072</v>
      </c>
      <c r="BT708" s="67">
        <v>0.44663828611373901</v>
      </c>
      <c r="BU708" s="67">
        <v>0.4894336462020874</v>
      </c>
      <c r="BV708" s="67">
        <v>0.45772281289100647</v>
      </c>
      <c r="BW708" s="67">
        <v>0.38478919863700867</v>
      </c>
      <c r="BX708" s="67">
        <v>-0.1122937798500061</v>
      </c>
      <c r="BY708" s="67">
        <v>-0.16466204822063446</v>
      </c>
      <c r="BZ708" s="67">
        <v>-0.10663393884897232</v>
      </c>
      <c r="CA708" s="67">
        <v>-5.5537242442369461E-2</v>
      </c>
      <c r="CB708" s="67">
        <v>-4.0090586990118027E-2</v>
      </c>
      <c r="CC708" s="67">
        <v>-1.6043594107031822E-2</v>
      </c>
      <c r="CD708" s="67">
        <v>-5.5275550112128258E-3</v>
      </c>
      <c r="CE708" s="67">
        <v>4.1584675200283527E-3</v>
      </c>
      <c r="CF708" s="67">
        <v>1.352368202060461E-2</v>
      </c>
      <c r="CG708" s="67">
        <v>6.6188648343086243E-3</v>
      </c>
      <c r="CH708" s="67">
        <v>3.1713130883872509E-3</v>
      </c>
      <c r="CI708" s="67">
        <v>2.1737429779022932E-3</v>
      </c>
      <c r="CJ708" s="67">
        <v>-3.9457306265830994E-3</v>
      </c>
      <c r="CK708" s="67">
        <v>4.1346782818436623E-3</v>
      </c>
      <c r="CL708" s="67">
        <v>-5.6789913214743137E-3</v>
      </c>
      <c r="CM708" s="67">
        <v>1.0790430940687656E-2</v>
      </c>
      <c r="CN708" s="67">
        <v>2.4340732023119926E-2</v>
      </c>
      <c r="CO708" s="67">
        <v>3.3001717180013657E-2</v>
      </c>
      <c r="CP708" s="67">
        <v>7.0914067327976227E-2</v>
      </c>
      <c r="CQ708" s="67">
        <v>0.358024001121521</v>
      </c>
      <c r="CR708" s="67">
        <v>0.46709531545639038</v>
      </c>
      <c r="CS708" s="67">
        <v>0.5103832483291626</v>
      </c>
      <c r="CT708" s="67">
        <v>0.47893360257148743</v>
      </c>
      <c r="CU708" s="67">
        <v>0.40611863136291504</v>
      </c>
      <c r="CV708" s="67">
        <v>-9.0289264917373657E-2</v>
      </c>
      <c r="CW708" s="67">
        <v>-0.14324769377708435</v>
      </c>
      <c r="CX708" s="67">
        <v>-8.6168594658374786E-2</v>
      </c>
      <c r="CY708" s="67">
        <v>-3.6363065242767334E-2</v>
      </c>
      <c r="CZ708" s="67">
        <v>-2.2442402318120003E-2</v>
      </c>
      <c r="DA708" s="67">
        <v>-2.603679895401001E-4</v>
      </c>
      <c r="DB708" s="67">
        <v>8.8578294962644577E-3</v>
      </c>
      <c r="DC708" s="67">
        <v>1.738826185464859E-2</v>
      </c>
      <c r="DD708" s="67">
        <v>2.5799471884965897E-2</v>
      </c>
      <c r="DE708" s="67">
        <v>1.8172759562730789E-2</v>
      </c>
      <c r="DF708" s="67">
        <v>1.4472700655460358E-2</v>
      </c>
      <c r="DG708" s="67">
        <v>1.4066951349377632E-2</v>
      </c>
      <c r="DH708" s="67">
        <v>8.9234942570328712E-3</v>
      </c>
      <c r="DI708" s="67">
        <v>1.8032170832157135E-2</v>
      </c>
      <c r="DJ708" s="67">
        <v>9.4319926574826241E-3</v>
      </c>
      <c r="DK708" s="67">
        <v>2.7208691462874413E-2</v>
      </c>
      <c r="DL708" s="67">
        <v>4.2056959122419357E-2</v>
      </c>
      <c r="DM708" s="67">
        <v>5.1991160959005356E-2</v>
      </c>
      <c r="DN708" s="67">
        <v>9.1005079448223114E-2</v>
      </c>
      <c r="DO708" s="67">
        <v>0.37800896167755127</v>
      </c>
      <c r="DP708" s="67">
        <v>0.48755237460136414</v>
      </c>
      <c r="DQ708" s="67">
        <v>0.53133285045623779</v>
      </c>
      <c r="DR708" s="67">
        <v>0.50014442205429077</v>
      </c>
      <c r="DS708" s="67">
        <v>0.4274480938911438</v>
      </c>
      <c r="DT708" s="67">
        <v>-6.8284735083580017E-2</v>
      </c>
      <c r="DU708" s="67">
        <v>-0.12183334678411484</v>
      </c>
      <c r="DV708" s="67">
        <v>-6.5703250467777252E-2</v>
      </c>
      <c r="DW708" s="67">
        <v>-1.718888059258461E-2</v>
      </c>
      <c r="DX708" s="67">
        <v>-4.7942171804606915E-3</v>
      </c>
      <c r="DY708" s="67">
        <v>2.2528104484081268E-2</v>
      </c>
      <c r="DZ708" s="67">
        <v>2.9628042131662369E-2</v>
      </c>
      <c r="EA708" s="67">
        <v>3.6489982157945633E-2</v>
      </c>
      <c r="EB708" s="67">
        <v>4.3523762375116348E-2</v>
      </c>
      <c r="EC708" s="67">
        <v>3.4854743629693985E-2</v>
      </c>
      <c r="ED708" s="67">
        <v>3.0790112912654877E-2</v>
      </c>
      <c r="EE708" s="67">
        <v>3.12388576567173E-2</v>
      </c>
      <c r="EF708" s="67">
        <v>2.7504611760377884E-2</v>
      </c>
      <c r="EG708" s="67">
        <v>3.8097944110631943E-2</v>
      </c>
      <c r="EH708" s="67">
        <v>3.1249852851033211E-2</v>
      </c>
      <c r="EI708" s="67">
        <v>5.0914056599140167E-2</v>
      </c>
      <c r="EJ708" s="67">
        <v>6.7636385560035706E-2</v>
      </c>
      <c r="EK708" s="67">
        <v>7.9408891499042511E-2</v>
      </c>
      <c r="EL708" s="67">
        <v>0.1200132891535759</v>
      </c>
      <c r="EM708" s="67">
        <v>0.40686407685279846</v>
      </c>
      <c r="EN708" s="67">
        <v>0.51708906888961792</v>
      </c>
      <c r="EO708" s="67">
        <v>0.56158077716827393</v>
      </c>
      <c r="EP708" s="67">
        <v>0.53076940774917603</v>
      </c>
      <c r="EQ708" s="67">
        <v>0.45824447274208069</v>
      </c>
      <c r="ER708" s="67">
        <v>-3.6513697355985641E-2</v>
      </c>
      <c r="ES708" s="67">
        <v>-9.0914428234100342E-2</v>
      </c>
      <c r="ET708" s="67">
        <v>-3.6154542118310928E-2</v>
      </c>
      <c r="EU708" s="67">
        <v>1.0495593771338463E-2</v>
      </c>
      <c r="EV708" s="67">
        <v>2.0686961710453033E-2</v>
      </c>
      <c r="EW708" s="67">
        <v>71.733604431152344</v>
      </c>
      <c r="EX708" s="67">
        <v>69.878349304199219</v>
      </c>
      <c r="EY708" s="67">
        <v>68.190261840820313</v>
      </c>
      <c r="EZ708" s="67">
        <v>66.867027282714844</v>
      </c>
      <c r="FA708" s="67">
        <v>66.028190612792969</v>
      </c>
      <c r="FB708" s="67">
        <v>64.979141235351563</v>
      </c>
      <c r="FC708" s="67">
        <v>65.181953430175781</v>
      </c>
      <c r="FD708" s="67">
        <v>67.655815124511719</v>
      </c>
      <c r="FE708" s="67">
        <v>71.286598205566406</v>
      </c>
      <c r="FF708" s="67">
        <v>75.246955871582031</v>
      </c>
      <c r="FG708" s="67">
        <v>79.441505432128906</v>
      </c>
      <c r="FH708" s="67">
        <v>83.171913146972656</v>
      </c>
      <c r="FI708" s="67">
        <v>86.385688781738281</v>
      </c>
      <c r="FJ708" s="67">
        <v>89.497482299804688</v>
      </c>
      <c r="FK708" s="67">
        <v>90.167137145996094</v>
      </c>
      <c r="FL708" s="67">
        <v>89.778953552246094</v>
      </c>
      <c r="FM708" s="67">
        <v>86.949249267578125</v>
      </c>
      <c r="FN708" s="67">
        <v>83.887847900390625</v>
      </c>
      <c r="FO708" s="67">
        <v>80.249595642089844</v>
      </c>
      <c r="FP708" s="67">
        <v>76.4825439453125</v>
      </c>
      <c r="FQ708" s="67">
        <v>71.179481506347656</v>
      </c>
      <c r="FR708" s="67">
        <v>68.269081115722656</v>
      </c>
      <c r="FS708" s="67">
        <v>66.0457763671875</v>
      </c>
      <c r="FT708" s="67">
        <v>63.718864440917969</v>
      </c>
      <c r="FU708" s="68">
        <v>2.6907613500952721E-2</v>
      </c>
      <c r="FV708" s="40">
        <v>8.4600000381469727</v>
      </c>
      <c r="FW708">
        <v>13255.050000000001</v>
      </c>
      <c r="FX708">
        <v>1</v>
      </c>
    </row>
    <row r="709" spans="1:180" x14ac:dyDescent="0.2">
      <c r="A709" t="s">
        <v>189</v>
      </c>
      <c r="B709" t="s">
        <v>207</v>
      </c>
      <c r="C709" t="s">
        <v>204</v>
      </c>
      <c r="D709" t="s">
        <v>181</v>
      </c>
      <c r="E709" t="s">
        <v>1</v>
      </c>
      <c r="F709" t="s">
        <v>194</v>
      </c>
      <c r="G709" s="60" t="s">
        <v>219</v>
      </c>
      <c r="H709" s="67">
        <v>13878.000049114227</v>
      </c>
      <c r="I709" s="67">
        <v>0.70025253295898438</v>
      </c>
      <c r="J709" s="67">
        <v>0.59536218643188477</v>
      </c>
      <c r="K709" s="67">
        <v>0.53111964464187622</v>
      </c>
      <c r="L709" s="67">
        <v>0.49952986836433411</v>
      </c>
      <c r="M709" s="67">
        <v>0.47869348526000977</v>
      </c>
      <c r="N709" s="67">
        <v>0.49946054816246033</v>
      </c>
      <c r="O709" s="67">
        <v>0.56438100337982178</v>
      </c>
      <c r="P709" s="67">
        <v>0.63384777307510376</v>
      </c>
      <c r="Q709" s="67">
        <v>0.6860923171043396</v>
      </c>
      <c r="R709" s="67">
        <v>0.73797929286956787</v>
      </c>
      <c r="S709" s="67">
        <v>0.82301664352416992</v>
      </c>
      <c r="T709" s="67">
        <v>0.95509225130081177</v>
      </c>
      <c r="U709" s="67">
        <v>1.1144798994064331</v>
      </c>
      <c r="V709" s="67">
        <v>1.3033424615859985</v>
      </c>
      <c r="W709" s="67">
        <v>1.4999837875366211</v>
      </c>
      <c r="X709" s="67">
        <v>1.7240282297134399</v>
      </c>
      <c r="Y709" s="67">
        <v>1.9546852111816406</v>
      </c>
      <c r="Z709" s="67">
        <v>2.1286494731903076</v>
      </c>
      <c r="AA709" s="67">
        <v>2.2123327255249023</v>
      </c>
      <c r="AB709" s="67">
        <v>2.1738770008087158</v>
      </c>
      <c r="AC709" s="67">
        <v>2.0511956214904785</v>
      </c>
      <c r="AD709" s="67">
        <v>1.9355915784835815</v>
      </c>
      <c r="AE709" s="67">
        <v>1.6483628749847412</v>
      </c>
      <c r="AF709" s="67">
        <v>1.2898708581924438</v>
      </c>
      <c r="AG709" s="67">
        <v>-1.0885306634008884E-2</v>
      </c>
      <c r="AH709" s="67">
        <v>-1.0218349285423756E-2</v>
      </c>
      <c r="AI709" s="67">
        <v>-1.8937880173325539E-2</v>
      </c>
      <c r="AJ709" s="67">
        <v>-1.8603473901748657E-2</v>
      </c>
      <c r="AK709" s="67">
        <v>-2.5863556191325188E-2</v>
      </c>
      <c r="AL709" s="67">
        <v>-2.0261874422430992E-2</v>
      </c>
      <c r="AM709" s="67">
        <v>-2.4852428585290909E-2</v>
      </c>
      <c r="AN709" s="67">
        <v>-3.3251803368330002E-2</v>
      </c>
      <c r="AO709" s="67">
        <v>-3.4296363592147827E-2</v>
      </c>
      <c r="AP709" s="67">
        <v>-3.6389857530593872E-2</v>
      </c>
      <c r="AQ709" s="67">
        <v>-3.0094660818576813E-2</v>
      </c>
      <c r="AR709" s="67">
        <v>-1.9930871203541756E-2</v>
      </c>
      <c r="AS709" s="67">
        <v>-2.0674645900726318E-2</v>
      </c>
      <c r="AT709" s="67">
        <v>2.1597689017653465E-2</v>
      </c>
      <c r="AU709" s="67">
        <v>0.37048459053039551</v>
      </c>
      <c r="AV709" s="67">
        <v>0.52708607912063599</v>
      </c>
      <c r="AW709" s="67">
        <v>0.63105040788650513</v>
      </c>
      <c r="AX709" s="67">
        <v>0.66648930311203003</v>
      </c>
      <c r="AY709" s="67">
        <v>0.65167689323425293</v>
      </c>
      <c r="AZ709" s="67">
        <v>-0.11195023357868195</v>
      </c>
      <c r="BA709" s="67">
        <v>-0.3261493444442749</v>
      </c>
      <c r="BB709" s="67">
        <v>-0.28832507133483887</v>
      </c>
      <c r="BC709" s="67">
        <v>-0.19629652798175812</v>
      </c>
      <c r="BD709" s="67">
        <v>-0.15579913556575775</v>
      </c>
      <c r="BE709" s="67">
        <v>1.1942530982196331E-2</v>
      </c>
      <c r="BF709" s="67">
        <v>1.0587605647742748E-2</v>
      </c>
      <c r="BG709" s="67">
        <v>1.9666524895001203E-4</v>
      </c>
      <c r="BH709" s="67">
        <v>-8.487346931360662E-4</v>
      </c>
      <c r="BI709" s="67">
        <v>-9.1528408229351044E-3</v>
      </c>
      <c r="BJ709" s="67">
        <v>-3.9162817411124706E-3</v>
      </c>
      <c r="BK709" s="67">
        <v>-7.6508433558046818E-3</v>
      </c>
      <c r="BL709" s="67">
        <v>-1.4638541266322136E-2</v>
      </c>
      <c r="BM709" s="67">
        <v>-1.4195683412253857E-2</v>
      </c>
      <c r="BN709" s="67">
        <v>-1.4534151181578636E-2</v>
      </c>
      <c r="BO709" s="67">
        <v>-6.3482192344963551E-3</v>
      </c>
      <c r="BP709" s="67">
        <v>5.6929602287709713E-3</v>
      </c>
      <c r="BQ709" s="67">
        <v>6.7907907068729401E-3</v>
      </c>
      <c r="BR709" s="67">
        <v>5.0656624138355255E-2</v>
      </c>
      <c r="BS709" s="67">
        <v>0.39939001202583313</v>
      </c>
      <c r="BT709" s="67">
        <v>0.5566743016242981</v>
      </c>
      <c r="BU709" s="67">
        <v>0.66135114431381226</v>
      </c>
      <c r="BV709" s="67">
        <v>0.69716787338256836</v>
      </c>
      <c r="BW709" s="67">
        <v>0.68252724409103394</v>
      </c>
      <c r="BX709" s="67">
        <v>-8.0123387277126312E-2</v>
      </c>
      <c r="BY709" s="67">
        <v>-0.29517641663551331</v>
      </c>
      <c r="BZ709" s="67">
        <v>-0.25872495770454407</v>
      </c>
      <c r="CA709" s="67">
        <v>-0.16856397688388824</v>
      </c>
      <c r="CB709" s="67">
        <v>-0.1302739679813385</v>
      </c>
      <c r="CC709" s="67">
        <v>2.775302343070507E-2</v>
      </c>
      <c r="CD709" s="67">
        <v>2.499774657189846E-2</v>
      </c>
      <c r="CE709" s="67">
        <v>1.3449194841086864E-2</v>
      </c>
      <c r="CF709" s="67">
        <v>1.1448143050074577E-2</v>
      </c>
      <c r="CG709" s="67">
        <v>2.4209499824792147E-3</v>
      </c>
      <c r="CH709" s="67">
        <v>7.4046263471245766E-3</v>
      </c>
      <c r="CI709" s="67">
        <v>4.2629223316907883E-3</v>
      </c>
      <c r="CJ709" s="67">
        <v>-1.7470523016527295E-3</v>
      </c>
      <c r="CK709" s="67">
        <v>-2.7401500847190619E-4</v>
      </c>
      <c r="CL709" s="67">
        <v>6.0304498765617609E-4</v>
      </c>
      <c r="CM709" s="67">
        <v>1.0098493658006191E-2</v>
      </c>
      <c r="CN709" s="67">
        <v>2.3439947515726089E-2</v>
      </c>
      <c r="CO709" s="67">
        <v>2.58132703602314E-2</v>
      </c>
      <c r="CP709" s="67">
        <v>7.0782758295536041E-2</v>
      </c>
      <c r="CQ709" s="67">
        <v>0.41940981149673462</v>
      </c>
      <c r="CR709" s="67">
        <v>0.57716697454452515</v>
      </c>
      <c r="CS709" s="67">
        <v>0.68233734369277954</v>
      </c>
      <c r="CT709" s="67">
        <v>0.71841585636138916</v>
      </c>
      <c r="CU709" s="67">
        <v>0.70389413833618164</v>
      </c>
      <c r="CV709" s="67">
        <v>-5.8080215007066727E-2</v>
      </c>
      <c r="CW709" s="67">
        <v>-0.27372464537620544</v>
      </c>
      <c r="CX709" s="67">
        <v>-0.23822402954101563</v>
      </c>
      <c r="CY709" s="67">
        <v>-0.14935649931430817</v>
      </c>
      <c r="CZ709" s="67">
        <v>-0.11259531229734421</v>
      </c>
      <c r="DA709" s="67">
        <v>4.3563511222600937E-2</v>
      </c>
      <c r="DB709" s="67">
        <v>3.9407886564731598E-2</v>
      </c>
      <c r="DC709" s="67">
        <v>2.6701724156737328E-2</v>
      </c>
      <c r="DD709" s="67">
        <v>2.3745020851492882E-2</v>
      </c>
      <c r="DE709" s="67">
        <v>1.3994741253554821E-2</v>
      </c>
      <c r="DF709" s="67">
        <v>1.8725534901022911E-2</v>
      </c>
      <c r="DG709" s="67">
        <v>1.6176687553524971E-2</v>
      </c>
      <c r="DH709" s="67">
        <v>1.1144435033202171E-2</v>
      </c>
      <c r="DI709" s="67">
        <v>1.364765502512455E-2</v>
      </c>
      <c r="DJ709" s="67">
        <v>1.5740241855382919E-2</v>
      </c>
      <c r="DK709" s="67">
        <v>2.6545207947492599E-2</v>
      </c>
      <c r="DL709" s="67">
        <v>4.1186932474374771E-2</v>
      </c>
      <c r="DM709" s="67">
        <v>4.4835750013589859E-2</v>
      </c>
      <c r="DN709" s="67">
        <v>9.090888500213623E-2</v>
      </c>
      <c r="DO709" s="67">
        <v>0.43942958116531372</v>
      </c>
      <c r="DP709" s="67">
        <v>0.59765958786010742</v>
      </c>
      <c r="DQ709" s="67">
        <v>0.70332354307174683</v>
      </c>
      <c r="DR709" s="67">
        <v>0.73966377973556519</v>
      </c>
      <c r="DS709" s="67">
        <v>0.72526091337203979</v>
      </c>
      <c r="DT709" s="67">
        <v>-3.6037042737007141E-2</v>
      </c>
      <c r="DU709" s="67">
        <v>-0.25227287411689758</v>
      </c>
      <c r="DV709" s="67">
        <v>-0.21772308647632599</v>
      </c>
      <c r="DW709" s="67">
        <v>-0.13014900684356689</v>
      </c>
      <c r="DX709" s="67">
        <v>-9.4916656613349915E-2</v>
      </c>
      <c r="DY709" s="67">
        <v>6.6391348838806152E-2</v>
      </c>
      <c r="DZ709" s="67">
        <v>6.0213841497898102E-2</v>
      </c>
      <c r="EA709" s="67">
        <v>4.5836273580789566E-2</v>
      </c>
      <c r="EB709" s="67">
        <v>4.1499756276607513E-2</v>
      </c>
      <c r="EC709" s="67">
        <v>3.0705457553267479E-2</v>
      </c>
      <c r="ED709" s="67">
        <v>3.5071130841970444E-2</v>
      </c>
      <c r="EE709" s="67">
        <v>3.3378273248672485E-2</v>
      </c>
      <c r="EF709" s="67">
        <v>2.9757698997855186E-2</v>
      </c>
      <c r="EG709" s="67">
        <v>3.3748332411050797E-2</v>
      </c>
      <c r="EH709" s="67">
        <v>3.7595950067043304E-2</v>
      </c>
      <c r="EI709" s="67">
        <v>5.0291649997234344E-2</v>
      </c>
      <c r="EJ709" s="67">
        <v>6.6810756921768188E-2</v>
      </c>
      <c r="EK709" s="67">
        <v>7.2301186621189117E-2</v>
      </c>
      <c r="EL709" s="67">
        <v>0.11996783316135406</v>
      </c>
      <c r="EM709" s="67">
        <v>0.46833497285842896</v>
      </c>
      <c r="EN709" s="67">
        <v>0.62724781036376953</v>
      </c>
      <c r="EO709" s="67">
        <v>0.73362433910369873</v>
      </c>
      <c r="EP709" s="67">
        <v>0.77034235000610352</v>
      </c>
      <c r="EQ709" s="67">
        <v>0.7561112642288208</v>
      </c>
      <c r="ER709" s="67">
        <v>-4.2102006264030933E-3</v>
      </c>
      <c r="ES709" s="67">
        <v>-0.22129994630813599</v>
      </c>
      <c r="ET709" s="67">
        <v>-0.18812300264835358</v>
      </c>
      <c r="EU709" s="67">
        <v>-0.10241645574569702</v>
      </c>
      <c r="EV709" s="67">
        <v>-6.9391481578350067E-2</v>
      </c>
      <c r="EW709" s="67">
        <v>67.268913269042969</v>
      </c>
      <c r="EX709" s="67">
        <v>66.045616149902344</v>
      </c>
      <c r="EY709" s="67">
        <v>65.425018310546875</v>
      </c>
      <c r="EZ709" s="67">
        <v>64.264968872070313</v>
      </c>
      <c r="FA709" s="67">
        <v>63.547443389892578</v>
      </c>
      <c r="FB709" s="67">
        <v>62.891632080078125</v>
      </c>
      <c r="FC709" s="67">
        <v>63.544185638427734</v>
      </c>
      <c r="FD709" s="67">
        <v>66.009857177734375</v>
      </c>
      <c r="FE709" s="67">
        <v>70.110542297363281</v>
      </c>
      <c r="FF709" s="67">
        <v>75.037849426269531</v>
      </c>
      <c r="FG709" s="67">
        <v>80.038223266601563</v>
      </c>
      <c r="FH709" s="67">
        <v>85.466156005859375</v>
      </c>
      <c r="FI709" s="67">
        <v>90.051475524902344</v>
      </c>
      <c r="FJ709" s="67">
        <v>93.423728942871094</v>
      </c>
      <c r="FK709" s="67">
        <v>95.376670837402344</v>
      </c>
      <c r="FL709" s="67">
        <v>96.849105834960938</v>
      </c>
      <c r="FM709" s="67">
        <v>98.009201049804688</v>
      </c>
      <c r="FN709" s="67">
        <v>97.658859252929688</v>
      </c>
      <c r="FO709" s="67">
        <v>94.93572998046875</v>
      </c>
      <c r="FP709" s="67">
        <v>90.849456787109375</v>
      </c>
      <c r="FQ709" s="67">
        <v>85.535057067871094</v>
      </c>
      <c r="FR709" s="67">
        <v>82.143928527832031</v>
      </c>
      <c r="FS709" s="67">
        <v>79.149017333984375</v>
      </c>
      <c r="FT709" s="67">
        <v>77.869132995605469</v>
      </c>
      <c r="FU709" s="68">
        <v>2.6954658329486847E-2</v>
      </c>
      <c r="FV709" s="40">
        <v>7.9000000953674316</v>
      </c>
      <c r="FW709">
        <v>15178.87</v>
      </c>
      <c r="FX709">
        <v>1</v>
      </c>
    </row>
    <row r="710" spans="1:180" x14ac:dyDescent="0.2">
      <c r="A710" t="s">
        <v>189</v>
      </c>
      <c r="B710" t="s">
        <v>207</v>
      </c>
      <c r="C710" t="s">
        <v>204</v>
      </c>
      <c r="D710" t="s">
        <v>181</v>
      </c>
      <c r="E710" t="s">
        <v>1</v>
      </c>
      <c r="F710" t="s">
        <v>194</v>
      </c>
      <c r="G710" s="60" t="s">
        <v>220</v>
      </c>
      <c r="H710" s="67">
        <v>13861.000262856483</v>
      </c>
      <c r="I710" s="67">
        <v>1.033740758895874</v>
      </c>
      <c r="J710" s="67">
        <v>0.85413700342178345</v>
      </c>
      <c r="K710" s="67">
        <v>0.73387181758880615</v>
      </c>
      <c r="L710" s="67">
        <v>0.65480208396911621</v>
      </c>
      <c r="M710" s="67">
        <v>0.61205452680587769</v>
      </c>
      <c r="N710" s="67">
        <v>0.60767829418182373</v>
      </c>
      <c r="O710" s="67">
        <v>0.65716928243637085</v>
      </c>
      <c r="P710" s="67">
        <v>0.72194582223892212</v>
      </c>
      <c r="Q710" s="67">
        <v>0.7690272331237793</v>
      </c>
      <c r="R710" s="67">
        <v>0.8252873420715332</v>
      </c>
      <c r="S710" s="67">
        <v>0.93705475330352783</v>
      </c>
      <c r="T710" s="67">
        <v>1.109039306640625</v>
      </c>
      <c r="U710" s="67">
        <v>1.3063627481460571</v>
      </c>
      <c r="V710" s="67">
        <v>1.4703739881515503</v>
      </c>
      <c r="W710" s="67">
        <v>1.5778127908706665</v>
      </c>
      <c r="X710" s="67">
        <v>1.7063297033309937</v>
      </c>
      <c r="Y710" s="67">
        <v>1.8181775808334351</v>
      </c>
      <c r="Z710" s="67">
        <v>1.8641387224197388</v>
      </c>
      <c r="AA710" s="67">
        <v>1.7913460731506348</v>
      </c>
      <c r="AB710" s="67">
        <v>1.7104438543319702</v>
      </c>
      <c r="AC710" s="67">
        <v>1.6156877279281616</v>
      </c>
      <c r="AD710" s="67">
        <v>1.561353325843811</v>
      </c>
      <c r="AE710" s="67">
        <v>1.3432021141052246</v>
      </c>
      <c r="AF710" s="67">
        <v>1.0652368068695068</v>
      </c>
      <c r="AG710" s="67">
        <v>-8.0836683511734009E-2</v>
      </c>
      <c r="AH710" s="67">
        <v>-4.7814477235078812E-2</v>
      </c>
      <c r="AI710" s="67">
        <v>-3.5097695887088776E-2</v>
      </c>
      <c r="AJ710" s="67">
        <v>-2.6422178372740746E-2</v>
      </c>
      <c r="AK710" s="67">
        <v>-2.2870756685733795E-2</v>
      </c>
      <c r="AL710" s="67">
        <v>-2.0344259217381477E-2</v>
      </c>
      <c r="AM710" s="67">
        <v>-2.4370670318603516E-2</v>
      </c>
      <c r="AN710" s="67">
        <v>-3.7397082895040512E-2</v>
      </c>
      <c r="AO710" s="67">
        <v>-4.1802804917097092E-2</v>
      </c>
      <c r="AP710" s="67">
        <v>-5.5359587073326111E-2</v>
      </c>
      <c r="AQ710" s="67">
        <v>-6.3852012157440186E-2</v>
      </c>
      <c r="AR710" s="67">
        <v>-6.6548742353916168E-2</v>
      </c>
      <c r="AS710" s="67">
        <v>-5.8270100504159927E-2</v>
      </c>
      <c r="AT710" s="67">
        <v>-4.3199889361858368E-2</v>
      </c>
      <c r="AU710" s="67">
        <v>0.34585097432136536</v>
      </c>
      <c r="AV710" s="67">
        <v>0.44953146576881409</v>
      </c>
      <c r="AW710" s="67">
        <v>0.49308869242668152</v>
      </c>
      <c r="AX710" s="67">
        <v>0.48157459497451782</v>
      </c>
      <c r="AY710" s="67">
        <v>0.41011711955070496</v>
      </c>
      <c r="AZ710" s="67">
        <v>-0.10915815085172653</v>
      </c>
      <c r="BA710" s="67">
        <v>-0.20807467401027679</v>
      </c>
      <c r="BB710" s="67">
        <v>-0.15543204545974731</v>
      </c>
      <c r="BC710" s="67">
        <v>-0.12617284059524536</v>
      </c>
      <c r="BD710" s="67">
        <v>-0.10388822853565216</v>
      </c>
      <c r="BE710" s="67">
        <v>-5.7991400361061096E-2</v>
      </c>
      <c r="BF710" s="67">
        <v>-2.6992699131369591E-2</v>
      </c>
      <c r="BG710" s="67">
        <v>-1.5948634594678879E-2</v>
      </c>
      <c r="BH710" s="67">
        <v>-8.6540132761001587E-3</v>
      </c>
      <c r="BI710" s="67">
        <v>-6.1473478563129902E-3</v>
      </c>
      <c r="BJ710" s="67">
        <v>-3.9862026460468769E-3</v>
      </c>
      <c r="BK710" s="67">
        <v>-7.1559753268957138E-3</v>
      </c>
      <c r="BL710" s="67">
        <v>-1.8769603222608566E-2</v>
      </c>
      <c r="BM710" s="67">
        <v>-2.1686652675271034E-2</v>
      </c>
      <c r="BN710" s="67">
        <v>-3.3487111330032349E-2</v>
      </c>
      <c r="BO710" s="67">
        <v>-4.0087424218654633E-2</v>
      </c>
      <c r="BP710" s="67">
        <v>-4.0905285626649857E-2</v>
      </c>
      <c r="BQ710" s="67">
        <v>-3.0783573165535927E-2</v>
      </c>
      <c r="BR710" s="67">
        <v>-1.4118507504463196E-2</v>
      </c>
      <c r="BS710" s="67">
        <v>0.37477865815162659</v>
      </c>
      <c r="BT710" s="67">
        <v>0.47914251685142517</v>
      </c>
      <c r="BU710" s="67">
        <v>0.52341294288635254</v>
      </c>
      <c r="BV710" s="67">
        <v>0.51227706670761108</v>
      </c>
      <c r="BW710" s="67">
        <v>0.44099146127700806</v>
      </c>
      <c r="BX710" s="67">
        <v>-7.7306501567363739E-2</v>
      </c>
      <c r="BY710" s="67">
        <v>-0.17707771062850952</v>
      </c>
      <c r="BZ710" s="67">
        <v>-0.12580908834934235</v>
      </c>
      <c r="CA710" s="67">
        <v>-9.8418936133384705E-2</v>
      </c>
      <c r="CB710" s="67">
        <v>-7.8343503177165985E-2</v>
      </c>
      <c r="CC710" s="67">
        <v>-4.2168822139501572E-2</v>
      </c>
      <c r="CD710" s="67">
        <v>-1.2571600265800953E-2</v>
      </c>
      <c r="CE710" s="67">
        <v>-2.6860565412789583E-3</v>
      </c>
      <c r="CF710" s="67">
        <v>3.6521642468869686E-3</v>
      </c>
      <c r="CG710" s="67">
        <v>5.4352330043911934E-3</v>
      </c>
      <c r="CH710" s="67">
        <v>7.3433374054729939E-3</v>
      </c>
      <c r="CI710" s="67">
        <v>4.7668698243796825E-3</v>
      </c>
      <c r="CJ710" s="67">
        <v>-5.8682695962488651E-3</v>
      </c>
      <c r="CK710" s="67">
        <v>-7.7542634680867195E-3</v>
      </c>
      <c r="CL710" s="67">
        <v>-1.833830401301384E-2</v>
      </c>
      <c r="CM710" s="67">
        <v>-2.3628139868378639E-2</v>
      </c>
      <c r="CN710" s="67">
        <v>-2.3144710808992386E-2</v>
      </c>
      <c r="CO710" s="67">
        <v>-1.1746484786272049E-2</v>
      </c>
      <c r="CP710" s="67">
        <v>6.0231680981814861E-3</v>
      </c>
      <c r="CQ710" s="67">
        <v>0.39481386542320251</v>
      </c>
      <c r="CR710" s="67">
        <v>0.49965101480484009</v>
      </c>
      <c r="CS710" s="67">
        <v>0.54441535472869873</v>
      </c>
      <c r="CT710" s="67">
        <v>0.53354150056838989</v>
      </c>
      <c r="CU710" s="67">
        <v>0.46237492561340332</v>
      </c>
      <c r="CV710" s="67">
        <v>-5.5246155709028244E-2</v>
      </c>
      <c r="CW710" s="67">
        <v>-0.15560932457447052</v>
      </c>
      <c r="CX710" s="67">
        <v>-0.10529232025146484</v>
      </c>
      <c r="CY710" s="67">
        <v>-7.9196661710739136E-2</v>
      </c>
      <c r="CZ710" s="67">
        <v>-6.0651309788227081E-2</v>
      </c>
      <c r="DA710" s="67">
        <v>-2.6346251368522644E-2</v>
      </c>
      <c r="DB710" s="67">
        <v>1.8494987161830068E-3</v>
      </c>
      <c r="DC710" s="67">
        <v>1.0576522909104824E-2</v>
      </c>
      <c r="DD710" s="67">
        <v>1.5958340838551521E-2</v>
      </c>
      <c r="DE710" s="67">
        <v>1.7017815262079239E-2</v>
      </c>
      <c r="DF710" s="67">
        <v>1.8672877922654152E-2</v>
      </c>
      <c r="DG710" s="67">
        <v>1.6689717769622803E-2</v>
      </c>
      <c r="DH710" s="67">
        <v>7.0330663584172726E-3</v>
      </c>
      <c r="DI710" s="67">
        <v>6.1781257390975952E-3</v>
      </c>
      <c r="DJ710" s="67">
        <v>-3.1894952990114689E-3</v>
      </c>
      <c r="DK710" s="67">
        <v>-7.1688555181026459E-3</v>
      </c>
      <c r="DL710" s="67">
        <v>-5.384132731705904E-3</v>
      </c>
      <c r="DM710" s="67">
        <v>7.2906012646853924E-3</v>
      </c>
      <c r="DN710" s="67">
        <v>2.6164846494793892E-2</v>
      </c>
      <c r="DO710" s="67">
        <v>0.41484907269477844</v>
      </c>
      <c r="DP710" s="67">
        <v>0.52015954256057739</v>
      </c>
      <c r="DQ710" s="67">
        <v>0.56541788578033447</v>
      </c>
      <c r="DR710" s="67">
        <v>0.5548059344291687</v>
      </c>
      <c r="DS710" s="67">
        <v>0.48375838994979858</v>
      </c>
      <c r="DT710" s="67">
        <v>-3.3185802400112152E-2</v>
      </c>
      <c r="DU710" s="67">
        <v>-0.13414092361927032</v>
      </c>
      <c r="DV710" s="67">
        <v>-8.4775537252426147E-2</v>
      </c>
      <c r="DW710" s="67">
        <v>-5.9974383562803268E-2</v>
      </c>
      <c r="DX710" s="67">
        <v>-4.2959116399288177E-2</v>
      </c>
      <c r="DY710" s="67">
        <v>-3.5009686835110188E-3</v>
      </c>
      <c r="DZ710" s="67">
        <v>2.2671276703476906E-2</v>
      </c>
      <c r="EA710" s="67">
        <v>2.9725581407546997E-2</v>
      </c>
      <c r="EB710" s="67">
        <v>3.3726509660482407E-2</v>
      </c>
      <c r="EC710" s="67">
        <v>3.3741224557161331E-2</v>
      </c>
      <c r="ED710" s="67">
        <v>3.503093495965004E-2</v>
      </c>
      <c r="EE710" s="67">
        <v>3.3904410898685455E-2</v>
      </c>
      <c r="EF710" s="67">
        <v>2.5660544633865356E-2</v>
      </c>
      <c r="EG710" s="67">
        <v>2.6294281706213951E-2</v>
      </c>
      <c r="EH710" s="67">
        <v>1.8682977184653282E-2</v>
      </c>
      <c r="EI710" s="67">
        <v>1.6595736145973206E-2</v>
      </c>
      <c r="EJ710" s="67">
        <v>2.0259320735931396E-2</v>
      </c>
      <c r="EK710" s="67">
        <v>3.4777130931615829E-2</v>
      </c>
      <c r="EL710" s="67">
        <v>5.5246226489543915E-2</v>
      </c>
      <c r="EM710" s="67">
        <v>0.44377675652503967</v>
      </c>
      <c r="EN710" s="67">
        <v>0.5497705340385437</v>
      </c>
      <c r="EO710" s="67">
        <v>0.59574216604232788</v>
      </c>
      <c r="EP710" s="67">
        <v>0.58550834655761719</v>
      </c>
      <c r="EQ710" s="67">
        <v>0.5146327018737793</v>
      </c>
      <c r="ER710" s="67">
        <v>-1.334159285761416E-3</v>
      </c>
      <c r="ES710" s="67">
        <v>-0.10314397513866425</v>
      </c>
      <c r="ET710" s="67">
        <v>-5.5152572691440582E-2</v>
      </c>
      <c r="EU710" s="67">
        <v>-3.2220467925071716E-2</v>
      </c>
      <c r="EV710" s="67">
        <v>-1.741439662873745E-2</v>
      </c>
      <c r="EW710" s="67">
        <v>76.169197082519531</v>
      </c>
      <c r="EX710" s="67">
        <v>74.281623840332031</v>
      </c>
      <c r="EY710" s="67">
        <v>70.140693664550781</v>
      </c>
      <c r="EZ710" s="67">
        <v>68.190788269042969</v>
      </c>
      <c r="FA710" s="67">
        <v>67.3267822265625</v>
      </c>
      <c r="FB710" s="67">
        <v>66.687286376953125</v>
      </c>
      <c r="FC710" s="67">
        <v>67.084487915039063</v>
      </c>
      <c r="FD710" s="67">
        <v>67.741546630859375</v>
      </c>
      <c r="FE710" s="67">
        <v>71.197296142578125</v>
      </c>
      <c r="FF710" s="67">
        <v>77.251884460449219</v>
      </c>
      <c r="FG710" s="67">
        <v>83.847389221191406</v>
      </c>
      <c r="FH710" s="67">
        <v>88.275764465332031</v>
      </c>
      <c r="FI710" s="67">
        <v>88.91064453125</v>
      </c>
      <c r="FJ710" s="67">
        <v>89.740867614746094</v>
      </c>
      <c r="FK710" s="67">
        <v>90.554443359375</v>
      </c>
      <c r="FL710" s="67">
        <v>91.394172668457031</v>
      </c>
      <c r="FM710" s="67">
        <v>90.762123107910156</v>
      </c>
      <c r="FN710" s="67">
        <v>88.417182922363281</v>
      </c>
      <c r="FO710" s="67">
        <v>85.335289001464844</v>
      </c>
      <c r="FP710" s="67">
        <v>82.033561706542969</v>
      </c>
      <c r="FQ710" s="67">
        <v>80.062889099121094</v>
      </c>
      <c r="FR710" s="67">
        <v>77.726875305175781</v>
      </c>
      <c r="FS710" s="67">
        <v>75.026123046875</v>
      </c>
      <c r="FT710" s="67">
        <v>74.531768798828125</v>
      </c>
      <c r="FU710" s="68">
        <v>2.6975555345416069E-2</v>
      </c>
      <c r="FV710" s="40">
        <v>8.130000114440918</v>
      </c>
      <c r="FW710">
        <v>15296.92</v>
      </c>
      <c r="FX710">
        <v>1</v>
      </c>
    </row>
    <row r="711" spans="1:180" x14ac:dyDescent="0.2">
      <c r="A711" t="s">
        <v>189</v>
      </c>
      <c r="B711" t="s">
        <v>207</v>
      </c>
      <c r="C711" t="s">
        <v>204</v>
      </c>
      <c r="D711" t="s">
        <v>181</v>
      </c>
      <c r="E711" t="s">
        <v>1</v>
      </c>
      <c r="F711" t="s">
        <v>194</v>
      </c>
      <c r="G711" s="60" t="s">
        <v>221</v>
      </c>
      <c r="H711" s="67">
        <v>13758.000673294067</v>
      </c>
      <c r="I711" s="67">
        <v>0.69730103015899658</v>
      </c>
      <c r="J711" s="67">
        <v>0.58409649133682251</v>
      </c>
      <c r="K711" s="67">
        <v>0.52652013301849365</v>
      </c>
      <c r="L711" s="67">
        <v>0.4919184148311615</v>
      </c>
      <c r="M711" s="67">
        <v>0.47367662191390991</v>
      </c>
      <c r="N711" s="67">
        <v>0.49210596084594727</v>
      </c>
      <c r="O711" s="67">
        <v>0.5520939826965332</v>
      </c>
      <c r="P711" s="67">
        <v>0.62181180715560913</v>
      </c>
      <c r="Q711" s="67">
        <v>0.65838897228240967</v>
      </c>
      <c r="R711" s="67">
        <v>0.69211345911026001</v>
      </c>
      <c r="S711" s="67">
        <v>0.75226205587387085</v>
      </c>
      <c r="T711" s="67">
        <v>0.84288895130157471</v>
      </c>
      <c r="U711" s="67">
        <v>0.96598774194717407</v>
      </c>
      <c r="V711" s="67">
        <v>1.1170864105224609</v>
      </c>
      <c r="W711" s="67">
        <v>1.2961499691009521</v>
      </c>
      <c r="X711" s="67">
        <v>1.5126438140869141</v>
      </c>
      <c r="Y711" s="67">
        <v>1.7518070936203003</v>
      </c>
      <c r="Z711" s="67">
        <v>1.9366539716720581</v>
      </c>
      <c r="AA711" s="67">
        <v>2.0198063850402832</v>
      </c>
      <c r="AB711" s="67">
        <v>1.9619982242584229</v>
      </c>
      <c r="AC711" s="67">
        <v>1.8187627792358398</v>
      </c>
      <c r="AD711" s="67">
        <v>1.7001216411590576</v>
      </c>
      <c r="AE711" s="67">
        <v>1.3958848714828491</v>
      </c>
      <c r="AF711" s="67">
        <v>1.0795806646347046</v>
      </c>
      <c r="AG711" s="67">
        <v>-2.8841281309723854E-2</v>
      </c>
      <c r="AH711" s="67">
        <v>-2.548985555768013E-2</v>
      </c>
      <c r="AI711" s="67">
        <v>-1.8050437793135643E-2</v>
      </c>
      <c r="AJ711" s="67">
        <v>-1.7060240730643272E-2</v>
      </c>
      <c r="AK711" s="67">
        <v>-2.3790176957845688E-2</v>
      </c>
      <c r="AL711" s="67">
        <v>-2.3312671110033989E-2</v>
      </c>
      <c r="AM711" s="67">
        <v>-2.5759119540452957E-2</v>
      </c>
      <c r="AN711" s="67">
        <v>-3.3111121505498886E-2</v>
      </c>
      <c r="AO711" s="67">
        <v>-3.8644492626190186E-2</v>
      </c>
      <c r="AP711" s="67">
        <v>-4.2222250252962112E-2</v>
      </c>
      <c r="AQ711" s="67">
        <v>-3.7849023938179016E-2</v>
      </c>
      <c r="AR711" s="67">
        <v>-4.6665925532579422E-2</v>
      </c>
      <c r="AS711" s="67">
        <v>-6.3979215919971466E-2</v>
      </c>
      <c r="AT711" s="67">
        <v>-4.8161707818508148E-2</v>
      </c>
      <c r="AU711" s="67">
        <v>0.26196682453155518</v>
      </c>
      <c r="AV711" s="67">
        <v>0.38882502913475037</v>
      </c>
      <c r="AW711" s="67">
        <v>0.5004546046257019</v>
      </c>
      <c r="AX711" s="67">
        <v>0.55047297477722168</v>
      </c>
      <c r="AY711" s="67">
        <v>0.54114359617233276</v>
      </c>
      <c r="AZ711" s="67">
        <v>-0.17493009567260742</v>
      </c>
      <c r="BA711" s="67">
        <v>-0.34191769361495972</v>
      </c>
      <c r="BB711" s="67">
        <v>-0.2696758508682251</v>
      </c>
      <c r="BC711" s="67">
        <v>-0.19153898954391479</v>
      </c>
      <c r="BD711" s="67">
        <v>-0.12278727442026138</v>
      </c>
      <c r="BE711" s="67">
        <v>-5.9068100526928902E-3</v>
      </c>
      <c r="BF711" s="67">
        <v>-4.5871906913816929E-3</v>
      </c>
      <c r="BG711" s="67">
        <v>1.1727415258064866E-3</v>
      </c>
      <c r="BH711" s="67">
        <v>7.7669735765084624E-4</v>
      </c>
      <c r="BI711" s="67">
        <v>-7.0021320134401321E-3</v>
      </c>
      <c r="BJ711" s="67">
        <v>-6.891290657222271E-3</v>
      </c>
      <c r="BK711" s="67">
        <v>-8.4772845730185509E-3</v>
      </c>
      <c r="BL711" s="67">
        <v>-1.4411048032343388E-2</v>
      </c>
      <c r="BM711" s="67">
        <v>-1.8449848517775536E-2</v>
      </c>
      <c r="BN711" s="67">
        <v>-2.0264735445380211E-2</v>
      </c>
      <c r="BO711" s="67">
        <v>-1.399180106818676E-2</v>
      </c>
      <c r="BP711" s="67">
        <v>-2.0922088995575905E-2</v>
      </c>
      <c r="BQ711" s="67">
        <v>-3.638453409075737E-2</v>
      </c>
      <c r="BR711" s="67">
        <v>-1.8965110182762146E-2</v>
      </c>
      <c r="BS711" s="67">
        <v>0.29100880026817322</v>
      </c>
      <c r="BT711" s="67">
        <v>0.41855314373970032</v>
      </c>
      <c r="BU711" s="67">
        <v>0.5308992862701416</v>
      </c>
      <c r="BV711" s="67">
        <v>0.58129769563674927</v>
      </c>
      <c r="BW711" s="67">
        <v>0.57214105129241943</v>
      </c>
      <c r="BX711" s="67">
        <v>-0.14295127987861633</v>
      </c>
      <c r="BY711" s="67">
        <v>-0.31079766154289246</v>
      </c>
      <c r="BZ711" s="67">
        <v>-0.23993591964244843</v>
      </c>
      <c r="CA711" s="67">
        <v>-0.16367587447166443</v>
      </c>
      <c r="CB711" s="67">
        <v>-9.7142711281776428E-2</v>
      </c>
      <c r="CC711" s="67">
        <v>9.9775344133377075E-3</v>
      </c>
      <c r="CD711" s="67">
        <v>9.8899304866790771E-3</v>
      </c>
      <c r="CE711" s="67">
        <v>1.4486656524240971E-2</v>
      </c>
      <c r="CF711" s="67">
        <v>1.3130506500601768E-2</v>
      </c>
      <c r="CG711" s="67">
        <v>4.625215195119381E-3</v>
      </c>
      <c r="CH711" s="67">
        <v>4.48210583999753E-3</v>
      </c>
      <c r="CI711" s="67">
        <v>3.4920622128993273E-3</v>
      </c>
      <c r="CJ711" s="67">
        <v>-1.4594317181035876E-3</v>
      </c>
      <c r="CK711" s="67">
        <v>-4.4631003402173519E-3</v>
      </c>
      <c r="CL711" s="67">
        <v>-5.057026632130146E-3</v>
      </c>
      <c r="CM711" s="67">
        <v>2.5316374376416206E-3</v>
      </c>
      <c r="CN711" s="67">
        <v>-3.0919862911105156E-3</v>
      </c>
      <c r="CO711" s="67">
        <v>-1.7272546887397766E-2</v>
      </c>
      <c r="CP711" s="67">
        <v>1.2563621858134866E-3</v>
      </c>
      <c r="CQ711" s="67">
        <v>0.31112319231033325</v>
      </c>
      <c r="CR711" s="67">
        <v>0.43914279341697693</v>
      </c>
      <c r="CS711" s="67">
        <v>0.55198514461517334</v>
      </c>
      <c r="CT711" s="67">
        <v>0.60264670848846436</v>
      </c>
      <c r="CU711" s="67">
        <v>0.59360975027084351</v>
      </c>
      <c r="CV711" s="67">
        <v>-0.12080281972885132</v>
      </c>
      <c r="CW711" s="67">
        <v>-0.28924399614334106</v>
      </c>
      <c r="CX711" s="67">
        <v>-0.21933811902999878</v>
      </c>
      <c r="CY711" s="67">
        <v>-0.14437797665596008</v>
      </c>
      <c r="CZ711" s="67">
        <v>-7.9381376504898071E-2</v>
      </c>
      <c r="DA711" s="67">
        <v>2.5861877948045731E-2</v>
      </c>
      <c r="DB711" s="67">
        <v>2.436705119907856E-2</v>
      </c>
      <c r="DC711" s="67">
        <v>2.780056931078434E-2</v>
      </c>
      <c r="DD711" s="67">
        <v>2.5484316051006317E-2</v>
      </c>
      <c r="DE711" s="67">
        <v>1.6252562403678894E-2</v>
      </c>
      <c r="DF711" s="67">
        <v>1.5855500474572182E-2</v>
      </c>
      <c r="DG711" s="67">
        <v>1.5461409464478493E-2</v>
      </c>
      <c r="DH711" s="67">
        <v>1.1492184363305569E-2</v>
      </c>
      <c r="DI711" s="67">
        <v>9.5236469060182571E-3</v>
      </c>
      <c r="DJ711" s="67">
        <v>1.0150683112442493E-2</v>
      </c>
      <c r="DK711" s="67">
        <v>1.9055074080824852E-2</v>
      </c>
      <c r="DL711" s="67">
        <v>1.4738116413354874E-2</v>
      </c>
      <c r="DM711" s="67">
        <v>1.8394419457763433E-3</v>
      </c>
      <c r="DN711" s="67">
        <v>2.1477833390235901E-2</v>
      </c>
      <c r="DO711" s="67">
        <v>0.33123758435249329</v>
      </c>
      <c r="DP711" s="67">
        <v>0.45973238348960876</v>
      </c>
      <c r="DQ711" s="67">
        <v>0.57307100296020508</v>
      </c>
      <c r="DR711" s="67">
        <v>0.62399578094482422</v>
      </c>
      <c r="DS711" s="67">
        <v>0.61507844924926758</v>
      </c>
      <c r="DT711" s="67">
        <v>-9.8654374480247498E-2</v>
      </c>
      <c r="DU711" s="67">
        <v>-0.26769033074378967</v>
      </c>
      <c r="DV711" s="67">
        <v>-0.19874030351638794</v>
      </c>
      <c r="DW711" s="67">
        <v>-0.12508004903793335</v>
      </c>
      <c r="DX711" s="67">
        <v>-6.1620026826858521E-2</v>
      </c>
      <c r="DY711" s="67">
        <v>4.8796351999044418E-2</v>
      </c>
      <c r="DZ711" s="67">
        <v>4.5269716531038284E-2</v>
      </c>
      <c r="EA711" s="67">
        <v>4.7023747116327286E-2</v>
      </c>
      <c r="EB711" s="67">
        <v>4.3321255594491959E-2</v>
      </c>
      <c r="EC711" s="67">
        <v>3.3040609210729599E-2</v>
      </c>
      <c r="ED711" s="67">
        <v>3.2276879996061325E-2</v>
      </c>
      <c r="EE711" s="67">
        <v>3.2743245363235474E-2</v>
      </c>
      <c r="EF711" s="67">
        <v>3.0192259699106216E-2</v>
      </c>
      <c r="EG711" s="67">
        <v>2.9718289151787758E-2</v>
      </c>
      <c r="EH711" s="67">
        <v>3.210819885134697E-2</v>
      </c>
      <c r="EI711" s="67">
        <v>4.2912296950817108E-2</v>
      </c>
      <c r="EJ711" s="67">
        <v>4.048195481300354E-2</v>
      </c>
      <c r="EK711" s="67">
        <v>2.9434116557240486E-2</v>
      </c>
      <c r="EL711" s="67">
        <v>5.0674427300691605E-2</v>
      </c>
      <c r="EM711" s="67">
        <v>0.36027958989143372</v>
      </c>
      <c r="EN711" s="67">
        <v>0.4894605278968811</v>
      </c>
      <c r="EO711" s="67">
        <v>0.60351568460464478</v>
      </c>
      <c r="EP711" s="67">
        <v>0.65482038259506226</v>
      </c>
      <c r="EQ711" s="67">
        <v>0.64607590436935425</v>
      </c>
      <c r="ER711" s="67">
        <v>-6.6675543785095215E-2</v>
      </c>
      <c r="ES711" s="67">
        <v>-0.23657028377056122</v>
      </c>
      <c r="ET711" s="67">
        <v>-0.16900038719177246</v>
      </c>
      <c r="EU711" s="67">
        <v>-9.721694141626358E-2</v>
      </c>
      <c r="EV711" s="67">
        <v>-3.5975467413663864E-2</v>
      </c>
      <c r="EW711" s="67">
        <v>68.877815246582031</v>
      </c>
      <c r="EX711" s="67">
        <v>67.167304992675781</v>
      </c>
      <c r="EY711" s="67">
        <v>64.969375610351563</v>
      </c>
      <c r="EZ711" s="67">
        <v>63.530063629150391</v>
      </c>
      <c r="FA711" s="67">
        <v>62.397953033447266</v>
      </c>
      <c r="FB711" s="67">
        <v>61.668827056884766</v>
      </c>
      <c r="FC711" s="67">
        <v>62.460979461669922</v>
      </c>
      <c r="FD711" s="67">
        <v>66.23553466796875</v>
      </c>
      <c r="FE711" s="67">
        <v>71.335113525390625</v>
      </c>
      <c r="FF711" s="67">
        <v>77.013046264648438</v>
      </c>
      <c r="FG711" s="67">
        <v>83.019424438476563</v>
      </c>
      <c r="FH711" s="67">
        <v>87.54840087890625</v>
      </c>
      <c r="FI711" s="67">
        <v>91.315231323242188</v>
      </c>
      <c r="FJ711" s="67">
        <v>94.4664306640625</v>
      </c>
      <c r="FK711" s="67">
        <v>96.341690063476563</v>
      </c>
      <c r="FL711" s="67">
        <v>97.092742919921875</v>
      </c>
      <c r="FM711" s="67">
        <v>97.02215576171875</v>
      </c>
      <c r="FN711" s="67">
        <v>95.809608459472656</v>
      </c>
      <c r="FO711" s="67">
        <v>92.786468505859375</v>
      </c>
      <c r="FP711" s="67">
        <v>87.983634948730469</v>
      </c>
      <c r="FQ711" s="67">
        <v>83.91693115234375</v>
      </c>
      <c r="FR711" s="67">
        <v>80.803001403808594</v>
      </c>
      <c r="FS711" s="67">
        <v>78.343818664550781</v>
      </c>
      <c r="FT711" s="67">
        <v>75.891502380371094</v>
      </c>
      <c r="FU711" s="68">
        <v>2.7082735672593117E-2</v>
      </c>
      <c r="FV711" s="40">
        <v>9.2100000381469727</v>
      </c>
      <c r="FW711">
        <v>13907.2</v>
      </c>
      <c r="FX711">
        <v>1</v>
      </c>
    </row>
    <row r="712" spans="1:180" x14ac:dyDescent="0.2">
      <c r="A712" t="s">
        <v>189</v>
      </c>
      <c r="B712" t="s">
        <v>207</v>
      </c>
      <c r="C712" t="s">
        <v>204</v>
      </c>
      <c r="D712" t="s">
        <v>181</v>
      </c>
      <c r="E712" t="s">
        <v>1</v>
      </c>
      <c r="F712" t="s">
        <v>194</v>
      </c>
      <c r="G712" s="60" t="s">
        <v>222</v>
      </c>
      <c r="H712" s="67">
        <v>13748.000613927841</v>
      </c>
      <c r="I712" s="67">
        <v>0.85749107599258423</v>
      </c>
      <c r="J712" s="67">
        <v>0.71057248115539551</v>
      </c>
      <c r="K712" s="67">
        <v>0.62179237604141235</v>
      </c>
      <c r="L712" s="67">
        <v>0.57032561302185059</v>
      </c>
      <c r="M712" s="67">
        <v>0.53508096933364868</v>
      </c>
      <c r="N712" s="67">
        <v>0.5454103946685791</v>
      </c>
      <c r="O712" s="67">
        <v>0.59742218255996704</v>
      </c>
      <c r="P712" s="67">
        <v>0.66973143815994263</v>
      </c>
      <c r="Q712" s="67">
        <v>0.72045385837554932</v>
      </c>
      <c r="R712" s="67">
        <v>0.76750355958938599</v>
      </c>
      <c r="S712" s="67">
        <v>0.8636167049407959</v>
      </c>
      <c r="T712" s="67">
        <v>0.99889993667602539</v>
      </c>
      <c r="U712" s="67">
        <v>1.1784212589263916</v>
      </c>
      <c r="V712" s="67">
        <v>1.3648852109909058</v>
      </c>
      <c r="W712" s="67">
        <v>1.5823863744735718</v>
      </c>
      <c r="X712" s="67">
        <v>1.8169745206832886</v>
      </c>
      <c r="Y712" s="67">
        <v>2.016075611114502</v>
      </c>
      <c r="Z712" s="67">
        <v>2.1514127254486084</v>
      </c>
      <c r="AA712" s="67">
        <v>2.1548807621002197</v>
      </c>
      <c r="AB712" s="67">
        <v>2.0290124416351318</v>
      </c>
      <c r="AC712" s="67">
        <v>1.8235596418380737</v>
      </c>
      <c r="AD712" s="67">
        <v>1.6599481105804443</v>
      </c>
      <c r="AE712" s="67">
        <v>1.3484989404678345</v>
      </c>
      <c r="AF712" s="67">
        <v>1.0488160848617554</v>
      </c>
      <c r="AG712" s="67">
        <v>-7.6192885637283325E-2</v>
      </c>
      <c r="AH712" s="67">
        <v>-5.5416982620954514E-2</v>
      </c>
      <c r="AI712" s="67">
        <v>-3.860531747341156E-2</v>
      </c>
      <c r="AJ712" s="67">
        <v>-2.6686970144510269E-2</v>
      </c>
      <c r="AK712" s="67">
        <v>-2.6619156822562218E-2</v>
      </c>
      <c r="AL712" s="67">
        <v>-2.0906059071421623E-2</v>
      </c>
      <c r="AM712" s="67">
        <v>-2.7261033654212952E-2</v>
      </c>
      <c r="AN712" s="67">
        <v>-3.0862240120768547E-2</v>
      </c>
      <c r="AO712" s="67">
        <v>-3.4334238618612289E-2</v>
      </c>
      <c r="AP712" s="67">
        <v>-4.9008078873157501E-2</v>
      </c>
      <c r="AQ712" s="67">
        <v>-5.9278715401887894E-2</v>
      </c>
      <c r="AR712" s="67">
        <v>-5.852503702044487E-2</v>
      </c>
      <c r="AS712" s="67">
        <v>-4.5729860663414001E-2</v>
      </c>
      <c r="AT712" s="67">
        <v>-2.3992504924535751E-2</v>
      </c>
      <c r="AU712" s="67">
        <v>0.38138210773468018</v>
      </c>
      <c r="AV712" s="67">
        <v>0.54408943653106689</v>
      </c>
      <c r="AW712" s="67">
        <v>0.62956339120864868</v>
      </c>
      <c r="AX712" s="67">
        <v>0.66412025690078735</v>
      </c>
      <c r="AY712" s="67">
        <v>0.60393601655960083</v>
      </c>
      <c r="AZ712" s="67">
        <v>-0.12270988523960114</v>
      </c>
      <c r="BA712" s="67">
        <v>-0.26882413029670715</v>
      </c>
      <c r="BB712" s="67">
        <v>-0.20810249447822571</v>
      </c>
      <c r="BC712" s="67">
        <v>-0.16738538444042206</v>
      </c>
      <c r="BD712" s="67">
        <v>-0.11286694556474686</v>
      </c>
      <c r="BE712" s="67">
        <v>-5.3248129785060883E-2</v>
      </c>
      <c r="BF712" s="67">
        <v>-3.4504912793636322E-2</v>
      </c>
      <c r="BG712" s="67">
        <v>-1.9373457878828049E-2</v>
      </c>
      <c r="BH712" s="67">
        <v>-8.8419578969478607E-3</v>
      </c>
      <c r="BI712" s="67">
        <v>-9.8235327750444412E-3</v>
      </c>
      <c r="BJ712" s="67">
        <v>-4.4772522523999214E-3</v>
      </c>
      <c r="BK712" s="67">
        <v>-9.9714463576674461E-3</v>
      </c>
      <c r="BL712" s="67">
        <v>-1.2153772637248039E-2</v>
      </c>
      <c r="BM712" s="67">
        <v>-1.4130550436675549E-2</v>
      </c>
      <c r="BN712" s="67">
        <v>-2.7040697634220123E-2</v>
      </c>
      <c r="BO712" s="67">
        <v>-3.541075810790062E-2</v>
      </c>
      <c r="BP712" s="67">
        <v>-3.2769650220870972E-2</v>
      </c>
      <c r="BQ712" s="67">
        <v>-1.8122848123311996E-2</v>
      </c>
      <c r="BR712" s="67">
        <v>5.2170762792229652E-3</v>
      </c>
      <c r="BS712" s="67">
        <v>0.41043698787689209</v>
      </c>
      <c r="BT712" s="67">
        <v>0.57383066415786743</v>
      </c>
      <c r="BU712" s="67">
        <v>0.66002160310745239</v>
      </c>
      <c r="BV712" s="67">
        <v>0.69495856761932373</v>
      </c>
      <c r="BW712" s="67">
        <v>0.63494718074798584</v>
      </c>
      <c r="BX712" s="67">
        <v>-9.0716853737831116E-2</v>
      </c>
      <c r="BY712" s="67">
        <v>-0.2376902848482132</v>
      </c>
      <c r="BZ712" s="67">
        <v>-0.17834936082363129</v>
      </c>
      <c r="CA712" s="67">
        <v>-0.13950985670089722</v>
      </c>
      <c r="CB712" s="67">
        <v>-8.7210960686206818E-2</v>
      </c>
      <c r="CC712" s="67">
        <v>-3.7356659770011902E-2</v>
      </c>
      <c r="CD712" s="67">
        <v>-2.0021276548504829E-2</v>
      </c>
      <c r="CE712" s="67">
        <v>-6.053529679775238E-3</v>
      </c>
      <c r="CF712" s="67">
        <v>3.5174423828721046E-3</v>
      </c>
      <c r="CG712" s="67">
        <v>1.8090655794367194E-3</v>
      </c>
      <c r="CH712" s="67">
        <v>6.9012884050607681E-3</v>
      </c>
      <c r="CI712" s="67">
        <v>2.0032699685543776E-3</v>
      </c>
      <c r="CJ712" s="67">
        <v>8.0365606117993593E-4</v>
      </c>
      <c r="CK712" s="67">
        <v>-1.3753684470430017E-4</v>
      </c>
      <c r="CL712" s="67">
        <v>-1.1826160363852978E-2</v>
      </c>
      <c r="CM712" s="67">
        <v>-1.8879881128668785E-2</v>
      </c>
      <c r="CN712" s="67">
        <v>-1.493154838681221E-2</v>
      </c>
      <c r="CO712" s="67">
        <v>9.9768151994794607E-4</v>
      </c>
      <c r="CP712" s="67">
        <v>2.5447545573115349E-2</v>
      </c>
      <c r="CQ712" s="67">
        <v>0.43056035041809082</v>
      </c>
      <c r="CR712" s="67">
        <v>0.59442943334579468</v>
      </c>
      <c r="CS712" s="67">
        <v>0.68111681938171387</v>
      </c>
      <c r="CT712" s="67">
        <v>0.71631711721420288</v>
      </c>
      <c r="CU712" s="67">
        <v>0.65642547607421875</v>
      </c>
      <c r="CV712" s="67">
        <v>-6.8558573722839355E-2</v>
      </c>
      <c r="CW712" s="67">
        <v>-0.21612706780433655</v>
      </c>
      <c r="CX712" s="67">
        <v>-0.15774242579936981</v>
      </c>
      <c r="CY712" s="67">
        <v>-0.12020336091518402</v>
      </c>
      <c r="CZ712" s="67">
        <v>-6.9441691040992737E-2</v>
      </c>
      <c r="DA712" s="67">
        <v>-2.146519161760807E-2</v>
      </c>
      <c r="DB712" s="67">
        <v>-5.5376403033733368E-3</v>
      </c>
      <c r="DC712" s="67">
        <v>7.266397587954998E-3</v>
      </c>
      <c r="DD712" s="67">
        <v>1.587684266269207E-2</v>
      </c>
      <c r="DE712" s="67">
        <v>1.3441664166748524E-2</v>
      </c>
      <c r="DF712" s="67">
        <v>1.8279828131198883E-2</v>
      </c>
      <c r="DG712" s="67">
        <v>1.3977985829114914E-2</v>
      </c>
      <c r="DH712" s="67">
        <v>1.3761085458099842E-2</v>
      </c>
      <c r="DI712" s="67">
        <v>1.385547686368227E-2</v>
      </c>
      <c r="DJ712" s="67">
        <v>3.3883783034980297E-3</v>
      </c>
      <c r="DK712" s="67">
        <v>-2.3490060120820999E-3</v>
      </c>
      <c r="DL712" s="67">
        <v>2.9065541457384825E-3</v>
      </c>
      <c r="DM712" s="67">
        <v>2.0118212327361107E-2</v>
      </c>
      <c r="DN712" s="67">
        <v>4.5678015798330307E-2</v>
      </c>
      <c r="DO712" s="67">
        <v>0.45068371295928955</v>
      </c>
      <c r="DP712" s="67">
        <v>0.61502820253372192</v>
      </c>
      <c r="DQ712" s="67">
        <v>0.70221203565597534</v>
      </c>
      <c r="DR712" s="67">
        <v>0.73767566680908203</v>
      </c>
      <c r="DS712" s="67">
        <v>0.67790377140045166</v>
      </c>
      <c r="DT712" s="67">
        <v>-4.6400289982557297E-2</v>
      </c>
      <c r="DU712" s="67">
        <v>-0.19456386566162109</v>
      </c>
      <c r="DV712" s="67">
        <v>-0.13713550567626953</v>
      </c>
      <c r="DW712" s="67">
        <v>-0.10089685022830963</v>
      </c>
      <c r="DX712" s="67">
        <v>-5.1672425121068954E-2</v>
      </c>
      <c r="DY712" s="67">
        <v>1.4795667957514524E-3</v>
      </c>
      <c r="DZ712" s="67">
        <v>1.5374429523944855E-2</v>
      </c>
      <c r="EA712" s="67">
        <v>2.6498258113861084E-2</v>
      </c>
      <c r="EB712" s="67">
        <v>3.3721856772899628E-2</v>
      </c>
      <c r="EC712" s="67">
        <v>3.0237289145588875E-2</v>
      </c>
      <c r="ED712" s="67">
        <v>3.470863401889801E-2</v>
      </c>
      <c r="EE712" s="67">
        <v>3.1267572194337845E-2</v>
      </c>
      <c r="EF712" s="67">
        <v>3.2469552010297775E-2</v>
      </c>
      <c r="EG712" s="67">
        <v>3.405916690826416E-2</v>
      </c>
      <c r="EH712" s="67">
        <v>2.5355756282806396E-2</v>
      </c>
      <c r="EI712" s="67">
        <v>2.1518951281905174E-2</v>
      </c>
      <c r="EJ712" s="67">
        <v>2.866194024682045E-2</v>
      </c>
      <c r="EK712" s="67">
        <v>4.7725219279527664E-2</v>
      </c>
      <c r="EL712" s="67">
        <v>7.4887596070766449E-2</v>
      </c>
      <c r="EM712" s="67">
        <v>0.47973859310150146</v>
      </c>
      <c r="EN712" s="67">
        <v>0.64476948976516724</v>
      </c>
      <c r="EO712" s="67">
        <v>0.73267024755477905</v>
      </c>
      <c r="EP712" s="67">
        <v>0.76851397752761841</v>
      </c>
      <c r="EQ712" s="67">
        <v>0.70891493558883667</v>
      </c>
      <c r="ER712" s="67">
        <v>-1.4407257549464703E-2</v>
      </c>
      <c r="ES712" s="67">
        <v>-0.16343000531196594</v>
      </c>
      <c r="ET712" s="67">
        <v>-0.10738235712051392</v>
      </c>
      <c r="EU712" s="67">
        <v>-7.302132248878479E-2</v>
      </c>
      <c r="EV712" s="67">
        <v>-2.6016427204012871E-2</v>
      </c>
      <c r="EW712" s="67">
        <v>74.337242126464844</v>
      </c>
      <c r="EX712" s="67">
        <v>72.926254272460938</v>
      </c>
      <c r="EY712" s="67">
        <v>71.941505432128906</v>
      </c>
      <c r="EZ712" s="67">
        <v>70.042251586914063</v>
      </c>
      <c r="FA712" s="67">
        <v>67.612174987792969</v>
      </c>
      <c r="FB712" s="67">
        <v>66.427444458007813</v>
      </c>
      <c r="FC712" s="67">
        <v>66.364036560058594</v>
      </c>
      <c r="FD712" s="67">
        <v>68.801254272460938</v>
      </c>
      <c r="FE712" s="67">
        <v>72.497886657714844</v>
      </c>
      <c r="FF712" s="67">
        <v>77.197746276855469</v>
      </c>
      <c r="FG712" s="67">
        <v>81.960845947265625</v>
      </c>
      <c r="FH712" s="67">
        <v>86.410408020019531</v>
      </c>
      <c r="FI712" s="67">
        <v>89.415664672851563</v>
      </c>
      <c r="FJ712" s="67">
        <v>92.497573852539063</v>
      </c>
      <c r="FK712" s="67">
        <v>94.904716491699219</v>
      </c>
      <c r="FL712" s="67">
        <v>95.9327392578125</v>
      </c>
      <c r="FM712" s="67">
        <v>95.655410766601563</v>
      </c>
      <c r="FN712" s="67">
        <v>92.606277465820313</v>
      </c>
      <c r="FO712" s="67">
        <v>88.625923156738281</v>
      </c>
      <c r="FP712" s="67">
        <v>82.572235107421875</v>
      </c>
      <c r="FQ712" s="67">
        <v>77.395904541015625</v>
      </c>
      <c r="FR712" s="67">
        <v>73.729881286621094</v>
      </c>
      <c r="FS712" s="67">
        <v>70.948333740234375</v>
      </c>
      <c r="FT712" s="67">
        <v>69.705429077148438</v>
      </c>
      <c r="FU712" s="68">
        <v>2.7094757184386253E-2</v>
      </c>
      <c r="FV712" s="40">
        <v>6.8000001907348633</v>
      </c>
      <c r="FW712">
        <v>15037.07</v>
      </c>
      <c r="FX712">
        <v>1</v>
      </c>
    </row>
    <row r="713" spans="1:180" x14ac:dyDescent="0.2">
      <c r="A713" t="s">
        <v>189</v>
      </c>
      <c r="B713" t="s">
        <v>207</v>
      </c>
      <c r="C713" t="s">
        <v>204</v>
      </c>
      <c r="D713" t="s">
        <v>181</v>
      </c>
      <c r="E713" t="s">
        <v>1</v>
      </c>
      <c r="F713" t="s">
        <v>194</v>
      </c>
      <c r="G713" s="60" t="s">
        <v>223</v>
      </c>
      <c r="H713" s="67">
        <v>13739.999284505844</v>
      </c>
      <c r="I713" s="67">
        <v>0.83716797828674316</v>
      </c>
      <c r="J713" s="67">
        <v>0.69676291942596436</v>
      </c>
      <c r="K713" s="67">
        <v>0.61269187927246094</v>
      </c>
      <c r="L713" s="67">
        <v>0.56030088663101196</v>
      </c>
      <c r="M713" s="67">
        <v>0.53333497047424316</v>
      </c>
      <c r="N713" s="67">
        <v>0.54565894603729248</v>
      </c>
      <c r="O713" s="67">
        <v>0.59908568859100342</v>
      </c>
      <c r="P713" s="67">
        <v>0.66359961032867432</v>
      </c>
      <c r="Q713" s="67">
        <v>0.69657820463180542</v>
      </c>
      <c r="R713" s="67">
        <v>0.71694570779800415</v>
      </c>
      <c r="S713" s="67">
        <v>0.76926875114440918</v>
      </c>
      <c r="T713" s="67">
        <v>0.85542970895767212</v>
      </c>
      <c r="U713" s="67">
        <v>0.9560164213180542</v>
      </c>
      <c r="V713" s="67">
        <v>1.093636155128479</v>
      </c>
      <c r="W713" s="67">
        <v>1.2466582059860229</v>
      </c>
      <c r="X713" s="67">
        <v>1.4310064315795898</v>
      </c>
      <c r="Y713" s="67">
        <v>1.6149278879165649</v>
      </c>
      <c r="Z713" s="67">
        <v>1.7506493330001831</v>
      </c>
      <c r="AA713" s="67">
        <v>1.7812973260879517</v>
      </c>
      <c r="AB713" s="67">
        <v>1.6413674354553223</v>
      </c>
      <c r="AC713" s="67">
        <v>1.5051091909408569</v>
      </c>
      <c r="AD713" s="67">
        <v>1.4135144948959351</v>
      </c>
      <c r="AE713" s="67">
        <v>1.1925997734069824</v>
      </c>
      <c r="AF713" s="67">
        <v>0.94674950838088989</v>
      </c>
      <c r="AG713" s="67">
        <v>-7.7396988868713379E-2</v>
      </c>
      <c r="AH713" s="67">
        <v>-6.1152983456850052E-2</v>
      </c>
      <c r="AI713" s="67">
        <v>-4.3593432754278183E-2</v>
      </c>
      <c r="AJ713" s="67">
        <v>-3.9300095289945602E-2</v>
      </c>
      <c r="AK713" s="67">
        <v>-3.4368660300970078E-2</v>
      </c>
      <c r="AL713" s="67">
        <v>-2.8740096837282181E-2</v>
      </c>
      <c r="AM713" s="67">
        <v>-2.9031874611973763E-2</v>
      </c>
      <c r="AN713" s="67">
        <v>-3.2019414007663727E-2</v>
      </c>
      <c r="AO713" s="67">
        <v>-3.9500828832387924E-2</v>
      </c>
      <c r="AP713" s="67">
        <v>-5.7041611522436142E-2</v>
      </c>
      <c r="AQ713" s="67">
        <v>-6.052934005856514E-2</v>
      </c>
      <c r="AR713" s="67">
        <v>-6.181669607758522E-2</v>
      </c>
      <c r="AS713" s="67">
        <v>-7.412400096654892E-2</v>
      </c>
      <c r="AT713" s="67">
        <v>-4.6098649501800537E-2</v>
      </c>
      <c r="AU713" s="67">
        <v>0.20852348208427429</v>
      </c>
      <c r="AV713" s="67">
        <v>0.31342652440071106</v>
      </c>
      <c r="AW713" s="67">
        <v>0.39126297831535339</v>
      </c>
      <c r="AX713" s="67">
        <v>0.4242083728313446</v>
      </c>
      <c r="AY713" s="67">
        <v>0.39519602060317993</v>
      </c>
      <c r="AZ713" s="67">
        <v>-0.17059910297393799</v>
      </c>
      <c r="BA713" s="67">
        <v>-0.21897809207439423</v>
      </c>
      <c r="BB713" s="67">
        <v>-0.15402549505233765</v>
      </c>
      <c r="BC713" s="67">
        <v>-0.11536966264247894</v>
      </c>
      <c r="BD713" s="67">
        <v>-8.2833103835582733E-2</v>
      </c>
      <c r="BE713" s="67">
        <v>-5.4440636187791824E-2</v>
      </c>
      <c r="BF713" s="67">
        <v>-4.023028165102005E-2</v>
      </c>
      <c r="BG713" s="67">
        <v>-2.4351757019758224E-2</v>
      </c>
      <c r="BH713" s="67">
        <v>-2.1445976570248604E-2</v>
      </c>
      <c r="BI713" s="67">
        <v>-1.7564438283443451E-2</v>
      </c>
      <c r="BJ713" s="67">
        <v>-1.2302882969379425E-2</v>
      </c>
      <c r="BK713" s="67">
        <v>-1.1733478866517544E-2</v>
      </c>
      <c r="BL713" s="67">
        <v>-1.3301439583301544E-2</v>
      </c>
      <c r="BM713" s="67">
        <v>-1.9286833703517914E-2</v>
      </c>
      <c r="BN713" s="67">
        <v>-3.50630022585392E-2</v>
      </c>
      <c r="BO713" s="67">
        <v>-3.6649178713560104E-2</v>
      </c>
      <c r="BP713" s="67">
        <v>-3.6048170179128647E-2</v>
      </c>
      <c r="BQ713" s="67">
        <v>-4.6503033488988876E-2</v>
      </c>
      <c r="BR713" s="67">
        <v>-1.6874367371201515E-2</v>
      </c>
      <c r="BS713" s="67">
        <v>0.23759299516677856</v>
      </c>
      <c r="BT713" s="67">
        <v>0.34318268299102783</v>
      </c>
      <c r="BU713" s="67">
        <v>0.42173627018928528</v>
      </c>
      <c r="BV713" s="67">
        <v>0.45506197214126587</v>
      </c>
      <c r="BW713" s="67">
        <v>0.42622250318527222</v>
      </c>
      <c r="BX713" s="67">
        <v>-0.13859032094478607</v>
      </c>
      <c r="BY713" s="67">
        <v>-0.18782886862754822</v>
      </c>
      <c r="BZ713" s="67">
        <v>-0.12425759434700012</v>
      </c>
      <c r="CA713" s="67">
        <v>-8.7480202317237854E-2</v>
      </c>
      <c r="CB713" s="67">
        <v>-5.716419592499733E-2</v>
      </c>
      <c r="CC713" s="67">
        <v>-3.8541130721569061E-2</v>
      </c>
      <c r="CD713" s="67">
        <v>-2.5739287957549095E-2</v>
      </c>
      <c r="CE713" s="67">
        <v>-1.1025028303265572E-2</v>
      </c>
      <c r="CF713" s="67">
        <v>-9.0802675113081932E-3</v>
      </c>
      <c r="CG713" s="67">
        <v>-5.9258844703435898E-3</v>
      </c>
      <c r="CH713" s="67">
        <v>-9.1851881006732583E-4</v>
      </c>
      <c r="CI713" s="67">
        <v>2.4733779719099402E-4</v>
      </c>
      <c r="CJ713" s="67">
        <v>-3.3742512459866703E-4</v>
      </c>
      <c r="CK713" s="67">
        <v>-5.2866833284497261E-3</v>
      </c>
      <c r="CL713" s="67">
        <v>-1.9840683788061142E-2</v>
      </c>
      <c r="CM713" s="67">
        <v>-2.0109852775931358E-2</v>
      </c>
      <c r="CN713" s="67">
        <v>-1.8200971186161041E-2</v>
      </c>
      <c r="CO713" s="67">
        <v>-2.7372840791940689E-2</v>
      </c>
      <c r="CP713" s="67">
        <v>3.3662775531411171E-3</v>
      </c>
      <c r="CQ713" s="67">
        <v>0.25772646069526672</v>
      </c>
      <c r="CR713" s="67">
        <v>0.36379167437553406</v>
      </c>
      <c r="CS713" s="67">
        <v>0.44284200668334961</v>
      </c>
      <c r="CT713" s="67">
        <v>0.47643107175827026</v>
      </c>
      <c r="CU713" s="67">
        <v>0.44771137833595276</v>
      </c>
      <c r="CV713" s="67">
        <v>-0.11642112582921982</v>
      </c>
      <c r="CW713" s="67">
        <v>-0.16625501215457916</v>
      </c>
      <c r="CX713" s="67">
        <v>-0.10364045947790146</v>
      </c>
      <c r="CY713" s="67">
        <v>-6.8164035677909851E-2</v>
      </c>
      <c r="CZ713" s="67">
        <v>-3.9385993033647537E-2</v>
      </c>
      <c r="DA713" s="67">
        <v>-2.2641625255346298E-2</v>
      </c>
      <c r="DB713" s="67">
        <v>-1.1248290538787842E-2</v>
      </c>
      <c r="DC713" s="67">
        <v>2.301699249073863E-3</v>
      </c>
      <c r="DD713" s="67">
        <v>3.2854410819709301E-3</v>
      </c>
      <c r="DE713" s="67">
        <v>5.7126688770949841E-3</v>
      </c>
      <c r="DF713" s="67">
        <v>1.0465845465660095E-2</v>
      </c>
      <c r="DG713" s="67">
        <v>1.2228154577314854E-2</v>
      </c>
      <c r="DH713" s="67">
        <v>1.2626588344573975E-2</v>
      </c>
      <c r="DI713" s="67">
        <v>8.7134670466184616E-3</v>
      </c>
      <c r="DJ713" s="67">
        <v>-4.6183629892766476E-3</v>
      </c>
      <c r="DK713" s="67">
        <v>-3.5705233458429575E-3</v>
      </c>
      <c r="DL713" s="67">
        <v>-3.5376971936784685E-4</v>
      </c>
      <c r="DM713" s="67">
        <v>-8.2426462322473526E-3</v>
      </c>
      <c r="DN713" s="67">
        <v>2.3606922477483749E-2</v>
      </c>
      <c r="DO713" s="67">
        <v>0.27785992622375488</v>
      </c>
      <c r="DP713" s="67">
        <v>0.38440069556236267</v>
      </c>
      <c r="DQ713" s="67">
        <v>0.46394777297973633</v>
      </c>
      <c r="DR713" s="67">
        <v>0.49780017137527466</v>
      </c>
      <c r="DS713" s="67">
        <v>0.4692002534866333</v>
      </c>
      <c r="DT713" s="67">
        <v>-9.4251930713653564E-2</v>
      </c>
      <c r="DU713" s="67">
        <v>-0.14468115568161011</v>
      </c>
      <c r="DV713" s="67">
        <v>-8.3023309707641602E-2</v>
      </c>
      <c r="DW713" s="67">
        <v>-4.8847883939743042E-2</v>
      </c>
      <c r="DX713" s="67">
        <v>-2.1607786417007446E-2</v>
      </c>
      <c r="DY713" s="67">
        <v>3.147328388877213E-4</v>
      </c>
      <c r="DZ713" s="67">
        <v>9.674406610429287E-3</v>
      </c>
      <c r="EA713" s="67">
        <v>2.1543378010392189E-2</v>
      </c>
      <c r="EB713" s="67">
        <v>2.1139560267329216E-2</v>
      </c>
      <c r="EC713" s="67">
        <v>2.2516891360282898E-2</v>
      </c>
      <c r="ED713" s="67">
        <v>2.6903059333562851E-2</v>
      </c>
      <c r="EE713" s="67">
        <v>2.9526550322771072E-2</v>
      </c>
      <c r="EF713" s="67">
        <v>3.1344566494226456E-2</v>
      </c>
      <c r="EG713" s="67">
        <v>2.8927460312843323E-2</v>
      </c>
      <c r="EH713" s="67">
        <v>1.7360249534249306E-2</v>
      </c>
      <c r="EI713" s="67">
        <v>2.0309638231992722E-2</v>
      </c>
      <c r="EJ713" s="67">
        <v>2.5414753705263138E-2</v>
      </c>
      <c r="EK713" s="67">
        <v>1.9378315657377243E-2</v>
      </c>
      <c r="EL713" s="67">
        <v>5.2831202745437622E-2</v>
      </c>
      <c r="EM713" s="67">
        <v>0.30692943930625916</v>
      </c>
      <c r="EN713" s="67">
        <v>0.41415688395500183</v>
      </c>
      <c r="EO713" s="67">
        <v>0.49442106485366821</v>
      </c>
      <c r="EP713" s="67">
        <v>0.52865380048751831</v>
      </c>
      <c r="EQ713" s="67">
        <v>0.50022673606872559</v>
      </c>
      <c r="ER713" s="67">
        <v>-6.2243141233921051E-2</v>
      </c>
      <c r="ES713" s="67">
        <v>-0.1135319322347641</v>
      </c>
      <c r="ET713" s="67">
        <v>-5.3255427628755569E-2</v>
      </c>
      <c r="EU713" s="67">
        <v>-2.0958418026566505E-2</v>
      </c>
      <c r="EV713" s="67">
        <v>4.0611168369650841E-3</v>
      </c>
      <c r="EW713" s="67">
        <v>68.4796142578125</v>
      </c>
      <c r="EX713" s="67">
        <v>68.130393981933594</v>
      </c>
      <c r="EY713" s="67">
        <v>66.289649963378906</v>
      </c>
      <c r="EZ713" s="67">
        <v>65.131439208984375</v>
      </c>
      <c r="FA713" s="67">
        <v>64.389198303222656</v>
      </c>
      <c r="FB713" s="67">
        <v>63.791145324707031</v>
      </c>
      <c r="FC713" s="67">
        <v>63.425502777099609</v>
      </c>
      <c r="FD713" s="67">
        <v>64.606941223144531</v>
      </c>
      <c r="FE713" s="67">
        <v>66.736236572265625</v>
      </c>
      <c r="FF713" s="67">
        <v>70.227684020996094</v>
      </c>
      <c r="FG713" s="67">
        <v>73.740821838378906</v>
      </c>
      <c r="FH713" s="67">
        <v>77.595123291015625</v>
      </c>
      <c r="FI713" s="67">
        <v>81.647018432617188</v>
      </c>
      <c r="FJ713" s="67">
        <v>85.048133850097656</v>
      </c>
      <c r="FK713" s="67">
        <v>86.86029052734375</v>
      </c>
      <c r="FL713" s="67">
        <v>88.122032165527344</v>
      </c>
      <c r="FM713" s="67">
        <v>88.69384765625</v>
      </c>
      <c r="FN713" s="67">
        <v>87.161773681640625</v>
      </c>
      <c r="FO713" s="67">
        <v>83.563331604003906</v>
      </c>
      <c r="FP713" s="67">
        <v>78.765625</v>
      </c>
      <c r="FQ713" s="67">
        <v>73.887428283691406</v>
      </c>
      <c r="FR713" s="67">
        <v>70.617958068847656</v>
      </c>
      <c r="FS713" s="67">
        <v>68.709251403808594</v>
      </c>
      <c r="FT713" s="67">
        <v>66.801475524902344</v>
      </c>
      <c r="FU713" s="68">
        <v>2.7108209207653999E-2</v>
      </c>
      <c r="FV713" s="40">
        <v>7.7699999809265137</v>
      </c>
      <c r="FW713">
        <v>13362.79</v>
      </c>
      <c r="FX713">
        <v>1</v>
      </c>
    </row>
    <row r="714" spans="1:180" x14ac:dyDescent="0.2">
      <c r="A714" t="s">
        <v>189</v>
      </c>
      <c r="B714" t="s">
        <v>207</v>
      </c>
      <c r="C714" t="s">
        <v>204</v>
      </c>
      <c r="D714" t="s">
        <v>181</v>
      </c>
      <c r="E714" t="s">
        <v>1</v>
      </c>
      <c r="F714" t="s">
        <v>194</v>
      </c>
      <c r="G714" s="60" t="s">
        <v>224</v>
      </c>
      <c r="H714" s="67">
        <v>13672.999470233917</v>
      </c>
      <c r="I714" s="67">
        <v>0.98146814107894897</v>
      </c>
      <c r="J714" s="67">
        <v>0.80844599008560181</v>
      </c>
      <c r="K714" s="67">
        <v>0.70438313484191895</v>
      </c>
      <c r="L714" s="67">
        <v>0.6376035213470459</v>
      </c>
      <c r="M714" s="67">
        <v>0.59512883424758911</v>
      </c>
      <c r="N714" s="67">
        <v>0.5903668999671936</v>
      </c>
      <c r="O714" s="67">
        <v>0.65228819847106934</v>
      </c>
      <c r="P714" s="67">
        <v>0.70785427093505859</v>
      </c>
      <c r="Q714" s="67">
        <v>0.73524606227874756</v>
      </c>
      <c r="R714" s="67">
        <v>0.78561455011367798</v>
      </c>
      <c r="S714" s="67">
        <v>0.90097218751907349</v>
      </c>
      <c r="T714" s="67">
        <v>1.0506918430328369</v>
      </c>
      <c r="U714" s="67">
        <v>1.2483315467834473</v>
      </c>
      <c r="V714" s="67">
        <v>1.4471441507339478</v>
      </c>
      <c r="W714" s="67">
        <v>1.6566116809844971</v>
      </c>
      <c r="X714" s="67">
        <v>1.875149130821228</v>
      </c>
      <c r="Y714" s="67">
        <v>2.0420520305633545</v>
      </c>
      <c r="Z714" s="67">
        <v>2.1806375980377197</v>
      </c>
      <c r="AA714" s="67">
        <v>2.1876456737518311</v>
      </c>
      <c r="AB714" s="67">
        <v>2.0430605411529541</v>
      </c>
      <c r="AC714" s="67">
        <v>1.8482952117919922</v>
      </c>
      <c r="AD714" s="67">
        <v>1.6413778066635132</v>
      </c>
      <c r="AE714" s="67">
        <v>1.3066281080245972</v>
      </c>
      <c r="AF714" s="67">
        <v>0.9938971996307373</v>
      </c>
      <c r="AG714" s="67">
        <v>-4.969869926571846E-2</v>
      </c>
      <c r="AH714" s="67">
        <v>-3.5807695239782333E-2</v>
      </c>
      <c r="AI714" s="67">
        <v>-2.1101158112287521E-2</v>
      </c>
      <c r="AJ714" s="67">
        <v>-1.2255757115781307E-2</v>
      </c>
      <c r="AK714" s="67">
        <v>-9.6266483888030052E-3</v>
      </c>
      <c r="AL714" s="67">
        <v>-1.2235255911946297E-2</v>
      </c>
      <c r="AM714" s="67">
        <v>-1.414062362164259E-2</v>
      </c>
      <c r="AN714" s="67">
        <v>-2.339588850736618E-2</v>
      </c>
      <c r="AO714" s="67">
        <v>-3.4316588193178177E-2</v>
      </c>
      <c r="AP714" s="67">
        <v>-5.203566700220108E-2</v>
      </c>
      <c r="AQ714" s="67">
        <v>-5.2281089127063751E-2</v>
      </c>
      <c r="AR714" s="67">
        <v>-6.5188080072402954E-2</v>
      </c>
      <c r="AS714" s="67">
        <v>-6.5317220985889435E-2</v>
      </c>
      <c r="AT714" s="67">
        <v>-7.7983126044273376E-2</v>
      </c>
      <c r="AU714" s="67">
        <v>0.33840030431747437</v>
      </c>
      <c r="AV714" s="67">
        <v>0.51122093200683594</v>
      </c>
      <c r="AW714" s="67">
        <v>0.55582010746002197</v>
      </c>
      <c r="AX714" s="67">
        <v>0.58164000511169434</v>
      </c>
      <c r="AY714" s="67">
        <v>0.36550748348236084</v>
      </c>
      <c r="AZ714" s="67">
        <v>-0.29820698499679565</v>
      </c>
      <c r="BA714" s="67">
        <v>-0.32706764340400696</v>
      </c>
      <c r="BB714" s="67">
        <v>-0.23470373451709747</v>
      </c>
      <c r="BC714" s="67">
        <v>-0.16074249148368835</v>
      </c>
      <c r="BD714" s="67">
        <v>-0.11005701124668121</v>
      </c>
      <c r="BE714" s="67">
        <v>-2.6657916605472565E-2</v>
      </c>
      <c r="BF714" s="67">
        <v>-1.4807683415710926E-2</v>
      </c>
      <c r="BG714" s="67">
        <v>-1.7880701925605536E-3</v>
      </c>
      <c r="BH714" s="67">
        <v>5.6647062301635742E-3</v>
      </c>
      <c r="BI714" s="67">
        <v>7.2399438358843327E-3</v>
      </c>
      <c r="BJ714" s="67">
        <v>4.2630196548998356E-3</v>
      </c>
      <c r="BK714" s="67">
        <v>3.2214813400059938E-3</v>
      </c>
      <c r="BL714" s="67">
        <v>-4.608985036611557E-3</v>
      </c>
      <c r="BM714" s="67">
        <v>-1.4028247445821762E-2</v>
      </c>
      <c r="BN714" s="67">
        <v>-2.9975971207022667E-2</v>
      </c>
      <c r="BO714" s="67">
        <v>-2.8312688693404198E-2</v>
      </c>
      <c r="BP714" s="67">
        <v>-3.932468593120575E-2</v>
      </c>
      <c r="BQ714" s="67">
        <v>-3.7595197558403015E-2</v>
      </c>
      <c r="BR714" s="67">
        <v>-4.8652555793523788E-2</v>
      </c>
      <c r="BS714" s="67">
        <v>0.36757570505142212</v>
      </c>
      <c r="BT714" s="67">
        <v>0.541084885597229</v>
      </c>
      <c r="BU714" s="67">
        <v>0.58640378713607788</v>
      </c>
      <c r="BV714" s="67">
        <v>0.61260509490966797</v>
      </c>
      <c r="BW714" s="67">
        <v>0.39664608240127563</v>
      </c>
      <c r="BX714" s="67">
        <v>-0.26608270406723022</v>
      </c>
      <c r="BY714" s="67">
        <v>-0.29580590128898621</v>
      </c>
      <c r="BZ714" s="67">
        <v>-0.20482803881168365</v>
      </c>
      <c r="CA714" s="67">
        <v>-0.13275144994258881</v>
      </c>
      <c r="CB714" s="67">
        <v>-8.4294229745864868E-2</v>
      </c>
      <c r="CC714" s="67">
        <v>-1.0699943639338017E-2</v>
      </c>
      <c r="CD714" s="67">
        <v>-2.6313887792639434E-4</v>
      </c>
      <c r="CE714" s="67">
        <v>1.1588115245103836E-2</v>
      </c>
      <c r="CF714" s="67">
        <v>1.8076365813612938E-2</v>
      </c>
      <c r="CG714" s="67">
        <v>1.8921693786978722E-2</v>
      </c>
      <c r="CH714" s="67">
        <v>1.5689674764871597E-2</v>
      </c>
      <c r="CI714" s="67">
        <v>1.5246422961354256E-2</v>
      </c>
      <c r="CJ714" s="67">
        <v>8.4027675911784172E-3</v>
      </c>
      <c r="CK714" s="67">
        <v>2.3397340555675328E-5</v>
      </c>
      <c r="CL714" s="67">
        <v>-1.4697488397359848E-2</v>
      </c>
      <c r="CM714" s="67">
        <v>-1.1712249368429184E-2</v>
      </c>
      <c r="CN714" s="67">
        <v>-2.1411772817373276E-2</v>
      </c>
      <c r="CO714" s="67">
        <v>-1.8395008519291878E-2</v>
      </c>
      <c r="CP714" s="67">
        <v>-2.8338298201560974E-2</v>
      </c>
      <c r="CQ714" s="67">
        <v>0.38778245449066162</v>
      </c>
      <c r="CR714" s="67">
        <v>0.56176859140396118</v>
      </c>
      <c r="CS714" s="67">
        <v>0.60758602619171143</v>
      </c>
      <c r="CT714" s="67">
        <v>0.63405144214630127</v>
      </c>
      <c r="CU714" s="67">
        <v>0.41821262240409851</v>
      </c>
      <c r="CV714" s="67">
        <v>-0.2438335120677948</v>
      </c>
      <c r="CW714" s="67">
        <v>-0.27415406703948975</v>
      </c>
      <c r="CX714" s="67">
        <v>-0.18413621187210083</v>
      </c>
      <c r="CY714" s="67">
        <v>-0.11336492747068405</v>
      </c>
      <c r="CZ714" s="67">
        <v>-6.6451013088226318E-2</v>
      </c>
      <c r="DA714" s="67">
        <v>5.2580311894416809E-3</v>
      </c>
      <c r="DB714" s="67">
        <v>1.4281405135989189E-2</v>
      </c>
      <c r="DC714" s="67">
        <v>2.4964297190308571E-2</v>
      </c>
      <c r="DD714" s="67">
        <v>3.0488023534417152E-2</v>
      </c>
      <c r="DE714" s="67">
        <v>3.0603446066379547E-2</v>
      </c>
      <c r="DF714" s="67">
        <v>2.7116328477859497E-2</v>
      </c>
      <c r="DG714" s="67">
        <v>2.7271362021565437E-2</v>
      </c>
      <c r="DH714" s="67">
        <v>2.1414520218968391E-2</v>
      </c>
      <c r="DI714" s="67">
        <v>1.4075041748583317E-2</v>
      </c>
      <c r="DJ714" s="67">
        <v>5.8099330635741353E-4</v>
      </c>
      <c r="DK714" s="67">
        <v>4.8881913535296917E-3</v>
      </c>
      <c r="DL714" s="67">
        <v>-3.4988629631698132E-3</v>
      </c>
      <c r="DM714" s="67">
        <v>8.0517790047451854E-4</v>
      </c>
      <c r="DN714" s="67">
        <v>-8.0240368843078613E-3</v>
      </c>
      <c r="DO714" s="67">
        <v>0.40798923373222351</v>
      </c>
      <c r="DP714" s="67">
        <v>0.58245229721069336</v>
      </c>
      <c r="DQ714" s="67">
        <v>0.62876814603805542</v>
      </c>
      <c r="DR714" s="67">
        <v>0.65549778938293457</v>
      </c>
      <c r="DS714" s="67">
        <v>0.43977910280227661</v>
      </c>
      <c r="DT714" s="67">
        <v>-0.22158432006835938</v>
      </c>
      <c r="DU714" s="67">
        <v>-0.25250226259231567</v>
      </c>
      <c r="DV714" s="67">
        <v>-0.16344437003135681</v>
      </c>
      <c r="DW714" s="67">
        <v>-9.3978404998779297E-2</v>
      </c>
      <c r="DX714" s="67">
        <v>-4.860779270529747E-2</v>
      </c>
      <c r="DY714" s="67">
        <v>2.8298811987042427E-2</v>
      </c>
      <c r="DZ714" s="67">
        <v>3.5281416028738022E-2</v>
      </c>
      <c r="EA714" s="67">
        <v>4.4277384877204895E-2</v>
      </c>
      <c r="EB714" s="67">
        <v>4.8408485949039459E-2</v>
      </c>
      <c r="EC714" s="67">
        <v>4.7470040619373322E-2</v>
      </c>
      <c r="ED714" s="67">
        <v>4.3614603579044342E-2</v>
      </c>
      <c r="EE714" s="67">
        <v>4.4633466750383377E-2</v>
      </c>
      <c r="EF714" s="67">
        <v>4.0201421827077866E-2</v>
      </c>
      <c r="EG714" s="67">
        <v>3.4363385289907455E-2</v>
      </c>
      <c r="EH714" s="67">
        <v>2.2640693932771683E-2</v>
      </c>
      <c r="EI714" s="67">
        <v>2.8856590390205383E-2</v>
      </c>
      <c r="EJ714" s="67">
        <v>2.2364534437656403E-2</v>
      </c>
      <c r="EK714" s="67">
        <v>2.8527196496725082E-2</v>
      </c>
      <c r="EL714" s="67">
        <v>2.1306529641151428E-2</v>
      </c>
      <c r="EM714" s="67">
        <v>0.43716460466384888</v>
      </c>
      <c r="EN714" s="67">
        <v>0.61231625080108643</v>
      </c>
      <c r="EO714" s="67">
        <v>0.65935182571411133</v>
      </c>
      <c r="EP714" s="67">
        <v>0.6864628791809082</v>
      </c>
      <c r="EQ714" s="67">
        <v>0.47091773152351379</v>
      </c>
      <c r="ER714" s="67">
        <v>-0.18946003913879395</v>
      </c>
      <c r="ES714" s="67">
        <v>-0.22124050557613373</v>
      </c>
      <c r="ET714" s="67">
        <v>-0.13356867432594299</v>
      </c>
      <c r="EU714" s="67">
        <v>-6.5987348556518555E-2</v>
      </c>
      <c r="EV714" s="67">
        <v>-2.2845013067126274E-2</v>
      </c>
      <c r="EW714" s="67">
        <v>77.361785888671875</v>
      </c>
      <c r="EX714" s="67">
        <v>76.666801452636719</v>
      </c>
      <c r="EY714" s="67">
        <v>74.871498107910156</v>
      </c>
      <c r="EZ714" s="67">
        <v>72.526161193847656</v>
      </c>
      <c r="FA714" s="67">
        <v>69.129310607910156</v>
      </c>
      <c r="FB714" s="67">
        <v>67.300155639648438</v>
      </c>
      <c r="FC714" s="67">
        <v>66.737709045410156</v>
      </c>
      <c r="FD714" s="67">
        <v>68.204505920410156</v>
      </c>
      <c r="FE714" s="67">
        <v>72.777610778808594</v>
      </c>
      <c r="FF714" s="67">
        <v>77.349945068359375</v>
      </c>
      <c r="FG714" s="67">
        <v>82.074256896972656</v>
      </c>
      <c r="FH714" s="67">
        <v>85.36492919921875</v>
      </c>
      <c r="FI714" s="67">
        <v>88.904823303222656</v>
      </c>
      <c r="FJ714" s="67">
        <v>92.040275573730469</v>
      </c>
      <c r="FK714" s="67">
        <v>94.587318420410156</v>
      </c>
      <c r="FL714" s="67">
        <v>95.689605712890625</v>
      </c>
      <c r="FM714" s="67">
        <v>95.373001098632813</v>
      </c>
      <c r="FN714" s="67">
        <v>93.239250183105469</v>
      </c>
      <c r="FO714" s="67">
        <v>89.097015380859375</v>
      </c>
      <c r="FP714" s="67">
        <v>83.536666870117188</v>
      </c>
      <c r="FQ714" s="67">
        <v>77.428123474121094</v>
      </c>
      <c r="FR714" s="67">
        <v>73.233436584472656</v>
      </c>
      <c r="FS714" s="67">
        <v>69.953910827636719</v>
      </c>
      <c r="FT714" s="67">
        <v>67.725845336914063</v>
      </c>
      <c r="FU714" s="68">
        <v>2.7206322178244591E-2</v>
      </c>
      <c r="FV714" s="40">
        <v>8.5399999618530273</v>
      </c>
      <c r="FW714">
        <v>15898.82</v>
      </c>
      <c r="FX714">
        <v>1</v>
      </c>
    </row>
    <row r="715" spans="1:180" x14ac:dyDescent="0.2">
      <c r="A715" t="s">
        <v>189</v>
      </c>
      <c r="B715" t="s">
        <v>207</v>
      </c>
      <c r="C715" t="s">
        <v>204</v>
      </c>
      <c r="D715" t="s">
        <v>181</v>
      </c>
      <c r="E715" t="s">
        <v>1</v>
      </c>
      <c r="F715" t="s">
        <v>194</v>
      </c>
      <c r="G715" s="60" t="s">
        <v>225</v>
      </c>
      <c r="H715" s="67">
        <v>13657.999815821648</v>
      </c>
      <c r="I715" s="67">
        <v>0.78277122974395752</v>
      </c>
      <c r="J715" s="67">
        <v>0.65222632884979248</v>
      </c>
      <c r="K715" s="67">
        <v>0.58097696304321289</v>
      </c>
      <c r="L715" s="67">
        <v>0.53364419937133789</v>
      </c>
      <c r="M715" s="67">
        <v>0.51112598180770874</v>
      </c>
      <c r="N715" s="67">
        <v>0.52456748485565186</v>
      </c>
      <c r="O715" s="67">
        <v>0.59634649753570557</v>
      </c>
      <c r="P715" s="67">
        <v>0.64783000946044922</v>
      </c>
      <c r="Q715" s="67">
        <v>0.66126018762588501</v>
      </c>
      <c r="R715" s="67">
        <v>0.67791169881820679</v>
      </c>
      <c r="S715" s="67">
        <v>0.7067946195602417</v>
      </c>
      <c r="T715" s="67">
        <v>0.76083493232727051</v>
      </c>
      <c r="U715" s="67">
        <v>0.8253706693649292</v>
      </c>
      <c r="V715" s="67">
        <v>0.91289633512496948</v>
      </c>
      <c r="W715" s="67">
        <v>1.0123569965362549</v>
      </c>
      <c r="X715" s="67">
        <v>1.1557738780975342</v>
      </c>
      <c r="Y715" s="67">
        <v>1.3094370365142822</v>
      </c>
      <c r="Z715" s="67">
        <v>1.4506028890609741</v>
      </c>
      <c r="AA715" s="67">
        <v>1.4524158239364624</v>
      </c>
      <c r="AB715" s="67">
        <v>1.3594882488250732</v>
      </c>
      <c r="AC715" s="67">
        <v>1.2760463953018188</v>
      </c>
      <c r="AD715" s="67">
        <v>1.1962635517120361</v>
      </c>
      <c r="AE715" s="67">
        <v>0.99796754121780396</v>
      </c>
      <c r="AF715" s="67">
        <v>0.78899484872817993</v>
      </c>
      <c r="AG715" s="67">
        <v>-7.3917895555496216E-2</v>
      </c>
      <c r="AH715" s="67">
        <v>-5.1177937537431717E-2</v>
      </c>
      <c r="AI715" s="67">
        <v>-3.4695163369178772E-2</v>
      </c>
      <c r="AJ715" s="67">
        <v>-3.2206743955612183E-2</v>
      </c>
      <c r="AK715" s="67">
        <v>-3.0123496428132057E-2</v>
      </c>
      <c r="AL715" s="67">
        <v>-2.6976501569151878E-2</v>
      </c>
      <c r="AM715" s="67">
        <v>-2.3238088935613632E-2</v>
      </c>
      <c r="AN715" s="67">
        <v>-3.4074727445840836E-2</v>
      </c>
      <c r="AO715" s="67">
        <v>-4.9381941556930542E-2</v>
      </c>
      <c r="AP715" s="67">
        <v>-5.5546753108501434E-2</v>
      </c>
      <c r="AQ715" s="67">
        <v>-4.9215715378522873E-2</v>
      </c>
      <c r="AR715" s="67">
        <v>-4.6795599162578583E-2</v>
      </c>
      <c r="AS715" s="67">
        <v>-5.5027853697538376E-2</v>
      </c>
      <c r="AT715" s="67">
        <v>-3.8406439125537872E-2</v>
      </c>
      <c r="AU715" s="67">
        <v>0.11368454992771149</v>
      </c>
      <c r="AV715" s="67">
        <v>0.17534366250038147</v>
      </c>
      <c r="AW715" s="67">
        <v>0.22495000064373016</v>
      </c>
      <c r="AX715" s="67">
        <v>0.25704780220985413</v>
      </c>
      <c r="AY715" s="67">
        <v>0.11929898709058762</v>
      </c>
      <c r="AZ715" s="67">
        <v>-0.14900875091552734</v>
      </c>
      <c r="BA715" s="67">
        <v>-0.14574636518955231</v>
      </c>
      <c r="BB715" s="67">
        <v>-9.0339742600917816E-2</v>
      </c>
      <c r="BC715" s="67">
        <v>-7.2039201855659485E-2</v>
      </c>
      <c r="BD715" s="67">
        <v>-6.0620307922363281E-2</v>
      </c>
      <c r="BE715" s="67">
        <v>-5.0862479954957962E-2</v>
      </c>
      <c r="BF715" s="67">
        <v>-3.0164506286382675E-2</v>
      </c>
      <c r="BG715" s="67">
        <v>-1.5369799919426441E-2</v>
      </c>
      <c r="BH715" s="67">
        <v>-1.4274966903030872E-2</v>
      </c>
      <c r="BI715" s="67">
        <v>-1.3246465474367142E-2</v>
      </c>
      <c r="BJ715" s="67">
        <v>-1.0468099266290665E-2</v>
      </c>
      <c r="BK715" s="67">
        <v>-5.8650048449635506E-3</v>
      </c>
      <c r="BL715" s="67">
        <v>-1.5276125632226467E-2</v>
      </c>
      <c r="BM715" s="67">
        <v>-2.9081236571073532E-2</v>
      </c>
      <c r="BN715" s="67">
        <v>-3.3473562449216843E-2</v>
      </c>
      <c r="BO715" s="67">
        <v>-2.5232365354895592E-2</v>
      </c>
      <c r="BP715" s="67">
        <v>-2.0915906876325607E-2</v>
      </c>
      <c r="BQ715" s="67">
        <v>-2.7288477867841721E-2</v>
      </c>
      <c r="BR715" s="67">
        <v>-9.0575236827135086E-3</v>
      </c>
      <c r="BS715" s="67">
        <v>0.14287839829921722</v>
      </c>
      <c r="BT715" s="67">
        <v>0.20522646605968475</v>
      </c>
      <c r="BU715" s="67">
        <v>0.25555276870727539</v>
      </c>
      <c r="BV715" s="67">
        <v>0.28803223371505737</v>
      </c>
      <c r="BW715" s="67">
        <v>0.1504569798707962</v>
      </c>
      <c r="BX715" s="67">
        <v>-0.11686471104621887</v>
      </c>
      <c r="BY715" s="67">
        <v>-0.11446518450975418</v>
      </c>
      <c r="BZ715" s="67">
        <v>-6.0445383191108704E-2</v>
      </c>
      <c r="CA715" s="67">
        <v>-4.4030554592609406E-2</v>
      </c>
      <c r="CB715" s="67">
        <v>-3.4841105341911316E-2</v>
      </c>
      <c r="CC715" s="67">
        <v>-3.4894369542598724E-2</v>
      </c>
      <c r="CD715" s="67">
        <v>-1.5610668808221817E-2</v>
      </c>
      <c r="CE715" s="67">
        <v>-1.9851129036396742E-3</v>
      </c>
      <c r="CF715" s="67">
        <v>-1.8554733833298087E-3</v>
      </c>
      <c r="CG715" s="67">
        <v>-1.5574867138639092E-3</v>
      </c>
      <c r="CH715" s="67">
        <v>9.6557120559737086E-4</v>
      </c>
      <c r="CI715" s="67">
        <v>6.1675412580370903E-3</v>
      </c>
      <c r="CJ715" s="67">
        <v>-2.2562735248357058E-3</v>
      </c>
      <c r="CK715" s="67">
        <v>-1.5021029859781265E-2</v>
      </c>
      <c r="CL715" s="67">
        <v>-1.818574033677578E-2</v>
      </c>
      <c r="CM715" s="67">
        <v>-8.6215706542134285E-3</v>
      </c>
      <c r="CN715" s="67">
        <v>-2.991710789501667E-3</v>
      </c>
      <c r="CO715" s="67">
        <v>-8.0762691795825958E-3</v>
      </c>
      <c r="CP715" s="67">
        <v>1.1269446462392807E-2</v>
      </c>
      <c r="CQ715" s="67">
        <v>0.16309796273708344</v>
      </c>
      <c r="CR715" s="67">
        <v>0.22592321038246155</v>
      </c>
      <c r="CS715" s="67">
        <v>0.2767481803894043</v>
      </c>
      <c r="CT715" s="67">
        <v>0.30949193239212036</v>
      </c>
      <c r="CU715" s="67">
        <v>0.17203691601753235</v>
      </c>
      <c r="CV715" s="67">
        <v>-9.4601862132549286E-2</v>
      </c>
      <c r="CW715" s="67">
        <v>-9.2799931764602661E-2</v>
      </c>
      <c r="CX715" s="67">
        <v>-3.9740636944770813E-2</v>
      </c>
      <c r="CY715" s="67">
        <v>-2.4631854146718979E-2</v>
      </c>
      <c r="CZ715" s="67">
        <v>-1.6986504197120667E-2</v>
      </c>
      <c r="DA715" s="67">
        <v>-1.8926257267594337E-2</v>
      </c>
      <c r="DB715" s="67">
        <v>-1.0568302823230624E-3</v>
      </c>
      <c r="DC715" s="67">
        <v>1.139957457780838E-2</v>
      </c>
      <c r="DD715" s="67">
        <v>1.0564019903540611E-2</v>
      </c>
      <c r="DE715" s="67">
        <v>1.0131492279469967E-2</v>
      </c>
      <c r="DF715" s="67">
        <v>1.2399241328239441E-2</v>
      </c>
      <c r="DG715" s="67">
        <v>1.8200088292360306E-2</v>
      </c>
      <c r="DH715" s="67">
        <v>1.0763579979538918E-2</v>
      </c>
      <c r="DI715" s="67">
        <v>-9.6082326490432024E-4</v>
      </c>
      <c r="DJ715" s="67">
        <v>-2.8979156631976366E-3</v>
      </c>
      <c r="DK715" s="67">
        <v>7.9892240464687347E-3</v>
      </c>
      <c r="DL715" s="67">
        <v>1.4932486228644848E-2</v>
      </c>
      <c r="DM715" s="67">
        <v>1.1135938577353954E-2</v>
      </c>
      <c r="DN715" s="67">
        <v>3.1596414744853973E-2</v>
      </c>
      <c r="DO715" s="67">
        <v>0.18331752717494965</v>
      </c>
      <c r="DP715" s="67">
        <v>0.24661998450756073</v>
      </c>
      <c r="DQ715" s="67">
        <v>0.2979435920715332</v>
      </c>
      <c r="DR715" s="67">
        <v>0.33095169067382813</v>
      </c>
      <c r="DS715" s="67">
        <v>0.19361685216426849</v>
      </c>
      <c r="DT715" s="67">
        <v>-7.2339005768299103E-2</v>
      </c>
      <c r="DU715" s="67">
        <v>-7.1134686470031738E-2</v>
      </c>
      <c r="DV715" s="67">
        <v>-1.9035888835787773E-2</v>
      </c>
      <c r="DW715" s="67">
        <v>-5.2331504411995411E-3</v>
      </c>
      <c r="DX715" s="67">
        <v>8.6809601634740829E-4</v>
      </c>
      <c r="DY715" s="67">
        <v>4.1291587986052036E-3</v>
      </c>
      <c r="DZ715" s="67">
        <v>1.9956599920988083E-2</v>
      </c>
      <c r="EA715" s="67">
        <v>3.0724938958883286E-2</v>
      </c>
      <c r="EB715" s="67">
        <v>2.8495796024799347E-2</v>
      </c>
      <c r="EC715" s="67">
        <v>2.7008522301912308E-2</v>
      </c>
      <c r="ED715" s="67">
        <v>2.8907647356390953E-2</v>
      </c>
      <c r="EE715" s="67">
        <v>3.5573173314332962E-2</v>
      </c>
      <c r="EF715" s="67">
        <v>2.9562180861830711E-2</v>
      </c>
      <c r="EG715" s="67">
        <v>1.9339881837368011E-2</v>
      </c>
      <c r="EH715" s="67">
        <v>1.9175274297595024E-2</v>
      </c>
      <c r="EI715" s="67">
        <v>3.1972572207450867E-2</v>
      </c>
      <c r="EJ715" s="67">
        <v>4.0812175720930099E-2</v>
      </c>
      <c r="EK715" s="67">
        <v>3.8875319063663483E-2</v>
      </c>
      <c r="EL715" s="67">
        <v>6.0945332050323486E-2</v>
      </c>
      <c r="EM715" s="67">
        <v>0.21251137554645538</v>
      </c>
      <c r="EN715" s="67">
        <v>0.27650278806686401</v>
      </c>
      <c r="EO715" s="67">
        <v>0.32854640483856201</v>
      </c>
      <c r="EP715" s="67">
        <v>0.36193612217903137</v>
      </c>
      <c r="EQ715" s="67">
        <v>0.22477483749389648</v>
      </c>
      <c r="ER715" s="67">
        <v>-4.0194977074861526E-2</v>
      </c>
      <c r="ES715" s="67">
        <v>-3.9853513240814209E-2</v>
      </c>
      <c r="ET715" s="67">
        <v>1.0858475230634212E-2</v>
      </c>
      <c r="EU715" s="67">
        <v>2.2775495424866676E-2</v>
      </c>
      <c r="EV715" s="67">
        <v>2.6647301390767097E-2</v>
      </c>
      <c r="EW715" s="67">
        <v>65.274612426757813</v>
      </c>
      <c r="EX715" s="67">
        <v>64.216606140136719</v>
      </c>
      <c r="EY715" s="67">
        <v>63.926151275634766</v>
      </c>
      <c r="EZ715" s="67">
        <v>62.969287872314453</v>
      </c>
      <c r="FA715" s="67">
        <v>62.265804290771484</v>
      </c>
      <c r="FB715" s="67">
        <v>61.510242462158203</v>
      </c>
      <c r="FC715" s="67">
        <v>61.419105529785156</v>
      </c>
      <c r="FD715" s="67">
        <v>62.004867553710938</v>
      </c>
      <c r="FE715" s="67">
        <v>64.361862182617188</v>
      </c>
      <c r="FF715" s="67">
        <v>67.875740051269531</v>
      </c>
      <c r="FG715" s="67">
        <v>71.844406127929688</v>
      </c>
      <c r="FH715" s="67">
        <v>74.662124633789063</v>
      </c>
      <c r="FI715" s="67">
        <v>78.258476257324219</v>
      </c>
      <c r="FJ715" s="67">
        <v>81.703140258789063</v>
      </c>
      <c r="FK715" s="67">
        <v>83.280258178710938</v>
      </c>
      <c r="FL715" s="67">
        <v>83.771415710449219</v>
      </c>
      <c r="FM715" s="67">
        <v>82.919998168945313</v>
      </c>
      <c r="FN715" s="67">
        <v>81.975082397460938</v>
      </c>
      <c r="FO715" s="67">
        <v>78.428672790527344</v>
      </c>
      <c r="FP715" s="67">
        <v>73.433029174804688</v>
      </c>
      <c r="FQ715" s="67">
        <v>68.384170532226563</v>
      </c>
      <c r="FR715" s="67">
        <v>65.764366149902344</v>
      </c>
      <c r="FS715" s="67">
        <v>64.408897399902344</v>
      </c>
      <c r="FT715" s="67">
        <v>63.693119049072266</v>
      </c>
      <c r="FU715" s="68">
        <v>2.7223363518714905E-2</v>
      </c>
      <c r="FV715" s="40">
        <v>8.4300003051757813</v>
      </c>
      <c r="FW715">
        <v>11714.59</v>
      </c>
      <c r="FX715">
        <v>1</v>
      </c>
    </row>
    <row r="716" spans="1:180" x14ac:dyDescent="0.2">
      <c r="A716" t="s">
        <v>189</v>
      </c>
      <c r="B716" t="s">
        <v>207</v>
      </c>
      <c r="C716" t="s">
        <v>204</v>
      </c>
      <c r="D716" t="s">
        <v>181</v>
      </c>
      <c r="E716" t="s">
        <v>1</v>
      </c>
      <c r="F716" t="s">
        <v>194</v>
      </c>
      <c r="G716" s="60" t="s">
        <v>226</v>
      </c>
      <c r="H716" s="67">
        <v>13628.000017404556</v>
      </c>
      <c r="I716" s="67">
        <v>0.68033158779144287</v>
      </c>
      <c r="J716" s="67">
        <v>0.58078497648239136</v>
      </c>
      <c r="K716" s="67">
        <v>0.52324873208999634</v>
      </c>
      <c r="L716" s="67">
        <v>0.49130037426948547</v>
      </c>
      <c r="M716" s="67">
        <v>0.47996538877487183</v>
      </c>
      <c r="N716" s="67">
        <v>0.50435727834701538</v>
      </c>
      <c r="O716" s="67">
        <v>0.59646105766296387</v>
      </c>
      <c r="P716" s="67">
        <v>0.66765719652175903</v>
      </c>
      <c r="Q716" s="67">
        <v>0.65698963403701782</v>
      </c>
      <c r="R716" s="67">
        <v>0.6769745945930481</v>
      </c>
      <c r="S716" s="67">
        <v>0.73280340433120728</v>
      </c>
      <c r="T716" s="67">
        <v>0.81593555212020874</v>
      </c>
      <c r="U716" s="67">
        <v>0.94372004270553589</v>
      </c>
      <c r="V716" s="67">
        <v>1.1015766859054565</v>
      </c>
      <c r="W716" s="67">
        <v>1.2730779647827148</v>
      </c>
      <c r="X716" s="67">
        <v>1.490098237991333</v>
      </c>
      <c r="Y716" s="67">
        <v>1.6884979009628296</v>
      </c>
      <c r="Z716" s="67">
        <v>1.7942712306976318</v>
      </c>
      <c r="AA716" s="67">
        <v>1.7984393835067749</v>
      </c>
      <c r="AB716" s="67">
        <v>1.6837167739868164</v>
      </c>
      <c r="AC716" s="67">
        <v>1.6194868087768555</v>
      </c>
      <c r="AD716" s="67">
        <v>1.503453254699707</v>
      </c>
      <c r="AE716" s="67">
        <v>1.2429616451263428</v>
      </c>
      <c r="AF716" s="67">
        <v>0.98512893915176392</v>
      </c>
      <c r="AG716" s="67">
        <v>-1.2318208813667297E-2</v>
      </c>
      <c r="AH716" s="67">
        <v>-1.6045641154050827E-2</v>
      </c>
      <c r="AI716" s="67">
        <v>-1.9023090600967407E-2</v>
      </c>
      <c r="AJ716" s="67">
        <v>-1.5723332762718201E-2</v>
      </c>
      <c r="AK716" s="67">
        <v>-1.5501569956541061E-2</v>
      </c>
      <c r="AL716" s="67">
        <v>-1.7643680796027184E-2</v>
      </c>
      <c r="AM716" s="67">
        <v>-2.3384504020214081E-2</v>
      </c>
      <c r="AN716" s="67">
        <v>-2.3506298661231995E-2</v>
      </c>
      <c r="AO716" s="67">
        <v>-2.9216870665550232E-2</v>
      </c>
      <c r="AP716" s="67">
        <v>-3.7621632218360901E-2</v>
      </c>
      <c r="AQ716" s="67">
        <v>-3.7283219397068024E-2</v>
      </c>
      <c r="AR716" s="67">
        <v>-4.6881366521120071E-2</v>
      </c>
      <c r="AS716" s="67">
        <v>-4.3940659612417221E-2</v>
      </c>
      <c r="AT716" s="67">
        <v>-2.2327043116092682E-2</v>
      </c>
      <c r="AU716" s="67">
        <v>0.24909348785877228</v>
      </c>
      <c r="AV716" s="67">
        <v>0.36930766701698303</v>
      </c>
      <c r="AW716" s="67">
        <v>0.44811064004898071</v>
      </c>
      <c r="AX716" s="67">
        <v>0.45509520173072815</v>
      </c>
      <c r="AY716" s="67">
        <v>0.29066553711891174</v>
      </c>
      <c r="AZ716" s="67">
        <v>-0.19077706336975098</v>
      </c>
      <c r="BA716" s="67">
        <v>-0.22194358706474304</v>
      </c>
      <c r="BB716" s="67">
        <v>-0.1659587025642395</v>
      </c>
      <c r="BC716" s="67">
        <v>-0.12164720892906189</v>
      </c>
      <c r="BD716" s="67">
        <v>-7.2835355997085571E-2</v>
      </c>
      <c r="BE716" s="67">
        <v>1.0777037590742111E-2</v>
      </c>
      <c r="BF716" s="67">
        <v>5.0046290270984173E-3</v>
      </c>
      <c r="BG716" s="67">
        <v>3.3652980346232653E-4</v>
      </c>
      <c r="BH716" s="67">
        <v>2.2405742201954126E-3</v>
      </c>
      <c r="BI716" s="67">
        <v>1.4052889309823513E-3</v>
      </c>
      <c r="BJ716" s="67">
        <v>-1.1061999248340726E-3</v>
      </c>
      <c r="BK716" s="67">
        <v>-5.9812725521624088E-3</v>
      </c>
      <c r="BL716" s="67">
        <v>-4.6751550398766994E-3</v>
      </c>
      <c r="BM716" s="67">
        <v>-8.8817216455936432E-3</v>
      </c>
      <c r="BN716" s="67">
        <v>-1.5510578639805317E-2</v>
      </c>
      <c r="BO716" s="67">
        <v>-1.3258210383355618E-2</v>
      </c>
      <c r="BP716" s="67">
        <v>-2.0957130938768387E-2</v>
      </c>
      <c r="BQ716" s="67">
        <v>-1.6154045239090919E-2</v>
      </c>
      <c r="BR716" s="67">
        <v>7.0709176361560822E-3</v>
      </c>
      <c r="BS716" s="67">
        <v>0.27833631634712219</v>
      </c>
      <c r="BT716" s="67">
        <v>0.3992399275302887</v>
      </c>
      <c r="BU716" s="67">
        <v>0.4787641167640686</v>
      </c>
      <c r="BV716" s="67">
        <v>0.48613065481185913</v>
      </c>
      <c r="BW716" s="67">
        <v>0.32187491655349731</v>
      </c>
      <c r="BX716" s="67">
        <v>-0.1585802286863327</v>
      </c>
      <c r="BY716" s="67">
        <v>-0.19061072170734406</v>
      </c>
      <c r="BZ716" s="67">
        <v>-0.13601461052894592</v>
      </c>
      <c r="CA716" s="67">
        <v>-9.3591451644897461E-2</v>
      </c>
      <c r="CB716" s="67">
        <v>-4.7012295573949814E-2</v>
      </c>
      <c r="CC716" s="67">
        <v>2.6772735640406609E-2</v>
      </c>
      <c r="CD716" s="67">
        <v>1.9583981484174728E-2</v>
      </c>
      <c r="CE716" s="67">
        <v>1.3744943775236607E-2</v>
      </c>
      <c r="CF716" s="67">
        <v>1.468232087790966E-2</v>
      </c>
      <c r="CG716" s="67">
        <v>1.3114927336573601E-2</v>
      </c>
      <c r="CH716" s="67">
        <v>1.0347608476877213E-2</v>
      </c>
      <c r="CI716" s="67">
        <v>6.0721528716385365E-3</v>
      </c>
      <c r="CJ716" s="67">
        <v>8.3672367036342621E-3</v>
      </c>
      <c r="CK716" s="67">
        <v>5.2023408934473991E-3</v>
      </c>
      <c r="CL716" s="67">
        <v>-1.9652773335110396E-4</v>
      </c>
      <c r="CM716" s="67">
        <v>3.3814380876719952E-3</v>
      </c>
      <c r="CN716" s="67">
        <v>-3.0020838603377342E-3</v>
      </c>
      <c r="CO716" s="67">
        <v>3.0908801127225161E-3</v>
      </c>
      <c r="CP716" s="67">
        <v>2.7431856840848923E-2</v>
      </c>
      <c r="CQ716" s="67">
        <v>0.29858982563018799</v>
      </c>
      <c r="CR716" s="67">
        <v>0.41997089982032776</v>
      </c>
      <c r="CS716" s="67">
        <v>0.4999946653842926</v>
      </c>
      <c r="CT716" s="67">
        <v>0.5076257586479187</v>
      </c>
      <c r="CU716" s="67">
        <v>0.34349045157432556</v>
      </c>
      <c r="CV716" s="67">
        <v>-0.13628080487251282</v>
      </c>
      <c r="CW716" s="67">
        <v>-0.16890966892242432</v>
      </c>
      <c r="CX716" s="67">
        <v>-0.11527542769908905</v>
      </c>
      <c r="CY716" s="67">
        <v>-7.4160121381282806E-2</v>
      </c>
      <c r="CZ716" s="67">
        <v>-2.9127314686775208E-2</v>
      </c>
      <c r="DA716" s="67">
        <v>4.2768429964780807E-2</v>
      </c>
      <c r="DB716" s="67">
        <v>3.4163329750299454E-2</v>
      </c>
      <c r="DC716" s="67">
        <v>2.7153357863426208E-2</v>
      </c>
      <c r="DD716" s="67">
        <v>2.7124069631099701E-2</v>
      </c>
      <c r="DE716" s="67">
        <v>2.4824567139148712E-2</v>
      </c>
      <c r="DF716" s="67">
        <v>2.180141769349575E-2</v>
      </c>
      <c r="DG716" s="67">
        <v>1.8125578761100769E-2</v>
      </c>
      <c r="DH716" s="67">
        <v>2.1409627050161362E-2</v>
      </c>
      <c r="DI716" s="67">
        <v>1.9286405295133591E-2</v>
      </c>
      <c r="DJ716" s="67">
        <v>1.51175232604146E-2</v>
      </c>
      <c r="DK716" s="67">
        <v>2.0021084696054459E-2</v>
      </c>
      <c r="DL716" s="67">
        <v>1.4952964149415493E-2</v>
      </c>
      <c r="DM716" s="67">
        <v>2.2335803136229515E-2</v>
      </c>
      <c r="DN716" s="67">
        <v>4.7792796045541763E-2</v>
      </c>
      <c r="DO716" s="67">
        <v>0.3188433051109314</v>
      </c>
      <c r="DP716" s="67">
        <v>0.44070187211036682</v>
      </c>
      <c r="DQ716" s="67">
        <v>0.52122515439987183</v>
      </c>
      <c r="DR716" s="67">
        <v>0.5291208028793335</v>
      </c>
      <c r="DS716" s="67">
        <v>0.3651060163974762</v>
      </c>
      <c r="DT716" s="67">
        <v>-0.11398139595985413</v>
      </c>
      <c r="DU716" s="67">
        <v>-0.14720860123634338</v>
      </c>
      <c r="DV716" s="67">
        <v>-9.4536237418651581E-2</v>
      </c>
      <c r="DW716" s="67">
        <v>-5.4728783667087555E-2</v>
      </c>
      <c r="DX716" s="67">
        <v>-1.1242338456213474E-2</v>
      </c>
      <c r="DY716" s="67">
        <v>6.5863676369190216E-2</v>
      </c>
      <c r="DZ716" s="67">
        <v>5.5213600397109985E-2</v>
      </c>
      <c r="EA716" s="67">
        <v>4.6512972563505173E-2</v>
      </c>
      <c r="EB716" s="67">
        <v>4.5087974518537521E-2</v>
      </c>
      <c r="EC716" s="67">
        <v>4.1731424629688263E-2</v>
      </c>
      <c r="ED716" s="67">
        <v>3.8338899612426758E-2</v>
      </c>
      <c r="EE716" s="67">
        <v>3.5528805106878281E-2</v>
      </c>
      <c r="EF716" s="67">
        <v>4.0240772068500519E-2</v>
      </c>
      <c r="EG716" s="67">
        <v>3.9621554315090179E-2</v>
      </c>
      <c r="EH716" s="67">
        <v>3.7228580564260483E-2</v>
      </c>
      <c r="EI716" s="67">
        <v>4.4046096503734589E-2</v>
      </c>
      <c r="EJ716" s="67">
        <v>4.0877200663089752E-2</v>
      </c>
      <c r="EK716" s="67">
        <v>5.0122421234846115E-2</v>
      </c>
      <c r="EL716" s="67">
        <v>7.7190756797790527E-2</v>
      </c>
      <c r="EM716" s="67">
        <v>0.34808611869812012</v>
      </c>
      <c r="EN716" s="67">
        <v>0.4706341028213501</v>
      </c>
      <c r="EO716" s="67">
        <v>0.55187869071960449</v>
      </c>
      <c r="EP716" s="67">
        <v>0.56015622615814209</v>
      </c>
      <c r="EQ716" s="67">
        <v>0.39631539583206177</v>
      </c>
      <c r="ER716" s="67">
        <v>-8.1784576177597046E-2</v>
      </c>
      <c r="ES716" s="67">
        <v>-0.1158757284283638</v>
      </c>
      <c r="ET716" s="67">
        <v>-6.4592152833938599E-2</v>
      </c>
      <c r="EU716" s="67">
        <v>-2.6673028245568275E-2</v>
      </c>
      <c r="EV716" s="67">
        <v>1.4580727554857731E-2</v>
      </c>
      <c r="EW716" s="67">
        <v>70.937271118164063</v>
      </c>
      <c r="EX716" s="67">
        <v>69.712409973144531</v>
      </c>
      <c r="EY716" s="67">
        <v>68.820053100585938</v>
      </c>
      <c r="EZ716" s="67">
        <v>67.518470764160156</v>
      </c>
      <c r="FA716" s="67">
        <v>66.83544921875</v>
      </c>
      <c r="FB716" s="67">
        <v>66.124153137207031</v>
      </c>
      <c r="FC716" s="67">
        <v>65.528739929199219</v>
      </c>
      <c r="FD716" s="67">
        <v>67.638938903808594</v>
      </c>
      <c r="FE716" s="67">
        <v>71.926612854003906</v>
      </c>
      <c r="FF716" s="67">
        <v>76.350128173828125</v>
      </c>
      <c r="FG716" s="67">
        <v>81.67822265625</v>
      </c>
      <c r="FH716" s="67">
        <v>85.672119140625</v>
      </c>
      <c r="FI716" s="67">
        <v>89.613502502441406</v>
      </c>
      <c r="FJ716" s="67">
        <v>92.76605224609375</v>
      </c>
      <c r="FK716" s="67">
        <v>95.121986389160156</v>
      </c>
      <c r="FL716" s="67">
        <v>95.486366271972656</v>
      </c>
      <c r="FM716" s="67">
        <v>93.7066650390625</v>
      </c>
      <c r="FN716" s="67">
        <v>90.272140502929688</v>
      </c>
      <c r="FO716" s="67">
        <v>85.976005554199219</v>
      </c>
      <c r="FP716" s="67">
        <v>81.708015441894531</v>
      </c>
      <c r="FQ716" s="67">
        <v>78.720085144042969</v>
      </c>
      <c r="FR716" s="67">
        <v>77.6097412109375</v>
      </c>
      <c r="FS716" s="67">
        <v>76.153152465820313</v>
      </c>
      <c r="FT716" s="67">
        <v>75.103363037109375</v>
      </c>
      <c r="FU716" s="68">
        <v>2.7268383651971817E-2</v>
      </c>
      <c r="FV716" s="40">
        <v>7.2399997711181641</v>
      </c>
      <c r="FW716">
        <v>12964.62</v>
      </c>
      <c r="FX716">
        <v>1</v>
      </c>
    </row>
    <row r="717" spans="1:180" x14ac:dyDescent="0.2">
      <c r="A717" t="s">
        <v>189</v>
      </c>
      <c r="B717" t="s">
        <v>207</v>
      </c>
      <c r="C717" t="s">
        <v>204</v>
      </c>
      <c r="D717" t="s">
        <v>181</v>
      </c>
      <c r="E717" t="s">
        <v>1</v>
      </c>
      <c r="F717" t="s">
        <v>194</v>
      </c>
      <c r="G717" s="60" t="s">
        <v>227</v>
      </c>
      <c r="H717" s="67">
        <v>13625.000432610512</v>
      </c>
      <c r="I717" s="67">
        <v>0.79131358861923218</v>
      </c>
      <c r="J717" s="67">
        <v>0.67399632930755615</v>
      </c>
      <c r="K717" s="67">
        <v>0.5982401967048645</v>
      </c>
      <c r="L717" s="67">
        <v>0.55040502548217773</v>
      </c>
      <c r="M717" s="67">
        <v>0.52601718902587891</v>
      </c>
      <c r="N717" s="67">
        <v>0.54118001461029053</v>
      </c>
      <c r="O717" s="67">
        <v>0.6271977424621582</v>
      </c>
      <c r="P717" s="67">
        <v>0.70439326763153076</v>
      </c>
      <c r="Q717" s="67">
        <v>0.71416759490966797</v>
      </c>
      <c r="R717" s="67">
        <v>0.76557564735412598</v>
      </c>
      <c r="S717" s="67">
        <v>0.85499215126037598</v>
      </c>
      <c r="T717" s="67">
        <v>1.0020537376403809</v>
      </c>
      <c r="U717" s="67">
        <v>1.2093757390975952</v>
      </c>
      <c r="V717" s="67">
        <v>1.4024676084518433</v>
      </c>
      <c r="W717" s="67">
        <v>1.5931011438369751</v>
      </c>
      <c r="X717" s="67">
        <v>1.7975410223007202</v>
      </c>
      <c r="Y717" s="67">
        <v>1.9522014856338501</v>
      </c>
      <c r="Z717" s="67">
        <v>1.9851199388504028</v>
      </c>
      <c r="AA717" s="67">
        <v>1.8460808992385864</v>
      </c>
      <c r="AB717" s="67">
        <v>1.6661574840545654</v>
      </c>
      <c r="AC717" s="67">
        <v>1.538305401802063</v>
      </c>
      <c r="AD717" s="67">
        <v>1.411434531211853</v>
      </c>
      <c r="AE717" s="67">
        <v>1.2351101636886597</v>
      </c>
      <c r="AF717" s="67">
        <v>1.0012236833572388</v>
      </c>
      <c r="AG717" s="67">
        <v>-4.2994089424610138E-2</v>
      </c>
      <c r="AH717" s="67">
        <v>-3.040044941008091E-2</v>
      </c>
      <c r="AI717" s="67">
        <v>-2.6993712410330772E-2</v>
      </c>
      <c r="AJ717" s="67">
        <v>-2.3559384047985077E-2</v>
      </c>
      <c r="AK717" s="67">
        <v>-2.2045975551009178E-2</v>
      </c>
      <c r="AL717" s="67">
        <v>-2.2696549072861671E-2</v>
      </c>
      <c r="AM717" s="67">
        <v>-2.8882278129458427E-2</v>
      </c>
      <c r="AN717" s="67">
        <v>-2.6716984808444977E-2</v>
      </c>
      <c r="AO717" s="67">
        <v>-3.5129666328430176E-2</v>
      </c>
      <c r="AP717" s="67">
        <v>-3.8867704570293427E-2</v>
      </c>
      <c r="AQ717" s="67">
        <v>-4.3494421988725662E-2</v>
      </c>
      <c r="AR717" s="67">
        <v>-5.7355333119630814E-2</v>
      </c>
      <c r="AS717" s="67">
        <v>-6.1378203332424164E-2</v>
      </c>
      <c r="AT717" s="67">
        <v>-7.3900684714317322E-2</v>
      </c>
      <c r="AU717" s="67">
        <v>0.31339225172996521</v>
      </c>
      <c r="AV717" s="67">
        <v>0.4415193498134613</v>
      </c>
      <c r="AW717" s="67">
        <v>0.50515395402908325</v>
      </c>
      <c r="AX717" s="67">
        <v>0.49393478035926819</v>
      </c>
      <c r="AY717" s="67">
        <v>0.22963537275791168</v>
      </c>
      <c r="AZ717" s="67">
        <v>-0.26663076877593994</v>
      </c>
      <c r="BA717" s="67">
        <v>-0.28111609816551208</v>
      </c>
      <c r="BB717" s="67">
        <v>-0.21324320137500763</v>
      </c>
      <c r="BC717" s="67">
        <v>-0.1292911022901535</v>
      </c>
      <c r="BD717" s="67">
        <v>-0.10000105947256088</v>
      </c>
      <c r="BE717" s="67">
        <v>-1.9892357289791107E-2</v>
      </c>
      <c r="BF717" s="67">
        <v>-9.3442536890506744E-3</v>
      </c>
      <c r="BG717" s="67">
        <v>-7.6286280527710915E-3</v>
      </c>
      <c r="BH717" s="67">
        <v>-5.5903969332575798E-3</v>
      </c>
      <c r="BI717" s="67">
        <v>-5.1343096420168877E-3</v>
      </c>
      <c r="BJ717" s="67">
        <v>-6.1543933115899563E-3</v>
      </c>
      <c r="BK717" s="67">
        <v>-1.1474056169390678E-2</v>
      </c>
      <c r="BL717" s="67">
        <v>-7.8804865479469299E-3</v>
      </c>
      <c r="BM717" s="67">
        <v>-1.4788714237511158E-2</v>
      </c>
      <c r="BN717" s="67">
        <v>-1.6750330105423927E-2</v>
      </c>
      <c r="BO717" s="67">
        <v>-1.9462535157799721E-2</v>
      </c>
      <c r="BP717" s="67">
        <v>-3.1423646956682205E-2</v>
      </c>
      <c r="BQ717" s="67">
        <v>-3.3583655953407288E-2</v>
      </c>
      <c r="BR717" s="67">
        <v>-4.4494312256574631E-2</v>
      </c>
      <c r="BS717" s="67">
        <v>0.3426433801651001</v>
      </c>
      <c r="BT717" s="67">
        <v>0.4714600145816803</v>
      </c>
      <c r="BU717" s="67">
        <v>0.5358160138130188</v>
      </c>
      <c r="BV717" s="67">
        <v>0.5249788761138916</v>
      </c>
      <c r="BW717" s="67">
        <v>0.2608533501625061</v>
      </c>
      <c r="BX717" s="67">
        <v>-0.23442511260509491</v>
      </c>
      <c r="BY717" s="67">
        <v>-0.24977460503578186</v>
      </c>
      <c r="BZ717" s="67">
        <v>-0.18329083919525146</v>
      </c>
      <c r="CA717" s="67">
        <v>-0.1012275367975235</v>
      </c>
      <c r="CB717" s="67">
        <v>-7.4170768260955811E-2</v>
      </c>
      <c r="CC717" s="67">
        <v>-3.8921697996556759E-3</v>
      </c>
      <c r="CD717" s="67">
        <v>5.2392040379345417E-3</v>
      </c>
      <c r="CE717" s="67">
        <v>5.7835709303617477E-3</v>
      </c>
      <c r="CF717" s="67">
        <v>6.8548694252967834E-3</v>
      </c>
      <c r="CG717" s="67">
        <v>6.5786587074398994E-3</v>
      </c>
      <c r="CH717" s="67">
        <v>5.3026527166366577E-3</v>
      </c>
      <c r="CI717" s="67">
        <v>5.8282504323869944E-4</v>
      </c>
      <c r="CJ717" s="67">
        <v>5.1656141877174377E-3</v>
      </c>
      <c r="CK717" s="67">
        <v>-7.0063216844573617E-4</v>
      </c>
      <c r="CL717" s="67">
        <v>-1.4319031033664942E-3</v>
      </c>
      <c r="CM717" s="67">
        <v>-2.8181220404803753E-3</v>
      </c>
      <c r="CN717" s="67">
        <v>-1.3463436625897884E-2</v>
      </c>
      <c r="CO717" s="67">
        <v>-1.4333233237266541E-2</v>
      </c>
      <c r="CP717" s="67">
        <v>-2.4127550423145294E-2</v>
      </c>
      <c r="CQ717" s="67">
        <v>0.36290264129638672</v>
      </c>
      <c r="CR717" s="67">
        <v>0.49219688773155212</v>
      </c>
      <c r="CS717" s="67">
        <v>0.55705243349075317</v>
      </c>
      <c r="CT717" s="67">
        <v>0.54647988080978394</v>
      </c>
      <c r="CU717" s="67">
        <v>0.2824748158454895</v>
      </c>
      <c r="CV717" s="67">
        <v>-0.21211956441402435</v>
      </c>
      <c r="CW717" s="67">
        <v>-0.22806759178638458</v>
      </c>
      <c r="CX717" s="67">
        <v>-0.16254593431949615</v>
      </c>
      <c r="CY717" s="67">
        <v>-8.1790797412395477E-2</v>
      </c>
      <c r="CZ717" s="67">
        <v>-5.6280788034200668E-2</v>
      </c>
      <c r="DA717" s="67">
        <v>1.2108017690479755E-2</v>
      </c>
      <c r="DB717" s="67">
        <v>1.9822662696242332E-2</v>
      </c>
      <c r="DC717" s="67">
        <v>1.9195767119526863E-2</v>
      </c>
      <c r="DD717" s="67">
        <v>1.9300134852528572E-2</v>
      </c>
      <c r="DE717" s="67">
        <v>1.8291626125574112E-2</v>
      </c>
      <c r="DF717" s="67">
        <v>1.6759699210524559E-2</v>
      </c>
      <c r="DG717" s="67">
        <v>1.2639706023037434E-2</v>
      </c>
      <c r="DH717" s="67">
        <v>1.8211716786026955E-2</v>
      </c>
      <c r="DI717" s="67">
        <v>1.3387450017035007E-2</v>
      </c>
      <c r="DJ717" s="67">
        <v>1.3886523433029652E-2</v>
      </c>
      <c r="DK717" s="67">
        <v>1.382629107683897E-2</v>
      </c>
      <c r="DL717" s="67">
        <v>4.4967718422412872E-3</v>
      </c>
      <c r="DM717" s="67">
        <v>4.91718715056777E-3</v>
      </c>
      <c r="DN717" s="67">
        <v>-3.7607867270708084E-3</v>
      </c>
      <c r="DO717" s="67">
        <v>0.38316190242767334</v>
      </c>
      <c r="DP717" s="67">
        <v>0.51293373107910156</v>
      </c>
      <c r="DQ717" s="67">
        <v>0.57828891277313232</v>
      </c>
      <c r="DR717" s="67">
        <v>0.56798094511032104</v>
      </c>
      <c r="DS717" s="67">
        <v>0.3040962815284729</v>
      </c>
      <c r="DT717" s="67">
        <v>-0.1898140013217926</v>
      </c>
      <c r="DU717" s="67">
        <v>-0.2063605934381485</v>
      </c>
      <c r="DV717" s="67">
        <v>-0.14180102944374084</v>
      </c>
      <c r="DW717" s="67">
        <v>-6.2354054301977158E-2</v>
      </c>
      <c r="DX717" s="67">
        <v>-3.8390804082155228E-2</v>
      </c>
      <c r="DY717" s="67">
        <v>3.5209745168685913E-2</v>
      </c>
      <c r="DZ717" s="67">
        <v>4.0878858417272568E-2</v>
      </c>
      <c r="EA717" s="67">
        <v>3.8560856133699417E-2</v>
      </c>
      <c r="EB717" s="67">
        <v>3.7269122898578644E-2</v>
      </c>
      <c r="EC717" s="67">
        <v>3.5203292965888977E-2</v>
      </c>
      <c r="ED717" s="67">
        <v>3.3301852643489838E-2</v>
      </c>
      <c r="EE717" s="67">
        <v>3.0047927051782608E-2</v>
      </c>
      <c r="EF717" s="67">
        <v>3.7048216909170151E-2</v>
      </c>
      <c r="EG717" s="67">
        <v>3.3728398382663727E-2</v>
      </c>
      <c r="EH717" s="67">
        <v>3.6003898829221725E-2</v>
      </c>
      <c r="EI717" s="67">
        <v>3.7858184427022934E-2</v>
      </c>
      <c r="EJ717" s="67">
        <v>3.0428459867835045E-2</v>
      </c>
      <c r="EK717" s="67">
        <v>3.2711736857891083E-2</v>
      </c>
      <c r="EL717" s="67">
        <v>2.5645585730671883E-2</v>
      </c>
      <c r="EM717" s="67">
        <v>0.41241303086280823</v>
      </c>
      <c r="EN717" s="67">
        <v>0.54287439584732056</v>
      </c>
      <c r="EO717" s="67">
        <v>0.60895097255706787</v>
      </c>
      <c r="EP717" s="67">
        <v>0.59902501106262207</v>
      </c>
      <c r="EQ717" s="67">
        <v>0.33531424403190613</v>
      </c>
      <c r="ER717" s="67">
        <v>-0.15760836005210876</v>
      </c>
      <c r="ES717" s="67">
        <v>-0.17501908540725708</v>
      </c>
      <c r="ET717" s="67">
        <v>-0.11184868961572647</v>
      </c>
      <c r="EU717" s="67">
        <v>-3.4290485084056854E-2</v>
      </c>
      <c r="EV717" s="67">
        <v>-1.2560510076582432E-2</v>
      </c>
      <c r="EW717" s="67">
        <v>73.940971374511719</v>
      </c>
      <c r="EX717" s="67">
        <v>72.673408508300781</v>
      </c>
      <c r="EY717" s="67">
        <v>71.434051513671875</v>
      </c>
      <c r="EZ717" s="67">
        <v>70.459007263183594</v>
      </c>
      <c r="FA717" s="67">
        <v>69.299575805664063</v>
      </c>
      <c r="FB717" s="67">
        <v>68.69451904296875</v>
      </c>
      <c r="FC717" s="67">
        <v>68.717620849609375</v>
      </c>
      <c r="FD717" s="67">
        <v>72.171463012695313</v>
      </c>
      <c r="FE717" s="67">
        <v>76.941276550292969</v>
      </c>
      <c r="FF717" s="67">
        <v>81.867996215820313</v>
      </c>
      <c r="FG717" s="67">
        <v>84.740821838378906</v>
      </c>
      <c r="FH717" s="67">
        <v>87.651107788085938</v>
      </c>
      <c r="FI717" s="67">
        <v>91.831024169921875</v>
      </c>
      <c r="FJ717" s="67">
        <v>94.467826843261719</v>
      </c>
      <c r="FK717" s="67">
        <v>96.119499206542969</v>
      </c>
      <c r="FL717" s="67">
        <v>95.759819030761719</v>
      </c>
      <c r="FM717" s="67">
        <v>92.32525634765625</v>
      </c>
      <c r="FN717" s="67">
        <v>88.915336608886719</v>
      </c>
      <c r="FO717" s="67">
        <v>83.813430786132813</v>
      </c>
      <c r="FP717" s="67">
        <v>78.765228271484375</v>
      </c>
      <c r="FQ717" s="67">
        <v>74.648483276367188</v>
      </c>
      <c r="FR717" s="67">
        <v>71.793174743652344</v>
      </c>
      <c r="FS717" s="67">
        <v>69.9105224609375</v>
      </c>
      <c r="FT717" s="67">
        <v>68.858200073242188</v>
      </c>
      <c r="FU717" s="68">
        <v>2.7275977656245232E-2</v>
      </c>
      <c r="FV717" s="40">
        <v>10.880000114440918</v>
      </c>
      <c r="FW717">
        <v>14480.56</v>
      </c>
      <c r="FX717">
        <v>1</v>
      </c>
    </row>
    <row r="718" spans="1:180" x14ac:dyDescent="0.2">
      <c r="A718" t="s">
        <v>189</v>
      </c>
      <c r="B718" t="s">
        <v>207</v>
      </c>
      <c r="C718" t="s">
        <v>204</v>
      </c>
      <c r="D718" t="s">
        <v>181</v>
      </c>
      <c r="E718" t="s">
        <v>1</v>
      </c>
      <c r="F718" t="s">
        <v>194</v>
      </c>
      <c r="G718" s="60" t="s">
        <v>228</v>
      </c>
      <c r="H718" s="67">
        <v>13566.000335693359</v>
      </c>
      <c r="I718" s="67">
        <v>0.78132766485214233</v>
      </c>
      <c r="J718" s="67">
        <v>0.65305972099304199</v>
      </c>
      <c r="K718" s="67">
        <v>0.57283288240432739</v>
      </c>
      <c r="L718" s="67">
        <v>0.53232640027999878</v>
      </c>
      <c r="M718" s="67">
        <v>0.51149559020996094</v>
      </c>
      <c r="N718" s="67">
        <v>0.52860027551651001</v>
      </c>
      <c r="O718" s="67">
        <v>0.61229866743087769</v>
      </c>
      <c r="P718" s="67">
        <v>0.68207746744155884</v>
      </c>
      <c r="Q718" s="67">
        <v>0.67254781723022461</v>
      </c>
      <c r="R718" s="67">
        <v>0.69116508960723877</v>
      </c>
      <c r="S718" s="67">
        <v>0.75348269939422607</v>
      </c>
      <c r="T718" s="67">
        <v>0.86171287298202515</v>
      </c>
      <c r="U718" s="67">
        <v>1.0126304626464844</v>
      </c>
      <c r="V718" s="67">
        <v>1.2030363082885742</v>
      </c>
      <c r="W718" s="67">
        <v>1.428040623664856</v>
      </c>
      <c r="X718" s="67">
        <v>1.692125678062439</v>
      </c>
      <c r="Y718" s="67">
        <v>1.9450773000717163</v>
      </c>
      <c r="Z718" s="67">
        <v>2.1040079593658447</v>
      </c>
      <c r="AA718" s="67">
        <v>2.173269510269165</v>
      </c>
      <c r="AB718" s="67">
        <v>2.1346359252929688</v>
      </c>
      <c r="AC718" s="67">
        <v>2.029083251953125</v>
      </c>
      <c r="AD718" s="67">
        <v>1.8116014003753662</v>
      </c>
      <c r="AE718" s="67">
        <v>1.4655482769012451</v>
      </c>
      <c r="AF718" s="67">
        <v>1.1206939220428467</v>
      </c>
      <c r="AG718" s="67">
        <v>-3.7561152130365372E-2</v>
      </c>
      <c r="AH718" s="67">
        <v>-2.6986593380570412E-2</v>
      </c>
      <c r="AI718" s="67">
        <v>-2.8581889346241951E-2</v>
      </c>
      <c r="AJ718" s="67">
        <v>-2.4437740445137024E-2</v>
      </c>
      <c r="AK718" s="67">
        <v>-2.3121753707528114E-2</v>
      </c>
      <c r="AL718" s="67">
        <v>-2.4244865402579308E-2</v>
      </c>
      <c r="AM718" s="67">
        <v>-3.1676396727561951E-2</v>
      </c>
      <c r="AN718" s="67">
        <v>-3.0952142551541328E-2</v>
      </c>
      <c r="AO718" s="67">
        <v>-3.9159223437309265E-2</v>
      </c>
      <c r="AP718" s="67">
        <v>-5.0362654030323029E-2</v>
      </c>
      <c r="AQ718" s="67">
        <v>-6.4255714416503906E-2</v>
      </c>
      <c r="AR718" s="67">
        <v>-7.2396405041217804E-2</v>
      </c>
      <c r="AS718" s="67">
        <v>-7.5490966439247131E-2</v>
      </c>
      <c r="AT718" s="67">
        <v>-6.752052903175354E-2</v>
      </c>
      <c r="AU718" s="67">
        <v>0.26050886511802673</v>
      </c>
      <c r="AV718" s="67">
        <v>0.4168638288974762</v>
      </c>
      <c r="AW718" s="67">
        <v>0.54028403759002686</v>
      </c>
      <c r="AX718" s="67">
        <v>0.58141881227493286</v>
      </c>
      <c r="AY718" s="67">
        <v>0.40574812889099121</v>
      </c>
      <c r="AZ718" s="67">
        <v>-0.32120269536972046</v>
      </c>
      <c r="BA718" s="67">
        <v>-0.39441061019897461</v>
      </c>
      <c r="BB718" s="67">
        <v>-0.32524824142456055</v>
      </c>
      <c r="BC718" s="67">
        <v>-0.21104097366333008</v>
      </c>
      <c r="BD718" s="67">
        <v>-0.13267311453819275</v>
      </c>
      <c r="BE718" s="67">
        <v>-1.4402152970433235E-2</v>
      </c>
      <c r="BF718" s="67">
        <v>-5.878387950360775E-3</v>
      </c>
      <c r="BG718" s="67">
        <v>-9.1693121939897537E-3</v>
      </c>
      <c r="BH718" s="67">
        <v>-6.4251250587403774E-3</v>
      </c>
      <c r="BI718" s="67">
        <v>-6.1691785231232643E-3</v>
      </c>
      <c r="BJ718" s="67">
        <v>-7.6626548543572426E-3</v>
      </c>
      <c r="BK718" s="67">
        <v>-1.422541867941618E-2</v>
      </c>
      <c r="BL718" s="67">
        <v>-1.2069591321051121E-2</v>
      </c>
      <c r="BM718" s="67">
        <v>-1.8768515437841415E-2</v>
      </c>
      <c r="BN718" s="67">
        <v>-2.8191359713673592E-2</v>
      </c>
      <c r="BO718" s="67">
        <v>-4.0165051817893982E-2</v>
      </c>
      <c r="BP718" s="67">
        <v>-4.6400826424360275E-2</v>
      </c>
      <c r="BQ718" s="67">
        <v>-4.7627907246351242E-2</v>
      </c>
      <c r="BR718" s="67">
        <v>-3.8041181862354279E-2</v>
      </c>
      <c r="BS718" s="67">
        <v>0.28983300924301147</v>
      </c>
      <c r="BT718" s="67">
        <v>0.44687953591346741</v>
      </c>
      <c r="BU718" s="67">
        <v>0.57102274894714355</v>
      </c>
      <c r="BV718" s="67">
        <v>0.61254078149795532</v>
      </c>
      <c r="BW718" s="67">
        <v>0.43704435229301453</v>
      </c>
      <c r="BX718" s="67">
        <v>-0.28891664743423462</v>
      </c>
      <c r="BY718" s="67">
        <v>-0.36299076676368713</v>
      </c>
      <c r="BZ718" s="67">
        <v>-0.29522109031677246</v>
      </c>
      <c r="CA718" s="67">
        <v>-0.18290741741657257</v>
      </c>
      <c r="CB718" s="67">
        <v>-0.10677830129861832</v>
      </c>
      <c r="CC718" s="67">
        <v>1.6376993153244257E-3</v>
      </c>
      <c r="CD718" s="67">
        <v>8.7410900741815567E-3</v>
      </c>
      <c r="CE718" s="67">
        <v>4.2757792398333549E-3</v>
      </c>
      <c r="CF718" s="67">
        <v>6.050358060747385E-3</v>
      </c>
      <c r="CG718" s="67">
        <v>5.5721248500049114E-3</v>
      </c>
      <c r="CH718" s="67">
        <v>3.8221336435526609E-3</v>
      </c>
      <c r="CI718" s="67">
        <v>-2.1389243192970753E-3</v>
      </c>
      <c r="CJ718" s="67">
        <v>1.0084067471325397E-3</v>
      </c>
      <c r="CK718" s="67">
        <v>-4.6459720470011234E-3</v>
      </c>
      <c r="CL718" s="67">
        <v>-1.2835589237511158E-2</v>
      </c>
      <c r="CM718" s="67">
        <v>-2.3479929193854332E-2</v>
      </c>
      <c r="CN718" s="67">
        <v>-2.8396368026733398E-2</v>
      </c>
      <c r="CO718" s="67">
        <v>-2.8330035507678986E-2</v>
      </c>
      <c r="CP718" s="67">
        <v>-1.7623873427510262E-2</v>
      </c>
      <c r="CQ718" s="67">
        <v>0.31014281511306763</v>
      </c>
      <c r="CR718" s="67">
        <v>0.46766835451126099</v>
      </c>
      <c r="CS718" s="67">
        <v>0.59231233596801758</v>
      </c>
      <c r="CT718" s="67">
        <v>0.63409566879272461</v>
      </c>
      <c r="CU718" s="67">
        <v>0.45872005820274353</v>
      </c>
      <c r="CV718" s="67">
        <v>-0.26655539870262146</v>
      </c>
      <c r="CW718" s="67">
        <v>-0.34122949838638306</v>
      </c>
      <c r="CX718" s="67">
        <v>-0.27442434430122375</v>
      </c>
      <c r="CY718" s="67">
        <v>-0.16342219710350037</v>
      </c>
      <c r="CZ718" s="67">
        <v>-8.8843651115894318E-2</v>
      </c>
      <c r="DA718" s="67">
        <v>1.7677551135420799E-2</v>
      </c>
      <c r="DB718" s="67">
        <v>2.3360569030046463E-2</v>
      </c>
      <c r="DC718" s="67">
        <v>1.7720870673656464E-2</v>
      </c>
      <c r="DD718" s="67">
        <v>1.8525838851928711E-2</v>
      </c>
      <c r="DE718" s="67">
        <v>1.7313428223133087E-2</v>
      </c>
      <c r="DF718" s="67">
        <v>1.5306923538446426E-2</v>
      </c>
      <c r="DG718" s="67">
        <v>9.9475691094994545E-3</v>
      </c>
      <c r="DH718" s="67">
        <v>1.40864048153162E-2</v>
      </c>
      <c r="DI718" s="67">
        <v>9.4765694811940193E-3</v>
      </c>
      <c r="DJ718" s="67">
        <v>2.5201807729899883E-3</v>
      </c>
      <c r="DK718" s="67">
        <v>-6.7948102951049805E-3</v>
      </c>
      <c r="DL718" s="67">
        <v>-1.0391907766461372E-2</v>
      </c>
      <c r="DM718" s="67">
        <v>-9.0321656316518784E-3</v>
      </c>
      <c r="DN718" s="67">
        <v>2.7934329118579626E-3</v>
      </c>
      <c r="DO718" s="67">
        <v>0.33045262098312378</v>
      </c>
      <c r="DP718" s="67">
        <v>0.48845714330673218</v>
      </c>
      <c r="DQ718" s="67">
        <v>0.61360180377960205</v>
      </c>
      <c r="DR718" s="67">
        <v>0.65565061569213867</v>
      </c>
      <c r="DS718" s="67">
        <v>0.48039570450782776</v>
      </c>
      <c r="DT718" s="67">
        <v>-0.2441941499710083</v>
      </c>
      <c r="DU718" s="67">
        <v>-0.31946820020675659</v>
      </c>
      <c r="DV718" s="67">
        <v>-0.25362762808799744</v>
      </c>
      <c r="DW718" s="67">
        <v>-0.14393699169158936</v>
      </c>
      <c r="DX718" s="67">
        <v>-7.0908993482589722E-2</v>
      </c>
      <c r="DY718" s="67">
        <v>4.0836550295352936E-2</v>
      </c>
      <c r="DZ718" s="67">
        <v>4.4468771666288376E-2</v>
      </c>
      <c r="EA718" s="67">
        <v>3.7133447825908661E-2</v>
      </c>
      <c r="EB718" s="67">
        <v>3.6538459360599518E-2</v>
      </c>
      <c r="EC718" s="67">
        <v>3.4266006201505661E-2</v>
      </c>
      <c r="ED718" s="67">
        <v>3.1889133155345917E-2</v>
      </c>
      <c r="EE718" s="67">
        <v>2.7398545295000076E-2</v>
      </c>
      <c r="EF718" s="67">
        <v>3.2968956977128983E-2</v>
      </c>
      <c r="EG718" s="67">
        <v>2.9867274686694145E-2</v>
      </c>
      <c r="EH718" s="67">
        <v>2.4691473692655563E-2</v>
      </c>
      <c r="EI718" s="67">
        <v>1.7295854166150093E-2</v>
      </c>
      <c r="EJ718" s="67">
        <v>1.5603670850396156E-2</v>
      </c>
      <c r="EK718" s="67">
        <v>1.8830893561244011E-2</v>
      </c>
      <c r="EL718" s="67">
        <v>3.2272778451442719E-2</v>
      </c>
      <c r="EM718" s="67">
        <v>0.35977676510810852</v>
      </c>
      <c r="EN718" s="67">
        <v>0.51847285032272339</v>
      </c>
      <c r="EO718" s="67">
        <v>0.64434051513671875</v>
      </c>
      <c r="EP718" s="67">
        <v>0.68677258491516113</v>
      </c>
      <c r="EQ718" s="67">
        <v>0.51169198751449585</v>
      </c>
      <c r="ER718" s="67">
        <v>-0.21190805733203888</v>
      </c>
      <c r="ES718" s="67">
        <v>-0.2880483865737915</v>
      </c>
      <c r="ET718" s="67">
        <v>-0.22360044717788696</v>
      </c>
      <c r="EU718" s="67">
        <v>-0.11580345779657364</v>
      </c>
      <c r="EV718" s="67">
        <v>-4.5014198869466782E-2</v>
      </c>
      <c r="EW718" s="67">
        <v>73.565773010253906</v>
      </c>
      <c r="EX718" s="67">
        <v>71.469886779785156</v>
      </c>
      <c r="EY718" s="67">
        <v>70.010658264160156</v>
      </c>
      <c r="EZ718" s="67">
        <v>69.36859130859375</v>
      </c>
      <c r="FA718" s="67">
        <v>67.299415588378906</v>
      </c>
      <c r="FB718" s="67">
        <v>66.33355712890625</v>
      </c>
      <c r="FC718" s="67">
        <v>65.431037902832031</v>
      </c>
      <c r="FD718" s="67">
        <v>67.586891174316406</v>
      </c>
      <c r="FE718" s="67">
        <v>73.105857849121094</v>
      </c>
      <c r="FF718" s="67">
        <v>79.184814453125</v>
      </c>
      <c r="FG718" s="67">
        <v>84.883659362792969</v>
      </c>
      <c r="FH718" s="67">
        <v>89.05328369140625</v>
      </c>
      <c r="FI718" s="67">
        <v>92.846115112304688</v>
      </c>
      <c r="FJ718" s="67">
        <v>96.18505859375</v>
      </c>
      <c r="FK718" s="67">
        <v>97.99322509765625</v>
      </c>
      <c r="FL718" s="67">
        <v>99.196678161621094</v>
      </c>
      <c r="FM718" s="67">
        <v>99.587051391601563</v>
      </c>
      <c r="FN718" s="67">
        <v>97.939437866210938</v>
      </c>
      <c r="FO718" s="67">
        <v>94.826187133789063</v>
      </c>
      <c r="FP718" s="67">
        <v>88.666397094726563</v>
      </c>
      <c r="FQ718" s="67">
        <v>84.4093017578125</v>
      </c>
      <c r="FR718" s="67">
        <v>82.00372314453125</v>
      </c>
      <c r="FS718" s="67">
        <v>79.204872131347656</v>
      </c>
      <c r="FT718" s="67">
        <v>76.98565673828125</v>
      </c>
      <c r="FU718" s="68">
        <v>2.734433114528656E-2</v>
      </c>
      <c r="FV718" s="40">
        <v>7.1700000762939453</v>
      </c>
      <c r="FW718">
        <v>15106.12</v>
      </c>
      <c r="FX718">
        <v>1</v>
      </c>
    </row>
    <row r="719" spans="1:180" x14ac:dyDescent="0.2">
      <c r="A719" t="s">
        <v>189</v>
      </c>
      <c r="B719" t="s">
        <v>207</v>
      </c>
      <c r="C719" t="s">
        <v>204</v>
      </c>
      <c r="D719" t="s">
        <v>181</v>
      </c>
      <c r="E719" t="s">
        <v>1</v>
      </c>
      <c r="F719" t="s">
        <v>194</v>
      </c>
      <c r="G719" s="60" t="s">
        <v>229</v>
      </c>
      <c r="H719" s="67">
        <v>13557.99972820282</v>
      </c>
      <c r="I719" s="67">
        <v>0.89799833297729492</v>
      </c>
      <c r="J719" s="67">
        <v>0.74491703510284424</v>
      </c>
      <c r="K719" s="67">
        <v>0.65750759840011597</v>
      </c>
      <c r="L719" s="67">
        <v>0.60145872831344604</v>
      </c>
      <c r="M719" s="67">
        <v>0.56892824172973633</v>
      </c>
      <c r="N719" s="67">
        <v>0.57939189672470093</v>
      </c>
      <c r="O719" s="67">
        <v>0.65859431028366089</v>
      </c>
      <c r="P719" s="67">
        <v>0.72446823120117188</v>
      </c>
      <c r="Q719" s="67">
        <v>0.71715545654296875</v>
      </c>
      <c r="R719" s="67">
        <v>0.7458261251449585</v>
      </c>
      <c r="S719" s="67">
        <v>0.83200371265411377</v>
      </c>
      <c r="T719" s="67">
        <v>0.96529251337051392</v>
      </c>
      <c r="U719" s="67">
        <v>1.1608437299728394</v>
      </c>
      <c r="V719" s="67">
        <v>1.3878973722457886</v>
      </c>
      <c r="W719" s="67">
        <v>1.6270886659622192</v>
      </c>
      <c r="X719" s="67">
        <v>1.8645021915435791</v>
      </c>
      <c r="Y719" s="67">
        <v>2.0527029037475586</v>
      </c>
      <c r="Z719" s="67">
        <v>2.16937255859375</v>
      </c>
      <c r="AA719" s="67">
        <v>2.1643319129943848</v>
      </c>
      <c r="AB719" s="67">
        <v>2.075721263885498</v>
      </c>
      <c r="AC719" s="67">
        <v>1.9450445175170898</v>
      </c>
      <c r="AD719" s="67">
        <v>1.7490231990814209</v>
      </c>
      <c r="AE719" s="67">
        <v>1.4306392669677734</v>
      </c>
      <c r="AF719" s="67">
        <v>1.1044840812683105</v>
      </c>
      <c r="AG719" s="67">
        <v>-7.1706779301166534E-2</v>
      </c>
      <c r="AH719" s="67">
        <v>-5.1338765770196915E-2</v>
      </c>
      <c r="AI719" s="67">
        <v>-3.4512758255004883E-2</v>
      </c>
      <c r="AJ719" s="67">
        <v>-2.9474327340722084E-2</v>
      </c>
      <c r="AK719" s="67">
        <v>-2.0070934668183327E-2</v>
      </c>
      <c r="AL719" s="67">
        <v>-1.8219750374555588E-2</v>
      </c>
      <c r="AM719" s="67">
        <v>-3.1354524195194244E-2</v>
      </c>
      <c r="AN719" s="67">
        <v>-3.6326218396425247E-2</v>
      </c>
      <c r="AO719" s="67">
        <v>-3.9861865341663361E-2</v>
      </c>
      <c r="AP719" s="67">
        <v>-6.4558938145637512E-2</v>
      </c>
      <c r="AQ719" s="67">
        <v>-6.5639451146125793E-2</v>
      </c>
      <c r="AR719" s="67">
        <v>-8.2856819033622742E-2</v>
      </c>
      <c r="AS719" s="67">
        <v>-8.4890872240066528E-2</v>
      </c>
      <c r="AT719" s="67">
        <v>-6.4572699368000031E-2</v>
      </c>
      <c r="AU719" s="67">
        <v>0.35188150405883789</v>
      </c>
      <c r="AV719" s="67">
        <v>0.51203054189682007</v>
      </c>
      <c r="AW719" s="67">
        <v>0.5971716046333313</v>
      </c>
      <c r="AX719" s="67">
        <v>0.61571788787841797</v>
      </c>
      <c r="AY719" s="67">
        <v>0.37339845299720764</v>
      </c>
      <c r="AZ719" s="67">
        <v>-0.33890682458877563</v>
      </c>
      <c r="BA719" s="67">
        <v>-0.43140888214111328</v>
      </c>
      <c r="BB719" s="67">
        <v>-0.33679395914077759</v>
      </c>
      <c r="BC719" s="67">
        <v>-0.21401271224021912</v>
      </c>
      <c r="BD719" s="67">
        <v>-0.12927649915218353</v>
      </c>
      <c r="BE719" s="67">
        <v>-4.8535645008087158E-2</v>
      </c>
      <c r="BF719" s="67">
        <v>-3.0219355598092079E-2</v>
      </c>
      <c r="BG719" s="67">
        <v>-1.5089742839336395E-2</v>
      </c>
      <c r="BH719" s="67">
        <v>-1.1451921425759792E-2</v>
      </c>
      <c r="BI719" s="67">
        <v>-3.1091461423784494E-3</v>
      </c>
      <c r="BJ719" s="67">
        <v>-1.6285389428958297E-3</v>
      </c>
      <c r="BK719" s="67">
        <v>-1.3894260860979557E-2</v>
      </c>
      <c r="BL719" s="67">
        <v>-1.7433620989322662E-2</v>
      </c>
      <c r="BM719" s="67">
        <v>-1.9460348412394524E-2</v>
      </c>
      <c r="BN719" s="67">
        <v>-4.2375784367322922E-2</v>
      </c>
      <c r="BO719" s="67">
        <v>-4.1535861790180206E-2</v>
      </c>
      <c r="BP719" s="67">
        <v>-5.684744194149971E-2</v>
      </c>
      <c r="BQ719" s="67">
        <v>-5.7013213634490967E-2</v>
      </c>
      <c r="BR719" s="67">
        <v>-3.5078153014183044E-2</v>
      </c>
      <c r="BS719" s="67">
        <v>0.38122075796127319</v>
      </c>
      <c r="BT719" s="67">
        <v>0.542061448097229</v>
      </c>
      <c r="BU719" s="67">
        <v>0.62792587280273438</v>
      </c>
      <c r="BV719" s="67">
        <v>0.64685541391372681</v>
      </c>
      <c r="BW719" s="67">
        <v>0.40471035242080688</v>
      </c>
      <c r="BX719" s="67">
        <v>-0.30660459399223328</v>
      </c>
      <c r="BY719" s="67">
        <v>-0.3999733030796051</v>
      </c>
      <c r="BZ719" s="67">
        <v>-0.30675166845321655</v>
      </c>
      <c r="CA719" s="67">
        <v>-0.18586480617523193</v>
      </c>
      <c r="CB719" s="67">
        <v>-0.1033683568239212</v>
      </c>
      <c r="CC719" s="67">
        <v>-3.2487384974956512E-2</v>
      </c>
      <c r="CD719" s="67">
        <v>-1.5592116862535477E-2</v>
      </c>
      <c r="CE719" s="67">
        <v>-1.6374189872294664E-3</v>
      </c>
      <c r="CF719" s="67">
        <v>1.030341605655849E-3</v>
      </c>
      <c r="CG719" s="67">
        <v>8.6385384202003479E-3</v>
      </c>
      <c r="CH719" s="67">
        <v>9.862484410405159E-3</v>
      </c>
      <c r="CI719" s="67">
        <v>-1.8013345543295145E-3</v>
      </c>
      <c r="CJ719" s="67">
        <v>-4.3486659415066242E-3</v>
      </c>
      <c r="CK719" s="67">
        <v>-5.3303218446671963E-3</v>
      </c>
      <c r="CL719" s="67">
        <v>-2.7011806145310402E-2</v>
      </c>
      <c r="CM719" s="67">
        <v>-2.48417928814888E-2</v>
      </c>
      <c r="CN719" s="67">
        <v>-3.8833428174257278E-2</v>
      </c>
      <c r="CO719" s="67">
        <v>-3.770524263381958E-2</v>
      </c>
      <c r="CP719" s="67">
        <v>-1.4650318771600723E-2</v>
      </c>
      <c r="CQ719" s="67">
        <v>0.40154096484184265</v>
      </c>
      <c r="CR719" s="67">
        <v>0.56286072731018066</v>
      </c>
      <c r="CS719" s="67">
        <v>0.64922612905502319</v>
      </c>
      <c r="CT719" s="67">
        <v>0.66842114925384521</v>
      </c>
      <c r="CU719" s="67">
        <v>0.42639687657356262</v>
      </c>
      <c r="CV719" s="67">
        <v>-0.28423219919204712</v>
      </c>
      <c r="CW719" s="67">
        <v>-0.37820112705230713</v>
      </c>
      <c r="CX719" s="67">
        <v>-0.28594446182250977</v>
      </c>
      <c r="CY719" s="67">
        <v>-0.16636961698532104</v>
      </c>
      <c r="CZ719" s="67">
        <v>-8.5424460470676422E-2</v>
      </c>
      <c r="DA719" s="67">
        <v>-1.6439124941825867E-2</v>
      </c>
      <c r="DB719" s="67">
        <v>-9.6488051349297166E-4</v>
      </c>
      <c r="DC719" s="67">
        <v>1.1814904399216175E-2</v>
      </c>
      <c r="DD719" s="67">
        <v>1.3512605801224709E-2</v>
      </c>
      <c r="DE719" s="67">
        <v>2.0386222749948502E-2</v>
      </c>
      <c r="DF719" s="67">
        <v>2.1353507414460182E-2</v>
      </c>
      <c r="DG719" s="67">
        <v>1.0291591286659241E-2</v>
      </c>
      <c r="DH719" s="67">
        <v>8.7362909689545631E-3</v>
      </c>
      <c r="DI719" s="67">
        <v>8.7997056543827057E-3</v>
      </c>
      <c r="DJ719" s="67">
        <v>-1.1647824198007584E-2</v>
      </c>
      <c r="DK719" s="67">
        <v>-8.1477239727973938E-3</v>
      </c>
      <c r="DL719" s="67">
        <v>-2.0819408819079399E-2</v>
      </c>
      <c r="DM719" s="67">
        <v>-1.8397264182567596E-2</v>
      </c>
      <c r="DN719" s="67">
        <v>5.7775136083364487E-3</v>
      </c>
      <c r="DO719" s="67">
        <v>0.42186117172241211</v>
      </c>
      <c r="DP719" s="67">
        <v>0.5836600661277771</v>
      </c>
      <c r="DQ719" s="67">
        <v>0.67052644491195679</v>
      </c>
      <c r="DR719" s="67">
        <v>0.68998700380325317</v>
      </c>
      <c r="DS719" s="67">
        <v>0.44808343052864075</v>
      </c>
      <c r="DT719" s="67">
        <v>-0.26185980439186096</v>
      </c>
      <c r="DU719" s="67">
        <v>-0.35642895102500916</v>
      </c>
      <c r="DV719" s="67">
        <v>-0.26513725519180298</v>
      </c>
      <c r="DW719" s="67">
        <v>-0.14687445759773254</v>
      </c>
      <c r="DX719" s="67">
        <v>-6.7480556666851044E-2</v>
      </c>
      <c r="DY719" s="67">
        <v>6.7320112138986588E-3</v>
      </c>
      <c r="DZ719" s="67">
        <v>2.0154528319835663E-2</v>
      </c>
      <c r="EA719" s="67">
        <v>3.1237922608852386E-2</v>
      </c>
      <c r="EB719" s="67">
        <v>3.1535010784864426E-2</v>
      </c>
      <c r="EC719" s="67">
        <v>3.7348013371229172E-2</v>
      </c>
      <c r="ED719" s="67">
        <v>3.7944719195365906E-2</v>
      </c>
      <c r="EE719" s="67">
        <v>2.7751853689551353E-2</v>
      </c>
      <c r="EF719" s="67">
        <v>2.7628887444734573E-2</v>
      </c>
      <c r="EG719" s="67">
        <v>2.9201222583651543E-2</v>
      </c>
      <c r="EH719" s="67">
        <v>1.0535324923694134E-2</v>
      </c>
      <c r="EI719" s="67">
        <v>1.5955859795212746E-2</v>
      </c>
      <c r="EJ719" s="67">
        <v>5.1899668760597706E-3</v>
      </c>
      <c r="EK719" s="67">
        <v>9.4803869724273682E-3</v>
      </c>
      <c r="EL719" s="67">
        <v>3.5272058099508286E-2</v>
      </c>
      <c r="EM719" s="67">
        <v>0.45120042562484741</v>
      </c>
      <c r="EN719" s="67">
        <v>0.61369097232818604</v>
      </c>
      <c r="EO719" s="67">
        <v>0.70128065347671509</v>
      </c>
      <c r="EP719" s="67">
        <v>0.72112447023391724</v>
      </c>
      <c r="EQ719" s="67">
        <v>0.4793953001499176</v>
      </c>
      <c r="ER719" s="67">
        <v>-0.2295575737953186</v>
      </c>
      <c r="ES719" s="67">
        <v>-0.32499337196350098</v>
      </c>
      <c r="ET719" s="67">
        <v>-0.23509496450424194</v>
      </c>
      <c r="EU719" s="67">
        <v>-0.11872652918100357</v>
      </c>
      <c r="EV719" s="67">
        <v>-4.1572421789169312E-2</v>
      </c>
      <c r="EW719" s="67">
        <v>74.810417175292969</v>
      </c>
      <c r="EX719" s="67">
        <v>73.441162109375</v>
      </c>
      <c r="EY719" s="67">
        <v>72.111328125</v>
      </c>
      <c r="EZ719" s="67">
        <v>70.07452392578125</v>
      </c>
      <c r="FA719" s="67">
        <v>69.387825012207031</v>
      </c>
      <c r="FB719" s="67">
        <v>68.268486022949219</v>
      </c>
      <c r="FC719" s="67">
        <v>67.128555297851563</v>
      </c>
      <c r="FD719" s="67">
        <v>68.510787963867188</v>
      </c>
      <c r="FE719" s="67">
        <v>72.979171752929688</v>
      </c>
      <c r="FF719" s="67">
        <v>78.363388061523438</v>
      </c>
      <c r="FG719" s="67">
        <v>83.286506652832031</v>
      </c>
      <c r="FH719" s="67">
        <v>88.311820983886719</v>
      </c>
      <c r="FI719" s="67">
        <v>93.134101867675781</v>
      </c>
      <c r="FJ719" s="67">
        <v>96.852973937988281</v>
      </c>
      <c r="FK719" s="67">
        <v>98.683578491210938</v>
      </c>
      <c r="FL719" s="67">
        <v>98.443351745605469</v>
      </c>
      <c r="FM719" s="67">
        <v>98.072158813476563</v>
      </c>
      <c r="FN719" s="67">
        <v>96.043373107910156</v>
      </c>
      <c r="FO719" s="67">
        <v>91.564018249511719</v>
      </c>
      <c r="FP719" s="67">
        <v>86.669609069824219</v>
      </c>
      <c r="FQ719" s="67">
        <v>82.831016540527344</v>
      </c>
      <c r="FR719" s="67">
        <v>79.781547546386719</v>
      </c>
      <c r="FS719" s="67">
        <v>76.854743957519531</v>
      </c>
      <c r="FT719" s="67">
        <v>74.810600280761719</v>
      </c>
      <c r="FU719" s="68">
        <v>2.7358096092939377E-2</v>
      </c>
      <c r="FV719" s="40">
        <v>10.869999885559082</v>
      </c>
      <c r="FW719">
        <v>15871.59</v>
      </c>
      <c r="FX719">
        <v>1</v>
      </c>
    </row>
    <row r="720" spans="1:180" x14ac:dyDescent="0.2">
      <c r="A720" t="s">
        <v>189</v>
      </c>
      <c r="B720" t="s">
        <v>207</v>
      </c>
      <c r="C720" t="s">
        <v>204</v>
      </c>
      <c r="D720" t="s">
        <v>181</v>
      </c>
      <c r="E720" t="s">
        <v>1</v>
      </c>
      <c r="F720" t="s">
        <v>194</v>
      </c>
      <c r="G720" s="60" t="s">
        <v>230</v>
      </c>
      <c r="H720" s="67">
        <v>13549.000532150269</v>
      </c>
      <c r="I720" s="67">
        <v>0.87106174230575562</v>
      </c>
      <c r="J720" s="67">
        <v>0.7297092080116272</v>
      </c>
      <c r="K720" s="67">
        <v>0.64507091045379639</v>
      </c>
      <c r="L720" s="67">
        <v>0.58899790048599243</v>
      </c>
      <c r="M720" s="67">
        <v>0.55812960863113403</v>
      </c>
      <c r="N720" s="67">
        <v>0.56410896778106689</v>
      </c>
      <c r="O720" s="67">
        <v>0.65571457147598267</v>
      </c>
      <c r="P720" s="67">
        <v>0.72932314872741699</v>
      </c>
      <c r="Q720" s="67">
        <v>0.71514010429382324</v>
      </c>
      <c r="R720" s="67">
        <v>0.75302064418792725</v>
      </c>
      <c r="S720" s="67">
        <v>0.83524537086486816</v>
      </c>
      <c r="T720" s="67">
        <v>0.95689994096755981</v>
      </c>
      <c r="U720" s="67">
        <v>1.1150307655334473</v>
      </c>
      <c r="V720" s="67">
        <v>1.3165019750595093</v>
      </c>
      <c r="W720" s="67">
        <v>1.5104529857635498</v>
      </c>
      <c r="X720" s="67">
        <v>1.7274680137634277</v>
      </c>
      <c r="Y720" s="67">
        <v>1.9205557107925415</v>
      </c>
      <c r="Z720" s="67">
        <v>2.0334968566894531</v>
      </c>
      <c r="AA720" s="67">
        <v>2.0038535594940186</v>
      </c>
      <c r="AB720" s="67">
        <v>1.8932350873947144</v>
      </c>
      <c r="AC720" s="67">
        <v>1.7697062492370605</v>
      </c>
      <c r="AD720" s="67">
        <v>1.6322808265686035</v>
      </c>
      <c r="AE720" s="67">
        <v>1.3874340057373047</v>
      </c>
      <c r="AF720" s="67">
        <v>1.107536792755127</v>
      </c>
      <c r="AG720" s="67">
        <v>-8.2433119416236877E-2</v>
      </c>
      <c r="AH720" s="67">
        <v>-5.4285623133182526E-2</v>
      </c>
      <c r="AI720" s="67">
        <v>-3.6346495151519775E-2</v>
      </c>
      <c r="AJ720" s="67">
        <v>-2.8887942433357239E-2</v>
      </c>
      <c r="AK720" s="67">
        <v>-2.4023458361625671E-2</v>
      </c>
      <c r="AL720" s="67">
        <v>-2.6090379804372787E-2</v>
      </c>
      <c r="AM720" s="67">
        <v>-2.8037095442414284E-2</v>
      </c>
      <c r="AN720" s="67">
        <v>-3.0204856768250465E-2</v>
      </c>
      <c r="AO720" s="67">
        <v>-3.9513200521469116E-2</v>
      </c>
      <c r="AP720" s="67">
        <v>-4.9405429512262344E-2</v>
      </c>
      <c r="AQ720" s="67">
        <v>-5.6099854409694672E-2</v>
      </c>
      <c r="AR720" s="67">
        <v>-6.33431077003479E-2</v>
      </c>
      <c r="AS720" s="67">
        <v>-8.2535579800605774E-2</v>
      </c>
      <c r="AT720" s="67">
        <v>-3.1488902866840363E-2</v>
      </c>
      <c r="AU720" s="67">
        <v>0.33043476939201355</v>
      </c>
      <c r="AV720" s="67">
        <v>0.45534119009971619</v>
      </c>
      <c r="AW720" s="67">
        <v>0.5195457935333252</v>
      </c>
      <c r="AX720" s="67">
        <v>0.54782825708389282</v>
      </c>
      <c r="AY720" s="67">
        <v>0.30998387932777405</v>
      </c>
      <c r="AZ720" s="67">
        <v>-0.28341233730316162</v>
      </c>
      <c r="BA720" s="67">
        <v>-0.31600168347358704</v>
      </c>
      <c r="BB720" s="67">
        <v>-0.21238909661769867</v>
      </c>
      <c r="BC720" s="67">
        <v>-0.13149221241474152</v>
      </c>
      <c r="BD720" s="67">
        <v>-7.7359035611152649E-2</v>
      </c>
      <c r="BE720" s="67">
        <v>-5.9252291917800903E-2</v>
      </c>
      <c r="BF720" s="67">
        <v>-3.3157326281070709E-2</v>
      </c>
      <c r="BG720" s="67">
        <v>-1.6915217041969299E-2</v>
      </c>
      <c r="BH720" s="67">
        <v>-1.0857799090445042E-2</v>
      </c>
      <c r="BI720" s="67">
        <v>-7.0543764159083366E-3</v>
      </c>
      <c r="BJ720" s="67">
        <v>-9.492010809481144E-3</v>
      </c>
      <c r="BK720" s="67">
        <v>-1.0569483041763306E-2</v>
      </c>
      <c r="BL720" s="67">
        <v>-1.1304267682135105E-2</v>
      </c>
      <c r="BM720" s="67">
        <v>-1.9103046506643295E-2</v>
      </c>
      <c r="BN720" s="67">
        <v>-2.7212847024202347E-2</v>
      </c>
      <c r="BO720" s="67">
        <v>-3.198603168129921E-2</v>
      </c>
      <c r="BP720" s="67">
        <v>-3.7322778254747391E-2</v>
      </c>
      <c r="BQ720" s="67">
        <v>-5.464627593755722E-2</v>
      </c>
      <c r="BR720" s="67">
        <v>-1.9821515306830406E-3</v>
      </c>
      <c r="BS720" s="67">
        <v>0.35978606343269348</v>
      </c>
      <c r="BT720" s="67">
        <v>0.48538434505462646</v>
      </c>
      <c r="BU720" s="67">
        <v>0.55031269788742065</v>
      </c>
      <c r="BV720" s="67">
        <v>0.57897853851318359</v>
      </c>
      <c r="BW720" s="67">
        <v>0.34130862355232239</v>
      </c>
      <c r="BX720" s="67">
        <v>-0.25109681487083435</v>
      </c>
      <c r="BY720" s="67">
        <v>-0.28455320000648499</v>
      </c>
      <c r="BZ720" s="67">
        <v>-0.18233449757099152</v>
      </c>
      <c r="CA720" s="67">
        <v>-0.10333265364170074</v>
      </c>
      <c r="CB720" s="67">
        <v>-5.1440220326185226E-2</v>
      </c>
      <c r="CC720" s="67">
        <v>-4.3197318911552429E-2</v>
      </c>
      <c r="CD720" s="67">
        <v>-1.8523929640650749E-2</v>
      </c>
      <c r="CE720" s="67">
        <v>-3.4571734722703695E-3</v>
      </c>
      <c r="CF720" s="67">
        <v>1.6298227710649371E-3</v>
      </c>
      <c r="CG720" s="67">
        <v>4.6983566135168076E-3</v>
      </c>
      <c r="CH720" s="67">
        <v>2.0039696246385574E-3</v>
      </c>
      <c r="CI720" s="67">
        <v>1.5285302652046084E-3</v>
      </c>
      <c r="CJ720" s="67">
        <v>1.786224776878953E-3</v>
      </c>
      <c r="CK720" s="67">
        <v>-4.9670357257127762E-3</v>
      </c>
      <c r="CL720" s="67">
        <v>-1.1842330917716026E-2</v>
      </c>
      <c r="CM720" s="67">
        <v>-1.5284866094589233E-2</v>
      </c>
      <c r="CN720" s="67">
        <v>-1.9301185384392738E-2</v>
      </c>
      <c r="CO720" s="67">
        <v>-3.5330221056938171E-2</v>
      </c>
      <c r="CP720" s="67">
        <v>1.8454134464263916E-2</v>
      </c>
      <c r="CQ720" s="67">
        <v>0.38011467456817627</v>
      </c>
      <c r="CR720" s="67">
        <v>0.50619214773178101</v>
      </c>
      <c r="CS720" s="67">
        <v>0.57162177562713623</v>
      </c>
      <c r="CT720" s="67">
        <v>0.60055315494537354</v>
      </c>
      <c r="CU720" s="67">
        <v>0.36300405859947205</v>
      </c>
      <c r="CV720" s="67">
        <v>-0.22871518135070801</v>
      </c>
      <c r="CW720" s="67">
        <v>-0.26277211308479309</v>
      </c>
      <c r="CX720" s="67">
        <v>-0.16151875257492065</v>
      </c>
      <c r="CY720" s="67">
        <v>-8.3829440176486969E-2</v>
      </c>
      <c r="CZ720" s="67">
        <v>-3.3488918095827103E-2</v>
      </c>
      <c r="DA720" s="67">
        <v>-2.7142351493239403E-2</v>
      </c>
      <c r="DB720" s="67">
        <v>-3.8905355613678694E-3</v>
      </c>
      <c r="DC720" s="67">
        <v>1.0000871494412422E-2</v>
      </c>
      <c r="DD720" s="67">
        <v>1.411744486540556E-2</v>
      </c>
      <c r="DE720" s="67">
        <v>1.6451090574264526E-2</v>
      </c>
      <c r="DF720" s="67">
        <v>1.3499950058758259E-2</v>
      </c>
      <c r="DG720" s="67">
        <v>1.3626544736325741E-2</v>
      </c>
      <c r="DH720" s="67">
        <v>1.4876716770231724E-2</v>
      </c>
      <c r="DI720" s="67">
        <v>9.1689741238951683E-3</v>
      </c>
      <c r="DJ720" s="67">
        <v>3.5281840246170759E-3</v>
      </c>
      <c r="DK720" s="67">
        <v>1.4162971638143063E-3</v>
      </c>
      <c r="DL720" s="67">
        <v>-1.279591117054224E-3</v>
      </c>
      <c r="DM720" s="67">
        <v>-1.601417176425457E-2</v>
      </c>
      <c r="DN720" s="67">
        <v>3.8890421390533447E-2</v>
      </c>
      <c r="DO720" s="67">
        <v>0.40044331550598145</v>
      </c>
      <c r="DP720" s="67">
        <v>0.52699995040893555</v>
      </c>
      <c r="DQ720" s="67">
        <v>0.59293085336685181</v>
      </c>
      <c r="DR720" s="67">
        <v>0.62212777137756348</v>
      </c>
      <c r="DS720" s="67">
        <v>0.3846994936466217</v>
      </c>
      <c r="DT720" s="67">
        <v>-0.20633356273174286</v>
      </c>
      <c r="DU720" s="67">
        <v>-0.24099099636077881</v>
      </c>
      <c r="DV720" s="67">
        <v>-0.14070302248001099</v>
      </c>
      <c r="DW720" s="67">
        <v>-6.4326226711273193E-2</v>
      </c>
      <c r="DX720" s="67">
        <v>-1.5537623316049576E-2</v>
      </c>
      <c r="DY720" s="67">
        <v>-3.9615253917872906E-3</v>
      </c>
      <c r="DZ720" s="67">
        <v>1.7237761989235878E-2</v>
      </c>
      <c r="EA720" s="67">
        <v>2.9432149603962898E-2</v>
      </c>
      <c r="EB720" s="67">
        <v>3.2147590070962906E-2</v>
      </c>
      <c r="EC720" s="67">
        <v>3.3420167863368988E-2</v>
      </c>
      <c r="ED720" s="67">
        <v>3.0098320916295052E-2</v>
      </c>
      <c r="EE720" s="67">
        <v>3.1094154343008995E-2</v>
      </c>
      <c r="EF720" s="67">
        <v>3.3777307718992233E-2</v>
      </c>
      <c r="EG720" s="67">
        <v>2.9579129070043564E-2</v>
      </c>
      <c r="EH720" s="67">
        <v>2.5720765814185143E-2</v>
      </c>
      <c r="EI720" s="67">
        <v>2.5530124083161354E-2</v>
      </c>
      <c r="EJ720" s="67">
        <v>2.4740727618336678E-2</v>
      </c>
      <c r="EK720" s="67">
        <v>1.1875138618052006E-2</v>
      </c>
      <c r="EL720" s="67">
        <v>6.8397171795368195E-2</v>
      </c>
      <c r="EM720" s="67">
        <v>0.42979463934898376</v>
      </c>
      <c r="EN720" s="67">
        <v>0.55704307556152344</v>
      </c>
      <c r="EO720" s="67">
        <v>0.62369769811630249</v>
      </c>
      <c r="EP720" s="67">
        <v>0.65327805280685425</v>
      </c>
      <c r="EQ720" s="67">
        <v>0.41602423787117004</v>
      </c>
      <c r="ER720" s="67">
        <v>-0.17401802539825439</v>
      </c>
      <c r="ES720" s="67">
        <v>-0.20954252779483795</v>
      </c>
      <c r="ET720" s="67">
        <v>-0.11064840853214264</v>
      </c>
      <c r="EU720" s="67">
        <v>-3.6166675388813019E-2</v>
      </c>
      <c r="EV720" s="67">
        <v>1.0381200350821018E-2</v>
      </c>
      <c r="EW720" s="67">
        <v>72.954246520996094</v>
      </c>
      <c r="EX720" s="67">
        <v>71.565399169921875</v>
      </c>
      <c r="EY720" s="67">
        <v>70.008285522460938</v>
      </c>
      <c r="EZ720" s="67">
        <v>68.928733825683594</v>
      </c>
      <c r="FA720" s="67">
        <v>67.805145263671875</v>
      </c>
      <c r="FB720" s="67">
        <v>67.513092041015625</v>
      </c>
      <c r="FC720" s="67">
        <v>67.249000549316406</v>
      </c>
      <c r="FD720" s="67">
        <v>67.688522338867188</v>
      </c>
      <c r="FE720" s="67">
        <v>70.595405578613281</v>
      </c>
      <c r="FF720" s="67">
        <v>76.04315185546875</v>
      </c>
      <c r="FG720" s="67">
        <v>80.967613220214844</v>
      </c>
      <c r="FH720" s="67">
        <v>83.289154052734375</v>
      </c>
      <c r="FI720" s="67">
        <v>88.033706665039063</v>
      </c>
      <c r="FJ720" s="67">
        <v>91.948875427246094</v>
      </c>
      <c r="FK720" s="67">
        <v>93.897247314453125</v>
      </c>
      <c r="FL720" s="67">
        <v>95.522529602050781</v>
      </c>
      <c r="FM720" s="67">
        <v>95.636192321777344</v>
      </c>
      <c r="FN720" s="67">
        <v>93.807159423828125</v>
      </c>
      <c r="FO720" s="67">
        <v>89.688087463378906</v>
      </c>
      <c r="FP720" s="67">
        <v>85.185470581054688</v>
      </c>
      <c r="FQ720" s="67">
        <v>80.944526672363281</v>
      </c>
      <c r="FR720" s="67">
        <v>77.66314697265625</v>
      </c>
      <c r="FS720" s="67">
        <v>74.879898071289063</v>
      </c>
      <c r="FT720" s="67">
        <v>72.097587585449219</v>
      </c>
      <c r="FU720" s="68">
        <v>2.7369303628802299E-2</v>
      </c>
      <c r="FV720" s="40">
        <v>8.5299997329711914</v>
      </c>
      <c r="FW720">
        <v>14951.77</v>
      </c>
      <c r="FX720">
        <v>1</v>
      </c>
    </row>
    <row r="721" spans="1:180" x14ac:dyDescent="0.2">
      <c r="A721" t="s">
        <v>189</v>
      </c>
      <c r="B721" t="s">
        <v>207</v>
      </c>
      <c r="C721" t="s">
        <v>204</v>
      </c>
      <c r="D721" t="s">
        <v>181</v>
      </c>
      <c r="E721" t="s">
        <v>1</v>
      </c>
      <c r="F721" t="s">
        <v>194</v>
      </c>
      <c r="G721" s="60" t="s">
        <v>2</v>
      </c>
      <c r="H721" s="67">
        <v>13742.333467706045</v>
      </c>
      <c r="I721" s="67">
        <v>0.80527156591415405</v>
      </c>
      <c r="J721" s="67">
        <v>0.67387986183166504</v>
      </c>
      <c r="K721" s="67">
        <v>0.59493756294250488</v>
      </c>
      <c r="L721" s="67">
        <v>0.54787486791610718</v>
      </c>
      <c r="M721" s="67">
        <v>0.52179831266403198</v>
      </c>
      <c r="N721" s="67">
        <v>0.53418922424316406</v>
      </c>
      <c r="O721" s="67">
        <v>0.60324043035507202</v>
      </c>
      <c r="P721" s="67">
        <v>0.67359930276870728</v>
      </c>
      <c r="Q721" s="67">
        <v>0.697959303855896</v>
      </c>
      <c r="R721" s="67">
        <v>0.73449128866195679</v>
      </c>
      <c r="S721" s="67">
        <v>0.81048721075057983</v>
      </c>
      <c r="T721" s="67">
        <v>0.9248320460319519</v>
      </c>
      <c r="U721" s="67">
        <v>1.0737754106521606</v>
      </c>
      <c r="V721" s="67">
        <v>1.2439743280410767</v>
      </c>
      <c r="W721" s="67">
        <v>1.4198840856552124</v>
      </c>
      <c r="X721" s="67">
        <v>1.6226531267166138</v>
      </c>
      <c r="Y721" s="67">
        <v>1.806710958480835</v>
      </c>
      <c r="Z721" s="67">
        <v>1.924180269241333</v>
      </c>
      <c r="AA721" s="67">
        <v>1.9250248670578003</v>
      </c>
      <c r="AB721" s="67">
        <v>1.8255248069763184</v>
      </c>
      <c r="AC721" s="67">
        <v>1.6917434930801392</v>
      </c>
      <c r="AD721" s="67">
        <v>1.563374400138855</v>
      </c>
      <c r="AE721" s="67">
        <v>1.3080844879150391</v>
      </c>
      <c r="AF721" s="67">
        <v>1.0282984972000122</v>
      </c>
      <c r="AG721" s="67">
        <v>-3.5600923001766205E-2</v>
      </c>
      <c r="AH721" s="67">
        <v>-2.3283900693058968E-2</v>
      </c>
      <c r="AI721" s="67">
        <v>-1.6699016094207764E-2</v>
      </c>
      <c r="AJ721" s="67">
        <v>-1.260616909712553E-2</v>
      </c>
      <c r="AK721" s="67">
        <v>-1.2898069806396961E-2</v>
      </c>
      <c r="AL721" s="67">
        <v>-1.2404310517013073E-2</v>
      </c>
      <c r="AM721" s="67">
        <v>-1.5438459813594818E-2</v>
      </c>
      <c r="AN721" s="67">
        <v>-1.8672041594982147E-2</v>
      </c>
      <c r="AO721" s="67">
        <v>-2.3253712803125381E-2</v>
      </c>
      <c r="AP721" s="67">
        <v>-3.3538263291120529E-2</v>
      </c>
      <c r="AQ721" s="67">
        <v>-3.2282110303640366E-2</v>
      </c>
      <c r="AR721" s="67">
        <v>-3.466372936964035E-2</v>
      </c>
      <c r="AS721" s="67">
        <v>-3.5898018628358841E-2</v>
      </c>
      <c r="AT721" s="67">
        <v>-1.3494661077857018E-2</v>
      </c>
      <c r="AU721" s="67">
        <v>0.30955192446708679</v>
      </c>
      <c r="AV721" s="67">
        <v>0.43863677978515625</v>
      </c>
      <c r="AW721" s="67">
        <v>0.51500910520553589</v>
      </c>
      <c r="AX721" s="67">
        <v>0.53527927398681641</v>
      </c>
      <c r="AY721" s="67">
        <v>0.41682144999504089</v>
      </c>
      <c r="AZ721" s="67">
        <v>-0.17081743478775024</v>
      </c>
      <c r="BA721" s="67">
        <v>-0.25236240029335022</v>
      </c>
      <c r="BB721" s="67">
        <v>-0.1889646053314209</v>
      </c>
      <c r="BC721" s="67">
        <v>-0.12589816749095917</v>
      </c>
      <c r="BD721" s="67">
        <v>-8.320637047290802E-2</v>
      </c>
      <c r="BE721" s="67">
        <v>-2.0888276398181915E-2</v>
      </c>
      <c r="BF721" s="67">
        <v>-9.8739713430404663E-3</v>
      </c>
      <c r="BG721" s="67">
        <v>-4.3680611997842789E-3</v>
      </c>
      <c r="BH721" s="67">
        <v>-1.1650094529613853E-3</v>
      </c>
      <c r="BI721" s="67">
        <v>-2.129723085090518E-3</v>
      </c>
      <c r="BJ721" s="67">
        <v>-1.8713047029450536E-3</v>
      </c>
      <c r="BK721" s="67">
        <v>-4.3553332798182964E-3</v>
      </c>
      <c r="BL721" s="67">
        <v>-6.6788545809686184E-3</v>
      </c>
      <c r="BM721" s="67">
        <v>-1.0302492417395115E-2</v>
      </c>
      <c r="BN721" s="67">
        <v>-1.9456434994935989E-2</v>
      </c>
      <c r="BO721" s="67">
        <v>-1.6977895051240921E-2</v>
      </c>
      <c r="BP721" s="67">
        <v>-1.8142599612474442E-2</v>
      </c>
      <c r="BQ721" s="67">
        <v>-1.8196335062384605E-2</v>
      </c>
      <c r="BR721" s="67">
        <v>5.2331346087157726E-3</v>
      </c>
      <c r="BS721" s="67">
        <v>0.32817944884300232</v>
      </c>
      <c r="BT721" s="67">
        <v>0.45770668983459473</v>
      </c>
      <c r="BU721" s="67">
        <v>0.53454148769378662</v>
      </c>
      <c r="BV721" s="67">
        <v>0.55505514144897461</v>
      </c>
      <c r="BW721" s="67">
        <v>0.43671715259552002</v>
      </c>
      <c r="BX721" s="67">
        <v>-0.15029172599315643</v>
      </c>
      <c r="BY721" s="67">
        <v>-0.23239235579967499</v>
      </c>
      <c r="BZ721" s="67">
        <v>-0.16988165676593781</v>
      </c>
      <c r="CA721" s="67">
        <v>-0.10800997912883759</v>
      </c>
      <c r="CB721" s="67">
        <v>-6.6754892468452454E-2</v>
      </c>
      <c r="CC721" s="67">
        <v>-1.0698343627154827E-2</v>
      </c>
      <c r="CD721" s="67">
        <v>-5.8629363775253296E-4</v>
      </c>
      <c r="CE721" s="67">
        <v>4.1723200120031834E-3</v>
      </c>
      <c r="CF721" s="67">
        <v>6.7591029219329357E-3</v>
      </c>
      <c r="CG721" s="67">
        <v>5.3284009918570518E-3</v>
      </c>
      <c r="CH721" s="67">
        <v>5.4238233715295792E-3</v>
      </c>
      <c r="CI721" s="67">
        <v>3.3208071254193783E-3</v>
      </c>
      <c r="CJ721" s="67">
        <v>1.6275893431156874E-3</v>
      </c>
      <c r="CK721" s="67">
        <v>-1.3325163163244724E-3</v>
      </c>
      <c r="CL721" s="67">
        <v>-9.7034024074673653E-3</v>
      </c>
      <c r="CM721" s="67">
        <v>-6.3782446086406708E-3</v>
      </c>
      <c r="CN721" s="67">
        <v>-6.7001190036535263E-3</v>
      </c>
      <c r="CO721" s="67">
        <v>-5.9362049214541912E-3</v>
      </c>
      <c r="CP721" s="67">
        <v>1.8203949555754662E-2</v>
      </c>
      <c r="CQ721" s="67">
        <v>0.34108081459999084</v>
      </c>
      <c r="CR721" s="67">
        <v>0.47091448307037354</v>
      </c>
      <c r="CS721" s="67">
        <v>0.5480695366859436</v>
      </c>
      <c r="CT721" s="67">
        <v>0.56875187158584595</v>
      </c>
      <c r="CU721" s="67">
        <v>0.45049682259559631</v>
      </c>
      <c r="CV721" s="67">
        <v>-0.1360756903886795</v>
      </c>
      <c r="CW721" s="67">
        <v>-0.21856117248535156</v>
      </c>
      <c r="CX721" s="67">
        <v>-0.15666487812995911</v>
      </c>
      <c r="CY721" s="67">
        <v>-9.5620669424533844E-2</v>
      </c>
      <c r="CZ721" s="67">
        <v>-5.5360656231641769E-2</v>
      </c>
      <c r="DA721" s="67">
        <v>-5.0841114716604352E-4</v>
      </c>
      <c r="DB721" s="67">
        <v>8.7013840675354004E-3</v>
      </c>
      <c r="DC721" s="67">
        <v>1.2712701223790646E-2</v>
      </c>
      <c r="DD721" s="67">
        <v>1.4683215878903866E-2</v>
      </c>
      <c r="DE721" s="67">
        <v>1.278652623295784E-2</v>
      </c>
      <c r="DF721" s="67">
        <v>1.271895132958889E-2</v>
      </c>
      <c r="DG721" s="67">
        <v>1.0996947064995766E-2</v>
      </c>
      <c r="DH721" s="67">
        <v>9.9340332671999931E-3</v>
      </c>
      <c r="DI721" s="67">
        <v>7.63745978474617E-3</v>
      </c>
      <c r="DJ721" s="67">
        <v>4.9630321882432327E-5</v>
      </c>
      <c r="DK721" s="67">
        <v>4.2214076966047287E-3</v>
      </c>
      <c r="DL721" s="67">
        <v>4.7423625364899635E-3</v>
      </c>
      <c r="DM721" s="67">
        <v>6.323925219476223E-3</v>
      </c>
      <c r="DN721" s="67">
        <v>3.1174764037132263E-2</v>
      </c>
      <c r="DO721" s="67">
        <v>0.35398218035697937</v>
      </c>
      <c r="DP721" s="67">
        <v>0.48412224650382996</v>
      </c>
      <c r="DQ721" s="67">
        <v>0.56159764528274536</v>
      </c>
      <c r="DR721" s="67">
        <v>0.58244860172271729</v>
      </c>
      <c r="DS721" s="67">
        <v>0.46427649259567261</v>
      </c>
      <c r="DT721" s="67">
        <v>-0.12185964733362198</v>
      </c>
      <c r="DU721" s="67">
        <v>-0.20472998917102814</v>
      </c>
      <c r="DV721" s="67">
        <v>-0.14344808459281921</v>
      </c>
      <c r="DW721" s="67">
        <v>-8.3231367170810699E-2</v>
      </c>
      <c r="DX721" s="67">
        <v>-4.3966416269540787E-2</v>
      </c>
      <c r="DY721" s="67">
        <v>1.4204233884811401E-2</v>
      </c>
      <c r="DZ721" s="67">
        <v>2.2111313417553902E-2</v>
      </c>
      <c r="EA721" s="67">
        <v>2.5043655186891556E-2</v>
      </c>
      <c r="EB721" s="67">
        <v>2.6124376803636551E-2</v>
      </c>
      <c r="EC721" s="67">
        <v>2.355487272143364E-2</v>
      </c>
      <c r="ED721" s="67">
        <v>2.3251958191394806E-2</v>
      </c>
      <c r="EE721" s="67">
        <v>2.2080073133111E-2</v>
      </c>
      <c r="EF721" s="67">
        <v>2.192721888422966E-2</v>
      </c>
      <c r="EG721" s="67">
        <v>2.0588681101799011E-2</v>
      </c>
      <c r="EH721" s="67">
        <v>1.4131461270153522E-2</v>
      </c>
      <c r="EI721" s="67">
        <v>1.9525622949004173E-2</v>
      </c>
      <c r="EJ721" s="67">
        <v>2.1263489499688148E-2</v>
      </c>
      <c r="EK721" s="67">
        <v>2.4025607854127884E-2</v>
      </c>
      <c r="EL721" s="67">
        <v>4.9902558326721191E-2</v>
      </c>
      <c r="EM721" s="67">
        <v>0.3726097047328949</v>
      </c>
      <c r="EN721" s="67">
        <v>0.50319212675094604</v>
      </c>
      <c r="EO721" s="67">
        <v>0.58112996816635132</v>
      </c>
      <c r="EP721" s="67">
        <v>0.60222446918487549</v>
      </c>
      <c r="EQ721" s="67">
        <v>0.48417216539382935</v>
      </c>
      <c r="ER721" s="67">
        <v>-0.10133393853902817</v>
      </c>
      <c r="ES721" s="67">
        <v>-0.18475992977619171</v>
      </c>
      <c r="ET721" s="67">
        <v>-0.12436515092849731</v>
      </c>
      <c r="EU721" s="67">
        <v>-6.5343186259269714E-2</v>
      </c>
      <c r="EV721" s="67">
        <v>-2.751494012773037E-2</v>
      </c>
      <c r="EW721" s="67">
        <v>71.709228515625</v>
      </c>
      <c r="EX721" s="67">
        <v>70.407257080078125</v>
      </c>
      <c r="EY721" s="67">
        <v>68.815711975097656</v>
      </c>
      <c r="EZ721" s="67">
        <v>67.316886901855469</v>
      </c>
      <c r="FA721" s="67">
        <v>66.010955810546875</v>
      </c>
      <c r="FB721" s="67">
        <v>65.1575927734375</v>
      </c>
      <c r="FC721" s="67">
        <v>65.096733093261719</v>
      </c>
      <c r="FD721" s="67">
        <v>67.061683654785156</v>
      </c>
      <c r="FE721" s="67">
        <v>70.969497680664063</v>
      </c>
      <c r="FF721" s="67">
        <v>75.822982788085938</v>
      </c>
      <c r="FG721" s="67">
        <v>80.6993408203125</v>
      </c>
      <c r="FH721" s="67">
        <v>84.768928527832031</v>
      </c>
      <c r="FI721" s="67">
        <v>88.456184387207031</v>
      </c>
      <c r="FJ721" s="67">
        <v>91.533981323242188</v>
      </c>
      <c r="FK721" s="67">
        <v>93.402214050292969</v>
      </c>
      <c r="FL721" s="67">
        <v>94.193740844726563</v>
      </c>
      <c r="FM721" s="67">
        <v>93.521896362304688</v>
      </c>
      <c r="FN721" s="67">
        <v>91.561592102050781</v>
      </c>
      <c r="FO721" s="67">
        <v>88.085685729980469</v>
      </c>
      <c r="FP721" s="67">
        <v>83.579940795898438</v>
      </c>
      <c r="FQ721" s="67">
        <v>79.111778259277344</v>
      </c>
      <c r="FR721" s="67">
        <v>76.110763549804688</v>
      </c>
      <c r="FS721" s="67">
        <v>73.555976867675781</v>
      </c>
      <c r="FT721" s="67">
        <v>71.804351806640625</v>
      </c>
      <c r="FU721" s="68">
        <v>1.7372580245137215E-2</v>
      </c>
      <c r="FV721" s="40">
        <v>8.4799995422363281</v>
      </c>
      <c r="FW721">
        <v>14218.52</v>
      </c>
      <c r="FX721">
        <v>1</v>
      </c>
    </row>
    <row r="722" spans="1:180" x14ac:dyDescent="0.2">
      <c r="A722" t="s">
        <v>189</v>
      </c>
      <c r="B722" t="s">
        <v>207</v>
      </c>
      <c r="C722" t="s">
        <v>204</v>
      </c>
      <c r="D722" t="s">
        <v>182</v>
      </c>
      <c r="E722" t="s">
        <v>1</v>
      </c>
      <c r="F722" t="s">
        <v>1</v>
      </c>
      <c r="G722" s="60" t="s">
        <v>216</v>
      </c>
      <c r="H722" s="67">
        <v>9714.0001003742218</v>
      </c>
      <c r="I722" s="67">
        <v>1.2305586338043213</v>
      </c>
      <c r="J722" s="67">
        <v>1.0622128248214722</v>
      </c>
      <c r="K722" s="67">
        <v>0.94861280918121338</v>
      </c>
      <c r="L722" s="67">
        <v>0.86948943138122559</v>
      </c>
      <c r="M722" s="67">
        <v>0.82356268167495728</v>
      </c>
      <c r="N722" s="67">
        <v>0.8213655948638916</v>
      </c>
      <c r="O722" s="67">
        <v>0.88625615835189819</v>
      </c>
      <c r="P722" s="67">
        <v>0.9684295654296875</v>
      </c>
      <c r="Q722" s="67">
        <v>1.0571451187133789</v>
      </c>
      <c r="R722" s="67">
        <v>1.2098554372787476</v>
      </c>
      <c r="S722" s="67">
        <v>1.4062004089355469</v>
      </c>
      <c r="T722" s="67">
        <v>1.6337573528289795</v>
      </c>
      <c r="U722" s="67">
        <v>1.8774768114089966</v>
      </c>
      <c r="V722" s="67">
        <v>2.1140677928924561</v>
      </c>
      <c r="W722" s="67">
        <v>2.3607177734375</v>
      </c>
      <c r="X722" s="67">
        <v>2.5924406051635742</v>
      </c>
      <c r="Y722" s="67">
        <v>2.76943039894104</v>
      </c>
      <c r="Z722" s="67">
        <v>2.8781726360321045</v>
      </c>
      <c r="AA722" s="67">
        <v>2.8681824207305908</v>
      </c>
      <c r="AB722" s="67">
        <v>2.7588112354278564</v>
      </c>
      <c r="AC722" s="67">
        <v>2.6089165210723877</v>
      </c>
      <c r="AD722" s="67">
        <v>2.4627108573913574</v>
      </c>
      <c r="AE722" s="67">
        <v>2.1589958667755127</v>
      </c>
      <c r="AF722" s="67">
        <v>1.7913098335266113</v>
      </c>
      <c r="AG722" s="67">
        <v>-3.5530593246221542E-2</v>
      </c>
      <c r="AH722" s="67">
        <v>-3.3112175762653351E-2</v>
      </c>
      <c r="AI722" s="67">
        <v>-2.9091276228427887E-2</v>
      </c>
      <c r="AJ722" s="67">
        <v>-2.1455962210893631E-2</v>
      </c>
      <c r="AK722" s="67">
        <v>-2.1147701889276505E-2</v>
      </c>
      <c r="AL722" s="67">
        <v>-3.0474159866571426E-2</v>
      </c>
      <c r="AM722" s="67">
        <v>-4.17330302298069E-2</v>
      </c>
      <c r="AN722" s="67">
        <v>-5.2171912044286728E-2</v>
      </c>
      <c r="AO722" s="67">
        <v>-6.9652780890464783E-2</v>
      </c>
      <c r="AP722" s="67">
        <v>-7.1928918361663818E-2</v>
      </c>
      <c r="AQ722" s="67">
        <v>-6.0848593711853027E-2</v>
      </c>
      <c r="AR722" s="67">
        <v>-8.0211661756038666E-2</v>
      </c>
      <c r="AS722" s="67">
        <v>-9.3232832849025726E-2</v>
      </c>
      <c r="AT722" s="67">
        <v>-4.1639398783445358E-2</v>
      </c>
      <c r="AU722" s="67">
        <v>0.29810351133346558</v>
      </c>
      <c r="AV722" s="67">
        <v>0.38636547327041626</v>
      </c>
      <c r="AW722" s="67">
        <v>0.41702514886856079</v>
      </c>
      <c r="AX722" s="67">
        <v>0.43796369433403015</v>
      </c>
      <c r="AY722" s="67">
        <v>0.41810384392738342</v>
      </c>
      <c r="AZ722" s="67">
        <v>-0.12906971573829651</v>
      </c>
      <c r="BA722" s="67">
        <v>-0.28212460875511169</v>
      </c>
      <c r="BB722" s="67">
        <v>-0.24268613755702972</v>
      </c>
      <c r="BC722" s="67">
        <v>-0.19054116308689117</v>
      </c>
      <c r="BD722" s="67">
        <v>-0.14673151075839996</v>
      </c>
      <c r="BE722" s="67">
        <v>-1.6971459845080972E-3</v>
      </c>
      <c r="BF722" s="67">
        <v>-1.7997146351262927E-3</v>
      </c>
      <c r="BG722" s="67">
        <v>2.7043212321586907E-4</v>
      </c>
      <c r="BH722" s="67">
        <v>6.4143375493586063E-3</v>
      </c>
      <c r="BI722" s="67">
        <v>5.714938510209322E-3</v>
      </c>
      <c r="BJ722" s="67">
        <v>-3.673116210848093E-3</v>
      </c>
      <c r="BK722" s="67">
        <v>-1.3477416709065437E-2</v>
      </c>
      <c r="BL722" s="67">
        <v>-2.2393219172954559E-2</v>
      </c>
      <c r="BM722" s="67">
        <v>-3.8053743541240692E-2</v>
      </c>
      <c r="BN722" s="67">
        <v>-3.7730246782302856E-2</v>
      </c>
      <c r="BO722" s="67">
        <v>-2.4209525436162949E-2</v>
      </c>
      <c r="BP722" s="67">
        <v>-4.1168380528688431E-2</v>
      </c>
      <c r="BQ722" s="67">
        <v>-5.2127812057733536E-2</v>
      </c>
      <c r="BR722" s="67">
        <v>8.8253291323781013E-4</v>
      </c>
      <c r="BS722" s="67">
        <v>0.34065365791320801</v>
      </c>
      <c r="BT722" s="67">
        <v>0.42937222123146057</v>
      </c>
      <c r="BU722" s="67">
        <v>0.4603692889213562</v>
      </c>
      <c r="BV722" s="67">
        <v>0.48146700859069824</v>
      </c>
      <c r="BW722" s="67">
        <v>0.46168708801269531</v>
      </c>
      <c r="BX722" s="67">
        <v>-8.5041366517543793E-2</v>
      </c>
      <c r="BY722" s="67">
        <v>-0.23876473307609558</v>
      </c>
      <c r="BZ722" s="67">
        <v>-0.20081794261932373</v>
      </c>
      <c r="CA722" s="67">
        <v>-0.15070381760597229</v>
      </c>
      <c r="CB722" s="67">
        <v>-0.10937660932540894</v>
      </c>
      <c r="CC722" s="67">
        <v>2.1735794842243195E-2</v>
      </c>
      <c r="CD722" s="67">
        <v>1.9887199625372887E-2</v>
      </c>
      <c r="CE722" s="67">
        <v>2.0606260746717453E-2</v>
      </c>
      <c r="CF722" s="67">
        <v>2.5717221200466156E-2</v>
      </c>
      <c r="CG722" s="67">
        <v>2.4319922551512718E-2</v>
      </c>
      <c r="CH722" s="67">
        <v>1.4889204874634743E-2</v>
      </c>
      <c r="CI722" s="67">
        <v>6.0923364944756031E-3</v>
      </c>
      <c r="CJ722" s="67">
        <v>-1.7685843631625175E-3</v>
      </c>
      <c r="CK722" s="67">
        <v>-1.6168341040611267E-2</v>
      </c>
      <c r="CL722" s="67">
        <v>-1.4044355601072311E-2</v>
      </c>
      <c r="CM722" s="67">
        <v>1.1665798956528306E-3</v>
      </c>
      <c r="CN722" s="67">
        <v>-1.412712037563324E-2</v>
      </c>
      <c r="CO722" s="67">
        <v>-2.3658599704504013E-2</v>
      </c>
      <c r="CP722" s="67">
        <v>3.0333094298839569E-2</v>
      </c>
      <c r="CQ722" s="67">
        <v>0.37012377381324768</v>
      </c>
      <c r="CR722" s="67">
        <v>0.45915859937667847</v>
      </c>
      <c r="CS722" s="67">
        <v>0.49038922786712646</v>
      </c>
      <c r="CT722" s="67">
        <v>0.51159721612930298</v>
      </c>
      <c r="CU722" s="67">
        <v>0.49187266826629639</v>
      </c>
      <c r="CV722" s="67">
        <v>-5.454745888710022E-2</v>
      </c>
      <c r="CW722" s="67">
        <v>-0.20873382687568665</v>
      </c>
      <c r="CX722" s="67">
        <v>-0.17182014882564545</v>
      </c>
      <c r="CY722" s="67">
        <v>-0.12311261147260666</v>
      </c>
      <c r="CZ722" s="67">
        <v>-8.3504714071750641E-2</v>
      </c>
      <c r="DA722" s="67">
        <v>4.5168738812208176E-2</v>
      </c>
      <c r="DB722" s="67">
        <v>4.1574116796255112E-2</v>
      </c>
      <c r="DC722" s="67">
        <v>4.094209149479866E-2</v>
      </c>
      <c r="DD722" s="67">
        <v>4.5020103454589844E-2</v>
      </c>
      <c r="DE722" s="67">
        <v>4.2924903333187103E-2</v>
      </c>
      <c r="DF722" s="67">
        <v>3.345152735710144E-2</v>
      </c>
      <c r="DG722" s="67">
        <v>2.5662088766694069E-2</v>
      </c>
      <c r="DH722" s="67">
        <v>1.8856052309274673E-2</v>
      </c>
      <c r="DI722" s="67">
        <v>5.7170595973730087E-3</v>
      </c>
      <c r="DJ722" s="67">
        <v>9.6415365114808083E-3</v>
      </c>
      <c r="DK722" s="67">
        <v>2.6542682200670242E-2</v>
      </c>
      <c r="DL722" s="67">
        <v>1.2914139777421951E-2</v>
      </c>
      <c r="DM722" s="67">
        <v>4.8106121830642223E-3</v>
      </c>
      <c r="DN722" s="67">
        <v>5.9783656150102615E-2</v>
      </c>
      <c r="DO722" s="67">
        <v>0.39959388971328735</v>
      </c>
      <c r="DP722" s="67">
        <v>0.48894494771957397</v>
      </c>
      <c r="DQ722" s="67">
        <v>0.52040928602218628</v>
      </c>
      <c r="DR722" s="67">
        <v>0.54172748327255249</v>
      </c>
      <c r="DS722" s="67">
        <v>0.52205830812454224</v>
      </c>
      <c r="DT722" s="67">
        <v>-2.4053556844592094E-2</v>
      </c>
      <c r="DU722" s="67">
        <v>-0.17870290577411652</v>
      </c>
      <c r="DV722" s="67">
        <v>-0.14282235503196716</v>
      </c>
      <c r="DW722" s="67">
        <v>-9.5521382987499237E-2</v>
      </c>
      <c r="DX722" s="67">
        <v>-5.7632829993963242E-2</v>
      </c>
      <c r="DY722" s="67">
        <v>7.900218665599823E-2</v>
      </c>
      <c r="DZ722" s="67">
        <v>7.2886578738689423E-2</v>
      </c>
      <c r="EA722" s="67">
        <v>7.0303797721862793E-2</v>
      </c>
      <c r="EB722" s="67">
        <v>7.2890408337116241E-2</v>
      </c>
      <c r="EC722" s="67">
        <v>6.9787546992301941E-2</v>
      </c>
      <c r="ED722" s="67">
        <v>6.0252569615840912E-2</v>
      </c>
      <c r="EE722" s="67">
        <v>5.3917709738016129E-2</v>
      </c>
      <c r="EF722" s="67">
        <v>4.8634748905897141E-2</v>
      </c>
      <c r="EG722" s="67">
        <v>3.7316102534532547E-2</v>
      </c>
      <c r="EH722" s="67">
        <v>4.3840203434228897E-2</v>
      </c>
      <c r="EI722" s="67">
        <v>6.3181750476360321E-2</v>
      </c>
      <c r="EJ722" s="67">
        <v>5.1957424730062485E-2</v>
      </c>
      <c r="EK722" s="67">
        <v>4.59156334400177E-2</v>
      </c>
      <c r="EL722" s="67">
        <v>0.10230559110641479</v>
      </c>
      <c r="EM722" s="67">
        <v>0.44214403629302979</v>
      </c>
      <c r="EN722" s="67">
        <v>0.53195172548294067</v>
      </c>
      <c r="EO722" s="67">
        <v>0.56375336647033691</v>
      </c>
      <c r="EP722" s="67">
        <v>0.58523076772689819</v>
      </c>
      <c r="EQ722" s="67">
        <v>0.56564152240753174</v>
      </c>
      <c r="ER722" s="67">
        <v>1.997479610145092E-2</v>
      </c>
      <c r="ES722" s="67">
        <v>-0.1353430300951004</v>
      </c>
      <c r="ET722" s="67">
        <v>-0.10095416754484177</v>
      </c>
      <c r="EU722" s="67">
        <v>-5.5684033781290054E-2</v>
      </c>
      <c r="EV722" s="67">
        <v>-2.0277928560972214E-2</v>
      </c>
      <c r="EW722" s="67">
        <v>83.5</v>
      </c>
      <c r="EX722" s="67">
        <v>81.5</v>
      </c>
      <c r="EY722" s="67">
        <v>80</v>
      </c>
      <c r="EZ722" s="67">
        <v>78.5</v>
      </c>
      <c r="FA722" s="67">
        <v>76.5</v>
      </c>
      <c r="FB722" s="67">
        <v>76</v>
      </c>
      <c r="FC722" s="67">
        <v>76.5</v>
      </c>
      <c r="FD722" s="67">
        <v>78.5</v>
      </c>
      <c r="FE722" s="67">
        <v>82.5</v>
      </c>
      <c r="FF722" s="67">
        <v>86.5</v>
      </c>
      <c r="FG722" s="67">
        <v>90</v>
      </c>
      <c r="FH722" s="67">
        <v>92.5</v>
      </c>
      <c r="FI722" s="67">
        <v>95</v>
      </c>
      <c r="FJ722" s="67">
        <v>96.5</v>
      </c>
      <c r="FK722" s="67">
        <v>97.5</v>
      </c>
      <c r="FL722" s="67">
        <v>99.5</v>
      </c>
      <c r="FM722" s="67">
        <v>100</v>
      </c>
      <c r="FN722" s="67">
        <v>100.5</v>
      </c>
      <c r="FO722" s="67">
        <v>99.5</v>
      </c>
      <c r="FP722" s="67">
        <v>98</v>
      </c>
      <c r="FQ722" s="67">
        <v>97</v>
      </c>
      <c r="FR722" s="67">
        <v>95.5</v>
      </c>
      <c r="FS722" s="67">
        <v>92.5</v>
      </c>
      <c r="FT722" s="67">
        <v>90.5</v>
      </c>
      <c r="FU722" s="68">
        <v>3.8850508630275726E-2</v>
      </c>
      <c r="FV722" s="40">
        <v>8.7799997329711914</v>
      </c>
      <c r="FW722">
        <v>16341.44</v>
      </c>
      <c r="FX722">
        <v>1</v>
      </c>
    </row>
    <row r="723" spans="1:180" x14ac:dyDescent="0.2">
      <c r="A723" t="s">
        <v>189</v>
      </c>
      <c r="B723" t="s">
        <v>207</v>
      </c>
      <c r="C723" t="s">
        <v>204</v>
      </c>
      <c r="D723" t="s">
        <v>182</v>
      </c>
      <c r="E723" t="s">
        <v>1</v>
      </c>
      <c r="F723" t="s">
        <v>1</v>
      </c>
      <c r="G723" s="60" t="s">
        <v>217</v>
      </c>
      <c r="H723" s="67">
        <v>9663.9998760223389</v>
      </c>
      <c r="I723" s="67">
        <v>1.234447717666626</v>
      </c>
      <c r="J723" s="67">
        <v>1.0436372756958008</v>
      </c>
      <c r="K723" s="67">
        <v>0.91266745328903198</v>
      </c>
      <c r="L723" s="67">
        <v>0.82325035333633423</v>
      </c>
      <c r="M723" s="67">
        <v>0.78011554479598999</v>
      </c>
      <c r="N723" s="67">
        <v>0.76730179786682129</v>
      </c>
      <c r="O723" s="67">
        <v>0.82261162996292114</v>
      </c>
      <c r="P723" s="67">
        <v>0.89572250843048096</v>
      </c>
      <c r="Q723" s="67">
        <v>0.99017763137817383</v>
      </c>
      <c r="R723" s="67">
        <v>1.1430814266204834</v>
      </c>
      <c r="S723" s="67">
        <v>1.3471113443374634</v>
      </c>
      <c r="T723" s="67">
        <v>1.615270733833313</v>
      </c>
      <c r="U723" s="67">
        <v>1.9202359914779663</v>
      </c>
      <c r="V723" s="67">
        <v>2.1961269378662109</v>
      </c>
      <c r="W723" s="67">
        <v>2.4526119232177734</v>
      </c>
      <c r="X723" s="67">
        <v>2.7080028057098389</v>
      </c>
      <c r="Y723" s="67">
        <v>2.9363534450531006</v>
      </c>
      <c r="Z723" s="67">
        <v>3.0656633377075195</v>
      </c>
      <c r="AA723" s="67">
        <v>3.0579025745391846</v>
      </c>
      <c r="AB723" s="67">
        <v>2.9406259059906006</v>
      </c>
      <c r="AC723" s="67">
        <v>2.725083589553833</v>
      </c>
      <c r="AD723" s="67">
        <v>2.5542941093444824</v>
      </c>
      <c r="AE723" s="67">
        <v>2.1902620792388916</v>
      </c>
      <c r="AF723" s="67">
        <v>1.7889379262924194</v>
      </c>
      <c r="AG723" s="67">
        <v>-7.1910381317138672E-2</v>
      </c>
      <c r="AH723" s="67">
        <v>-5.5912408977746964E-2</v>
      </c>
      <c r="AI723" s="67">
        <v>-5.1047857850790024E-2</v>
      </c>
      <c r="AJ723" s="67">
        <v>-4.6308889985084534E-2</v>
      </c>
      <c r="AK723" s="67">
        <v>-4.4401835650205612E-2</v>
      </c>
      <c r="AL723" s="67">
        <v>-5.2249759435653687E-2</v>
      </c>
      <c r="AM723" s="67">
        <v>-6.44511878490448E-2</v>
      </c>
      <c r="AN723" s="67">
        <v>-6.1472419649362564E-2</v>
      </c>
      <c r="AO723" s="67">
        <v>-5.7869259268045425E-2</v>
      </c>
      <c r="AP723" s="67">
        <v>-5.3778715431690216E-2</v>
      </c>
      <c r="AQ723" s="67">
        <v>-7.0166565477848053E-2</v>
      </c>
      <c r="AR723" s="67">
        <v>-8.4152519702911377E-2</v>
      </c>
      <c r="AS723" s="67">
        <v>-0.10226502269506454</v>
      </c>
      <c r="AT723" s="67">
        <v>-7.9475551843643188E-2</v>
      </c>
      <c r="AU723" s="67">
        <v>0.29607045650482178</v>
      </c>
      <c r="AV723" s="67">
        <v>0.39704829454421997</v>
      </c>
      <c r="AW723" s="67">
        <v>0.4487459659576416</v>
      </c>
      <c r="AX723" s="67">
        <v>0.47975468635559082</v>
      </c>
      <c r="AY723" s="67">
        <v>0.43325012922286987</v>
      </c>
      <c r="AZ723" s="67">
        <v>-0.16773568093776703</v>
      </c>
      <c r="BA723" s="67">
        <v>-0.33729693293571472</v>
      </c>
      <c r="BB723" s="67">
        <v>-0.29691055417060852</v>
      </c>
      <c r="BC723" s="67">
        <v>-0.24263003468513489</v>
      </c>
      <c r="BD723" s="67">
        <v>-0.20260711014270782</v>
      </c>
      <c r="BE723" s="67">
        <v>-3.8028780370950699E-2</v>
      </c>
      <c r="BF723" s="67">
        <v>-2.4555204436182976E-2</v>
      </c>
      <c r="BG723" s="67">
        <v>-2.1644406020641327E-2</v>
      </c>
      <c r="BH723" s="67">
        <v>-1.8399065360426903E-2</v>
      </c>
      <c r="BI723" s="67">
        <v>-1.7501382157206535E-2</v>
      </c>
      <c r="BJ723" s="67">
        <v>-2.5411976501345634E-2</v>
      </c>
      <c r="BK723" s="67">
        <v>-3.6157205700874329E-2</v>
      </c>
      <c r="BL723" s="67">
        <v>-3.1652804464101791E-2</v>
      </c>
      <c r="BM723" s="67">
        <v>-2.6226220652461052E-2</v>
      </c>
      <c r="BN723" s="67">
        <v>-1.9531480967998505E-2</v>
      </c>
      <c r="BO723" s="67">
        <v>-3.3475115895271301E-2</v>
      </c>
      <c r="BP723" s="67">
        <v>-4.5053161680698395E-2</v>
      </c>
      <c r="BQ723" s="67">
        <v>-6.1100959777832031E-2</v>
      </c>
      <c r="BR723" s="67">
        <v>-3.6892957985401154E-2</v>
      </c>
      <c r="BS723" s="67">
        <v>0.3386802077293396</v>
      </c>
      <c r="BT723" s="67">
        <v>0.44011408090591431</v>
      </c>
      <c r="BU723" s="67">
        <v>0.49214884638786316</v>
      </c>
      <c r="BV723" s="67">
        <v>0.5233161449432373</v>
      </c>
      <c r="BW723" s="67">
        <v>0.47689127922058105</v>
      </c>
      <c r="BX723" s="67">
        <v>-0.12364759296178818</v>
      </c>
      <c r="BY723" s="67">
        <v>-0.29387786984443665</v>
      </c>
      <c r="BZ723" s="67">
        <v>-0.25498476624488831</v>
      </c>
      <c r="CA723" s="67">
        <v>-0.20273733139038086</v>
      </c>
      <c r="CB723" s="67">
        <v>-0.16519968211650848</v>
      </c>
      <c r="CC723" s="67">
        <v>-1.4562488533556461E-2</v>
      </c>
      <c r="CD723" s="67">
        <v>-2.8373005334287882E-3</v>
      </c>
      <c r="CE723" s="67">
        <v>-1.2796656228601933E-3</v>
      </c>
      <c r="CF723" s="67">
        <v>9.3119422672316432E-4</v>
      </c>
      <c r="CG723" s="67">
        <v>1.1297891614958644E-3</v>
      </c>
      <c r="CH723" s="67">
        <v>-6.824207492172718E-3</v>
      </c>
      <c r="CI723" s="67">
        <v>-1.6560876742005348E-2</v>
      </c>
      <c r="CJ723" s="67">
        <v>-1.0999832302331924E-2</v>
      </c>
      <c r="CK723" s="67">
        <v>-4.3103466741740704E-3</v>
      </c>
      <c r="CL723" s="67">
        <v>4.188051912933588E-3</v>
      </c>
      <c r="CM723" s="67">
        <v>-8.0627305433154106E-3</v>
      </c>
      <c r="CN723" s="67">
        <v>-1.7973067238926888E-2</v>
      </c>
      <c r="CO723" s="67">
        <v>-3.2590854912996292E-2</v>
      </c>
      <c r="CP723" s="67">
        <v>-7.4003818444907665E-3</v>
      </c>
      <c r="CQ723" s="67">
        <v>0.36819159984588623</v>
      </c>
      <c r="CR723" s="67">
        <v>0.46994131803512573</v>
      </c>
      <c r="CS723" s="67">
        <v>0.52220958471298218</v>
      </c>
      <c r="CT723" s="67">
        <v>0.55348670482635498</v>
      </c>
      <c r="CU723" s="67">
        <v>0.50711709260940552</v>
      </c>
      <c r="CV723" s="67">
        <v>-9.3112319707870483E-2</v>
      </c>
      <c r="CW723" s="67">
        <v>-0.26380601525306702</v>
      </c>
      <c r="CX723" s="67">
        <v>-0.22594712674617767</v>
      </c>
      <c r="CY723" s="67">
        <v>-0.17510774731636047</v>
      </c>
      <c r="CZ723" s="67">
        <v>-0.13929140567779541</v>
      </c>
      <c r="DA723" s="67">
        <v>8.9038042351603508E-3</v>
      </c>
      <c r="DB723" s="67">
        <v>1.8880601972341537E-2</v>
      </c>
      <c r="DC723" s="67">
        <v>1.9085075706243515E-2</v>
      </c>
      <c r="DD723" s="67">
        <v>2.0261453464627266E-2</v>
      </c>
      <c r="DE723" s="67">
        <v>1.9760960713028908E-2</v>
      </c>
      <c r="DF723" s="67">
        <v>1.1763560585677624E-2</v>
      </c>
      <c r="DG723" s="67">
        <v>3.0354529153555632E-3</v>
      </c>
      <c r="DH723" s="67">
        <v>9.6531398594379425E-3</v>
      </c>
      <c r="DI723" s="67">
        <v>1.7605526372790337E-2</v>
      </c>
      <c r="DJ723" s="67">
        <v>2.7907585725188255E-2</v>
      </c>
      <c r="DK723" s="67">
        <v>1.734965480864048E-2</v>
      </c>
      <c r="DL723" s="67">
        <v>9.1070281341671944E-3</v>
      </c>
      <c r="DM723" s="67">
        <v>-4.0807491168379784E-3</v>
      </c>
      <c r="DN723" s="67">
        <v>2.2092193365097046E-2</v>
      </c>
      <c r="DO723" s="67">
        <v>0.39770296216011047</v>
      </c>
      <c r="DP723" s="67">
        <v>0.49976858496665955</v>
      </c>
      <c r="DQ723" s="67">
        <v>0.55227029323577881</v>
      </c>
      <c r="DR723" s="67">
        <v>0.58365732431411743</v>
      </c>
      <c r="DS723" s="67">
        <v>0.53734284639358521</v>
      </c>
      <c r="DT723" s="67">
        <v>-6.2577053904533386E-2</v>
      </c>
      <c r="DU723" s="67">
        <v>-0.23373414576053619</v>
      </c>
      <c r="DV723" s="67">
        <v>-0.19690947234630585</v>
      </c>
      <c r="DW723" s="67">
        <v>-0.14747819304466248</v>
      </c>
      <c r="DX723" s="67">
        <v>-0.11338314414024353</v>
      </c>
      <c r="DY723" s="67">
        <v>4.27854023873806E-2</v>
      </c>
      <c r="DZ723" s="67">
        <v>5.0237800925970078E-2</v>
      </c>
      <c r="EA723" s="67">
        <v>4.8488527536392212E-2</v>
      </c>
      <c r="EB723" s="67">
        <v>4.8171278089284897E-2</v>
      </c>
      <c r="EC723" s="67">
        <v>4.6661414206027985E-2</v>
      </c>
      <c r="ED723" s="67">
        <v>3.8601350039243698E-2</v>
      </c>
      <c r="EE723" s="67">
        <v>3.13294418156147E-2</v>
      </c>
      <c r="EF723" s="67">
        <v>3.9472751319408417E-2</v>
      </c>
      <c r="EG723" s="67">
        <v>4.924856498837471E-2</v>
      </c>
      <c r="EH723" s="67">
        <v>6.2154825776815414E-2</v>
      </c>
      <c r="EI723" s="67">
        <v>5.4041102528572083E-2</v>
      </c>
      <c r="EJ723" s="67">
        <v>4.8206385225057602E-2</v>
      </c>
      <c r="EK723" s="67">
        <v>3.7083316594362259E-2</v>
      </c>
      <c r="EL723" s="67">
        <v>6.4674794673919678E-2</v>
      </c>
      <c r="EM723" s="67">
        <v>0.44031274318695068</v>
      </c>
      <c r="EN723" s="67">
        <v>0.54283434152603149</v>
      </c>
      <c r="EO723" s="67">
        <v>0.59567314386367798</v>
      </c>
      <c r="EP723" s="67">
        <v>0.62721872329711914</v>
      </c>
      <c r="EQ723" s="67">
        <v>0.58098399639129639</v>
      </c>
      <c r="ER723" s="67">
        <v>-1.8488975241780281E-2</v>
      </c>
      <c r="ES723" s="67">
        <v>-0.19031511247158051</v>
      </c>
      <c r="ET723" s="67">
        <v>-0.15498371422290802</v>
      </c>
      <c r="EU723" s="67">
        <v>-0.10758547484874725</v>
      </c>
      <c r="EV723" s="67">
        <v>-7.5975716114044189E-2</v>
      </c>
      <c r="EW723" s="67">
        <v>84.5</v>
      </c>
      <c r="EX723" s="67">
        <v>82</v>
      </c>
      <c r="EY723" s="67">
        <v>80</v>
      </c>
      <c r="EZ723" s="67">
        <v>77.5</v>
      </c>
      <c r="FA723" s="67">
        <v>76.5</v>
      </c>
      <c r="FB723" s="67">
        <v>75.5</v>
      </c>
      <c r="FC723" s="67">
        <v>75</v>
      </c>
      <c r="FD723" s="67">
        <v>78</v>
      </c>
      <c r="FE723" s="67">
        <v>82</v>
      </c>
      <c r="FF723" s="67">
        <v>86</v>
      </c>
      <c r="FG723" s="67">
        <v>90</v>
      </c>
      <c r="FH723" s="67">
        <v>94</v>
      </c>
      <c r="FI723" s="67">
        <v>98</v>
      </c>
      <c r="FJ723" s="67">
        <v>100.5</v>
      </c>
      <c r="FK723" s="67">
        <v>102.5</v>
      </c>
      <c r="FL723" s="67">
        <v>104</v>
      </c>
      <c r="FM723" s="67">
        <v>105</v>
      </c>
      <c r="FN723" s="67">
        <v>105</v>
      </c>
      <c r="FO723" s="67">
        <v>103.5</v>
      </c>
      <c r="FP723" s="67">
        <v>101</v>
      </c>
      <c r="FQ723" s="67">
        <v>98</v>
      </c>
      <c r="FR723" s="67">
        <v>96</v>
      </c>
      <c r="FS723" s="67">
        <v>93.5</v>
      </c>
      <c r="FT723" s="67">
        <v>90</v>
      </c>
      <c r="FU723" s="68">
        <v>3.8903001695871353E-2</v>
      </c>
      <c r="FV723" s="40">
        <v>10.340000152587891</v>
      </c>
      <c r="FW723">
        <v>16710.96</v>
      </c>
      <c r="FX723">
        <v>1</v>
      </c>
    </row>
    <row r="724" spans="1:180" x14ac:dyDescent="0.2">
      <c r="A724" t="s">
        <v>189</v>
      </c>
      <c r="B724" t="s">
        <v>207</v>
      </c>
      <c r="C724" t="s">
        <v>204</v>
      </c>
      <c r="D724" t="s">
        <v>182</v>
      </c>
      <c r="E724" t="s">
        <v>1</v>
      </c>
      <c r="F724" t="s">
        <v>1</v>
      </c>
      <c r="G724" s="60" t="s">
        <v>218</v>
      </c>
      <c r="H724" s="67">
        <v>9648.0000483989716</v>
      </c>
      <c r="I724" s="67">
        <v>1.4613569974899292</v>
      </c>
      <c r="J724" s="67">
        <v>1.244458794593811</v>
      </c>
      <c r="K724" s="67">
        <v>1.0788871049880981</v>
      </c>
      <c r="L724" s="67">
        <v>0.95854586362838745</v>
      </c>
      <c r="M724" s="67">
        <v>0.88550031185150146</v>
      </c>
      <c r="N724" s="67">
        <v>0.85922002792358398</v>
      </c>
      <c r="O724" s="67">
        <v>0.90007573366165161</v>
      </c>
      <c r="P724" s="67">
        <v>0.97575116157531738</v>
      </c>
      <c r="Q724" s="67">
        <v>1.0679324865341187</v>
      </c>
      <c r="R724" s="67">
        <v>1.1867637634277344</v>
      </c>
      <c r="S724" s="67">
        <v>1.3372480869293213</v>
      </c>
      <c r="T724" s="67">
        <v>1.5710268020629883</v>
      </c>
      <c r="U724" s="67">
        <v>1.8433647155761719</v>
      </c>
      <c r="V724" s="67">
        <v>2.1705038547515869</v>
      </c>
      <c r="W724" s="67">
        <v>2.4669814109802246</v>
      </c>
      <c r="X724" s="67">
        <v>2.7178835868835449</v>
      </c>
      <c r="Y724" s="67">
        <v>2.9520969390869141</v>
      </c>
      <c r="Z724" s="67">
        <v>3.0873665809631348</v>
      </c>
      <c r="AA724" s="67">
        <v>3.0439331531524658</v>
      </c>
      <c r="AB724" s="67">
        <v>2.9236717224121094</v>
      </c>
      <c r="AC724" s="67">
        <v>2.7317657470703125</v>
      </c>
      <c r="AD724" s="67">
        <v>2.5590367317199707</v>
      </c>
      <c r="AE724" s="67">
        <v>2.2036547660827637</v>
      </c>
      <c r="AF724" s="67">
        <v>1.8256962299346924</v>
      </c>
      <c r="AG724" s="67">
        <v>-0.14881952106952667</v>
      </c>
      <c r="AH724" s="67">
        <v>-9.96197909116745E-2</v>
      </c>
      <c r="AI724" s="67">
        <v>-9.1008931398391724E-2</v>
      </c>
      <c r="AJ724" s="67">
        <v>-6.9349348545074463E-2</v>
      </c>
      <c r="AK724" s="67">
        <v>-5.9516362845897675E-2</v>
      </c>
      <c r="AL724" s="67">
        <v>-6.230916827917099E-2</v>
      </c>
      <c r="AM724" s="67">
        <v>-6.2019359320402145E-2</v>
      </c>
      <c r="AN724" s="67">
        <v>-7.0881165564060211E-2</v>
      </c>
      <c r="AO724" s="67">
        <v>-7.9719848930835724E-2</v>
      </c>
      <c r="AP724" s="67">
        <v>-9.378785640001297E-2</v>
      </c>
      <c r="AQ724" s="67">
        <v>-0.11355702579021454</v>
      </c>
      <c r="AR724" s="67">
        <v>-9.0719088912010193E-2</v>
      </c>
      <c r="AS724" s="67">
        <v>-0.11676408350467682</v>
      </c>
      <c r="AT724" s="67">
        <v>-7.363949716091156E-2</v>
      </c>
      <c r="AU724" s="67">
        <v>0.27360397577285767</v>
      </c>
      <c r="AV724" s="67">
        <v>0.3561759889125824</v>
      </c>
      <c r="AW724" s="67">
        <v>0.40255075693130493</v>
      </c>
      <c r="AX724" s="67">
        <v>0.43199554085731506</v>
      </c>
      <c r="AY724" s="67">
        <v>0.39178335666656494</v>
      </c>
      <c r="AZ724" s="67">
        <v>-0.22051078081130981</v>
      </c>
      <c r="BA724" s="67">
        <v>-0.3652002215385437</v>
      </c>
      <c r="BB724" s="67">
        <v>-0.30963695049285889</v>
      </c>
      <c r="BC724" s="67">
        <v>-0.25036871433258057</v>
      </c>
      <c r="BD724" s="67">
        <v>-0.19634690880775452</v>
      </c>
      <c r="BE724" s="67">
        <v>-0.11491568386554718</v>
      </c>
      <c r="BF724" s="67">
        <v>-6.824193149805069E-2</v>
      </c>
      <c r="BG724" s="67">
        <v>-6.1586026102304459E-2</v>
      </c>
      <c r="BH724" s="67">
        <v>-4.142099991440773E-2</v>
      </c>
      <c r="BI724" s="67">
        <v>-3.2598074525594711E-2</v>
      </c>
      <c r="BJ724" s="67">
        <v>-3.5453658550977707E-2</v>
      </c>
      <c r="BK724" s="67">
        <v>-3.3706832677125931E-2</v>
      </c>
      <c r="BL724" s="67">
        <v>-4.1042160242795944E-2</v>
      </c>
      <c r="BM724" s="67">
        <v>-4.8056270927190781E-2</v>
      </c>
      <c r="BN724" s="67">
        <v>-5.9518430382013321E-2</v>
      </c>
      <c r="BO724" s="67">
        <v>-7.6841749250888824E-2</v>
      </c>
      <c r="BP724" s="67">
        <v>-5.1594361662864685E-2</v>
      </c>
      <c r="BQ724" s="67">
        <v>-7.5573354959487915E-2</v>
      </c>
      <c r="BR724" s="67">
        <v>-3.1029351055622101E-2</v>
      </c>
      <c r="BS724" s="67">
        <v>0.31624159216880798</v>
      </c>
      <c r="BT724" s="67">
        <v>0.39926993846893311</v>
      </c>
      <c r="BU724" s="67">
        <v>0.44598200917243958</v>
      </c>
      <c r="BV724" s="67">
        <v>0.4755854606628418</v>
      </c>
      <c r="BW724" s="67">
        <v>0.43545305728912354</v>
      </c>
      <c r="BX724" s="67">
        <v>-0.17639428377151489</v>
      </c>
      <c r="BY724" s="67">
        <v>-0.32175314426422119</v>
      </c>
      <c r="BZ724" s="67">
        <v>-0.26768401265144348</v>
      </c>
      <c r="CA724" s="67">
        <v>-0.21045008301734924</v>
      </c>
      <c r="CB724" s="67">
        <v>-0.15891507267951965</v>
      </c>
      <c r="CC724" s="67">
        <v>-9.1433979570865631E-2</v>
      </c>
      <c r="CD724" s="67">
        <v>-4.6509720385074615E-2</v>
      </c>
      <c r="CE724" s="67">
        <v>-4.1207816451787949E-2</v>
      </c>
      <c r="CF724" s="67">
        <v>-2.2077916190028191E-2</v>
      </c>
      <c r="CG724" s="67">
        <v>-1.3954550959169865E-2</v>
      </c>
      <c r="CH724" s="67">
        <v>-1.6853617504239082E-2</v>
      </c>
      <c r="CI724" s="67">
        <v>-1.4097661711275578E-2</v>
      </c>
      <c r="CJ724" s="67">
        <v>-2.0375750958919525E-2</v>
      </c>
      <c r="CK724" s="67">
        <v>-2.6126168668270111E-2</v>
      </c>
      <c r="CL724" s="67">
        <v>-3.5783529281616211E-2</v>
      </c>
      <c r="CM724" s="67">
        <v>-5.1412861794233322E-2</v>
      </c>
      <c r="CN724" s="67">
        <v>-2.4496693164110184E-2</v>
      </c>
      <c r="CO724" s="67">
        <v>-4.7044791281223297E-2</v>
      </c>
      <c r="CP724" s="67">
        <v>-1.5176989836618304E-3</v>
      </c>
      <c r="CQ724" s="67">
        <v>0.34577223658561707</v>
      </c>
      <c r="CR724" s="67">
        <v>0.42911666631698608</v>
      </c>
      <c r="CS724" s="67">
        <v>0.4760623574256897</v>
      </c>
      <c r="CT724" s="67">
        <v>0.50577569007873535</v>
      </c>
      <c r="CU724" s="67">
        <v>0.46569851040840149</v>
      </c>
      <c r="CV724" s="67">
        <v>-0.14583933353424072</v>
      </c>
      <c r="CW724" s="67">
        <v>-0.29166185855865479</v>
      </c>
      <c r="CX724" s="67">
        <v>-0.23862753808498383</v>
      </c>
      <c r="CY724" s="67">
        <v>-0.18280257284641266</v>
      </c>
      <c r="CZ724" s="67">
        <v>-0.13298991322517395</v>
      </c>
      <c r="DA724" s="67">
        <v>-6.7952267825603485E-2</v>
      </c>
      <c r="DB724" s="67">
        <v>-2.477751113474369E-2</v>
      </c>
      <c r="DC724" s="67">
        <v>-2.082960307598114E-2</v>
      </c>
      <c r="DD724" s="67">
        <v>-2.7348289731889963E-3</v>
      </c>
      <c r="DE724" s="67">
        <v>4.6889721415936947E-3</v>
      </c>
      <c r="DF724" s="67">
        <v>1.7464272677898407E-3</v>
      </c>
      <c r="DG724" s="67">
        <v>5.5115111172199249E-3</v>
      </c>
      <c r="DH724" s="67">
        <v>2.9065567650832236E-4</v>
      </c>
      <c r="DI724" s="67">
        <v>-4.1960673406720161E-3</v>
      </c>
      <c r="DJ724" s="67">
        <v>-1.2048629112541676E-2</v>
      </c>
      <c r="DK724" s="67">
        <v>-2.5983970612287521E-2</v>
      </c>
      <c r="DL724" s="67">
        <v>2.6009771972894669E-3</v>
      </c>
      <c r="DM724" s="67">
        <v>-1.8516223877668381E-2</v>
      </c>
      <c r="DN724" s="67">
        <v>2.7993954718112946E-2</v>
      </c>
      <c r="DO724" s="67">
        <v>0.37530291080474854</v>
      </c>
      <c r="DP724" s="67">
        <v>0.45896342396736145</v>
      </c>
      <c r="DQ724" s="67">
        <v>0.50614267587661743</v>
      </c>
      <c r="DR724" s="67">
        <v>0.53596597909927368</v>
      </c>
      <c r="DS724" s="67">
        <v>0.49594393372535706</v>
      </c>
      <c r="DT724" s="67">
        <v>-0.11528440564870834</v>
      </c>
      <c r="DU724" s="67">
        <v>-0.26157057285308838</v>
      </c>
      <c r="DV724" s="67">
        <v>-0.20957106351852417</v>
      </c>
      <c r="DW724" s="67">
        <v>-0.15515501797199249</v>
      </c>
      <c r="DX724" s="67">
        <v>-0.10706473886966705</v>
      </c>
      <c r="DY724" s="67">
        <v>-3.4048426896333694E-2</v>
      </c>
      <c r="DZ724" s="67">
        <v>6.6003482788801193E-3</v>
      </c>
      <c r="EA724" s="67">
        <v>8.5933003574609756E-3</v>
      </c>
      <c r="EB724" s="67">
        <v>2.5193516165018082E-2</v>
      </c>
      <c r="EC724" s="67">
        <v>3.1607259064912796E-2</v>
      </c>
      <c r="ED724" s="67">
        <v>2.8601935133337975E-2</v>
      </c>
      <c r="EE724" s="67">
        <v>3.3824041485786438E-2</v>
      </c>
      <c r="EF724" s="67">
        <v>3.012966550886631E-2</v>
      </c>
      <c r="EG724" s="67">
        <v>2.7467517182230949E-2</v>
      </c>
      <c r="EH724" s="67">
        <v>2.2220797836780548E-2</v>
      </c>
      <c r="EI724" s="67">
        <v>1.0731308721005917E-2</v>
      </c>
      <c r="EJ724" s="67">
        <v>4.1725706309080124E-2</v>
      </c>
      <c r="EK724" s="67">
        <v>2.2674495354294777E-2</v>
      </c>
      <c r="EL724" s="67">
        <v>7.0604093372821808E-2</v>
      </c>
      <c r="EM724" s="67">
        <v>0.41794049739837646</v>
      </c>
      <c r="EN724" s="67">
        <v>0.50205731391906738</v>
      </c>
      <c r="EO724" s="67">
        <v>0.54957389831542969</v>
      </c>
      <c r="EP724" s="67">
        <v>0.57955586910247803</v>
      </c>
      <c r="EQ724" s="67">
        <v>0.53961366415023804</v>
      </c>
      <c r="ER724" s="67">
        <v>-7.1167923510074615E-2</v>
      </c>
      <c r="ES724" s="67">
        <v>-0.21812349557876587</v>
      </c>
      <c r="ET724" s="67">
        <v>-0.16761812567710876</v>
      </c>
      <c r="EU724" s="67">
        <v>-0.11523637920618057</v>
      </c>
      <c r="EV724" s="67">
        <v>-6.9632910192012787E-2</v>
      </c>
      <c r="EW724" s="67">
        <v>87.5</v>
      </c>
      <c r="EX724" s="67">
        <v>84.5</v>
      </c>
      <c r="EY724" s="67">
        <v>82.5</v>
      </c>
      <c r="EZ724" s="67">
        <v>80</v>
      </c>
      <c r="FA724" s="67">
        <v>78</v>
      </c>
      <c r="FB724" s="67">
        <v>76.5</v>
      </c>
      <c r="FC724" s="67">
        <v>76.5</v>
      </c>
      <c r="FD724" s="67">
        <v>78</v>
      </c>
      <c r="FE724" s="67">
        <v>80</v>
      </c>
      <c r="FF724" s="67">
        <v>84</v>
      </c>
      <c r="FG724" s="67">
        <v>87.5</v>
      </c>
      <c r="FH724" s="67">
        <v>90</v>
      </c>
      <c r="FI724" s="67">
        <v>94</v>
      </c>
      <c r="FJ724" s="67">
        <v>98</v>
      </c>
      <c r="FK724" s="67">
        <v>101.5</v>
      </c>
      <c r="FL724" s="67">
        <v>103.5</v>
      </c>
      <c r="FM724" s="67">
        <v>106</v>
      </c>
      <c r="FN724" s="67">
        <v>107</v>
      </c>
      <c r="FO724" s="67">
        <v>105</v>
      </c>
      <c r="FP724" s="67">
        <v>103</v>
      </c>
      <c r="FQ724" s="67">
        <v>100</v>
      </c>
      <c r="FR724" s="67">
        <v>95</v>
      </c>
      <c r="FS724" s="67">
        <v>91.5</v>
      </c>
      <c r="FT724" s="67">
        <v>89.5</v>
      </c>
      <c r="FU724" s="68">
        <v>3.8928408175706863E-2</v>
      </c>
      <c r="FV724" s="40">
        <v>8.0900001525878906</v>
      </c>
      <c r="FW724">
        <v>17389.32</v>
      </c>
      <c r="FX724">
        <v>1</v>
      </c>
    </row>
    <row r="725" spans="1:180" x14ac:dyDescent="0.2">
      <c r="A725" t="s">
        <v>189</v>
      </c>
      <c r="B725" t="s">
        <v>207</v>
      </c>
      <c r="C725" t="s">
        <v>204</v>
      </c>
      <c r="D725" t="s">
        <v>182</v>
      </c>
      <c r="E725" t="s">
        <v>1</v>
      </c>
      <c r="F725" t="s">
        <v>1</v>
      </c>
      <c r="G725" s="60" t="s">
        <v>219</v>
      </c>
      <c r="H725" s="67">
        <v>9605.9998903274536</v>
      </c>
      <c r="I725" s="67">
        <v>1.3450285196304321</v>
      </c>
      <c r="J725" s="67">
        <v>1.1587661504745483</v>
      </c>
      <c r="K725" s="67">
        <v>1.0263307094573975</v>
      </c>
      <c r="L725" s="67">
        <v>0.9330211877822876</v>
      </c>
      <c r="M725" s="67">
        <v>0.87373971939086914</v>
      </c>
      <c r="N725" s="67">
        <v>0.86703413724899292</v>
      </c>
      <c r="O725" s="67">
        <v>0.92129045724868774</v>
      </c>
      <c r="P725" s="67">
        <v>0.98208874464035034</v>
      </c>
      <c r="Q725" s="67">
        <v>1.0945714712142944</v>
      </c>
      <c r="R725" s="67">
        <v>1.2802574634552002</v>
      </c>
      <c r="S725" s="67">
        <v>1.5047345161437988</v>
      </c>
      <c r="T725" s="67">
        <v>1.7610360383987427</v>
      </c>
      <c r="U725" s="67">
        <v>2.0623946189880371</v>
      </c>
      <c r="V725" s="67">
        <v>2.3603448867797852</v>
      </c>
      <c r="W725" s="67">
        <v>2.6300673484802246</v>
      </c>
      <c r="X725" s="67">
        <v>2.8752691745758057</v>
      </c>
      <c r="Y725" s="67">
        <v>3.0897493362426758</v>
      </c>
      <c r="Z725" s="67">
        <v>3.2521147727966309</v>
      </c>
      <c r="AA725" s="67">
        <v>3.2592487335205078</v>
      </c>
      <c r="AB725" s="67">
        <v>3.1456525325775146</v>
      </c>
      <c r="AC725" s="67">
        <v>3.0057032108306885</v>
      </c>
      <c r="AD725" s="67">
        <v>2.8418211936950684</v>
      </c>
      <c r="AE725" s="67">
        <v>2.4704685211181641</v>
      </c>
      <c r="AF725" s="67">
        <v>2.061647891998291</v>
      </c>
      <c r="AG725" s="67">
        <v>-6.6925078630447388E-2</v>
      </c>
      <c r="AH725" s="67">
        <v>-4.5961644500494003E-2</v>
      </c>
      <c r="AI725" s="67">
        <v>-4.183732345700264E-2</v>
      </c>
      <c r="AJ725" s="67">
        <v>-3.897591307759285E-2</v>
      </c>
      <c r="AK725" s="67">
        <v>-3.9015907794237137E-2</v>
      </c>
      <c r="AL725" s="67">
        <v>-3.5755753517150879E-2</v>
      </c>
      <c r="AM725" s="67">
        <v>-4.337315633893013E-2</v>
      </c>
      <c r="AN725" s="67">
        <v>-6.9421865046024323E-2</v>
      </c>
      <c r="AO725" s="67">
        <v>-7.1312092244625092E-2</v>
      </c>
      <c r="AP725" s="67">
        <v>-8.4616214036941528E-2</v>
      </c>
      <c r="AQ725" s="67">
        <v>-8.6270540952682495E-2</v>
      </c>
      <c r="AR725" s="67">
        <v>-9.4522006809711456E-2</v>
      </c>
      <c r="AS725" s="67">
        <v>-0.10805016756057739</v>
      </c>
      <c r="AT725" s="67">
        <v>-9.9157921969890594E-2</v>
      </c>
      <c r="AU725" s="67">
        <v>0.31874507665634155</v>
      </c>
      <c r="AV725" s="67">
        <v>0.42296496033668518</v>
      </c>
      <c r="AW725" s="67">
        <v>0.46785393357276917</v>
      </c>
      <c r="AX725" s="67">
        <v>0.46715408563613892</v>
      </c>
      <c r="AY725" s="67">
        <v>0.41622796654701233</v>
      </c>
      <c r="AZ725" s="67">
        <v>-0.22118547558784485</v>
      </c>
      <c r="BA725" s="67">
        <v>-0.38048326969146729</v>
      </c>
      <c r="BB725" s="67">
        <v>-0.34740421175956726</v>
      </c>
      <c r="BC725" s="67">
        <v>-0.26477646827697754</v>
      </c>
      <c r="BD725" s="67">
        <v>-0.21266552805900574</v>
      </c>
      <c r="BE725" s="67">
        <v>-3.299395740032196E-2</v>
      </c>
      <c r="BF725" s="67">
        <v>-1.4558469876646996E-2</v>
      </c>
      <c r="BG725" s="67">
        <v>-1.2390855699777603E-2</v>
      </c>
      <c r="BH725" s="67">
        <v>-1.1025303043425083E-2</v>
      </c>
      <c r="BI725" s="67">
        <v>-1.2076091021299362E-2</v>
      </c>
      <c r="BJ725" s="67">
        <v>-8.8790189474821091E-3</v>
      </c>
      <c r="BK725" s="67">
        <v>-1.5038241632282734E-2</v>
      </c>
      <c r="BL725" s="67">
        <v>-3.955904021859169E-2</v>
      </c>
      <c r="BM725" s="67">
        <v>-3.9623059332370758E-2</v>
      </c>
      <c r="BN725" s="67">
        <v>-5.0319146364927292E-2</v>
      </c>
      <c r="BO725" s="67">
        <v>-4.9525562673807144E-2</v>
      </c>
      <c r="BP725" s="67">
        <v>-5.5365495383739471E-2</v>
      </c>
      <c r="BQ725" s="67">
        <v>-6.6825978457927704E-2</v>
      </c>
      <c r="BR725" s="67">
        <v>-5.6513115763664246E-2</v>
      </c>
      <c r="BS725" s="67">
        <v>0.36141699552536011</v>
      </c>
      <c r="BT725" s="67">
        <v>0.46609333157539368</v>
      </c>
      <c r="BU725" s="67">
        <v>0.51131981611251831</v>
      </c>
      <c r="BV725" s="67">
        <v>0.51077860593795776</v>
      </c>
      <c r="BW725" s="67">
        <v>0.45993232727050781</v>
      </c>
      <c r="BX725" s="67">
        <v>-0.17703351378440857</v>
      </c>
      <c r="BY725" s="67">
        <v>-0.33700120449066162</v>
      </c>
      <c r="BZ725" s="67">
        <v>-0.30541744828224182</v>
      </c>
      <c r="CA725" s="67">
        <v>-0.22482559084892273</v>
      </c>
      <c r="CB725" s="67">
        <v>-0.17520357668399811</v>
      </c>
      <c r="CC725" s="67">
        <v>-9.4933630898594856E-3</v>
      </c>
      <c r="CD725" s="67">
        <v>7.1912710554897785E-3</v>
      </c>
      <c r="CE725" s="67">
        <v>8.0036791041493416E-3</v>
      </c>
      <c r="CF725" s="67">
        <v>8.3332033827900887E-3</v>
      </c>
      <c r="CG725" s="67">
        <v>6.5823420882225037E-3</v>
      </c>
      <c r="CH725" s="67">
        <v>9.7357239574193954E-3</v>
      </c>
      <c r="CI725" s="67">
        <v>4.5864321291446686E-3</v>
      </c>
      <c r="CJ725" s="67">
        <v>-1.8876142799854279E-2</v>
      </c>
      <c r="CK725" s="67">
        <v>-1.7675334587693214E-2</v>
      </c>
      <c r="CL725" s="67">
        <v>-2.6565110310912132E-2</v>
      </c>
      <c r="CM725" s="67">
        <v>-2.4076100438833237E-2</v>
      </c>
      <c r="CN725" s="67">
        <v>-2.8245812281966209E-2</v>
      </c>
      <c r="CO725" s="67">
        <v>-3.8274239748716354E-2</v>
      </c>
      <c r="CP725" s="67">
        <v>-2.6977453380823135E-2</v>
      </c>
      <c r="CQ725" s="67">
        <v>0.39097142219543457</v>
      </c>
      <c r="CR725" s="67">
        <v>0.49596396088600159</v>
      </c>
      <c r="CS725" s="67">
        <v>0.5414242148399353</v>
      </c>
      <c r="CT725" s="67">
        <v>0.5409928560256958</v>
      </c>
      <c r="CU725" s="67">
        <v>0.49020180106163025</v>
      </c>
      <c r="CV725" s="67">
        <v>-0.14645397663116455</v>
      </c>
      <c r="CW725" s="67">
        <v>-0.30688562989234924</v>
      </c>
      <c r="CX725" s="67">
        <v>-0.27633756399154663</v>
      </c>
      <c r="CY725" s="67">
        <v>-0.19715572893619537</v>
      </c>
      <c r="CZ725" s="67">
        <v>-0.14925754070281982</v>
      </c>
      <c r="DA725" s="67">
        <v>1.4007231220602989E-2</v>
      </c>
      <c r="DB725" s="67">
        <v>2.8941012918949127E-2</v>
      </c>
      <c r="DC725" s="67">
        <v>2.8398213908076286E-2</v>
      </c>
      <c r="DD725" s="67">
        <v>2.7691712602972984E-2</v>
      </c>
      <c r="DE725" s="67">
        <v>2.524077519774437E-2</v>
      </c>
      <c r="DF725" s="67">
        <v>2.83504668623209E-2</v>
      </c>
      <c r="DG725" s="67">
        <v>2.4211104959249496E-2</v>
      </c>
      <c r="DH725" s="67">
        <v>1.806757296435535E-3</v>
      </c>
      <c r="DI725" s="67">
        <v>4.2723896913230419E-3</v>
      </c>
      <c r="DJ725" s="67">
        <v>-2.8110684361308813E-3</v>
      </c>
      <c r="DK725" s="67">
        <v>1.3733612140640616E-3</v>
      </c>
      <c r="DL725" s="67">
        <v>-1.1261319741606712E-3</v>
      </c>
      <c r="DM725" s="67">
        <v>-9.7224945202469826E-3</v>
      </c>
      <c r="DN725" s="67">
        <v>2.5582120288163424E-3</v>
      </c>
      <c r="DO725" s="67">
        <v>0.42052584886550903</v>
      </c>
      <c r="DP725" s="67">
        <v>0.52583456039428711</v>
      </c>
      <c r="DQ725" s="67">
        <v>0.57152849435806274</v>
      </c>
      <c r="DR725" s="67">
        <v>0.57120710611343384</v>
      </c>
      <c r="DS725" s="67">
        <v>0.52047133445739746</v>
      </c>
      <c r="DT725" s="67">
        <v>-0.11587446928024292</v>
      </c>
      <c r="DU725" s="67">
        <v>-0.27677008509635925</v>
      </c>
      <c r="DV725" s="67">
        <v>-0.24725767970085144</v>
      </c>
      <c r="DW725" s="67">
        <v>-0.16948588192462921</v>
      </c>
      <c r="DX725" s="67">
        <v>-0.12331150472164154</v>
      </c>
      <c r="DY725" s="67">
        <v>4.7938354313373566E-2</v>
      </c>
      <c r="DZ725" s="67">
        <v>6.0344189405441284E-2</v>
      </c>
      <c r="EA725" s="67">
        <v>5.7844679802656174E-2</v>
      </c>
      <c r="EB725" s="67">
        <v>5.5642321705818176E-2</v>
      </c>
      <c r="EC725" s="67">
        <v>5.2180591970682144E-2</v>
      </c>
      <c r="ED725" s="67">
        <v>5.522720143198967E-2</v>
      </c>
      <c r="EE725" s="67">
        <v>5.2546020597219467E-2</v>
      </c>
      <c r="EF725" s="67">
        <v>3.1669575721025467E-2</v>
      </c>
      <c r="EG725" s="67">
        <v>3.5961419343948364E-2</v>
      </c>
      <c r="EH725" s="67">
        <v>3.1485993415117264E-2</v>
      </c>
      <c r="EI725" s="67">
        <v>3.8118340075016022E-2</v>
      </c>
      <c r="EJ725" s="67">
        <v>3.8030382245779037E-2</v>
      </c>
      <c r="EK725" s="67">
        <v>3.1501691788434982E-2</v>
      </c>
      <c r="EL725" s="67">
        <v>4.5203022658824921E-2</v>
      </c>
      <c r="EM725" s="67">
        <v>0.46319776773452759</v>
      </c>
      <c r="EN725" s="67">
        <v>0.56896299123764038</v>
      </c>
      <c r="EO725" s="67">
        <v>0.61499440670013428</v>
      </c>
      <c r="EP725" s="67">
        <v>0.61483162641525269</v>
      </c>
      <c r="EQ725" s="67">
        <v>0.56417566537857056</v>
      </c>
      <c r="ER725" s="67">
        <v>-7.1722500026226044E-2</v>
      </c>
      <c r="ES725" s="67">
        <v>-0.2332880049943924</v>
      </c>
      <c r="ET725" s="67">
        <v>-0.20527090132236481</v>
      </c>
      <c r="EU725" s="67">
        <v>-0.12953498959541321</v>
      </c>
      <c r="EV725" s="67">
        <v>-8.5849553346633911E-2</v>
      </c>
      <c r="EW725" s="67">
        <v>87</v>
      </c>
      <c r="EX725" s="67">
        <v>85</v>
      </c>
      <c r="EY725" s="67">
        <v>82.5</v>
      </c>
      <c r="EZ725" s="67">
        <v>80.5</v>
      </c>
      <c r="FA725" s="67">
        <v>79</v>
      </c>
      <c r="FB725" s="67">
        <v>78.5</v>
      </c>
      <c r="FC725" s="67">
        <v>78.5</v>
      </c>
      <c r="FD725" s="67">
        <v>80.5</v>
      </c>
      <c r="FE725" s="67">
        <v>85.5</v>
      </c>
      <c r="FF725" s="67">
        <v>90</v>
      </c>
      <c r="FG725" s="67">
        <v>93</v>
      </c>
      <c r="FH725" s="67">
        <v>96</v>
      </c>
      <c r="FI725" s="67">
        <v>99</v>
      </c>
      <c r="FJ725" s="67">
        <v>101.5</v>
      </c>
      <c r="FK725" s="67">
        <v>103.5</v>
      </c>
      <c r="FL725" s="67">
        <v>105.5</v>
      </c>
      <c r="FM725" s="67">
        <v>106.5</v>
      </c>
      <c r="FN725" s="67">
        <v>106</v>
      </c>
      <c r="FO725" s="67">
        <v>105.5</v>
      </c>
      <c r="FP725" s="67">
        <v>104.5</v>
      </c>
      <c r="FQ725" s="67">
        <v>101.5</v>
      </c>
      <c r="FR725" s="67">
        <v>97.5</v>
      </c>
      <c r="FS725" s="67">
        <v>95</v>
      </c>
      <c r="FT725" s="67">
        <v>92.5</v>
      </c>
      <c r="FU725" s="68">
        <v>3.8959428668022156E-2</v>
      </c>
      <c r="FV725" s="40">
        <v>8.5399999618530273</v>
      </c>
      <c r="FW725">
        <v>18235.400000000001</v>
      </c>
      <c r="FX725">
        <v>1</v>
      </c>
    </row>
    <row r="726" spans="1:180" x14ac:dyDescent="0.2">
      <c r="A726" t="s">
        <v>189</v>
      </c>
      <c r="B726" t="s">
        <v>207</v>
      </c>
      <c r="C726" t="s">
        <v>204</v>
      </c>
      <c r="D726" t="s">
        <v>182</v>
      </c>
      <c r="E726" t="s">
        <v>1</v>
      </c>
      <c r="F726" t="s">
        <v>1</v>
      </c>
      <c r="G726" s="60" t="s">
        <v>220</v>
      </c>
      <c r="H726" s="67">
        <v>9579.0001945495605</v>
      </c>
      <c r="I726" s="67">
        <v>1.7525112628936768</v>
      </c>
      <c r="J726" s="67">
        <v>1.516851544380188</v>
      </c>
      <c r="K726" s="67">
        <v>1.3429297208786011</v>
      </c>
      <c r="L726" s="67">
        <v>1.202654242515564</v>
      </c>
      <c r="M726" s="67">
        <v>1.1106836795806885</v>
      </c>
      <c r="N726" s="67">
        <v>1.062778115272522</v>
      </c>
      <c r="O726" s="67">
        <v>1.09900963306427</v>
      </c>
      <c r="P726" s="67">
        <v>1.1393643617630005</v>
      </c>
      <c r="Q726" s="67">
        <v>1.1565753221511841</v>
      </c>
      <c r="R726" s="67">
        <v>1.2241173982620239</v>
      </c>
      <c r="S726" s="67">
        <v>1.3472586870193481</v>
      </c>
      <c r="T726" s="67">
        <v>1.4917874336242676</v>
      </c>
      <c r="U726" s="67">
        <v>1.5814841985702515</v>
      </c>
      <c r="V726" s="67">
        <v>1.6885285377502441</v>
      </c>
      <c r="W726" s="67">
        <v>1.8039151430130005</v>
      </c>
      <c r="X726" s="67">
        <v>1.9442706108093262</v>
      </c>
      <c r="Y726" s="67">
        <v>2.2407839298248291</v>
      </c>
      <c r="Z726" s="67">
        <v>2.4865686893463135</v>
      </c>
      <c r="AA726" s="67">
        <v>2.542738676071167</v>
      </c>
      <c r="AB726" s="67">
        <v>2.4963498115539551</v>
      </c>
      <c r="AC726" s="67">
        <v>2.4117295742034912</v>
      </c>
      <c r="AD726" s="67">
        <v>2.3194954395294189</v>
      </c>
      <c r="AE726" s="67">
        <v>1.9870872497558594</v>
      </c>
      <c r="AF726" s="67">
        <v>1.6936135292053223</v>
      </c>
      <c r="AG726" s="67">
        <v>-0.14695774018764496</v>
      </c>
      <c r="AH726" s="67">
        <v>-0.11124164611101151</v>
      </c>
      <c r="AI726" s="67">
        <v>-7.296936959028244E-2</v>
      </c>
      <c r="AJ726" s="67">
        <v>-6.6178567707538605E-2</v>
      </c>
      <c r="AK726" s="67">
        <v>-4.5347794890403748E-2</v>
      </c>
      <c r="AL726" s="67">
        <v>-5.8060642331838608E-2</v>
      </c>
      <c r="AM726" s="67">
        <v>-6.8983256816864014E-2</v>
      </c>
      <c r="AN726" s="67">
        <v>-9.7796730697154999E-2</v>
      </c>
      <c r="AO726" s="67">
        <v>-0.10382849723100662</v>
      </c>
      <c r="AP726" s="67">
        <v>-0.10057806968688965</v>
      </c>
      <c r="AQ726" s="67">
        <v>-0.11137537658214569</v>
      </c>
      <c r="AR726" s="67">
        <v>-8.9759781956672668E-2</v>
      </c>
      <c r="AS726" s="67">
        <v>-0.10011762380599976</v>
      </c>
      <c r="AT726" s="67">
        <v>-8.0550901591777802E-2</v>
      </c>
      <c r="AU726" s="67">
        <v>0.1741534024477005</v>
      </c>
      <c r="AV726" s="67">
        <v>0.23255836963653564</v>
      </c>
      <c r="AW726" s="67">
        <v>0.32081961631774902</v>
      </c>
      <c r="AX726" s="67">
        <v>0.32280418276786804</v>
      </c>
      <c r="AY726" s="67">
        <v>0.29590293765068054</v>
      </c>
      <c r="AZ726" s="67">
        <v>-0.19819483160972595</v>
      </c>
      <c r="BA726" s="67">
        <v>-0.25518226623535156</v>
      </c>
      <c r="BB726" s="67">
        <v>-0.18436881899833679</v>
      </c>
      <c r="BC726" s="67">
        <v>-0.14152158796787262</v>
      </c>
      <c r="BD726" s="67">
        <v>-0.11776039004325867</v>
      </c>
      <c r="BE726" s="67">
        <v>-0.11299814283847809</v>
      </c>
      <c r="BF726" s="67">
        <v>-7.9812176525592804E-2</v>
      </c>
      <c r="BG726" s="67">
        <v>-4.3498538434505463E-2</v>
      </c>
      <c r="BH726" s="67">
        <v>-3.8205012679100037E-2</v>
      </c>
      <c r="BI726" s="67">
        <v>-1.8385825678706169E-2</v>
      </c>
      <c r="BJ726" s="67">
        <v>-3.1161954626441002E-2</v>
      </c>
      <c r="BK726" s="67">
        <v>-4.0624972432851791E-2</v>
      </c>
      <c r="BL726" s="67">
        <v>-6.7908801138401031E-2</v>
      </c>
      <c r="BM726" s="67">
        <v>-7.2112575173377991E-2</v>
      </c>
      <c r="BN726" s="67">
        <v>-6.6251657903194427E-2</v>
      </c>
      <c r="BO726" s="67">
        <v>-7.4598953127861023E-2</v>
      </c>
      <c r="BP726" s="67">
        <v>-5.0569608807563782E-2</v>
      </c>
      <c r="BQ726" s="67">
        <v>-5.885789543390274E-2</v>
      </c>
      <c r="BR726" s="67">
        <v>-3.7869289517402649E-2</v>
      </c>
      <c r="BS726" s="67">
        <v>0.21686126291751862</v>
      </c>
      <c r="BT726" s="67">
        <v>0.27572283148765564</v>
      </c>
      <c r="BU726" s="67">
        <v>0.36432173848152161</v>
      </c>
      <c r="BV726" s="67">
        <v>0.36646491289138794</v>
      </c>
      <c r="BW726" s="67">
        <v>0.33964353799819946</v>
      </c>
      <c r="BX726" s="67">
        <v>-0.15400514006614685</v>
      </c>
      <c r="BY726" s="67">
        <v>-0.21166311204433441</v>
      </c>
      <c r="BZ726" s="67">
        <v>-0.14234636723995209</v>
      </c>
      <c r="CA726" s="67">
        <v>-0.10153678804636002</v>
      </c>
      <c r="CB726" s="67">
        <v>-8.0266773700714111E-2</v>
      </c>
      <c r="CC726" s="67">
        <v>-8.9477837085723877E-2</v>
      </c>
      <c r="CD726" s="67">
        <v>-5.8044232428073883E-2</v>
      </c>
      <c r="CE726" s="67">
        <v>-2.308712899684906E-2</v>
      </c>
      <c r="CF726" s="67">
        <v>-1.8830617889761925E-2</v>
      </c>
      <c r="CG726" s="67">
        <v>2.8795210528187454E-4</v>
      </c>
      <c r="CH726" s="67">
        <v>-1.2532004155218601E-2</v>
      </c>
      <c r="CI726" s="67">
        <v>-2.09841039031744E-2</v>
      </c>
      <c r="CJ726" s="67">
        <v>-4.7208517789840698E-2</v>
      </c>
      <c r="CK726" s="67">
        <v>-5.0146225839853287E-2</v>
      </c>
      <c r="CL726" s="67">
        <v>-4.2477291077375412E-2</v>
      </c>
      <c r="CM726" s="67">
        <v>-4.9127716571092606E-2</v>
      </c>
      <c r="CN726" s="67">
        <v>-2.3426614701747894E-2</v>
      </c>
      <c r="CO726" s="67">
        <v>-3.0281534418463707E-2</v>
      </c>
      <c r="CP726" s="67">
        <v>-8.3081340417265892E-3</v>
      </c>
      <c r="CQ726" s="67">
        <v>0.24644064903259277</v>
      </c>
      <c r="CR726" s="67">
        <v>0.30561843514442444</v>
      </c>
      <c r="CS726" s="67">
        <v>0.39445123076438904</v>
      </c>
      <c r="CT726" s="67">
        <v>0.39670425653457642</v>
      </c>
      <c r="CU726" s="67">
        <v>0.36993816494941711</v>
      </c>
      <c r="CV726" s="67">
        <v>-0.12339949607849121</v>
      </c>
      <c r="CW726" s="67">
        <v>-0.18152184784412384</v>
      </c>
      <c r="CX726" s="67">
        <v>-0.11324175447225571</v>
      </c>
      <c r="CY726" s="67">
        <v>-7.3843441903591156E-2</v>
      </c>
      <c r="CZ726" s="67">
        <v>-5.4298810660839081E-2</v>
      </c>
      <c r="DA726" s="67">
        <v>-6.5957523882389069E-2</v>
      </c>
      <c r="DB726" s="67">
        <v>-3.6276288330554962E-2</v>
      </c>
      <c r="DC726" s="67">
        <v>-2.6757195591926575E-3</v>
      </c>
      <c r="DD726" s="67">
        <v>5.4377678316086531E-4</v>
      </c>
      <c r="DE726" s="67">
        <v>1.8961731344461441E-2</v>
      </c>
      <c r="DF726" s="67">
        <v>6.0979453846812248E-3</v>
      </c>
      <c r="DG726" s="67">
        <v>-1.3432393316179514E-3</v>
      </c>
      <c r="DH726" s="67">
        <v>-2.6508236303925514E-2</v>
      </c>
      <c r="DI726" s="67">
        <v>-2.8179880231618881E-2</v>
      </c>
      <c r="DJ726" s="67">
        <v>-1.8702924251556396E-2</v>
      </c>
      <c r="DK726" s="67">
        <v>-2.3656481876969337E-2</v>
      </c>
      <c r="DL726" s="67">
        <v>3.7163789384067059E-3</v>
      </c>
      <c r="DM726" s="67">
        <v>-1.7051767790690064E-3</v>
      </c>
      <c r="DN726" s="67">
        <v>2.125302329659462E-2</v>
      </c>
      <c r="DO726" s="67">
        <v>0.27601999044418335</v>
      </c>
      <c r="DP726" s="67">
        <v>0.33551397919654846</v>
      </c>
      <c r="DQ726" s="67">
        <v>0.42458069324493408</v>
      </c>
      <c r="DR726" s="67">
        <v>0.42694360017776489</v>
      </c>
      <c r="DS726" s="67">
        <v>0.40023282170295715</v>
      </c>
      <c r="DT726" s="67">
        <v>-9.2793852090835571E-2</v>
      </c>
      <c r="DU726" s="67">
        <v>-0.15138059854507446</v>
      </c>
      <c r="DV726" s="67">
        <v>-8.4137134253978729E-2</v>
      </c>
      <c r="DW726" s="67">
        <v>-4.6150088310241699E-2</v>
      </c>
      <c r="DX726" s="67">
        <v>-2.8330845758318901E-2</v>
      </c>
      <c r="DY726" s="67">
        <v>-3.1997933983802795E-2</v>
      </c>
      <c r="DZ726" s="67">
        <v>-4.8468294553458691E-3</v>
      </c>
      <c r="EA726" s="67">
        <v>2.6795113459229469E-2</v>
      </c>
      <c r="EB726" s="67">
        <v>2.8517324477434158E-2</v>
      </c>
      <c r="EC726" s="67">
        <v>4.5923702418804169E-2</v>
      </c>
      <c r="ED726" s="67">
        <v>3.2996635884046555E-2</v>
      </c>
      <c r="EE726" s="67">
        <v>2.7015050873160362E-2</v>
      </c>
      <c r="EF726" s="67">
        <v>3.3796869684010744E-3</v>
      </c>
      <c r="EG726" s="67">
        <v>3.5360397305339575E-3</v>
      </c>
      <c r="EH726" s="67">
        <v>1.5623489394783974E-2</v>
      </c>
      <c r="EI726" s="67">
        <v>1.3119939714670181E-2</v>
      </c>
      <c r="EJ726" s="67">
        <v>4.290655255317688E-2</v>
      </c>
      <c r="EK726" s="67">
        <v>3.9554547518491745E-2</v>
      </c>
      <c r="EL726" s="67">
        <v>6.3934639096260071E-2</v>
      </c>
      <c r="EM726" s="67">
        <v>0.31872785091400146</v>
      </c>
      <c r="EN726" s="67">
        <v>0.37867847084999084</v>
      </c>
      <c r="EO726" s="67">
        <v>0.46808284521102905</v>
      </c>
      <c r="EP726" s="67">
        <v>0.4706043004989624</v>
      </c>
      <c r="EQ726" s="67">
        <v>0.44397345185279846</v>
      </c>
      <c r="ER726" s="67">
        <v>-4.8604153096675873E-2</v>
      </c>
      <c r="ES726" s="67">
        <v>-0.10786142200231552</v>
      </c>
      <c r="ET726" s="67">
        <v>-4.211469367146492E-2</v>
      </c>
      <c r="EU726" s="67">
        <v>-6.165290717035532E-3</v>
      </c>
      <c r="EV726" s="67">
        <v>9.1627705842256546E-3</v>
      </c>
      <c r="EW726" s="67">
        <v>91</v>
      </c>
      <c r="EX726" s="67">
        <v>90</v>
      </c>
      <c r="EY726" s="67">
        <v>87.5</v>
      </c>
      <c r="EZ726" s="67">
        <v>85.5</v>
      </c>
      <c r="FA726" s="67">
        <v>84</v>
      </c>
      <c r="FB726" s="67">
        <v>82</v>
      </c>
      <c r="FC726" s="67">
        <v>81.5</v>
      </c>
      <c r="FD726" s="67">
        <v>80</v>
      </c>
      <c r="FE726" s="67">
        <v>81.5</v>
      </c>
      <c r="FF726" s="67">
        <v>85</v>
      </c>
      <c r="FG726" s="67">
        <v>89.5</v>
      </c>
      <c r="FH726" s="67">
        <v>93</v>
      </c>
      <c r="FI726" s="67">
        <v>94.5</v>
      </c>
      <c r="FJ726" s="67">
        <v>97</v>
      </c>
      <c r="FK726" s="67">
        <v>97</v>
      </c>
      <c r="FL726" s="67">
        <v>97.5</v>
      </c>
      <c r="FM726" s="67">
        <v>100.5</v>
      </c>
      <c r="FN726" s="67">
        <v>102</v>
      </c>
      <c r="FO726" s="67">
        <v>100.5</v>
      </c>
      <c r="FP726" s="67">
        <v>99</v>
      </c>
      <c r="FQ726" s="67">
        <v>96.5</v>
      </c>
      <c r="FR726" s="67">
        <v>94</v>
      </c>
      <c r="FS726" s="67">
        <v>89.5</v>
      </c>
      <c r="FT726" s="67">
        <v>85.5</v>
      </c>
      <c r="FU726" s="68">
        <v>3.8991875946521759E-2</v>
      </c>
      <c r="FV726" s="40">
        <v>9.8100004196166992</v>
      </c>
      <c r="FW726">
        <v>15943.37</v>
      </c>
      <c r="FX726">
        <v>1</v>
      </c>
    </row>
    <row r="727" spans="1:180" x14ac:dyDescent="0.2">
      <c r="A727" t="s">
        <v>189</v>
      </c>
      <c r="B727" t="s">
        <v>207</v>
      </c>
      <c r="C727" t="s">
        <v>204</v>
      </c>
      <c r="D727" t="s">
        <v>182</v>
      </c>
      <c r="E727" t="s">
        <v>1</v>
      </c>
      <c r="F727" t="s">
        <v>1</v>
      </c>
      <c r="G727" s="60" t="s">
        <v>221</v>
      </c>
      <c r="H727" s="67">
        <v>9647.0000711679459</v>
      </c>
      <c r="I727" s="67">
        <v>1.132218599319458</v>
      </c>
      <c r="J727" s="67">
        <v>0.95538246631622314</v>
      </c>
      <c r="K727" s="67">
        <v>0.84393274784088135</v>
      </c>
      <c r="L727" s="67">
        <v>0.76693850755691528</v>
      </c>
      <c r="M727" s="67">
        <v>0.73041093349456787</v>
      </c>
      <c r="N727" s="67">
        <v>0.72802239656448364</v>
      </c>
      <c r="O727" s="67">
        <v>0.76283001899719238</v>
      </c>
      <c r="P727" s="67">
        <v>0.80420684814453125</v>
      </c>
      <c r="Q727" s="67">
        <v>0.86028808355331421</v>
      </c>
      <c r="R727" s="67">
        <v>0.96305692195892334</v>
      </c>
      <c r="S727" s="67">
        <v>1.1160424947738647</v>
      </c>
      <c r="T727" s="67">
        <v>1.3296509981155396</v>
      </c>
      <c r="U727" s="67">
        <v>1.5745733976364136</v>
      </c>
      <c r="V727" s="67">
        <v>1.8320543766021729</v>
      </c>
      <c r="W727" s="67">
        <v>2.0998656749725342</v>
      </c>
      <c r="X727" s="67">
        <v>2.3498058319091797</v>
      </c>
      <c r="Y727" s="67">
        <v>2.5965394973754883</v>
      </c>
      <c r="Z727" s="67">
        <v>2.7721199989318848</v>
      </c>
      <c r="AA727" s="67">
        <v>2.7867848873138428</v>
      </c>
      <c r="AB727" s="67">
        <v>2.6534135341644287</v>
      </c>
      <c r="AC727" s="67">
        <v>2.4865438938140869</v>
      </c>
      <c r="AD727" s="67">
        <v>2.3091804981231689</v>
      </c>
      <c r="AE727" s="67">
        <v>1.9528472423553467</v>
      </c>
      <c r="AF727" s="67">
        <v>1.5702457427978516</v>
      </c>
      <c r="AG727" s="67">
        <v>-3.6728255450725555E-2</v>
      </c>
      <c r="AH727" s="67">
        <v>-5.0184238702058792E-2</v>
      </c>
      <c r="AI727" s="67">
        <v>-4.5496072620153427E-2</v>
      </c>
      <c r="AJ727" s="67">
        <v>-4.7835841774940491E-2</v>
      </c>
      <c r="AK727" s="67">
        <v>-4.2892780154943466E-2</v>
      </c>
      <c r="AL727" s="67">
        <v>-4.0276404470205307E-2</v>
      </c>
      <c r="AM727" s="67">
        <v>-5.2392128854990005E-2</v>
      </c>
      <c r="AN727" s="67">
        <v>-6.1320047825574875E-2</v>
      </c>
      <c r="AO727" s="67">
        <v>-6.8395979702472687E-2</v>
      </c>
      <c r="AP727" s="67">
        <v>-5.3253527730703354E-2</v>
      </c>
      <c r="AQ727" s="67">
        <v>-4.6263214200735092E-2</v>
      </c>
      <c r="AR727" s="67">
        <v>-5.856676772236824E-2</v>
      </c>
      <c r="AS727" s="67">
        <v>-8.6583010852336884E-2</v>
      </c>
      <c r="AT727" s="67">
        <v>-5.6718282401561737E-2</v>
      </c>
      <c r="AU727" s="67">
        <v>0.25518697500228882</v>
      </c>
      <c r="AV727" s="67">
        <v>0.3331184983253479</v>
      </c>
      <c r="AW727" s="67">
        <v>0.404826819896698</v>
      </c>
      <c r="AX727" s="67">
        <v>0.4375227689743042</v>
      </c>
      <c r="AY727" s="67">
        <v>0.40456804633140564</v>
      </c>
      <c r="AZ727" s="67">
        <v>-0.17451515793800354</v>
      </c>
      <c r="BA727" s="67">
        <v>-0.29906919598579407</v>
      </c>
      <c r="BB727" s="67">
        <v>-0.23645198345184326</v>
      </c>
      <c r="BC727" s="67">
        <v>-0.18365412950515747</v>
      </c>
      <c r="BD727" s="67">
        <v>-0.13012221455574036</v>
      </c>
      <c r="BE727" s="67">
        <v>-3.2919705845415592E-3</v>
      </c>
      <c r="BF727" s="67">
        <v>-1.9240105524659157E-2</v>
      </c>
      <c r="BG727" s="67">
        <v>-1.6482200473546982E-2</v>
      </c>
      <c r="BH727" s="67">
        <v>-2.0297365263104439E-2</v>
      </c>
      <c r="BI727" s="67">
        <v>-1.6349036246538162E-2</v>
      </c>
      <c r="BJ727" s="67">
        <v>-1.3793684542179108E-2</v>
      </c>
      <c r="BK727" s="67">
        <v>-2.446947805583477E-2</v>
      </c>
      <c r="BL727" s="67">
        <v>-3.188849613070488E-2</v>
      </c>
      <c r="BM727" s="67">
        <v>-3.7163659930229187E-2</v>
      </c>
      <c r="BN727" s="67">
        <v>-1.9450865685939789E-2</v>
      </c>
      <c r="BO727" s="67">
        <v>-1.004886906594038E-2</v>
      </c>
      <c r="BP727" s="67">
        <v>-1.997489295899868E-2</v>
      </c>
      <c r="BQ727" s="67">
        <v>-4.5952297747135162E-2</v>
      </c>
      <c r="BR727" s="67">
        <v>-1.4685949310660362E-2</v>
      </c>
      <c r="BS727" s="67">
        <v>0.29724058508872986</v>
      </c>
      <c r="BT727" s="67">
        <v>0.3756222128868103</v>
      </c>
      <c r="BU727" s="67">
        <v>0.44766432046890259</v>
      </c>
      <c r="BV727" s="67">
        <v>0.48051705956459045</v>
      </c>
      <c r="BW727" s="67">
        <v>0.44764181971549988</v>
      </c>
      <c r="BX727" s="67">
        <v>-0.13099303841590881</v>
      </c>
      <c r="BY727" s="67">
        <v>-0.25620868802070618</v>
      </c>
      <c r="BZ727" s="67">
        <v>-0.19506791234016418</v>
      </c>
      <c r="CA727" s="67">
        <v>-0.14427866041660309</v>
      </c>
      <c r="CB727" s="67">
        <v>-9.3202725052833557E-2</v>
      </c>
      <c r="CC727" s="67">
        <v>1.9865898415446281E-2</v>
      </c>
      <c r="CD727" s="67">
        <v>2.1917086560279131E-3</v>
      </c>
      <c r="CE727" s="67">
        <v>3.612718777731061E-3</v>
      </c>
      <c r="CF727" s="67">
        <v>-1.2243039673194289E-3</v>
      </c>
      <c r="CG727" s="67">
        <v>2.0350830163806677E-3</v>
      </c>
      <c r="CH727" s="67">
        <v>4.5481654815375805E-3</v>
      </c>
      <c r="CI727" s="67">
        <v>-5.1303352229297161E-3</v>
      </c>
      <c r="CJ727" s="67">
        <v>-1.1504297144711018E-2</v>
      </c>
      <c r="CK727" s="67">
        <v>-1.5532252378761768E-2</v>
      </c>
      <c r="CL727" s="67">
        <v>3.9607523940503597E-3</v>
      </c>
      <c r="CM727" s="67">
        <v>1.5033077448606491E-2</v>
      </c>
      <c r="CN727" s="67">
        <v>6.7537231370806694E-3</v>
      </c>
      <c r="CO727" s="67">
        <v>-1.7811587080359459E-2</v>
      </c>
      <c r="CP727" s="67">
        <v>1.4425516128540039E-2</v>
      </c>
      <c r="CQ727" s="67">
        <v>0.32636681199073792</v>
      </c>
      <c r="CR727" s="67">
        <v>0.40506011247634888</v>
      </c>
      <c r="CS727" s="67">
        <v>0.47733339667320251</v>
      </c>
      <c r="CT727" s="67">
        <v>0.51029473543167114</v>
      </c>
      <c r="CU727" s="67">
        <v>0.47747460007667542</v>
      </c>
      <c r="CV727" s="67">
        <v>-0.10084976255893707</v>
      </c>
      <c r="CW727" s="67">
        <v>-0.22652362287044525</v>
      </c>
      <c r="CX727" s="67">
        <v>-0.16640543937683105</v>
      </c>
      <c r="CY727" s="67">
        <v>-0.1170073077082634</v>
      </c>
      <c r="CZ727" s="67">
        <v>-6.7632406949996948E-2</v>
      </c>
      <c r="DA727" s="67">
        <v>4.3023765087127686E-2</v>
      </c>
      <c r="DB727" s="67">
        <v>2.3623522371053696E-2</v>
      </c>
      <c r="DC727" s="67">
        <v>2.3707637563347816E-2</v>
      </c>
      <c r="DD727" s="67">
        <v>1.7848758026957512E-2</v>
      </c>
      <c r="DE727" s="67">
        <v>2.0419204607605934E-2</v>
      </c>
      <c r="DF727" s="67">
        <v>2.2890016436576843E-2</v>
      </c>
      <c r="DG727" s="67">
        <v>1.4208807609975338E-2</v>
      </c>
      <c r="DH727" s="67">
        <v>8.879905566573143E-3</v>
      </c>
      <c r="DI727" s="67">
        <v>6.0991556383669376E-3</v>
      </c>
      <c r="DJ727" s="67">
        <v>2.7372373268008232E-2</v>
      </c>
      <c r="DK727" s="67">
        <v>4.0115021169185638E-2</v>
      </c>
      <c r="DL727" s="67">
        <v>3.3482339233160019E-2</v>
      </c>
      <c r="DM727" s="67">
        <v>1.0329118929803371E-2</v>
      </c>
      <c r="DN727" s="67">
        <v>4.3536979705095291E-2</v>
      </c>
      <c r="DO727" s="67">
        <v>0.35549300909042358</v>
      </c>
      <c r="DP727" s="67">
        <v>0.43449810147285461</v>
      </c>
      <c r="DQ727" s="67">
        <v>0.50700253248214722</v>
      </c>
      <c r="DR727" s="67">
        <v>0.54007244110107422</v>
      </c>
      <c r="DS727" s="67">
        <v>0.50730735063552856</v>
      </c>
      <c r="DT727" s="67">
        <v>-7.0706471800804138E-2</v>
      </c>
      <c r="DU727" s="67">
        <v>-0.19683857262134552</v>
      </c>
      <c r="DV727" s="67">
        <v>-0.13774296641349792</v>
      </c>
      <c r="DW727" s="67">
        <v>-8.97359699010849E-2</v>
      </c>
      <c r="DX727" s="67">
        <v>-4.2062077671289444E-2</v>
      </c>
      <c r="DY727" s="67">
        <v>7.646004855632782E-2</v>
      </c>
      <c r="DZ727" s="67">
        <v>5.4567653685808182E-2</v>
      </c>
      <c r="EA727" s="67">
        <v>5.2721507847309113E-2</v>
      </c>
      <c r="EB727" s="67">
        <v>4.5387230813503265E-2</v>
      </c>
      <c r="EC727" s="67">
        <v>4.6962950378656387E-2</v>
      </c>
      <c r="ED727" s="67">
        <v>4.9372740089893341E-2</v>
      </c>
      <c r="EE727" s="67">
        <v>4.2131457477807999E-2</v>
      </c>
      <c r="EF727" s="67">
        <v>3.8311455398797989E-2</v>
      </c>
      <c r="EG727" s="67">
        <v>3.7331473082304001E-2</v>
      </c>
      <c r="EH727" s="67">
        <v>6.1175029724836349E-2</v>
      </c>
      <c r="EI727" s="67">
        <v>7.6329365372657776E-2</v>
      </c>
      <c r="EJ727" s="67">
        <v>7.2074219584465027E-2</v>
      </c>
      <c r="EK727" s="67">
        <v>5.0959829241037369E-2</v>
      </c>
      <c r="EL727" s="67">
        <v>8.5569314658641815E-2</v>
      </c>
      <c r="EM727" s="67">
        <v>0.39754661917686462</v>
      </c>
      <c r="EN727" s="67">
        <v>0.47700178623199463</v>
      </c>
      <c r="EO727" s="67">
        <v>0.54983997344970703</v>
      </c>
      <c r="EP727" s="67">
        <v>0.58306670188903809</v>
      </c>
      <c r="EQ727" s="67">
        <v>0.55038106441497803</v>
      </c>
      <c r="ER727" s="67">
        <v>-2.7184361591935158E-2</v>
      </c>
      <c r="ES727" s="67">
        <v>-0.15397804975509644</v>
      </c>
      <c r="ET727" s="67">
        <v>-9.6358895301818848E-2</v>
      </c>
      <c r="EU727" s="67">
        <v>-5.0360482186079025E-2</v>
      </c>
      <c r="EV727" s="67">
        <v>-5.1425890997052193E-3</v>
      </c>
      <c r="EW727" s="67">
        <v>82.5</v>
      </c>
      <c r="EX727" s="67">
        <v>80.5</v>
      </c>
      <c r="EY727" s="67">
        <v>78.5</v>
      </c>
      <c r="EZ727" s="67">
        <v>76</v>
      </c>
      <c r="FA727" s="67">
        <v>74</v>
      </c>
      <c r="FB727" s="67">
        <v>72.5</v>
      </c>
      <c r="FC727" s="67">
        <v>72.5</v>
      </c>
      <c r="FD727" s="67">
        <v>75</v>
      </c>
      <c r="FE727" s="67">
        <v>79.5</v>
      </c>
      <c r="FF727" s="67">
        <v>85</v>
      </c>
      <c r="FG727" s="67">
        <v>87.5</v>
      </c>
      <c r="FH727" s="67">
        <v>91</v>
      </c>
      <c r="FI727" s="67">
        <v>94.5</v>
      </c>
      <c r="FJ727" s="67">
        <v>96.5</v>
      </c>
      <c r="FK727" s="67">
        <v>98</v>
      </c>
      <c r="FL727" s="67">
        <v>99.5</v>
      </c>
      <c r="FM727" s="67">
        <v>100.5</v>
      </c>
      <c r="FN727" s="67">
        <v>102</v>
      </c>
      <c r="FO727" s="67">
        <v>101</v>
      </c>
      <c r="FP727" s="67">
        <v>99.5</v>
      </c>
      <c r="FQ727" s="67">
        <v>95</v>
      </c>
      <c r="FR727" s="67">
        <v>91.5</v>
      </c>
      <c r="FS727" s="67">
        <v>90</v>
      </c>
      <c r="FT727" s="67">
        <v>88.5</v>
      </c>
      <c r="FU727" s="68">
        <v>3.8396153599023819E-2</v>
      </c>
      <c r="FV727" s="40">
        <v>9.1400003433227539</v>
      </c>
      <c r="FW727">
        <v>14637.31</v>
      </c>
      <c r="FX727">
        <v>1</v>
      </c>
    </row>
    <row r="728" spans="1:180" x14ac:dyDescent="0.2">
      <c r="A728" t="s">
        <v>189</v>
      </c>
      <c r="B728" t="s">
        <v>207</v>
      </c>
      <c r="C728" t="s">
        <v>204</v>
      </c>
      <c r="D728" t="s">
        <v>182</v>
      </c>
      <c r="E728" t="s">
        <v>1</v>
      </c>
      <c r="F728" t="s">
        <v>1</v>
      </c>
      <c r="G728" s="60" t="s">
        <v>222</v>
      </c>
      <c r="H728" s="67">
        <v>9662.9998207092285</v>
      </c>
      <c r="I728" s="67">
        <v>1.2829753160476685</v>
      </c>
      <c r="J728" s="67">
        <v>1.081007719039917</v>
      </c>
      <c r="K728" s="67">
        <v>0.9379083514213562</v>
      </c>
      <c r="L728" s="67">
        <v>0.84540069103240967</v>
      </c>
      <c r="M728" s="67">
        <v>0.79607778787612915</v>
      </c>
      <c r="N728" s="67">
        <v>0.79401892423629761</v>
      </c>
      <c r="O728" s="67">
        <v>0.82455849647521973</v>
      </c>
      <c r="P728" s="67">
        <v>0.88017714023590088</v>
      </c>
      <c r="Q728" s="67">
        <v>0.945503830909729</v>
      </c>
      <c r="R728" s="67">
        <v>1.0976498126983643</v>
      </c>
      <c r="S728" s="67">
        <v>1.3197071552276611</v>
      </c>
      <c r="T728" s="67">
        <v>1.5828392505645752</v>
      </c>
      <c r="U728" s="67">
        <v>1.8977605104446411</v>
      </c>
      <c r="V728" s="67">
        <v>2.2096002101898193</v>
      </c>
      <c r="W728" s="67">
        <v>2.5068585872650146</v>
      </c>
      <c r="X728" s="67">
        <v>2.7848961353302002</v>
      </c>
      <c r="Y728" s="67">
        <v>3.0309751033782959</v>
      </c>
      <c r="Z728" s="67">
        <v>3.2136812210083008</v>
      </c>
      <c r="AA728" s="67">
        <v>3.2316834926605225</v>
      </c>
      <c r="AB728" s="67">
        <v>3.0998106002807617</v>
      </c>
      <c r="AC728" s="67">
        <v>2.9139947891235352</v>
      </c>
      <c r="AD728" s="67">
        <v>2.7222568988800049</v>
      </c>
      <c r="AE728" s="67">
        <v>2.3460769653320313</v>
      </c>
      <c r="AF728" s="67">
        <v>1.914725661277771</v>
      </c>
      <c r="AG728" s="67">
        <v>-0.1008591428399086</v>
      </c>
      <c r="AH728" s="67">
        <v>-6.9228194653987885E-2</v>
      </c>
      <c r="AI728" s="67">
        <v>-5.9223663061857224E-2</v>
      </c>
      <c r="AJ728" s="67">
        <v>-5.8466151356697083E-2</v>
      </c>
      <c r="AK728" s="67">
        <v>-5.3537618368864059E-2</v>
      </c>
      <c r="AL728" s="67">
        <v>-3.9697989821434021E-2</v>
      </c>
      <c r="AM728" s="67">
        <v>-5.5923990905284882E-2</v>
      </c>
      <c r="AN728" s="67">
        <v>-5.7262405753135681E-2</v>
      </c>
      <c r="AO728" s="67">
        <v>-7.3098398745059967E-2</v>
      </c>
      <c r="AP728" s="67">
        <v>-6.6686578094959259E-2</v>
      </c>
      <c r="AQ728" s="67">
        <v>-5.7493984699249268E-2</v>
      </c>
      <c r="AR728" s="67">
        <v>-8.0124720931053162E-2</v>
      </c>
      <c r="AS728" s="67">
        <v>-8.5682317614555359E-2</v>
      </c>
      <c r="AT728" s="67">
        <v>-6.1697844415903091E-2</v>
      </c>
      <c r="AU728" s="67">
        <v>0.3020842969417572</v>
      </c>
      <c r="AV728" s="67">
        <v>0.39375025033950806</v>
      </c>
      <c r="AW728" s="67">
        <v>0.4536663293838501</v>
      </c>
      <c r="AX728" s="67">
        <v>0.49940618872642517</v>
      </c>
      <c r="AY728" s="67">
        <v>0.47626572847366333</v>
      </c>
      <c r="AZ728" s="67">
        <v>-0.15306983888149261</v>
      </c>
      <c r="BA728" s="67">
        <v>-0.30098387598991394</v>
      </c>
      <c r="BB728" s="67">
        <v>-0.2713434100151062</v>
      </c>
      <c r="BC728" s="67">
        <v>-0.2051515132188797</v>
      </c>
      <c r="BD728" s="67">
        <v>-0.18106475472450256</v>
      </c>
      <c r="BE728" s="67">
        <v>-6.7471183836460114E-2</v>
      </c>
      <c r="BF728" s="67">
        <v>-3.8328628987073898E-2</v>
      </c>
      <c r="BG728" s="67">
        <v>-3.0251331627368927E-2</v>
      </c>
      <c r="BH728" s="67">
        <v>-3.0966918915510178E-2</v>
      </c>
      <c r="BI728" s="67">
        <v>-2.7031835168600082E-2</v>
      </c>
      <c r="BJ728" s="67">
        <v>-1.325336005538702E-2</v>
      </c>
      <c r="BK728" s="67">
        <v>-2.8041917830705643E-2</v>
      </c>
      <c r="BL728" s="67">
        <v>-2.7874011546373367E-2</v>
      </c>
      <c r="BM728" s="67">
        <v>-4.1911959648132324E-2</v>
      </c>
      <c r="BN728" s="67">
        <v>-3.2933540642261505E-2</v>
      </c>
      <c r="BO728" s="67">
        <v>-2.1332645788788795E-2</v>
      </c>
      <c r="BP728" s="67">
        <v>-4.1589416563510895E-2</v>
      </c>
      <c r="BQ728" s="67">
        <v>-4.5111294835805893E-2</v>
      </c>
      <c r="BR728" s="67">
        <v>-1.9727448001503944E-2</v>
      </c>
      <c r="BS728" s="67">
        <v>0.34407657384872437</v>
      </c>
      <c r="BT728" s="67">
        <v>0.43619197607040405</v>
      </c>
      <c r="BU728" s="67">
        <v>0.49644109606742859</v>
      </c>
      <c r="BV728" s="67">
        <v>0.54233735799789429</v>
      </c>
      <c r="BW728" s="67">
        <v>0.5192762017250061</v>
      </c>
      <c r="BX728" s="67">
        <v>-0.10961252450942993</v>
      </c>
      <c r="BY728" s="67">
        <v>-0.25818699598312378</v>
      </c>
      <c r="BZ728" s="67">
        <v>-0.2300204336643219</v>
      </c>
      <c r="CA728" s="67">
        <v>-0.16583389043807983</v>
      </c>
      <c r="CB728" s="67">
        <v>-0.14419914782047272</v>
      </c>
      <c r="CC728" s="67">
        <v>-4.434678703546524E-2</v>
      </c>
      <c r="CD728" s="67">
        <v>-1.6927680000662804E-2</v>
      </c>
      <c r="CE728" s="67">
        <v>-1.0185178369283676E-2</v>
      </c>
      <c r="CF728" s="67">
        <v>-1.192103698849678E-2</v>
      </c>
      <c r="CG728" s="67">
        <v>-8.6740115657448769E-3</v>
      </c>
      <c r="CH728" s="67">
        <v>5.0621116533875465E-3</v>
      </c>
      <c r="CI728" s="67">
        <v>-8.730878122150898E-3</v>
      </c>
      <c r="CJ728" s="67">
        <v>-7.5196968391537666E-3</v>
      </c>
      <c r="CK728" s="67">
        <v>-2.031232975423336E-2</v>
      </c>
      <c r="CL728" s="67">
        <v>-9.5562878996133804E-3</v>
      </c>
      <c r="CM728" s="67">
        <v>3.7125833332538605E-3</v>
      </c>
      <c r="CN728" s="67">
        <v>-1.4899981208145618E-2</v>
      </c>
      <c r="CO728" s="67">
        <v>-1.701192744076252E-2</v>
      </c>
      <c r="CP728" s="67">
        <v>9.3411216512322426E-3</v>
      </c>
      <c r="CQ728" s="67">
        <v>0.37316033244132996</v>
      </c>
      <c r="CR728" s="67">
        <v>0.46558690071105957</v>
      </c>
      <c r="CS728" s="67">
        <v>0.52606678009033203</v>
      </c>
      <c r="CT728" s="67">
        <v>0.57207143306732178</v>
      </c>
      <c r="CU728" s="67">
        <v>0.54906511306762695</v>
      </c>
      <c r="CV728" s="67">
        <v>-7.9514123499393463E-2</v>
      </c>
      <c r="CW728" s="67">
        <v>-0.22854600846767426</v>
      </c>
      <c r="CX728" s="67">
        <v>-0.20140029489994049</v>
      </c>
      <c r="CY728" s="67">
        <v>-0.138602614402771</v>
      </c>
      <c r="CZ728" s="67">
        <v>-0.1186661496758461</v>
      </c>
      <c r="DA728" s="67">
        <v>-2.1222392097115517E-2</v>
      </c>
      <c r="DB728" s="67">
        <v>4.4732652604579926E-3</v>
      </c>
      <c r="DC728" s="67">
        <v>9.8809739574790001E-3</v>
      </c>
      <c r="DD728" s="67">
        <v>7.1248454041779041E-3</v>
      </c>
      <c r="DE728" s="67">
        <v>9.6838111057877541E-3</v>
      </c>
      <c r="DF728" s="67">
        <v>2.3377582430839539E-2</v>
      </c>
      <c r="DG728" s="67">
        <v>1.0580161586403847E-2</v>
      </c>
      <c r="DH728" s="67">
        <v>1.2834616005420685E-2</v>
      </c>
      <c r="DI728" s="67">
        <v>1.2873020023107529E-3</v>
      </c>
      <c r="DJ728" s="67">
        <v>1.3820962980389595E-2</v>
      </c>
      <c r="DK728" s="67">
        <v>2.8757812455296516E-2</v>
      </c>
      <c r="DL728" s="67">
        <v>1.1789453215897083E-2</v>
      </c>
      <c r="DM728" s="67">
        <v>1.1087437160313129E-2</v>
      </c>
      <c r="DN728" s="67">
        <v>3.840969130396843E-2</v>
      </c>
      <c r="DO728" s="67">
        <v>0.40224403142929077</v>
      </c>
      <c r="DP728" s="67">
        <v>0.49498182535171509</v>
      </c>
      <c r="DQ728" s="67">
        <v>0.55569249391555786</v>
      </c>
      <c r="DR728" s="67">
        <v>0.60180544853210449</v>
      </c>
      <c r="DS728" s="67">
        <v>0.57885408401489258</v>
      </c>
      <c r="DT728" s="67">
        <v>-4.9415718764066696E-2</v>
      </c>
      <c r="DU728" s="67">
        <v>-0.19890502095222473</v>
      </c>
      <c r="DV728" s="67">
        <v>-0.17278012633323669</v>
      </c>
      <c r="DW728" s="67">
        <v>-0.11137134581804276</v>
      </c>
      <c r="DX728" s="67">
        <v>-9.3133136630058289E-2</v>
      </c>
      <c r="DY728" s="67">
        <v>1.2165564112365246E-2</v>
      </c>
      <c r="DZ728" s="67">
        <v>3.5372830927371979E-2</v>
      </c>
      <c r="EA728" s="67">
        <v>3.8853306323289871E-2</v>
      </c>
      <c r="EB728" s="67">
        <v>3.4624073654413223E-2</v>
      </c>
      <c r="EC728" s="67">
        <v>3.6189589649438858E-2</v>
      </c>
      <c r="ED728" s="67">
        <v>4.9822214990854263E-2</v>
      </c>
      <c r="EE728" s="67">
        <v>3.8462232798337936E-2</v>
      </c>
      <c r="EF728" s="67">
        <v>4.2223013937473297E-2</v>
      </c>
      <c r="EG728" s="67">
        <v>3.2473742961883545E-2</v>
      </c>
      <c r="EH728" s="67">
        <v>4.7574002295732498E-2</v>
      </c>
      <c r="EI728" s="67">
        <v>6.4919151365756989E-2</v>
      </c>
      <c r="EJ728" s="67">
        <v>5.0324756652116776E-2</v>
      </c>
      <c r="EK728" s="67">
        <v>5.1658459007740021E-2</v>
      </c>
      <c r="EL728" s="67">
        <v>8.0380089581012726E-2</v>
      </c>
      <c r="EM728" s="67">
        <v>0.44423633813858032</v>
      </c>
      <c r="EN728" s="67">
        <v>0.53742355108261108</v>
      </c>
      <c r="EO728" s="67">
        <v>0.59846717119216919</v>
      </c>
      <c r="EP728" s="67">
        <v>0.644736647605896</v>
      </c>
      <c r="EQ728" s="67">
        <v>0.62186455726623535</v>
      </c>
      <c r="ER728" s="67">
        <v>-5.9584025293588638E-3</v>
      </c>
      <c r="ES728" s="67">
        <v>-0.15610814094543457</v>
      </c>
      <c r="ET728" s="67">
        <v>-0.13145716488361359</v>
      </c>
      <c r="EU728" s="67">
        <v>-7.2053730487823486E-2</v>
      </c>
      <c r="EV728" s="67">
        <v>-5.6267529726028442E-2</v>
      </c>
      <c r="EW728" s="67">
        <v>85</v>
      </c>
      <c r="EX728" s="67">
        <v>82.5</v>
      </c>
      <c r="EY728" s="67">
        <v>81</v>
      </c>
      <c r="EZ728" s="67">
        <v>79.5</v>
      </c>
      <c r="FA728" s="67">
        <v>76.5</v>
      </c>
      <c r="FB728" s="67">
        <v>74.5</v>
      </c>
      <c r="FC728" s="67">
        <v>73.5</v>
      </c>
      <c r="FD728" s="67">
        <v>75.5</v>
      </c>
      <c r="FE728" s="67">
        <v>80</v>
      </c>
      <c r="FF728" s="67">
        <v>85.5</v>
      </c>
      <c r="FG728" s="67">
        <v>89.5</v>
      </c>
      <c r="FH728" s="67">
        <v>94</v>
      </c>
      <c r="FI728" s="67">
        <v>97.5</v>
      </c>
      <c r="FJ728" s="67">
        <v>101</v>
      </c>
      <c r="FK728" s="67">
        <v>103.5</v>
      </c>
      <c r="FL728" s="67">
        <v>106</v>
      </c>
      <c r="FM728" s="67">
        <v>107.5</v>
      </c>
      <c r="FN728" s="67">
        <v>107</v>
      </c>
      <c r="FO728" s="67">
        <v>107</v>
      </c>
      <c r="FP728" s="67">
        <v>104.5</v>
      </c>
      <c r="FQ728" s="67">
        <v>101</v>
      </c>
      <c r="FR728" s="67">
        <v>97</v>
      </c>
      <c r="FS728" s="67">
        <v>92.5</v>
      </c>
      <c r="FT728" s="67">
        <v>90</v>
      </c>
      <c r="FU728" s="68">
        <v>3.8339927792549133E-2</v>
      </c>
      <c r="FV728" s="40">
        <v>9.3599996566772461</v>
      </c>
      <c r="FW728">
        <v>17180.260000000002</v>
      </c>
      <c r="FX728">
        <v>1</v>
      </c>
    </row>
    <row r="729" spans="1:180" x14ac:dyDescent="0.2">
      <c r="A729" t="s">
        <v>189</v>
      </c>
      <c r="B729" t="s">
        <v>207</v>
      </c>
      <c r="C729" t="s">
        <v>204</v>
      </c>
      <c r="D729" t="s">
        <v>182</v>
      </c>
      <c r="E729" t="s">
        <v>1</v>
      </c>
      <c r="F729" t="s">
        <v>1</v>
      </c>
      <c r="G729" s="60" t="s">
        <v>223</v>
      </c>
      <c r="H729" s="67">
        <v>9680.9999045133591</v>
      </c>
      <c r="I729" s="67">
        <v>1.6044020652770996</v>
      </c>
      <c r="J729" s="67">
        <v>1.3564082384109497</v>
      </c>
      <c r="K729" s="67">
        <v>1.1767430305480957</v>
      </c>
      <c r="L729" s="67">
        <v>1.0521148443222046</v>
      </c>
      <c r="M729" s="67">
        <v>0.97159665822982788</v>
      </c>
      <c r="N729" s="67">
        <v>0.93059158325195313</v>
      </c>
      <c r="O729" s="67">
        <v>0.94613713026046753</v>
      </c>
      <c r="P729" s="67">
        <v>0.99598520994186401</v>
      </c>
      <c r="Q729" s="67">
        <v>1.0904272794723511</v>
      </c>
      <c r="R729" s="67">
        <v>1.2421647310256958</v>
      </c>
      <c r="S729" s="67">
        <v>1.4515947103500366</v>
      </c>
      <c r="T729" s="67">
        <v>1.7126226425170898</v>
      </c>
      <c r="U729" s="67">
        <v>2.0172159671783447</v>
      </c>
      <c r="V729" s="67">
        <v>2.3199584484100342</v>
      </c>
      <c r="W729" s="67">
        <v>2.5496351718902588</v>
      </c>
      <c r="X729" s="67">
        <v>2.6427586078643799</v>
      </c>
      <c r="Y729" s="67">
        <v>2.6767952442169189</v>
      </c>
      <c r="Z729" s="67">
        <v>2.6793358325958252</v>
      </c>
      <c r="AA729" s="67">
        <v>2.6066253185272217</v>
      </c>
      <c r="AB729" s="67">
        <v>2.5339348316192627</v>
      </c>
      <c r="AC729" s="67">
        <v>2.4846639633178711</v>
      </c>
      <c r="AD729" s="67">
        <v>2.3566296100616455</v>
      </c>
      <c r="AE729" s="67">
        <v>2.0571486949920654</v>
      </c>
      <c r="AF729" s="67">
        <v>1.7652368545532227</v>
      </c>
      <c r="AG729" s="67">
        <v>-0.11730697751045227</v>
      </c>
      <c r="AH729" s="67">
        <v>-8.4843866527080536E-2</v>
      </c>
      <c r="AI729" s="67">
        <v>-7.0556655526161194E-2</v>
      </c>
      <c r="AJ729" s="67">
        <v>-5.786113440990448E-2</v>
      </c>
      <c r="AK729" s="67">
        <v>-4.5527767390012741E-2</v>
      </c>
      <c r="AL729" s="67">
        <v>-4.9827691167593002E-2</v>
      </c>
      <c r="AM729" s="67">
        <v>-5.3423427045345306E-2</v>
      </c>
      <c r="AN729" s="67">
        <v>-6.4026258885860443E-2</v>
      </c>
      <c r="AO729" s="67">
        <v>-5.0707265734672546E-2</v>
      </c>
      <c r="AP729" s="67">
        <v>-6.2575347721576691E-2</v>
      </c>
      <c r="AQ729" s="67">
        <v>-6.0139905661344528E-2</v>
      </c>
      <c r="AR729" s="67">
        <v>-7.665475457906723E-2</v>
      </c>
      <c r="AS729" s="67">
        <v>-8.8184930384159088E-2</v>
      </c>
      <c r="AT729" s="67">
        <v>-7.2363957762718201E-2</v>
      </c>
      <c r="AU729" s="67">
        <v>0.28131261467933655</v>
      </c>
      <c r="AV729" s="67">
        <v>0.36392906308174133</v>
      </c>
      <c r="AW729" s="67">
        <v>0.35891440510749817</v>
      </c>
      <c r="AX729" s="67">
        <v>0.34143495559692383</v>
      </c>
      <c r="AY729" s="67">
        <v>0.27215451002120972</v>
      </c>
      <c r="AZ729" s="67">
        <v>-0.28484338521957397</v>
      </c>
      <c r="BA729" s="67">
        <v>-0.3705604076385498</v>
      </c>
      <c r="BB729" s="67">
        <v>-0.27894443273544312</v>
      </c>
      <c r="BC729" s="67">
        <v>-0.21778486669063568</v>
      </c>
      <c r="BD729" s="67">
        <v>-0.14296886324882507</v>
      </c>
      <c r="BE729" s="67">
        <v>-8.3965197205543518E-2</v>
      </c>
      <c r="BF729" s="67">
        <v>-5.3986985236406326E-2</v>
      </c>
      <c r="BG729" s="67">
        <v>-4.1624069213867188E-2</v>
      </c>
      <c r="BH729" s="67">
        <v>-3.0399458482861519E-2</v>
      </c>
      <c r="BI729" s="67">
        <v>-1.905820332467556E-2</v>
      </c>
      <c r="BJ729" s="67">
        <v>-2.3419007658958435E-2</v>
      </c>
      <c r="BK729" s="67">
        <v>-2.5579454377293587E-2</v>
      </c>
      <c r="BL729" s="67">
        <v>-3.4678485244512558E-2</v>
      </c>
      <c r="BM729" s="67">
        <v>-1.9564192742109299E-2</v>
      </c>
      <c r="BN729" s="67">
        <v>-2.8869526460766792E-2</v>
      </c>
      <c r="BO729" s="67">
        <v>-2.4029171094298363E-2</v>
      </c>
      <c r="BP729" s="67">
        <v>-3.8173522800207138E-2</v>
      </c>
      <c r="BQ729" s="67">
        <v>-4.7670945525169373E-2</v>
      </c>
      <c r="BR729" s="67">
        <v>-3.0452575534582138E-2</v>
      </c>
      <c r="BS729" s="67">
        <v>0.32324671745300293</v>
      </c>
      <c r="BT729" s="67">
        <v>0.40631228685379028</v>
      </c>
      <c r="BU729" s="67">
        <v>0.40163037180900574</v>
      </c>
      <c r="BV729" s="67">
        <v>0.38430735468864441</v>
      </c>
      <c r="BW729" s="67">
        <v>0.3151060938835144</v>
      </c>
      <c r="BX729" s="67">
        <v>-0.24144662916660309</v>
      </c>
      <c r="BY729" s="67">
        <v>-0.32782316207885742</v>
      </c>
      <c r="BZ729" s="67">
        <v>-0.23767894506454468</v>
      </c>
      <c r="CA729" s="67">
        <v>-0.17852191627025604</v>
      </c>
      <c r="CB729" s="67">
        <v>-0.1061544269323349</v>
      </c>
      <c r="CC729" s="67">
        <v>-6.0872782021760941E-2</v>
      </c>
      <c r="CD729" s="67">
        <v>-3.2615598291158676E-2</v>
      </c>
      <c r="CE729" s="67">
        <v>-2.158544585108757E-2</v>
      </c>
      <c r="CF729" s="67">
        <v>-1.1379584670066833E-2</v>
      </c>
      <c r="CG729" s="67">
        <v>-7.2546536102890968E-4</v>
      </c>
      <c r="CH729" s="67">
        <v>-5.1284353248775005E-3</v>
      </c>
      <c r="CI729" s="67">
        <v>-6.2948036938905716E-3</v>
      </c>
      <c r="CJ729" s="67">
        <v>-1.4352298341691494E-2</v>
      </c>
      <c r="CK729" s="67">
        <v>2.0054015330970287E-3</v>
      </c>
      <c r="CL729" s="67">
        <v>-5.5249771103262901E-3</v>
      </c>
      <c r="CM729" s="67">
        <v>9.8101247567683458E-4</v>
      </c>
      <c r="CN729" s="67">
        <v>-1.1521537788212299E-2</v>
      </c>
      <c r="CO729" s="67">
        <v>-1.9611082971096039E-2</v>
      </c>
      <c r="CP729" s="67">
        <v>-1.4248720835894346E-3</v>
      </c>
      <c r="CQ729" s="67">
        <v>0.35229015350341797</v>
      </c>
      <c r="CR729" s="67">
        <v>0.4356667697429657</v>
      </c>
      <c r="CS729" s="67">
        <v>0.4312153160572052</v>
      </c>
      <c r="CT729" s="67">
        <v>0.41400066018104553</v>
      </c>
      <c r="CU729" s="67">
        <v>0.34485426545143127</v>
      </c>
      <c r="CV729" s="67">
        <v>-0.2113901674747467</v>
      </c>
      <c r="CW729" s="67">
        <v>-0.29822349548339844</v>
      </c>
      <c r="CX729" s="67">
        <v>-0.20909859240055084</v>
      </c>
      <c r="CY729" s="67">
        <v>-0.15132851898670197</v>
      </c>
      <c r="CZ729" s="67">
        <v>-8.0656856298446655E-2</v>
      </c>
      <c r="DA729" s="67">
        <v>-3.7780370563268661E-2</v>
      </c>
      <c r="DB729" s="67">
        <v>-1.1244211345911026E-2</v>
      </c>
      <c r="DC729" s="67">
        <v>-1.5468248166143894E-3</v>
      </c>
      <c r="DD729" s="67">
        <v>7.6402891427278519E-3</v>
      </c>
      <c r="DE729" s="67">
        <v>1.7607273533940315E-2</v>
      </c>
      <c r="DF729" s="67">
        <v>1.3162135146558285E-2</v>
      </c>
      <c r="DG729" s="67">
        <v>1.2989846058189869E-2</v>
      </c>
      <c r="DH729" s="67">
        <v>5.9738857671618462E-3</v>
      </c>
      <c r="DI729" s="67">
        <v>2.3574996739625931E-2</v>
      </c>
      <c r="DJ729" s="67">
        <v>1.7819572240114212E-2</v>
      </c>
      <c r="DK729" s="67">
        <v>2.5991195812821388E-2</v>
      </c>
      <c r="DL729" s="67">
        <v>1.5130444429814816E-2</v>
      </c>
      <c r="DM729" s="67">
        <v>8.4487814456224442E-3</v>
      </c>
      <c r="DN729" s="67">
        <v>2.7602827176451683E-2</v>
      </c>
      <c r="DO729" s="67">
        <v>0.38133358955383301</v>
      </c>
      <c r="DP729" s="67">
        <v>0.46502122282981873</v>
      </c>
      <c r="DQ729" s="67">
        <v>0.46080026030540466</v>
      </c>
      <c r="DR729" s="67">
        <v>0.44369393587112427</v>
      </c>
      <c r="DS729" s="67">
        <v>0.37460237741470337</v>
      </c>
      <c r="DT729" s="67">
        <v>-0.18133372068405151</v>
      </c>
      <c r="DU729" s="67">
        <v>-0.26862379908561707</v>
      </c>
      <c r="DV729" s="67">
        <v>-0.18051822483539581</v>
      </c>
      <c r="DW729" s="67">
        <v>-0.12413511425256729</v>
      </c>
      <c r="DX729" s="67">
        <v>-5.5159293115139008E-2</v>
      </c>
      <c r="DY729" s="67">
        <v>-4.4385911896824837E-3</v>
      </c>
      <c r="DZ729" s="67">
        <v>1.9612675532698631E-2</v>
      </c>
      <c r="EA729" s="67">
        <v>2.7385760098695755E-2</v>
      </c>
      <c r="EB729" s="67">
        <v>3.5101965069770813E-2</v>
      </c>
      <c r="EC729" s="67">
        <v>4.4076833873987198E-2</v>
      </c>
      <c r="ED729" s="67">
        <v>3.9570815861225128E-2</v>
      </c>
      <c r="EE729" s="67">
        <v>4.0833815932273865E-2</v>
      </c>
      <c r="EF729" s="67">
        <v>3.5321667790412903E-2</v>
      </c>
      <c r="EG729" s="67">
        <v>5.4718069732189178E-2</v>
      </c>
      <c r="EH729" s="67">
        <v>5.1525387912988663E-2</v>
      </c>
      <c r="EI729" s="67">
        <v>6.2101934105157852E-2</v>
      </c>
      <c r="EJ729" s="67">
        <v>5.3611669689416885E-2</v>
      </c>
      <c r="EK729" s="67">
        <v>4.8962768167257309E-2</v>
      </c>
      <c r="EL729" s="67">
        <v>6.9514214992523193E-2</v>
      </c>
      <c r="EM729" s="67">
        <v>0.42326772212982178</v>
      </c>
      <c r="EN729" s="67">
        <v>0.50740450620651245</v>
      </c>
      <c r="EO729" s="67">
        <v>0.50351625680923462</v>
      </c>
      <c r="EP729" s="67">
        <v>0.48656633496284485</v>
      </c>
      <c r="EQ729" s="67">
        <v>0.41755396127700806</v>
      </c>
      <c r="ER729" s="67">
        <v>-0.13793697953224182</v>
      </c>
      <c r="ES729" s="67">
        <v>-0.22588652372360229</v>
      </c>
      <c r="ET729" s="67">
        <v>-0.13925273716449738</v>
      </c>
      <c r="EU729" s="67">
        <v>-8.4872156381607056E-2</v>
      </c>
      <c r="EV729" s="67">
        <v>-1.8344856798648834E-2</v>
      </c>
      <c r="EW729" s="67">
        <v>88.5</v>
      </c>
      <c r="EX729" s="67">
        <v>86.5</v>
      </c>
      <c r="EY729" s="67">
        <v>85.5</v>
      </c>
      <c r="EZ729" s="67">
        <v>82</v>
      </c>
      <c r="FA729" s="67">
        <v>80.5</v>
      </c>
      <c r="FB729" s="67">
        <v>78.5</v>
      </c>
      <c r="FC729" s="67">
        <v>76.5</v>
      </c>
      <c r="FD729" s="67">
        <v>76</v>
      </c>
      <c r="FE729" s="67">
        <v>80.5</v>
      </c>
      <c r="FF729" s="67">
        <v>85.5</v>
      </c>
      <c r="FG729" s="67">
        <v>88</v>
      </c>
      <c r="FH729" s="67">
        <v>93.5</v>
      </c>
      <c r="FI729" s="67">
        <v>97.5</v>
      </c>
      <c r="FJ729" s="67">
        <v>100.5</v>
      </c>
      <c r="FK729" s="67">
        <v>103</v>
      </c>
      <c r="FL729" s="67">
        <v>102.5</v>
      </c>
      <c r="FM729" s="67">
        <v>100.5</v>
      </c>
      <c r="FN729" s="67">
        <v>99.5</v>
      </c>
      <c r="FO729" s="67">
        <v>97.5</v>
      </c>
      <c r="FP729" s="67">
        <v>94.5</v>
      </c>
      <c r="FQ729" s="67">
        <v>94.5</v>
      </c>
      <c r="FR729" s="67">
        <v>93.5</v>
      </c>
      <c r="FS729" s="67">
        <v>92</v>
      </c>
      <c r="FT729" s="67">
        <v>91</v>
      </c>
      <c r="FU729" s="68">
        <v>3.8287274539470673E-2</v>
      </c>
      <c r="FV729" s="40">
        <v>9.0100002288818359</v>
      </c>
      <c r="FW729">
        <v>17084.990000000002</v>
      </c>
      <c r="FX729">
        <v>1</v>
      </c>
    </row>
    <row r="730" spans="1:180" x14ac:dyDescent="0.2">
      <c r="A730" t="s">
        <v>189</v>
      </c>
      <c r="B730" t="s">
        <v>207</v>
      </c>
      <c r="C730" t="s">
        <v>204</v>
      </c>
      <c r="D730" t="s">
        <v>182</v>
      </c>
      <c r="E730" t="s">
        <v>1</v>
      </c>
      <c r="F730" t="s">
        <v>1</v>
      </c>
      <c r="G730" s="60" t="s">
        <v>224</v>
      </c>
      <c r="H730" s="67">
        <v>10145.999898910522</v>
      </c>
      <c r="I730" s="67">
        <v>1.3757184743881226</v>
      </c>
      <c r="J730" s="67">
        <v>1.1568131446838379</v>
      </c>
      <c r="K730" s="67">
        <v>1.017207145690918</v>
      </c>
      <c r="L730" s="67">
        <v>0.9159577488899231</v>
      </c>
      <c r="M730" s="67">
        <v>0.85314363241195679</v>
      </c>
      <c r="N730" s="67">
        <v>0.84597527980804443</v>
      </c>
      <c r="O730" s="67">
        <v>0.90462684631347656</v>
      </c>
      <c r="P730" s="67">
        <v>0.93040663003921509</v>
      </c>
      <c r="Q730" s="67">
        <v>0.96252322196960449</v>
      </c>
      <c r="R730" s="67">
        <v>1.1176778078079224</v>
      </c>
      <c r="S730" s="67">
        <v>1.3265039920806885</v>
      </c>
      <c r="T730" s="67">
        <v>1.6283516883850098</v>
      </c>
      <c r="U730" s="67">
        <v>1.9429595470428467</v>
      </c>
      <c r="V730" s="67">
        <v>2.2670638561248779</v>
      </c>
      <c r="W730" s="67">
        <v>2.557023286819458</v>
      </c>
      <c r="X730" s="67">
        <v>2.8603887557983398</v>
      </c>
      <c r="Y730" s="67">
        <v>3.1138877868652344</v>
      </c>
      <c r="Z730" s="67">
        <v>3.2843501567840576</v>
      </c>
      <c r="AA730" s="67">
        <v>3.2739160060882568</v>
      </c>
      <c r="AB730" s="67">
        <v>3.102893590927124</v>
      </c>
      <c r="AC730" s="67">
        <v>2.9345417022705078</v>
      </c>
      <c r="AD730" s="67">
        <v>2.6693565845489502</v>
      </c>
      <c r="AE730" s="67">
        <v>2.2175683975219727</v>
      </c>
      <c r="AF730" s="67">
        <v>1.7916901111602783</v>
      </c>
      <c r="AG730" s="67">
        <v>-6.1758663505315781E-2</v>
      </c>
      <c r="AH730" s="67">
        <v>-5.437011644244194E-2</v>
      </c>
      <c r="AI730" s="67">
        <v>-4.203936830163002E-2</v>
      </c>
      <c r="AJ730" s="67">
        <v>-4.2620837688446045E-2</v>
      </c>
      <c r="AK730" s="67">
        <v>-4.2797621339559555E-2</v>
      </c>
      <c r="AL730" s="67">
        <v>-4.3537907302379608E-2</v>
      </c>
      <c r="AM730" s="67">
        <v>-4.4821970164775848E-2</v>
      </c>
      <c r="AN730" s="67">
        <v>-5.50551638007164E-2</v>
      </c>
      <c r="AO730" s="67">
        <v>-6.6979400813579559E-2</v>
      </c>
      <c r="AP730" s="67">
        <v>-6.6009722650051117E-2</v>
      </c>
      <c r="AQ730" s="67">
        <v>-7.6020978391170502E-2</v>
      </c>
      <c r="AR730" s="67">
        <v>-7.4399873614311218E-2</v>
      </c>
      <c r="AS730" s="67">
        <v>-0.10416672378778458</v>
      </c>
      <c r="AT730" s="67">
        <v>-8.1285908818244934E-2</v>
      </c>
      <c r="AU730" s="67">
        <v>0.25755903124809265</v>
      </c>
      <c r="AV730" s="67">
        <v>0.36300516128540039</v>
      </c>
      <c r="AW730" s="67">
        <v>0.42215612530708313</v>
      </c>
      <c r="AX730" s="67">
        <v>0.45300337672233582</v>
      </c>
      <c r="AY730" s="67">
        <v>0.34731191396713257</v>
      </c>
      <c r="AZ730" s="67">
        <v>-0.26198160648345947</v>
      </c>
      <c r="BA730" s="67">
        <v>-0.32845741510391235</v>
      </c>
      <c r="BB730" s="67">
        <v>-0.27826100587844849</v>
      </c>
      <c r="BC730" s="67">
        <v>-0.21620768308639526</v>
      </c>
      <c r="BD730" s="67">
        <v>-0.15912434458732605</v>
      </c>
      <c r="BE730" s="67">
        <v>-2.9359482228755951E-2</v>
      </c>
      <c r="BF730" s="67">
        <v>-2.4382470175623894E-2</v>
      </c>
      <c r="BG730" s="67">
        <v>-1.3916186988353729E-2</v>
      </c>
      <c r="BH730" s="67">
        <v>-1.5923582017421722E-2</v>
      </c>
      <c r="BI730" s="67">
        <v>-1.7066234722733498E-2</v>
      </c>
      <c r="BJ730" s="67">
        <v>-1.7867198213934898E-2</v>
      </c>
      <c r="BK730" s="67">
        <v>-1.7763633280992508E-2</v>
      </c>
      <c r="BL730" s="67">
        <v>-2.6544924825429916E-2</v>
      </c>
      <c r="BM730" s="67">
        <v>-3.6728717386722565E-2</v>
      </c>
      <c r="BN730" s="67">
        <v>-3.3272929489612579E-2</v>
      </c>
      <c r="BO730" s="67">
        <v>-4.0946193039417267E-2</v>
      </c>
      <c r="BP730" s="67">
        <v>-3.702482208609581E-2</v>
      </c>
      <c r="BQ730" s="67">
        <v>-6.4820311963558197E-2</v>
      </c>
      <c r="BR730" s="67">
        <v>-4.0584154427051544E-2</v>
      </c>
      <c r="BS730" s="67">
        <v>0.29830032587051392</v>
      </c>
      <c r="BT730" s="67">
        <v>0.40418568253517151</v>
      </c>
      <c r="BU730" s="67">
        <v>0.46365872025489807</v>
      </c>
      <c r="BV730" s="67">
        <v>0.49465888738632202</v>
      </c>
      <c r="BW730" s="67">
        <v>0.38904333114624023</v>
      </c>
      <c r="BX730" s="67">
        <v>-0.21983990073204041</v>
      </c>
      <c r="BY730" s="67">
        <v>-0.2869531512260437</v>
      </c>
      <c r="BZ730" s="67">
        <v>-0.23818065226078033</v>
      </c>
      <c r="CA730" s="67">
        <v>-0.17806878685951233</v>
      </c>
      <c r="CB730" s="67">
        <v>-0.12335914373397827</v>
      </c>
      <c r="CC730" s="67">
        <v>-6.9199078716337681E-3</v>
      </c>
      <c r="CD730" s="67">
        <v>-3.6131176166236401E-3</v>
      </c>
      <c r="CE730" s="67">
        <v>5.5618430487811565E-3</v>
      </c>
      <c r="CF730" s="67">
        <v>2.5668533053249121E-3</v>
      </c>
      <c r="CG730" s="67">
        <v>7.5524195563048124E-4</v>
      </c>
      <c r="CH730" s="67">
        <v>-8.7743959738872945E-5</v>
      </c>
      <c r="CI730" s="67">
        <v>9.7688729874789715E-4</v>
      </c>
      <c r="CJ730" s="67">
        <v>-6.7988187074661255E-3</v>
      </c>
      <c r="CK730" s="67">
        <v>-1.5777185559272766E-2</v>
      </c>
      <c r="CL730" s="67">
        <v>-1.0599523782730103E-2</v>
      </c>
      <c r="CM730" s="67">
        <v>-1.6653502359986305E-2</v>
      </c>
      <c r="CN730" s="67">
        <v>-1.1138977482914925E-2</v>
      </c>
      <c r="CO730" s="67">
        <v>-3.7569116801023483E-2</v>
      </c>
      <c r="CP730" s="67">
        <v>-1.2394238263368607E-2</v>
      </c>
      <c r="CQ730" s="67">
        <v>0.32651761174201965</v>
      </c>
      <c r="CR730" s="67">
        <v>0.43270722031593323</v>
      </c>
      <c r="CS730" s="67">
        <v>0.49240326881408691</v>
      </c>
      <c r="CT730" s="67">
        <v>0.52350938320159912</v>
      </c>
      <c r="CU730" s="67">
        <v>0.41794639825820923</v>
      </c>
      <c r="CV730" s="67">
        <v>-0.19065271317958832</v>
      </c>
      <c r="CW730" s="67">
        <v>-0.25820741057395935</v>
      </c>
      <c r="CX730" s="67">
        <v>-0.21042115986347198</v>
      </c>
      <c r="CY730" s="67">
        <v>-0.15165390074253082</v>
      </c>
      <c r="CZ730" s="67">
        <v>-9.8588265478610992E-2</v>
      </c>
      <c r="DA730" s="67">
        <v>1.5519666485488415E-2</v>
      </c>
      <c r="DB730" s="67">
        <v>1.7156237736344337E-2</v>
      </c>
      <c r="DC730" s="67">
        <v>2.5039874017238617E-2</v>
      </c>
      <c r="DD730" s="67">
        <v>2.1057290956377983E-2</v>
      </c>
      <c r="DE730" s="67">
        <v>1.8576720729470253E-2</v>
      </c>
      <c r="DF730" s="67">
        <v>1.7691709101200104E-2</v>
      </c>
      <c r="DG730" s="67">
        <v>1.971740834414959E-2</v>
      </c>
      <c r="DH730" s="67">
        <v>1.2947286479175091E-2</v>
      </c>
      <c r="DI730" s="67">
        <v>5.1743453368544579E-3</v>
      </c>
      <c r="DJ730" s="67">
        <v>1.207387913018465E-2</v>
      </c>
      <c r="DK730" s="67">
        <v>7.6391869224607944E-3</v>
      </c>
      <c r="DL730" s="67">
        <v>1.4746868051588535E-2</v>
      </c>
      <c r="DM730" s="67">
        <v>-1.0317917913198471E-2</v>
      </c>
      <c r="DN730" s="67">
        <v>1.5795676037669182E-2</v>
      </c>
      <c r="DO730" s="67">
        <v>0.35473495721817017</v>
      </c>
      <c r="DP730" s="67">
        <v>0.46122875809669495</v>
      </c>
      <c r="DQ730" s="67">
        <v>0.52114778757095337</v>
      </c>
      <c r="DR730" s="67">
        <v>0.55235987901687622</v>
      </c>
      <c r="DS730" s="67">
        <v>0.44684946537017822</v>
      </c>
      <c r="DT730" s="67">
        <v>-0.16146551072597504</v>
      </c>
      <c r="DU730" s="67">
        <v>-0.22946169972419739</v>
      </c>
      <c r="DV730" s="67">
        <v>-0.18266163766384125</v>
      </c>
      <c r="DW730" s="67">
        <v>-0.12523902952671051</v>
      </c>
      <c r="DX730" s="67">
        <v>-7.381739467382431E-2</v>
      </c>
      <c r="DY730" s="67">
        <v>4.7918848693370819E-2</v>
      </c>
      <c r="DZ730" s="67">
        <v>4.7143884003162384E-2</v>
      </c>
      <c r="EA730" s="67">
        <v>5.3163055330514908E-2</v>
      </c>
      <c r="EB730" s="67">
        <v>4.7754544764757156E-2</v>
      </c>
      <c r="EC730" s="67">
        <v>4.4308103621006012E-2</v>
      </c>
      <c r="ED730" s="67">
        <v>4.3362420052289963E-2</v>
      </c>
      <c r="EE730" s="67">
        <v>4.6775747090578079E-2</v>
      </c>
      <c r="EF730" s="67">
        <v>4.1457526385784149E-2</v>
      </c>
      <c r="EG730" s="67">
        <v>3.5425029695034027E-2</v>
      </c>
      <c r="EH730" s="67">
        <v>4.4810667634010315E-2</v>
      </c>
      <c r="EI730" s="67">
        <v>4.2713969945907593E-2</v>
      </c>
      <c r="EJ730" s="67">
        <v>5.2121918648481369E-2</v>
      </c>
      <c r="EK730" s="67">
        <v>2.9028484597802162E-2</v>
      </c>
      <c r="EL730" s="67">
        <v>5.6497432291507721E-2</v>
      </c>
      <c r="EM730" s="67">
        <v>0.39547622203826904</v>
      </c>
      <c r="EN730" s="67">
        <v>0.50240927934646606</v>
      </c>
      <c r="EO730" s="67">
        <v>0.56265044212341309</v>
      </c>
      <c r="EP730" s="67">
        <v>0.59401541948318481</v>
      </c>
      <c r="EQ730" s="67">
        <v>0.48858091235160828</v>
      </c>
      <c r="ER730" s="67">
        <v>-0.11932381987571716</v>
      </c>
      <c r="ES730" s="67">
        <v>-0.18795740604400635</v>
      </c>
      <c r="ET730" s="67">
        <v>-0.14258131384849548</v>
      </c>
      <c r="EU730" s="67">
        <v>-8.7100155651569366E-2</v>
      </c>
      <c r="EV730" s="67">
        <v>-3.8052190095186234E-2</v>
      </c>
      <c r="EW730" s="67">
        <v>84</v>
      </c>
      <c r="EX730" s="67">
        <v>82.5</v>
      </c>
      <c r="EY730" s="67">
        <v>81.5</v>
      </c>
      <c r="EZ730" s="67">
        <v>80</v>
      </c>
      <c r="FA730" s="67">
        <v>78.5</v>
      </c>
      <c r="FB730" s="67">
        <v>76</v>
      </c>
      <c r="FC730" s="67">
        <v>76</v>
      </c>
      <c r="FD730" s="67">
        <v>77.5</v>
      </c>
      <c r="FE730" s="67">
        <v>81</v>
      </c>
      <c r="FF730" s="67">
        <v>85.5</v>
      </c>
      <c r="FG730" s="67">
        <v>91</v>
      </c>
      <c r="FH730" s="67">
        <v>96</v>
      </c>
      <c r="FI730" s="67">
        <v>100.5</v>
      </c>
      <c r="FJ730" s="67">
        <v>104</v>
      </c>
      <c r="FK730" s="67">
        <v>105.5</v>
      </c>
      <c r="FL730" s="67">
        <v>107.5</v>
      </c>
      <c r="FM730" s="67">
        <v>108</v>
      </c>
      <c r="FN730" s="67">
        <v>107.5</v>
      </c>
      <c r="FO730" s="67">
        <v>106.5</v>
      </c>
      <c r="FP730" s="67">
        <v>103.5</v>
      </c>
      <c r="FQ730" s="67">
        <v>100.5</v>
      </c>
      <c r="FR730" s="67">
        <v>96</v>
      </c>
      <c r="FS730" s="67">
        <v>91.5</v>
      </c>
      <c r="FT730" s="67">
        <v>89</v>
      </c>
      <c r="FU730" s="68">
        <v>3.7200231105089188E-2</v>
      </c>
      <c r="FV730" s="40">
        <v>10.210000038146973</v>
      </c>
      <c r="FW730">
        <v>18542.12</v>
      </c>
      <c r="FX730">
        <v>1</v>
      </c>
    </row>
    <row r="731" spans="1:180" x14ac:dyDescent="0.2">
      <c r="A731" t="s">
        <v>189</v>
      </c>
      <c r="B731" t="s">
        <v>207</v>
      </c>
      <c r="C731" t="s">
        <v>204</v>
      </c>
      <c r="D731" t="s">
        <v>182</v>
      </c>
      <c r="E731" t="s">
        <v>1</v>
      </c>
      <c r="F731" t="s">
        <v>1</v>
      </c>
      <c r="G731" s="60" t="s">
        <v>225</v>
      </c>
      <c r="H731" s="67">
        <v>10179.000220775604</v>
      </c>
      <c r="I731" s="67">
        <v>1.4703508615493774</v>
      </c>
      <c r="J731" s="67">
        <v>1.2434043884277344</v>
      </c>
      <c r="K731" s="67">
        <v>1.0861427783966064</v>
      </c>
      <c r="L731" s="67">
        <v>0.96529537439346313</v>
      </c>
      <c r="M731" s="67">
        <v>0.89720255136489868</v>
      </c>
      <c r="N731" s="67">
        <v>0.87877380847930908</v>
      </c>
      <c r="O731" s="67">
        <v>0.92569339275360107</v>
      </c>
      <c r="P731" s="67">
        <v>0.93670248985290527</v>
      </c>
      <c r="Q731" s="67">
        <v>0.9343186616897583</v>
      </c>
      <c r="R731" s="67">
        <v>1.0265172719955444</v>
      </c>
      <c r="S731" s="67">
        <v>1.1837292909622192</v>
      </c>
      <c r="T731" s="67">
        <v>1.3971445560455322</v>
      </c>
      <c r="U731" s="67">
        <v>1.6753828525543213</v>
      </c>
      <c r="V731" s="67">
        <v>1.9757200479507446</v>
      </c>
      <c r="W731" s="67">
        <v>2.2723627090454102</v>
      </c>
      <c r="X731" s="67">
        <v>2.5714280605316162</v>
      </c>
      <c r="Y731" s="67">
        <v>2.8382959365844727</v>
      </c>
      <c r="Z731" s="67">
        <v>2.9797389507293701</v>
      </c>
      <c r="AA731" s="67">
        <v>2.9291300773620605</v>
      </c>
      <c r="AB731" s="67">
        <v>2.7658367156982422</v>
      </c>
      <c r="AC731" s="67">
        <v>2.5707838535308838</v>
      </c>
      <c r="AD731" s="67">
        <v>2.3199098110198975</v>
      </c>
      <c r="AE731" s="67">
        <v>1.9185893535614014</v>
      </c>
      <c r="AF731" s="67">
        <v>1.5148324966430664</v>
      </c>
      <c r="AG731" s="67">
        <v>-0.10431894659996033</v>
      </c>
      <c r="AH731" s="67">
        <v>-7.6380282640457153E-2</v>
      </c>
      <c r="AI731" s="67">
        <v>-5.59222511947155E-2</v>
      </c>
      <c r="AJ731" s="67">
        <v>-5.0679720938205719E-2</v>
      </c>
      <c r="AK731" s="67">
        <v>-5.0096247345209122E-2</v>
      </c>
      <c r="AL731" s="67">
        <v>-5.4148279130458832E-2</v>
      </c>
      <c r="AM731" s="67">
        <v>-6.2720470130443573E-2</v>
      </c>
      <c r="AN731" s="67">
        <v>-5.8459486812353134E-2</v>
      </c>
      <c r="AO731" s="67">
        <v>-7.5589016079902649E-2</v>
      </c>
      <c r="AP731" s="67">
        <v>-8.906005322933197E-2</v>
      </c>
      <c r="AQ731" s="67">
        <v>-9.3258313834667206E-2</v>
      </c>
      <c r="AR731" s="67">
        <v>-9.618031233549118E-2</v>
      </c>
      <c r="AS731" s="67">
        <v>-0.10123717784881592</v>
      </c>
      <c r="AT731" s="67">
        <v>-0.10070730000734329</v>
      </c>
      <c r="AU731" s="67">
        <v>0.21427340805530548</v>
      </c>
      <c r="AV731" s="67">
        <v>0.31169107556343079</v>
      </c>
      <c r="AW731" s="67">
        <v>0.36363539099693298</v>
      </c>
      <c r="AX731" s="67">
        <v>0.38394129276275635</v>
      </c>
      <c r="AY731" s="67">
        <v>0.26466456055641174</v>
      </c>
      <c r="AZ731" s="67">
        <v>-0.24552474915981293</v>
      </c>
      <c r="BA731" s="67">
        <v>-0.3461737334728241</v>
      </c>
      <c r="BB731" s="67">
        <v>-0.26364856958389282</v>
      </c>
      <c r="BC731" s="67">
        <v>-0.17748290300369263</v>
      </c>
      <c r="BD731" s="67">
        <v>-0.1343664675951004</v>
      </c>
      <c r="BE731" s="67">
        <v>-7.1986980736255646E-2</v>
      </c>
      <c r="BF731" s="67">
        <v>-4.6454742550849915E-2</v>
      </c>
      <c r="BG731" s="67">
        <v>-2.785692922770977E-2</v>
      </c>
      <c r="BH731" s="67">
        <v>-2.403714507818222E-2</v>
      </c>
      <c r="BI731" s="67">
        <v>-2.4417607113718987E-2</v>
      </c>
      <c r="BJ731" s="67">
        <v>-2.8530040755867958E-2</v>
      </c>
      <c r="BK731" s="67">
        <v>-3.5717781633138657E-2</v>
      </c>
      <c r="BL731" s="67">
        <v>-3.0008517205715179E-2</v>
      </c>
      <c r="BM731" s="67">
        <v>-4.5401565730571747E-2</v>
      </c>
      <c r="BN731" s="67">
        <v>-5.6392040103673935E-2</v>
      </c>
      <c r="BO731" s="67">
        <v>-5.8257181197404861E-2</v>
      </c>
      <c r="BP731" s="67">
        <v>-5.8883946388959885E-2</v>
      </c>
      <c r="BQ731" s="67">
        <v>-6.1973754316568375E-2</v>
      </c>
      <c r="BR731" s="67">
        <v>-6.009143590927124E-2</v>
      </c>
      <c r="BS731" s="67">
        <v>0.25492990016937256</v>
      </c>
      <c r="BT731" s="67">
        <v>0.3527863621711731</v>
      </c>
      <c r="BU731" s="67">
        <v>0.40505215525627136</v>
      </c>
      <c r="BV731" s="67">
        <v>0.42551079392433167</v>
      </c>
      <c r="BW731" s="67">
        <v>0.30630987882614136</v>
      </c>
      <c r="BX731" s="67">
        <v>-0.20347152650356293</v>
      </c>
      <c r="BY731" s="67">
        <v>-0.3047565221786499</v>
      </c>
      <c r="BZ731" s="67">
        <v>-0.22365207970142365</v>
      </c>
      <c r="CA731" s="67">
        <v>-0.13942371308803558</v>
      </c>
      <c r="CB731" s="67">
        <v>-9.867580235004425E-2</v>
      </c>
      <c r="CC731" s="67">
        <v>-4.9593959003686905E-2</v>
      </c>
      <c r="CD731" s="67">
        <v>-2.5728397071361542E-2</v>
      </c>
      <c r="CE731" s="67">
        <v>-8.4189707413315773E-3</v>
      </c>
      <c r="CF731" s="67">
        <v>-5.5845757015049458E-3</v>
      </c>
      <c r="CG731" s="67">
        <v>-6.6326591186225414E-3</v>
      </c>
      <c r="CH731" s="67">
        <v>-1.0786927305161953E-2</v>
      </c>
      <c r="CI731" s="67">
        <v>-1.7015803605318069E-2</v>
      </c>
      <c r="CJ731" s="67">
        <v>-1.0303466580808163E-2</v>
      </c>
      <c r="CK731" s="67">
        <v>-2.4493826553225517E-2</v>
      </c>
      <c r="CL731" s="67">
        <v>-3.3766269683837891E-2</v>
      </c>
      <c r="CM731" s="67">
        <v>-3.4015502780675888E-2</v>
      </c>
      <c r="CN731" s="67">
        <v>-3.3052593469619751E-2</v>
      </c>
      <c r="CO731" s="67">
        <v>-3.4780032932758331E-2</v>
      </c>
      <c r="CP731" s="67">
        <v>-3.1961008906364441E-2</v>
      </c>
      <c r="CQ731" s="67">
        <v>0.28308850526809692</v>
      </c>
      <c r="CR731" s="67">
        <v>0.3812488317489624</v>
      </c>
      <c r="CS731" s="67">
        <v>0.43373724818229675</v>
      </c>
      <c r="CT731" s="67">
        <v>0.45430174469947815</v>
      </c>
      <c r="CU731" s="67">
        <v>0.33515331149101257</v>
      </c>
      <c r="CV731" s="67">
        <v>-0.17434559762477875</v>
      </c>
      <c r="CW731" s="67">
        <v>-0.27607104182243347</v>
      </c>
      <c r="CX731" s="67">
        <v>-0.19595062732696533</v>
      </c>
      <c r="CY731" s="67">
        <v>-0.11306404322385788</v>
      </c>
      <c r="CZ731" s="67">
        <v>-7.3956556618213654E-2</v>
      </c>
      <c r="DA731" s="67">
        <v>-2.7200944721698761E-2</v>
      </c>
      <c r="DB731" s="67">
        <v>-5.002056248486042E-3</v>
      </c>
      <c r="DC731" s="67">
        <v>1.1018985882401466E-2</v>
      </c>
      <c r="DD731" s="67">
        <v>1.2867992743849754E-2</v>
      </c>
      <c r="DE731" s="67">
        <v>1.1152288876473904E-2</v>
      </c>
      <c r="DF731" s="67">
        <v>6.956187542527914E-3</v>
      </c>
      <c r="DG731" s="67">
        <v>1.6861757030710578E-3</v>
      </c>
      <c r="DH731" s="67">
        <v>9.4015849754214287E-3</v>
      </c>
      <c r="DI731" s="67">
        <v>-3.5860894713550806E-3</v>
      </c>
      <c r="DJ731" s="67">
        <v>-1.1140500195324421E-2</v>
      </c>
      <c r="DK731" s="67">
        <v>-9.7738225013017654E-3</v>
      </c>
      <c r="DL731" s="67">
        <v>-7.2212456725537777E-3</v>
      </c>
      <c r="DM731" s="67">
        <v>-7.5863087549805641E-3</v>
      </c>
      <c r="DN731" s="67">
        <v>-3.8305826019495726E-3</v>
      </c>
      <c r="DO731" s="67">
        <v>0.31124711036682129</v>
      </c>
      <c r="DP731" s="67">
        <v>0.40971127152442932</v>
      </c>
      <c r="DQ731" s="67">
        <v>0.46242231130599976</v>
      </c>
      <c r="DR731" s="67">
        <v>0.48309269547462463</v>
      </c>
      <c r="DS731" s="67">
        <v>0.3639967143535614</v>
      </c>
      <c r="DT731" s="67">
        <v>-0.14521965384483337</v>
      </c>
      <c r="DU731" s="67">
        <v>-0.24738559126853943</v>
      </c>
      <c r="DV731" s="67">
        <v>-0.16824920475482941</v>
      </c>
      <c r="DW731" s="67">
        <v>-8.6704365909099579E-2</v>
      </c>
      <c r="DX731" s="67">
        <v>-4.9237322062253952E-2</v>
      </c>
      <c r="DY731" s="67">
        <v>5.1310202106833458E-3</v>
      </c>
      <c r="DZ731" s="67">
        <v>2.492348849773407E-2</v>
      </c>
      <c r="EA731" s="67">
        <v>3.9084307849407196E-2</v>
      </c>
      <c r="EB731" s="67">
        <v>3.9510574191808701E-2</v>
      </c>
      <c r="EC731" s="67">
        <v>3.6830928176641464E-2</v>
      </c>
      <c r="ED731" s="67">
        <v>3.2574426382780075E-2</v>
      </c>
      <c r="EE731" s="67">
        <v>2.8688864782452583E-2</v>
      </c>
      <c r="EF731" s="67">
        <v>3.785255178809166E-2</v>
      </c>
      <c r="EG731" s="67">
        <v>2.6601362973451614E-2</v>
      </c>
      <c r="EH731" s="67">
        <v>2.1527515724301338E-2</v>
      </c>
      <c r="EI731" s="67">
        <v>2.5227310135960579E-2</v>
      </c>
      <c r="EJ731" s="67">
        <v>3.007512167096138E-2</v>
      </c>
      <c r="EK731" s="67">
        <v>3.1677111983299255E-2</v>
      </c>
      <c r="EL731" s="67">
        <v>3.6785289645195007E-2</v>
      </c>
      <c r="EM731" s="67">
        <v>0.35190361738204956</v>
      </c>
      <c r="EN731" s="67">
        <v>0.45080655813217163</v>
      </c>
      <c r="EO731" s="67">
        <v>0.50383907556533813</v>
      </c>
      <c r="EP731" s="67">
        <v>0.52466225624084473</v>
      </c>
      <c r="EQ731" s="67">
        <v>0.40564203262329102</v>
      </c>
      <c r="ER731" s="67">
        <v>-0.10316643863916397</v>
      </c>
      <c r="ES731" s="67">
        <v>-0.20596835017204285</v>
      </c>
      <c r="ET731" s="67">
        <v>-0.12825269997119904</v>
      </c>
      <c r="EU731" s="67">
        <v>-4.8645175993442535E-2</v>
      </c>
      <c r="EV731" s="67">
        <v>-1.3546663336455822E-2</v>
      </c>
      <c r="EW731" s="67">
        <v>86.5</v>
      </c>
      <c r="EX731" s="67">
        <v>83.5</v>
      </c>
      <c r="EY731" s="67">
        <v>81.5</v>
      </c>
      <c r="EZ731" s="67">
        <v>80.5</v>
      </c>
      <c r="FA731" s="67">
        <v>78</v>
      </c>
      <c r="FB731" s="67">
        <v>76.5</v>
      </c>
      <c r="FC731" s="67">
        <v>75.5</v>
      </c>
      <c r="FD731" s="67">
        <v>75.5</v>
      </c>
      <c r="FE731" s="67">
        <v>79.5</v>
      </c>
      <c r="FF731" s="67">
        <v>83.5</v>
      </c>
      <c r="FG731" s="67">
        <v>86</v>
      </c>
      <c r="FH731" s="67">
        <v>89</v>
      </c>
      <c r="FI731" s="67">
        <v>94</v>
      </c>
      <c r="FJ731" s="67">
        <v>98</v>
      </c>
      <c r="FK731" s="67">
        <v>101.5</v>
      </c>
      <c r="FL731" s="67">
        <v>104</v>
      </c>
      <c r="FM731" s="67">
        <v>104</v>
      </c>
      <c r="FN731" s="67">
        <v>103.5</v>
      </c>
      <c r="FO731" s="67">
        <v>101.5</v>
      </c>
      <c r="FP731" s="67">
        <v>98.5</v>
      </c>
      <c r="FQ731" s="67">
        <v>95</v>
      </c>
      <c r="FR731" s="67">
        <v>91</v>
      </c>
      <c r="FS731" s="67">
        <v>88.5</v>
      </c>
      <c r="FT731" s="67">
        <v>86</v>
      </c>
      <c r="FU731" s="68">
        <v>3.7123337388038635E-2</v>
      </c>
      <c r="FV731" s="40">
        <v>9.3599996566772461</v>
      </c>
      <c r="FW731">
        <v>17192.75</v>
      </c>
      <c r="FX731">
        <v>1</v>
      </c>
    </row>
    <row r="732" spans="1:180" x14ac:dyDescent="0.2">
      <c r="A732" t="s">
        <v>189</v>
      </c>
      <c r="B732" t="s">
        <v>207</v>
      </c>
      <c r="C732" t="s">
        <v>204</v>
      </c>
      <c r="D732" t="s">
        <v>182</v>
      </c>
      <c r="E732" t="s">
        <v>1</v>
      </c>
      <c r="F732" t="s">
        <v>1</v>
      </c>
      <c r="G732" s="60" t="s">
        <v>226</v>
      </c>
      <c r="H732" s="67">
        <v>10507.999959588051</v>
      </c>
      <c r="I732" s="67">
        <v>1.2589155435562134</v>
      </c>
      <c r="J732" s="67">
        <v>1.0673288106918335</v>
      </c>
      <c r="K732" s="67">
        <v>0.93957829475402832</v>
      </c>
      <c r="L732" s="67">
        <v>0.84980899095535278</v>
      </c>
      <c r="M732" s="67">
        <v>0.80644732713699341</v>
      </c>
      <c r="N732" s="67">
        <v>0.81207019090652466</v>
      </c>
      <c r="O732" s="67">
        <v>0.88069325685501099</v>
      </c>
      <c r="P732" s="67">
        <v>0.87805598974227905</v>
      </c>
      <c r="Q732" s="67">
        <v>0.86933273077011108</v>
      </c>
      <c r="R732" s="67">
        <v>0.95300561189651489</v>
      </c>
      <c r="S732" s="67">
        <v>1.1086313724517822</v>
      </c>
      <c r="T732" s="67">
        <v>1.3226754665374756</v>
      </c>
      <c r="U732" s="67">
        <v>1.5810546875</v>
      </c>
      <c r="V732" s="67">
        <v>1.8673008680343628</v>
      </c>
      <c r="W732" s="67">
        <v>2.1609070301055908</v>
      </c>
      <c r="X732" s="67">
        <v>2.494631290435791</v>
      </c>
      <c r="Y732" s="67">
        <v>2.776209831237793</v>
      </c>
      <c r="Z732" s="67">
        <v>2.9348716735839844</v>
      </c>
      <c r="AA732" s="67">
        <v>2.9017496109008789</v>
      </c>
      <c r="AB732" s="67">
        <v>2.7614202499389648</v>
      </c>
      <c r="AC732" s="67">
        <v>2.6476831436157227</v>
      </c>
      <c r="AD732" s="67">
        <v>2.3784511089324951</v>
      </c>
      <c r="AE732" s="67">
        <v>1.981060266494751</v>
      </c>
      <c r="AF732" s="67">
        <v>1.5919898748397827</v>
      </c>
      <c r="AG732" s="67">
        <v>-4.9401886761188507E-2</v>
      </c>
      <c r="AH732" s="67">
        <v>-4.2701587080955505E-2</v>
      </c>
      <c r="AI732" s="67">
        <v>-3.9731908589601517E-2</v>
      </c>
      <c r="AJ732" s="67">
        <v>-4.2127933353185654E-2</v>
      </c>
      <c r="AK732" s="67">
        <v>-3.4402888268232346E-2</v>
      </c>
      <c r="AL732" s="67">
        <v>-3.3479951322078705E-2</v>
      </c>
      <c r="AM732" s="67">
        <v>-4.3425962328910828E-2</v>
      </c>
      <c r="AN732" s="67">
        <v>-6.1182945966720581E-2</v>
      </c>
      <c r="AO732" s="67">
        <v>-5.1298044621944427E-2</v>
      </c>
      <c r="AP732" s="67">
        <v>-4.4744584709405899E-2</v>
      </c>
      <c r="AQ732" s="67">
        <v>-5.7694964110851288E-2</v>
      </c>
      <c r="AR732" s="67">
        <v>-5.5693399161100388E-2</v>
      </c>
      <c r="AS732" s="67">
        <v>-7.5881198048591614E-2</v>
      </c>
      <c r="AT732" s="67">
        <v>-7.6879508793354034E-2</v>
      </c>
      <c r="AU732" s="67">
        <v>0.21732741594314575</v>
      </c>
      <c r="AV732" s="67">
        <v>0.3188137412071228</v>
      </c>
      <c r="AW732" s="67">
        <v>0.38052830100059509</v>
      </c>
      <c r="AX732" s="67">
        <v>0.3862474262714386</v>
      </c>
      <c r="AY732" s="67">
        <v>0.27180999517440796</v>
      </c>
      <c r="AZ732" s="67">
        <v>-0.22293092310428619</v>
      </c>
      <c r="BA732" s="67">
        <v>-0.27794435620307922</v>
      </c>
      <c r="BB732" s="67">
        <v>-0.264466792345047</v>
      </c>
      <c r="BC732" s="67">
        <v>-0.16844829916954041</v>
      </c>
      <c r="BD732" s="67">
        <v>-0.13178166747093201</v>
      </c>
      <c r="BE732" s="67">
        <v>-1.7666365951299667E-2</v>
      </c>
      <c r="BF732" s="67">
        <v>-1.3325365260243416E-2</v>
      </c>
      <c r="BG732" s="67">
        <v>-1.2177192606031895E-2</v>
      </c>
      <c r="BH732" s="67">
        <v>-1.5966841951012611E-2</v>
      </c>
      <c r="BI732" s="67">
        <v>-9.1908173635601997E-3</v>
      </c>
      <c r="BJ732" s="67">
        <v>-8.3306040614843369E-3</v>
      </c>
      <c r="BK732" s="67">
        <v>-1.6924852505326271E-2</v>
      </c>
      <c r="BL732" s="67">
        <v>-3.3267378807067871E-2</v>
      </c>
      <c r="BM732" s="67">
        <v>-2.168034203350544E-2</v>
      </c>
      <c r="BN732" s="67">
        <v>-1.2692652642726898E-2</v>
      </c>
      <c r="BO732" s="67">
        <v>-2.3351393640041351E-2</v>
      </c>
      <c r="BP732" s="67">
        <v>-1.909925602376461E-2</v>
      </c>
      <c r="BQ732" s="67">
        <v>-3.7359349429607391E-2</v>
      </c>
      <c r="BR732" s="67">
        <v>-3.7033982574939728E-2</v>
      </c>
      <c r="BS732" s="67">
        <v>0.25722455978393555</v>
      </c>
      <c r="BT732" s="67">
        <v>0.35914039611816406</v>
      </c>
      <c r="BU732" s="67">
        <v>0.42116731405258179</v>
      </c>
      <c r="BV732" s="67">
        <v>0.42703500390052795</v>
      </c>
      <c r="BW732" s="67">
        <v>0.31266981363296509</v>
      </c>
      <c r="BX732" s="67">
        <v>-0.18168650567531586</v>
      </c>
      <c r="BY732" s="67">
        <v>-0.23732049763202667</v>
      </c>
      <c r="BZ732" s="67">
        <v>-0.22523057460784912</v>
      </c>
      <c r="CA732" s="67">
        <v>-0.13110783696174622</v>
      </c>
      <c r="CB732" s="67">
        <v>-9.6758462488651276E-2</v>
      </c>
      <c r="CC732" s="67">
        <v>4.3135602027177811E-3</v>
      </c>
      <c r="CD732" s="67">
        <v>7.0205163210630417E-3</v>
      </c>
      <c r="CE732" s="67">
        <v>6.9071203470230103E-3</v>
      </c>
      <c r="CF732" s="67">
        <v>2.1522538736462593E-3</v>
      </c>
      <c r="CG732" s="67">
        <v>8.270985446870327E-3</v>
      </c>
      <c r="CH732" s="67">
        <v>9.0877562761306763E-3</v>
      </c>
      <c r="CI732" s="67">
        <v>1.4297376619651914E-3</v>
      </c>
      <c r="CJ732" s="67">
        <v>-1.3933141715824604E-2</v>
      </c>
      <c r="CK732" s="67">
        <v>-1.1672105174511671E-3</v>
      </c>
      <c r="CL732" s="67">
        <v>9.5064174383878708E-3</v>
      </c>
      <c r="CM732" s="67">
        <v>4.3485933565534651E-4</v>
      </c>
      <c r="CN732" s="67">
        <v>6.2457355670630932E-3</v>
      </c>
      <c r="CO732" s="67">
        <v>-1.0679241269826889E-2</v>
      </c>
      <c r="CP732" s="67">
        <v>-9.4370953738689423E-3</v>
      </c>
      <c r="CQ732" s="67">
        <v>0.28485724329948425</v>
      </c>
      <c r="CR732" s="67">
        <v>0.38707047700881958</v>
      </c>
      <c r="CS732" s="67">
        <v>0.44931378960609436</v>
      </c>
      <c r="CT732" s="67">
        <v>0.45528432726860046</v>
      </c>
      <c r="CU732" s="67">
        <v>0.34096920490264893</v>
      </c>
      <c r="CV732" s="67">
        <v>-0.15312075614929199</v>
      </c>
      <c r="CW732" s="67">
        <v>-0.20918454229831696</v>
      </c>
      <c r="CX732" s="67">
        <v>-0.1980556845664978</v>
      </c>
      <c r="CY732" s="67">
        <v>-0.10524594038724899</v>
      </c>
      <c r="CZ732" s="67">
        <v>-7.2501510381698608E-2</v>
      </c>
      <c r="DA732" s="67">
        <v>2.6293488219380379E-2</v>
      </c>
      <c r="DB732" s="67">
        <v>2.7366399765014648E-2</v>
      </c>
      <c r="DC732" s="67">
        <v>2.599143423140049E-2</v>
      </c>
      <c r="DD732" s="67">
        <v>2.0271347835659981E-2</v>
      </c>
      <c r="DE732" s="67">
        <v>2.5732791051268578E-2</v>
      </c>
      <c r="DF732" s="67">
        <v>2.6506116613745689E-2</v>
      </c>
      <c r="DG732" s="67">
        <v>1.9784325733780861E-2</v>
      </c>
      <c r="DH732" s="67">
        <v>5.4010930471122265E-3</v>
      </c>
      <c r="DI732" s="67">
        <v>1.9345920532941818E-2</v>
      </c>
      <c r="DJ732" s="67">
        <v>3.170548751950264E-2</v>
      </c>
      <c r="DK732" s="67">
        <v>2.4221111088991165E-2</v>
      </c>
      <c r="DL732" s="67">
        <v>3.1590726226568222E-2</v>
      </c>
      <c r="DM732" s="67">
        <v>1.6000866889953613E-2</v>
      </c>
      <c r="DN732" s="67">
        <v>1.8159793689846992E-2</v>
      </c>
      <c r="DO732" s="67">
        <v>0.31248989701271057</v>
      </c>
      <c r="DP732" s="67">
        <v>0.4150005578994751</v>
      </c>
      <c r="DQ732" s="67">
        <v>0.47746023535728455</v>
      </c>
      <c r="DR732" s="67">
        <v>0.48353365063667297</v>
      </c>
      <c r="DS732" s="67">
        <v>0.36926865577697754</v>
      </c>
      <c r="DT732" s="67">
        <v>-0.12455499172210693</v>
      </c>
      <c r="DU732" s="67">
        <v>-0.18104857206344604</v>
      </c>
      <c r="DV732" s="67">
        <v>-0.17088079452514648</v>
      </c>
      <c r="DW732" s="67">
        <v>-7.9384051263332367E-2</v>
      </c>
      <c r="DX732" s="67">
        <v>-4.8244554549455643E-2</v>
      </c>
      <c r="DY732" s="67">
        <v>5.8029007166624069E-2</v>
      </c>
      <c r="DZ732" s="67">
        <v>5.674261599779129E-2</v>
      </c>
      <c r="EA732" s="67">
        <v>5.3546153008937836E-2</v>
      </c>
      <c r="EB732" s="67">
        <v>4.6432442963123322E-2</v>
      </c>
      <c r="EC732" s="67">
        <v>5.0944864749908447E-2</v>
      </c>
      <c r="ED732" s="67">
        <v>5.1655460149049759E-2</v>
      </c>
      <c r="EE732" s="67">
        <v>4.6285435557365417E-2</v>
      </c>
      <c r="EF732" s="67">
        <v>3.3316656947135925E-2</v>
      </c>
      <c r="EG732" s="67">
        <v>4.8963621258735657E-2</v>
      </c>
      <c r="EH732" s="67">
        <v>6.3757419586181641E-2</v>
      </c>
      <c r="EI732" s="67">
        <v>5.85646852850914E-2</v>
      </c>
      <c r="EJ732" s="67">
        <v>6.818486750125885E-2</v>
      </c>
      <c r="EK732" s="67">
        <v>5.4522708058357239E-2</v>
      </c>
      <c r="EL732" s="67">
        <v>5.8005314320325851E-2</v>
      </c>
      <c r="EM732" s="67">
        <v>0.35238704085350037</v>
      </c>
      <c r="EN732" s="67">
        <v>0.45532721281051636</v>
      </c>
      <c r="EO732" s="67">
        <v>0.51809930801391602</v>
      </c>
      <c r="EP732" s="67">
        <v>0.52432119846343994</v>
      </c>
      <c r="EQ732" s="67">
        <v>0.41012847423553467</v>
      </c>
      <c r="ER732" s="67">
        <v>-8.3310581743717194E-2</v>
      </c>
      <c r="ES732" s="67">
        <v>-0.14042471349239349</v>
      </c>
      <c r="ET732" s="67">
        <v>-0.1316445916891098</v>
      </c>
      <c r="EU732" s="67">
        <v>-4.2043589055538177E-2</v>
      </c>
      <c r="EV732" s="67">
        <v>-1.3221359811723232E-2</v>
      </c>
      <c r="EW732" s="67">
        <v>83.5</v>
      </c>
      <c r="EX732" s="67">
        <v>80.5</v>
      </c>
      <c r="EY732" s="67">
        <v>79.5</v>
      </c>
      <c r="EZ732" s="67">
        <v>78</v>
      </c>
      <c r="FA732" s="67">
        <v>76.5</v>
      </c>
      <c r="FB732" s="67">
        <v>75.5</v>
      </c>
      <c r="FC732" s="67">
        <v>75</v>
      </c>
      <c r="FD732" s="67">
        <v>75.5</v>
      </c>
      <c r="FE732" s="67">
        <v>79.5</v>
      </c>
      <c r="FF732" s="67">
        <v>84.5</v>
      </c>
      <c r="FG732" s="67">
        <v>88.5</v>
      </c>
      <c r="FH732" s="67">
        <v>92</v>
      </c>
      <c r="FI732" s="67">
        <v>96</v>
      </c>
      <c r="FJ732" s="67">
        <v>99.5</v>
      </c>
      <c r="FK732" s="67">
        <v>101.5</v>
      </c>
      <c r="FL732" s="67">
        <v>103</v>
      </c>
      <c r="FM732" s="67">
        <v>103.5</v>
      </c>
      <c r="FN732" s="67">
        <v>103</v>
      </c>
      <c r="FO732" s="67">
        <v>101.5</v>
      </c>
      <c r="FP732" s="67">
        <v>99.5</v>
      </c>
      <c r="FQ732" s="67">
        <v>97.5</v>
      </c>
      <c r="FR732" s="67">
        <v>94.5</v>
      </c>
      <c r="FS732" s="67">
        <v>91.5</v>
      </c>
      <c r="FT732" s="67">
        <v>86</v>
      </c>
      <c r="FU732" s="68">
        <v>3.6426156759262085E-2</v>
      </c>
      <c r="FV732" s="40">
        <v>8.869999885559082</v>
      </c>
      <c r="FW732">
        <v>16880.61</v>
      </c>
      <c r="FX732">
        <v>1</v>
      </c>
    </row>
    <row r="733" spans="1:180" x14ac:dyDescent="0.2">
      <c r="A733" t="s">
        <v>189</v>
      </c>
      <c r="B733" t="s">
        <v>207</v>
      </c>
      <c r="C733" t="s">
        <v>204</v>
      </c>
      <c r="D733" t="s">
        <v>182</v>
      </c>
      <c r="E733" t="s">
        <v>1</v>
      </c>
      <c r="F733" t="s">
        <v>1</v>
      </c>
      <c r="G733" s="60" t="s">
        <v>227</v>
      </c>
      <c r="H733" s="67">
        <v>10549.000155448914</v>
      </c>
      <c r="I733" s="67">
        <v>1.3069932460784912</v>
      </c>
      <c r="J733" s="67">
        <v>1.1211098432540894</v>
      </c>
      <c r="K733" s="67">
        <v>0.98396545648574829</v>
      </c>
      <c r="L733" s="67">
        <v>0.8866080641746521</v>
      </c>
      <c r="M733" s="67">
        <v>0.83258664608001709</v>
      </c>
      <c r="N733" s="67">
        <v>0.83122450113296509</v>
      </c>
      <c r="O733" s="67">
        <v>0.90142703056335449</v>
      </c>
      <c r="P733" s="67">
        <v>0.90581643581390381</v>
      </c>
      <c r="Q733" s="67">
        <v>0.92896068096160889</v>
      </c>
      <c r="R733" s="67">
        <v>1.0474938154220581</v>
      </c>
      <c r="S733" s="67">
        <v>1.2304381132125854</v>
      </c>
      <c r="T733" s="67">
        <v>1.4811545610427856</v>
      </c>
      <c r="U733" s="67">
        <v>1.7731789350509644</v>
      </c>
      <c r="V733" s="67">
        <v>2.0711941719055176</v>
      </c>
      <c r="W733" s="67">
        <v>2.3772034645080566</v>
      </c>
      <c r="X733" s="67">
        <v>2.7062277793884277</v>
      </c>
      <c r="Y733" s="67">
        <v>2.9610085487365723</v>
      </c>
      <c r="Z733" s="67">
        <v>3.0906236171722412</v>
      </c>
      <c r="AA733" s="67">
        <v>3.0378806591033936</v>
      </c>
      <c r="AB733" s="67">
        <v>2.8658277988433838</v>
      </c>
      <c r="AC733" s="67">
        <v>2.6928310394287109</v>
      </c>
      <c r="AD733" s="67">
        <v>2.4158542156219482</v>
      </c>
      <c r="AE733" s="67">
        <v>2.0759885311126709</v>
      </c>
      <c r="AF733" s="67">
        <v>1.7132980823516846</v>
      </c>
      <c r="AG733" s="67">
        <v>-8.9480288326740265E-2</v>
      </c>
      <c r="AH733" s="67">
        <v>-6.1542727053165436E-2</v>
      </c>
      <c r="AI733" s="67">
        <v>-6.8271704018115997E-2</v>
      </c>
      <c r="AJ733" s="67">
        <v>-6.009221076965332E-2</v>
      </c>
      <c r="AK733" s="67">
        <v>-4.9664504826068878E-2</v>
      </c>
      <c r="AL733" s="67">
        <v>-4.243990033864975E-2</v>
      </c>
      <c r="AM733" s="67">
        <v>-5.2750404924154282E-2</v>
      </c>
      <c r="AN733" s="67">
        <v>-6.9278687238693237E-2</v>
      </c>
      <c r="AO733" s="67">
        <v>-5.3945310413837433E-2</v>
      </c>
      <c r="AP733" s="67">
        <v>-7.1081720292568207E-2</v>
      </c>
      <c r="AQ733" s="67">
        <v>-7.3310874402523041E-2</v>
      </c>
      <c r="AR733" s="67">
        <v>-8.0292679369449615E-2</v>
      </c>
      <c r="AS733" s="67">
        <v>-9.688287228345871E-2</v>
      </c>
      <c r="AT733" s="67">
        <v>-9.5047563314437866E-2</v>
      </c>
      <c r="AU733" s="67">
        <v>0.20054447650909424</v>
      </c>
      <c r="AV733" s="67">
        <v>0.29853004217147827</v>
      </c>
      <c r="AW733" s="67">
        <v>0.3459574282169342</v>
      </c>
      <c r="AX733" s="67">
        <v>0.35609158873558044</v>
      </c>
      <c r="AY733" s="67">
        <v>0.21232835948467255</v>
      </c>
      <c r="AZ733" s="67">
        <v>-0.25390172004699707</v>
      </c>
      <c r="BA733" s="67">
        <v>-0.28826811909675598</v>
      </c>
      <c r="BB733" s="67">
        <v>-0.23040424287319183</v>
      </c>
      <c r="BC733" s="67">
        <v>-0.17599257826805115</v>
      </c>
      <c r="BD733" s="67">
        <v>-0.14295117557048798</v>
      </c>
      <c r="BE733" s="67">
        <v>-5.7817284017801285E-2</v>
      </c>
      <c r="BF733" s="67">
        <v>-3.2233167439699173E-2</v>
      </c>
      <c r="BG733" s="67">
        <v>-4.0778972208499908E-2</v>
      </c>
      <c r="BH733" s="67">
        <v>-3.3989559859037399E-2</v>
      </c>
      <c r="BI733" s="67">
        <v>-2.4509171023964882E-2</v>
      </c>
      <c r="BJ733" s="67">
        <v>-1.7347993329167366E-2</v>
      </c>
      <c r="BK733" s="67">
        <v>-2.6310967281460762E-2</v>
      </c>
      <c r="BL733" s="67">
        <v>-4.1428893804550171E-2</v>
      </c>
      <c r="BM733" s="67">
        <v>-2.4397414177656174E-2</v>
      </c>
      <c r="BN733" s="67">
        <v>-3.9104986935853958E-2</v>
      </c>
      <c r="BO733" s="67">
        <v>-3.9047393947839737E-2</v>
      </c>
      <c r="BP733" s="67">
        <v>-4.378398135304451E-2</v>
      </c>
      <c r="BQ733" s="67">
        <v>-5.845130980014801E-2</v>
      </c>
      <c r="BR733" s="67">
        <v>-5.5295977741479874E-2</v>
      </c>
      <c r="BS733" s="67">
        <v>0.24034889042377472</v>
      </c>
      <c r="BT733" s="67">
        <v>0.33876237273216248</v>
      </c>
      <c r="BU733" s="67">
        <v>0.38650074601173401</v>
      </c>
      <c r="BV733" s="67">
        <v>0.39678260684013367</v>
      </c>
      <c r="BW733" s="67">
        <v>0.25309112668037415</v>
      </c>
      <c r="BX733" s="67">
        <v>-0.21275711059570313</v>
      </c>
      <c r="BY733" s="67">
        <v>-0.2477419376373291</v>
      </c>
      <c r="BZ733" s="67">
        <v>-0.19126142561435699</v>
      </c>
      <c r="CA733" s="67">
        <v>-0.13874013721942902</v>
      </c>
      <c r="CB733" s="67">
        <v>-0.10800948739051819</v>
      </c>
      <c r="CC733" s="67">
        <v>-3.5887587815523148E-2</v>
      </c>
      <c r="CD733" s="67">
        <v>-1.1933459900319576E-2</v>
      </c>
      <c r="CE733" s="67">
        <v>-2.1737590432167053E-2</v>
      </c>
      <c r="CF733" s="67">
        <v>-1.591094583272934E-2</v>
      </c>
      <c r="CG733" s="67">
        <v>-7.0866616442799568E-3</v>
      </c>
      <c r="CH733" s="67">
        <v>3.0587249057134613E-5</v>
      </c>
      <c r="CI733" s="67">
        <v>-7.9990969970822334E-3</v>
      </c>
      <c r="CJ733" s="67">
        <v>-2.214021235704422E-2</v>
      </c>
      <c r="CK733" s="67">
        <v>-3.93263204023242E-3</v>
      </c>
      <c r="CL733" s="67">
        <v>-1.6958002001047134E-2</v>
      </c>
      <c r="CM733" s="67">
        <v>-1.5316605567932129E-2</v>
      </c>
      <c r="CN733" s="67">
        <v>-1.8498165532946587E-2</v>
      </c>
      <c r="CO733" s="67">
        <v>-3.1833730638027191E-2</v>
      </c>
      <c r="CP733" s="67">
        <v>-2.7764150872826576E-2</v>
      </c>
      <c r="CQ733" s="67">
        <v>0.26791727542877197</v>
      </c>
      <c r="CR733" s="67">
        <v>0.36662712693214417</v>
      </c>
      <c r="CS733" s="67">
        <v>0.41458094120025635</v>
      </c>
      <c r="CT733" s="67">
        <v>0.42496511340141296</v>
      </c>
      <c r="CU733" s="67">
        <v>0.28132334351539612</v>
      </c>
      <c r="CV733" s="67">
        <v>-0.18426045775413513</v>
      </c>
      <c r="CW733" s="67">
        <v>-0.21967366337776184</v>
      </c>
      <c r="CX733" s="67">
        <v>-0.16415122151374817</v>
      </c>
      <c r="CY733" s="67">
        <v>-0.11293922364711761</v>
      </c>
      <c r="CZ733" s="67">
        <v>-8.3808980882167816E-2</v>
      </c>
      <c r="DA733" s="67">
        <v>-1.395789347589016E-2</v>
      </c>
      <c r="DB733" s="67">
        <v>8.3662504330277443E-3</v>
      </c>
      <c r="DC733" s="67">
        <v>-2.696208655834198E-3</v>
      </c>
      <c r="DD733" s="67">
        <v>2.1676693577319384E-3</v>
      </c>
      <c r="DE733" s="67">
        <v>1.0335847735404968E-2</v>
      </c>
      <c r="DF733" s="67">
        <v>1.7409168183803558E-2</v>
      </c>
      <c r="DG733" s="67">
        <v>1.031277421861887E-2</v>
      </c>
      <c r="DH733" s="67">
        <v>-2.8515288140624762E-3</v>
      </c>
      <c r="DI733" s="67">
        <v>1.6532151028513908E-2</v>
      </c>
      <c r="DJ733" s="67">
        <v>5.1889838650822639E-3</v>
      </c>
      <c r="DK733" s="67">
        <v>8.4141818806529045E-3</v>
      </c>
      <c r="DL733" s="67">
        <v>6.7876512184739113E-3</v>
      </c>
      <c r="DM733" s="67">
        <v>-5.2161496132612228E-3</v>
      </c>
      <c r="DN733" s="67">
        <v>-2.3231958039104939E-4</v>
      </c>
      <c r="DO733" s="67">
        <v>0.29548570513725281</v>
      </c>
      <c r="DP733" s="67">
        <v>0.39449191093444824</v>
      </c>
      <c r="DQ733" s="67">
        <v>0.44266113638877869</v>
      </c>
      <c r="DR733" s="67">
        <v>0.45314756035804749</v>
      </c>
      <c r="DS733" s="67">
        <v>0.30955550074577332</v>
      </c>
      <c r="DT733" s="67">
        <v>-0.15576381981372833</v>
      </c>
      <c r="DU733" s="67">
        <v>-0.19160538911819458</v>
      </c>
      <c r="DV733" s="67">
        <v>-0.13704103231430054</v>
      </c>
      <c r="DW733" s="67">
        <v>-8.7138310074806213E-2</v>
      </c>
      <c r="DX733" s="67">
        <v>-5.9608478099107742E-2</v>
      </c>
      <c r="DY733" s="67">
        <v>1.7705103382468224E-2</v>
      </c>
      <c r="DZ733" s="67">
        <v>3.7675805389881134E-2</v>
      </c>
      <c r="EA733" s="67">
        <v>2.4796519428491592E-2</v>
      </c>
      <c r="EB733" s="67">
        <v>2.8270317241549492E-2</v>
      </c>
      <c r="EC733" s="67">
        <v>3.5491183400154114E-2</v>
      </c>
      <c r="ED733" s="67">
        <v>4.2501077055931091E-2</v>
      </c>
      <c r="EE733" s="67">
        <v>3.6752209067344666E-2</v>
      </c>
      <c r="EF733" s="67">
        <v>2.4998266249895096E-2</v>
      </c>
      <c r="EG733" s="67">
        <v>4.6080045402050018E-2</v>
      </c>
      <c r="EH733" s="67">
        <v>3.716571256518364E-2</v>
      </c>
      <c r="EI733" s="67">
        <v>4.2677666991949081E-2</v>
      </c>
      <c r="EJ733" s="67">
        <v>4.3296352028846741E-2</v>
      </c>
      <c r="EK733" s="67">
        <v>3.3215407282114029E-2</v>
      </c>
      <c r="EL733" s="67">
        <v>3.9519272744655609E-2</v>
      </c>
      <c r="EM733" s="67">
        <v>0.33529010415077209</v>
      </c>
      <c r="EN733" s="67">
        <v>0.43472424149513245</v>
      </c>
      <c r="EO733" s="67">
        <v>0.48320445418357849</v>
      </c>
      <c r="EP733" s="67">
        <v>0.49383863806724548</v>
      </c>
      <c r="EQ733" s="67">
        <v>0.35031825304031372</v>
      </c>
      <c r="ER733" s="67">
        <v>-0.11461919546127319</v>
      </c>
      <c r="ES733" s="67">
        <v>-0.15107923746109009</v>
      </c>
      <c r="ET733" s="67">
        <v>-9.7898207604885101E-2</v>
      </c>
      <c r="EU733" s="67">
        <v>-4.9885880202054977E-2</v>
      </c>
      <c r="EV733" s="67">
        <v>-2.4666791781783104E-2</v>
      </c>
      <c r="EW733" s="67">
        <v>83.5</v>
      </c>
      <c r="EX733" s="67">
        <v>82.5</v>
      </c>
      <c r="EY733" s="67">
        <v>82</v>
      </c>
      <c r="EZ733" s="67">
        <v>80.5</v>
      </c>
      <c r="FA733" s="67">
        <v>78</v>
      </c>
      <c r="FB733" s="67">
        <v>76.5</v>
      </c>
      <c r="FC733" s="67">
        <v>75.5</v>
      </c>
      <c r="FD733" s="67">
        <v>77.5</v>
      </c>
      <c r="FE733" s="67">
        <v>80.5</v>
      </c>
      <c r="FF733" s="67">
        <v>84.5</v>
      </c>
      <c r="FG733" s="67">
        <v>88.5</v>
      </c>
      <c r="FH733" s="67">
        <v>93</v>
      </c>
      <c r="FI733" s="67">
        <v>96</v>
      </c>
      <c r="FJ733" s="67">
        <v>99.5</v>
      </c>
      <c r="FK733" s="67">
        <v>102.5</v>
      </c>
      <c r="FL733" s="67">
        <v>104.5</v>
      </c>
      <c r="FM733" s="67">
        <v>104.5</v>
      </c>
      <c r="FN733" s="67">
        <v>106</v>
      </c>
      <c r="FO733" s="67">
        <v>104.5</v>
      </c>
      <c r="FP733" s="67">
        <v>101.5</v>
      </c>
      <c r="FQ733" s="67">
        <v>96</v>
      </c>
      <c r="FR733" s="67">
        <v>92.5</v>
      </c>
      <c r="FS733" s="67">
        <v>90.5</v>
      </c>
      <c r="FT733" s="67">
        <v>87</v>
      </c>
      <c r="FU733" s="68">
        <v>3.634030744433403E-2</v>
      </c>
      <c r="FV733" s="40">
        <v>10.819999694824219</v>
      </c>
      <c r="FW733">
        <v>18198.16</v>
      </c>
      <c r="FX733">
        <v>1</v>
      </c>
    </row>
    <row r="734" spans="1:180" x14ac:dyDescent="0.2">
      <c r="A734" t="s">
        <v>189</v>
      </c>
      <c r="B734" t="s">
        <v>207</v>
      </c>
      <c r="C734" t="s">
        <v>204</v>
      </c>
      <c r="D734" t="s">
        <v>182</v>
      </c>
      <c r="E734" t="s">
        <v>1</v>
      </c>
      <c r="F734" t="s">
        <v>1</v>
      </c>
      <c r="G734" s="60" t="s">
        <v>228</v>
      </c>
      <c r="H734" s="67">
        <v>10630.000160217285</v>
      </c>
      <c r="I734" s="67">
        <v>0.97444736957550049</v>
      </c>
      <c r="J734" s="67">
        <v>0.82274031639099121</v>
      </c>
      <c r="K734" s="67">
        <v>0.7418820858001709</v>
      </c>
      <c r="L734" s="67">
        <v>0.68246948719024658</v>
      </c>
      <c r="M734" s="67">
        <v>0.66866666078567505</v>
      </c>
      <c r="N734" s="67">
        <v>0.69649934768676758</v>
      </c>
      <c r="O734" s="67">
        <v>0.79005604982376099</v>
      </c>
      <c r="P734" s="67">
        <v>0.80019378662109375</v>
      </c>
      <c r="Q734" s="67">
        <v>0.77455788850784302</v>
      </c>
      <c r="R734" s="67">
        <v>0.80868977308273315</v>
      </c>
      <c r="S734" s="67">
        <v>0.90575355291366577</v>
      </c>
      <c r="T734" s="67">
        <v>1.0800571441650391</v>
      </c>
      <c r="U734" s="67">
        <v>1.3168753385543823</v>
      </c>
      <c r="V734" s="67">
        <v>1.5968326330184937</v>
      </c>
      <c r="W734" s="67">
        <v>1.9160199165344238</v>
      </c>
      <c r="X734" s="67">
        <v>2.2517457008361816</v>
      </c>
      <c r="Y734" s="67">
        <v>2.5384783744812012</v>
      </c>
      <c r="Z734" s="67">
        <v>2.7133326530456543</v>
      </c>
      <c r="AA734" s="67">
        <v>2.6967873573303223</v>
      </c>
      <c r="AB734" s="67">
        <v>2.5616219043731689</v>
      </c>
      <c r="AC734" s="67">
        <v>2.4125657081604004</v>
      </c>
      <c r="AD734" s="67">
        <v>2.1585390567779541</v>
      </c>
      <c r="AE734" s="67">
        <v>1.7896715402603149</v>
      </c>
      <c r="AF734" s="67">
        <v>1.4319194555282593</v>
      </c>
      <c r="AG734" s="67">
        <v>-4.9989361315965652E-2</v>
      </c>
      <c r="AH734" s="67">
        <v>-5.2424874156713486E-2</v>
      </c>
      <c r="AI734" s="67">
        <v>-4.2924430221319199E-2</v>
      </c>
      <c r="AJ734" s="67">
        <v>-4.9703601747751236E-2</v>
      </c>
      <c r="AK734" s="67">
        <v>-4.189111664891243E-2</v>
      </c>
      <c r="AL734" s="67">
        <v>-4.5292701572179794E-2</v>
      </c>
      <c r="AM734" s="67">
        <v>-4.2836323380470276E-2</v>
      </c>
      <c r="AN734" s="67">
        <v>-6.0415305197238922E-2</v>
      </c>
      <c r="AO734" s="67">
        <v>-6.0871072113513947E-2</v>
      </c>
      <c r="AP734" s="67">
        <v>-6.3106752932071686E-2</v>
      </c>
      <c r="AQ734" s="67">
        <v>-6.4606204628944397E-2</v>
      </c>
      <c r="AR734" s="67">
        <v>-4.2535856366157532E-2</v>
      </c>
      <c r="AS734" s="67">
        <v>-5.1774252206087112E-2</v>
      </c>
      <c r="AT734" s="67">
        <v>-3.8454093039035797E-2</v>
      </c>
      <c r="AU734" s="67">
        <v>0.20120538771152496</v>
      </c>
      <c r="AV734" s="67">
        <v>0.31146815419197083</v>
      </c>
      <c r="AW734" s="67">
        <v>0.39206233620643616</v>
      </c>
      <c r="AX734" s="67">
        <v>0.41269999742507935</v>
      </c>
      <c r="AY734" s="67">
        <v>0.30007082223892212</v>
      </c>
      <c r="AZ734" s="67">
        <v>-0.1718137115240097</v>
      </c>
      <c r="BA734" s="67">
        <v>-0.23219656944274902</v>
      </c>
      <c r="BB734" s="67">
        <v>-0.17685547471046448</v>
      </c>
      <c r="BC734" s="67">
        <v>-0.13502731919288635</v>
      </c>
      <c r="BD734" s="67">
        <v>-8.9723549783229828E-2</v>
      </c>
      <c r="BE734" s="67">
        <v>-1.8446363508701324E-2</v>
      </c>
      <c r="BF734" s="67">
        <v>-2.3225307464599609E-2</v>
      </c>
      <c r="BG734" s="67">
        <v>-1.5532985329627991E-2</v>
      </c>
      <c r="BH734" s="67">
        <v>-2.3695824667811394E-2</v>
      </c>
      <c r="BI734" s="67">
        <v>-1.6827687621116638E-2</v>
      </c>
      <c r="BJ734" s="67">
        <v>-2.0293092355132103E-2</v>
      </c>
      <c r="BK734" s="67">
        <v>-1.6496768221259117E-2</v>
      </c>
      <c r="BL734" s="67">
        <v>-3.2673902809619904E-2</v>
      </c>
      <c r="BM734" s="67">
        <v>-3.1439349055290222E-2</v>
      </c>
      <c r="BN734" s="67">
        <v>-3.1256761401891708E-2</v>
      </c>
      <c r="BO734" s="67">
        <v>-3.0477710068225861E-2</v>
      </c>
      <c r="BP734" s="67">
        <v>-6.1717266216874123E-3</v>
      </c>
      <c r="BQ734" s="67">
        <v>-1.3495896942913532E-2</v>
      </c>
      <c r="BR734" s="67">
        <v>1.1383878299966455E-3</v>
      </c>
      <c r="BS734" s="67">
        <v>0.2408563494682312</v>
      </c>
      <c r="BT734" s="67">
        <v>0.35154625773429871</v>
      </c>
      <c r="BU734" s="67">
        <v>0.43244975805282593</v>
      </c>
      <c r="BV734" s="67">
        <v>0.45323479175567627</v>
      </c>
      <c r="BW734" s="67">
        <v>0.34067672491073608</v>
      </c>
      <c r="BX734" s="67">
        <v>-0.13083495199680328</v>
      </c>
      <c r="BY734" s="67">
        <v>-0.19183273613452911</v>
      </c>
      <c r="BZ734" s="67">
        <v>-0.13786755502223969</v>
      </c>
      <c r="CA734" s="67">
        <v>-9.7921006381511688E-2</v>
      </c>
      <c r="CB734" s="67">
        <v>-5.4917249828577042E-2</v>
      </c>
      <c r="CC734" s="67">
        <v>3.4002184402197599E-3</v>
      </c>
      <c r="CD734" s="67">
        <v>-3.0017788521945477E-3</v>
      </c>
      <c r="CE734" s="67">
        <v>3.4382473677396774E-3</v>
      </c>
      <c r="CF734" s="67">
        <v>-5.6829173117876053E-3</v>
      </c>
      <c r="CG734" s="67">
        <v>5.311648128554225E-4</v>
      </c>
      <c r="CH734" s="67">
        <v>-2.978436416015029E-3</v>
      </c>
      <c r="CI734" s="67">
        <v>1.7459291266277432E-3</v>
      </c>
      <c r="CJ734" s="67">
        <v>-1.3460291549563408E-2</v>
      </c>
      <c r="CK734" s="67">
        <v>-1.1055027134716511E-2</v>
      </c>
      <c r="CL734" s="67">
        <v>-9.1975536197423935E-3</v>
      </c>
      <c r="CM734" s="67">
        <v>-6.8404227495193481E-3</v>
      </c>
      <c r="CN734" s="67">
        <v>1.9013959914445877E-2</v>
      </c>
      <c r="CO734" s="67">
        <v>1.3015574775636196E-2</v>
      </c>
      <c r="CP734" s="67">
        <v>2.856002002954483E-2</v>
      </c>
      <c r="CQ734" s="67">
        <v>0.26831847429275513</v>
      </c>
      <c r="CR734" s="67">
        <v>0.37930423021316528</v>
      </c>
      <c r="CS734" s="67">
        <v>0.46042197942733765</v>
      </c>
      <c r="CT734" s="67">
        <v>0.48130905628204346</v>
      </c>
      <c r="CU734" s="67">
        <v>0.36880025267601013</v>
      </c>
      <c r="CV734" s="67">
        <v>-0.10245317965745926</v>
      </c>
      <c r="CW734" s="67">
        <v>-0.16387686133384705</v>
      </c>
      <c r="CX734" s="67">
        <v>-0.11086462438106537</v>
      </c>
      <c r="CY734" s="67">
        <v>-7.2221294045448303E-2</v>
      </c>
      <c r="CZ734" s="67">
        <v>-3.0810512602329254E-2</v>
      </c>
      <c r="DA734" s="67">
        <v>2.5246802717447281E-2</v>
      </c>
      <c r="DB734" s="67">
        <v>1.7221750691533089E-2</v>
      </c>
      <c r="DC734" s="67">
        <v>2.2409480065107346E-2</v>
      </c>
      <c r="DD734" s="67">
        <v>1.2329990975558758E-2</v>
      </c>
      <c r="DE734" s="67">
        <v>1.7890017479658127E-2</v>
      </c>
      <c r="DF734" s="67">
        <v>1.4336217194795609E-2</v>
      </c>
      <c r="DG734" s="67">
        <v>1.998862624168396E-2</v>
      </c>
      <c r="DH734" s="67">
        <v>5.7533183135092258E-3</v>
      </c>
      <c r="DI734" s="67">
        <v>9.329293854534626E-3</v>
      </c>
      <c r="DJ734" s="67">
        <v>1.2861655093729496E-2</v>
      </c>
      <c r="DK734" s="67">
        <v>1.6796866431832314E-2</v>
      </c>
      <c r="DL734" s="67">
        <v>4.4199645519256592E-2</v>
      </c>
      <c r="DM734" s="67">
        <v>3.9527051150798798E-2</v>
      </c>
      <c r="DN734" s="67">
        <v>5.5981650948524475E-2</v>
      </c>
      <c r="DO734" s="67">
        <v>0.29578062891960144</v>
      </c>
      <c r="DP734" s="67">
        <v>0.40706217288970947</v>
      </c>
      <c r="DQ734" s="67">
        <v>0.48839417099952698</v>
      </c>
      <c r="DR734" s="67">
        <v>0.50938332080841064</v>
      </c>
      <c r="DS734" s="67">
        <v>0.39692378044128418</v>
      </c>
      <c r="DT734" s="67">
        <v>-7.4071414768695831E-2</v>
      </c>
      <c r="DU734" s="67">
        <v>-0.13592098653316498</v>
      </c>
      <c r="DV734" s="67">
        <v>-8.3861708641052246E-2</v>
      </c>
      <c r="DW734" s="67">
        <v>-4.6521574258804321E-2</v>
      </c>
      <c r="DX734" s="67">
        <v>-6.7037721164524555E-3</v>
      </c>
      <c r="DY734" s="67">
        <v>5.678979679942131E-2</v>
      </c>
      <c r="DZ734" s="67">
        <v>4.6421315521001816E-2</v>
      </c>
      <c r="EA734" s="67">
        <v>4.9800924956798553E-2</v>
      </c>
      <c r="EB734" s="67">
        <v>3.8337770849466324E-2</v>
      </c>
      <c r="EC734" s="67">
        <v>4.2953446507453918E-2</v>
      </c>
      <c r="ED734" s="67">
        <v>3.9335828274488449E-2</v>
      </c>
      <c r="EE734" s="67">
        <v>4.6328183263540268E-2</v>
      </c>
      <c r="EF734" s="67">
        <v>3.3494722098112106E-2</v>
      </c>
      <c r="EG734" s="67">
        <v>3.8761015981435776E-2</v>
      </c>
      <c r="EH734" s="67">
        <v>4.4711645692586899E-2</v>
      </c>
      <c r="EI734" s="67">
        <v>5.0925355404615402E-2</v>
      </c>
      <c r="EJ734" s="67">
        <v>8.0563776195049286E-2</v>
      </c>
      <c r="EK734" s="67">
        <v>7.7805407345294952E-2</v>
      </c>
      <c r="EL734" s="67">
        <v>9.5574133098125458E-2</v>
      </c>
      <c r="EM734" s="67">
        <v>0.33543160557746887</v>
      </c>
      <c r="EN734" s="67">
        <v>0.44714027643203735</v>
      </c>
      <c r="EO734" s="67">
        <v>0.52878159284591675</v>
      </c>
      <c r="EP734" s="67">
        <v>0.54991811513900757</v>
      </c>
      <c r="EQ734" s="67">
        <v>0.43752968311309814</v>
      </c>
      <c r="ER734" s="67">
        <v>-3.3092662692070007E-2</v>
      </c>
      <c r="ES734" s="67">
        <v>-9.5557145774364471E-2</v>
      </c>
      <c r="ET734" s="67">
        <v>-4.4873766601085663E-2</v>
      </c>
      <c r="EU734" s="67">
        <v>-9.415261447429657E-3</v>
      </c>
      <c r="EV734" s="67">
        <v>2.8102533891797066E-2</v>
      </c>
      <c r="EW734" s="67">
        <v>79</v>
      </c>
      <c r="EX734" s="67">
        <v>77</v>
      </c>
      <c r="EY734" s="67">
        <v>76</v>
      </c>
      <c r="EZ734" s="67">
        <v>74.5</v>
      </c>
      <c r="FA734" s="67">
        <v>72</v>
      </c>
      <c r="FB734" s="67">
        <v>71</v>
      </c>
      <c r="FC734" s="67">
        <v>71</v>
      </c>
      <c r="FD734" s="67">
        <v>72</v>
      </c>
      <c r="FE734" s="67">
        <v>77</v>
      </c>
      <c r="FF734" s="67">
        <v>82.5</v>
      </c>
      <c r="FG734" s="67">
        <v>86.5</v>
      </c>
      <c r="FH734" s="67">
        <v>91</v>
      </c>
      <c r="FI734" s="67">
        <v>95.5</v>
      </c>
      <c r="FJ734" s="67">
        <v>99</v>
      </c>
      <c r="FK734" s="67">
        <v>101.5</v>
      </c>
      <c r="FL734" s="67">
        <v>103.5</v>
      </c>
      <c r="FM734" s="67">
        <v>104</v>
      </c>
      <c r="FN734" s="67">
        <v>104</v>
      </c>
      <c r="FO734" s="67">
        <v>102</v>
      </c>
      <c r="FP734" s="67">
        <v>97.5</v>
      </c>
      <c r="FQ734" s="67">
        <v>92.5</v>
      </c>
      <c r="FR734" s="67">
        <v>88.5</v>
      </c>
      <c r="FS734" s="67">
        <v>86</v>
      </c>
      <c r="FT734" s="67">
        <v>83</v>
      </c>
      <c r="FU734" s="68">
        <v>3.6200731992721558E-2</v>
      </c>
      <c r="FV734" s="40">
        <v>6.9000000953674316</v>
      </c>
      <c r="FW734">
        <v>14844.52</v>
      </c>
      <c r="FX734">
        <v>1</v>
      </c>
    </row>
    <row r="735" spans="1:180" x14ac:dyDescent="0.2">
      <c r="A735" t="s">
        <v>189</v>
      </c>
      <c r="B735" t="s">
        <v>207</v>
      </c>
      <c r="C735" t="s">
        <v>204</v>
      </c>
      <c r="D735" t="s">
        <v>182</v>
      </c>
      <c r="E735" t="s">
        <v>1</v>
      </c>
      <c r="F735" t="s">
        <v>1</v>
      </c>
      <c r="G735" s="60" t="s">
        <v>229</v>
      </c>
      <c r="H735" s="67">
        <v>10638.000015497208</v>
      </c>
      <c r="I735" s="67">
        <v>1.1784051656723022</v>
      </c>
      <c r="J735" s="67">
        <v>1.0068950653076172</v>
      </c>
      <c r="K735" s="67">
        <v>0.8885846734046936</v>
      </c>
      <c r="L735" s="67">
        <v>0.81190115213394165</v>
      </c>
      <c r="M735" s="67">
        <v>0.77707606554031372</v>
      </c>
      <c r="N735" s="67">
        <v>0.78857767581939697</v>
      </c>
      <c r="O735" s="67">
        <v>0.87331807613372803</v>
      </c>
      <c r="P735" s="67">
        <v>0.87105470895767212</v>
      </c>
      <c r="Q735" s="67">
        <v>0.85721111297607422</v>
      </c>
      <c r="R735" s="67">
        <v>0.93129420280456543</v>
      </c>
      <c r="S735" s="67">
        <v>1.0848419666290283</v>
      </c>
      <c r="T735" s="67">
        <v>1.3147625923156738</v>
      </c>
      <c r="U735" s="67">
        <v>1.5785427093505859</v>
      </c>
      <c r="V735" s="67">
        <v>1.8691761493682861</v>
      </c>
      <c r="W735" s="67">
        <v>2.1634759902954102</v>
      </c>
      <c r="X735" s="67">
        <v>2.4504673480987549</v>
      </c>
      <c r="Y735" s="67">
        <v>2.7188131809234619</v>
      </c>
      <c r="Z735" s="67">
        <v>2.869229793548584</v>
      </c>
      <c r="AA735" s="67">
        <v>2.8477640151977539</v>
      </c>
      <c r="AB735" s="67">
        <v>2.7466692924499512</v>
      </c>
      <c r="AC735" s="67">
        <v>2.5714833736419678</v>
      </c>
      <c r="AD735" s="67">
        <v>2.3030891418457031</v>
      </c>
      <c r="AE735" s="67">
        <v>1.9099105596542358</v>
      </c>
      <c r="AF735" s="67">
        <v>1.557103157043457</v>
      </c>
      <c r="AG735" s="67">
        <v>-6.2612332403659821E-2</v>
      </c>
      <c r="AH735" s="67">
        <v>-4.7783069312572479E-2</v>
      </c>
      <c r="AI735" s="67">
        <v>-4.5775827020406723E-2</v>
      </c>
      <c r="AJ735" s="67">
        <v>-4.0357265621423721E-2</v>
      </c>
      <c r="AK735" s="67">
        <v>-3.8819011300802231E-2</v>
      </c>
      <c r="AL735" s="67">
        <v>-3.9518386125564575E-2</v>
      </c>
      <c r="AM735" s="67">
        <v>-4.6833857893943787E-2</v>
      </c>
      <c r="AN735" s="67">
        <v>-6.2094971537590027E-2</v>
      </c>
      <c r="AO735" s="67">
        <v>-5.169251561164856E-2</v>
      </c>
      <c r="AP735" s="67">
        <v>-6.4975850284099579E-2</v>
      </c>
      <c r="AQ735" s="67">
        <v>-7.2061881422996521E-2</v>
      </c>
      <c r="AR735" s="67">
        <v>-7.3468990623950958E-2</v>
      </c>
      <c r="AS735" s="67">
        <v>-8.7128236889839172E-2</v>
      </c>
      <c r="AT735" s="67">
        <v>-7.2420366108417511E-2</v>
      </c>
      <c r="AU735" s="67">
        <v>0.22888943552970886</v>
      </c>
      <c r="AV735" s="67">
        <v>0.29570955038070679</v>
      </c>
      <c r="AW735" s="67">
        <v>0.3791731595993042</v>
      </c>
      <c r="AX735" s="67">
        <v>0.39662700891494751</v>
      </c>
      <c r="AY735" s="67">
        <v>0.29130443930625916</v>
      </c>
      <c r="AZ735" s="67">
        <v>-0.20479010045528412</v>
      </c>
      <c r="BA735" s="67">
        <v>-0.28496113419532776</v>
      </c>
      <c r="BB735" s="67">
        <v>-0.22255660593509674</v>
      </c>
      <c r="BC735" s="67">
        <v>-0.18987712264060974</v>
      </c>
      <c r="BD735" s="67">
        <v>-0.11092788726091385</v>
      </c>
      <c r="BE735" s="67">
        <v>-3.108491376042366E-2</v>
      </c>
      <c r="BF735" s="67">
        <v>-1.859787292778492E-2</v>
      </c>
      <c r="BG735" s="67">
        <v>-1.839759387075901E-2</v>
      </c>
      <c r="BH735" s="67">
        <v>-1.4361859299242496E-2</v>
      </c>
      <c r="BI735" s="67">
        <v>-1.3767539523541927E-2</v>
      </c>
      <c r="BJ735" s="67">
        <v>-1.45305460318923E-2</v>
      </c>
      <c r="BK735" s="67">
        <v>-2.0506910979747772E-2</v>
      </c>
      <c r="BL735" s="67">
        <v>-3.436729684472084E-2</v>
      </c>
      <c r="BM735" s="67">
        <v>-2.2275609895586967E-2</v>
      </c>
      <c r="BN735" s="67">
        <v>-3.3142141997814178E-2</v>
      </c>
      <c r="BO735" s="67">
        <v>-3.7950843572616577E-2</v>
      </c>
      <c r="BP735" s="67">
        <v>-3.7123594433069229E-2</v>
      </c>
      <c r="BQ735" s="67">
        <v>-4.8869706690311432E-2</v>
      </c>
      <c r="BR735" s="67">
        <v>-3.2848414033651352E-2</v>
      </c>
      <c r="BS735" s="67">
        <v>0.26852068305015564</v>
      </c>
      <c r="BT735" s="67">
        <v>0.33576801419258118</v>
      </c>
      <c r="BU735" s="67">
        <v>0.41954091191291809</v>
      </c>
      <c r="BV735" s="67">
        <v>0.43714219331741333</v>
      </c>
      <c r="BW735" s="67">
        <v>0.33189070224761963</v>
      </c>
      <c r="BX735" s="67">
        <v>-0.16383218765258789</v>
      </c>
      <c r="BY735" s="67">
        <v>-0.2446177750825882</v>
      </c>
      <c r="BZ735" s="67">
        <v>-0.18358832597732544</v>
      </c>
      <c r="CA735" s="67">
        <v>-0.15278948843479156</v>
      </c>
      <c r="CB735" s="67">
        <v>-7.6138980686664581E-2</v>
      </c>
      <c r="CC735" s="67">
        <v>-9.249124675989151E-3</v>
      </c>
      <c r="CD735" s="67">
        <v>1.6157042700797319E-3</v>
      </c>
      <c r="CE735" s="67">
        <v>5.6449044495820999E-4</v>
      </c>
      <c r="CF735" s="67">
        <v>3.6424819845706224E-3</v>
      </c>
      <c r="CG735" s="67">
        <v>3.5830331034958363E-3</v>
      </c>
      <c r="CH735" s="67">
        <v>2.7759564109146595E-3</v>
      </c>
      <c r="CI735" s="67">
        <v>-2.2729490883648396E-3</v>
      </c>
      <c r="CJ735" s="67">
        <v>-1.5163196250796318E-2</v>
      </c>
      <c r="CK735" s="67">
        <v>-1.9015476573258638E-3</v>
      </c>
      <c r="CL735" s="67">
        <v>-1.1094213463366032E-2</v>
      </c>
      <c r="CM735" s="67">
        <v>-1.4325637370347977E-2</v>
      </c>
      <c r="CN735" s="67">
        <v>-1.1950886808335781E-2</v>
      </c>
      <c r="CO735" s="67">
        <v>-2.2371966391801834E-2</v>
      </c>
      <c r="CP735" s="67">
        <v>-5.4409988224506378E-3</v>
      </c>
      <c r="CQ735" s="67">
        <v>0.29596912860870361</v>
      </c>
      <c r="CR735" s="67">
        <v>0.36351239681243896</v>
      </c>
      <c r="CS735" s="67">
        <v>0.44749948382377625</v>
      </c>
      <c r="CT735" s="67">
        <v>0.46520286798477173</v>
      </c>
      <c r="CU735" s="67">
        <v>0.3600006103515625</v>
      </c>
      <c r="CV735" s="67">
        <v>-0.13546484708786011</v>
      </c>
      <c r="CW735" s="67">
        <v>-0.21667610108852386</v>
      </c>
      <c r="CX735" s="67">
        <v>-0.15659902989864349</v>
      </c>
      <c r="CY735" s="67">
        <v>-0.12710271775722504</v>
      </c>
      <c r="CZ735" s="67">
        <v>-5.2044302225112915E-2</v>
      </c>
      <c r="DA735" s="67">
        <v>1.2586663477122784E-2</v>
      </c>
      <c r="DB735" s="67">
        <v>2.1829282864928246E-2</v>
      </c>
      <c r="DC735" s="67">
        <v>1.9526572898030281E-2</v>
      </c>
      <c r="DD735" s="67">
        <v>2.1646821871399879E-2</v>
      </c>
      <c r="DE735" s="67">
        <v>2.0933607593178749E-2</v>
      </c>
      <c r="DF735" s="67">
        <v>2.0082458853721619E-2</v>
      </c>
      <c r="DG735" s="67">
        <v>1.5961013734340668E-2</v>
      </c>
      <c r="DH735" s="67">
        <v>4.0409057401120663E-3</v>
      </c>
      <c r="DI735" s="67">
        <v>1.8472513183951378E-2</v>
      </c>
      <c r="DJ735" s="67">
        <v>1.0953716933727264E-2</v>
      </c>
      <c r="DK735" s="67">
        <v>9.2995669692754745E-3</v>
      </c>
      <c r="DL735" s="67">
        <v>1.3221820816397667E-2</v>
      </c>
      <c r="DM735" s="67">
        <v>4.1257748380303383E-3</v>
      </c>
      <c r="DN735" s="67">
        <v>2.1966414526104927E-2</v>
      </c>
      <c r="DO735" s="67">
        <v>0.32341763377189636</v>
      </c>
      <c r="DP735" s="67">
        <v>0.39125674962997437</v>
      </c>
      <c r="DQ735" s="67">
        <v>0.47545808553695679</v>
      </c>
      <c r="DR735" s="67">
        <v>0.4932636022567749</v>
      </c>
      <c r="DS735" s="67">
        <v>0.38811051845550537</v>
      </c>
      <c r="DT735" s="67">
        <v>-0.10709749907255173</v>
      </c>
      <c r="DU735" s="67">
        <v>-0.18873441219329834</v>
      </c>
      <c r="DV735" s="67">
        <v>-0.12960971891880035</v>
      </c>
      <c r="DW735" s="67">
        <v>-0.10141592472791672</v>
      </c>
      <c r="DX735" s="67">
        <v>-2.7949616312980652E-2</v>
      </c>
      <c r="DY735" s="67">
        <v>4.4114071875810623E-2</v>
      </c>
      <c r="DZ735" s="67">
        <v>5.1014479249715805E-2</v>
      </c>
      <c r="EA735" s="67">
        <v>4.6904809772968292E-2</v>
      </c>
      <c r="EB735" s="67">
        <v>4.7642230987548828E-2</v>
      </c>
      <c r="EC735" s="67">
        <v>4.5985076576471329E-2</v>
      </c>
      <c r="ED735" s="67">
        <v>4.507029801607132E-2</v>
      </c>
      <c r="EE735" s="67">
        <v>4.2287960648536682E-2</v>
      </c>
      <c r="EF735" s="67">
        <v>3.1768575310707092E-2</v>
      </c>
      <c r="EG735" s="67">
        <v>4.7889426350593567E-2</v>
      </c>
      <c r="EH735" s="67">
        <v>4.2787428945302963E-2</v>
      </c>
      <c r="EI735" s="67">
        <v>4.3410610407590866E-2</v>
      </c>
      <c r="EJ735" s="67">
        <v>4.9567215144634247E-2</v>
      </c>
      <c r="EK735" s="67">
        <v>4.2384304106235504E-2</v>
      </c>
      <c r="EL735" s="67">
        <v>6.1538368463516235E-2</v>
      </c>
      <c r="EM735" s="67">
        <v>0.36304885149002075</v>
      </c>
      <c r="EN735" s="67">
        <v>0.43131524324417114</v>
      </c>
      <c r="EO735" s="67">
        <v>0.51582580804824829</v>
      </c>
      <c r="EP735" s="67">
        <v>0.53377872705459595</v>
      </c>
      <c r="EQ735" s="67">
        <v>0.42869684100151062</v>
      </c>
      <c r="ER735" s="67">
        <v>-6.6139578819274902E-2</v>
      </c>
      <c r="ES735" s="67">
        <v>-0.14839103817939758</v>
      </c>
      <c r="ET735" s="67">
        <v>-9.0641438961029053E-2</v>
      </c>
      <c r="EU735" s="67">
        <v>-6.4328290522098541E-2</v>
      </c>
      <c r="EV735" s="67">
        <v>6.839278619736433E-3</v>
      </c>
      <c r="EW735" s="67">
        <v>81.5</v>
      </c>
      <c r="EX735" s="67">
        <v>80.5</v>
      </c>
      <c r="EY735" s="67">
        <v>79.5</v>
      </c>
      <c r="EZ735" s="67">
        <v>78</v>
      </c>
      <c r="FA735" s="67">
        <v>77</v>
      </c>
      <c r="FB735" s="67">
        <v>76</v>
      </c>
      <c r="FC735" s="67">
        <v>73.5</v>
      </c>
      <c r="FD735" s="67">
        <v>75</v>
      </c>
      <c r="FE735" s="67">
        <v>79.5</v>
      </c>
      <c r="FF735" s="67">
        <v>84.5</v>
      </c>
      <c r="FG735" s="67">
        <v>89.5</v>
      </c>
      <c r="FH735" s="67">
        <v>92.5</v>
      </c>
      <c r="FI735" s="67">
        <v>95.5</v>
      </c>
      <c r="FJ735" s="67">
        <v>99</v>
      </c>
      <c r="FK735" s="67">
        <v>102</v>
      </c>
      <c r="FL735" s="67">
        <v>103.5</v>
      </c>
      <c r="FM735" s="67">
        <v>105</v>
      </c>
      <c r="FN735" s="67">
        <v>103.5</v>
      </c>
      <c r="FO735" s="67">
        <v>102</v>
      </c>
      <c r="FP735" s="67">
        <v>99</v>
      </c>
      <c r="FQ735" s="67">
        <v>96.5</v>
      </c>
      <c r="FR735" s="67">
        <v>93.5</v>
      </c>
      <c r="FS735" s="67">
        <v>89.5</v>
      </c>
      <c r="FT735" s="67">
        <v>88</v>
      </c>
      <c r="FU735" s="68">
        <v>3.618311882019043E-2</v>
      </c>
      <c r="FV735" s="40">
        <v>7.9200000762939453</v>
      </c>
      <c r="FW735">
        <v>16696.66</v>
      </c>
      <c r="FX735">
        <v>1</v>
      </c>
    </row>
    <row r="736" spans="1:180" x14ac:dyDescent="0.2">
      <c r="A736" t="s">
        <v>189</v>
      </c>
      <c r="B736" t="s">
        <v>207</v>
      </c>
      <c r="C736" t="s">
        <v>204</v>
      </c>
      <c r="D736" t="s">
        <v>182</v>
      </c>
      <c r="E736" t="s">
        <v>1</v>
      </c>
      <c r="F736" t="s">
        <v>1</v>
      </c>
      <c r="G736" s="60" t="s">
        <v>230</v>
      </c>
      <c r="H736" s="67">
        <v>10641.999977588654</v>
      </c>
      <c r="I736" s="67">
        <v>1.2858237028121948</v>
      </c>
      <c r="J736" s="67">
        <v>1.100885272026062</v>
      </c>
      <c r="K736" s="67">
        <v>0.96537154912948608</v>
      </c>
      <c r="L736" s="67">
        <v>0.88242298364639282</v>
      </c>
      <c r="M736" s="67">
        <v>0.83945715427398682</v>
      </c>
      <c r="N736" s="67">
        <v>0.84262192249298096</v>
      </c>
      <c r="O736" s="67">
        <v>0.92177855968475342</v>
      </c>
      <c r="P736" s="67">
        <v>0.90925067663192749</v>
      </c>
      <c r="Q736" s="67">
        <v>0.88216054439544678</v>
      </c>
      <c r="R736" s="67">
        <v>0.9230046272277832</v>
      </c>
      <c r="S736" s="67">
        <v>0.99754172563552856</v>
      </c>
      <c r="T736" s="67">
        <v>1.1430177688598633</v>
      </c>
      <c r="U736" s="67">
        <v>1.3825469017028809</v>
      </c>
      <c r="V736" s="67">
        <v>1.6552425622940063</v>
      </c>
      <c r="W736" s="67">
        <v>1.9696298837661743</v>
      </c>
      <c r="X736" s="67">
        <v>2.2793333530426025</v>
      </c>
      <c r="Y736" s="67">
        <v>2.5000960826873779</v>
      </c>
      <c r="Z736" s="67">
        <v>2.5796890258789063</v>
      </c>
      <c r="AA736" s="67">
        <v>2.5156688690185547</v>
      </c>
      <c r="AB736" s="67">
        <v>2.4281299114227295</v>
      </c>
      <c r="AC736" s="67">
        <v>2.2972891330718994</v>
      </c>
      <c r="AD736" s="67">
        <v>2.1000170707702637</v>
      </c>
      <c r="AE736" s="67">
        <v>1.8086036443710327</v>
      </c>
      <c r="AF736" s="67">
        <v>1.4827808141708374</v>
      </c>
      <c r="AG736" s="67">
        <v>-9.4517640769481659E-2</v>
      </c>
      <c r="AH736" s="67">
        <v>-7.1297921240329742E-2</v>
      </c>
      <c r="AI736" s="67">
        <v>-6.6462621092796326E-2</v>
      </c>
      <c r="AJ736" s="67">
        <v>-5.9918902814388275E-2</v>
      </c>
      <c r="AK736" s="67">
        <v>-4.8522505909204483E-2</v>
      </c>
      <c r="AL736" s="67">
        <v>-4.6769089996814728E-2</v>
      </c>
      <c r="AM736" s="67">
        <v>-4.912872239947319E-2</v>
      </c>
      <c r="AN736" s="67">
        <v>-7.3266550898551941E-2</v>
      </c>
      <c r="AO736" s="67">
        <v>-6.8848550319671631E-2</v>
      </c>
      <c r="AP736" s="67">
        <v>-8.2553617656230927E-2</v>
      </c>
      <c r="AQ736" s="67">
        <v>-9.0642735362052917E-2</v>
      </c>
      <c r="AR736" s="67">
        <v>-8.8520392775535583E-2</v>
      </c>
      <c r="AS736" s="67">
        <v>-7.2764955461025238E-2</v>
      </c>
      <c r="AT736" s="67">
        <v>-6.6409669816493988E-2</v>
      </c>
      <c r="AU736" s="67">
        <v>0.20695917308330536</v>
      </c>
      <c r="AV736" s="67">
        <v>0.28476110100746155</v>
      </c>
      <c r="AW736" s="67">
        <v>0.32037770748138428</v>
      </c>
      <c r="AX736" s="67">
        <v>0.32027500867843628</v>
      </c>
      <c r="AY736" s="67">
        <v>0.20381653308868408</v>
      </c>
      <c r="AZ736" s="67">
        <v>-0.21497234702110291</v>
      </c>
      <c r="BA736" s="67">
        <v>-0.23994573950767517</v>
      </c>
      <c r="BB736" s="67">
        <v>-0.17430837452411652</v>
      </c>
      <c r="BC736" s="67">
        <v>-0.11755522340536118</v>
      </c>
      <c r="BD736" s="67">
        <v>-0.11100166290998459</v>
      </c>
      <c r="BE736" s="67">
        <v>-6.2993936240673065E-2</v>
      </c>
      <c r="BF736" s="67">
        <v>-4.2116094380617142E-2</v>
      </c>
      <c r="BG736" s="67">
        <v>-3.9087478071451187E-2</v>
      </c>
      <c r="BH736" s="67">
        <v>-3.3926382660865784E-2</v>
      </c>
      <c r="BI736" s="67">
        <v>-2.3473881185054779E-2</v>
      </c>
      <c r="BJ736" s="67">
        <v>-2.1784257143735886E-2</v>
      </c>
      <c r="BK736" s="67">
        <v>-2.2805117070674896E-2</v>
      </c>
      <c r="BL736" s="67">
        <v>-4.5542478561401367E-2</v>
      </c>
      <c r="BM736" s="67">
        <v>-3.9435438811779022E-2</v>
      </c>
      <c r="BN736" s="67">
        <v>-5.0723928958177567E-2</v>
      </c>
      <c r="BO736" s="67">
        <v>-5.6535907089710236E-2</v>
      </c>
      <c r="BP736" s="67">
        <v>-5.2179496735334396E-2</v>
      </c>
      <c r="BQ736" s="67">
        <v>-3.4511201083660126E-2</v>
      </c>
      <c r="BR736" s="67">
        <v>-2.6842758059501648E-2</v>
      </c>
      <c r="BS736" s="67">
        <v>0.24658548831939697</v>
      </c>
      <c r="BT736" s="67">
        <v>0.32481449842453003</v>
      </c>
      <c r="BU736" s="67">
        <v>0.36074015498161316</v>
      </c>
      <c r="BV736" s="67">
        <v>0.36078479886054993</v>
      </c>
      <c r="BW736" s="67">
        <v>0.24439732730388641</v>
      </c>
      <c r="BX736" s="67">
        <v>-0.17402012646198273</v>
      </c>
      <c r="BY736" s="67">
        <v>-0.19960790872573853</v>
      </c>
      <c r="BZ736" s="67">
        <v>-0.13534529507160187</v>
      </c>
      <c r="CA736" s="67">
        <v>-8.0472387373447418E-2</v>
      </c>
      <c r="CB736" s="67">
        <v>-7.6217092573642731E-2</v>
      </c>
      <c r="CC736" s="67">
        <v>-4.1160717606544495E-2</v>
      </c>
      <c r="CD736" s="67">
        <v>-2.1904846653342247E-2</v>
      </c>
      <c r="CE736" s="67">
        <v>-2.0127536728978157E-2</v>
      </c>
      <c r="CF736" s="67">
        <v>-1.5924040228128433E-2</v>
      </c>
      <c r="CG736" s="67">
        <v>-6.1252838931977749E-3</v>
      </c>
      <c r="CH736" s="67">
        <v>-4.4798366725444794E-3</v>
      </c>
      <c r="CI736" s="67">
        <v>-4.5734667219221592E-3</v>
      </c>
      <c r="CJ736" s="67">
        <v>-2.6340868324041367E-2</v>
      </c>
      <c r="CK736" s="67">
        <v>-1.9064007326960564E-2</v>
      </c>
      <c r="CL736" s="67">
        <v>-2.8678776696324348E-2</v>
      </c>
      <c r="CM736" s="67">
        <v>-3.2913625240325928E-2</v>
      </c>
      <c r="CN736" s="67">
        <v>-2.7009902521967888E-2</v>
      </c>
      <c r="CO736" s="67">
        <v>-8.0167679116129875E-3</v>
      </c>
      <c r="CP736" s="67">
        <v>5.6116667110472918E-4</v>
      </c>
      <c r="CQ736" s="67">
        <v>0.27403053641319275</v>
      </c>
      <c r="CR736" s="67">
        <v>0.35255533456802368</v>
      </c>
      <c r="CS736" s="67">
        <v>0.38869503140449524</v>
      </c>
      <c r="CT736" s="67">
        <v>0.38884174823760986</v>
      </c>
      <c r="CU736" s="67">
        <v>0.27250343561172485</v>
      </c>
      <c r="CV736" s="67">
        <v>-0.14565673470497131</v>
      </c>
      <c r="CW736" s="67">
        <v>-0.17167004942893982</v>
      </c>
      <c r="CX736" s="67">
        <v>-0.10835957527160645</v>
      </c>
      <c r="CY736" s="67">
        <v>-5.4788928478956223E-2</v>
      </c>
      <c r="CZ736" s="67">
        <v>-5.2125401794910431E-2</v>
      </c>
      <c r="DA736" s="67">
        <v>-1.9327498972415924E-2</v>
      </c>
      <c r="DB736" s="67">
        <v>-1.6935989260673523E-3</v>
      </c>
      <c r="DC736" s="67">
        <v>-1.1675955029204488E-3</v>
      </c>
      <c r="DD736" s="67">
        <v>2.0782998763024807E-3</v>
      </c>
      <c r="DE736" s="67">
        <v>1.1223314329981804E-2</v>
      </c>
      <c r="DF736" s="67">
        <v>1.2824582867324352E-2</v>
      </c>
      <c r="DG736" s="67">
        <v>1.3658182695508003E-2</v>
      </c>
      <c r="DH736" s="67">
        <v>-7.1392594836652279E-3</v>
      </c>
      <c r="DI736" s="67">
        <v>1.3074252055957913E-3</v>
      </c>
      <c r="DJ736" s="67">
        <v>-6.633625365793705E-3</v>
      </c>
      <c r="DK736" s="67">
        <v>-9.291340596973896E-3</v>
      </c>
      <c r="DL736" s="67">
        <v>-1.8403084250167012E-3</v>
      </c>
      <c r="DM736" s="67">
        <v>1.8477661535143852E-2</v>
      </c>
      <c r="DN736" s="67">
        <v>2.7965093031525612E-2</v>
      </c>
      <c r="DO736" s="67">
        <v>0.30147561430931091</v>
      </c>
      <c r="DP736" s="67">
        <v>0.38029617071151733</v>
      </c>
      <c r="DQ736" s="67">
        <v>0.41664996743202209</v>
      </c>
      <c r="DR736" s="67">
        <v>0.4168986976146698</v>
      </c>
      <c r="DS736" s="67">
        <v>0.30060958862304688</v>
      </c>
      <c r="DT736" s="67">
        <v>-0.11729337275028229</v>
      </c>
      <c r="DU736" s="67">
        <v>-0.14373219013214111</v>
      </c>
      <c r="DV736" s="67">
        <v>-8.1373855471611023E-2</v>
      </c>
      <c r="DW736" s="67">
        <v>-2.9105467721819878E-2</v>
      </c>
      <c r="DX736" s="67">
        <v>-2.8033709153532982E-2</v>
      </c>
      <c r="DY736" s="67">
        <v>1.2196200899779797E-2</v>
      </c>
      <c r="DZ736" s="67">
        <v>2.7488235384225845E-2</v>
      </c>
      <c r="EA736" s="67">
        <v>2.6207545772194862E-2</v>
      </c>
      <c r="EB736" s="67">
        <v>2.8070822358131409E-2</v>
      </c>
      <c r="EC736" s="67">
        <v>3.6271937191486359E-2</v>
      </c>
      <c r="ED736" s="67">
        <v>3.7809420377016068E-2</v>
      </c>
      <c r="EE736" s="67">
        <v>3.9981789886951447E-2</v>
      </c>
      <c r="EF736" s="67">
        <v>2.0584814250469208E-2</v>
      </c>
      <c r="EG736" s="67">
        <v>3.0720537528395653E-2</v>
      </c>
      <c r="EH736" s="67">
        <v>2.5196071714162827E-2</v>
      </c>
      <c r="EI736" s="67">
        <v>2.4815484881401062E-2</v>
      </c>
      <c r="EJ736" s="67">
        <v>3.4500587731599808E-2</v>
      </c>
      <c r="EK736" s="67">
        <v>5.6731417775154114E-2</v>
      </c>
      <c r="EL736" s="67">
        <v>6.7532002925872803E-2</v>
      </c>
      <c r="EM736" s="67">
        <v>0.34110188484191895</v>
      </c>
      <c r="EN736" s="67">
        <v>0.42034953832626343</v>
      </c>
      <c r="EO736" s="67">
        <v>0.45701244473457336</v>
      </c>
      <c r="EP736" s="67">
        <v>0.45740848779678345</v>
      </c>
      <c r="EQ736" s="67">
        <v>0.34119036793708801</v>
      </c>
      <c r="ER736" s="67">
        <v>-7.6341152191162109E-2</v>
      </c>
      <c r="ES736" s="67">
        <v>-0.10339435189962387</v>
      </c>
      <c r="ET736" s="67">
        <v>-4.2410779744386673E-2</v>
      </c>
      <c r="EU736" s="67">
        <v>7.9773711040616035E-3</v>
      </c>
      <c r="EV736" s="67">
        <v>6.7508639767765999E-3</v>
      </c>
      <c r="EW736" s="67">
        <v>86</v>
      </c>
      <c r="EX736" s="67">
        <v>86</v>
      </c>
      <c r="EY736" s="67">
        <v>83</v>
      </c>
      <c r="EZ736" s="67">
        <v>81.5</v>
      </c>
      <c r="FA736" s="67">
        <v>80.5</v>
      </c>
      <c r="FB736" s="67">
        <v>79.5</v>
      </c>
      <c r="FC736" s="67">
        <v>78.5</v>
      </c>
      <c r="FD736" s="67">
        <v>77</v>
      </c>
      <c r="FE736" s="67">
        <v>78.5</v>
      </c>
      <c r="FF736" s="67">
        <v>81</v>
      </c>
      <c r="FG736" s="67">
        <v>84.5</v>
      </c>
      <c r="FH736" s="67">
        <v>88.5</v>
      </c>
      <c r="FI736" s="67">
        <v>94</v>
      </c>
      <c r="FJ736" s="67">
        <v>97</v>
      </c>
      <c r="FK736" s="67">
        <v>100</v>
      </c>
      <c r="FL736" s="67">
        <v>101</v>
      </c>
      <c r="FM736" s="67">
        <v>99.5</v>
      </c>
      <c r="FN736" s="67">
        <v>98.5</v>
      </c>
      <c r="FO736" s="67">
        <v>97.5</v>
      </c>
      <c r="FP736" s="67">
        <v>95.5</v>
      </c>
      <c r="FQ736" s="67">
        <v>93.5</v>
      </c>
      <c r="FR736" s="67">
        <v>91</v>
      </c>
      <c r="FS736" s="67">
        <v>89</v>
      </c>
      <c r="FT736" s="67">
        <v>87.5</v>
      </c>
      <c r="FU736" s="68">
        <v>3.6178372800350189E-2</v>
      </c>
      <c r="FV736" s="40">
        <v>7.8400001525878906</v>
      </c>
      <c r="FW736">
        <v>15818.01</v>
      </c>
      <c r="FX736">
        <v>1</v>
      </c>
    </row>
    <row r="737" spans="1:180" x14ac:dyDescent="0.2">
      <c r="A737" t="s">
        <v>189</v>
      </c>
      <c r="B737" t="s">
        <v>207</v>
      </c>
      <c r="C737" t="s">
        <v>204</v>
      </c>
      <c r="D737" t="s">
        <v>182</v>
      </c>
      <c r="E737" t="s">
        <v>1</v>
      </c>
      <c r="F737" t="s">
        <v>1</v>
      </c>
      <c r="G737" s="60" t="s">
        <v>2</v>
      </c>
      <c r="H737" s="67">
        <v>10032.933352939288</v>
      </c>
      <c r="I737" s="67">
        <v>1.3227183818817139</v>
      </c>
      <c r="J737" s="67">
        <v>1.1261165142059326</v>
      </c>
      <c r="K737" s="67">
        <v>0.99010658264160156</v>
      </c>
      <c r="L737" s="67">
        <v>0.89419072866439819</v>
      </c>
      <c r="M737" s="67">
        <v>0.84131801128387451</v>
      </c>
      <c r="N737" s="67">
        <v>0.83383834362030029</v>
      </c>
      <c r="O737" s="67">
        <v>0.89019513130187988</v>
      </c>
      <c r="P737" s="67">
        <v>0.92320144176483154</v>
      </c>
      <c r="Q737" s="67">
        <v>0.96135503053665161</v>
      </c>
      <c r="R737" s="67">
        <v>1.0723012685775757</v>
      </c>
      <c r="S737" s="67">
        <v>1.2388100624084473</v>
      </c>
      <c r="T737" s="67">
        <v>1.4647995233535767</v>
      </c>
      <c r="U737" s="67">
        <v>1.7288845777511597</v>
      </c>
      <c r="V737" s="67">
        <v>2.0073215961456299</v>
      </c>
      <c r="W737" s="67">
        <v>2.2814521789550781</v>
      </c>
      <c r="X737" s="67">
        <v>2.5462892055511475</v>
      </c>
      <c r="Y737" s="67">
        <v>2.7812550067901611</v>
      </c>
      <c r="Z737" s="67">
        <v>2.9242417812347412</v>
      </c>
      <c r="AA737" s="67">
        <v>2.9044139385223389</v>
      </c>
      <c r="AB737" s="67">
        <v>2.7829005718231201</v>
      </c>
      <c r="AC737" s="67">
        <v>2.6301901340484619</v>
      </c>
      <c r="AD737" s="67">
        <v>2.426539421081543</v>
      </c>
      <c r="AE737" s="67">
        <v>2.066025972366333</v>
      </c>
      <c r="AF737" s="67">
        <v>1.6946576833724976</v>
      </c>
      <c r="AG737" s="67">
        <v>-6.1648707836866379E-2</v>
      </c>
      <c r="AH737" s="67">
        <v>-4.4624004513025284E-2</v>
      </c>
      <c r="AI737" s="67">
        <v>-3.7002626806497574E-2</v>
      </c>
      <c r="AJ737" s="67">
        <v>-3.3292833715677261E-2</v>
      </c>
      <c r="AK737" s="67">
        <v>-2.7614543214440346E-2</v>
      </c>
      <c r="AL737" s="67">
        <v>-2.8679527342319489E-2</v>
      </c>
      <c r="AM737" s="67">
        <v>-3.5127256065607071E-2</v>
      </c>
      <c r="AN737" s="67">
        <v>-4.6934537589550018E-2</v>
      </c>
      <c r="AO737" s="67">
        <v>-4.7604676336050034E-2</v>
      </c>
      <c r="AP737" s="67">
        <v>-5.0506405532360077E-2</v>
      </c>
      <c r="AQ737" s="67">
        <v>-5.3434863686561584E-2</v>
      </c>
      <c r="AR737" s="67">
        <v>-5.395546555519104E-2</v>
      </c>
      <c r="AS737" s="67">
        <v>-6.6232658922672272E-2</v>
      </c>
      <c r="AT737" s="67">
        <v>-4.7471806406974792E-2</v>
      </c>
      <c r="AU737" s="67">
        <v>0.27282404899597168</v>
      </c>
      <c r="AV737" s="67">
        <v>0.36280521750450134</v>
      </c>
      <c r="AW737" s="67">
        <v>0.41712969541549683</v>
      </c>
      <c r="AX737" s="67">
        <v>0.43369147181510925</v>
      </c>
      <c r="AY737" s="67">
        <v>0.35696211457252502</v>
      </c>
      <c r="AZ737" s="67">
        <v>-0.18225646018981934</v>
      </c>
      <c r="BA737" s="67">
        <v>-0.27872765064239502</v>
      </c>
      <c r="BB737" s="67">
        <v>-0.225565105676651</v>
      </c>
      <c r="BC737" s="67">
        <v>-0.16675402224063873</v>
      </c>
      <c r="BD737" s="67">
        <v>-0.12386741489171982</v>
      </c>
      <c r="BE737" s="67">
        <v>-4.0908869355916977E-2</v>
      </c>
      <c r="BF737" s="67">
        <v>-2.5430489331483841E-2</v>
      </c>
      <c r="BG737" s="67">
        <v>-1.9004996865987778E-2</v>
      </c>
      <c r="BH737" s="67">
        <v>-1.6209648922085762E-2</v>
      </c>
      <c r="BI737" s="67">
        <v>-1.1149724014103413E-2</v>
      </c>
      <c r="BJ737" s="67">
        <v>-1.2253544293344021E-2</v>
      </c>
      <c r="BK737" s="67">
        <v>-1.7811089754104614E-2</v>
      </c>
      <c r="BL737" s="67">
        <v>-2.8684943914413452E-2</v>
      </c>
      <c r="BM737" s="67">
        <v>-2.8239438310265541E-2</v>
      </c>
      <c r="BN737" s="67">
        <v>-2.9547438025474548E-2</v>
      </c>
      <c r="BO737" s="67">
        <v>-3.097955696284771E-2</v>
      </c>
      <c r="BP737" s="67">
        <v>-3.002702072262764E-2</v>
      </c>
      <c r="BQ737" s="67">
        <v>-4.1040979325771332E-2</v>
      </c>
      <c r="BR737" s="67">
        <v>-2.1411724388599396E-2</v>
      </c>
      <c r="BS737" s="67">
        <v>0.29890424013137817</v>
      </c>
      <c r="BT737" s="67">
        <v>0.38916578888893127</v>
      </c>
      <c r="BU737" s="67">
        <v>0.44369551539421082</v>
      </c>
      <c r="BV737" s="67">
        <v>0.46035522222518921</v>
      </c>
      <c r="BW737" s="67">
        <v>0.38368383049964905</v>
      </c>
      <c r="BX737" s="67">
        <v>-0.15527398884296417</v>
      </c>
      <c r="BY737" s="67">
        <v>-0.25215399265289307</v>
      </c>
      <c r="BZ737" s="67">
        <v>-0.19990432262420654</v>
      </c>
      <c r="CA737" s="67">
        <v>-0.1423373818397522</v>
      </c>
      <c r="CB737" s="67">
        <v>-0.10097151249647141</v>
      </c>
      <c r="CC737" s="67">
        <v>-2.6544518768787384E-2</v>
      </c>
      <c r="CD737" s="67">
        <v>-1.2137114070355892E-2</v>
      </c>
      <c r="CE737" s="67">
        <v>-6.5398924052715302E-3</v>
      </c>
      <c r="CF737" s="67">
        <v>-4.3778889812529087E-3</v>
      </c>
      <c r="CG737" s="67">
        <v>2.5376086705364287E-4</v>
      </c>
      <c r="CH737" s="67">
        <v>-8.7695859838277102E-4</v>
      </c>
      <c r="CI737" s="67">
        <v>-5.8179618790745735E-3</v>
      </c>
      <c r="CJ737" s="67">
        <v>-1.6045333817601204E-2</v>
      </c>
      <c r="CK737" s="67">
        <v>-1.4827131293714046E-2</v>
      </c>
      <c r="CL737" s="67">
        <v>-1.5031321905553341E-2</v>
      </c>
      <c r="CM737" s="67">
        <v>-1.5427079983055592E-2</v>
      </c>
      <c r="CN737" s="67">
        <v>-1.3454255647957325E-2</v>
      </c>
      <c r="CO737" s="67">
        <v>-2.3593300953507423E-2</v>
      </c>
      <c r="CP737" s="67">
        <v>-3.3625916112214327E-3</v>
      </c>
      <c r="CQ737" s="67">
        <v>0.31696727871894836</v>
      </c>
      <c r="CR737" s="67">
        <v>0.40742307901382446</v>
      </c>
      <c r="CS737" s="67">
        <v>0.46209496259689331</v>
      </c>
      <c r="CT737" s="67">
        <v>0.4788224995136261</v>
      </c>
      <c r="CU737" s="67">
        <v>0.40219122171401978</v>
      </c>
      <c r="CV737" s="67">
        <v>-0.13658601045608521</v>
      </c>
      <c r="CW737" s="67">
        <v>-0.2337491512298584</v>
      </c>
      <c r="CX737" s="67">
        <v>-0.18213170766830444</v>
      </c>
      <c r="CY737" s="67">
        <v>-0.12542648613452911</v>
      </c>
      <c r="CZ737" s="67">
        <v>-8.5113883018493652E-2</v>
      </c>
      <c r="DA737" s="67">
        <v>-1.218017004430294E-2</v>
      </c>
      <c r="DB737" s="67">
        <v>1.1562583968043327E-3</v>
      </c>
      <c r="DC737" s="67">
        <v>5.9252125211060047E-3</v>
      </c>
      <c r="DD737" s="67">
        <v>7.4538704939186573E-3</v>
      </c>
      <c r="DE737" s="67">
        <v>1.1657245457172394E-2</v>
      </c>
      <c r="DF737" s="67">
        <v>1.0499626398086548E-2</v>
      </c>
      <c r="DG737" s="67">
        <v>6.1751655302941799E-3</v>
      </c>
      <c r="DH737" s="67">
        <v>-3.4057232551276684E-3</v>
      </c>
      <c r="DI737" s="67">
        <v>-1.4148245099931955E-3</v>
      </c>
      <c r="DJ737" s="67">
        <v>-5.152045632712543E-4</v>
      </c>
      <c r="DK737" s="67">
        <v>1.2539653107523918E-4</v>
      </c>
      <c r="DL737" s="67">
        <v>3.1185096595436335E-3</v>
      </c>
      <c r="DM737" s="67">
        <v>-6.1456211842596531E-3</v>
      </c>
      <c r="DN737" s="67">
        <v>1.4686542563140392E-2</v>
      </c>
      <c r="DO737" s="67">
        <v>0.33503031730651855</v>
      </c>
      <c r="DP737" s="67">
        <v>0.42568033933639526</v>
      </c>
      <c r="DQ737" s="67">
        <v>0.48049440979957581</v>
      </c>
      <c r="DR737" s="67">
        <v>0.4972897469997406</v>
      </c>
      <c r="DS737" s="67">
        <v>0.4206986129283905</v>
      </c>
      <c r="DT737" s="67">
        <v>-0.11789803206920624</v>
      </c>
      <c r="DU737" s="67">
        <v>-0.21534430980682373</v>
      </c>
      <c r="DV737" s="67">
        <v>-0.16435912251472473</v>
      </c>
      <c r="DW737" s="67">
        <v>-0.10851559787988663</v>
      </c>
      <c r="DX737" s="67">
        <v>-6.92562535405159E-2</v>
      </c>
      <c r="DY737" s="67">
        <v>8.5596693679690361E-3</v>
      </c>
      <c r="DZ737" s="67">
        <v>2.0349778234958649E-2</v>
      </c>
      <c r="EA737" s="67">
        <v>2.3922843858599663E-2</v>
      </c>
      <c r="EB737" s="67">
        <v>2.4537051096558571E-2</v>
      </c>
      <c r="EC737" s="67">
        <v>2.8122065588831902E-2</v>
      </c>
      <c r="ED737" s="67">
        <v>2.6925606653094292E-2</v>
      </c>
      <c r="EE737" s="67">
        <v>2.3491336032748222E-2</v>
      </c>
      <c r="EF737" s="67">
        <v>1.4843868091702461E-2</v>
      </c>
      <c r="EG737" s="67">
        <v>1.7950417473912239E-2</v>
      </c>
      <c r="EH737" s="67">
        <v>2.0443761721253395E-2</v>
      </c>
      <c r="EI737" s="67">
        <v>2.2580701857805252E-2</v>
      </c>
      <c r="EJ737" s="67">
        <v>2.7046950533986092E-2</v>
      </c>
      <c r="EK737" s="67">
        <v>1.9046055153012276E-2</v>
      </c>
      <c r="EL737" s="67">
        <v>4.0746625512838364E-2</v>
      </c>
      <c r="EM737" s="67">
        <v>0.36111050844192505</v>
      </c>
      <c r="EN737" s="67">
        <v>0.45204094052314758</v>
      </c>
      <c r="EO737" s="67">
        <v>0.50706028938293457</v>
      </c>
      <c r="EP737" s="67">
        <v>0.52395349740982056</v>
      </c>
      <c r="EQ737" s="67">
        <v>0.44742029905319214</v>
      </c>
      <c r="ER737" s="67">
        <v>-9.0915553271770477E-2</v>
      </c>
      <c r="ES737" s="67">
        <v>-0.18877063691616058</v>
      </c>
      <c r="ET737" s="67">
        <v>-0.13869830965995789</v>
      </c>
      <c r="EU737" s="67">
        <v>-8.4098942577838898E-2</v>
      </c>
      <c r="EV737" s="67">
        <v>-4.6360358595848083E-2</v>
      </c>
      <c r="EW737" s="67">
        <v>85.253211975097656</v>
      </c>
      <c r="EX737" s="67">
        <v>83.3681640625</v>
      </c>
      <c r="EY737" s="67">
        <v>81.694686889648438</v>
      </c>
      <c r="EZ737" s="67">
        <v>79.794708251953125</v>
      </c>
      <c r="FA737" s="67">
        <v>77.971321105957031</v>
      </c>
      <c r="FB737" s="67">
        <v>76.547103881835938</v>
      </c>
      <c r="FC737" s="67">
        <v>75.857414245605469</v>
      </c>
      <c r="FD737" s="67">
        <v>76.864913940429688</v>
      </c>
      <c r="FE737" s="67">
        <v>80.570533752441406</v>
      </c>
      <c r="FF737" s="67">
        <v>85.017745971679688</v>
      </c>
      <c r="FG737" s="67">
        <v>88.779525756835938</v>
      </c>
      <c r="FH737" s="67">
        <v>92.566749572753906</v>
      </c>
      <c r="FI737" s="67">
        <v>96.246589660644531</v>
      </c>
      <c r="FJ737" s="67">
        <v>99.325569152832031</v>
      </c>
      <c r="FK737" s="67">
        <v>101.59329986572266</v>
      </c>
      <c r="FL737" s="67">
        <v>103.22378540039063</v>
      </c>
      <c r="FM737" s="67">
        <v>103.85551452636719</v>
      </c>
      <c r="FN737" s="67">
        <v>103.83476257324219</v>
      </c>
      <c r="FO737" s="67">
        <v>102.51406860351563</v>
      </c>
      <c r="FP737" s="67">
        <v>100.09059906005859</v>
      </c>
      <c r="FQ737" s="67">
        <v>97.135978698730469</v>
      </c>
      <c r="FR737" s="67">
        <v>93.935386657714844</v>
      </c>
      <c r="FS737" s="67">
        <v>91.002540588378906</v>
      </c>
      <c r="FT737" s="67">
        <v>88.420578002929688</v>
      </c>
      <c r="FU737" s="68">
        <v>2.3812305182218552E-2</v>
      </c>
      <c r="FV737" s="40">
        <v>9</v>
      </c>
      <c r="FW737">
        <v>16779.73</v>
      </c>
      <c r="FX737">
        <v>1</v>
      </c>
    </row>
    <row r="738" spans="1:180" x14ac:dyDescent="0.2">
      <c r="A738" t="s">
        <v>189</v>
      </c>
      <c r="B738" t="s">
        <v>207</v>
      </c>
      <c r="C738" t="s">
        <v>204</v>
      </c>
      <c r="D738" t="s">
        <v>182</v>
      </c>
      <c r="E738" t="s">
        <v>1</v>
      </c>
      <c r="F738" t="s">
        <v>193</v>
      </c>
      <c r="G738" s="60" t="s">
        <v>216</v>
      </c>
      <c r="H738" s="67">
        <v>6020.000120639801</v>
      </c>
      <c r="I738" s="67">
        <v>1.292261004447937</v>
      </c>
      <c r="J738" s="67">
        <v>1.1142631769180298</v>
      </c>
      <c r="K738" s="67">
        <v>0.99595016241073608</v>
      </c>
      <c r="L738" s="67">
        <v>0.91236209869384766</v>
      </c>
      <c r="M738" s="67">
        <v>0.85848414897918701</v>
      </c>
      <c r="N738" s="67">
        <v>0.84671896696090698</v>
      </c>
      <c r="O738" s="67">
        <v>0.89928042888641357</v>
      </c>
      <c r="P738" s="67">
        <v>0.97736507654190063</v>
      </c>
      <c r="Q738" s="67">
        <v>1.0727519989013672</v>
      </c>
      <c r="R738" s="67">
        <v>1.23143470287323</v>
      </c>
      <c r="S738" s="67">
        <v>1.4259151220321655</v>
      </c>
      <c r="T738" s="67">
        <v>1.6509240865707397</v>
      </c>
      <c r="U738" s="67">
        <v>1.8935717344284058</v>
      </c>
      <c r="V738" s="67">
        <v>2.1220808029174805</v>
      </c>
      <c r="W738" s="67">
        <v>2.3663232326507568</v>
      </c>
      <c r="X738" s="67">
        <v>2.587348461151123</v>
      </c>
      <c r="Y738" s="67">
        <v>2.7441542148590088</v>
      </c>
      <c r="Z738" s="67">
        <v>2.8460323810577393</v>
      </c>
      <c r="AA738" s="67">
        <v>2.8338751792907715</v>
      </c>
      <c r="AB738" s="67">
        <v>2.7348260879516602</v>
      </c>
      <c r="AC738" s="67">
        <v>2.6168961524963379</v>
      </c>
      <c r="AD738" s="67">
        <v>2.492434024810791</v>
      </c>
      <c r="AE738" s="67">
        <v>2.2170975208282471</v>
      </c>
      <c r="AF738" s="67">
        <v>1.861802339553833</v>
      </c>
      <c r="AG738" s="67">
        <v>-5.352691188454628E-2</v>
      </c>
      <c r="AH738" s="67">
        <v>-5.5633038282394409E-2</v>
      </c>
      <c r="AI738" s="67">
        <v>-5.4698877036571503E-2</v>
      </c>
      <c r="AJ738" s="67">
        <v>-4.1641924530267715E-2</v>
      </c>
      <c r="AK738" s="67">
        <v>-4.1296772658824921E-2</v>
      </c>
      <c r="AL738" s="67">
        <v>-4.6052705496549606E-2</v>
      </c>
      <c r="AM738" s="67">
        <v>-5.9684488922357559E-2</v>
      </c>
      <c r="AN738" s="67">
        <v>-6.6753223538398743E-2</v>
      </c>
      <c r="AO738" s="67">
        <v>-7.2997547686100006E-2</v>
      </c>
      <c r="AP738" s="67">
        <v>-7.0097573101520538E-2</v>
      </c>
      <c r="AQ738" s="67">
        <v>-7.2791323065757751E-2</v>
      </c>
      <c r="AR738" s="67">
        <v>-8.1914633512496948E-2</v>
      </c>
      <c r="AS738" s="67">
        <v>-9.0890675783157349E-2</v>
      </c>
      <c r="AT738" s="67">
        <v>-4.369538277387619E-2</v>
      </c>
      <c r="AU738" s="67">
        <v>0.21447724103927612</v>
      </c>
      <c r="AV738" s="67">
        <v>0.27951285243034363</v>
      </c>
      <c r="AW738" s="67">
        <v>0.28639888763427734</v>
      </c>
      <c r="AX738" s="67">
        <v>0.29071095585823059</v>
      </c>
      <c r="AY738" s="67">
        <v>0.26335802674293518</v>
      </c>
      <c r="AZ738" s="67">
        <v>-3.8880594074726105E-2</v>
      </c>
      <c r="BA738" s="67">
        <v>-0.16275936365127563</v>
      </c>
      <c r="BB738" s="67">
        <v>-0.15919768810272217</v>
      </c>
      <c r="BC738" s="67">
        <v>-0.14217916131019592</v>
      </c>
      <c r="BD738" s="67">
        <v>-0.12905316054821014</v>
      </c>
      <c r="BE738" s="67">
        <v>-1.2604717165231705E-2</v>
      </c>
      <c r="BF738" s="67">
        <v>-1.7654860392212868E-2</v>
      </c>
      <c r="BG738" s="67">
        <v>-1.8888665363192558E-2</v>
      </c>
      <c r="BH738" s="67">
        <v>-7.5162416324019432E-3</v>
      </c>
      <c r="BI738" s="67">
        <v>-8.4573235362768173E-3</v>
      </c>
      <c r="BJ738" s="67">
        <v>-1.3336897827684879E-2</v>
      </c>
      <c r="BK738" s="67">
        <v>-2.5455266237258911E-2</v>
      </c>
      <c r="BL738" s="67">
        <v>-3.1011385843157768E-2</v>
      </c>
      <c r="BM738" s="67">
        <v>-3.5198953002691269E-2</v>
      </c>
      <c r="BN738" s="67">
        <v>-2.9296135529875755E-2</v>
      </c>
      <c r="BO738" s="67">
        <v>-2.9002131894230843E-2</v>
      </c>
      <c r="BP738" s="67">
        <v>-3.5333387553691864E-2</v>
      </c>
      <c r="BQ738" s="67">
        <v>-4.1953135281801224E-2</v>
      </c>
      <c r="BR738" s="67">
        <v>6.8605570122599602E-3</v>
      </c>
      <c r="BS738" s="67">
        <v>0.26568078994750977</v>
      </c>
      <c r="BT738" s="67">
        <v>0.33136489987373352</v>
      </c>
      <c r="BU738" s="67">
        <v>0.3386121392250061</v>
      </c>
      <c r="BV738" s="67">
        <v>0.34314703941345215</v>
      </c>
      <c r="BW738" s="67">
        <v>0.31585225462913513</v>
      </c>
      <c r="BX738" s="67">
        <v>1.3366207480430603E-2</v>
      </c>
      <c r="BY738" s="67">
        <v>-0.11120074987411499</v>
      </c>
      <c r="BZ738" s="67">
        <v>-0.10922179371118546</v>
      </c>
      <c r="CA738" s="67">
        <v>-9.4499595463275909E-2</v>
      </c>
      <c r="CB738" s="67">
        <v>-8.4169849753379822E-2</v>
      </c>
      <c r="CC738" s="67">
        <v>1.5737870708107948E-2</v>
      </c>
      <c r="CD738" s="67">
        <v>8.6487075313925743E-3</v>
      </c>
      <c r="CE738" s="67">
        <v>5.9133786708116531E-3</v>
      </c>
      <c r="CF738" s="67">
        <v>1.6119100153446198E-2</v>
      </c>
      <c r="CG738" s="67">
        <v>1.428717840462923E-2</v>
      </c>
      <c r="CH738" s="67">
        <v>9.3219708651304245E-3</v>
      </c>
      <c r="CI738" s="67">
        <v>-1.7482126131653786E-3</v>
      </c>
      <c r="CJ738" s="67">
        <v>-6.2566939741373062E-3</v>
      </c>
      <c r="CK738" s="67">
        <v>-9.0197594836354256E-3</v>
      </c>
      <c r="CL738" s="67">
        <v>-1.0371839161962271E-3</v>
      </c>
      <c r="CM738" s="67">
        <v>1.3261244166642427E-3</v>
      </c>
      <c r="CN738" s="67">
        <v>-3.071364713832736E-3</v>
      </c>
      <c r="CO738" s="67">
        <v>-8.0591421574354172E-3</v>
      </c>
      <c r="CP738" s="67">
        <v>4.1875444352626801E-2</v>
      </c>
      <c r="CQ738" s="67">
        <v>0.30114421248435974</v>
      </c>
      <c r="CR738" s="67">
        <v>0.36727744340896606</v>
      </c>
      <c r="CS738" s="67">
        <v>0.37477481365203857</v>
      </c>
      <c r="CT738" s="67">
        <v>0.37946414947509766</v>
      </c>
      <c r="CU738" s="67">
        <v>0.35220956802368164</v>
      </c>
      <c r="CV738" s="67">
        <v>4.9552179872989655E-2</v>
      </c>
      <c r="CW738" s="67">
        <v>-7.5491413474082947E-2</v>
      </c>
      <c r="CX738" s="67">
        <v>-7.4608646333217621E-2</v>
      </c>
      <c r="CY738" s="67">
        <v>-6.1476878821849823E-2</v>
      </c>
      <c r="CZ738" s="67">
        <v>-5.3083784878253937E-2</v>
      </c>
      <c r="DA738" s="67">
        <v>4.40804623067379E-2</v>
      </c>
      <c r="DB738" s="67">
        <v>3.4952279180288315E-2</v>
      </c>
      <c r="DC738" s="67">
        <v>3.0715422704815865E-2</v>
      </c>
      <c r="DD738" s="67">
        <v>3.9754442870616913E-2</v>
      </c>
      <c r="DE738" s="67">
        <v>3.7031680345535278E-2</v>
      </c>
      <c r="DF738" s="67">
        <v>3.1980838626623154E-2</v>
      </c>
      <c r="DG738" s="67">
        <v>2.1958839148283005E-2</v>
      </c>
      <c r="DH738" s="67">
        <v>1.8497996032238007E-2</v>
      </c>
      <c r="DI738" s="67">
        <v>1.7159434035420418E-2</v>
      </c>
      <c r="DJ738" s="67">
        <v>2.7221767231822014E-2</v>
      </c>
      <c r="DK738" s="67">
        <v>3.1654380261898041E-2</v>
      </c>
      <c r="DL738" s="67">
        <v>2.9190657660365105E-2</v>
      </c>
      <c r="DM738" s="67">
        <v>2.583484910428524E-2</v>
      </c>
      <c r="DN738" s="67">
        <v>7.6890334486961365E-2</v>
      </c>
      <c r="DO738" s="67">
        <v>0.33660763502120972</v>
      </c>
      <c r="DP738" s="67">
        <v>0.403190016746521</v>
      </c>
      <c r="DQ738" s="67">
        <v>0.41093751788139343</v>
      </c>
      <c r="DR738" s="67">
        <v>0.41578125953674316</v>
      </c>
      <c r="DS738" s="67">
        <v>0.38856691122055054</v>
      </c>
      <c r="DT738" s="67">
        <v>8.5738152265548706E-2</v>
      </c>
      <c r="DU738" s="67">
        <v>-3.9782080799341202E-2</v>
      </c>
      <c r="DV738" s="67">
        <v>-3.9995487779378891E-2</v>
      </c>
      <c r="DW738" s="67">
        <v>-2.845415472984314E-2</v>
      </c>
      <c r="DX738" s="67">
        <v>-2.1997731178998947E-2</v>
      </c>
      <c r="DY738" s="67">
        <v>8.5002653300762177E-2</v>
      </c>
      <c r="DZ738" s="67">
        <v>7.2930455207824707E-2</v>
      </c>
      <c r="EA738" s="67">
        <v>6.6525638103485107E-2</v>
      </c>
      <c r="EB738" s="67">
        <v>7.3880121111869812E-2</v>
      </c>
      <c r="EC738" s="67">
        <v>6.9871127605438232E-2</v>
      </c>
      <c r="ED738" s="67">
        <v>6.4696654677391052E-2</v>
      </c>
      <c r="EE738" s="67">
        <v>5.6188058108091354E-2</v>
      </c>
      <c r="EF738" s="67">
        <v>5.4239839315414429E-2</v>
      </c>
      <c r="EG738" s="67">
        <v>5.4958038032054901E-2</v>
      </c>
      <c r="EH738" s="67">
        <v>6.8023204803466797E-2</v>
      </c>
      <c r="EI738" s="67">
        <v>7.5443565845489502E-2</v>
      </c>
      <c r="EJ738" s="67">
        <v>7.5771898031234741E-2</v>
      </c>
      <c r="EK738" s="67">
        <v>7.4772387742996216E-2</v>
      </c>
      <c r="EL738" s="67">
        <v>0.12744626402854919</v>
      </c>
      <c r="EM738" s="67">
        <v>0.38781112432479858</v>
      </c>
      <c r="EN738" s="67">
        <v>0.45504200458526611</v>
      </c>
      <c r="EO738" s="67">
        <v>0.46315076947212219</v>
      </c>
      <c r="EP738" s="67">
        <v>0.46821737289428711</v>
      </c>
      <c r="EQ738" s="67">
        <v>0.44106113910675049</v>
      </c>
      <c r="ER738" s="67">
        <v>0.13798496127128601</v>
      </c>
      <c r="ES738" s="67">
        <v>1.177652832120657E-2</v>
      </c>
      <c r="ET738" s="67">
        <v>9.9804094061255455E-3</v>
      </c>
      <c r="EU738" s="67">
        <v>1.9225409254431725E-2</v>
      </c>
      <c r="EV738" s="67">
        <v>2.2885596379637718E-2</v>
      </c>
      <c r="EW738" s="67">
        <v>83.5</v>
      </c>
      <c r="EX738" s="67">
        <v>81.5</v>
      </c>
      <c r="EY738" s="67">
        <v>80</v>
      </c>
      <c r="EZ738" s="67">
        <v>78.5</v>
      </c>
      <c r="FA738" s="67">
        <v>76.5</v>
      </c>
      <c r="FB738" s="67">
        <v>76</v>
      </c>
      <c r="FC738" s="67">
        <v>76.5</v>
      </c>
      <c r="FD738" s="67">
        <v>78.5</v>
      </c>
      <c r="FE738" s="67">
        <v>82.5</v>
      </c>
      <c r="FF738" s="67">
        <v>86.5</v>
      </c>
      <c r="FG738" s="67">
        <v>90</v>
      </c>
      <c r="FH738" s="67">
        <v>92.5</v>
      </c>
      <c r="FI738" s="67">
        <v>95</v>
      </c>
      <c r="FJ738" s="67">
        <v>96.5</v>
      </c>
      <c r="FK738" s="67">
        <v>97.5</v>
      </c>
      <c r="FL738" s="67">
        <v>99.5</v>
      </c>
      <c r="FM738" s="67">
        <v>100</v>
      </c>
      <c r="FN738" s="67">
        <v>100.5</v>
      </c>
      <c r="FO738" s="67">
        <v>99.5</v>
      </c>
      <c r="FP738" s="67">
        <v>98</v>
      </c>
      <c r="FQ738" s="67">
        <v>97</v>
      </c>
      <c r="FR738" s="67">
        <v>95.5</v>
      </c>
      <c r="FS738" s="67">
        <v>92.5</v>
      </c>
      <c r="FT738" s="67">
        <v>90.5</v>
      </c>
      <c r="FU738" s="68">
        <v>4.681803286075592E-2</v>
      </c>
      <c r="FV738" s="40">
        <v>8.5200004577636719</v>
      </c>
      <c r="FW738">
        <v>10270.040000000001</v>
      </c>
      <c r="FX738">
        <v>1</v>
      </c>
    </row>
    <row r="739" spans="1:180" x14ac:dyDescent="0.2">
      <c r="A739" t="s">
        <v>189</v>
      </c>
      <c r="B739" t="s">
        <v>207</v>
      </c>
      <c r="C739" t="s">
        <v>204</v>
      </c>
      <c r="D739" t="s">
        <v>182</v>
      </c>
      <c r="E739" t="s">
        <v>1</v>
      </c>
      <c r="F739" t="s">
        <v>193</v>
      </c>
      <c r="G739" s="60" t="s">
        <v>217</v>
      </c>
      <c r="H739" s="67">
        <v>5991.9998760223389</v>
      </c>
      <c r="I739" s="67">
        <v>1.2947713136672974</v>
      </c>
      <c r="J739" s="67">
        <v>1.1032547950744629</v>
      </c>
      <c r="K739" s="67">
        <v>0.9648439884185791</v>
      </c>
      <c r="L739" s="67">
        <v>0.86521232128143311</v>
      </c>
      <c r="M739" s="67">
        <v>0.81499725580215454</v>
      </c>
      <c r="N739" s="67">
        <v>0.79456371068954468</v>
      </c>
      <c r="O739" s="67">
        <v>0.83721804618835449</v>
      </c>
      <c r="P739" s="67">
        <v>0.9037516713142395</v>
      </c>
      <c r="Q739" s="67">
        <v>0.99154168367385864</v>
      </c>
      <c r="R739" s="67">
        <v>1.1533621549606323</v>
      </c>
      <c r="S739" s="67">
        <v>1.361167311668396</v>
      </c>
      <c r="T739" s="67">
        <v>1.631812572479248</v>
      </c>
      <c r="U739" s="67">
        <v>1.9289159774780273</v>
      </c>
      <c r="V739" s="67">
        <v>2.1846318244934082</v>
      </c>
      <c r="W739" s="67">
        <v>2.4390807151794434</v>
      </c>
      <c r="X739" s="67">
        <v>2.686046838760376</v>
      </c>
      <c r="Y739" s="67">
        <v>2.9008605480194092</v>
      </c>
      <c r="Z739" s="67">
        <v>3.0228993892669678</v>
      </c>
      <c r="AA739" s="67">
        <v>3.0215129852294922</v>
      </c>
      <c r="AB739" s="67">
        <v>2.9025871753692627</v>
      </c>
      <c r="AC739" s="67">
        <v>2.7150392532348633</v>
      </c>
      <c r="AD739" s="67">
        <v>2.5681495666503906</v>
      </c>
      <c r="AE739" s="67">
        <v>2.236304759979248</v>
      </c>
      <c r="AF739" s="67">
        <v>1.8506510257720947</v>
      </c>
      <c r="AG739" s="67">
        <v>-9.5264725387096405E-2</v>
      </c>
      <c r="AH739" s="67">
        <v>-7.3905184864997864E-2</v>
      </c>
      <c r="AI739" s="67">
        <v>-6.9711439311504364E-2</v>
      </c>
      <c r="AJ739" s="67">
        <v>-6.6542983055114746E-2</v>
      </c>
      <c r="AK739" s="67">
        <v>-6.6760703921318054E-2</v>
      </c>
      <c r="AL739" s="67">
        <v>-6.8852715194225311E-2</v>
      </c>
      <c r="AM739" s="67">
        <v>-7.5636245310306549E-2</v>
      </c>
      <c r="AN739" s="67">
        <v>-7.1692831814289093E-2</v>
      </c>
      <c r="AO739" s="67">
        <v>-7.0693656802177429E-2</v>
      </c>
      <c r="AP739" s="67">
        <v>-6.0918744653463364E-2</v>
      </c>
      <c r="AQ739" s="67">
        <v>-6.1962507665157318E-2</v>
      </c>
      <c r="AR739" s="67">
        <v>-5.5887855589389801E-2</v>
      </c>
      <c r="AS739" s="67">
        <v>-9.3567937612533569E-2</v>
      </c>
      <c r="AT739" s="67">
        <v>-7.1142382919788361E-2</v>
      </c>
      <c r="AU739" s="67">
        <v>0.21472886204719543</v>
      </c>
      <c r="AV739" s="67">
        <v>0.2613024115562439</v>
      </c>
      <c r="AW739" s="67">
        <v>0.28994548320770264</v>
      </c>
      <c r="AX739" s="67">
        <v>0.30892291665077209</v>
      </c>
      <c r="AY739" s="67">
        <v>0.26747089624404907</v>
      </c>
      <c r="AZ739" s="67">
        <v>-6.5273478627204895E-2</v>
      </c>
      <c r="BA739" s="67">
        <v>-0.20564746856689453</v>
      </c>
      <c r="BB739" s="67">
        <v>-0.21096527576446533</v>
      </c>
      <c r="BC739" s="67">
        <v>-0.18571425974369049</v>
      </c>
      <c r="BD739" s="67">
        <v>-0.16985702514648438</v>
      </c>
      <c r="BE739" s="67">
        <v>-5.4340425878763199E-2</v>
      </c>
      <c r="BF739" s="67">
        <v>-3.5924758762121201E-2</v>
      </c>
      <c r="BG739" s="67">
        <v>-3.3898845314979553E-2</v>
      </c>
      <c r="BH739" s="67">
        <v>-3.2414808869361877E-2</v>
      </c>
      <c r="BI739" s="67">
        <v>-3.391951322555542E-2</v>
      </c>
      <c r="BJ739" s="67">
        <v>-3.6136370152235031E-2</v>
      </c>
      <c r="BK739" s="67">
        <v>-4.1407454758882523E-2</v>
      </c>
      <c r="BL739" s="67">
        <v>-3.5951599478721619E-2</v>
      </c>
      <c r="BM739" s="67">
        <v>-3.2895278185606003E-2</v>
      </c>
      <c r="BN739" s="67">
        <v>-2.0116303116083145E-2</v>
      </c>
      <c r="BO739" s="67">
        <v>-1.8171736970543861E-2</v>
      </c>
      <c r="BP739" s="67">
        <v>-9.3048876151442528E-3</v>
      </c>
      <c r="BQ739" s="67">
        <v>-4.4628709554672241E-2</v>
      </c>
      <c r="BR739" s="67">
        <v>-2.058560773730278E-2</v>
      </c>
      <c r="BS739" s="67">
        <v>0.26593303680419922</v>
      </c>
      <c r="BT739" s="67">
        <v>0.31315359473228455</v>
      </c>
      <c r="BU739" s="67">
        <v>0.34215685725212097</v>
      </c>
      <c r="BV739" s="67">
        <v>0.36135625839233398</v>
      </c>
      <c r="BW739" s="67">
        <v>0.31996163725852966</v>
      </c>
      <c r="BX739" s="67">
        <v>-1.3030328787863255E-2</v>
      </c>
      <c r="BY739" s="67">
        <v>-0.15409186482429504</v>
      </c>
      <c r="BZ739" s="67">
        <v>-0.16099123656749725</v>
      </c>
      <c r="CA739" s="67">
        <v>-0.13803540170192719</v>
      </c>
      <c r="CB739" s="67">
        <v>-0.1249728798866272</v>
      </c>
      <c r="CC739" s="67">
        <v>-2.5996388867497444E-2</v>
      </c>
      <c r="CD739" s="67">
        <v>-9.6196280792355537E-3</v>
      </c>
      <c r="CE739" s="67">
        <v>-9.0951565653085709E-3</v>
      </c>
      <c r="CF739" s="67">
        <v>-8.7777422741055489E-3</v>
      </c>
      <c r="CG739" s="67">
        <v>-1.1173809878528118E-2</v>
      </c>
      <c r="CH739" s="67">
        <v>-1.3477127999067307E-2</v>
      </c>
      <c r="CI739" s="67">
        <v>-1.770070381462574E-2</v>
      </c>
      <c r="CJ739" s="67">
        <v>-1.1197327636182308E-2</v>
      </c>
      <c r="CK739" s="67">
        <v>-6.7162406630814075E-3</v>
      </c>
      <c r="CL739" s="67">
        <v>8.1433402374386787E-3</v>
      </c>
      <c r="CM739" s="67">
        <v>1.2157614342868328E-2</v>
      </c>
      <c r="CN739" s="67">
        <v>2.2958334535360336E-2</v>
      </c>
      <c r="CO739" s="67">
        <v>-1.0733556002378464E-2</v>
      </c>
      <c r="CP739" s="67">
        <v>1.442986261099577E-2</v>
      </c>
      <c r="CQ739" s="67">
        <v>0.30139690637588501</v>
      </c>
      <c r="CR739" s="67">
        <v>0.34906560182571411</v>
      </c>
      <c r="CS739" s="67">
        <v>0.37831827998161316</v>
      </c>
      <c r="CT739" s="67">
        <v>0.39767134189605713</v>
      </c>
      <c r="CU739" s="67">
        <v>0.35631656646728516</v>
      </c>
      <c r="CV739" s="67">
        <v>2.3153118789196014E-2</v>
      </c>
      <c r="CW739" s="67">
        <v>-0.11838462203741074</v>
      </c>
      <c r="CX739" s="67">
        <v>-0.12637938559055328</v>
      </c>
      <c r="CY739" s="67">
        <v>-0.1050131693482399</v>
      </c>
      <c r="CZ739" s="67">
        <v>-9.3886271119117737E-2</v>
      </c>
      <c r="DA739" s="67">
        <v>2.3476509377360344E-3</v>
      </c>
      <c r="DB739" s="67">
        <v>1.6685502603650093E-2</v>
      </c>
      <c r="DC739" s="67">
        <v>1.5708534047007561E-2</v>
      </c>
      <c r="DD739" s="67">
        <v>1.4859326183795929E-2</v>
      </c>
      <c r="DE739" s="67">
        <v>1.1571895331144333E-2</v>
      </c>
      <c r="DF739" s="67">
        <v>9.1821141541004181E-3</v>
      </c>
      <c r="DG739" s="67">
        <v>6.0060480609536171E-3</v>
      </c>
      <c r="DH739" s="67">
        <v>1.3556940481066704E-2</v>
      </c>
      <c r="DI739" s="67">
        <v>1.9462797790765762E-2</v>
      </c>
      <c r="DJ739" s="67">
        <v>3.6402985453605652E-2</v>
      </c>
      <c r="DK739" s="67">
        <v>4.2486965656280518E-2</v>
      </c>
      <c r="DL739" s="67">
        <v>5.52215576171875E-2</v>
      </c>
      <c r="DM739" s="67">
        <v>2.3161597549915314E-2</v>
      </c>
      <c r="DN739" s="67">
        <v>4.9445338547229767E-2</v>
      </c>
      <c r="DO739" s="67">
        <v>0.33686080574989319</v>
      </c>
      <c r="DP739" s="67">
        <v>0.38497760891914368</v>
      </c>
      <c r="DQ739" s="67">
        <v>0.41447973251342773</v>
      </c>
      <c r="DR739" s="67">
        <v>0.43398645520210266</v>
      </c>
      <c r="DS739" s="67">
        <v>0.39267149567604065</v>
      </c>
      <c r="DT739" s="67">
        <v>5.9336569160223007E-2</v>
      </c>
      <c r="DU739" s="67">
        <v>-8.2677379250526428E-2</v>
      </c>
      <c r="DV739" s="67">
        <v>-9.1767512261867523E-2</v>
      </c>
      <c r="DW739" s="67">
        <v>-7.1990936994552612E-2</v>
      </c>
      <c r="DX739" s="67">
        <v>-6.2799647450447083E-2</v>
      </c>
      <c r="DY739" s="67">
        <v>4.3271943926811218E-2</v>
      </c>
      <c r="DZ739" s="67">
        <v>5.4665930569171906E-2</v>
      </c>
      <c r="EA739" s="67">
        <v>5.1521126180887222E-2</v>
      </c>
      <c r="EB739" s="67">
        <v>4.8987496644258499E-2</v>
      </c>
      <c r="EC739" s="67">
        <v>4.4413082301616669E-2</v>
      </c>
      <c r="ED739" s="67">
        <v>4.1898459196090698E-2</v>
      </c>
      <c r="EE739" s="67">
        <v>4.0234830230474472E-2</v>
      </c>
      <c r="EF739" s="67">
        <v>4.9298174679279327E-2</v>
      </c>
      <c r="EG739" s="67">
        <v>5.7261176407337189E-2</v>
      </c>
      <c r="EH739" s="67">
        <v>7.7205419540405273E-2</v>
      </c>
      <c r="EI739" s="67">
        <v>8.6277738213539124E-2</v>
      </c>
      <c r="EJ739" s="67">
        <v>0.10180453211069107</v>
      </c>
      <c r="EK739" s="67">
        <v>7.2100818157196045E-2</v>
      </c>
      <c r="EL739" s="67">
        <v>0.10000211745500565</v>
      </c>
      <c r="EM739" s="67">
        <v>0.38806501030921936</v>
      </c>
      <c r="EN739" s="67">
        <v>0.43682879209518433</v>
      </c>
      <c r="EO739" s="67">
        <v>0.46669110655784607</v>
      </c>
      <c r="EP739" s="67">
        <v>0.48641970753669739</v>
      </c>
      <c r="EQ739" s="67">
        <v>0.44516226649284363</v>
      </c>
      <c r="ER739" s="67">
        <v>0.11157972365617752</v>
      </c>
      <c r="ES739" s="67">
        <v>-3.1121788546442986E-2</v>
      </c>
      <c r="ET739" s="67">
        <v>-4.1793480515480042E-2</v>
      </c>
      <c r="EU739" s="67">
        <v>-2.4312062188982964E-2</v>
      </c>
      <c r="EV739" s="67">
        <v>-1.7915511503815651E-2</v>
      </c>
      <c r="EW739" s="67">
        <v>84.5</v>
      </c>
      <c r="EX739" s="67">
        <v>82</v>
      </c>
      <c r="EY739" s="67">
        <v>80</v>
      </c>
      <c r="EZ739" s="67">
        <v>77.5</v>
      </c>
      <c r="FA739" s="67">
        <v>76.5</v>
      </c>
      <c r="FB739" s="67">
        <v>75.5</v>
      </c>
      <c r="FC739" s="67">
        <v>75</v>
      </c>
      <c r="FD739" s="67">
        <v>78</v>
      </c>
      <c r="FE739" s="67">
        <v>82</v>
      </c>
      <c r="FF739" s="67">
        <v>86</v>
      </c>
      <c r="FG739" s="67">
        <v>90</v>
      </c>
      <c r="FH739" s="67">
        <v>94</v>
      </c>
      <c r="FI739" s="67">
        <v>98</v>
      </c>
      <c r="FJ739" s="67">
        <v>100.5</v>
      </c>
      <c r="FK739" s="67">
        <v>102.5</v>
      </c>
      <c r="FL739" s="67">
        <v>104</v>
      </c>
      <c r="FM739" s="67">
        <v>105</v>
      </c>
      <c r="FN739" s="67">
        <v>105</v>
      </c>
      <c r="FO739" s="67">
        <v>103.5</v>
      </c>
      <c r="FP739" s="67">
        <v>101</v>
      </c>
      <c r="FQ739" s="67">
        <v>98</v>
      </c>
      <c r="FR739" s="67">
        <v>96</v>
      </c>
      <c r="FS739" s="67">
        <v>93.5</v>
      </c>
      <c r="FT739" s="67">
        <v>90</v>
      </c>
      <c r="FU739" s="68">
        <v>4.6816155314445496E-2</v>
      </c>
      <c r="FV739" s="40">
        <v>10.340000152587891</v>
      </c>
      <c r="FW739">
        <v>10453.76</v>
      </c>
      <c r="FX739">
        <v>1</v>
      </c>
    </row>
    <row r="740" spans="1:180" x14ac:dyDescent="0.2">
      <c r="A740" t="s">
        <v>189</v>
      </c>
      <c r="B740" t="s">
        <v>207</v>
      </c>
      <c r="C740" t="s">
        <v>204</v>
      </c>
      <c r="D740" t="s">
        <v>182</v>
      </c>
      <c r="E740" t="s">
        <v>1</v>
      </c>
      <c r="F740" t="s">
        <v>193</v>
      </c>
      <c r="G740" s="60" t="s">
        <v>218</v>
      </c>
      <c r="H740" s="67">
        <v>5986.0000483989716</v>
      </c>
      <c r="I740" s="67">
        <v>1.5276802778244019</v>
      </c>
      <c r="J740" s="67">
        <v>1.3018838167190552</v>
      </c>
      <c r="K740" s="67">
        <v>1.1344966888427734</v>
      </c>
      <c r="L740" s="67">
        <v>1.008026123046875</v>
      </c>
      <c r="M740" s="67">
        <v>0.92479407787322998</v>
      </c>
      <c r="N740" s="67">
        <v>0.88637852668762207</v>
      </c>
      <c r="O740" s="67">
        <v>0.91414129734039307</v>
      </c>
      <c r="P740" s="67">
        <v>0.98423194885253906</v>
      </c>
      <c r="Q740" s="67">
        <v>1.0781090259552002</v>
      </c>
      <c r="R740" s="67">
        <v>1.2048110961914063</v>
      </c>
      <c r="S740" s="67">
        <v>1.3549836874008179</v>
      </c>
      <c r="T740" s="67">
        <v>1.5791795253753662</v>
      </c>
      <c r="U740" s="67">
        <v>1.8503248691558838</v>
      </c>
      <c r="V740" s="67">
        <v>2.1596734523773193</v>
      </c>
      <c r="W740" s="67">
        <v>2.4567666053771973</v>
      </c>
      <c r="X740" s="67">
        <v>2.6804511547088623</v>
      </c>
      <c r="Y740" s="67">
        <v>2.9042418003082275</v>
      </c>
      <c r="Z740" s="67">
        <v>3.035862922668457</v>
      </c>
      <c r="AA740" s="67">
        <v>3.0029458999633789</v>
      </c>
      <c r="AB740" s="67">
        <v>2.8707728385925293</v>
      </c>
      <c r="AC740" s="67">
        <v>2.7062888145446777</v>
      </c>
      <c r="AD740" s="67">
        <v>2.5669887065887451</v>
      </c>
      <c r="AE740" s="67">
        <v>2.2434356212615967</v>
      </c>
      <c r="AF740" s="67">
        <v>1.8833744525909424</v>
      </c>
      <c r="AG740" s="67">
        <v>-0.13608264923095703</v>
      </c>
      <c r="AH740" s="67">
        <v>-9.8964609205722809E-2</v>
      </c>
      <c r="AI740" s="67">
        <v>-9.5513634383678436E-2</v>
      </c>
      <c r="AJ740" s="67">
        <v>-8.014119416475296E-2</v>
      </c>
      <c r="AK740" s="67">
        <v>-7.2723649442195892E-2</v>
      </c>
      <c r="AL740" s="67">
        <v>-7.4503257870674133E-2</v>
      </c>
      <c r="AM740" s="67">
        <v>-7.6065585017204285E-2</v>
      </c>
      <c r="AN740" s="67">
        <v>-7.5462609529495239E-2</v>
      </c>
      <c r="AO740" s="67">
        <v>-7.7434755861759186E-2</v>
      </c>
      <c r="AP740" s="67">
        <v>-7.0698700845241547E-2</v>
      </c>
      <c r="AQ740" s="67">
        <v>-0.10335118323564529</v>
      </c>
      <c r="AR740" s="67">
        <v>-9.0653151273727417E-2</v>
      </c>
      <c r="AS740" s="67">
        <v>-9.3247450888156891E-2</v>
      </c>
      <c r="AT740" s="67">
        <v>-6.2749326229095459E-2</v>
      </c>
      <c r="AU740" s="67">
        <v>0.18313856422901154</v>
      </c>
      <c r="AV740" s="67">
        <v>0.20789653062820435</v>
      </c>
      <c r="AW740" s="67">
        <v>0.23567120730876923</v>
      </c>
      <c r="AX740" s="67">
        <v>0.25050640106201172</v>
      </c>
      <c r="AY740" s="67">
        <v>0.22894914448261261</v>
      </c>
      <c r="AZ740" s="67">
        <v>-0.13858488202095032</v>
      </c>
      <c r="BA740" s="67">
        <v>-0.24096637964248657</v>
      </c>
      <c r="BB740" s="67">
        <v>-0.21940210461616516</v>
      </c>
      <c r="BC740" s="67">
        <v>-0.18937952816486359</v>
      </c>
      <c r="BD740" s="67">
        <v>-0.1623619943857193</v>
      </c>
      <c r="BE740" s="67">
        <v>-9.5150463283061981E-2</v>
      </c>
      <c r="BF740" s="67">
        <v>-6.0976874083280563E-2</v>
      </c>
      <c r="BG740" s="67">
        <v>-5.969417467713356E-2</v>
      </c>
      <c r="BH740" s="67">
        <v>-4.6006478369235992E-2</v>
      </c>
      <c r="BI740" s="67">
        <v>-3.9876136928796768E-2</v>
      </c>
      <c r="BJ740" s="67">
        <v>-4.1780557483434677E-2</v>
      </c>
      <c r="BK740" s="67">
        <v>-4.1830103844404221E-2</v>
      </c>
      <c r="BL740" s="67">
        <v>-3.9714381098747253E-2</v>
      </c>
      <c r="BM740" s="67">
        <v>-3.9629001170396805E-2</v>
      </c>
      <c r="BN740" s="67">
        <v>-2.9888352379202843E-2</v>
      </c>
      <c r="BO740" s="67">
        <v>-5.9551943093538284E-2</v>
      </c>
      <c r="BP740" s="67">
        <v>-4.4061169028282166E-2</v>
      </c>
      <c r="BQ740" s="67">
        <v>-4.4298764318227768E-2</v>
      </c>
      <c r="BR740" s="67">
        <v>-1.218272652477026E-2</v>
      </c>
      <c r="BS740" s="67">
        <v>0.23435273766517639</v>
      </c>
      <c r="BT740" s="67">
        <v>0.25975790619850159</v>
      </c>
      <c r="BU740" s="67">
        <v>0.28789284825325012</v>
      </c>
      <c r="BV740" s="67">
        <v>0.30294999480247498</v>
      </c>
      <c r="BW740" s="67">
        <v>0.28145027160644531</v>
      </c>
      <c r="BX740" s="67">
        <v>-8.6331374943256378E-2</v>
      </c>
      <c r="BY740" s="67">
        <v>-0.18940059840679169</v>
      </c>
      <c r="BZ740" s="67">
        <v>-0.16941824555397034</v>
      </c>
      <c r="CA740" s="67">
        <v>-0.14169132709503174</v>
      </c>
      <c r="CB740" s="67">
        <v>-0.11746913939714432</v>
      </c>
      <c r="CC740" s="67">
        <v>-6.6800966858863831E-2</v>
      </c>
      <c r="CD740" s="67">
        <v>-3.4666690975427628E-2</v>
      </c>
      <c r="CE740" s="67">
        <v>-3.4885719418525696E-2</v>
      </c>
      <c r="CF740" s="67">
        <v>-2.236487902700901E-2</v>
      </c>
      <c r="CG740" s="67">
        <v>-1.7126051709055901E-2</v>
      </c>
      <c r="CH740" s="67">
        <v>-1.9116910174489021E-2</v>
      </c>
      <c r="CI740" s="67">
        <v>-1.8118713051080704E-2</v>
      </c>
      <c r="CJ740" s="67">
        <v>-1.4955265447497368E-2</v>
      </c>
      <c r="CK740" s="67">
        <v>-1.3444849289953709E-2</v>
      </c>
      <c r="CL740" s="67">
        <v>-1.6232276102527976E-3</v>
      </c>
      <c r="CM740" s="67">
        <v>-2.9216719791293144E-2</v>
      </c>
      <c r="CN740" s="67">
        <v>-1.1791708879172802E-2</v>
      </c>
      <c r="CO740" s="67">
        <v>-1.0397057048976421E-2</v>
      </c>
      <c r="CP740" s="67">
        <v>2.283954992890358E-2</v>
      </c>
      <c r="CQ740" s="67">
        <v>0.26982349157333374</v>
      </c>
      <c r="CR740" s="67">
        <v>0.29567691683769226</v>
      </c>
      <c r="CS740" s="67">
        <v>0.32406139373779297</v>
      </c>
      <c r="CT740" s="67">
        <v>0.33927232027053833</v>
      </c>
      <c r="CU740" s="67">
        <v>0.31781244277954102</v>
      </c>
      <c r="CV740" s="67">
        <v>-5.0140757113695145E-2</v>
      </c>
      <c r="CW740" s="67">
        <v>-0.15368629992008209</v>
      </c>
      <c r="CX740" s="67">
        <v>-0.13479956984519958</v>
      </c>
      <c r="CY740" s="67">
        <v>-0.10866262018680573</v>
      </c>
      <c r="CZ740" s="67">
        <v>-8.6376488208770752E-2</v>
      </c>
      <c r="DA740" s="67">
        <v>-3.8451462984085083E-2</v>
      </c>
      <c r="DB740" s="67">
        <v>-8.3565041422843933E-3</v>
      </c>
      <c r="DC740" s="67">
        <v>-1.0077269747853279E-2</v>
      </c>
      <c r="DD740" s="67">
        <v>1.2767212465405464E-3</v>
      </c>
      <c r="DE740" s="67">
        <v>5.624034907668829E-3</v>
      </c>
      <c r="DF740" s="67">
        <v>3.5467331763356924E-3</v>
      </c>
      <c r="DG740" s="67">
        <v>5.5926754139363766E-3</v>
      </c>
      <c r="DH740" s="67">
        <v>9.8038492724299431E-3</v>
      </c>
      <c r="DI740" s="67">
        <v>1.2739303521811962E-2</v>
      </c>
      <c r="DJ740" s="67">
        <v>2.6641897857189178E-2</v>
      </c>
      <c r="DK740" s="67">
        <v>1.1184969916939735E-3</v>
      </c>
      <c r="DL740" s="67">
        <v>2.0477751269936562E-2</v>
      </c>
      <c r="DM740" s="67">
        <v>2.3504655808210373E-2</v>
      </c>
      <c r="DN740" s="67">
        <v>5.7861827313899994E-2</v>
      </c>
      <c r="DO740" s="67">
        <v>0.30529427528381348</v>
      </c>
      <c r="DP740" s="67">
        <v>0.33159595727920532</v>
      </c>
      <c r="DQ740" s="67">
        <v>0.36022993922233582</v>
      </c>
      <c r="DR740" s="67">
        <v>0.3755946159362793</v>
      </c>
      <c r="DS740" s="67">
        <v>0.35417455434799194</v>
      </c>
      <c r="DT740" s="67">
        <v>-1.395013090223074E-2</v>
      </c>
      <c r="DU740" s="67">
        <v>-0.1179719939827919</v>
      </c>
      <c r="DV740" s="67">
        <v>-0.10018089413642883</v>
      </c>
      <c r="DW740" s="67">
        <v>-7.5633920729160309E-2</v>
      </c>
      <c r="DX740" s="67">
        <v>-5.5283837020397186E-2</v>
      </c>
      <c r="DY740" s="67">
        <v>2.4807131849229336E-3</v>
      </c>
      <c r="DZ740" s="67">
        <v>2.9631225392222404E-2</v>
      </c>
      <c r="EA740" s="67">
        <v>2.5742193683981895E-2</v>
      </c>
      <c r="EB740" s="67">
        <v>3.5411439836025238E-2</v>
      </c>
      <c r="EC740" s="67">
        <v>3.8471546024084091E-2</v>
      </c>
      <c r="ED740" s="67">
        <v>3.6269437521696091E-2</v>
      </c>
      <c r="EE740" s="67">
        <v>3.9828155189752579E-2</v>
      </c>
      <c r="EF740" s="67">
        <v>4.5552078634500504E-2</v>
      </c>
      <c r="EG740" s="67">
        <v>5.0545055419206619E-2</v>
      </c>
      <c r="EH740" s="67">
        <v>6.745225191116333E-2</v>
      </c>
      <c r="EI740" s="67">
        <v>4.4917736202478409E-2</v>
      </c>
      <c r="EJ740" s="67">
        <v>6.7069724202156067E-2</v>
      </c>
      <c r="EK740" s="67">
        <v>7.2453342378139496E-2</v>
      </c>
      <c r="EL740" s="67">
        <v>0.10842842608690262</v>
      </c>
      <c r="EM740" s="67">
        <v>0.35650843381881714</v>
      </c>
      <c r="EN740" s="67">
        <v>0.38345730304718018</v>
      </c>
      <c r="EO740" s="67">
        <v>0.41245153546333313</v>
      </c>
      <c r="EP740" s="67">
        <v>0.42803820967674255</v>
      </c>
      <c r="EQ740" s="67">
        <v>0.40667569637298584</v>
      </c>
      <c r="ER740" s="67">
        <v>3.8303382694721222E-2</v>
      </c>
      <c r="ES740" s="67">
        <v>-6.6406205296516418E-2</v>
      </c>
      <c r="ET740" s="67">
        <v>-5.0197027623653412E-2</v>
      </c>
      <c r="EU740" s="67">
        <v>-2.794572152197361E-2</v>
      </c>
      <c r="EV740" s="67">
        <v>-1.0390983894467354E-2</v>
      </c>
      <c r="EW740" s="67">
        <v>87.5</v>
      </c>
      <c r="EX740" s="67">
        <v>84.5</v>
      </c>
      <c r="EY740" s="67">
        <v>82.5</v>
      </c>
      <c r="EZ740" s="67">
        <v>80</v>
      </c>
      <c r="FA740" s="67">
        <v>78</v>
      </c>
      <c r="FB740" s="67">
        <v>76.5</v>
      </c>
      <c r="FC740" s="67">
        <v>76.5</v>
      </c>
      <c r="FD740" s="67">
        <v>78</v>
      </c>
      <c r="FE740" s="67">
        <v>80</v>
      </c>
      <c r="FF740" s="67">
        <v>84</v>
      </c>
      <c r="FG740" s="67">
        <v>87.5</v>
      </c>
      <c r="FH740" s="67">
        <v>90</v>
      </c>
      <c r="FI740" s="67">
        <v>94</v>
      </c>
      <c r="FJ740" s="67">
        <v>98</v>
      </c>
      <c r="FK740" s="67">
        <v>101.5</v>
      </c>
      <c r="FL740" s="67">
        <v>103.5</v>
      </c>
      <c r="FM740" s="67">
        <v>106</v>
      </c>
      <c r="FN740" s="67">
        <v>107</v>
      </c>
      <c r="FO740" s="67">
        <v>105</v>
      </c>
      <c r="FP740" s="67">
        <v>103</v>
      </c>
      <c r="FQ740" s="67">
        <v>100</v>
      </c>
      <c r="FR740" s="67">
        <v>95</v>
      </c>
      <c r="FS740" s="67">
        <v>91.5</v>
      </c>
      <c r="FT740" s="67">
        <v>89.5</v>
      </c>
      <c r="FU740" s="68">
        <v>4.682537168264389E-2</v>
      </c>
      <c r="FV740" s="40">
        <v>8.0900001525878906</v>
      </c>
      <c r="FW740">
        <v>10846.97</v>
      </c>
      <c r="FX740">
        <v>1</v>
      </c>
    </row>
    <row r="741" spans="1:180" x14ac:dyDescent="0.2">
      <c r="A741" t="s">
        <v>189</v>
      </c>
      <c r="B741" t="s">
        <v>207</v>
      </c>
      <c r="C741" t="s">
        <v>204</v>
      </c>
      <c r="D741" t="s">
        <v>182</v>
      </c>
      <c r="E741" t="s">
        <v>1</v>
      </c>
      <c r="F741" t="s">
        <v>193</v>
      </c>
      <c r="G741" s="60" t="s">
        <v>219</v>
      </c>
      <c r="H741" s="67">
        <v>5969.9998903274536</v>
      </c>
      <c r="I741" s="67">
        <v>1.4186749458312988</v>
      </c>
      <c r="J741" s="67">
        <v>1.2219556570053101</v>
      </c>
      <c r="K741" s="67">
        <v>1.0840026140213013</v>
      </c>
      <c r="L741" s="67">
        <v>0.98312681913375854</v>
      </c>
      <c r="M741" s="67">
        <v>0.91214281320571899</v>
      </c>
      <c r="N741" s="67">
        <v>0.89810168743133545</v>
      </c>
      <c r="O741" s="67">
        <v>0.93800747394561768</v>
      </c>
      <c r="P741" s="67">
        <v>0.99185770750045776</v>
      </c>
      <c r="Q741" s="67">
        <v>1.1041665077209473</v>
      </c>
      <c r="R741" s="67">
        <v>1.3009521961212158</v>
      </c>
      <c r="S741" s="67">
        <v>1.5348546504974365</v>
      </c>
      <c r="T741" s="67">
        <v>1.7766437530517578</v>
      </c>
      <c r="U741" s="67">
        <v>2.072521448135376</v>
      </c>
      <c r="V741" s="67">
        <v>2.3503134250640869</v>
      </c>
      <c r="W741" s="67">
        <v>2.6205911636352539</v>
      </c>
      <c r="X741" s="67">
        <v>2.8630924224853516</v>
      </c>
      <c r="Y741" s="67">
        <v>3.0648393630981445</v>
      </c>
      <c r="Z741" s="67">
        <v>3.2174336910247803</v>
      </c>
      <c r="AA741" s="67">
        <v>3.2190406322479248</v>
      </c>
      <c r="AB741" s="67">
        <v>3.1030690670013428</v>
      </c>
      <c r="AC741" s="67">
        <v>3.0018348693847656</v>
      </c>
      <c r="AD741" s="67">
        <v>2.8615372180938721</v>
      </c>
      <c r="AE741" s="67">
        <v>2.5110259056091309</v>
      </c>
      <c r="AF741" s="67">
        <v>2.1244838237762451</v>
      </c>
      <c r="AG741" s="67">
        <v>-8.1898227334022522E-2</v>
      </c>
      <c r="AH741" s="67">
        <v>-5.4571885615587234E-2</v>
      </c>
      <c r="AI741" s="67">
        <v>-4.866524413228035E-2</v>
      </c>
      <c r="AJ741" s="67">
        <v>-5.2619989961385727E-2</v>
      </c>
      <c r="AK741" s="67">
        <v>-4.9939513206481934E-2</v>
      </c>
      <c r="AL741" s="67">
        <v>-3.9429441094398499E-2</v>
      </c>
      <c r="AM741" s="67">
        <v>-4.8779424279928207E-2</v>
      </c>
      <c r="AN741" s="67">
        <v>-6.5497741103172302E-2</v>
      </c>
      <c r="AO741" s="67">
        <v>-6.51884526014328E-2</v>
      </c>
      <c r="AP741" s="67">
        <v>-6.7947208881378174E-2</v>
      </c>
      <c r="AQ741" s="67">
        <v>-6.8718738853931427E-2</v>
      </c>
      <c r="AR741" s="67">
        <v>-6.6867038607597351E-2</v>
      </c>
      <c r="AS741" s="67">
        <v>-6.4181223511695862E-2</v>
      </c>
      <c r="AT741" s="67">
        <v>-6.3001148402690887E-2</v>
      </c>
      <c r="AU741" s="67">
        <v>0.24509203433990479</v>
      </c>
      <c r="AV741" s="67">
        <v>0.29735949635505676</v>
      </c>
      <c r="AW741" s="67">
        <v>0.3210848867893219</v>
      </c>
      <c r="AX741" s="67">
        <v>0.2832704484462738</v>
      </c>
      <c r="AY741" s="67">
        <v>0.23123498260974884</v>
      </c>
      <c r="AZ741" s="67">
        <v>-0.13728238642215729</v>
      </c>
      <c r="BA741" s="67">
        <v>-0.21716201305389404</v>
      </c>
      <c r="BB741" s="67">
        <v>-0.23060601949691772</v>
      </c>
      <c r="BC741" s="67">
        <v>-0.20650067925453186</v>
      </c>
      <c r="BD741" s="67">
        <v>-0.16306251287460327</v>
      </c>
      <c r="BE741" s="67">
        <v>-4.1018683463335037E-2</v>
      </c>
      <c r="BF741" s="67">
        <v>-1.6633085906505585E-2</v>
      </c>
      <c r="BG741" s="67">
        <v>-1.2891982682049274E-2</v>
      </c>
      <c r="BH741" s="67">
        <v>-1.8529366701841354E-2</v>
      </c>
      <c r="BI741" s="67">
        <v>-1.7134256660938263E-2</v>
      </c>
      <c r="BJ741" s="67">
        <v>-6.7485100589692593E-3</v>
      </c>
      <c r="BK741" s="67">
        <v>-1.4587374404072762E-2</v>
      </c>
      <c r="BL741" s="67">
        <v>-2.9794825240969658E-2</v>
      </c>
      <c r="BM741" s="67">
        <v>-2.7430731803178787E-2</v>
      </c>
      <c r="BN741" s="67">
        <v>-2.7189038693904877E-2</v>
      </c>
      <c r="BO741" s="67">
        <v>-2.4975650012493134E-2</v>
      </c>
      <c r="BP741" s="67">
        <v>-2.0334800705313683E-2</v>
      </c>
      <c r="BQ741" s="67">
        <v>-1.5295250341296196E-2</v>
      </c>
      <c r="BR741" s="67">
        <v>-1.2499094009399414E-2</v>
      </c>
      <c r="BS741" s="67">
        <v>0.29624083638191223</v>
      </c>
      <c r="BT741" s="67">
        <v>0.34915506839752197</v>
      </c>
      <c r="BU741" s="67">
        <v>0.37324059009552002</v>
      </c>
      <c r="BV741" s="67">
        <v>0.33564811944961548</v>
      </c>
      <c r="BW741" s="67">
        <v>0.28367027640342712</v>
      </c>
      <c r="BX741" s="67">
        <v>-8.5094369947910309E-2</v>
      </c>
      <c r="BY741" s="67">
        <v>-0.16566099226474762</v>
      </c>
      <c r="BZ741" s="67">
        <v>-0.18068522214889526</v>
      </c>
      <c r="CA741" s="67">
        <v>-0.15887296199798584</v>
      </c>
      <c r="CB741" s="67">
        <v>-0.11822700500488281</v>
      </c>
      <c r="CC741" s="67">
        <v>-1.2705637142062187E-2</v>
      </c>
      <c r="CD741" s="67">
        <v>9.6432128921151161E-3</v>
      </c>
      <c r="CE741" s="67">
        <v>1.1884467676281929E-2</v>
      </c>
      <c r="CF741" s="67">
        <v>5.081692710518837E-3</v>
      </c>
      <c r="CG741" s="67">
        <v>5.586565937846899E-3</v>
      </c>
      <c r="CH741" s="67">
        <v>1.5886204317212105E-2</v>
      </c>
      <c r="CI741" s="67">
        <v>9.0939337387681007E-3</v>
      </c>
      <c r="CJ741" s="67">
        <v>-5.0670914351940155E-3</v>
      </c>
      <c r="CK741" s="67">
        <v>-1.2798451352864504E-3</v>
      </c>
      <c r="CL741" s="67">
        <v>1.0399428429082036E-3</v>
      </c>
      <c r="CM741" s="67">
        <v>5.3206849843263626E-3</v>
      </c>
      <c r="CN741" s="67">
        <v>1.1893288232386112E-2</v>
      </c>
      <c r="CO741" s="67">
        <v>1.8563020974397659E-2</v>
      </c>
      <c r="CP741" s="67">
        <v>2.247847244143486E-2</v>
      </c>
      <c r="CQ741" s="67">
        <v>0.33166638016700745</v>
      </c>
      <c r="CR741" s="67">
        <v>0.38502857089042664</v>
      </c>
      <c r="CS741" s="67">
        <v>0.40936347842216492</v>
      </c>
      <c r="CT741" s="67">
        <v>0.37192472815513611</v>
      </c>
      <c r="CU741" s="67">
        <v>0.31998679041862488</v>
      </c>
      <c r="CV741" s="67">
        <v>-4.8949103802442551E-2</v>
      </c>
      <c r="CW741" s="67">
        <v>-0.1299915611743927</v>
      </c>
      <c r="CX741" s="67">
        <v>-0.14611025154590607</v>
      </c>
      <c r="CY741" s="67">
        <v>-0.12588614225387573</v>
      </c>
      <c r="CZ741" s="67">
        <v>-8.7174050509929657E-2</v>
      </c>
      <c r="DA741" s="67">
        <v>1.5607411041855812E-2</v>
      </c>
      <c r="DB741" s="67">
        <v>3.5919509828090668E-2</v>
      </c>
      <c r="DC741" s="67">
        <v>3.6660917103290558E-2</v>
      </c>
      <c r="DD741" s="67">
        <v>2.8692753985524178E-2</v>
      </c>
      <c r="DE741" s="67">
        <v>2.8307387605309486E-2</v>
      </c>
      <c r="DF741" s="67">
        <v>3.8520917296409607E-2</v>
      </c>
      <c r="DG741" s="67">
        <v>3.2775241881608963E-2</v>
      </c>
      <c r="DH741" s="67">
        <v>1.9660642370581627E-2</v>
      </c>
      <c r="DI741" s="67">
        <v>2.4871041998267174E-2</v>
      </c>
      <c r="DJ741" s="67">
        <v>2.926892414689064E-2</v>
      </c>
      <c r="DK741" s="67">
        <v>3.5617019981145859E-2</v>
      </c>
      <c r="DL741" s="67">
        <v>4.4121373444795609E-2</v>
      </c>
      <c r="DM741" s="67">
        <v>5.2421290427446365E-2</v>
      </c>
      <c r="DN741" s="67">
        <v>5.7456038892269135E-2</v>
      </c>
      <c r="DO741" s="67">
        <v>0.36709189414978027</v>
      </c>
      <c r="DP741" s="67">
        <v>0.42090204358100891</v>
      </c>
      <c r="DQ741" s="67">
        <v>0.44548636674880981</v>
      </c>
      <c r="DR741" s="67">
        <v>0.40820133686065674</v>
      </c>
      <c r="DS741" s="67">
        <v>0.35630333423614502</v>
      </c>
      <c r="DT741" s="67">
        <v>-1.2803839519619942E-2</v>
      </c>
      <c r="DU741" s="67">
        <v>-9.4322122633457184E-2</v>
      </c>
      <c r="DV741" s="67">
        <v>-0.11153525859117508</v>
      </c>
      <c r="DW741" s="67">
        <v>-9.2899329960346222E-2</v>
      </c>
      <c r="DX741" s="67">
        <v>-5.6121107190847397E-2</v>
      </c>
      <c r="DY741" s="67">
        <v>5.6486956775188446E-2</v>
      </c>
      <c r="DZ741" s="67">
        <v>7.3858313262462616E-2</v>
      </c>
      <c r="EA741" s="67">
        <v>7.2434172034263611E-2</v>
      </c>
      <c r="EB741" s="67">
        <v>6.2783375382423401E-2</v>
      </c>
      <c r="EC741" s="67">
        <v>6.1112646013498306E-2</v>
      </c>
      <c r="ED741" s="67">
        <v>7.1201853454113007E-2</v>
      </c>
      <c r="EE741" s="67">
        <v>6.6967293620109558E-2</v>
      </c>
      <c r="EF741" s="67">
        <v>5.536356195807457E-2</v>
      </c>
      <c r="EG741" s="67">
        <v>6.2628768384456635E-2</v>
      </c>
      <c r="EH741" s="67">
        <v>7.0027090609073639E-2</v>
      </c>
      <c r="EI741" s="67">
        <v>7.9360112547874451E-2</v>
      </c>
      <c r="EJ741" s="67">
        <v>9.0653613209724426E-2</v>
      </c>
      <c r="EK741" s="67">
        <v>0.10130725800991058</v>
      </c>
      <c r="EL741" s="67">
        <v>0.10795809328556061</v>
      </c>
      <c r="EM741" s="67">
        <v>0.41824069619178772</v>
      </c>
      <c r="EN741" s="67">
        <v>0.4726976752281189</v>
      </c>
      <c r="EO741" s="67">
        <v>0.49764204025268555</v>
      </c>
      <c r="EP741" s="67">
        <v>0.4605790376663208</v>
      </c>
      <c r="EQ741" s="67">
        <v>0.40873861312866211</v>
      </c>
      <c r="ER741" s="67">
        <v>3.9384178817272186E-2</v>
      </c>
      <c r="ES741" s="67">
        <v>-4.2821124196052551E-2</v>
      </c>
      <c r="ET741" s="67">
        <v>-6.1614483594894409E-2</v>
      </c>
      <c r="EU741" s="67">
        <v>-4.5271605253219604E-2</v>
      </c>
      <c r="EV741" s="67">
        <v>-1.1285574175417423E-2</v>
      </c>
      <c r="EW741" s="67">
        <v>87</v>
      </c>
      <c r="EX741" s="67">
        <v>85</v>
      </c>
      <c r="EY741" s="67">
        <v>82.5</v>
      </c>
      <c r="EZ741" s="67">
        <v>80.5</v>
      </c>
      <c r="FA741" s="67">
        <v>79</v>
      </c>
      <c r="FB741" s="67">
        <v>78.5</v>
      </c>
      <c r="FC741" s="67">
        <v>78.5</v>
      </c>
      <c r="FD741" s="67">
        <v>80.5</v>
      </c>
      <c r="FE741" s="67">
        <v>85.5</v>
      </c>
      <c r="FF741" s="67">
        <v>90</v>
      </c>
      <c r="FG741" s="67">
        <v>93</v>
      </c>
      <c r="FH741" s="67">
        <v>96</v>
      </c>
      <c r="FI741" s="67">
        <v>99</v>
      </c>
      <c r="FJ741" s="67">
        <v>101.5</v>
      </c>
      <c r="FK741" s="67">
        <v>103.5</v>
      </c>
      <c r="FL741" s="67">
        <v>105.5</v>
      </c>
      <c r="FM741" s="67">
        <v>106.5</v>
      </c>
      <c r="FN741" s="67">
        <v>106</v>
      </c>
      <c r="FO741" s="67">
        <v>105.5</v>
      </c>
      <c r="FP741" s="67">
        <v>104.5</v>
      </c>
      <c r="FQ741" s="67">
        <v>101.5</v>
      </c>
      <c r="FR741" s="67">
        <v>97.5</v>
      </c>
      <c r="FS741" s="67">
        <v>95</v>
      </c>
      <c r="FT741" s="67">
        <v>92.5</v>
      </c>
      <c r="FU741" s="68">
        <v>4.6766314655542374E-2</v>
      </c>
      <c r="FV741" s="40">
        <v>8.5399999618530273</v>
      </c>
      <c r="FW741">
        <v>11390.14</v>
      </c>
      <c r="FX741">
        <v>1</v>
      </c>
    </row>
    <row r="742" spans="1:180" x14ac:dyDescent="0.2">
      <c r="A742" t="s">
        <v>189</v>
      </c>
      <c r="B742" t="s">
        <v>207</v>
      </c>
      <c r="C742" t="s">
        <v>204</v>
      </c>
      <c r="D742" t="s">
        <v>182</v>
      </c>
      <c r="E742" t="s">
        <v>1</v>
      </c>
      <c r="F742" t="s">
        <v>193</v>
      </c>
      <c r="G742" s="60" t="s">
        <v>220</v>
      </c>
      <c r="H742" s="67">
        <v>5951.0001945495605</v>
      </c>
      <c r="I742" s="67">
        <v>1.8237055540084839</v>
      </c>
      <c r="J742" s="67">
        <v>1.5850940942764282</v>
      </c>
      <c r="K742" s="67">
        <v>1.4117952585220337</v>
      </c>
      <c r="L742" s="67">
        <v>1.2613340616226196</v>
      </c>
      <c r="M742" s="67">
        <v>1.1590394973754883</v>
      </c>
      <c r="N742" s="67">
        <v>1.0990595817565918</v>
      </c>
      <c r="O742" s="67">
        <v>1.1154888868331909</v>
      </c>
      <c r="P742" s="67">
        <v>1.154131293296814</v>
      </c>
      <c r="Q742" s="67">
        <v>1.1622191667556763</v>
      </c>
      <c r="R742" s="67">
        <v>1.231226921081543</v>
      </c>
      <c r="S742" s="67">
        <v>1.3656769990921021</v>
      </c>
      <c r="T742" s="67">
        <v>1.5141705274581909</v>
      </c>
      <c r="U742" s="67">
        <v>1.5976506471633911</v>
      </c>
      <c r="V742" s="67">
        <v>1.6981945037841797</v>
      </c>
      <c r="W742" s="67">
        <v>1.8366173505783081</v>
      </c>
      <c r="X742" s="67">
        <v>1.9681661128997803</v>
      </c>
      <c r="Y742" s="67">
        <v>2.2422962188720703</v>
      </c>
      <c r="Z742" s="67">
        <v>2.4736545085906982</v>
      </c>
      <c r="AA742" s="67">
        <v>2.539135217666626</v>
      </c>
      <c r="AB742" s="67">
        <v>2.4844696521759033</v>
      </c>
      <c r="AC742" s="67">
        <v>2.4201054573059082</v>
      </c>
      <c r="AD742" s="67">
        <v>2.3364753723144531</v>
      </c>
      <c r="AE742" s="67">
        <v>2.0275425910949707</v>
      </c>
      <c r="AF742" s="67">
        <v>1.7475463151931763</v>
      </c>
      <c r="AG742" s="67">
        <v>-0.12669512629508972</v>
      </c>
      <c r="AH742" s="67">
        <v>-0.10763058066368103</v>
      </c>
      <c r="AI742" s="67">
        <v>-7.068711519241333E-2</v>
      </c>
      <c r="AJ742" s="67">
        <v>-6.6196314990520477E-2</v>
      </c>
      <c r="AK742" s="67">
        <v>-5.655355378985405E-2</v>
      </c>
      <c r="AL742" s="67">
        <v>-7.0876434445381165E-2</v>
      </c>
      <c r="AM742" s="67">
        <v>-8.0879777669906616E-2</v>
      </c>
      <c r="AN742" s="67">
        <v>-8.5090622305870056E-2</v>
      </c>
      <c r="AO742" s="67">
        <v>-0.10620381683111191</v>
      </c>
      <c r="AP742" s="67">
        <v>-0.101283960044384</v>
      </c>
      <c r="AQ742" s="67">
        <v>-8.7643146514892578E-2</v>
      </c>
      <c r="AR742" s="67">
        <v>-5.41527159512043E-2</v>
      </c>
      <c r="AS742" s="67">
        <v>-8.0893680453300476E-2</v>
      </c>
      <c r="AT742" s="67">
        <v>-6.8943671882152557E-2</v>
      </c>
      <c r="AU742" s="67">
        <v>0.13478605449199677</v>
      </c>
      <c r="AV742" s="67">
        <v>0.18693530559539795</v>
      </c>
      <c r="AW742" s="67">
        <v>0.24468198418617249</v>
      </c>
      <c r="AX742" s="67">
        <v>0.21860824525356293</v>
      </c>
      <c r="AY742" s="67">
        <v>0.19489607214927673</v>
      </c>
      <c r="AZ742" s="67">
        <v>-0.11149731278419495</v>
      </c>
      <c r="BA742" s="67">
        <v>-0.18188616633415222</v>
      </c>
      <c r="BB742" s="67">
        <v>-0.14956580102443695</v>
      </c>
      <c r="BC742" s="67">
        <v>-0.13037785887718201</v>
      </c>
      <c r="BD742" s="67">
        <v>-0.120518758893013</v>
      </c>
      <c r="BE742" s="67">
        <v>-8.5795186460018158E-2</v>
      </c>
      <c r="BF742" s="67">
        <v>-6.9672852754592896E-2</v>
      </c>
      <c r="BG742" s="67">
        <v>-3.4895997494459152E-2</v>
      </c>
      <c r="BH742" s="67">
        <v>-3.2088674604892731E-2</v>
      </c>
      <c r="BI742" s="67">
        <v>-2.3731926456093788E-2</v>
      </c>
      <c r="BJ742" s="67">
        <v>-3.8179218769073486E-2</v>
      </c>
      <c r="BK742" s="67">
        <v>-4.6670708805322647E-2</v>
      </c>
      <c r="BL742" s="67">
        <v>-4.9369931221008301E-2</v>
      </c>
      <c r="BM742" s="67">
        <v>-6.8427287042140961E-2</v>
      </c>
      <c r="BN742" s="67">
        <v>-6.0505472123622894E-2</v>
      </c>
      <c r="BO742" s="67">
        <v>-4.3878249824047089E-2</v>
      </c>
      <c r="BP742" s="67">
        <v>-7.5972713530063629E-3</v>
      </c>
      <c r="BQ742" s="67">
        <v>-3.1983338296413422E-2</v>
      </c>
      <c r="BR742" s="67">
        <v>-1.8416460603475571E-2</v>
      </c>
      <c r="BS742" s="67">
        <v>0.18596035242080688</v>
      </c>
      <c r="BT742" s="67">
        <v>0.2387566864490509</v>
      </c>
      <c r="BU742" s="67">
        <v>0.2968636155128479</v>
      </c>
      <c r="BV742" s="67">
        <v>0.27101194858551025</v>
      </c>
      <c r="BW742" s="67">
        <v>0.24735741317272186</v>
      </c>
      <c r="BX742" s="67">
        <v>-5.9283372014760971E-2</v>
      </c>
      <c r="BY742" s="67">
        <v>-0.13035957515239716</v>
      </c>
      <c r="BZ742" s="67">
        <v>-9.962020069360733E-2</v>
      </c>
      <c r="CA742" s="67">
        <v>-8.2726433873176575E-2</v>
      </c>
      <c r="CB742" s="67">
        <v>-7.5660884380340576E-2</v>
      </c>
      <c r="CC742" s="67">
        <v>-5.746801570057869E-2</v>
      </c>
      <c r="CD742" s="67">
        <v>-4.3383438140153885E-2</v>
      </c>
      <c r="CE742" s="67">
        <v>-1.0107181034982204E-2</v>
      </c>
      <c r="CF742" s="67">
        <v>-8.4658293053507805E-3</v>
      </c>
      <c r="CG742" s="67">
        <v>-9.9977024365216494E-4</v>
      </c>
      <c r="CH742" s="67">
        <v>-1.5533227473497391E-2</v>
      </c>
      <c r="CI742" s="67">
        <v>-2.2977614775300026E-2</v>
      </c>
      <c r="CJ742" s="67">
        <v>-2.4629890918731689E-2</v>
      </c>
      <c r="CK742" s="67">
        <v>-4.226338118314743E-2</v>
      </c>
      <c r="CL742" s="67">
        <v>-3.2262422144412994E-2</v>
      </c>
      <c r="CM742" s="67">
        <v>-1.356680691242218E-2</v>
      </c>
      <c r="CN742" s="67">
        <v>2.4646887555718422E-2</v>
      </c>
      <c r="CO742" s="67">
        <v>1.8918165005743504E-3</v>
      </c>
      <c r="CP742" s="67">
        <v>1.6578534618020058E-2</v>
      </c>
      <c r="CQ742" s="67">
        <v>0.22140353918075562</v>
      </c>
      <c r="CR742" s="67">
        <v>0.27464801073074341</v>
      </c>
      <c r="CS742" s="67">
        <v>0.33300444483757019</v>
      </c>
      <c r="CT742" s="67">
        <v>0.30730658769607544</v>
      </c>
      <c r="CU742" s="67">
        <v>0.28369197249412537</v>
      </c>
      <c r="CV742" s="67">
        <v>-2.3120159283280373E-2</v>
      </c>
      <c r="CW742" s="67">
        <v>-9.4672419130802155E-2</v>
      </c>
      <c r="CX742" s="67">
        <v>-6.5028026700019836E-2</v>
      </c>
      <c r="CY742" s="67">
        <v>-4.9723196774721146E-2</v>
      </c>
      <c r="CZ742" s="67">
        <v>-4.4592466205358505E-2</v>
      </c>
      <c r="DA742" s="67">
        <v>-2.9140841215848923E-2</v>
      </c>
      <c r="DB742" s="67">
        <v>-1.7094030976295471E-2</v>
      </c>
      <c r="DC742" s="67">
        <v>1.4681637287139893E-2</v>
      </c>
      <c r="DD742" s="67">
        <v>1.5157016925513744E-2</v>
      </c>
      <c r="DE742" s="67">
        <v>2.1732386201620102E-2</v>
      </c>
      <c r="DF742" s="67">
        <v>7.1127656847238541E-3</v>
      </c>
      <c r="DG742" s="67">
        <v>7.1547983679920435E-4</v>
      </c>
      <c r="DH742" s="67">
        <v>1.1014845949830487E-4</v>
      </c>
      <c r="DI742" s="67">
        <v>-1.6099477186799049E-2</v>
      </c>
      <c r="DJ742" s="67">
        <v>-4.019368439912796E-3</v>
      </c>
      <c r="DK742" s="67">
        <v>1.674463227391243E-2</v>
      </c>
      <c r="DL742" s="67">
        <v>5.6891046464443207E-2</v>
      </c>
      <c r="DM742" s="67">
        <v>3.5766970366239548E-2</v>
      </c>
      <c r="DN742" s="67">
        <v>5.1573526114225388E-2</v>
      </c>
      <c r="DO742" s="67">
        <v>0.25684672594070435</v>
      </c>
      <c r="DP742" s="67">
        <v>0.3105393648147583</v>
      </c>
      <c r="DQ742" s="67">
        <v>0.36914530396461487</v>
      </c>
      <c r="DR742" s="67">
        <v>0.34360122680664063</v>
      </c>
      <c r="DS742" s="67">
        <v>0.32002657651901245</v>
      </c>
      <c r="DT742" s="67">
        <v>1.304305624216795E-2</v>
      </c>
      <c r="DU742" s="67">
        <v>-5.8985251933336258E-2</v>
      </c>
      <c r="DV742" s="67">
        <v>-3.0435854569077492E-2</v>
      </c>
      <c r="DW742" s="67">
        <v>-1.6719963401556015E-2</v>
      </c>
      <c r="DX742" s="67">
        <v>-1.3524044305086136E-2</v>
      </c>
      <c r="DY742" s="67">
        <v>1.1759095825254917E-2</v>
      </c>
      <c r="DZ742" s="67">
        <v>2.0863700658082962E-2</v>
      </c>
      <c r="EA742" s="67">
        <v>5.047275498509407E-2</v>
      </c>
      <c r="EB742" s="67">
        <v>4.9264654517173767E-2</v>
      </c>
      <c r="EC742" s="67">
        <v>5.4554011672735214E-2</v>
      </c>
      <c r="ED742" s="67">
        <v>3.9809983223676682E-2</v>
      </c>
      <c r="EE742" s="67">
        <v>3.4924544394016266E-2</v>
      </c>
      <c r="EF742" s="67">
        <v>3.5830836743116379E-2</v>
      </c>
      <c r="EG742" s="67">
        <v>2.167704701423645E-2</v>
      </c>
      <c r="EH742" s="67">
        <v>3.6759112030267715E-2</v>
      </c>
      <c r="EI742" s="67">
        <v>6.0509532690048218E-2</v>
      </c>
      <c r="EJ742" s="67">
        <v>0.10344649851322174</v>
      </c>
      <c r="EK742" s="67">
        <v>8.4677308797836304E-2</v>
      </c>
      <c r="EL742" s="67">
        <v>0.10210073739290237</v>
      </c>
      <c r="EM742" s="67">
        <v>0.30802100896835327</v>
      </c>
      <c r="EN742" s="67">
        <v>0.36236074566841125</v>
      </c>
      <c r="EO742" s="67">
        <v>0.42132693529129028</v>
      </c>
      <c r="EP742" s="67">
        <v>0.39600497484207153</v>
      </c>
      <c r="EQ742" s="67">
        <v>0.37248790264129639</v>
      </c>
      <c r="ER742" s="67">
        <v>6.52569979429245E-2</v>
      </c>
      <c r="ES742" s="67">
        <v>-7.4586616829037666E-3</v>
      </c>
      <c r="ET742" s="67">
        <v>1.9509753212332726E-2</v>
      </c>
      <c r="EU742" s="67">
        <v>3.0931463465094566E-2</v>
      </c>
      <c r="EV742" s="67">
        <v>3.1333822757005692E-2</v>
      </c>
      <c r="EW742" s="67">
        <v>91</v>
      </c>
      <c r="EX742" s="67">
        <v>90</v>
      </c>
      <c r="EY742" s="67">
        <v>87.5</v>
      </c>
      <c r="EZ742" s="67">
        <v>85.5</v>
      </c>
      <c r="FA742" s="67">
        <v>84</v>
      </c>
      <c r="FB742" s="67">
        <v>82</v>
      </c>
      <c r="FC742" s="67">
        <v>81.5</v>
      </c>
      <c r="FD742" s="67">
        <v>80</v>
      </c>
      <c r="FE742" s="67">
        <v>81.5</v>
      </c>
      <c r="FF742" s="67">
        <v>85</v>
      </c>
      <c r="FG742" s="67">
        <v>89.5</v>
      </c>
      <c r="FH742" s="67">
        <v>93</v>
      </c>
      <c r="FI742" s="67">
        <v>94.5</v>
      </c>
      <c r="FJ742" s="67">
        <v>97</v>
      </c>
      <c r="FK742" s="67">
        <v>97</v>
      </c>
      <c r="FL742" s="67">
        <v>97.5</v>
      </c>
      <c r="FM742" s="67">
        <v>100.5</v>
      </c>
      <c r="FN742" s="67">
        <v>102</v>
      </c>
      <c r="FO742" s="67">
        <v>100.5</v>
      </c>
      <c r="FP742" s="67">
        <v>99</v>
      </c>
      <c r="FQ742" s="67">
        <v>96.5</v>
      </c>
      <c r="FR742" s="67">
        <v>94</v>
      </c>
      <c r="FS742" s="67">
        <v>89.5</v>
      </c>
      <c r="FT742" s="67">
        <v>85.5</v>
      </c>
      <c r="FU742" s="68">
        <v>4.6789567917585373E-2</v>
      </c>
      <c r="FV742" s="40">
        <v>9.8100004196166992</v>
      </c>
      <c r="FW742">
        <v>10001.11</v>
      </c>
      <c r="FX742">
        <v>1</v>
      </c>
    </row>
    <row r="743" spans="1:180" x14ac:dyDescent="0.2">
      <c r="A743" t="s">
        <v>189</v>
      </c>
      <c r="B743" t="s">
        <v>207</v>
      </c>
      <c r="C743" t="s">
        <v>204</v>
      </c>
      <c r="D743" t="s">
        <v>182</v>
      </c>
      <c r="E743" t="s">
        <v>1</v>
      </c>
      <c r="F743" t="s">
        <v>193</v>
      </c>
      <c r="G743" s="60" t="s">
        <v>221</v>
      </c>
      <c r="H743" s="67">
        <v>6046.0000711679459</v>
      </c>
      <c r="I743" s="67">
        <v>1.1994538307189941</v>
      </c>
      <c r="J743" s="67">
        <v>1.0160698890686035</v>
      </c>
      <c r="K743" s="67">
        <v>0.90082454681396484</v>
      </c>
      <c r="L743" s="67">
        <v>0.81694847345352173</v>
      </c>
      <c r="M743" s="67">
        <v>0.7716677188873291</v>
      </c>
      <c r="N743" s="67">
        <v>0.75429004430770874</v>
      </c>
      <c r="O743" s="67">
        <v>0.77566719055175781</v>
      </c>
      <c r="P743" s="67">
        <v>0.81329339742660522</v>
      </c>
      <c r="Q743" s="67">
        <v>0.86603164672851563</v>
      </c>
      <c r="R743" s="67">
        <v>0.97664296627044678</v>
      </c>
      <c r="S743" s="67">
        <v>1.138825535774231</v>
      </c>
      <c r="T743" s="67">
        <v>1.3584173917770386</v>
      </c>
      <c r="U743" s="67">
        <v>1.6009253263473511</v>
      </c>
      <c r="V743" s="67">
        <v>1.8430778980255127</v>
      </c>
      <c r="W743" s="67">
        <v>2.1057653427124023</v>
      </c>
      <c r="X743" s="67">
        <v>2.3365964889526367</v>
      </c>
      <c r="Y743" s="67">
        <v>2.5638446807861328</v>
      </c>
      <c r="Z743" s="67">
        <v>2.7367424964904785</v>
      </c>
      <c r="AA743" s="67">
        <v>2.7608623504638672</v>
      </c>
      <c r="AB743" s="67">
        <v>2.6389985084533691</v>
      </c>
      <c r="AC743" s="67">
        <v>2.4961152076721191</v>
      </c>
      <c r="AD743" s="67">
        <v>2.331737756729126</v>
      </c>
      <c r="AE743" s="67">
        <v>2.0020594596862793</v>
      </c>
      <c r="AF743" s="67">
        <v>1.6342724561691284</v>
      </c>
      <c r="AG743" s="67">
        <v>-4.4936817139387131E-2</v>
      </c>
      <c r="AH743" s="67">
        <v>-5.5545449256896973E-2</v>
      </c>
      <c r="AI743" s="67">
        <v>-5.2872724831104279E-2</v>
      </c>
      <c r="AJ743" s="67">
        <v>-5.160028487443924E-2</v>
      </c>
      <c r="AK743" s="67">
        <v>-4.9318067729473114E-2</v>
      </c>
      <c r="AL743" s="67">
        <v>-4.8349726945161819E-2</v>
      </c>
      <c r="AM743" s="67">
        <v>-5.908786877989769E-2</v>
      </c>
      <c r="AN743" s="67">
        <v>-6.1020202934741974E-2</v>
      </c>
      <c r="AO743" s="67">
        <v>-7.7833369374275208E-2</v>
      </c>
      <c r="AP743" s="67">
        <v>-5.9023529291152954E-2</v>
      </c>
      <c r="AQ743" s="67">
        <v>-4.298386350274086E-2</v>
      </c>
      <c r="AR743" s="67">
        <v>-5.3204316645860672E-2</v>
      </c>
      <c r="AS743" s="67">
        <v>-7.9484865069389343E-2</v>
      </c>
      <c r="AT743" s="67">
        <v>-4.4736344367265701E-2</v>
      </c>
      <c r="AU743" s="67">
        <v>0.17886222898960114</v>
      </c>
      <c r="AV743" s="67">
        <v>0.21486824750900269</v>
      </c>
      <c r="AW743" s="67">
        <v>0.25147280097007751</v>
      </c>
      <c r="AX743" s="67">
        <v>0.27856165170669556</v>
      </c>
      <c r="AY743" s="67">
        <v>0.26290234923362732</v>
      </c>
      <c r="AZ743" s="67">
        <v>-7.107456773519516E-2</v>
      </c>
      <c r="BA743" s="67">
        <v>-0.18564736843109131</v>
      </c>
      <c r="BB743" s="67">
        <v>-0.17827378213405609</v>
      </c>
      <c r="BC743" s="67">
        <v>-0.15914307534694672</v>
      </c>
      <c r="BD743" s="67">
        <v>-0.1194746196269989</v>
      </c>
      <c r="BE743" s="67">
        <v>-5.1755066961050034E-3</v>
      </c>
      <c r="BF743" s="67">
        <v>-1.8645158037543297E-2</v>
      </c>
      <c r="BG743" s="67">
        <v>-1.8079290166497231E-2</v>
      </c>
      <c r="BH743" s="67">
        <v>-1.8443936482071877E-2</v>
      </c>
      <c r="BI743" s="67">
        <v>-1.7410296946763992E-2</v>
      </c>
      <c r="BJ743" s="67">
        <v>-1.6560094431042671E-2</v>
      </c>
      <c r="BK743" s="67">
        <v>-2.5825982913374901E-2</v>
      </c>
      <c r="BL743" s="67">
        <v>-2.6288188993930817E-2</v>
      </c>
      <c r="BM743" s="67">
        <v>-4.1103415191173553E-2</v>
      </c>
      <c r="BN743" s="67">
        <v>-1.9377723336219788E-2</v>
      </c>
      <c r="BO743" s="67">
        <v>-4.3577962787821889E-4</v>
      </c>
      <c r="BP743" s="67">
        <v>-7.9434020444750786E-3</v>
      </c>
      <c r="BQ743" s="67">
        <v>-3.1934205442667007E-2</v>
      </c>
      <c r="BR743" s="67">
        <v>4.3883570469915867E-3</v>
      </c>
      <c r="BS743" s="67">
        <v>0.22861653566360474</v>
      </c>
      <c r="BT743" s="67">
        <v>0.26525518298149109</v>
      </c>
      <c r="BU743" s="67">
        <v>0.3022124171257019</v>
      </c>
      <c r="BV743" s="67">
        <v>0.32951954007148743</v>
      </c>
      <c r="BW743" s="67">
        <v>0.31391775608062744</v>
      </c>
      <c r="BX743" s="67">
        <v>-2.0299280062317848E-2</v>
      </c>
      <c r="BY743" s="67">
        <v>-0.13554187119007111</v>
      </c>
      <c r="BZ743" s="67">
        <v>-0.12970817089080811</v>
      </c>
      <c r="CA743" s="67">
        <v>-0.11281081289052963</v>
      </c>
      <c r="CB743" s="67">
        <v>-7.5862042605876923E-2</v>
      </c>
      <c r="CC743" s="67">
        <v>2.2363053634762764E-2</v>
      </c>
      <c r="CD743" s="67">
        <v>6.9118733517825603E-3</v>
      </c>
      <c r="CE743" s="67">
        <v>6.0185366310179234E-3</v>
      </c>
      <c r="CF743" s="67">
        <v>4.5200483873486519E-3</v>
      </c>
      <c r="CG743" s="67">
        <v>4.6889279037714005E-3</v>
      </c>
      <c r="CH743" s="67">
        <v>5.4573076777160168E-3</v>
      </c>
      <c r="CI743" s="67">
        <v>-2.7889003977179527E-3</v>
      </c>
      <c r="CJ743" s="67">
        <v>-2.2328987251967192E-3</v>
      </c>
      <c r="CK743" s="67">
        <v>-1.5664361417293549E-2</v>
      </c>
      <c r="CL743" s="67">
        <v>8.0808410421013832E-3</v>
      </c>
      <c r="CM743" s="67">
        <v>2.9032891616225243E-2</v>
      </c>
      <c r="CN743" s="67">
        <v>2.340417169034481E-2</v>
      </c>
      <c r="CO743" s="67">
        <v>9.9923065863549709E-4</v>
      </c>
      <c r="CP743" s="67">
        <v>3.8411978632211685E-2</v>
      </c>
      <c r="CQ743" s="67">
        <v>0.26307621598243713</v>
      </c>
      <c r="CR743" s="67">
        <v>0.300152987241745</v>
      </c>
      <c r="CS743" s="67">
        <v>0.33735454082489014</v>
      </c>
      <c r="CT743" s="67">
        <v>0.36481285095214844</v>
      </c>
      <c r="CU743" s="67">
        <v>0.34925088286399841</v>
      </c>
      <c r="CV743" s="67">
        <v>1.4867527410387993E-2</v>
      </c>
      <c r="CW743" s="67">
        <v>-0.10083895176649094</v>
      </c>
      <c r="CX743" s="67">
        <v>-9.6071779727935791E-2</v>
      </c>
      <c r="CY743" s="67">
        <v>-8.0721214413642883E-2</v>
      </c>
      <c r="CZ743" s="67">
        <v>-4.5656107366085052E-2</v>
      </c>
      <c r="DA743" s="67">
        <v>4.9901615828275681E-2</v>
      </c>
      <c r="DB743" s="67">
        <v>3.2468903809785843E-2</v>
      </c>
      <c r="DC743" s="67">
        <v>3.0116364359855652E-2</v>
      </c>
      <c r="DD743" s="67">
        <v>2.748403325676918E-2</v>
      </c>
      <c r="DE743" s="67">
        <v>2.6788150891661644E-2</v>
      </c>
      <c r="DF743" s="67">
        <v>2.747470885515213E-2</v>
      </c>
      <c r="DG743" s="67">
        <v>2.0248180255293846E-2</v>
      </c>
      <c r="DH743" s="67">
        <v>2.1822391077876091E-2</v>
      </c>
      <c r="DI743" s="67">
        <v>9.7746904939413071E-3</v>
      </c>
      <c r="DJ743" s="67">
        <v>3.5539403557777405E-2</v>
      </c>
      <c r="DK743" s="67">
        <v>5.8501563966274261E-2</v>
      </c>
      <c r="DL743" s="67">
        <v>5.4751746356487274E-2</v>
      </c>
      <c r="DM743" s="67">
        <v>3.3932667225599289E-2</v>
      </c>
      <c r="DN743" s="67">
        <v>7.243560254573822E-2</v>
      </c>
      <c r="DO743" s="67">
        <v>0.29753586649894714</v>
      </c>
      <c r="DP743" s="67">
        <v>0.3350507915019989</v>
      </c>
      <c r="DQ743" s="67">
        <v>0.37249669432640076</v>
      </c>
      <c r="DR743" s="67">
        <v>0.40010613203048706</v>
      </c>
      <c r="DS743" s="67">
        <v>0.384583979845047</v>
      </c>
      <c r="DT743" s="67">
        <v>5.0034336745738983E-2</v>
      </c>
      <c r="DU743" s="67">
        <v>-6.6136032342910767E-2</v>
      </c>
      <c r="DV743" s="67">
        <v>-6.2435384839773178E-2</v>
      </c>
      <c r="DW743" s="67">
        <v>-4.8631627112627029E-2</v>
      </c>
      <c r="DX743" s="67">
        <v>-1.5450170263648033E-2</v>
      </c>
      <c r="DY743" s="67">
        <v>8.9662924408912659E-2</v>
      </c>
      <c r="DZ743" s="67">
        <v>6.9369196891784668E-2</v>
      </c>
      <c r="EA743" s="67">
        <v>6.4909800887107849E-2</v>
      </c>
      <c r="EB743" s="67">
        <v>6.0640379786491394E-2</v>
      </c>
      <c r="EC743" s="67">
        <v>5.8695923537015915E-2</v>
      </c>
      <c r="ED743" s="67">
        <v>5.9264339506626129E-2</v>
      </c>
      <c r="EE743" s="67">
        <v>5.3510069847106934E-2</v>
      </c>
      <c r="EF743" s="67">
        <v>5.6554406881332397E-2</v>
      </c>
      <c r="EG743" s="67">
        <v>4.6504639089107513E-2</v>
      </c>
      <c r="EH743" s="67">
        <v>7.5185209512710571E-2</v>
      </c>
      <c r="EI743" s="67">
        <v>0.10104963928461075</v>
      </c>
      <c r="EJ743" s="67">
        <v>0.10001266002655029</v>
      </c>
      <c r="EK743" s="67">
        <v>8.1483326852321625E-2</v>
      </c>
      <c r="EL743" s="67">
        <v>0.12156029790639877</v>
      </c>
      <c r="EM743" s="67">
        <v>0.34729018807411194</v>
      </c>
      <c r="EN743" s="67">
        <v>0.38543775677680969</v>
      </c>
      <c r="EO743" s="67">
        <v>0.42323631048202515</v>
      </c>
      <c r="EP743" s="67">
        <v>0.45106405019760132</v>
      </c>
      <c r="EQ743" s="67">
        <v>0.43559941649436951</v>
      </c>
      <c r="ER743" s="67">
        <v>0.10080961883068085</v>
      </c>
      <c r="ES743" s="67">
        <v>-1.6030525788664818E-2</v>
      </c>
      <c r="ET743" s="67">
        <v>-1.3869774527847767E-2</v>
      </c>
      <c r="EU743" s="67">
        <v>-2.2993567399680614E-3</v>
      </c>
      <c r="EV743" s="67">
        <v>2.8162403032183647E-2</v>
      </c>
      <c r="EW743" s="67">
        <v>82.5</v>
      </c>
      <c r="EX743" s="67">
        <v>80.5</v>
      </c>
      <c r="EY743" s="67">
        <v>78.5</v>
      </c>
      <c r="EZ743" s="67">
        <v>76</v>
      </c>
      <c r="FA743" s="67">
        <v>74</v>
      </c>
      <c r="FB743" s="67">
        <v>72.5</v>
      </c>
      <c r="FC743" s="67">
        <v>72.5</v>
      </c>
      <c r="FD743" s="67">
        <v>75</v>
      </c>
      <c r="FE743" s="67">
        <v>79.5</v>
      </c>
      <c r="FF743" s="67">
        <v>85</v>
      </c>
      <c r="FG743" s="67">
        <v>87.5</v>
      </c>
      <c r="FH743" s="67">
        <v>91</v>
      </c>
      <c r="FI743" s="67">
        <v>94.5</v>
      </c>
      <c r="FJ743" s="67">
        <v>96.5</v>
      </c>
      <c r="FK743" s="67">
        <v>98</v>
      </c>
      <c r="FL743" s="67">
        <v>99.5</v>
      </c>
      <c r="FM743" s="67">
        <v>100.5</v>
      </c>
      <c r="FN743" s="67">
        <v>102</v>
      </c>
      <c r="FO743" s="67">
        <v>101</v>
      </c>
      <c r="FP743" s="67">
        <v>99.5</v>
      </c>
      <c r="FQ743" s="67">
        <v>95</v>
      </c>
      <c r="FR743" s="67">
        <v>91.5</v>
      </c>
      <c r="FS743" s="67">
        <v>90</v>
      </c>
      <c r="FT743" s="67">
        <v>88.5</v>
      </c>
      <c r="FU743" s="68">
        <v>4.5497074723243713E-2</v>
      </c>
      <c r="FV743" s="40">
        <v>8.3999996185302734</v>
      </c>
      <c r="FW743">
        <v>9312.76</v>
      </c>
      <c r="FX743">
        <v>1</v>
      </c>
    </row>
    <row r="744" spans="1:180" x14ac:dyDescent="0.2">
      <c r="A744" t="s">
        <v>189</v>
      </c>
      <c r="B744" t="s">
        <v>207</v>
      </c>
      <c r="C744" t="s">
        <v>204</v>
      </c>
      <c r="D744" t="s">
        <v>182</v>
      </c>
      <c r="E744" t="s">
        <v>1</v>
      </c>
      <c r="F744" t="s">
        <v>193</v>
      </c>
      <c r="G744" s="60" t="s">
        <v>222</v>
      </c>
      <c r="H744" s="67">
        <v>6065.9998207092285</v>
      </c>
      <c r="I744" s="67">
        <v>1.3513998985290527</v>
      </c>
      <c r="J744" s="67">
        <v>1.1455265283584595</v>
      </c>
      <c r="K744" s="67">
        <v>0.99524307250976563</v>
      </c>
      <c r="L744" s="67">
        <v>0.89534872770309448</v>
      </c>
      <c r="M744" s="67">
        <v>0.8383374810218811</v>
      </c>
      <c r="N744" s="67">
        <v>0.82534110546112061</v>
      </c>
      <c r="O744" s="67">
        <v>0.84508627653121948</v>
      </c>
      <c r="P744" s="67">
        <v>0.89034193754196167</v>
      </c>
      <c r="Q744" s="67">
        <v>0.95431214570999146</v>
      </c>
      <c r="R744" s="67">
        <v>1.1085107326507568</v>
      </c>
      <c r="S744" s="67">
        <v>1.3424162864685059</v>
      </c>
      <c r="T744" s="67">
        <v>1.6064953804016113</v>
      </c>
      <c r="U744" s="67">
        <v>1.9098645448684692</v>
      </c>
      <c r="V744" s="67">
        <v>2.2044575214385986</v>
      </c>
      <c r="W744" s="67">
        <v>2.50925612449646</v>
      </c>
      <c r="X744" s="67">
        <v>2.7669587135314941</v>
      </c>
      <c r="Y744" s="67">
        <v>2.9932112693786621</v>
      </c>
      <c r="Z744" s="67">
        <v>3.168776273727417</v>
      </c>
      <c r="AA744" s="67">
        <v>3.1888406276702881</v>
      </c>
      <c r="AB744" s="67">
        <v>3.0656640529632568</v>
      </c>
      <c r="AC744" s="67">
        <v>2.9240870475769043</v>
      </c>
      <c r="AD744" s="67">
        <v>2.7527687549591064</v>
      </c>
      <c r="AE744" s="67">
        <v>2.400745153427124</v>
      </c>
      <c r="AF744" s="67">
        <v>1.9863724708557129</v>
      </c>
      <c r="AG744" s="67">
        <v>-0.1038966104388237</v>
      </c>
      <c r="AH744" s="67">
        <v>-6.3144952058792114E-2</v>
      </c>
      <c r="AI744" s="67">
        <v>-6.3233993947505951E-2</v>
      </c>
      <c r="AJ744" s="67">
        <v>-6.7906729876995087E-2</v>
      </c>
      <c r="AK744" s="67">
        <v>-5.997641384601593E-2</v>
      </c>
      <c r="AL744" s="67">
        <v>-4.201677069067955E-2</v>
      </c>
      <c r="AM744" s="67">
        <v>-5.4500438272953033E-2</v>
      </c>
      <c r="AN744" s="67">
        <v>-5.9566281735897064E-2</v>
      </c>
      <c r="AO744" s="67">
        <v>-6.5523669123649597E-2</v>
      </c>
      <c r="AP744" s="67">
        <v>-6.8291351199150085E-2</v>
      </c>
      <c r="AQ744" s="67">
        <v>-3.396279364824295E-2</v>
      </c>
      <c r="AR744" s="67">
        <v>-6.2613710761070251E-2</v>
      </c>
      <c r="AS744" s="67">
        <v>-6.6157139837741852E-2</v>
      </c>
      <c r="AT744" s="67">
        <v>-4.4521160423755646E-2</v>
      </c>
      <c r="AU744" s="67">
        <v>0.20790188014507294</v>
      </c>
      <c r="AV744" s="67">
        <v>0.23236177861690521</v>
      </c>
      <c r="AW744" s="67">
        <v>0.25244250893592834</v>
      </c>
      <c r="AX744" s="67">
        <v>0.29551753401756287</v>
      </c>
      <c r="AY744" s="67">
        <v>0.27902078628540039</v>
      </c>
      <c r="AZ744" s="67">
        <v>-6.7750975489616394E-2</v>
      </c>
      <c r="BA744" s="67">
        <v>-0.14348450303077698</v>
      </c>
      <c r="BB744" s="67">
        <v>-0.16665081679821014</v>
      </c>
      <c r="BC744" s="67">
        <v>-0.14142276346683502</v>
      </c>
      <c r="BD744" s="67">
        <v>-0.13361033797264099</v>
      </c>
      <c r="BE744" s="67">
        <v>-6.4236834645271301E-2</v>
      </c>
      <c r="BF744" s="67">
        <v>-2.6338810101151466E-2</v>
      </c>
      <c r="BG744" s="67">
        <v>-2.8529267758131027E-2</v>
      </c>
      <c r="BH744" s="67">
        <v>-3.4834858030080795E-2</v>
      </c>
      <c r="BI744" s="67">
        <v>-2.8150107711553574E-2</v>
      </c>
      <c r="BJ744" s="67">
        <v>-1.0308609344065189E-2</v>
      </c>
      <c r="BK744" s="67">
        <v>-2.1324049681425095E-2</v>
      </c>
      <c r="BL744" s="67">
        <v>-2.4923579767346382E-2</v>
      </c>
      <c r="BM744" s="67">
        <v>-2.8888057917356491E-2</v>
      </c>
      <c r="BN744" s="67">
        <v>-2.8747066855430603E-2</v>
      </c>
      <c r="BO744" s="67">
        <v>8.4764640778303146E-3</v>
      </c>
      <c r="BP744" s="67">
        <v>-1.7468539997935295E-2</v>
      </c>
      <c r="BQ744" s="67">
        <v>-1.8728118389844894E-2</v>
      </c>
      <c r="BR744" s="67">
        <v>4.4776508584618568E-3</v>
      </c>
      <c r="BS744" s="67">
        <v>0.2575286328792572</v>
      </c>
      <c r="BT744" s="67">
        <v>0.28261914849281311</v>
      </c>
      <c r="BU744" s="67">
        <v>0.3030514121055603</v>
      </c>
      <c r="BV744" s="67">
        <v>0.34634390473365784</v>
      </c>
      <c r="BW744" s="67">
        <v>0.32990431785583496</v>
      </c>
      <c r="BX744" s="67">
        <v>-1.7106968909502029E-2</v>
      </c>
      <c r="BY744" s="67">
        <v>-9.3508400022983551E-2</v>
      </c>
      <c r="BZ744" s="67">
        <v>-0.11821035295724869</v>
      </c>
      <c r="CA744" s="67">
        <v>-9.5209613442420959E-2</v>
      </c>
      <c r="CB744" s="67">
        <v>-9.0109497308731079E-2</v>
      </c>
      <c r="CC744" s="67">
        <v>-3.6768592894077301E-2</v>
      </c>
      <c r="CD744" s="67">
        <v>-8.4698660066351295E-4</v>
      </c>
      <c r="CE744" s="67">
        <v>-4.4928807765245438E-3</v>
      </c>
      <c r="CF744" s="67">
        <v>-1.1929383501410484E-2</v>
      </c>
      <c r="CG744" s="67">
        <v>-6.1073033139109612E-3</v>
      </c>
      <c r="CH744" s="67">
        <v>1.1652368120849133E-2</v>
      </c>
      <c r="CI744" s="67">
        <v>1.653814222663641E-3</v>
      </c>
      <c r="CJ744" s="67">
        <v>-9.3015172751620412E-4</v>
      </c>
      <c r="CK744" s="67">
        <v>-3.5143496934324503E-3</v>
      </c>
      <c r="CL744" s="67">
        <v>-1.3588166330009699E-3</v>
      </c>
      <c r="CM744" s="67">
        <v>3.7869766354560852E-2</v>
      </c>
      <c r="CN744" s="67">
        <v>1.3798871077597141E-2</v>
      </c>
      <c r="CO744" s="67">
        <v>1.4121078886091709E-2</v>
      </c>
      <c r="CP744" s="67">
        <v>3.8414075970649719E-2</v>
      </c>
      <c r="CQ744" s="67">
        <v>0.2918999195098877</v>
      </c>
      <c r="CR744" s="67">
        <v>0.31742721796035767</v>
      </c>
      <c r="CS744" s="67">
        <v>0.33810299634933472</v>
      </c>
      <c r="CT744" s="67">
        <v>0.38154608011245728</v>
      </c>
      <c r="CU744" s="67">
        <v>0.36514613032341003</v>
      </c>
      <c r="CV744" s="67">
        <v>1.7968911677598953E-2</v>
      </c>
      <c r="CW744" s="67">
        <v>-5.889509990811348E-2</v>
      </c>
      <c r="CX744" s="67">
        <v>-8.4660634398460388E-2</v>
      </c>
      <c r="CY744" s="67">
        <v>-6.3202522695064545E-2</v>
      </c>
      <c r="CZ744" s="67">
        <v>-5.9980969876050949E-2</v>
      </c>
      <c r="DA744" s="67">
        <v>-9.3003557994961739E-3</v>
      </c>
      <c r="DB744" s="67">
        <v>2.4644836783409119E-2</v>
      </c>
      <c r="DC744" s="67">
        <v>1.954350620508194E-2</v>
      </c>
      <c r="DD744" s="67">
        <v>1.0976094752550125E-2</v>
      </c>
      <c r="DE744" s="67">
        <v>1.5935501083731651E-2</v>
      </c>
      <c r="DF744" s="67">
        <v>3.3613346517086029E-2</v>
      </c>
      <c r="DG744" s="67">
        <v>2.4631679058074951E-2</v>
      </c>
      <c r="DH744" s="67">
        <v>2.3063275963068008E-2</v>
      </c>
      <c r="DI744" s="67">
        <v>2.1859360858798027E-2</v>
      </c>
      <c r="DJ744" s="67">
        <v>2.60294359177351E-2</v>
      </c>
      <c r="DK744" s="67">
        <v>6.726306676864624E-2</v>
      </c>
      <c r="DL744" s="67">
        <v>4.5066282153129578E-2</v>
      </c>
      <c r="DM744" s="67">
        <v>4.6970274299383163E-2</v>
      </c>
      <c r="DN744" s="67">
        <v>7.2350509464740753E-2</v>
      </c>
      <c r="DO744" s="67">
        <v>0.32627126574516296</v>
      </c>
      <c r="DP744" s="67">
        <v>0.35223531723022461</v>
      </c>
      <c r="DQ744" s="67">
        <v>0.37315455079078674</v>
      </c>
      <c r="DR744" s="67">
        <v>0.41674831509590149</v>
      </c>
      <c r="DS744" s="67">
        <v>0.40038794279098511</v>
      </c>
      <c r="DT744" s="67">
        <v>5.3044795989990234E-2</v>
      </c>
      <c r="DU744" s="67">
        <v>-2.4281803518533707E-2</v>
      </c>
      <c r="DV744" s="67">
        <v>-5.1110919564962387E-2</v>
      </c>
      <c r="DW744" s="67">
        <v>-3.1195443123579025E-2</v>
      </c>
      <c r="DX744" s="67">
        <v>-2.9852431267499924E-2</v>
      </c>
      <c r="DY744" s="67">
        <v>3.0359417200088501E-2</v>
      </c>
      <c r="DZ744" s="67">
        <v>6.1450976878404617E-2</v>
      </c>
      <c r="EA744" s="67">
        <v>5.4248228669166565E-2</v>
      </c>
      <c r="EB744" s="67">
        <v>4.4047966599464417E-2</v>
      </c>
      <c r="EC744" s="67">
        <v>4.7761809080839157E-2</v>
      </c>
      <c r="ED744" s="67">
        <v>6.5321512520313263E-2</v>
      </c>
      <c r="EE744" s="67">
        <v>5.7808060199022293E-2</v>
      </c>
      <c r="EF744" s="67">
        <v>5.770597979426384E-2</v>
      </c>
      <c r="EG744" s="67">
        <v>5.8494962751865387E-2</v>
      </c>
      <c r="EH744" s="67">
        <v>6.5573714673519135E-2</v>
      </c>
      <c r="EI744" s="67">
        <v>0.10970231890678406</v>
      </c>
      <c r="EJ744" s="67">
        <v>9.0211458504199982E-2</v>
      </c>
      <c r="EK744" s="67">
        <v>9.4399295747280121E-2</v>
      </c>
      <c r="EL744" s="67">
        <v>0.12134931236505508</v>
      </c>
      <c r="EM744" s="67">
        <v>0.37589800357818604</v>
      </c>
      <c r="EN744" s="67">
        <v>0.40249267220497131</v>
      </c>
      <c r="EO744" s="67">
        <v>0.4237634539604187</v>
      </c>
      <c r="EP744" s="67">
        <v>0.46757465600967407</v>
      </c>
      <c r="EQ744" s="67">
        <v>0.45127147436141968</v>
      </c>
      <c r="ER744" s="67">
        <v>0.1036887988448143</v>
      </c>
      <c r="ES744" s="67">
        <v>2.569429948925972E-2</v>
      </c>
      <c r="ET744" s="67">
        <v>-2.6704606134444475E-3</v>
      </c>
      <c r="EU744" s="67">
        <v>1.5017709694802761E-2</v>
      </c>
      <c r="EV744" s="67">
        <v>1.3648389838635921E-2</v>
      </c>
      <c r="EW744" s="67">
        <v>85</v>
      </c>
      <c r="EX744" s="67">
        <v>82.5</v>
      </c>
      <c r="EY744" s="67">
        <v>81</v>
      </c>
      <c r="EZ744" s="67">
        <v>79.5</v>
      </c>
      <c r="FA744" s="67">
        <v>76.5</v>
      </c>
      <c r="FB744" s="67">
        <v>74.5</v>
      </c>
      <c r="FC744" s="67">
        <v>73.5</v>
      </c>
      <c r="FD744" s="67">
        <v>75.5</v>
      </c>
      <c r="FE744" s="67">
        <v>80</v>
      </c>
      <c r="FF744" s="67">
        <v>85.5</v>
      </c>
      <c r="FG744" s="67">
        <v>89.5</v>
      </c>
      <c r="FH744" s="67">
        <v>94</v>
      </c>
      <c r="FI744" s="67">
        <v>97.5</v>
      </c>
      <c r="FJ744" s="67">
        <v>101</v>
      </c>
      <c r="FK744" s="67">
        <v>103.5</v>
      </c>
      <c r="FL744" s="67">
        <v>106</v>
      </c>
      <c r="FM744" s="67">
        <v>107.5</v>
      </c>
      <c r="FN744" s="67">
        <v>107</v>
      </c>
      <c r="FO744" s="67">
        <v>107</v>
      </c>
      <c r="FP744" s="67">
        <v>104.5</v>
      </c>
      <c r="FQ744" s="67">
        <v>101</v>
      </c>
      <c r="FR744" s="67">
        <v>97</v>
      </c>
      <c r="FS744" s="67">
        <v>92.5</v>
      </c>
      <c r="FT744" s="67">
        <v>90</v>
      </c>
      <c r="FU744" s="68">
        <v>4.5379795134067535E-2</v>
      </c>
      <c r="FV744" s="40">
        <v>9.3599996566772461</v>
      </c>
      <c r="FW744">
        <v>10902.87</v>
      </c>
      <c r="FX744">
        <v>1</v>
      </c>
    </row>
    <row r="745" spans="1:180" x14ac:dyDescent="0.2">
      <c r="A745" t="s">
        <v>189</v>
      </c>
      <c r="B745" t="s">
        <v>207</v>
      </c>
      <c r="C745" t="s">
        <v>204</v>
      </c>
      <c r="D745" t="s">
        <v>182</v>
      </c>
      <c r="E745" t="s">
        <v>1</v>
      </c>
      <c r="F745" t="s">
        <v>193</v>
      </c>
      <c r="G745" s="60" t="s">
        <v>223</v>
      </c>
      <c r="H745" s="67">
        <v>6086.9999045133591</v>
      </c>
      <c r="I745" s="67">
        <v>1.6784858703613281</v>
      </c>
      <c r="J745" s="67">
        <v>1.4285509586334229</v>
      </c>
      <c r="K745" s="67">
        <v>1.2485891580581665</v>
      </c>
      <c r="L745" s="67">
        <v>1.107364296913147</v>
      </c>
      <c r="M745" s="67">
        <v>1.0142486095428467</v>
      </c>
      <c r="N745" s="67">
        <v>0.97070974111557007</v>
      </c>
      <c r="O745" s="67">
        <v>0.96754962205886841</v>
      </c>
      <c r="P745" s="67">
        <v>1.006679892539978</v>
      </c>
      <c r="Q745" s="67">
        <v>1.0999729633331299</v>
      </c>
      <c r="R745" s="67">
        <v>1.2597763538360596</v>
      </c>
      <c r="S745" s="67">
        <v>1.4633362293243408</v>
      </c>
      <c r="T745" s="67">
        <v>1.729035496711731</v>
      </c>
      <c r="U745" s="67">
        <v>2.0323750972747803</v>
      </c>
      <c r="V745" s="67">
        <v>2.3191459178924561</v>
      </c>
      <c r="W745" s="67">
        <v>2.5502879619598389</v>
      </c>
      <c r="X745" s="67">
        <v>2.6449830532073975</v>
      </c>
      <c r="Y745" s="67">
        <v>2.6521866321563721</v>
      </c>
      <c r="Z745" s="67">
        <v>2.6566808223724365</v>
      </c>
      <c r="AA745" s="67">
        <v>2.5880694389343262</v>
      </c>
      <c r="AB745" s="67">
        <v>2.5286307334899902</v>
      </c>
      <c r="AC745" s="67">
        <v>2.509559154510498</v>
      </c>
      <c r="AD745" s="67">
        <v>2.3966004848480225</v>
      </c>
      <c r="AE745" s="67">
        <v>2.1126635074615479</v>
      </c>
      <c r="AF745" s="67">
        <v>1.8348402976989746</v>
      </c>
      <c r="AG745" s="67">
        <v>-9.4882555305957794E-2</v>
      </c>
      <c r="AH745" s="67">
        <v>-7.0069417357444763E-2</v>
      </c>
      <c r="AI745" s="67">
        <v>-6.2229141592979431E-2</v>
      </c>
      <c r="AJ745" s="67">
        <v>-6.5537787973880768E-2</v>
      </c>
      <c r="AK745" s="67">
        <v>-5.7046443223953247E-2</v>
      </c>
      <c r="AL745" s="67">
        <v>-4.7498386353254318E-2</v>
      </c>
      <c r="AM745" s="67">
        <v>-5.6397121399641037E-2</v>
      </c>
      <c r="AN745" s="67">
        <v>-6.3119992613792419E-2</v>
      </c>
      <c r="AO745" s="67">
        <v>-5.0224218517541885E-2</v>
      </c>
      <c r="AP745" s="67">
        <v>-5.5282454937696457E-2</v>
      </c>
      <c r="AQ745" s="67">
        <v>-6.3119366765022278E-2</v>
      </c>
      <c r="AR745" s="67">
        <v>-6.5180964767932892E-2</v>
      </c>
      <c r="AS745" s="67">
        <v>-6.3311710953712463E-2</v>
      </c>
      <c r="AT745" s="67">
        <v>-3.8269881159067154E-2</v>
      </c>
      <c r="AU745" s="67">
        <v>0.1972571462392807</v>
      </c>
      <c r="AV745" s="67">
        <v>0.25129580497741699</v>
      </c>
      <c r="AW745" s="67">
        <v>0.21675494313240051</v>
      </c>
      <c r="AX745" s="67">
        <v>0.20449970662593842</v>
      </c>
      <c r="AY745" s="67">
        <v>0.149552121758461</v>
      </c>
      <c r="AZ745" s="67">
        <v>-0.17182451486587524</v>
      </c>
      <c r="BA745" s="67">
        <v>-0.25011730194091797</v>
      </c>
      <c r="BB745" s="67">
        <v>-0.2162889689207077</v>
      </c>
      <c r="BC745" s="67">
        <v>-0.20090964436531067</v>
      </c>
      <c r="BD745" s="67">
        <v>-0.13525381684303284</v>
      </c>
      <c r="BE745" s="67">
        <v>-5.5312100797891617E-2</v>
      </c>
      <c r="BF745" s="67">
        <v>-3.334619477391243E-2</v>
      </c>
      <c r="BG745" s="67">
        <v>-2.7602627873420715E-2</v>
      </c>
      <c r="BH745" s="67">
        <v>-3.2540462911128998E-2</v>
      </c>
      <c r="BI745" s="67">
        <v>-2.5291820988059044E-2</v>
      </c>
      <c r="BJ745" s="67">
        <v>-1.586153544485569E-2</v>
      </c>
      <c r="BK745" s="67">
        <v>-2.3295270279049873E-2</v>
      </c>
      <c r="BL745" s="67">
        <v>-2.8555110096931458E-2</v>
      </c>
      <c r="BM745" s="67">
        <v>-1.3670937158167362E-2</v>
      </c>
      <c r="BN745" s="67">
        <v>-1.5827136114239693E-2</v>
      </c>
      <c r="BO745" s="67">
        <v>-2.0775634795427322E-2</v>
      </c>
      <c r="BP745" s="67">
        <v>-2.0137421786785126E-2</v>
      </c>
      <c r="BQ745" s="67">
        <v>-1.5989439561963081E-2</v>
      </c>
      <c r="BR745" s="67">
        <v>1.0618722066283226E-2</v>
      </c>
      <c r="BS745" s="67">
        <v>0.24677230417728424</v>
      </c>
      <c r="BT745" s="67">
        <v>0.30144026875495911</v>
      </c>
      <c r="BU745" s="67">
        <v>0.26725026965141296</v>
      </c>
      <c r="BV745" s="67">
        <v>0.25521209836006165</v>
      </c>
      <c r="BW745" s="67">
        <v>0.20032161474227905</v>
      </c>
      <c r="BX745" s="67">
        <v>-0.12129402905702591</v>
      </c>
      <c r="BY745" s="67">
        <v>-0.20025326311588287</v>
      </c>
      <c r="BZ745" s="67">
        <v>-0.16795721650123596</v>
      </c>
      <c r="CA745" s="67">
        <v>-0.15480031073093414</v>
      </c>
      <c r="CB745" s="67">
        <v>-9.1850839555263519E-2</v>
      </c>
      <c r="CC745" s="67">
        <v>-2.7905724942684174E-2</v>
      </c>
      <c r="CD745" s="67">
        <v>-7.9118059948086739E-3</v>
      </c>
      <c r="CE745" s="67">
        <v>-3.6204103380441666E-3</v>
      </c>
      <c r="CF745" s="67">
        <v>-9.6866190433502197E-3</v>
      </c>
      <c r="CG745" s="67">
        <v>-3.2986656296998262E-3</v>
      </c>
      <c r="CH745" s="67">
        <v>6.0500511899590492E-3</v>
      </c>
      <c r="CI745" s="67">
        <v>-3.6902358988299966E-4</v>
      </c>
      <c r="CJ745" s="67">
        <v>-4.6155741438269615E-3</v>
      </c>
      <c r="CK745" s="67">
        <v>1.1645755730569363E-2</v>
      </c>
      <c r="CL745" s="67">
        <v>1.1499498039484024E-2</v>
      </c>
      <c r="CM745" s="67">
        <v>8.5515053942799568E-3</v>
      </c>
      <c r="CN745" s="67">
        <v>1.1059604585170746E-2</v>
      </c>
      <c r="CO745" s="67">
        <v>1.6785820946097374E-2</v>
      </c>
      <c r="CP745" s="67">
        <v>4.4478818774223328E-2</v>
      </c>
      <c r="CQ745" s="67">
        <v>0.28106632828712463</v>
      </c>
      <c r="CR745" s="67">
        <v>0.33617016673088074</v>
      </c>
      <c r="CS745" s="67">
        <v>0.30222317576408386</v>
      </c>
      <c r="CT745" s="67">
        <v>0.29033532738685608</v>
      </c>
      <c r="CU745" s="67">
        <v>0.23548442125320435</v>
      </c>
      <c r="CV745" s="67">
        <v>-8.629675954580307E-2</v>
      </c>
      <c r="CW745" s="67">
        <v>-0.16571757197380066</v>
      </c>
      <c r="CX745" s="67">
        <v>-0.13448280096054077</v>
      </c>
      <c r="CY745" s="67">
        <v>-0.12286511063575745</v>
      </c>
      <c r="CZ745" s="67">
        <v>-6.1790071427822113E-2</v>
      </c>
      <c r="DA745" s="67">
        <v>-4.9935042625293136E-4</v>
      </c>
      <c r="DB745" s="67">
        <v>1.7522582784295082E-2</v>
      </c>
      <c r="DC745" s="67">
        <v>2.0361807197332382E-2</v>
      </c>
      <c r="DD745" s="67">
        <v>1.3167224824428558E-2</v>
      </c>
      <c r="DE745" s="67">
        <v>1.8694490194320679E-2</v>
      </c>
      <c r="DF745" s="67">
        <v>2.7961635962128639E-2</v>
      </c>
      <c r="DG745" s="67">
        <v>2.2557221353054047E-2</v>
      </c>
      <c r="DH745" s="67">
        <v>1.9323961809277534E-2</v>
      </c>
      <c r="DI745" s="67">
        <v>3.6962445825338364E-2</v>
      </c>
      <c r="DJ745" s="67">
        <v>3.882613405585289E-2</v>
      </c>
      <c r="DK745" s="67">
        <v>3.7878647446632385E-2</v>
      </c>
      <c r="DL745" s="67">
        <v>4.2256630957126617E-2</v>
      </c>
      <c r="DM745" s="67">
        <v>4.956107959151268E-2</v>
      </c>
      <c r="DN745" s="67">
        <v>7.833891361951828E-2</v>
      </c>
      <c r="DO745" s="67">
        <v>0.31536033749580383</v>
      </c>
      <c r="DP745" s="67">
        <v>0.37090009450912476</v>
      </c>
      <c r="DQ745" s="67">
        <v>0.33719608187675476</v>
      </c>
      <c r="DR745" s="67">
        <v>0.3254585862159729</v>
      </c>
      <c r="DS745" s="67">
        <v>0.27064719796180725</v>
      </c>
      <c r="DT745" s="67">
        <v>-5.1299493759870529E-2</v>
      </c>
      <c r="DU745" s="67">
        <v>-0.13118191063404083</v>
      </c>
      <c r="DV745" s="67">
        <v>-0.10100837796926498</v>
      </c>
      <c r="DW745" s="67">
        <v>-9.0929917991161346E-2</v>
      </c>
      <c r="DX745" s="67">
        <v>-3.1729303300380707E-2</v>
      </c>
      <c r="DY745" s="67">
        <v>3.9071101695299149E-2</v>
      </c>
      <c r="DZ745" s="67">
        <v>5.4245799779891968E-2</v>
      </c>
      <c r="EA745" s="67">
        <v>5.4988320916891098E-2</v>
      </c>
      <c r="EB745" s="67">
        <v>4.616454616189003E-2</v>
      </c>
      <c r="EC745" s="67">
        <v>5.0449110567569733E-2</v>
      </c>
      <c r="ED745" s="67">
        <v>5.9598486870527267E-2</v>
      </c>
      <c r="EE745" s="67">
        <v>5.5659074336290359E-2</v>
      </c>
      <c r="EF745" s="67">
        <v>5.3888846188783646E-2</v>
      </c>
      <c r="EG745" s="67">
        <v>7.3515728116035461E-2</v>
      </c>
      <c r="EH745" s="67">
        <v>7.8281454741954803E-2</v>
      </c>
      <c r="EI745" s="67">
        <v>8.0222383141517639E-2</v>
      </c>
      <c r="EJ745" s="67">
        <v>8.730018138885498E-2</v>
      </c>
      <c r="EK745" s="67">
        <v>9.6883349120616913E-2</v>
      </c>
      <c r="EL745" s="67">
        <v>0.1272275298833847</v>
      </c>
      <c r="EM745" s="67">
        <v>0.36487546563148499</v>
      </c>
      <c r="EN745" s="67">
        <v>0.42104449868202209</v>
      </c>
      <c r="EO745" s="67">
        <v>0.38769137859344482</v>
      </c>
      <c r="EP745" s="67">
        <v>0.37617093324661255</v>
      </c>
      <c r="EQ745" s="67">
        <v>0.3214167058467865</v>
      </c>
      <c r="ER745" s="67">
        <v>-7.6899916166439652E-4</v>
      </c>
      <c r="ES745" s="67">
        <v>-8.131786435842514E-2</v>
      </c>
      <c r="ET745" s="67">
        <v>-5.2676629275083542E-2</v>
      </c>
      <c r="EU745" s="67">
        <v>-4.4820580631494522E-2</v>
      </c>
      <c r="EV745" s="67">
        <v>1.1673674918711185E-2</v>
      </c>
      <c r="EW745" s="67">
        <v>88.5</v>
      </c>
      <c r="EX745" s="67">
        <v>86.5</v>
      </c>
      <c r="EY745" s="67">
        <v>85.5</v>
      </c>
      <c r="EZ745" s="67">
        <v>82</v>
      </c>
      <c r="FA745" s="67">
        <v>80.5</v>
      </c>
      <c r="FB745" s="67">
        <v>78.5</v>
      </c>
      <c r="FC745" s="67">
        <v>76.5</v>
      </c>
      <c r="FD745" s="67">
        <v>76</v>
      </c>
      <c r="FE745" s="67">
        <v>80.5</v>
      </c>
      <c r="FF745" s="67">
        <v>85.5</v>
      </c>
      <c r="FG745" s="67">
        <v>88</v>
      </c>
      <c r="FH745" s="67">
        <v>93.5</v>
      </c>
      <c r="FI745" s="67">
        <v>97.5</v>
      </c>
      <c r="FJ745" s="67">
        <v>100.5</v>
      </c>
      <c r="FK745" s="67">
        <v>103</v>
      </c>
      <c r="FL745" s="67">
        <v>102.5</v>
      </c>
      <c r="FM745" s="67">
        <v>100.5</v>
      </c>
      <c r="FN745" s="67">
        <v>99.5</v>
      </c>
      <c r="FO745" s="67">
        <v>97.5</v>
      </c>
      <c r="FP745" s="67">
        <v>94.5</v>
      </c>
      <c r="FQ745" s="67">
        <v>94.5</v>
      </c>
      <c r="FR745" s="67">
        <v>93.5</v>
      </c>
      <c r="FS745" s="67">
        <v>92</v>
      </c>
      <c r="FT745" s="67">
        <v>91</v>
      </c>
      <c r="FU745" s="68">
        <v>4.5277964323759079E-2</v>
      </c>
      <c r="FV745" s="40">
        <v>9.0100002288818359</v>
      </c>
      <c r="FW745">
        <v>10863.18</v>
      </c>
      <c r="FX745">
        <v>1</v>
      </c>
    </row>
    <row r="746" spans="1:180" x14ac:dyDescent="0.2">
      <c r="A746" t="s">
        <v>189</v>
      </c>
      <c r="B746" t="s">
        <v>207</v>
      </c>
      <c r="C746" t="s">
        <v>204</v>
      </c>
      <c r="D746" t="s">
        <v>182</v>
      </c>
      <c r="E746" t="s">
        <v>1</v>
      </c>
      <c r="F746" t="s">
        <v>193</v>
      </c>
      <c r="G746" s="60" t="s">
        <v>224</v>
      </c>
      <c r="H746" s="67">
        <v>6558.9998989105225</v>
      </c>
      <c r="I746" s="67">
        <v>1.4460504055023193</v>
      </c>
      <c r="J746" s="67">
        <v>1.2184834480285645</v>
      </c>
      <c r="K746" s="67">
        <v>1.0751476287841797</v>
      </c>
      <c r="L746" s="67">
        <v>0.96631652116775513</v>
      </c>
      <c r="M746" s="67">
        <v>0.89384955167770386</v>
      </c>
      <c r="N746" s="67">
        <v>0.88045156002044678</v>
      </c>
      <c r="O746" s="67">
        <v>0.91829365491867065</v>
      </c>
      <c r="P746" s="67">
        <v>0.93696624040603638</v>
      </c>
      <c r="Q746" s="67">
        <v>0.96635282039642334</v>
      </c>
      <c r="R746" s="67">
        <v>1.1274621486663818</v>
      </c>
      <c r="S746" s="67">
        <v>1.3402016162872314</v>
      </c>
      <c r="T746" s="67">
        <v>1.6468809843063354</v>
      </c>
      <c r="U746" s="67">
        <v>1.9629648923873901</v>
      </c>
      <c r="V746" s="67">
        <v>2.2648401260375977</v>
      </c>
      <c r="W746" s="67">
        <v>2.5543193817138672</v>
      </c>
      <c r="X746" s="67">
        <v>2.8515517711639404</v>
      </c>
      <c r="Y746" s="67">
        <v>3.0908584594726563</v>
      </c>
      <c r="Z746" s="67">
        <v>3.2556183338165283</v>
      </c>
      <c r="AA746" s="67">
        <v>3.2543332576751709</v>
      </c>
      <c r="AB746" s="67">
        <v>3.0855436325073242</v>
      </c>
      <c r="AC746" s="67">
        <v>2.9556369781494141</v>
      </c>
      <c r="AD746" s="67">
        <v>2.7184822559356689</v>
      </c>
      <c r="AE746" s="67">
        <v>2.282773494720459</v>
      </c>
      <c r="AF746" s="67">
        <v>1.8668011426925659</v>
      </c>
      <c r="AG746" s="67">
        <v>-8.0963358283042908E-2</v>
      </c>
      <c r="AH746" s="67">
        <v>-6.9570936262607574E-2</v>
      </c>
      <c r="AI746" s="67">
        <v>-5.0332833081483841E-2</v>
      </c>
      <c r="AJ746" s="67">
        <v>-5.5121779441833496E-2</v>
      </c>
      <c r="AK746" s="67">
        <v>-5.437241867184639E-2</v>
      </c>
      <c r="AL746" s="67">
        <v>-5.2604667842388153E-2</v>
      </c>
      <c r="AM746" s="67">
        <v>-5.7446148246526718E-2</v>
      </c>
      <c r="AN746" s="67">
        <v>-6.6696852445602417E-2</v>
      </c>
      <c r="AO746" s="67">
        <v>-8.0869249999523163E-2</v>
      </c>
      <c r="AP746" s="67">
        <v>-6.7390099167823792E-2</v>
      </c>
      <c r="AQ746" s="67">
        <v>-7.4215859174728394E-2</v>
      </c>
      <c r="AR746" s="67">
        <v>-6.859876960515976E-2</v>
      </c>
      <c r="AS746" s="67">
        <v>-8.4505334496498108E-2</v>
      </c>
      <c r="AT746" s="67">
        <v>-6.7147307097911835E-2</v>
      </c>
      <c r="AU746" s="67">
        <v>0.17213287949562073</v>
      </c>
      <c r="AV746" s="67">
        <v>0.22688886523246765</v>
      </c>
      <c r="AW746" s="67">
        <v>0.26463618874549866</v>
      </c>
      <c r="AX746" s="67">
        <v>0.28162968158721924</v>
      </c>
      <c r="AY746" s="67">
        <v>0.26603740453720093</v>
      </c>
      <c r="AZ746" s="67">
        <v>-0.14538486301898956</v>
      </c>
      <c r="BA746" s="67">
        <v>-0.22322319447994232</v>
      </c>
      <c r="BB746" s="67">
        <v>-0.2058044970035553</v>
      </c>
      <c r="BC746" s="67">
        <v>-0.17931704223155975</v>
      </c>
      <c r="BD746" s="67">
        <v>-0.12803611159324646</v>
      </c>
      <c r="BE746" s="67">
        <v>-4.3039701879024506E-2</v>
      </c>
      <c r="BF746" s="67">
        <v>-3.4376200288534164E-2</v>
      </c>
      <c r="BG746" s="67">
        <v>-1.7147673293948174E-2</v>
      </c>
      <c r="BH746" s="67">
        <v>-2.3498119786381721E-2</v>
      </c>
      <c r="BI746" s="67">
        <v>-2.3939354345202446E-2</v>
      </c>
      <c r="BJ746" s="67">
        <v>-2.2283801808953285E-2</v>
      </c>
      <c r="BK746" s="67">
        <v>-2.5720646604895592E-2</v>
      </c>
      <c r="BL746" s="67">
        <v>-3.3569063991308212E-2</v>
      </c>
      <c r="BM746" s="67">
        <v>-4.5835975557565689E-2</v>
      </c>
      <c r="BN746" s="67">
        <v>-2.9576169326901436E-2</v>
      </c>
      <c r="BO746" s="67">
        <v>-3.3633969724178314E-2</v>
      </c>
      <c r="BP746" s="67">
        <v>-2.5429416447877884E-2</v>
      </c>
      <c r="BQ746" s="67">
        <v>-3.9152003824710846E-2</v>
      </c>
      <c r="BR746" s="67">
        <v>-2.0292302593588829E-2</v>
      </c>
      <c r="BS746" s="67">
        <v>0.21958845853805542</v>
      </c>
      <c r="BT746" s="67">
        <v>0.27494844794273376</v>
      </c>
      <c r="BU746" s="67">
        <v>0.31303262710571289</v>
      </c>
      <c r="BV746" s="67">
        <v>0.33023470640182495</v>
      </c>
      <c r="BW746" s="67">
        <v>0.3146975040435791</v>
      </c>
      <c r="BX746" s="67">
        <v>-9.6953712403774261E-2</v>
      </c>
      <c r="BY746" s="67">
        <v>-0.17543111741542816</v>
      </c>
      <c r="BZ746" s="67">
        <v>-0.15948165953159332</v>
      </c>
      <c r="CA746" s="67">
        <v>-0.13512483239173889</v>
      </c>
      <c r="CB746" s="67">
        <v>-8.6438588798046112E-2</v>
      </c>
      <c r="CC746" s="67">
        <v>-1.6773892566561699E-2</v>
      </c>
      <c r="CD746" s="67">
        <v>-1.000042911618948E-2</v>
      </c>
      <c r="CE746" s="67">
        <v>5.8362684212625027E-3</v>
      </c>
      <c r="CF746" s="67">
        <v>-1.5956740826368332E-3</v>
      </c>
      <c r="CG746" s="67">
        <v>-2.8615030460059643E-3</v>
      </c>
      <c r="CH746" s="67">
        <v>-1.2836622772738338E-3</v>
      </c>
      <c r="CI746" s="67">
        <v>-3.7476611323654652E-3</v>
      </c>
      <c r="CJ746" s="67">
        <v>-1.0624855756759644E-2</v>
      </c>
      <c r="CK746" s="67">
        <v>-2.1572034806013107E-2</v>
      </c>
      <c r="CL746" s="67">
        <v>-3.3863559365272522E-3</v>
      </c>
      <c r="CM746" s="67">
        <v>-5.527071189135313E-3</v>
      </c>
      <c r="CN746" s="67">
        <v>4.4695469550788403E-3</v>
      </c>
      <c r="CO746" s="67">
        <v>-7.7404240146279335E-3</v>
      </c>
      <c r="CP746" s="67">
        <v>1.2159334495663643E-2</v>
      </c>
      <c r="CQ746" s="67">
        <v>0.25245606899261475</v>
      </c>
      <c r="CR746" s="67">
        <v>0.30823436379432678</v>
      </c>
      <c r="CS746" s="67">
        <v>0.34655183553695679</v>
      </c>
      <c r="CT746" s="67">
        <v>0.36389839649200439</v>
      </c>
      <c r="CU746" s="67">
        <v>0.34839937090873718</v>
      </c>
      <c r="CV746" s="67">
        <v>-6.3410446047782898E-2</v>
      </c>
      <c r="CW746" s="67">
        <v>-0.14233049750328064</v>
      </c>
      <c r="CX746" s="67">
        <v>-0.12739859521389008</v>
      </c>
      <c r="CY746" s="67">
        <v>-0.10451745986938477</v>
      </c>
      <c r="CZ746" s="67">
        <v>-5.7628270238637924E-2</v>
      </c>
      <c r="DA746" s="67">
        <v>9.4919148832559586E-3</v>
      </c>
      <c r="DB746" s="67">
        <v>1.437534112483263E-2</v>
      </c>
      <c r="DC746" s="67">
        <v>2.8820209205150604E-2</v>
      </c>
      <c r="DD746" s="67">
        <v>2.0306773483753204E-2</v>
      </c>
      <c r="DE746" s="67">
        <v>1.8216347321867943E-2</v>
      </c>
      <c r="DF746" s="67">
        <v>1.9716477021574974E-2</v>
      </c>
      <c r="DG746" s="67">
        <v>1.8225323408842087E-2</v>
      </c>
      <c r="DH746" s="67">
        <v>1.2319351546466351E-2</v>
      </c>
      <c r="DI746" s="67">
        <v>2.6919038500636816E-3</v>
      </c>
      <c r="DJ746" s="67">
        <v>2.2803457453846931E-2</v>
      </c>
      <c r="DK746" s="67">
        <v>2.2579826414585114E-2</v>
      </c>
      <c r="DL746" s="67">
        <v>3.4368511289358139E-2</v>
      </c>
      <c r="DM746" s="67">
        <v>2.3671159520745277E-2</v>
      </c>
      <c r="DN746" s="67">
        <v>4.4610969722270966E-2</v>
      </c>
      <c r="DO746" s="67">
        <v>0.28532364964485168</v>
      </c>
      <c r="DP746" s="67">
        <v>0.3415202796459198</v>
      </c>
      <c r="DQ746" s="67">
        <v>0.3800710141658783</v>
      </c>
      <c r="DR746" s="67">
        <v>0.39756211638450623</v>
      </c>
      <c r="DS746" s="67">
        <v>0.38210123777389526</v>
      </c>
      <c r="DT746" s="67">
        <v>-2.9867170378565788E-2</v>
      </c>
      <c r="DU746" s="67">
        <v>-0.10922985523939133</v>
      </c>
      <c r="DV746" s="67">
        <v>-9.5315545797348022E-2</v>
      </c>
      <c r="DW746" s="67">
        <v>-7.3910079896450043E-2</v>
      </c>
      <c r="DX746" s="67">
        <v>-2.8817949816584587E-2</v>
      </c>
      <c r="DY746" s="67">
        <v>4.7415569424629211E-2</v>
      </c>
      <c r="DZ746" s="67">
        <v>4.9570079892873764E-2</v>
      </c>
      <c r="EA746" s="67">
        <v>6.2005367130041122E-2</v>
      </c>
      <c r="EB746" s="67">
        <v>5.1930427551269531E-2</v>
      </c>
      <c r="EC746" s="67">
        <v>4.8649415373802185E-2</v>
      </c>
      <c r="ED746" s="67">
        <v>5.0037343055009842E-2</v>
      </c>
      <c r="EE746" s="67">
        <v>4.9950826913118362E-2</v>
      </c>
      <c r="EF746" s="67">
        <v>4.5447144657373428E-2</v>
      </c>
      <c r="EG746" s="67">
        <v>3.772517666220665E-2</v>
      </c>
      <c r="EH746" s="67">
        <v>6.0617387294769287E-2</v>
      </c>
      <c r="EI746" s="67">
        <v>6.3161715865135193E-2</v>
      </c>
      <c r="EJ746" s="67">
        <v>7.7537864446640015E-2</v>
      </c>
      <c r="EK746" s="67">
        <v>6.9024495780467987E-2</v>
      </c>
      <c r="EL746" s="67">
        <v>9.1465972363948822E-2</v>
      </c>
      <c r="EM746" s="67">
        <v>0.33277922868728638</v>
      </c>
      <c r="EN746" s="67">
        <v>0.38957986235618591</v>
      </c>
      <c r="EO746" s="67">
        <v>0.42846745252609253</v>
      </c>
      <c r="EP746" s="67">
        <v>0.44616714119911194</v>
      </c>
      <c r="EQ746" s="67">
        <v>0.43076133728027344</v>
      </c>
      <c r="ER746" s="67">
        <v>1.8563985824584961E-2</v>
      </c>
      <c r="ES746" s="67">
        <v>-6.1437785625457764E-2</v>
      </c>
      <c r="ET746" s="67">
        <v>-4.899270087480545E-2</v>
      </c>
      <c r="EU746" s="67">
        <v>-2.9717883095145226E-2</v>
      </c>
      <c r="EV746" s="67">
        <v>1.2779578566551208E-2</v>
      </c>
      <c r="EW746" s="67">
        <v>84</v>
      </c>
      <c r="EX746" s="67">
        <v>82.5</v>
      </c>
      <c r="EY746" s="67">
        <v>81.5</v>
      </c>
      <c r="EZ746" s="67">
        <v>80</v>
      </c>
      <c r="FA746" s="67">
        <v>78.5</v>
      </c>
      <c r="FB746" s="67">
        <v>76</v>
      </c>
      <c r="FC746" s="67">
        <v>76</v>
      </c>
      <c r="FD746" s="67">
        <v>77.5</v>
      </c>
      <c r="FE746" s="67">
        <v>81</v>
      </c>
      <c r="FF746" s="67">
        <v>85.5</v>
      </c>
      <c r="FG746" s="67">
        <v>91</v>
      </c>
      <c r="FH746" s="67">
        <v>96</v>
      </c>
      <c r="FI746" s="67">
        <v>100.5</v>
      </c>
      <c r="FJ746" s="67">
        <v>104</v>
      </c>
      <c r="FK746" s="67">
        <v>105.5</v>
      </c>
      <c r="FL746" s="67">
        <v>107.5</v>
      </c>
      <c r="FM746" s="67">
        <v>108</v>
      </c>
      <c r="FN746" s="67">
        <v>107.5</v>
      </c>
      <c r="FO746" s="67">
        <v>106.5</v>
      </c>
      <c r="FP746" s="67">
        <v>103.5</v>
      </c>
      <c r="FQ746" s="67">
        <v>100.5</v>
      </c>
      <c r="FR746" s="67">
        <v>96</v>
      </c>
      <c r="FS746" s="67">
        <v>91.5</v>
      </c>
      <c r="FT746" s="67">
        <v>89</v>
      </c>
      <c r="FU746" s="68">
        <v>4.3396059423685074E-2</v>
      </c>
      <c r="FV746" s="40">
        <v>10.189999580383301</v>
      </c>
      <c r="FW746">
        <v>12153.5</v>
      </c>
      <c r="FX746">
        <v>1</v>
      </c>
    </row>
    <row r="747" spans="1:180" x14ac:dyDescent="0.2">
      <c r="A747" t="s">
        <v>189</v>
      </c>
      <c r="B747" t="s">
        <v>207</v>
      </c>
      <c r="C747" t="s">
        <v>204</v>
      </c>
      <c r="D747" t="s">
        <v>182</v>
      </c>
      <c r="E747" t="s">
        <v>1</v>
      </c>
      <c r="F747" t="s">
        <v>193</v>
      </c>
      <c r="G747" s="60" t="s">
        <v>225</v>
      </c>
      <c r="H747" s="67">
        <v>6593.0002207756042</v>
      </c>
      <c r="I747" s="67">
        <v>1.5405510663986206</v>
      </c>
      <c r="J747" s="67">
        <v>1.3086590766906738</v>
      </c>
      <c r="K747" s="67">
        <v>1.1462496519088745</v>
      </c>
      <c r="L747" s="67">
        <v>1.0170563459396362</v>
      </c>
      <c r="M747" s="67">
        <v>0.93697178363800049</v>
      </c>
      <c r="N747" s="67">
        <v>0.91060817241668701</v>
      </c>
      <c r="O747" s="67">
        <v>0.94660669565200806</v>
      </c>
      <c r="P747" s="67">
        <v>0.94630217552185059</v>
      </c>
      <c r="Q747" s="67">
        <v>0.94897818565368652</v>
      </c>
      <c r="R747" s="67">
        <v>1.0431911945343018</v>
      </c>
      <c r="S747" s="67">
        <v>1.2058310508728027</v>
      </c>
      <c r="T747" s="67">
        <v>1.4251909255981445</v>
      </c>
      <c r="U747" s="67">
        <v>1.7004679441452026</v>
      </c>
      <c r="V747" s="67">
        <v>1.995679497718811</v>
      </c>
      <c r="W747" s="67">
        <v>2.2889165878295898</v>
      </c>
      <c r="X747" s="67">
        <v>2.5856790542602539</v>
      </c>
      <c r="Y747" s="67">
        <v>2.8216338157653809</v>
      </c>
      <c r="Z747" s="67">
        <v>2.9645900726318359</v>
      </c>
      <c r="AA747" s="67">
        <v>2.918414831161499</v>
      </c>
      <c r="AB747" s="67">
        <v>2.7723071575164795</v>
      </c>
      <c r="AC747" s="67">
        <v>2.6091911792755127</v>
      </c>
      <c r="AD747" s="67">
        <v>2.3694064617156982</v>
      </c>
      <c r="AE747" s="67">
        <v>1.9790362119674683</v>
      </c>
      <c r="AF747" s="67">
        <v>1.5836880207061768</v>
      </c>
      <c r="AG747" s="67">
        <v>-8.6901828646659851E-2</v>
      </c>
      <c r="AH747" s="67">
        <v>-6.6266685724258423E-2</v>
      </c>
      <c r="AI747" s="67">
        <v>-4.6230122447013855E-2</v>
      </c>
      <c r="AJ747" s="67">
        <v>-5.4781727492809296E-2</v>
      </c>
      <c r="AK747" s="67">
        <v>-5.5596180260181427E-2</v>
      </c>
      <c r="AL747" s="67">
        <v>-5.5198423564434052E-2</v>
      </c>
      <c r="AM747" s="67">
        <v>-6.9677293300628662E-2</v>
      </c>
      <c r="AN747" s="67">
        <v>-6.5451890230178833E-2</v>
      </c>
      <c r="AO747" s="67">
        <v>-6.9519631564617157E-2</v>
      </c>
      <c r="AP747" s="67">
        <v>-8.3858579397201538E-2</v>
      </c>
      <c r="AQ747" s="67">
        <v>-8.4245972335338593E-2</v>
      </c>
      <c r="AR747" s="67">
        <v>-7.1714207530021667E-2</v>
      </c>
      <c r="AS747" s="67">
        <v>-7.8723661601543427E-2</v>
      </c>
      <c r="AT747" s="67">
        <v>-7.3310203850269318E-2</v>
      </c>
      <c r="AU747" s="67">
        <v>0.15340055525302887</v>
      </c>
      <c r="AV747" s="67">
        <v>0.22219362854957581</v>
      </c>
      <c r="AW747" s="67">
        <v>0.23840920627117157</v>
      </c>
      <c r="AX747" s="67">
        <v>0.24857442080974579</v>
      </c>
      <c r="AY747" s="67">
        <v>0.21013857424259186</v>
      </c>
      <c r="AZ747" s="67">
        <v>-0.12887072563171387</v>
      </c>
      <c r="BA747" s="67">
        <v>-0.2391015887260437</v>
      </c>
      <c r="BB747" s="67">
        <v>-0.20445515215396881</v>
      </c>
      <c r="BC747" s="67">
        <v>-0.15702074766159058</v>
      </c>
      <c r="BD747" s="67">
        <v>-0.12527409195899963</v>
      </c>
      <c r="BE747" s="67">
        <v>-4.9092069268226624E-2</v>
      </c>
      <c r="BF747" s="67">
        <v>-3.1177675351500511E-2</v>
      </c>
      <c r="BG747" s="67">
        <v>-1.3144675642251968E-2</v>
      </c>
      <c r="BH747" s="67">
        <v>-2.3253122344613075E-2</v>
      </c>
      <c r="BI747" s="67">
        <v>-2.5254519656300545E-2</v>
      </c>
      <c r="BJ747" s="67">
        <v>-2.4968506768345833E-2</v>
      </c>
      <c r="BK747" s="67">
        <v>-3.8046851754188538E-2</v>
      </c>
      <c r="BL747" s="67">
        <v>-3.2423343509435654E-2</v>
      </c>
      <c r="BM747" s="67">
        <v>-3.4591354429721832E-2</v>
      </c>
      <c r="BN747" s="67">
        <v>-4.6158101409673691E-2</v>
      </c>
      <c r="BO747" s="67">
        <v>-4.3785884976387024E-2</v>
      </c>
      <c r="BP747" s="67">
        <v>-2.8674442321062088E-2</v>
      </c>
      <c r="BQ747" s="67">
        <v>-3.3506449311971664E-2</v>
      </c>
      <c r="BR747" s="67">
        <v>-2.6595737785100937E-2</v>
      </c>
      <c r="BS747" s="67">
        <v>0.20071382820606232</v>
      </c>
      <c r="BT747" s="67">
        <v>0.27010917663574219</v>
      </c>
      <c r="BU747" s="67">
        <v>0.28666070103645325</v>
      </c>
      <c r="BV747" s="67">
        <v>0.29703405499458313</v>
      </c>
      <c r="BW747" s="67">
        <v>0.25865316390991211</v>
      </c>
      <c r="BX747" s="67">
        <v>-8.0584391951560974E-2</v>
      </c>
      <c r="BY747" s="67">
        <v>-0.1914525032043457</v>
      </c>
      <c r="BZ747" s="67">
        <v>-0.15827099978923798</v>
      </c>
      <c r="CA747" s="67">
        <v>-0.11296097934246063</v>
      </c>
      <c r="CB747" s="67">
        <v>-8.3801351487636566E-2</v>
      </c>
      <c r="CC747" s="67">
        <v>-2.2905142977833748E-2</v>
      </c>
      <c r="CD747" s="67">
        <v>-6.8751298822462559E-3</v>
      </c>
      <c r="CE747" s="67">
        <v>9.7702043130993843E-3</v>
      </c>
      <c r="CF747" s="67">
        <v>-1.4165053144097328E-3</v>
      </c>
      <c r="CG747" s="67">
        <v>-4.2399787344038486E-3</v>
      </c>
      <c r="CH747" s="67">
        <v>-4.0313568897545338E-3</v>
      </c>
      <c r="CI747" s="67">
        <v>-1.613970473408699E-2</v>
      </c>
      <c r="CJ747" s="67">
        <v>-9.5478761941194534E-3</v>
      </c>
      <c r="CK747" s="67">
        <v>-1.0400136932730675E-2</v>
      </c>
      <c r="CL747" s="67">
        <v>-2.0046865567564964E-2</v>
      </c>
      <c r="CM747" s="67">
        <v>-1.5763355419039726E-2</v>
      </c>
      <c r="CN747" s="67">
        <v>1.1347716208547354E-3</v>
      </c>
      <c r="CO747" s="67">
        <v>-2.1891489159315825E-3</v>
      </c>
      <c r="CP747" s="67">
        <v>5.7585565373301506E-3</v>
      </c>
      <c r="CQ747" s="67">
        <v>0.23348286747932434</v>
      </c>
      <c r="CR747" s="67">
        <v>0.30329540371894836</v>
      </c>
      <c r="CS747" s="67">
        <v>0.32007959485054016</v>
      </c>
      <c r="CT747" s="67">
        <v>0.33059701323509216</v>
      </c>
      <c r="CU747" s="67">
        <v>0.292254239320755</v>
      </c>
      <c r="CV747" s="67">
        <v>-4.7141425311565399E-2</v>
      </c>
      <c r="CW747" s="67">
        <v>-0.15845087170600891</v>
      </c>
      <c r="CX747" s="67">
        <v>-0.12628397345542908</v>
      </c>
      <c r="CY747" s="67">
        <v>-8.2445301115512848E-2</v>
      </c>
      <c r="CZ747" s="67">
        <v>-5.5077452212572098E-2</v>
      </c>
      <c r="DA747" s="67">
        <v>3.2817819155752659E-3</v>
      </c>
      <c r="DB747" s="67">
        <v>1.7427412793040276E-2</v>
      </c>
      <c r="DC747" s="67">
        <v>3.2685082405805588E-2</v>
      </c>
      <c r="DD747" s="67">
        <v>2.042011171579361E-2</v>
      </c>
      <c r="DE747" s="67">
        <v>1.6774563118815422E-2</v>
      </c>
      <c r="DF747" s="67">
        <v>1.690579392015934E-2</v>
      </c>
      <c r="DG747" s="67">
        <v>5.7674441486597061E-3</v>
      </c>
      <c r="DH747" s="67">
        <v>1.3327592052519321E-2</v>
      </c>
      <c r="DI747" s="67">
        <v>1.3791081495583057E-2</v>
      </c>
      <c r="DJ747" s="67">
        <v>6.0643679462373257E-3</v>
      </c>
      <c r="DK747" s="67">
        <v>1.2259174138307571E-2</v>
      </c>
      <c r="DL747" s="67">
        <v>3.0943986028432846E-2</v>
      </c>
      <c r="DM747" s="67">
        <v>2.912815660238266E-2</v>
      </c>
      <c r="DN747" s="67">
        <v>3.8112852722406387E-2</v>
      </c>
      <c r="DO747" s="67">
        <v>0.26625189185142517</v>
      </c>
      <c r="DP747" s="67">
        <v>0.33648157119750977</v>
      </c>
      <c r="DQ747" s="67">
        <v>0.3534984290599823</v>
      </c>
      <c r="DR747" s="67">
        <v>0.36416003108024597</v>
      </c>
      <c r="DS747" s="67">
        <v>0.3258553147315979</v>
      </c>
      <c r="DT747" s="67">
        <v>-1.3698453083634377E-2</v>
      </c>
      <c r="DU747" s="67">
        <v>-0.12544925510883331</v>
      </c>
      <c r="DV747" s="67">
        <v>-9.4296976923942566E-2</v>
      </c>
      <c r="DW747" s="67">
        <v>-5.1929619163274765E-2</v>
      </c>
      <c r="DX747" s="67">
        <v>-2.6353552937507629E-2</v>
      </c>
      <c r="DY747" s="67">
        <v>4.1091542690992355E-2</v>
      </c>
      <c r="DZ747" s="67">
        <v>5.2516426891088486E-2</v>
      </c>
      <c r="EA747" s="67">
        <v>6.5770521759986877E-2</v>
      </c>
      <c r="EB747" s="67">
        <v>5.1948718726634979E-2</v>
      </c>
      <c r="EC747" s="67">
        <v>4.7116227447986603E-2</v>
      </c>
      <c r="ED747" s="67">
        <v>4.7135710716247559E-2</v>
      </c>
      <c r="EE747" s="67">
        <v>3.739788755774498E-2</v>
      </c>
      <c r="EF747" s="67">
        <v>4.6356134116649628E-2</v>
      </c>
      <c r="EG747" s="67">
        <v>4.8719361424446106E-2</v>
      </c>
      <c r="EH747" s="67">
        <v>4.3764840811491013E-2</v>
      </c>
      <c r="EI747" s="67">
        <v>5.2719257771968842E-2</v>
      </c>
      <c r="EJ747" s="67">
        <v>7.3983758687973022E-2</v>
      </c>
      <c r="EK747" s="67">
        <v>7.4345365166664124E-2</v>
      </c>
      <c r="EL747" s="67">
        <v>8.4827311336994171E-2</v>
      </c>
      <c r="EM747" s="67">
        <v>0.31356516480445862</v>
      </c>
      <c r="EN747" s="67">
        <v>0.38439717888832092</v>
      </c>
      <c r="EO747" s="67">
        <v>0.40174996852874756</v>
      </c>
      <c r="EP747" s="67">
        <v>0.41261959075927734</v>
      </c>
      <c r="EQ747" s="67">
        <v>0.37436988949775696</v>
      </c>
      <c r="ER747" s="67">
        <v>3.4587882459163666E-2</v>
      </c>
      <c r="ES747" s="67">
        <v>-7.7800162136554718E-2</v>
      </c>
      <c r="ET747" s="67">
        <v>-4.8112809658050537E-2</v>
      </c>
      <c r="EU747" s="67">
        <v>-7.869829423725605E-3</v>
      </c>
      <c r="EV747" s="67">
        <v>1.5119191259145737E-2</v>
      </c>
      <c r="EW747" s="67">
        <v>86.5</v>
      </c>
      <c r="EX747" s="67">
        <v>83.5</v>
      </c>
      <c r="EY747" s="67">
        <v>81.5</v>
      </c>
      <c r="EZ747" s="67">
        <v>80.5</v>
      </c>
      <c r="FA747" s="67">
        <v>78</v>
      </c>
      <c r="FB747" s="67">
        <v>76.5</v>
      </c>
      <c r="FC747" s="67">
        <v>75.5</v>
      </c>
      <c r="FD747" s="67">
        <v>75.5</v>
      </c>
      <c r="FE747" s="67">
        <v>79.5</v>
      </c>
      <c r="FF747" s="67">
        <v>83.5</v>
      </c>
      <c r="FG747" s="67">
        <v>86</v>
      </c>
      <c r="FH747" s="67">
        <v>89</v>
      </c>
      <c r="FI747" s="67">
        <v>94</v>
      </c>
      <c r="FJ747" s="67">
        <v>98</v>
      </c>
      <c r="FK747" s="67">
        <v>101.5</v>
      </c>
      <c r="FL747" s="67">
        <v>104</v>
      </c>
      <c r="FM747" s="67">
        <v>104</v>
      </c>
      <c r="FN747" s="67">
        <v>103.5</v>
      </c>
      <c r="FO747" s="67">
        <v>101.5</v>
      </c>
      <c r="FP747" s="67">
        <v>98.5</v>
      </c>
      <c r="FQ747" s="67">
        <v>95</v>
      </c>
      <c r="FR747" s="67">
        <v>91</v>
      </c>
      <c r="FS747" s="67">
        <v>88.5</v>
      </c>
      <c r="FT747" s="67">
        <v>86</v>
      </c>
      <c r="FU747" s="68">
        <v>4.3266154825687408E-2</v>
      </c>
      <c r="FV747" s="40">
        <v>8.7399997711181641</v>
      </c>
      <c r="FW747">
        <v>11272.050000000001</v>
      </c>
      <c r="FX747">
        <v>1</v>
      </c>
    </row>
    <row r="748" spans="1:180" x14ac:dyDescent="0.2">
      <c r="A748" t="s">
        <v>189</v>
      </c>
      <c r="B748" t="s">
        <v>207</v>
      </c>
      <c r="C748" t="s">
        <v>204</v>
      </c>
      <c r="D748" t="s">
        <v>182</v>
      </c>
      <c r="E748" t="s">
        <v>1</v>
      </c>
      <c r="F748" t="s">
        <v>193</v>
      </c>
      <c r="G748" s="60" t="s">
        <v>226</v>
      </c>
      <c r="H748" s="67">
        <v>6927.9999595880508</v>
      </c>
      <c r="I748" s="67">
        <v>1.3239822387695313</v>
      </c>
      <c r="J748" s="67">
        <v>1.1246942281723022</v>
      </c>
      <c r="K748" s="67">
        <v>0.99509304761886597</v>
      </c>
      <c r="L748" s="67">
        <v>0.89369833469390869</v>
      </c>
      <c r="M748" s="67">
        <v>0.84028828144073486</v>
      </c>
      <c r="N748" s="67">
        <v>0.83717978000640869</v>
      </c>
      <c r="O748" s="67">
        <v>0.89554238319396973</v>
      </c>
      <c r="P748" s="67">
        <v>0.88611406087875366</v>
      </c>
      <c r="Q748" s="67">
        <v>0.87377393245697021</v>
      </c>
      <c r="R748" s="67">
        <v>0.96160471439361572</v>
      </c>
      <c r="S748" s="67">
        <v>1.1245931386947632</v>
      </c>
      <c r="T748" s="67">
        <v>1.344197154045105</v>
      </c>
      <c r="U748" s="67">
        <v>1.6079076528549194</v>
      </c>
      <c r="V748" s="67">
        <v>1.8806765079498291</v>
      </c>
      <c r="W748" s="67">
        <v>2.1718988418579102</v>
      </c>
      <c r="X748" s="67">
        <v>2.5051755905151367</v>
      </c>
      <c r="Y748" s="67">
        <v>2.783905029296875</v>
      </c>
      <c r="Z748" s="67">
        <v>2.9278476238250732</v>
      </c>
      <c r="AA748" s="67">
        <v>2.9085829257965088</v>
      </c>
      <c r="AB748" s="67">
        <v>2.7697234153747559</v>
      </c>
      <c r="AC748" s="67">
        <v>2.6806619167327881</v>
      </c>
      <c r="AD748" s="67">
        <v>2.423607349395752</v>
      </c>
      <c r="AE748" s="67">
        <v>2.0417764186859131</v>
      </c>
      <c r="AF748" s="67">
        <v>1.6520236730575562</v>
      </c>
      <c r="AG748" s="67">
        <v>-5.3479675203561783E-2</v>
      </c>
      <c r="AH748" s="67">
        <v>-4.8112649470567703E-2</v>
      </c>
      <c r="AI748" s="67">
        <v>-4.2163960635662079E-2</v>
      </c>
      <c r="AJ748" s="67">
        <v>-4.7795277088880539E-2</v>
      </c>
      <c r="AK748" s="67">
        <v>-4.4713258743286133E-2</v>
      </c>
      <c r="AL748" s="67">
        <v>-4.1946791112422943E-2</v>
      </c>
      <c r="AM748" s="67">
        <v>-5.3588196635246277E-2</v>
      </c>
      <c r="AN748" s="67">
        <v>-7.0776142179965973E-2</v>
      </c>
      <c r="AO748" s="67">
        <v>-5.7467810809612274E-2</v>
      </c>
      <c r="AP748" s="67">
        <v>-4.7270026057958603E-2</v>
      </c>
      <c r="AQ748" s="67">
        <v>-5.5276099592447281E-2</v>
      </c>
      <c r="AR748" s="67">
        <v>-4.3473746627569199E-2</v>
      </c>
      <c r="AS748" s="67">
        <v>-6.1265446245670319E-2</v>
      </c>
      <c r="AT748" s="67">
        <v>-5.519866943359375E-2</v>
      </c>
      <c r="AU748" s="67">
        <v>0.15626886487007141</v>
      </c>
      <c r="AV748" s="67">
        <v>0.23033544421195984</v>
      </c>
      <c r="AW748" s="67">
        <v>0.27376437187194824</v>
      </c>
      <c r="AX748" s="67">
        <v>0.26372456550598145</v>
      </c>
      <c r="AY748" s="67">
        <v>0.23672080039978027</v>
      </c>
      <c r="AZ748" s="67">
        <v>-9.9375799298286438E-2</v>
      </c>
      <c r="BA748" s="67">
        <v>-0.18610671162605286</v>
      </c>
      <c r="BB748" s="67">
        <v>-0.21272502839565277</v>
      </c>
      <c r="BC748" s="67">
        <v>-0.1448492705821991</v>
      </c>
      <c r="BD748" s="67">
        <v>-0.12622039020061493</v>
      </c>
      <c r="BE748" s="67">
        <v>-1.665913499891758E-2</v>
      </c>
      <c r="BF748" s="67">
        <v>-1.3940358534455299E-2</v>
      </c>
      <c r="BG748" s="67">
        <v>-9.9418023601174355E-3</v>
      </c>
      <c r="BH748" s="67">
        <v>-1.7088349908590317E-2</v>
      </c>
      <c r="BI748" s="67">
        <v>-1.5165212564170361E-2</v>
      </c>
      <c r="BJ748" s="67">
        <v>-1.2512683868408203E-2</v>
      </c>
      <c r="BK748" s="67">
        <v>-2.2794751450419426E-2</v>
      </c>
      <c r="BL748" s="67">
        <v>-3.8622260093688965E-2</v>
      </c>
      <c r="BM748" s="67">
        <v>-2.3462684825062752E-2</v>
      </c>
      <c r="BN748" s="67">
        <v>-1.0560608468949795E-2</v>
      </c>
      <c r="BO748" s="67">
        <v>-1.5877434983849525E-2</v>
      </c>
      <c r="BP748" s="67">
        <v>-1.5628595137968659E-3</v>
      </c>
      <c r="BQ748" s="67">
        <v>-1.7234822735190392E-2</v>
      </c>
      <c r="BR748" s="67">
        <v>-9.7139477729797363E-3</v>
      </c>
      <c r="BS748" s="67">
        <v>0.20233578979969025</v>
      </c>
      <c r="BT748" s="67">
        <v>0.27698242664337158</v>
      </c>
      <c r="BU748" s="67">
        <v>0.32073396444320679</v>
      </c>
      <c r="BV748" s="67">
        <v>0.31089240312576294</v>
      </c>
      <c r="BW748" s="67">
        <v>0.28393957018852234</v>
      </c>
      <c r="BX748" s="67">
        <v>-5.238005518913269E-2</v>
      </c>
      <c r="BY748" s="67">
        <v>-0.13972868025302887</v>
      </c>
      <c r="BZ748" s="67">
        <v>-0.16776828467845917</v>
      </c>
      <c r="CA748" s="67">
        <v>-0.10195577144622803</v>
      </c>
      <c r="CB748" s="67">
        <v>-8.5839115083217621E-2</v>
      </c>
      <c r="CC748" s="67">
        <v>8.8426591828465462E-3</v>
      </c>
      <c r="CD748" s="67">
        <v>9.7272675484418869E-3</v>
      </c>
      <c r="CE748" s="67">
        <v>1.2375165708363056E-2</v>
      </c>
      <c r="CF748" s="67">
        <v>4.1791708208620548E-3</v>
      </c>
      <c r="CG748" s="67">
        <v>5.2996738813817501E-3</v>
      </c>
      <c r="CH748" s="67">
        <v>7.8732892870903015E-3</v>
      </c>
      <c r="CI748" s="67">
        <v>-1.4673061668872833E-3</v>
      </c>
      <c r="CJ748" s="67">
        <v>-1.6352582722902298E-2</v>
      </c>
      <c r="CK748" s="67">
        <v>8.9165281679015607E-5</v>
      </c>
      <c r="CL748" s="67">
        <v>1.4864222146570683E-2</v>
      </c>
      <c r="CM748" s="67">
        <v>1.1409962549805641E-2</v>
      </c>
      <c r="CN748" s="67">
        <v>2.7464492246508598E-2</v>
      </c>
      <c r="CO748" s="67">
        <v>1.3260655105113983E-2</v>
      </c>
      <c r="CP748" s="67">
        <v>2.1788632497191429E-2</v>
      </c>
      <c r="CQ748" s="67">
        <v>0.23424160480499268</v>
      </c>
      <c r="CR748" s="67">
        <v>0.30929002165794373</v>
      </c>
      <c r="CS748" s="67">
        <v>0.35326495766639709</v>
      </c>
      <c r="CT748" s="67">
        <v>0.34356075525283813</v>
      </c>
      <c r="CU748" s="67">
        <v>0.31664308905601501</v>
      </c>
      <c r="CV748" s="67">
        <v>-1.9830945879220963E-2</v>
      </c>
      <c r="CW748" s="67">
        <v>-0.1076073944568634</v>
      </c>
      <c r="CX748" s="67">
        <v>-0.13663136959075928</v>
      </c>
      <c r="CY748" s="67">
        <v>-7.2247862815856934E-2</v>
      </c>
      <c r="CZ748" s="67">
        <v>-5.7871162891387939E-2</v>
      </c>
      <c r="DA748" s="67">
        <v>3.434445708990097E-2</v>
      </c>
      <c r="DB748" s="67">
        <v>3.3394891768693924E-2</v>
      </c>
      <c r="DC748" s="67">
        <v>3.4692134708166122E-2</v>
      </c>
      <c r="DD748" s="67">
        <v>2.5446692481637001E-2</v>
      </c>
      <c r="DE748" s="67">
        <v>2.5764558464288712E-2</v>
      </c>
      <c r="DF748" s="67">
        <v>2.8259262442588806E-2</v>
      </c>
      <c r="DG748" s="67">
        <v>1.986013725399971E-2</v>
      </c>
      <c r="DH748" s="67">
        <v>5.9171007014811039E-3</v>
      </c>
      <c r="DI748" s="67">
        <v>2.3641014471650124E-2</v>
      </c>
      <c r="DJ748" s="67">
        <v>4.0289055556058884E-2</v>
      </c>
      <c r="DK748" s="67">
        <v>3.8697361946105957E-2</v>
      </c>
      <c r="DL748" s="67">
        <v>5.649184063076973E-2</v>
      </c>
      <c r="DM748" s="67">
        <v>4.3756131082773209E-2</v>
      </c>
      <c r="DN748" s="67">
        <v>5.3291212767362595E-2</v>
      </c>
      <c r="DO748" s="67">
        <v>0.2661474347114563</v>
      </c>
      <c r="DP748" s="67">
        <v>0.34159758687019348</v>
      </c>
      <c r="DQ748" s="67">
        <v>0.3857959508895874</v>
      </c>
      <c r="DR748" s="67">
        <v>0.37622907757759094</v>
      </c>
      <c r="DS748" s="67">
        <v>0.34934663772583008</v>
      </c>
      <c r="DT748" s="67">
        <v>1.2718162499368191E-2</v>
      </c>
      <c r="DU748" s="67">
        <v>-7.5486108660697937E-2</v>
      </c>
      <c r="DV748" s="67">
        <v>-0.10549446195363998</v>
      </c>
      <c r="DW748" s="67">
        <v>-4.2539961636066437E-2</v>
      </c>
      <c r="DX748" s="67">
        <v>-2.9903220012784004E-2</v>
      </c>
      <c r="DY748" s="67">
        <v>7.1164995431900024E-2</v>
      </c>
      <c r="DZ748" s="67">
        <v>6.7567184567451477E-2</v>
      </c>
      <c r="EA748" s="67">
        <v>6.6914290189743042E-2</v>
      </c>
      <c r="EB748" s="67">
        <v>5.6153617799282074E-2</v>
      </c>
      <c r="EC748" s="67">
        <v>5.5312607437372208E-2</v>
      </c>
      <c r="ED748" s="67">
        <v>5.7693369686603546E-2</v>
      </c>
      <c r="EE748" s="67">
        <v>5.0653580576181412E-2</v>
      </c>
      <c r="EF748" s="67">
        <v>3.8070984184741974E-2</v>
      </c>
      <c r="EG748" s="67">
        <v>5.7646147906780243E-2</v>
      </c>
      <c r="EH748" s="67">
        <v>7.6998479664325714E-2</v>
      </c>
      <c r="EI748" s="67">
        <v>7.809603214263916E-2</v>
      </c>
      <c r="EJ748" s="67">
        <v>9.8402731120586395E-2</v>
      </c>
      <c r="EK748" s="67">
        <v>8.7786756455898285E-2</v>
      </c>
      <c r="EL748" s="67">
        <v>9.877593070268631E-2</v>
      </c>
      <c r="EM748" s="67">
        <v>0.31221434473991394</v>
      </c>
      <c r="EN748" s="67">
        <v>0.38824459910392761</v>
      </c>
      <c r="EO748" s="67">
        <v>0.43276554346084595</v>
      </c>
      <c r="EP748" s="67">
        <v>0.42339694499969482</v>
      </c>
      <c r="EQ748" s="67">
        <v>0.39656537771224976</v>
      </c>
      <c r="ER748" s="67">
        <v>5.9713903814554214E-2</v>
      </c>
      <c r="ES748" s="67">
        <v>-2.9108069837093353E-2</v>
      </c>
      <c r="ET748" s="67">
        <v>-6.0537703335285187E-2</v>
      </c>
      <c r="EU748" s="67">
        <v>3.5353307612240314E-4</v>
      </c>
      <c r="EV748" s="67">
        <v>1.0478050448000431E-2</v>
      </c>
      <c r="EW748" s="67">
        <v>83.5</v>
      </c>
      <c r="EX748" s="67">
        <v>80.5</v>
      </c>
      <c r="EY748" s="67">
        <v>79.5</v>
      </c>
      <c r="EZ748" s="67">
        <v>78</v>
      </c>
      <c r="FA748" s="67">
        <v>76.5</v>
      </c>
      <c r="FB748" s="67">
        <v>75.5</v>
      </c>
      <c r="FC748" s="67">
        <v>75</v>
      </c>
      <c r="FD748" s="67">
        <v>75.5</v>
      </c>
      <c r="FE748" s="67">
        <v>79.5</v>
      </c>
      <c r="FF748" s="67">
        <v>84.5</v>
      </c>
      <c r="FG748" s="67">
        <v>88.5</v>
      </c>
      <c r="FH748" s="67">
        <v>92</v>
      </c>
      <c r="FI748" s="67">
        <v>96</v>
      </c>
      <c r="FJ748" s="67">
        <v>99.5</v>
      </c>
      <c r="FK748" s="67">
        <v>101.5</v>
      </c>
      <c r="FL748" s="67">
        <v>103</v>
      </c>
      <c r="FM748" s="67">
        <v>103.5</v>
      </c>
      <c r="FN748" s="67">
        <v>103</v>
      </c>
      <c r="FO748" s="67">
        <v>101.5</v>
      </c>
      <c r="FP748" s="67">
        <v>99.5</v>
      </c>
      <c r="FQ748" s="67">
        <v>97.5</v>
      </c>
      <c r="FR748" s="67">
        <v>94.5</v>
      </c>
      <c r="FS748" s="67">
        <v>91.5</v>
      </c>
      <c r="FT748" s="67">
        <v>86</v>
      </c>
      <c r="FU748" s="68">
        <v>4.2115747928619385E-2</v>
      </c>
      <c r="FV748" s="40">
        <v>7.9099998474121094</v>
      </c>
      <c r="FW748">
        <v>11277.35</v>
      </c>
      <c r="FX748">
        <v>1</v>
      </c>
    </row>
    <row r="749" spans="1:180" x14ac:dyDescent="0.2">
      <c r="A749" t="s">
        <v>189</v>
      </c>
      <c r="B749" t="s">
        <v>207</v>
      </c>
      <c r="C749" t="s">
        <v>204</v>
      </c>
      <c r="D749" t="s">
        <v>182</v>
      </c>
      <c r="E749" t="s">
        <v>1</v>
      </c>
      <c r="F749" t="s">
        <v>193</v>
      </c>
      <c r="G749" s="60" t="s">
        <v>227</v>
      </c>
      <c r="H749" s="67">
        <v>6968.0001554489136</v>
      </c>
      <c r="I749" s="67">
        <v>1.3667012453079224</v>
      </c>
      <c r="J749" s="67">
        <v>1.1720407009124756</v>
      </c>
      <c r="K749" s="67">
        <v>1.0329446792602539</v>
      </c>
      <c r="L749" s="67">
        <v>0.9280351996421814</v>
      </c>
      <c r="M749" s="67">
        <v>0.8660353422164917</v>
      </c>
      <c r="N749" s="67">
        <v>0.85687625408172607</v>
      </c>
      <c r="O749" s="67">
        <v>0.91757577657699585</v>
      </c>
      <c r="P749" s="67">
        <v>0.91262626647949219</v>
      </c>
      <c r="Q749" s="67">
        <v>0.93689942359924316</v>
      </c>
      <c r="R749" s="67">
        <v>1.0682042837142944</v>
      </c>
      <c r="S749" s="67">
        <v>1.2524551153182983</v>
      </c>
      <c r="T749" s="67">
        <v>1.4936065673828125</v>
      </c>
      <c r="U749" s="67">
        <v>1.7909479141235352</v>
      </c>
      <c r="V749" s="67">
        <v>2.0799102783203125</v>
      </c>
      <c r="W749" s="67">
        <v>2.3827214241027832</v>
      </c>
      <c r="X749" s="67">
        <v>2.7028181552886963</v>
      </c>
      <c r="Y749" s="67">
        <v>2.9499123096466064</v>
      </c>
      <c r="Z749" s="67">
        <v>3.0723280906677246</v>
      </c>
      <c r="AA749" s="67">
        <v>3.0278909206390381</v>
      </c>
      <c r="AB749" s="67">
        <v>2.872464656829834</v>
      </c>
      <c r="AC749" s="67">
        <v>2.7209017276763916</v>
      </c>
      <c r="AD749" s="67">
        <v>2.465043306350708</v>
      </c>
      <c r="AE749" s="67">
        <v>2.1391775608062744</v>
      </c>
      <c r="AF749" s="67">
        <v>1.7724864482879639</v>
      </c>
      <c r="AG749" s="67">
        <v>-8.5302457213401794E-2</v>
      </c>
      <c r="AH749" s="67">
        <v>-6.7723087966442108E-2</v>
      </c>
      <c r="AI749" s="67">
        <v>-6.9354124367237091E-2</v>
      </c>
      <c r="AJ749" s="67">
        <v>-6.8556532263755798E-2</v>
      </c>
      <c r="AK749" s="67">
        <v>-5.4911613464355469E-2</v>
      </c>
      <c r="AL749" s="67">
        <v>-4.6161841601133347E-2</v>
      </c>
      <c r="AM749" s="67">
        <v>-6.3605122268199921E-2</v>
      </c>
      <c r="AN749" s="67">
        <v>-7.13086798787117E-2</v>
      </c>
      <c r="AO749" s="67">
        <v>-4.5499075204133987E-2</v>
      </c>
      <c r="AP749" s="67">
        <v>-5.3867466747760773E-2</v>
      </c>
      <c r="AQ749" s="67">
        <v>-5.992826446890831E-2</v>
      </c>
      <c r="AR749" s="67">
        <v>-6.1445251107215881E-2</v>
      </c>
      <c r="AS749" s="67">
        <v>-6.3976302742958069E-2</v>
      </c>
      <c r="AT749" s="67">
        <v>-6.1239682137966156E-2</v>
      </c>
      <c r="AU749" s="67">
        <v>0.13131587207317352</v>
      </c>
      <c r="AV749" s="67">
        <v>0.18692409992218018</v>
      </c>
      <c r="AW749" s="67">
        <v>0.20104430615901947</v>
      </c>
      <c r="AX749" s="67">
        <v>0.20003087818622589</v>
      </c>
      <c r="AY749" s="67">
        <v>0.14532044529914856</v>
      </c>
      <c r="AZ749" s="67">
        <v>-0.13005340099334717</v>
      </c>
      <c r="BA749" s="67">
        <v>-0.18256551027297974</v>
      </c>
      <c r="BB749" s="67">
        <v>-0.14845003187656403</v>
      </c>
      <c r="BC749" s="67">
        <v>-0.14183530211448669</v>
      </c>
      <c r="BD749" s="67">
        <v>-0.1346658319234848</v>
      </c>
      <c r="BE749" s="67">
        <v>-4.8596534878015518E-2</v>
      </c>
      <c r="BF749" s="67">
        <v>-3.365693986415863E-2</v>
      </c>
      <c r="BG749" s="67">
        <v>-3.7231869995594025E-2</v>
      </c>
      <c r="BH749" s="67">
        <v>-3.7944640964269638E-2</v>
      </c>
      <c r="BI749" s="67">
        <v>-2.5455506518483162E-2</v>
      </c>
      <c r="BJ749" s="67">
        <v>-1.6820203512907028E-2</v>
      </c>
      <c r="BK749" s="67">
        <v>-3.2909158617258072E-2</v>
      </c>
      <c r="BL749" s="67">
        <v>-3.9256703108549118E-2</v>
      </c>
      <c r="BM749" s="67">
        <v>-1.1601407080888748E-2</v>
      </c>
      <c r="BN749" s="67">
        <v>-1.7273128032684326E-2</v>
      </c>
      <c r="BO749" s="67">
        <v>-2.0652728155255318E-2</v>
      </c>
      <c r="BP749" s="67">
        <v>-1.966530829668045E-2</v>
      </c>
      <c r="BQ749" s="67">
        <v>-2.0083345472812653E-2</v>
      </c>
      <c r="BR749" s="67">
        <v>-1.5897847712039948E-2</v>
      </c>
      <c r="BS749" s="67">
        <v>0.17723792791366577</v>
      </c>
      <c r="BT749" s="67">
        <v>0.23342330753803253</v>
      </c>
      <c r="BU749" s="67">
        <v>0.24786435067653656</v>
      </c>
      <c r="BV749" s="67">
        <v>0.24704781174659729</v>
      </c>
      <c r="BW749" s="67">
        <v>0.19238762557506561</v>
      </c>
      <c r="BX749" s="67">
        <v>-8.3208657801151276E-2</v>
      </c>
      <c r="BY749" s="67">
        <v>-0.13633602857589722</v>
      </c>
      <c r="BZ749" s="67">
        <v>-0.10363651812076569</v>
      </c>
      <c r="CA749" s="67">
        <v>-9.9077664315700531E-2</v>
      </c>
      <c r="CB749" s="67">
        <v>-9.4411373138427734E-2</v>
      </c>
      <c r="CC749" s="67">
        <v>-2.3174123838543892E-2</v>
      </c>
      <c r="CD749" s="67">
        <v>-1.0062828660011292E-2</v>
      </c>
      <c r="CE749" s="67">
        <v>-1.4984088018536568E-2</v>
      </c>
      <c r="CF749" s="67">
        <v>-1.6742933541536331E-2</v>
      </c>
      <c r="CG749" s="67">
        <v>-5.05429832264781E-3</v>
      </c>
      <c r="CH749" s="67">
        <v>3.5017258487641811E-3</v>
      </c>
      <c r="CI749" s="67">
        <v>-1.1649232357740402E-2</v>
      </c>
      <c r="CJ749" s="67">
        <v>-1.7057597637176514E-2</v>
      </c>
      <c r="CK749" s="67">
        <v>1.1876015923917294E-2</v>
      </c>
      <c r="CL749" s="67">
        <v>8.0719999969005585E-3</v>
      </c>
      <c r="CM749" s="67">
        <v>6.54939329251647E-3</v>
      </c>
      <c r="CN749" s="67">
        <v>9.2713478952646255E-3</v>
      </c>
      <c r="CO749" s="67">
        <v>1.031678169965744E-2</v>
      </c>
      <c r="CP749" s="67">
        <v>1.5505769290030003E-2</v>
      </c>
      <c r="CQ749" s="67">
        <v>0.20904341340065002</v>
      </c>
      <c r="CR749" s="67">
        <v>0.26562854647636414</v>
      </c>
      <c r="CS749" s="67">
        <v>0.28029173612594604</v>
      </c>
      <c r="CT749" s="67">
        <v>0.27961158752441406</v>
      </c>
      <c r="CU749" s="67">
        <v>0.22498621046543121</v>
      </c>
      <c r="CV749" s="67">
        <v>-5.0764121115207672E-2</v>
      </c>
      <c r="CW749" s="67">
        <v>-0.10431765019893646</v>
      </c>
      <c r="CX749" s="67">
        <v>-7.2598807513713837E-2</v>
      </c>
      <c r="CY749" s="67">
        <v>-6.9463849067687988E-2</v>
      </c>
      <c r="CZ749" s="67">
        <v>-6.6531248390674591E-2</v>
      </c>
      <c r="DA749" s="67">
        <v>2.2482876665890217E-3</v>
      </c>
      <c r="DB749" s="67">
        <v>1.3531280681490898E-2</v>
      </c>
      <c r="DC749" s="67">
        <v>7.2636906988918781E-3</v>
      </c>
      <c r="DD749" s="67">
        <v>4.4587710872292519E-3</v>
      </c>
      <c r="DE749" s="67">
        <v>1.5346909873187542E-2</v>
      </c>
      <c r="DF749" s="67">
        <v>2.3823658004403114E-2</v>
      </c>
      <c r="DG749" s="67">
        <v>9.6106976270675659E-3</v>
      </c>
      <c r="DH749" s="67">
        <v>5.1415069028735161E-3</v>
      </c>
      <c r="DI749" s="67">
        <v>3.5353440791368484E-2</v>
      </c>
      <c r="DJ749" s="67">
        <v>3.3417128026485443E-2</v>
      </c>
      <c r="DK749" s="67">
        <v>3.3751513808965683E-2</v>
      </c>
      <c r="DL749" s="67">
        <v>3.8208004087209702E-2</v>
      </c>
      <c r="DM749" s="67">
        <v>4.0716908872127533E-2</v>
      </c>
      <c r="DN749" s="67">
        <v>4.69093918800354E-2</v>
      </c>
      <c r="DO749" s="67">
        <v>0.24084888398647308</v>
      </c>
      <c r="DP749" s="67">
        <v>0.29783377051353455</v>
      </c>
      <c r="DQ749" s="67">
        <v>0.31271913647651672</v>
      </c>
      <c r="DR749" s="67">
        <v>0.31217533349990845</v>
      </c>
      <c r="DS749" s="67">
        <v>0.25758478045463562</v>
      </c>
      <c r="DT749" s="67">
        <v>-1.8319584429264069E-2</v>
      </c>
      <c r="DU749" s="67">
        <v>-7.2299271821975708E-2</v>
      </c>
      <c r="DV749" s="67">
        <v>-4.1561096906661987E-2</v>
      </c>
      <c r="DW749" s="67">
        <v>-3.9850037544965744E-2</v>
      </c>
      <c r="DX749" s="67">
        <v>-3.8651131093502045E-2</v>
      </c>
      <c r="DY749" s="67">
        <v>3.8954213261604309E-2</v>
      </c>
      <c r="DZ749" s="67">
        <v>4.7597426921129227E-2</v>
      </c>
      <c r="EA749" s="67">
        <v>3.9385948330163956E-2</v>
      </c>
      <c r="EB749" s="67">
        <v>3.5070665180683136E-2</v>
      </c>
      <c r="EC749" s="67">
        <v>4.4803015887737274E-2</v>
      </c>
      <c r="ED749" s="67">
        <v>5.3165294229984283E-2</v>
      </c>
      <c r="EE749" s="67">
        <v>4.0306661278009415E-2</v>
      </c>
      <c r="EF749" s="67">
        <v>3.7193488329648972E-2</v>
      </c>
      <c r="EG749" s="67">
        <v>6.9251120090484619E-2</v>
      </c>
      <c r="EH749" s="67">
        <v>7.001146674156189E-2</v>
      </c>
      <c r="EI749" s="67">
        <v>7.3027044534683228E-2</v>
      </c>
      <c r="EJ749" s="67">
        <v>7.9987943172454834E-2</v>
      </c>
      <c r="EK749" s="67">
        <v>8.4609866142272949E-2</v>
      </c>
      <c r="EL749" s="67">
        <v>9.2251218855381012E-2</v>
      </c>
      <c r="EM749" s="67">
        <v>0.28677096962928772</v>
      </c>
      <c r="EN749" s="67">
        <v>0.34433296322822571</v>
      </c>
      <c r="EO749" s="67">
        <v>0.35953918099403381</v>
      </c>
      <c r="EP749" s="67">
        <v>0.35919225215911865</v>
      </c>
      <c r="EQ749" s="67">
        <v>0.30465200543403625</v>
      </c>
      <c r="ER749" s="67">
        <v>2.8525169938802719E-2</v>
      </c>
      <c r="ES749" s="67">
        <v>-2.6069805026054382E-2</v>
      </c>
      <c r="ET749" s="67">
        <v>3.2524303533136845E-3</v>
      </c>
      <c r="EU749" s="67">
        <v>2.9076074715703726E-3</v>
      </c>
      <c r="EV749" s="67">
        <v>1.6033359570428729E-3</v>
      </c>
      <c r="EW749" s="67">
        <v>83.5</v>
      </c>
      <c r="EX749" s="67">
        <v>82.5</v>
      </c>
      <c r="EY749" s="67">
        <v>82</v>
      </c>
      <c r="EZ749" s="67">
        <v>80.5</v>
      </c>
      <c r="FA749" s="67">
        <v>78</v>
      </c>
      <c r="FB749" s="67">
        <v>76.5</v>
      </c>
      <c r="FC749" s="67">
        <v>75.5</v>
      </c>
      <c r="FD749" s="67">
        <v>77.5</v>
      </c>
      <c r="FE749" s="67">
        <v>80.5</v>
      </c>
      <c r="FF749" s="67">
        <v>84.5</v>
      </c>
      <c r="FG749" s="67">
        <v>88.5</v>
      </c>
      <c r="FH749" s="67">
        <v>93</v>
      </c>
      <c r="FI749" s="67">
        <v>96</v>
      </c>
      <c r="FJ749" s="67">
        <v>99.5</v>
      </c>
      <c r="FK749" s="67">
        <v>102.5</v>
      </c>
      <c r="FL749" s="67">
        <v>104.5</v>
      </c>
      <c r="FM749" s="67">
        <v>104.5</v>
      </c>
      <c r="FN749" s="67">
        <v>106</v>
      </c>
      <c r="FO749" s="67">
        <v>104.5</v>
      </c>
      <c r="FP749" s="67">
        <v>101.5</v>
      </c>
      <c r="FQ749" s="67">
        <v>96</v>
      </c>
      <c r="FR749" s="67">
        <v>92.5</v>
      </c>
      <c r="FS749" s="67">
        <v>90.5</v>
      </c>
      <c r="FT749" s="67">
        <v>87</v>
      </c>
      <c r="FU749" s="68">
        <v>4.1981473565101624E-2</v>
      </c>
      <c r="FV749" s="40">
        <v>8.7200002670288086</v>
      </c>
      <c r="FW749">
        <v>12133.94</v>
      </c>
      <c r="FX749">
        <v>1</v>
      </c>
    </row>
    <row r="750" spans="1:180" x14ac:dyDescent="0.2">
      <c r="A750" t="s">
        <v>189</v>
      </c>
      <c r="B750" t="s">
        <v>207</v>
      </c>
      <c r="C750" t="s">
        <v>204</v>
      </c>
      <c r="D750" t="s">
        <v>182</v>
      </c>
      <c r="E750" t="s">
        <v>1</v>
      </c>
      <c r="F750" t="s">
        <v>193</v>
      </c>
      <c r="G750" s="60" t="s">
        <v>228</v>
      </c>
      <c r="H750" s="67">
        <v>7076.0001602172852</v>
      </c>
      <c r="I750" s="67">
        <v>1.0294756889343262</v>
      </c>
      <c r="J750" s="67">
        <v>0.87424862384796143</v>
      </c>
      <c r="K750" s="67">
        <v>0.78901106119155884</v>
      </c>
      <c r="L750" s="67">
        <v>0.72103798389434814</v>
      </c>
      <c r="M750" s="67">
        <v>0.69849902391433716</v>
      </c>
      <c r="N750" s="67">
        <v>0.71877598762512207</v>
      </c>
      <c r="O750" s="67">
        <v>0.80263257026672363</v>
      </c>
      <c r="P750" s="67">
        <v>0.80771374702453613</v>
      </c>
      <c r="Q750" s="67">
        <v>0.78329604864120483</v>
      </c>
      <c r="R750" s="67">
        <v>0.82034701108932495</v>
      </c>
      <c r="S750" s="67">
        <v>0.93027138710021973</v>
      </c>
      <c r="T750" s="67">
        <v>1.1111916303634644</v>
      </c>
      <c r="U750" s="67">
        <v>1.3484493494033813</v>
      </c>
      <c r="V750" s="67">
        <v>1.6161518096923828</v>
      </c>
      <c r="W750" s="67">
        <v>1.9375426769256592</v>
      </c>
      <c r="X750" s="67">
        <v>2.2721407413482666</v>
      </c>
      <c r="Y750" s="67">
        <v>2.5446016788482666</v>
      </c>
      <c r="Z750" s="67">
        <v>2.7059352397918701</v>
      </c>
      <c r="AA750" s="67">
        <v>2.6968433856964111</v>
      </c>
      <c r="AB750" s="67">
        <v>2.5736300945281982</v>
      </c>
      <c r="AC750" s="67">
        <v>2.4495811462402344</v>
      </c>
      <c r="AD750" s="67">
        <v>2.2118728160858154</v>
      </c>
      <c r="AE750" s="67">
        <v>1.8543813228607178</v>
      </c>
      <c r="AF750" s="67">
        <v>1.4932851791381836</v>
      </c>
      <c r="AG750" s="67">
        <v>-4.9771282821893692E-2</v>
      </c>
      <c r="AH750" s="67">
        <v>-4.7725293785333633E-2</v>
      </c>
      <c r="AI750" s="67">
        <v>-3.1569212675094604E-2</v>
      </c>
      <c r="AJ750" s="67">
        <v>-4.05842624604702E-2</v>
      </c>
      <c r="AK750" s="67">
        <v>-4.0503088384866714E-2</v>
      </c>
      <c r="AL750" s="67">
        <v>-4.2323920875787735E-2</v>
      </c>
      <c r="AM750" s="67">
        <v>-4.4738456606864929E-2</v>
      </c>
      <c r="AN750" s="67">
        <v>-6.2204860150814056E-2</v>
      </c>
      <c r="AO750" s="67">
        <v>-5.6543275713920593E-2</v>
      </c>
      <c r="AP750" s="67">
        <v>-6.401081383228302E-2</v>
      </c>
      <c r="AQ750" s="67">
        <v>-5.6396886706352234E-2</v>
      </c>
      <c r="AR750" s="67">
        <v>-3.0404930934309959E-2</v>
      </c>
      <c r="AS750" s="67">
        <v>-4.2571298778057098E-2</v>
      </c>
      <c r="AT750" s="67">
        <v>-3.7315607070922852E-2</v>
      </c>
      <c r="AU750" s="67">
        <v>0.14945006370544434</v>
      </c>
      <c r="AV750" s="67">
        <v>0.22441212832927704</v>
      </c>
      <c r="AW750" s="67">
        <v>0.286539226770401</v>
      </c>
      <c r="AX750" s="67">
        <v>0.28902345895767212</v>
      </c>
      <c r="AY750" s="67">
        <v>0.23861385881900787</v>
      </c>
      <c r="AZ750" s="67">
        <v>-7.092362642288208E-2</v>
      </c>
      <c r="BA750" s="67">
        <v>-0.1632205992937088</v>
      </c>
      <c r="BB750" s="67">
        <v>-0.14290359616279602</v>
      </c>
      <c r="BC750" s="67">
        <v>-0.12130395323038101</v>
      </c>
      <c r="BD750" s="67">
        <v>-7.9771213233470917E-2</v>
      </c>
      <c r="BE750" s="67">
        <v>-1.3319270685315132E-2</v>
      </c>
      <c r="BF750" s="67">
        <v>-1.3894854113459587E-2</v>
      </c>
      <c r="BG750" s="67">
        <v>3.3074521343223751E-4</v>
      </c>
      <c r="BH750" s="67">
        <v>-1.0184263810515404E-2</v>
      </c>
      <c r="BI750" s="67">
        <v>-1.1250750161707401E-2</v>
      </c>
      <c r="BJ750" s="67">
        <v>-1.3185041956603527E-2</v>
      </c>
      <c r="BK750" s="67">
        <v>-1.4254428446292877E-2</v>
      </c>
      <c r="BL750" s="67">
        <v>-3.0374146997928619E-2</v>
      </c>
      <c r="BM750" s="67">
        <v>-2.2879689931869507E-2</v>
      </c>
      <c r="BN750" s="67">
        <v>-2.7669403702020645E-2</v>
      </c>
      <c r="BO750" s="67">
        <v>-1.7392907291650772E-2</v>
      </c>
      <c r="BP750" s="67">
        <v>1.1086119338870049E-2</v>
      </c>
      <c r="BQ750" s="67">
        <v>1.0181887773796916E-3</v>
      </c>
      <c r="BR750" s="67">
        <v>7.71290622651577E-3</v>
      </c>
      <c r="BS750" s="67">
        <v>0.19505482912063599</v>
      </c>
      <c r="BT750" s="67">
        <v>0.27059033513069153</v>
      </c>
      <c r="BU750" s="67">
        <v>0.33303621411323547</v>
      </c>
      <c r="BV750" s="67">
        <v>0.33571618795394897</v>
      </c>
      <c r="BW750" s="67">
        <v>0.28535661101341248</v>
      </c>
      <c r="BX750" s="67">
        <v>-2.4401741102337837E-2</v>
      </c>
      <c r="BY750" s="67">
        <v>-0.11730986088514328</v>
      </c>
      <c r="BZ750" s="67">
        <v>-9.8399236798286438E-2</v>
      </c>
      <c r="CA750" s="67">
        <v>-7.8841499984264374E-2</v>
      </c>
      <c r="CB750" s="67">
        <v>-3.9794921875E-2</v>
      </c>
      <c r="CC750" s="67">
        <v>1.1927284300327301E-2</v>
      </c>
      <c r="CD750" s="67">
        <v>9.5360036939382553E-3</v>
      </c>
      <c r="CE750" s="67">
        <v>2.242455817759037E-2</v>
      </c>
      <c r="CF750" s="67">
        <v>1.0870684869587421E-2</v>
      </c>
      <c r="CG750" s="67">
        <v>9.0093286707997322E-3</v>
      </c>
      <c r="CH750" s="67">
        <v>6.9964569993317127E-3</v>
      </c>
      <c r="CI750" s="67">
        <v>6.8587195128202438E-3</v>
      </c>
      <c r="CJ750" s="67">
        <v>-8.328290656208992E-3</v>
      </c>
      <c r="CK750" s="67">
        <v>4.356074205134064E-4</v>
      </c>
      <c r="CL750" s="67">
        <v>-2.4994595441967249E-3</v>
      </c>
      <c r="CM750" s="67">
        <v>9.6211247146129608E-3</v>
      </c>
      <c r="CN750" s="67">
        <v>3.9822693914175034E-2</v>
      </c>
      <c r="CO750" s="67">
        <v>3.1208131462335587E-2</v>
      </c>
      <c r="CP750" s="67">
        <v>3.8899518549442291E-2</v>
      </c>
      <c r="CQ750" s="67">
        <v>0.22664056718349457</v>
      </c>
      <c r="CR750" s="67">
        <v>0.30257323384284973</v>
      </c>
      <c r="CS750" s="67">
        <v>0.36523988842964172</v>
      </c>
      <c r="CT750" s="67">
        <v>0.36805540323257446</v>
      </c>
      <c r="CU750" s="67">
        <v>0.31773048639297485</v>
      </c>
      <c r="CV750" s="67">
        <v>7.8191719949245453E-3</v>
      </c>
      <c r="CW750" s="67">
        <v>-8.5512235760688782E-2</v>
      </c>
      <c r="CX750" s="67">
        <v>-6.7575655877590179E-2</v>
      </c>
      <c r="CY750" s="67">
        <v>-4.9432128667831421E-2</v>
      </c>
      <c r="CZ750" s="67">
        <v>-1.2107470072805882E-2</v>
      </c>
      <c r="DA750" s="67">
        <v>3.7173837423324585E-2</v>
      </c>
      <c r="DB750" s="67">
        <v>3.2966863363981247E-2</v>
      </c>
      <c r="DC750" s="67">
        <v>4.4518373906612396E-2</v>
      </c>
      <c r="DD750" s="67">
        <v>3.1925633549690247E-2</v>
      </c>
      <c r="DE750" s="67">
        <v>2.926940843462944E-2</v>
      </c>
      <c r="DF750" s="67">
        <v>2.7177957817912102E-2</v>
      </c>
      <c r="DG750" s="67">
        <v>2.7971867471933365E-2</v>
      </c>
      <c r="DH750" s="67">
        <v>1.371756661683321E-2</v>
      </c>
      <c r="DI750" s="67">
        <v>2.3750904947519302E-2</v>
      </c>
      <c r="DJ750" s="67">
        <v>2.2670486941933632E-2</v>
      </c>
      <c r="DK750" s="67">
        <v>3.6635160446166992E-2</v>
      </c>
      <c r="DL750" s="67">
        <v>6.8559274077415466E-2</v>
      </c>
      <c r="DM750" s="67">
        <v>6.139807403087616E-2</v>
      </c>
      <c r="DN750" s="67">
        <v>7.008613646030426E-2</v>
      </c>
      <c r="DO750" s="67">
        <v>0.25822630524635315</v>
      </c>
      <c r="DP750" s="67">
        <v>0.33455613255500793</v>
      </c>
      <c r="DQ750" s="67">
        <v>0.39744359254837036</v>
      </c>
      <c r="DR750" s="67">
        <v>0.40039464831352234</v>
      </c>
      <c r="DS750" s="67">
        <v>0.35010436177253723</v>
      </c>
      <c r="DT750" s="67">
        <v>4.0040090680122375E-2</v>
      </c>
      <c r="DU750" s="67">
        <v>-5.3714606910943985E-2</v>
      </c>
      <c r="DV750" s="67">
        <v>-3.6752071231603622E-2</v>
      </c>
      <c r="DW750" s="67">
        <v>-2.0022762939333916E-2</v>
      </c>
      <c r="DX750" s="67">
        <v>1.5579984523355961E-2</v>
      </c>
      <c r="DY750" s="67">
        <v>7.3625855147838593E-2</v>
      </c>
      <c r="DZ750" s="67">
        <v>6.6797301173210144E-2</v>
      </c>
      <c r="EA750" s="67">
        <v>7.6418325304985046E-2</v>
      </c>
      <c r="EB750" s="67">
        <v>6.2325626611709595E-2</v>
      </c>
      <c r="EC750" s="67">
        <v>5.8521747589111328E-2</v>
      </c>
      <c r="ED750" s="67">
        <v>5.6316837668418884E-2</v>
      </c>
      <c r="EE750" s="67">
        <v>5.8455899357795715E-2</v>
      </c>
      <c r="EF750" s="67">
        <v>4.5548282563686371E-2</v>
      </c>
      <c r="EG750" s="67">
        <v>5.7414494454860687E-2</v>
      </c>
      <c r="EH750" s="67">
        <v>5.9011891484260559E-2</v>
      </c>
      <c r="EI750" s="67">
        <v>7.5639136135578156E-2</v>
      </c>
      <c r="EJ750" s="67">
        <v>0.11005032062530518</v>
      </c>
      <c r="EK750" s="67">
        <v>0.10498756170272827</v>
      </c>
      <c r="EL750" s="67">
        <v>0.11511464416980743</v>
      </c>
      <c r="EM750" s="67">
        <v>0.30383104085922241</v>
      </c>
      <c r="EN750" s="67">
        <v>0.38073429465293884</v>
      </c>
      <c r="EO750" s="67">
        <v>0.44394057989120483</v>
      </c>
      <c r="EP750" s="67">
        <v>0.44708737730979919</v>
      </c>
      <c r="EQ750" s="67">
        <v>0.39684709906578064</v>
      </c>
      <c r="ER750" s="67">
        <v>8.6561970412731171E-2</v>
      </c>
      <c r="ES750" s="67">
        <v>-7.8038820065557957E-3</v>
      </c>
      <c r="ET750" s="67">
        <v>7.7522862702608109E-3</v>
      </c>
      <c r="EU750" s="67">
        <v>2.2439692169427872E-2</v>
      </c>
      <c r="EV750" s="67">
        <v>5.5556267499923706E-2</v>
      </c>
      <c r="EW750" s="67">
        <v>79</v>
      </c>
      <c r="EX750" s="67">
        <v>77</v>
      </c>
      <c r="EY750" s="67">
        <v>76</v>
      </c>
      <c r="EZ750" s="67">
        <v>74.5</v>
      </c>
      <c r="FA750" s="67">
        <v>72</v>
      </c>
      <c r="FB750" s="67">
        <v>71</v>
      </c>
      <c r="FC750" s="67">
        <v>71</v>
      </c>
      <c r="FD750" s="67">
        <v>72</v>
      </c>
      <c r="FE750" s="67">
        <v>77</v>
      </c>
      <c r="FF750" s="67">
        <v>82.5</v>
      </c>
      <c r="FG750" s="67">
        <v>86.5</v>
      </c>
      <c r="FH750" s="67">
        <v>91</v>
      </c>
      <c r="FI750" s="67">
        <v>95.5</v>
      </c>
      <c r="FJ750" s="67">
        <v>99</v>
      </c>
      <c r="FK750" s="67">
        <v>101.5</v>
      </c>
      <c r="FL750" s="67">
        <v>103.5</v>
      </c>
      <c r="FM750" s="67">
        <v>104</v>
      </c>
      <c r="FN750" s="67">
        <v>104</v>
      </c>
      <c r="FO750" s="67">
        <v>102</v>
      </c>
      <c r="FP750" s="67">
        <v>97.5</v>
      </c>
      <c r="FQ750" s="67">
        <v>92.5</v>
      </c>
      <c r="FR750" s="67">
        <v>88.5</v>
      </c>
      <c r="FS750" s="67">
        <v>86</v>
      </c>
      <c r="FT750" s="67">
        <v>83</v>
      </c>
      <c r="FU750" s="68">
        <v>4.1691862046718597E-2</v>
      </c>
      <c r="FV750" s="40">
        <v>6.9000000953674316</v>
      </c>
      <c r="FW750">
        <v>10039.370000000001</v>
      </c>
      <c r="FX750">
        <v>1</v>
      </c>
    </row>
    <row r="751" spans="1:180" x14ac:dyDescent="0.2">
      <c r="A751" t="s">
        <v>189</v>
      </c>
      <c r="B751" t="s">
        <v>207</v>
      </c>
      <c r="C751" t="s">
        <v>204</v>
      </c>
      <c r="D751" t="s">
        <v>182</v>
      </c>
      <c r="E751" t="s">
        <v>1</v>
      </c>
      <c r="F751" t="s">
        <v>193</v>
      </c>
      <c r="G751" s="60" t="s">
        <v>229</v>
      </c>
      <c r="H751" s="67">
        <v>7089.0000154972076</v>
      </c>
      <c r="I751" s="67">
        <v>1.2389152050018311</v>
      </c>
      <c r="J751" s="67">
        <v>1.062597393989563</v>
      </c>
      <c r="K751" s="67">
        <v>0.94257926940917969</v>
      </c>
      <c r="L751" s="67">
        <v>0.85664874315261841</v>
      </c>
      <c r="M751" s="67">
        <v>0.81056898832321167</v>
      </c>
      <c r="N751" s="67">
        <v>0.81646853685379028</v>
      </c>
      <c r="O751" s="67">
        <v>0.88991516828536987</v>
      </c>
      <c r="P751" s="67">
        <v>0.8852507472038269</v>
      </c>
      <c r="Q751" s="67">
        <v>0.87230676412582397</v>
      </c>
      <c r="R751" s="67">
        <v>0.95016282796859741</v>
      </c>
      <c r="S751" s="67">
        <v>1.1056640148162842</v>
      </c>
      <c r="T751" s="67">
        <v>1.3507696390151978</v>
      </c>
      <c r="U751" s="67">
        <v>1.6111193895339966</v>
      </c>
      <c r="V751" s="67">
        <v>1.8838092088699341</v>
      </c>
      <c r="W751" s="67">
        <v>2.1749954223632813</v>
      </c>
      <c r="X751" s="67">
        <v>2.4564716815948486</v>
      </c>
      <c r="Y751" s="67">
        <v>2.7077779769897461</v>
      </c>
      <c r="Z751" s="67">
        <v>2.8657586574554443</v>
      </c>
      <c r="AA751" s="67">
        <v>2.840848445892334</v>
      </c>
      <c r="AB751" s="67">
        <v>2.7489418983459473</v>
      </c>
      <c r="AC751" s="67">
        <v>2.6014285087585449</v>
      </c>
      <c r="AD751" s="67">
        <v>2.3515377044677734</v>
      </c>
      <c r="AE751" s="67">
        <v>1.9708290100097656</v>
      </c>
      <c r="AF751" s="67">
        <v>1.6193543672561646</v>
      </c>
      <c r="AG751" s="67">
        <v>-5.6047126650810242E-2</v>
      </c>
      <c r="AH751" s="67">
        <v>-4.272402822971344E-2</v>
      </c>
      <c r="AI751" s="67">
        <v>-3.5768695175647736E-2</v>
      </c>
      <c r="AJ751" s="67">
        <v>-4.1474465280771255E-2</v>
      </c>
      <c r="AK751" s="67">
        <v>-4.4273443520069122E-2</v>
      </c>
      <c r="AL751" s="67">
        <v>-4.6471960842609406E-2</v>
      </c>
      <c r="AM751" s="67">
        <v>-5.2969947457313538E-2</v>
      </c>
      <c r="AN751" s="67">
        <v>-6.3069283962249756E-2</v>
      </c>
      <c r="AO751" s="67">
        <v>-4.3386559933423996E-2</v>
      </c>
      <c r="AP751" s="67">
        <v>-5.2086621522903442E-2</v>
      </c>
      <c r="AQ751" s="67">
        <v>-7.0002362132072449E-2</v>
      </c>
      <c r="AR751" s="67">
        <v>-5.2010703831911087E-2</v>
      </c>
      <c r="AS751" s="67">
        <v>-6.1673976480960846E-2</v>
      </c>
      <c r="AT751" s="67">
        <v>-6.2602989375591278E-2</v>
      </c>
      <c r="AU751" s="67">
        <v>0.16861735284328461</v>
      </c>
      <c r="AV751" s="67">
        <v>0.21073922514915466</v>
      </c>
      <c r="AW751" s="67">
        <v>0.25840747356414795</v>
      </c>
      <c r="AX751" s="67">
        <v>0.26480838656425476</v>
      </c>
      <c r="AY751" s="67">
        <v>0.22795937955379486</v>
      </c>
      <c r="AZ751" s="67">
        <v>-0.10638956725597382</v>
      </c>
      <c r="BA751" s="67">
        <v>-0.21756896376609802</v>
      </c>
      <c r="BB751" s="67">
        <v>-0.1832343190908432</v>
      </c>
      <c r="BC751" s="67">
        <v>-0.15865473449230194</v>
      </c>
      <c r="BD751" s="67">
        <v>-0.10318338871002197</v>
      </c>
      <c r="BE751" s="67">
        <v>-1.9627172499895096E-2</v>
      </c>
      <c r="BF751" s="67">
        <v>-8.9233582839369774E-3</v>
      </c>
      <c r="BG751" s="67">
        <v>-3.8968205917626619E-3</v>
      </c>
      <c r="BH751" s="67">
        <v>-1.1101243086159229E-2</v>
      </c>
      <c r="BI751" s="67">
        <v>-1.5046835877001286E-2</v>
      </c>
      <c r="BJ751" s="67">
        <v>-1.7358649522066116E-2</v>
      </c>
      <c r="BK751" s="67">
        <v>-2.2512611001729965E-2</v>
      </c>
      <c r="BL751" s="67">
        <v>-3.1266432255506516E-2</v>
      </c>
      <c r="BM751" s="67">
        <v>-9.7524663433432579E-3</v>
      </c>
      <c r="BN751" s="67">
        <v>-1.5777124091982841E-2</v>
      </c>
      <c r="BO751" s="67">
        <v>-3.1032653525471687E-2</v>
      </c>
      <c r="BP751" s="67">
        <v>-1.0556105524301529E-2</v>
      </c>
      <c r="BQ751" s="67">
        <v>-1.8122788518667221E-2</v>
      </c>
      <c r="BR751" s="67">
        <v>-1.7613986507058144E-2</v>
      </c>
      <c r="BS751" s="67">
        <v>0.21418212354183197</v>
      </c>
      <c r="BT751" s="67">
        <v>0.25687697529792786</v>
      </c>
      <c r="BU751" s="67">
        <v>0.30486381053924561</v>
      </c>
      <c r="BV751" s="67">
        <v>0.31146031618118286</v>
      </c>
      <c r="BW751" s="67">
        <v>0.27466130256652832</v>
      </c>
      <c r="BX751" s="67">
        <v>-5.9908270835876465E-2</v>
      </c>
      <c r="BY751" s="67">
        <v>-0.17169831693172455</v>
      </c>
      <c r="BZ751" s="67">
        <v>-0.13876888155937195</v>
      </c>
      <c r="CA751" s="67">
        <v>-0.11622945964336395</v>
      </c>
      <c r="CB751" s="67">
        <v>-6.3242197036743164E-2</v>
      </c>
      <c r="CC751" s="67">
        <v>5.5971764959394932E-3</v>
      </c>
      <c r="CD751" s="67">
        <v>1.4486882835626602E-2</v>
      </c>
      <c r="CE751" s="67">
        <v>1.8177540972828865E-2</v>
      </c>
      <c r="CF751" s="67">
        <v>9.9351592361927032E-3</v>
      </c>
      <c r="CG751" s="67">
        <v>5.1954220980405807E-3</v>
      </c>
      <c r="CH751" s="67">
        <v>2.805142430588603E-3</v>
      </c>
      <c r="CI751" s="67">
        <v>-1.4179548015818E-3</v>
      </c>
      <c r="CJ751" s="67">
        <v>-9.2398757115006447E-3</v>
      </c>
      <c r="CK751" s="67">
        <v>1.3542404398322105E-2</v>
      </c>
      <c r="CL751" s="67">
        <v>9.3707237392663956E-3</v>
      </c>
      <c r="CM751" s="67">
        <v>-4.0423520840704441E-3</v>
      </c>
      <c r="CN751" s="67">
        <v>1.815522089600563E-2</v>
      </c>
      <c r="CO751" s="67">
        <v>1.2040630914270878E-2</v>
      </c>
      <c r="CP751" s="67">
        <v>1.3545260764658451E-2</v>
      </c>
      <c r="CQ751" s="67">
        <v>0.24574011564254761</v>
      </c>
      <c r="CR751" s="67">
        <v>0.28883188962936401</v>
      </c>
      <c r="CS751" s="67">
        <v>0.33703932166099548</v>
      </c>
      <c r="CT751" s="67">
        <v>0.3437713086605072</v>
      </c>
      <c r="CU751" s="67">
        <v>0.30700695514678955</v>
      </c>
      <c r="CV751" s="67">
        <v>-2.7715466916561127E-2</v>
      </c>
      <c r="CW751" s="67">
        <v>-0.13992844521999359</v>
      </c>
      <c r="CX751" s="67">
        <v>-0.10797225683927536</v>
      </c>
      <c r="CY751" s="67">
        <v>-8.6845844984054565E-2</v>
      </c>
      <c r="CZ751" s="67">
        <v>-3.5579036921262741E-2</v>
      </c>
      <c r="DA751" s="67">
        <v>3.0821524560451508E-2</v>
      </c>
      <c r="DB751" s="67">
        <v>3.7897124886512756E-2</v>
      </c>
      <c r="DC751" s="67">
        <v>4.0251903235912323E-2</v>
      </c>
      <c r="DD751" s="67">
        <v>3.0971560627222061E-2</v>
      </c>
      <c r="DE751" s="67">
        <v>2.5437679141759872E-2</v>
      </c>
      <c r="DF751" s="67">
        <v>2.296893484890461E-2</v>
      </c>
      <c r="DG751" s="67">
        <v>1.9676703959703445E-2</v>
      </c>
      <c r="DH751" s="67">
        <v>1.2786679901182652E-2</v>
      </c>
      <c r="DI751" s="67">
        <v>3.6837276071310043E-2</v>
      </c>
      <c r="DJ751" s="67">
        <v>3.4518573433160782E-2</v>
      </c>
      <c r="DK751" s="67">
        <v>2.2947948426008224E-2</v>
      </c>
      <c r="DL751" s="67">
        <v>4.686654731631279E-2</v>
      </c>
      <c r="DM751" s="67">
        <v>4.2204052209854126E-2</v>
      </c>
      <c r="DN751" s="67">
        <v>4.4704504311084747E-2</v>
      </c>
      <c r="DO751" s="67">
        <v>0.27729812264442444</v>
      </c>
      <c r="DP751" s="67">
        <v>0.3207867443561554</v>
      </c>
      <c r="DQ751" s="67">
        <v>0.36921483278274536</v>
      </c>
      <c r="DR751" s="67">
        <v>0.37608230113983154</v>
      </c>
      <c r="DS751" s="67">
        <v>0.33935257792472839</v>
      </c>
      <c r="DT751" s="67">
        <v>4.4773388653993607E-3</v>
      </c>
      <c r="DU751" s="67">
        <v>-0.10815859586000443</v>
      </c>
      <c r="DV751" s="67">
        <v>-7.7175624668598175E-2</v>
      </c>
      <c r="DW751" s="67">
        <v>-5.746222659945488E-2</v>
      </c>
      <c r="DX751" s="67">
        <v>-7.9158823937177658E-3</v>
      </c>
      <c r="DY751" s="67">
        <v>6.7241482436656952E-2</v>
      </c>
      <c r="DZ751" s="67">
        <v>7.1697793900966644E-2</v>
      </c>
      <c r="EA751" s="67">
        <v>7.2123773396015167E-2</v>
      </c>
      <c r="EB751" s="67">
        <v>6.1344783753156662E-2</v>
      </c>
      <c r="EC751" s="67">
        <v>5.4664287716150284E-2</v>
      </c>
      <c r="ED751" s="67">
        <v>5.2082248032093048E-2</v>
      </c>
      <c r="EE751" s="67">
        <v>5.0134036689996719E-2</v>
      </c>
      <c r="EF751" s="67">
        <v>4.4589526951313019E-2</v>
      </c>
      <c r="EG751" s="67">
        <v>7.0471368730068207E-2</v>
      </c>
      <c r="EH751" s="67">
        <v>7.0828065276145935E-2</v>
      </c>
      <c r="EI751" s="67">
        <v>6.1917658895254135E-2</v>
      </c>
      <c r="EJ751" s="67">
        <v>8.8321149349212646E-2</v>
      </c>
      <c r="EK751" s="67">
        <v>8.5755243897438049E-2</v>
      </c>
      <c r="EL751" s="67">
        <v>8.9693501591682434E-2</v>
      </c>
      <c r="EM751" s="67">
        <v>0.32286286354064941</v>
      </c>
      <c r="EN751" s="67">
        <v>0.36692452430725098</v>
      </c>
      <c r="EO751" s="67">
        <v>0.41567116975784302</v>
      </c>
      <c r="EP751" s="67">
        <v>0.42273423075675964</v>
      </c>
      <c r="EQ751" s="67">
        <v>0.38605454564094543</v>
      </c>
      <c r="ER751" s="67">
        <v>5.0958637148141861E-2</v>
      </c>
      <c r="ES751" s="67">
        <v>-6.2287945300340652E-2</v>
      </c>
      <c r="ET751" s="67">
        <v>-3.2710175961256027E-2</v>
      </c>
      <c r="EU751" s="67">
        <v>-1.503695547580719E-2</v>
      </c>
      <c r="EV751" s="67">
        <v>3.2025318592786789E-2</v>
      </c>
      <c r="EW751" s="67">
        <v>81.5</v>
      </c>
      <c r="EX751" s="67">
        <v>80.5</v>
      </c>
      <c r="EY751" s="67">
        <v>79.5</v>
      </c>
      <c r="EZ751" s="67">
        <v>78</v>
      </c>
      <c r="FA751" s="67">
        <v>77</v>
      </c>
      <c r="FB751" s="67">
        <v>76</v>
      </c>
      <c r="FC751" s="67">
        <v>73.5</v>
      </c>
      <c r="FD751" s="67">
        <v>75</v>
      </c>
      <c r="FE751" s="67">
        <v>79.5</v>
      </c>
      <c r="FF751" s="67">
        <v>84.5</v>
      </c>
      <c r="FG751" s="67">
        <v>89.5</v>
      </c>
      <c r="FH751" s="67">
        <v>92.5</v>
      </c>
      <c r="FI751" s="67">
        <v>95.5</v>
      </c>
      <c r="FJ751" s="67">
        <v>99</v>
      </c>
      <c r="FK751" s="67">
        <v>102</v>
      </c>
      <c r="FL751" s="67">
        <v>103.5</v>
      </c>
      <c r="FM751" s="67">
        <v>105</v>
      </c>
      <c r="FN751" s="67">
        <v>103.5</v>
      </c>
      <c r="FO751" s="67">
        <v>102</v>
      </c>
      <c r="FP751" s="67">
        <v>99</v>
      </c>
      <c r="FQ751" s="67">
        <v>96.5</v>
      </c>
      <c r="FR751" s="67">
        <v>93.5</v>
      </c>
      <c r="FS751" s="67">
        <v>89.5</v>
      </c>
      <c r="FT751" s="67">
        <v>88</v>
      </c>
      <c r="FU751" s="68">
        <v>4.1655417531728745E-2</v>
      </c>
      <c r="FV751" s="40">
        <v>7.9200000762939453</v>
      </c>
      <c r="FW751">
        <v>11275.880000000001</v>
      </c>
      <c r="FX751">
        <v>1</v>
      </c>
    </row>
    <row r="752" spans="1:180" x14ac:dyDescent="0.2">
      <c r="A752" t="s">
        <v>189</v>
      </c>
      <c r="B752" t="s">
        <v>207</v>
      </c>
      <c r="C752" t="s">
        <v>204</v>
      </c>
      <c r="D752" t="s">
        <v>182</v>
      </c>
      <c r="E752" t="s">
        <v>1</v>
      </c>
      <c r="F752" t="s">
        <v>193</v>
      </c>
      <c r="G752" s="60" t="s">
        <v>230</v>
      </c>
      <c r="H752" s="67">
        <v>7093.9999775886536</v>
      </c>
      <c r="I752" s="67">
        <v>1.3489303588867188</v>
      </c>
      <c r="J752" s="67">
        <v>1.1579691171646118</v>
      </c>
      <c r="K752" s="67">
        <v>1.0189604759216309</v>
      </c>
      <c r="L752" s="67">
        <v>0.92790776491165161</v>
      </c>
      <c r="M752" s="67">
        <v>0.87728869915008545</v>
      </c>
      <c r="N752" s="67">
        <v>0.86676919460296631</v>
      </c>
      <c r="O752" s="67">
        <v>0.93611067533493042</v>
      </c>
      <c r="P752" s="67">
        <v>0.91610747575759888</v>
      </c>
      <c r="Q752" s="67">
        <v>0.89152771234512329</v>
      </c>
      <c r="R752" s="67">
        <v>0.93664205074310303</v>
      </c>
      <c r="S752" s="67">
        <v>1.0179862976074219</v>
      </c>
      <c r="T752" s="67">
        <v>1.1729598045349121</v>
      </c>
      <c r="U752" s="67">
        <v>1.416562557220459</v>
      </c>
      <c r="V752" s="67">
        <v>1.6780374050140381</v>
      </c>
      <c r="W752" s="67">
        <v>1.9942100048065186</v>
      </c>
      <c r="X752" s="67">
        <v>2.2919318675994873</v>
      </c>
      <c r="Y752" s="67">
        <v>2.5055110454559326</v>
      </c>
      <c r="Z752" s="67">
        <v>2.5887203216552734</v>
      </c>
      <c r="AA752" s="67">
        <v>2.5313153266906738</v>
      </c>
      <c r="AB752" s="67">
        <v>2.4463133811950684</v>
      </c>
      <c r="AC752" s="67">
        <v>2.3393311500549316</v>
      </c>
      <c r="AD752" s="67">
        <v>2.1476671695709229</v>
      </c>
      <c r="AE752" s="67">
        <v>1.8602252006530762</v>
      </c>
      <c r="AF752" s="67">
        <v>1.539515495300293</v>
      </c>
      <c r="AG752" s="67">
        <v>-9.2030130326747894E-2</v>
      </c>
      <c r="AH752" s="67">
        <v>-6.8574115633964539E-2</v>
      </c>
      <c r="AI752" s="67">
        <v>-6.3135556876659393E-2</v>
      </c>
      <c r="AJ752" s="67">
        <v>-6.3873767852783203E-2</v>
      </c>
      <c r="AK752" s="67">
        <v>-5.9805627912282944E-2</v>
      </c>
      <c r="AL752" s="67">
        <v>-5.8973483741283417E-2</v>
      </c>
      <c r="AM752" s="67">
        <v>-6.1488673090934753E-2</v>
      </c>
      <c r="AN752" s="67">
        <v>-7.9261519014835358E-2</v>
      </c>
      <c r="AO752" s="67">
        <v>-6.386750191450119E-2</v>
      </c>
      <c r="AP752" s="67">
        <v>-6.2776677310466766E-2</v>
      </c>
      <c r="AQ752" s="67">
        <v>-6.6862039268016815E-2</v>
      </c>
      <c r="AR752" s="67">
        <v>-6.5370246767997742E-2</v>
      </c>
      <c r="AS752" s="67">
        <v>-6.3000217080116272E-2</v>
      </c>
      <c r="AT752" s="67">
        <v>-5.501662939786911E-2</v>
      </c>
      <c r="AU752" s="67">
        <v>0.15162204205989838</v>
      </c>
      <c r="AV752" s="67">
        <v>0.20380231738090515</v>
      </c>
      <c r="AW752" s="67">
        <v>0.2234186977148056</v>
      </c>
      <c r="AX752" s="67">
        <v>0.23081101477146149</v>
      </c>
      <c r="AY752" s="67">
        <v>0.20305672287940979</v>
      </c>
      <c r="AZ752" s="67">
        <v>-0.1129317432641983</v>
      </c>
      <c r="BA752" s="67">
        <v>-0.15616287291049957</v>
      </c>
      <c r="BB752" s="67">
        <v>-0.13310272991657257</v>
      </c>
      <c r="BC752" s="67">
        <v>-9.7821034491062164E-2</v>
      </c>
      <c r="BD752" s="67">
        <v>-0.10471285134553909</v>
      </c>
      <c r="BE752" s="67">
        <v>-5.5623017251491547E-2</v>
      </c>
      <c r="BF752" s="67">
        <v>-3.4785322844982147E-2</v>
      </c>
      <c r="BG752" s="67">
        <v>-3.1274843961000443E-2</v>
      </c>
      <c r="BH752" s="67">
        <v>-3.3511139452457428E-2</v>
      </c>
      <c r="BI752" s="67">
        <v>-3.0589323490858078E-2</v>
      </c>
      <c r="BJ752" s="67">
        <v>-2.9870606958866119E-2</v>
      </c>
      <c r="BK752" s="67">
        <v>-3.1042400747537613E-2</v>
      </c>
      <c r="BL752" s="67">
        <v>-4.747023805975914E-2</v>
      </c>
      <c r="BM752" s="67">
        <v>-3.0245592817664146E-2</v>
      </c>
      <c r="BN752" s="67">
        <v>-2.6480145752429962E-2</v>
      </c>
      <c r="BO752" s="67">
        <v>-2.7906175702810287E-2</v>
      </c>
      <c r="BP752" s="67">
        <v>-2.3930365219712257E-2</v>
      </c>
      <c r="BQ752" s="67">
        <v>-1.9464503973722458E-2</v>
      </c>
      <c r="BR752" s="67">
        <v>-1.0043751448392868E-2</v>
      </c>
      <c r="BS752" s="67">
        <v>0.1971704363822937</v>
      </c>
      <c r="BT752" s="67">
        <v>0.24992331862449646</v>
      </c>
      <c r="BU752" s="67">
        <v>0.26985800266265869</v>
      </c>
      <c r="BV752" s="67">
        <v>0.27744567394256592</v>
      </c>
      <c r="BW752" s="67">
        <v>0.24974130094051361</v>
      </c>
      <c r="BX752" s="67">
        <v>-6.64677694439888E-2</v>
      </c>
      <c r="BY752" s="67">
        <v>-0.11030925065279007</v>
      </c>
      <c r="BZ752" s="67">
        <v>-8.8653624057769775E-2</v>
      </c>
      <c r="CA752" s="67">
        <v>-5.5411189794540405E-2</v>
      </c>
      <c r="CB752" s="67">
        <v>-6.4785957336425781E-2</v>
      </c>
      <c r="CC752" s="67">
        <v>-3.0407564714550972E-2</v>
      </c>
      <c r="CD752" s="67">
        <v>-1.1383308097720146E-2</v>
      </c>
      <c r="CE752" s="67">
        <v>-9.2082107439637184E-3</v>
      </c>
      <c r="CF752" s="67">
        <v>-1.2482077814638615E-2</v>
      </c>
      <c r="CG752" s="67">
        <v>-1.0354196652770042E-2</v>
      </c>
      <c r="CH752" s="67">
        <v>-9.7140409052371979E-3</v>
      </c>
      <c r="CI752" s="67">
        <v>-9.9554071202874184E-3</v>
      </c>
      <c r="CJ752" s="67">
        <v>-2.5451699271798134E-2</v>
      </c>
      <c r="CK752" s="67">
        <v>-6.959154736250639E-3</v>
      </c>
      <c r="CL752" s="67">
        <v>-1.3412758708000183E-3</v>
      </c>
      <c r="CM752" s="67">
        <v>-9.2546030646190047E-4</v>
      </c>
      <c r="CN752" s="67">
        <v>4.7707697376608849E-3</v>
      </c>
      <c r="CO752" s="67">
        <v>1.0688195005059242E-2</v>
      </c>
      <c r="CP752" s="67">
        <v>2.1104328334331512E-2</v>
      </c>
      <c r="CQ752" s="67">
        <v>0.22871711850166321</v>
      </c>
      <c r="CR752" s="67">
        <v>0.28186658024787903</v>
      </c>
      <c r="CS752" s="67">
        <v>0.30202168226242065</v>
      </c>
      <c r="CT752" s="67">
        <v>0.30974474549293518</v>
      </c>
      <c r="CU752" s="67">
        <v>0.28207486867904663</v>
      </c>
      <c r="CV752" s="67">
        <v>-3.4286968410015106E-2</v>
      </c>
      <c r="CW752" s="67">
        <v>-7.8551165759563446E-2</v>
      </c>
      <c r="CX752" s="67">
        <v>-5.7868309319019318E-2</v>
      </c>
      <c r="CY752" s="67">
        <v>-2.6038257405161858E-2</v>
      </c>
      <c r="CZ752" s="67">
        <v>-3.7132706493139267E-2</v>
      </c>
      <c r="DA752" s="67">
        <v>-5.1921075209975243E-3</v>
      </c>
      <c r="DB752" s="67">
        <v>1.2018707580864429E-2</v>
      </c>
      <c r="DC752" s="67">
        <v>1.285842340439558E-2</v>
      </c>
      <c r="DD752" s="67">
        <v>8.5469838231801987E-3</v>
      </c>
      <c r="DE752" s="67">
        <v>9.8809264600276947E-3</v>
      </c>
      <c r="DF752" s="67">
        <v>1.0442525148391724E-2</v>
      </c>
      <c r="DG752" s="67">
        <v>1.1131587438285351E-2</v>
      </c>
      <c r="DH752" s="67">
        <v>-3.4331614151597023E-3</v>
      </c>
      <c r="DI752" s="67">
        <v>1.6327280551195145E-2</v>
      </c>
      <c r="DJ752" s="67">
        <v>2.3797592148184776E-2</v>
      </c>
      <c r="DK752" s="67">
        <v>2.605525404214859E-2</v>
      </c>
      <c r="DL752" s="67">
        <v>3.3471904695034027E-2</v>
      </c>
      <c r="DM752" s="67">
        <v>4.0840897709131241E-2</v>
      </c>
      <c r="DN752" s="67">
        <v>5.2252404391765594E-2</v>
      </c>
      <c r="DO752" s="67">
        <v>0.26026380062103271</v>
      </c>
      <c r="DP752" s="67">
        <v>0.3138098418712616</v>
      </c>
      <c r="DQ752" s="67">
        <v>0.334185391664505</v>
      </c>
      <c r="DR752" s="67">
        <v>0.34204375743865967</v>
      </c>
      <c r="DS752" s="67">
        <v>0.31440848112106323</v>
      </c>
      <c r="DT752" s="67">
        <v>-2.1061631850898266E-3</v>
      </c>
      <c r="DU752" s="67">
        <v>-4.6793084591627121E-2</v>
      </c>
      <c r="DV752" s="67">
        <v>-2.7082990854978561E-2</v>
      </c>
      <c r="DW752" s="67">
        <v>3.3346738200634718E-3</v>
      </c>
      <c r="DX752" s="67">
        <v>-9.4794593751430511E-3</v>
      </c>
      <c r="DY752" s="67">
        <v>3.1215008348226547E-2</v>
      </c>
      <c r="DZ752" s="67">
        <v>4.5807499438524246E-2</v>
      </c>
      <c r="EA752" s="67">
        <v>4.4719137251377106E-2</v>
      </c>
      <c r="EB752" s="67">
        <v>3.8909610360860825E-2</v>
      </c>
      <c r="EC752" s="67">
        <v>3.909723088145256E-2</v>
      </c>
      <c r="ED752" s="67">
        <v>3.9545405656099319E-2</v>
      </c>
      <c r="EE752" s="67">
        <v>4.1577860713005066E-2</v>
      </c>
      <c r="EF752" s="67">
        <v>2.8358113020658493E-2</v>
      </c>
      <c r="EG752" s="67">
        <v>4.9949198961257935E-2</v>
      </c>
      <c r="EH752" s="67">
        <v>6.0094129294157028E-2</v>
      </c>
      <c r="EI752" s="67">
        <v>6.5011121332645416E-2</v>
      </c>
      <c r="EJ752" s="67">
        <v>7.4911780655384064E-2</v>
      </c>
      <c r="EK752" s="67">
        <v>8.4376603364944458E-2</v>
      </c>
      <c r="EL752" s="67">
        <v>9.7225278615951538E-2</v>
      </c>
      <c r="EM752" s="67">
        <v>0.30581218004226685</v>
      </c>
      <c r="EN752" s="67">
        <v>0.35993084311485291</v>
      </c>
      <c r="EO752" s="67">
        <v>0.3806246817111969</v>
      </c>
      <c r="EP752" s="67">
        <v>0.38867843151092529</v>
      </c>
      <c r="EQ752" s="67">
        <v>0.36109304428100586</v>
      </c>
      <c r="ER752" s="67">
        <v>4.4357806444168091E-2</v>
      </c>
      <c r="ES752" s="67">
        <v>-9.3945150729268789E-4</v>
      </c>
      <c r="ET752" s="67">
        <v>1.7366118729114532E-2</v>
      </c>
      <c r="EU752" s="67">
        <v>4.5744519680738449E-2</v>
      </c>
      <c r="EV752" s="67">
        <v>3.0447438359260559E-2</v>
      </c>
      <c r="EW752" s="67">
        <v>86</v>
      </c>
      <c r="EX752" s="67">
        <v>86</v>
      </c>
      <c r="EY752" s="67">
        <v>83</v>
      </c>
      <c r="EZ752" s="67">
        <v>81.5</v>
      </c>
      <c r="FA752" s="67">
        <v>80.5</v>
      </c>
      <c r="FB752" s="67">
        <v>79.5</v>
      </c>
      <c r="FC752" s="67">
        <v>78.5</v>
      </c>
      <c r="FD752" s="67">
        <v>77</v>
      </c>
      <c r="FE752" s="67">
        <v>78.5</v>
      </c>
      <c r="FF752" s="67">
        <v>81</v>
      </c>
      <c r="FG752" s="67">
        <v>84.5</v>
      </c>
      <c r="FH752" s="67">
        <v>88.5</v>
      </c>
      <c r="FI752" s="67">
        <v>94</v>
      </c>
      <c r="FJ752" s="67">
        <v>97</v>
      </c>
      <c r="FK752" s="67">
        <v>100</v>
      </c>
      <c r="FL752" s="67">
        <v>101</v>
      </c>
      <c r="FM752" s="67">
        <v>99.5</v>
      </c>
      <c r="FN752" s="67">
        <v>98.5</v>
      </c>
      <c r="FO752" s="67">
        <v>97.5</v>
      </c>
      <c r="FP752" s="67">
        <v>95.5</v>
      </c>
      <c r="FQ752" s="67">
        <v>93.5</v>
      </c>
      <c r="FR752" s="67">
        <v>91</v>
      </c>
      <c r="FS752" s="67">
        <v>89</v>
      </c>
      <c r="FT752" s="67">
        <v>87.5</v>
      </c>
      <c r="FU752" s="68">
        <v>4.1640102863311768E-2</v>
      </c>
      <c r="FV752" s="40">
        <v>7.8400001525878906</v>
      </c>
      <c r="FW752">
        <v>10680.29</v>
      </c>
      <c r="FX752">
        <v>1</v>
      </c>
    </row>
    <row r="753" spans="1:180" x14ac:dyDescent="0.2">
      <c r="A753" t="s">
        <v>189</v>
      </c>
      <c r="B753" t="s">
        <v>207</v>
      </c>
      <c r="C753" t="s">
        <v>204</v>
      </c>
      <c r="D753" t="s">
        <v>182</v>
      </c>
      <c r="E753" t="s">
        <v>1</v>
      </c>
      <c r="F753" t="s">
        <v>193</v>
      </c>
      <c r="G753" s="60" t="s">
        <v>2</v>
      </c>
      <c r="H753" s="67">
        <v>6428.3333542903265</v>
      </c>
      <c r="I753" s="67">
        <v>1.3859989643096924</v>
      </c>
      <c r="J753" s="67">
        <v>1.1837114095687866</v>
      </c>
      <c r="K753" s="67">
        <v>1.0445321798324585</v>
      </c>
      <c r="L753" s="67">
        <v>0.94017428159713745</v>
      </c>
      <c r="M753" s="67">
        <v>0.87802261114120483</v>
      </c>
      <c r="N753" s="67">
        <v>0.86195546388626099</v>
      </c>
      <c r="O753" s="67">
        <v>0.90574866533279419</v>
      </c>
      <c r="P753" s="67">
        <v>0.93127721548080444</v>
      </c>
      <c r="Q753" s="67">
        <v>0.96768605709075928</v>
      </c>
      <c r="R753" s="67">
        <v>1.0836423635482788</v>
      </c>
      <c r="S753" s="67">
        <v>1.2546333074569702</v>
      </c>
      <c r="T753" s="67">
        <v>1.4824680089950562</v>
      </c>
      <c r="U753" s="67">
        <v>1.7450517416000366</v>
      </c>
      <c r="V753" s="67">
        <v>2.0097637176513672</v>
      </c>
      <c r="W753" s="67">
        <v>2.2855808734893799</v>
      </c>
      <c r="X753" s="67">
        <v>2.5431458950042725</v>
      </c>
      <c r="Y753" s="67">
        <v>2.7629995346069336</v>
      </c>
      <c r="Z753" s="67">
        <v>2.9007556438446045</v>
      </c>
      <c r="AA753" s="67">
        <v>2.8858892917633057</v>
      </c>
      <c r="AB753" s="67">
        <v>2.7696819305419922</v>
      </c>
      <c r="AC753" s="67">
        <v>2.6459841728210449</v>
      </c>
      <c r="AD753" s="67">
        <v>2.4589748382568359</v>
      </c>
      <c r="AE753" s="67">
        <v>2.1168878078460693</v>
      </c>
      <c r="AF753" s="67">
        <v>1.7547481060028076</v>
      </c>
      <c r="AG753" s="67">
        <v>-5.756799504160881E-2</v>
      </c>
      <c r="AH753" s="67">
        <v>-4.2789816856384277E-2</v>
      </c>
      <c r="AI753" s="67">
        <v>-3.5159483551979065E-2</v>
      </c>
      <c r="AJ753" s="67">
        <v>-3.6979839205741882E-2</v>
      </c>
      <c r="AK753" s="67">
        <v>-3.4035950899124146E-2</v>
      </c>
      <c r="AL753" s="67">
        <v>-3.2343711704015732E-2</v>
      </c>
      <c r="AM753" s="67">
        <v>-4.0284879505634308E-2</v>
      </c>
      <c r="AN753" s="67">
        <v>-4.7165814787149429E-2</v>
      </c>
      <c r="AO753" s="67">
        <v>-4.3715562671422958E-2</v>
      </c>
      <c r="AP753" s="67">
        <v>-4.0943477302789688E-2</v>
      </c>
      <c r="AQ753" s="67">
        <v>-4.0522005409002304E-2</v>
      </c>
      <c r="AR753" s="67">
        <v>-3.33368219435215E-2</v>
      </c>
      <c r="AS753" s="67">
        <v>-4.2684271931648254E-2</v>
      </c>
      <c r="AT753" s="67">
        <v>-2.6467807590961456E-2</v>
      </c>
      <c r="AU753" s="67">
        <v>0.20627056062221527</v>
      </c>
      <c r="AV753" s="67">
        <v>0.25901556015014648</v>
      </c>
      <c r="AW753" s="67">
        <v>0.2868993878364563</v>
      </c>
      <c r="AX753" s="67">
        <v>0.29133832454681396</v>
      </c>
      <c r="AY753" s="67">
        <v>0.25754284858703613</v>
      </c>
      <c r="AZ753" s="67">
        <v>-7.549150288105011E-2</v>
      </c>
      <c r="BA753" s="67">
        <v>-0.16587774455547333</v>
      </c>
      <c r="BB753" s="67">
        <v>-0.15346774458885193</v>
      </c>
      <c r="BC753" s="67">
        <v>-0.12751822173595428</v>
      </c>
      <c r="BD753" s="67">
        <v>-0.10114458203315735</v>
      </c>
      <c r="BE753" s="67">
        <v>-3.3294331282377243E-2</v>
      </c>
      <c r="BF753" s="67">
        <v>-2.0262960344552994E-2</v>
      </c>
      <c r="BG753" s="67">
        <v>-1.3918810524046421E-2</v>
      </c>
      <c r="BH753" s="67">
        <v>-1.6738314181566238E-2</v>
      </c>
      <c r="BI753" s="67">
        <v>-1.4557917602360249E-2</v>
      </c>
      <c r="BJ753" s="67">
        <v>-1.293905358761549E-2</v>
      </c>
      <c r="BK753" s="67">
        <v>-1.9983084872364998E-2</v>
      </c>
      <c r="BL753" s="67">
        <v>-2.5966882705688477E-2</v>
      </c>
      <c r="BM753" s="67">
        <v>-2.129647321999073E-2</v>
      </c>
      <c r="BN753" s="67">
        <v>-1.6743117943406105E-2</v>
      </c>
      <c r="BO753" s="67">
        <v>-1.4549309387803078E-2</v>
      </c>
      <c r="BP753" s="67">
        <v>-5.7083731517195702E-3</v>
      </c>
      <c r="BQ753" s="67">
        <v>-1.3658369891345501E-2</v>
      </c>
      <c r="BR753" s="67">
        <v>3.5182894207537174E-3</v>
      </c>
      <c r="BS753" s="67">
        <v>0.23664277791976929</v>
      </c>
      <c r="BT753" s="67">
        <v>0.28977134823799133</v>
      </c>
      <c r="BU753" s="67">
        <v>0.31786873936653137</v>
      </c>
      <c r="BV753" s="67">
        <v>0.32243970036506653</v>
      </c>
      <c r="BW753" s="67">
        <v>0.2886795699596405</v>
      </c>
      <c r="BX753" s="67">
        <v>-4.4502060860395432E-2</v>
      </c>
      <c r="BY753" s="67">
        <v>-0.1352972686290741</v>
      </c>
      <c r="BZ753" s="67">
        <v>-0.12382591515779495</v>
      </c>
      <c r="CA753" s="67">
        <v>-9.9237777292728424E-2</v>
      </c>
      <c r="CB753" s="67">
        <v>-7.4522547423839569E-2</v>
      </c>
      <c r="CC753" s="67">
        <v>-1.6482463106513023E-2</v>
      </c>
      <c r="CD753" s="67">
        <v>-4.6609262935817242E-3</v>
      </c>
      <c r="CE753" s="67">
        <v>7.9241348430514336E-4</v>
      </c>
      <c r="CF753" s="67">
        <v>-2.7190954424440861E-3</v>
      </c>
      <c r="CG753" s="67">
        <v>-1.0674921795725822E-3</v>
      </c>
      <c r="CH753" s="67">
        <v>5.0055223982781172E-4</v>
      </c>
      <c r="CI753" s="67">
        <v>-5.9221256524324417E-3</v>
      </c>
      <c r="CJ753" s="67">
        <v>-1.1284571141004562E-2</v>
      </c>
      <c r="CK753" s="67">
        <v>-5.7690818794071674E-3</v>
      </c>
      <c r="CL753" s="67">
        <v>1.7978965843212791E-5</v>
      </c>
      <c r="CM753" s="67">
        <v>3.4393032547086477E-3</v>
      </c>
      <c r="CN753" s="67">
        <v>1.3427007012069225E-2</v>
      </c>
      <c r="CO753" s="67">
        <v>6.4448821358382702E-3</v>
      </c>
      <c r="CP753" s="67">
        <v>2.4286570027470589E-2</v>
      </c>
      <c r="CQ753" s="67">
        <v>0.25767850875854492</v>
      </c>
      <c r="CR753" s="67">
        <v>0.3110727071762085</v>
      </c>
      <c r="CS753" s="67">
        <v>0.33931803703308105</v>
      </c>
      <c r="CT753" s="67">
        <v>0.34398037195205688</v>
      </c>
      <c r="CU753" s="67">
        <v>0.31024476885795593</v>
      </c>
      <c r="CV753" s="67">
        <v>-2.3038867861032486E-2</v>
      </c>
      <c r="CW753" s="67">
        <v>-0.114117331802845</v>
      </c>
      <c r="CX753" s="67">
        <v>-0.10329607874155045</v>
      </c>
      <c r="CY753" s="67">
        <v>-7.9650819301605225E-2</v>
      </c>
      <c r="CZ753" s="67">
        <v>-5.6084204465150833E-2</v>
      </c>
      <c r="DA753" s="67">
        <v>3.2940341043286026E-4</v>
      </c>
      <c r="DB753" s="67">
        <v>1.0941106826066971E-2</v>
      </c>
      <c r="DC753" s="67">
        <v>1.5503637492656708E-2</v>
      </c>
      <c r="DD753" s="67">
        <v>1.1300124228000641E-2</v>
      </c>
      <c r="DE753" s="67">
        <v>1.2422934174537659E-2</v>
      </c>
      <c r="DF753" s="67">
        <v>1.3940158300101757E-2</v>
      </c>
      <c r="DG753" s="67">
        <v>8.1388344988226891E-3</v>
      </c>
      <c r="DH753" s="67">
        <v>3.3977413550019264E-3</v>
      </c>
      <c r="DI753" s="67">
        <v>9.7583085298538208E-3</v>
      </c>
      <c r="DJ753" s="67">
        <v>1.6779074445366859E-2</v>
      </c>
      <c r="DK753" s="67">
        <v>2.1427914500236511E-2</v>
      </c>
      <c r="DL753" s="67">
        <v>3.2562386244535446E-2</v>
      </c>
      <c r="DM753" s="67">
        <v>2.6548134163022041E-2</v>
      </c>
      <c r="DN753" s="67">
        <v>4.50548455119133E-2</v>
      </c>
      <c r="DO753" s="67">
        <v>0.27871420979499817</v>
      </c>
      <c r="DP753" s="67">
        <v>0.33237409591674805</v>
      </c>
      <c r="DQ753" s="67">
        <v>0.36076733469963074</v>
      </c>
      <c r="DR753" s="67">
        <v>0.36552107334136963</v>
      </c>
      <c r="DS753" s="67">
        <v>0.33180996775627136</v>
      </c>
      <c r="DT753" s="67">
        <v>-1.5756754437461495E-3</v>
      </c>
      <c r="DU753" s="67">
        <v>-9.2937394976615906E-2</v>
      </c>
      <c r="DV753" s="67">
        <v>-8.2766234874725342E-2</v>
      </c>
      <c r="DW753" s="67">
        <v>-6.0063865035772324E-2</v>
      </c>
      <c r="DX753" s="67">
        <v>-3.7645861506462097E-2</v>
      </c>
      <c r="DY753" s="67">
        <v>2.4603068828582764E-2</v>
      </c>
      <c r="DZ753" s="67">
        <v>3.3467959612607956E-2</v>
      </c>
      <c r="EA753" s="67">
        <v>3.6744307726621628E-2</v>
      </c>
      <c r="EB753" s="67">
        <v>3.1541649252176285E-2</v>
      </c>
      <c r="EC753" s="67">
        <v>3.190096840262413E-2</v>
      </c>
      <c r="ED753" s="67">
        <v>3.3344816416501999E-2</v>
      </c>
      <c r="EE753" s="67">
        <v>2.8440630063414574E-2</v>
      </c>
      <c r="EF753" s="67">
        <v>2.4596666917204857E-2</v>
      </c>
      <c r="EG753" s="67">
        <v>3.21773961186409E-2</v>
      </c>
      <c r="EH753" s="67">
        <v>4.0979433804750443E-2</v>
      </c>
      <c r="EI753" s="67">
        <v>4.7400616109371185E-2</v>
      </c>
      <c r="EJ753" s="67">
        <v>6.0190837830305099E-2</v>
      </c>
      <c r="EK753" s="67">
        <v>5.5574037134647369E-2</v>
      </c>
      <c r="EL753" s="67">
        <v>7.5040943920612335E-2</v>
      </c>
      <c r="EM753" s="67">
        <v>0.30908644199371338</v>
      </c>
      <c r="EN753" s="67">
        <v>0.36312985420227051</v>
      </c>
      <c r="EO753" s="67">
        <v>0.39173665642738342</v>
      </c>
      <c r="EP753" s="67">
        <v>0.39662235975265503</v>
      </c>
      <c r="EQ753" s="67">
        <v>0.36294671893119812</v>
      </c>
      <c r="ER753" s="67">
        <v>2.9413767158985138E-2</v>
      </c>
      <c r="ES753" s="67">
        <v>-6.235693022608757E-2</v>
      </c>
      <c r="ET753" s="67">
        <v>-5.3124416619539261E-2</v>
      </c>
      <c r="EU753" s="67">
        <v>-3.1783413141965866E-2</v>
      </c>
      <c r="EV753" s="67">
        <v>-1.1023819446563721E-2</v>
      </c>
      <c r="EW753" s="67">
        <v>85.183799743652344</v>
      </c>
      <c r="EX753" s="67">
        <v>83.314262390136719</v>
      </c>
      <c r="EY753" s="67">
        <v>81.656379699707031</v>
      </c>
      <c r="EZ753" s="67">
        <v>79.771026611328125</v>
      </c>
      <c r="FA753" s="67">
        <v>77.953514099121094</v>
      </c>
      <c r="FB753" s="67">
        <v>76.534263610839844</v>
      </c>
      <c r="FC753" s="67">
        <v>75.833808898925781</v>
      </c>
      <c r="FD753" s="67">
        <v>76.824569702148438</v>
      </c>
      <c r="FE753" s="67">
        <v>80.535133361816406</v>
      </c>
      <c r="FF753" s="67">
        <v>84.985176086425781</v>
      </c>
      <c r="FG753" s="67">
        <v>88.753921508789063</v>
      </c>
      <c r="FH753" s="67">
        <v>92.540473937988281</v>
      </c>
      <c r="FI753" s="67">
        <v>96.230522155761719</v>
      </c>
      <c r="FJ753" s="67">
        <v>99.3175048828125</v>
      </c>
      <c r="FK753" s="67">
        <v>101.59906768798828</v>
      </c>
      <c r="FL753" s="67">
        <v>103.24205780029297</v>
      </c>
      <c r="FM753" s="67">
        <v>103.86029815673828</v>
      </c>
      <c r="FN753" s="67">
        <v>103.83149719238281</v>
      </c>
      <c r="FO753" s="67">
        <v>102.51155090332031</v>
      </c>
      <c r="FP753" s="67">
        <v>100.05899047851563</v>
      </c>
      <c r="FQ753" s="67">
        <v>97.072822570800781</v>
      </c>
      <c r="FR753" s="67">
        <v>93.869155883789063</v>
      </c>
      <c r="FS753" s="67">
        <v>90.9434814453125</v>
      </c>
      <c r="FT753" s="67">
        <v>88.359405517578125</v>
      </c>
      <c r="FU753" s="68">
        <v>2.7769453823566437E-2</v>
      </c>
      <c r="FV753" s="40">
        <v>8.6899995803833008</v>
      </c>
      <c r="FW753">
        <v>10858.210000000001</v>
      </c>
      <c r="FX753">
        <v>1</v>
      </c>
    </row>
    <row r="754" spans="1:180" x14ac:dyDescent="0.2">
      <c r="A754" t="s">
        <v>189</v>
      </c>
      <c r="B754" t="s">
        <v>207</v>
      </c>
      <c r="C754" t="s">
        <v>204</v>
      </c>
      <c r="D754" t="s">
        <v>182</v>
      </c>
      <c r="E754" t="s">
        <v>1</v>
      </c>
      <c r="F754" t="s">
        <v>194</v>
      </c>
      <c r="G754" s="60" t="s">
        <v>216</v>
      </c>
      <c r="H754" s="67">
        <v>3693.9999797344208</v>
      </c>
      <c r="I754" s="67">
        <v>1.1300041675567627</v>
      </c>
      <c r="J754" s="67">
        <v>0.97738790512084961</v>
      </c>
      <c r="K754" s="67">
        <v>0.87146842479705811</v>
      </c>
      <c r="L754" s="67">
        <v>0.79962092638015747</v>
      </c>
      <c r="M754" s="67">
        <v>0.76665210723876953</v>
      </c>
      <c r="N754" s="67">
        <v>0.78004801273345947</v>
      </c>
      <c r="O754" s="67">
        <v>0.86503112316131592</v>
      </c>
      <c r="P754" s="67">
        <v>0.95386767387390137</v>
      </c>
      <c r="Q754" s="67">
        <v>1.0317107439041138</v>
      </c>
      <c r="R754" s="67">
        <v>1.1746883392333984</v>
      </c>
      <c r="S754" s="67">
        <v>1.3740723133087158</v>
      </c>
      <c r="T754" s="67">
        <v>1.6057813167572021</v>
      </c>
      <c r="U754" s="67">
        <v>1.8512474298477173</v>
      </c>
      <c r="V754" s="67">
        <v>2.1010091304779053</v>
      </c>
      <c r="W754" s="67">
        <v>2.3515825271606445</v>
      </c>
      <c r="X754" s="67">
        <v>2.6007390022277832</v>
      </c>
      <c r="Y754" s="67">
        <v>2.810621976852417</v>
      </c>
      <c r="Z754" s="67">
        <v>2.9305503368377686</v>
      </c>
      <c r="AA754" s="67">
        <v>2.9240922927856445</v>
      </c>
      <c r="AB754" s="67">
        <v>2.7978994846343994</v>
      </c>
      <c r="AC754" s="67">
        <v>2.5959129333496094</v>
      </c>
      <c r="AD754" s="67">
        <v>2.4142715930938721</v>
      </c>
      <c r="AE754" s="67">
        <v>2.06430983543396</v>
      </c>
      <c r="AF754" s="67">
        <v>1.676430344581604</v>
      </c>
      <c r="AG754" s="67">
        <v>-6.8170316517353058E-2</v>
      </c>
      <c r="AH754" s="67">
        <v>-5.3721621632575989E-2</v>
      </c>
      <c r="AI754" s="67">
        <v>-4.1019592434167862E-2</v>
      </c>
      <c r="AJ754" s="67">
        <v>-3.9434920996427536E-2</v>
      </c>
      <c r="AK754" s="67">
        <v>-3.7370923906564713E-2</v>
      </c>
      <c r="AL754" s="67">
        <v>-5.4054480046033859E-2</v>
      </c>
      <c r="AM754" s="67">
        <v>-6.4209923148155212E-2</v>
      </c>
      <c r="AN754" s="67">
        <v>-8.3043843507766724E-2</v>
      </c>
      <c r="AO754" s="67">
        <v>-0.12221474200487137</v>
      </c>
      <c r="AP754" s="67">
        <v>-0.13772872090339661</v>
      </c>
      <c r="AQ754" s="67">
        <v>-0.10866260528564453</v>
      </c>
      <c r="AR754" s="67">
        <v>-0.14915025234222412</v>
      </c>
      <c r="AS754" s="67">
        <v>-0.17257788777351379</v>
      </c>
      <c r="AT754" s="67">
        <v>-0.11643768101930618</v>
      </c>
      <c r="AU754" s="67">
        <v>0.35636293888092041</v>
      </c>
      <c r="AV754" s="67">
        <v>0.48167213797569275</v>
      </c>
      <c r="AW754" s="67">
        <v>0.55044132471084595</v>
      </c>
      <c r="AX754" s="67">
        <v>0.5981941819190979</v>
      </c>
      <c r="AY754" s="67">
        <v>0.59038609266281128</v>
      </c>
      <c r="AZ754" s="67">
        <v>-0.35698980093002319</v>
      </c>
      <c r="BA754" s="67">
        <v>-0.55633789300918579</v>
      </c>
      <c r="BB754" s="67">
        <v>-0.45564070343971252</v>
      </c>
      <c r="BC754" s="67">
        <v>-0.34248512983322144</v>
      </c>
      <c r="BD754" s="67">
        <v>-0.24406082928180695</v>
      </c>
      <c r="BE754" s="67">
        <v>-9.2781214043498039E-3</v>
      </c>
      <c r="BF754" s="67">
        <v>5.877356743440032E-4</v>
      </c>
      <c r="BG754" s="67">
        <v>9.5360921695828438E-3</v>
      </c>
      <c r="BH754" s="67">
        <v>8.298773318529129E-3</v>
      </c>
      <c r="BI754" s="67">
        <v>8.7362760677933693E-3</v>
      </c>
      <c r="BJ754" s="67">
        <v>-7.9617351293563843E-3</v>
      </c>
      <c r="BK754" s="67">
        <v>-1.5125725418329239E-2</v>
      </c>
      <c r="BL754" s="67">
        <v>-3.070451132953167E-2</v>
      </c>
      <c r="BM754" s="67">
        <v>-6.6444478929042816E-2</v>
      </c>
      <c r="BN754" s="67">
        <v>-7.7178589999675751E-2</v>
      </c>
      <c r="BO754" s="67">
        <v>-4.3928246945142746E-2</v>
      </c>
      <c r="BP754" s="67">
        <v>-8.0022208392620087E-2</v>
      </c>
      <c r="BQ754" s="67">
        <v>-9.9614672362804413E-2</v>
      </c>
      <c r="BR754" s="67">
        <v>-4.0837548673152924E-2</v>
      </c>
      <c r="BS754" s="67">
        <v>0.43090799450874329</v>
      </c>
      <c r="BT754" s="67">
        <v>0.55683612823486328</v>
      </c>
      <c r="BU754" s="67">
        <v>0.62627822160720825</v>
      </c>
      <c r="BV754" s="67">
        <v>0.67425262928009033</v>
      </c>
      <c r="BW754" s="67">
        <v>0.66665434837341309</v>
      </c>
      <c r="BX754" s="67">
        <v>-0.27853387594223022</v>
      </c>
      <c r="BY754" s="67">
        <v>-0.47925931215286255</v>
      </c>
      <c r="BZ754" s="67">
        <v>-0.38155460357666016</v>
      </c>
      <c r="CA754" s="67">
        <v>-0.27222231030464172</v>
      </c>
      <c r="CB754" s="67">
        <v>-0.17849291861057281</v>
      </c>
      <c r="CC754" s="67">
        <v>3.1510435044765472E-2</v>
      </c>
      <c r="CD754" s="67">
        <v>3.8202233612537384E-2</v>
      </c>
      <c r="CE754" s="67">
        <v>4.4550806283950806E-2</v>
      </c>
      <c r="CF754" s="67">
        <v>4.1358988732099533E-2</v>
      </c>
      <c r="CG754" s="67">
        <v>4.0669981390237808E-2</v>
      </c>
      <c r="CH754" s="67">
        <v>2.3961959406733513E-2</v>
      </c>
      <c r="CI754" s="67">
        <v>1.8869843333959579E-2</v>
      </c>
      <c r="CJ754" s="67">
        <v>5.5455518886446953E-3</v>
      </c>
      <c r="CK754" s="67">
        <v>-2.7818169444799423E-2</v>
      </c>
      <c r="CL754" s="67">
        <v>-3.5241752862930298E-2</v>
      </c>
      <c r="CM754" s="67">
        <v>9.065749472938478E-4</v>
      </c>
      <c r="CN754" s="67">
        <v>-3.2144349068403244E-2</v>
      </c>
      <c r="CO754" s="67">
        <v>-4.9080565571784973E-2</v>
      </c>
      <c r="CP754" s="67">
        <v>1.1522877030074596E-2</v>
      </c>
      <c r="CQ754" s="67">
        <v>0.48253768682479858</v>
      </c>
      <c r="CR754" s="67">
        <v>0.60889452695846558</v>
      </c>
      <c r="CS754" s="67">
        <v>0.67880266904830933</v>
      </c>
      <c r="CT754" s="67">
        <v>0.72693049907684326</v>
      </c>
      <c r="CU754" s="67">
        <v>0.71947741508483887</v>
      </c>
      <c r="CV754" s="67">
        <v>-0.22419549524784088</v>
      </c>
      <c r="CW754" s="67">
        <v>-0.42587494850158691</v>
      </c>
      <c r="CX754" s="67">
        <v>-0.3302428126335144</v>
      </c>
      <c r="CY754" s="67">
        <v>-0.22355847060680389</v>
      </c>
      <c r="CZ754" s="67">
        <v>-0.13308079540729523</v>
      </c>
      <c r="DA754" s="67">
        <v>7.2298996150493622E-2</v>
      </c>
      <c r="DB754" s="67">
        <v>7.5816728174686432E-2</v>
      </c>
      <c r="DC754" s="67">
        <v>7.9565525054931641E-2</v>
      </c>
      <c r="DD754" s="67">
        <v>7.4419200420379639E-2</v>
      </c>
      <c r="DE754" s="67">
        <v>7.2603687644004822E-2</v>
      </c>
      <c r="DF754" s="67">
        <v>5.588565394282341E-2</v>
      </c>
      <c r="DG754" s="67">
        <v>5.2865412086248398E-2</v>
      </c>
      <c r="DH754" s="67">
        <v>4.179561510682106E-2</v>
      </c>
      <c r="DI754" s="67">
        <v>1.0808143764734268E-2</v>
      </c>
      <c r="DJ754" s="67">
        <v>6.6950907930731773E-3</v>
      </c>
      <c r="DK754" s="67">
        <v>4.5741397887468338E-2</v>
      </c>
      <c r="DL754" s="67">
        <v>1.5733517706394196E-2</v>
      </c>
      <c r="DM754" s="67">
        <v>1.4535376103594899E-3</v>
      </c>
      <c r="DN754" s="67">
        <v>6.3883297145366669E-2</v>
      </c>
      <c r="DO754" s="67">
        <v>0.53416740894317627</v>
      </c>
      <c r="DP754" s="67">
        <v>0.66095292568206787</v>
      </c>
      <c r="DQ754" s="67">
        <v>0.7313271164894104</v>
      </c>
      <c r="DR754" s="67">
        <v>0.77960836887359619</v>
      </c>
      <c r="DS754" s="67">
        <v>0.7723006010055542</v>
      </c>
      <c r="DT754" s="67">
        <v>-0.16985712945461273</v>
      </c>
      <c r="DU754" s="67">
        <v>-0.37249058485031128</v>
      </c>
      <c r="DV754" s="67">
        <v>-0.27893102169036865</v>
      </c>
      <c r="DW754" s="67">
        <v>-0.17489463090896606</v>
      </c>
      <c r="DX754" s="67">
        <v>-8.7668672204017639E-2</v>
      </c>
      <c r="DY754" s="67">
        <v>0.1311911940574646</v>
      </c>
      <c r="DZ754" s="67">
        <v>0.13012608885765076</v>
      </c>
      <c r="EA754" s="67">
        <v>0.13012120127677917</v>
      </c>
      <c r="EB754" s="67">
        <v>0.1221529096364975</v>
      </c>
      <c r="EC754" s="67">
        <v>0.11871088296175003</v>
      </c>
      <c r="ED754" s="67">
        <v>0.10197840631008148</v>
      </c>
      <c r="EE754" s="67">
        <v>0.10194960981607437</v>
      </c>
      <c r="EF754" s="67">
        <v>9.4134941697120667E-2</v>
      </c>
      <c r="EG754" s="67">
        <v>6.6578403115272522E-2</v>
      </c>
      <c r="EH754" s="67">
        <v>6.7245230078697205E-2</v>
      </c>
      <c r="EI754" s="67">
        <v>0.11047575622797012</v>
      </c>
      <c r="EJ754" s="67">
        <v>8.4861546754837036E-2</v>
      </c>
      <c r="EK754" s="67">
        <v>7.4416756629943848E-2</v>
      </c>
      <c r="EL754" s="67">
        <v>0.13948343694210052</v>
      </c>
      <c r="EM754" s="67">
        <v>0.60871237516403198</v>
      </c>
      <c r="EN754" s="67">
        <v>0.73611688613891602</v>
      </c>
      <c r="EO754" s="67">
        <v>0.80716407299041748</v>
      </c>
      <c r="EP754" s="67">
        <v>0.85566681623458862</v>
      </c>
      <c r="EQ754" s="67">
        <v>0.84856879711151123</v>
      </c>
      <c r="ER754" s="67">
        <v>-9.1401182115077972E-2</v>
      </c>
      <c r="ES754" s="67">
        <v>-0.2954120934009552</v>
      </c>
      <c r="ET754" s="67">
        <v>-0.20484493672847748</v>
      </c>
      <c r="EU754" s="67">
        <v>-0.10463178902864456</v>
      </c>
      <c r="EV754" s="67">
        <v>-2.2100787609815598E-2</v>
      </c>
      <c r="EW754" s="67">
        <v>83.5</v>
      </c>
      <c r="EX754" s="67">
        <v>81.5</v>
      </c>
      <c r="EY754" s="67">
        <v>80</v>
      </c>
      <c r="EZ754" s="67">
        <v>78.5</v>
      </c>
      <c r="FA754" s="67">
        <v>76.5</v>
      </c>
      <c r="FB754" s="67">
        <v>76</v>
      </c>
      <c r="FC754" s="67">
        <v>76.5</v>
      </c>
      <c r="FD754" s="67">
        <v>78.5</v>
      </c>
      <c r="FE754" s="67">
        <v>82.5</v>
      </c>
      <c r="FF754" s="67">
        <v>86.5</v>
      </c>
      <c r="FG754" s="67">
        <v>90</v>
      </c>
      <c r="FH754" s="67">
        <v>92.5</v>
      </c>
      <c r="FI754" s="67">
        <v>95</v>
      </c>
      <c r="FJ754" s="67">
        <v>96.5</v>
      </c>
      <c r="FK754" s="67">
        <v>97.5</v>
      </c>
      <c r="FL754" s="67">
        <v>99.5</v>
      </c>
      <c r="FM754" s="67">
        <v>100</v>
      </c>
      <c r="FN754" s="67">
        <v>100.5</v>
      </c>
      <c r="FO754" s="67">
        <v>99.5</v>
      </c>
      <c r="FP754" s="67">
        <v>98</v>
      </c>
      <c r="FQ754" s="67">
        <v>97</v>
      </c>
      <c r="FR754" s="67">
        <v>95.5</v>
      </c>
      <c r="FS754" s="67">
        <v>92.5</v>
      </c>
      <c r="FT754" s="67">
        <v>90.5</v>
      </c>
      <c r="FU754" s="68">
        <v>6.7941948771476746E-2</v>
      </c>
      <c r="FV754" s="40">
        <v>8.7799997329711914</v>
      </c>
      <c r="FW754">
        <v>6071.41</v>
      </c>
      <c r="FX754">
        <v>1</v>
      </c>
    </row>
    <row r="755" spans="1:180" x14ac:dyDescent="0.2">
      <c r="A755" t="s">
        <v>189</v>
      </c>
      <c r="B755" t="s">
        <v>207</v>
      </c>
      <c r="C755" t="s">
        <v>204</v>
      </c>
      <c r="D755" t="s">
        <v>182</v>
      </c>
      <c r="E755" t="s">
        <v>1</v>
      </c>
      <c r="F755" t="s">
        <v>194</v>
      </c>
      <c r="G755" s="60" t="s">
        <v>217</v>
      </c>
      <c r="H755" s="67">
        <v>3672</v>
      </c>
      <c r="I755" s="67">
        <v>1.136011004447937</v>
      </c>
      <c r="J755" s="67">
        <v>0.94635289907455444</v>
      </c>
      <c r="K755" s="67">
        <v>0.82752519845962524</v>
      </c>
      <c r="L755" s="67">
        <v>0.75477629899978638</v>
      </c>
      <c r="M755" s="67">
        <v>0.72319537401199341</v>
      </c>
      <c r="N755" s="67">
        <v>0.72281563282012939</v>
      </c>
      <c r="O755" s="67">
        <v>0.79877686500549316</v>
      </c>
      <c r="P755" s="67">
        <v>0.88262033462524414</v>
      </c>
      <c r="Q755" s="67">
        <v>0.98795175552368164</v>
      </c>
      <c r="R755" s="67">
        <v>1.1263054609298706</v>
      </c>
      <c r="S755" s="67">
        <v>1.3241745233535767</v>
      </c>
      <c r="T755" s="67">
        <v>1.5882776975631714</v>
      </c>
      <c r="U755" s="67">
        <v>1.9060723781585693</v>
      </c>
      <c r="V755" s="67">
        <v>2.2148845195770264</v>
      </c>
      <c r="W755" s="67">
        <v>2.4746921062469482</v>
      </c>
      <c r="X755" s="67">
        <v>2.743830680847168</v>
      </c>
      <c r="Y755" s="67">
        <v>2.9942710399627686</v>
      </c>
      <c r="Z755" s="67">
        <v>3.1354467868804932</v>
      </c>
      <c r="AA755" s="67">
        <v>3.1172840595245361</v>
      </c>
      <c r="AB755" s="67">
        <v>3.0026977062225342</v>
      </c>
      <c r="AC755" s="67">
        <v>2.7414736747741699</v>
      </c>
      <c r="AD755" s="67">
        <v>2.5316851139068604</v>
      </c>
      <c r="AE755" s="67">
        <v>2.1151289939880371</v>
      </c>
      <c r="AF755" s="67">
        <v>1.6882340908050537</v>
      </c>
      <c r="AG755" s="67">
        <v>-9.5919959247112274E-2</v>
      </c>
      <c r="AH755" s="67">
        <v>-8.4003850817680359E-2</v>
      </c>
      <c r="AI755" s="67">
        <v>-7.4385695159435272E-2</v>
      </c>
      <c r="AJ755" s="67">
        <v>-6.4292803406715393E-2</v>
      </c>
      <c r="AK755" s="67">
        <v>-5.7097412645816803E-2</v>
      </c>
      <c r="AL755" s="67">
        <v>-7.4244171380996704E-2</v>
      </c>
      <c r="AM755" s="67">
        <v>-9.805472195148468E-2</v>
      </c>
      <c r="AN755" s="67">
        <v>-9.9558711051940918E-2</v>
      </c>
      <c r="AO755" s="67">
        <v>-9.5092847943305969E-2</v>
      </c>
      <c r="AP755" s="67">
        <v>-0.10509306192398071</v>
      </c>
      <c r="AQ755" s="67">
        <v>-0.15099266171455383</v>
      </c>
      <c r="AR755" s="67">
        <v>-0.2021615207195282</v>
      </c>
      <c r="AS755" s="67">
        <v>-0.19216632843017578</v>
      </c>
      <c r="AT755" s="67">
        <v>-0.17140895128250122</v>
      </c>
      <c r="AU755" s="67">
        <v>0.35059285163879395</v>
      </c>
      <c r="AV755" s="67">
        <v>0.53954380750656128</v>
      </c>
      <c r="AW755" s="67">
        <v>0.62822812795639038</v>
      </c>
      <c r="AX755" s="67">
        <v>0.67858898639678955</v>
      </c>
      <c r="AY755" s="67">
        <v>0.62368065118789673</v>
      </c>
      <c r="AZ755" s="67">
        <v>-0.41606292128562927</v>
      </c>
      <c r="BA755" s="67">
        <v>-0.63199615478515625</v>
      </c>
      <c r="BB755" s="67">
        <v>-0.51423335075378418</v>
      </c>
      <c r="BC755" s="67">
        <v>-0.40880921483039856</v>
      </c>
      <c r="BD755" s="67">
        <v>-0.32473316788673401</v>
      </c>
      <c r="BE755" s="67">
        <v>-3.6830045282840729E-2</v>
      </c>
      <c r="BF755" s="67">
        <v>-2.9511250555515289E-2</v>
      </c>
      <c r="BG755" s="67">
        <v>-2.3659259080886841E-2</v>
      </c>
      <c r="BH755" s="67">
        <v>-1.6397692263126373E-2</v>
      </c>
      <c r="BI755" s="67">
        <v>-1.08345877379179E-2</v>
      </c>
      <c r="BJ755" s="67">
        <v>-2.7997924014925957E-2</v>
      </c>
      <c r="BK755" s="67">
        <v>-4.8808608204126358E-2</v>
      </c>
      <c r="BL755" s="67">
        <v>-4.7047004103660583E-2</v>
      </c>
      <c r="BM755" s="67">
        <v>-3.9138320833444595E-2</v>
      </c>
      <c r="BN755" s="67">
        <v>-4.4342130422592163E-2</v>
      </c>
      <c r="BO755" s="67">
        <v>-8.6042650043964386E-2</v>
      </c>
      <c r="BP755" s="67">
        <v>-0.13280285894870758</v>
      </c>
      <c r="BQ755" s="67">
        <v>-0.11896014958620071</v>
      </c>
      <c r="BR755" s="67">
        <v>-9.5557577908039093E-2</v>
      </c>
      <c r="BS755" s="67">
        <v>0.42538610100746155</v>
      </c>
      <c r="BT755" s="67">
        <v>0.61495667695999146</v>
      </c>
      <c r="BU755" s="67">
        <v>0.7043149471282959</v>
      </c>
      <c r="BV755" s="67">
        <v>0.75489687919616699</v>
      </c>
      <c r="BW755" s="67">
        <v>0.70019859075546265</v>
      </c>
      <c r="BX755" s="67">
        <v>-0.33735093474388123</v>
      </c>
      <c r="BY755" s="67">
        <v>-0.55466508865356445</v>
      </c>
      <c r="BZ755" s="67">
        <v>-0.43990334868431091</v>
      </c>
      <c r="CA755" s="67">
        <v>-0.33831369876861572</v>
      </c>
      <c r="CB755" s="67">
        <v>-0.25894710421562195</v>
      </c>
      <c r="CC755" s="67">
        <v>4.0954467840492725E-3</v>
      </c>
      <c r="CD755" s="67">
        <v>8.230157196521759E-3</v>
      </c>
      <c r="CE755" s="67">
        <v>1.1473717167973518E-2</v>
      </c>
      <c r="CF755" s="67">
        <v>1.6774317249655724E-2</v>
      </c>
      <c r="CG755" s="67">
        <v>2.1206902340054512E-2</v>
      </c>
      <c r="CH755" s="67">
        <v>4.0320828557014465E-3</v>
      </c>
      <c r="CI755" s="67">
        <v>-1.470089890062809E-2</v>
      </c>
      <c r="CJ755" s="67">
        <v>-1.0677557438611984E-2</v>
      </c>
      <c r="CK755" s="67">
        <v>-3.8438916089944541E-4</v>
      </c>
      <c r="CL755" s="67">
        <v>-2.2662193514406681E-3</v>
      </c>
      <c r="CM755" s="67">
        <v>-4.1058454662561417E-2</v>
      </c>
      <c r="CN755" s="67">
        <v>-8.476526290178299E-2</v>
      </c>
      <c r="CO755" s="67">
        <v>-6.825777143239975E-2</v>
      </c>
      <c r="CP755" s="67">
        <v>-4.3023154139518738E-2</v>
      </c>
      <c r="CQ755" s="67">
        <v>0.47718769311904907</v>
      </c>
      <c r="CR755" s="67">
        <v>0.66718733310699463</v>
      </c>
      <c r="CS755" s="67">
        <v>0.75701248645782471</v>
      </c>
      <c r="CT755" s="67">
        <v>0.80774754285812378</v>
      </c>
      <c r="CU755" s="67">
        <v>0.75319457054138184</v>
      </c>
      <c r="CV755" s="67">
        <v>-0.28283524513244629</v>
      </c>
      <c r="CW755" s="67">
        <v>-0.50110584497451782</v>
      </c>
      <c r="CX755" s="67">
        <v>-0.38842257857322693</v>
      </c>
      <c r="CY755" s="67">
        <v>-0.28948870301246643</v>
      </c>
      <c r="CZ755" s="67">
        <v>-0.21338389813899994</v>
      </c>
      <c r="DA755" s="67">
        <v>4.5020941644906998E-2</v>
      </c>
      <c r="DB755" s="67">
        <v>4.5971564948558807E-2</v>
      </c>
      <c r="DC755" s="67">
        <v>4.6606689691543579E-2</v>
      </c>
      <c r="DD755" s="67">
        <v>4.994632676243782E-2</v>
      </c>
      <c r="DE755" s="67">
        <v>5.3248394280672073E-2</v>
      </c>
      <c r="DF755" s="67">
        <v>3.6062087863683701E-2</v>
      </c>
      <c r="DG755" s="67">
        <v>1.9406810402870178E-2</v>
      </c>
      <c r="DH755" s="67">
        <v>2.5691889226436615E-2</v>
      </c>
      <c r="DI755" s="67">
        <v>3.8369543850421906E-2</v>
      </c>
      <c r="DJ755" s="67">
        <v>3.9809688925743103E-2</v>
      </c>
      <c r="DK755" s="67">
        <v>3.9257393218576908E-3</v>
      </c>
      <c r="DL755" s="67">
        <v>-3.6727670580148697E-2</v>
      </c>
      <c r="DM755" s="67">
        <v>-1.7555393278598785E-2</v>
      </c>
      <c r="DN755" s="67">
        <v>9.5112696290016174E-3</v>
      </c>
      <c r="DO755" s="67">
        <v>0.52898925542831421</v>
      </c>
      <c r="DP755" s="67">
        <v>0.7194179892539978</v>
      </c>
      <c r="DQ755" s="67">
        <v>0.80971002578735352</v>
      </c>
      <c r="DR755" s="67">
        <v>0.86059814691543579</v>
      </c>
      <c r="DS755" s="67">
        <v>0.80619055032730103</v>
      </c>
      <c r="DT755" s="67">
        <v>-0.22831955552101135</v>
      </c>
      <c r="DU755" s="67">
        <v>-0.44754660129547119</v>
      </c>
      <c r="DV755" s="67">
        <v>-0.33694177865982056</v>
      </c>
      <c r="DW755" s="67">
        <v>-0.24066369235515594</v>
      </c>
      <c r="DX755" s="67">
        <v>-0.16782067716121674</v>
      </c>
      <c r="DY755" s="67">
        <v>0.10411085188388824</v>
      </c>
      <c r="DZ755" s="67">
        <v>0.10046416521072388</v>
      </c>
      <c r="EA755" s="67">
        <v>9.733312577009201E-2</v>
      </c>
      <c r="EB755" s="67">
        <v>9.7841441631317139E-2</v>
      </c>
      <c r="EC755" s="67">
        <v>9.9511221051216125E-2</v>
      </c>
      <c r="ED755" s="67">
        <v>8.2308329641819E-2</v>
      </c>
      <c r="EE755" s="67">
        <v>6.8652920424938202E-2</v>
      </c>
      <c r="EF755" s="67">
        <v>7.8203596174716949E-2</v>
      </c>
      <c r="EG755" s="67">
        <v>9.4324067234992981E-2</v>
      </c>
      <c r="EH755" s="67">
        <v>0.10056062787771225</v>
      </c>
      <c r="EI755" s="67">
        <v>6.8875774741172791E-2</v>
      </c>
      <c r="EJ755" s="67">
        <v>3.2630987465381622E-2</v>
      </c>
      <c r="EK755" s="67">
        <v>5.565078929066658E-2</v>
      </c>
      <c r="EL755" s="67">
        <v>8.5362635552883148E-2</v>
      </c>
      <c r="EM755" s="67">
        <v>0.6037825345993042</v>
      </c>
      <c r="EN755" s="67">
        <v>0.79483085870742798</v>
      </c>
      <c r="EO755" s="67">
        <v>0.88579684495925903</v>
      </c>
      <c r="EP755" s="67">
        <v>0.93690609931945801</v>
      </c>
      <c r="EQ755" s="67">
        <v>0.88270843029022217</v>
      </c>
      <c r="ER755" s="67">
        <v>-0.14960753917694092</v>
      </c>
      <c r="ES755" s="67">
        <v>-0.37021553516387939</v>
      </c>
      <c r="ET755" s="67">
        <v>-0.26261171698570251</v>
      </c>
      <c r="EU755" s="67">
        <v>-0.17016814649105072</v>
      </c>
      <c r="EV755" s="67">
        <v>-0.10203461349010468</v>
      </c>
      <c r="EW755" s="67">
        <v>84.5</v>
      </c>
      <c r="EX755" s="67">
        <v>82</v>
      </c>
      <c r="EY755" s="67">
        <v>80</v>
      </c>
      <c r="EZ755" s="67">
        <v>77.5</v>
      </c>
      <c r="FA755" s="67">
        <v>76.5</v>
      </c>
      <c r="FB755" s="67">
        <v>75.5</v>
      </c>
      <c r="FC755" s="67">
        <v>75</v>
      </c>
      <c r="FD755" s="67">
        <v>78</v>
      </c>
      <c r="FE755" s="67">
        <v>82</v>
      </c>
      <c r="FF755" s="67">
        <v>86</v>
      </c>
      <c r="FG755" s="67">
        <v>90</v>
      </c>
      <c r="FH755" s="67">
        <v>94</v>
      </c>
      <c r="FI755" s="67">
        <v>98</v>
      </c>
      <c r="FJ755" s="67">
        <v>100.5</v>
      </c>
      <c r="FK755" s="67">
        <v>102.5</v>
      </c>
      <c r="FL755" s="67">
        <v>104</v>
      </c>
      <c r="FM755" s="67">
        <v>105</v>
      </c>
      <c r="FN755" s="67">
        <v>105</v>
      </c>
      <c r="FO755" s="67">
        <v>103.5</v>
      </c>
      <c r="FP755" s="67">
        <v>101</v>
      </c>
      <c r="FQ755" s="67">
        <v>98</v>
      </c>
      <c r="FR755" s="67">
        <v>96</v>
      </c>
      <c r="FS755" s="67">
        <v>93.5</v>
      </c>
      <c r="FT755" s="67">
        <v>90</v>
      </c>
      <c r="FU755" s="68">
        <v>6.8165570497512817E-2</v>
      </c>
      <c r="FV755" s="40">
        <v>6.5999999046325684</v>
      </c>
      <c r="FW755">
        <v>6257.2</v>
      </c>
      <c r="FX755">
        <v>1</v>
      </c>
    </row>
    <row r="756" spans="1:180" x14ac:dyDescent="0.2">
      <c r="A756" t="s">
        <v>189</v>
      </c>
      <c r="B756" t="s">
        <v>207</v>
      </c>
      <c r="C756" t="s">
        <v>204</v>
      </c>
      <c r="D756" t="s">
        <v>182</v>
      </c>
      <c r="E756" t="s">
        <v>1</v>
      </c>
      <c r="F756" t="s">
        <v>194</v>
      </c>
      <c r="G756" s="60" t="s">
        <v>218</v>
      </c>
      <c r="H756" s="67">
        <v>3662</v>
      </c>
      <c r="I756" s="67">
        <v>1.3529434204101563</v>
      </c>
      <c r="J756" s="67">
        <v>1.1505906581878662</v>
      </c>
      <c r="K756" s="67">
        <v>0.98798644542694092</v>
      </c>
      <c r="L756" s="67">
        <v>0.87766426801681519</v>
      </c>
      <c r="M756" s="67">
        <v>0.8212699294090271</v>
      </c>
      <c r="N756" s="67">
        <v>0.81482613086700439</v>
      </c>
      <c r="O756" s="67">
        <v>0.87708383798599243</v>
      </c>
      <c r="P756" s="67">
        <v>0.96188825368881226</v>
      </c>
      <c r="Q756" s="67">
        <v>1.051297664642334</v>
      </c>
      <c r="R756" s="67">
        <v>1.1572631597518921</v>
      </c>
      <c r="S756" s="67">
        <v>1.3082572221755981</v>
      </c>
      <c r="T756" s="67">
        <v>1.5577000379562378</v>
      </c>
      <c r="U756" s="67">
        <v>1.8319872617721558</v>
      </c>
      <c r="V756" s="67">
        <v>2.1882076263427734</v>
      </c>
      <c r="W756" s="67">
        <v>2.4836783409118652</v>
      </c>
      <c r="X756" s="67">
        <v>2.779071569442749</v>
      </c>
      <c r="Y756" s="67">
        <v>3.0303225517272949</v>
      </c>
      <c r="Z756" s="67">
        <v>3.1715548038482666</v>
      </c>
      <c r="AA756" s="67">
        <v>3.1109316349029541</v>
      </c>
      <c r="AB756" s="67">
        <v>3.010141134262085</v>
      </c>
      <c r="AC756" s="67">
        <v>2.7734115123748779</v>
      </c>
      <c r="AD756" s="67">
        <v>2.5460381507873535</v>
      </c>
      <c r="AE756" s="67">
        <v>2.1386275291442871</v>
      </c>
      <c r="AF756" s="67">
        <v>1.731413722038269</v>
      </c>
      <c r="AG756" s="67">
        <v>-0.23186346888542175</v>
      </c>
      <c r="AH756" s="67">
        <v>-0.15823964774608612</v>
      </c>
      <c r="AI756" s="67">
        <v>-0.13752906024456024</v>
      </c>
      <c r="AJ756" s="67">
        <v>-0.10279645770788193</v>
      </c>
      <c r="AK756" s="67">
        <v>-8.7190970778465271E-2</v>
      </c>
      <c r="AL756" s="67">
        <v>-9.1545999050140381E-2</v>
      </c>
      <c r="AM756" s="67">
        <v>-9.1001458466053009E-2</v>
      </c>
      <c r="AN756" s="67">
        <v>-0.1182483434677124</v>
      </c>
      <c r="AO756" s="67">
        <v>-0.14170354604721069</v>
      </c>
      <c r="AP756" s="67">
        <v>-0.19460156559944153</v>
      </c>
      <c r="AQ756" s="67">
        <v>-0.19779208302497864</v>
      </c>
      <c r="AR756" s="67">
        <v>-0.16283455491065979</v>
      </c>
      <c r="AS756" s="67">
        <v>-0.23104192316532135</v>
      </c>
      <c r="AT756" s="67">
        <v>-0.16990824043750763</v>
      </c>
      <c r="AU756" s="67">
        <v>0.34313800930976868</v>
      </c>
      <c r="AV756" s="67">
        <v>0.5194087028503418</v>
      </c>
      <c r="AW756" s="67">
        <v>0.59555298089981079</v>
      </c>
      <c r="AX756" s="67">
        <v>0.64859795570373535</v>
      </c>
      <c r="AY756" s="67">
        <v>0.57773256301879883</v>
      </c>
      <c r="AZ756" s="67">
        <v>-0.43569421768188477</v>
      </c>
      <c r="BA756" s="67">
        <v>-0.64828318357467651</v>
      </c>
      <c r="BB756" s="67">
        <v>-0.5343436598777771</v>
      </c>
      <c r="BC756" s="67">
        <v>-0.42349034547805786</v>
      </c>
      <c r="BD756" s="67">
        <v>-0.32069933414459229</v>
      </c>
      <c r="BE756" s="67">
        <v>-0.17268592119216919</v>
      </c>
      <c r="BF756" s="67">
        <v>-0.10366611182689667</v>
      </c>
      <c r="BG756" s="67">
        <v>-8.6727246642112732E-2</v>
      </c>
      <c r="BH756" s="67">
        <v>-5.4830152541399002E-2</v>
      </c>
      <c r="BI756" s="67">
        <v>-4.085942730307579E-2</v>
      </c>
      <c r="BJ756" s="67">
        <v>-4.5231353491544724E-2</v>
      </c>
      <c r="BK756" s="67">
        <v>-4.1682738810777664E-2</v>
      </c>
      <c r="BL756" s="67">
        <v>-6.5659262239933014E-2</v>
      </c>
      <c r="BM756" s="67">
        <v>-8.5666485130786896E-2</v>
      </c>
      <c r="BN756" s="67">
        <v>-0.13376089930534363</v>
      </c>
      <c r="BO756" s="67">
        <v>-0.13274598121643066</v>
      </c>
      <c r="BP756" s="67">
        <v>-9.3373268842697144E-2</v>
      </c>
      <c r="BQ756" s="67">
        <v>-0.15772747993469238</v>
      </c>
      <c r="BR756" s="67">
        <v>-9.3944758176803589E-2</v>
      </c>
      <c r="BS756" s="67">
        <v>0.4180418848991394</v>
      </c>
      <c r="BT756" s="67">
        <v>0.59493285417556763</v>
      </c>
      <c r="BU756" s="67">
        <v>0.67175191640853882</v>
      </c>
      <c r="BV756" s="67">
        <v>0.72501814365386963</v>
      </c>
      <c r="BW756" s="67">
        <v>0.65436291694641113</v>
      </c>
      <c r="BX756" s="67">
        <v>-0.35686653852462769</v>
      </c>
      <c r="BY756" s="67">
        <v>-0.5708383321762085</v>
      </c>
      <c r="BZ756" s="67">
        <v>-0.45990404486656189</v>
      </c>
      <c r="CA756" s="67">
        <v>-0.35289070010185242</v>
      </c>
      <c r="CB756" s="67">
        <v>-0.25481599569320679</v>
      </c>
      <c r="CC756" s="67">
        <v>-0.13169974088668823</v>
      </c>
      <c r="CD756" s="67">
        <v>-6.5868638455867767E-2</v>
      </c>
      <c r="CE756" s="67">
        <v>-5.1542077213525772E-2</v>
      </c>
      <c r="CF756" s="67">
        <v>-2.1608838811516762E-2</v>
      </c>
      <c r="CG756" s="67">
        <v>-8.7703382596373558E-3</v>
      </c>
      <c r="CH756" s="67">
        <v>-1.3153975829482079E-2</v>
      </c>
      <c r="CI756" s="67">
        <v>-7.5247432105243206E-3</v>
      </c>
      <c r="CJ756" s="67">
        <v>-2.9236217960715294E-2</v>
      </c>
      <c r="CK756" s="67">
        <v>-4.6855378895998001E-2</v>
      </c>
      <c r="CL756" s="67">
        <v>-9.1622844338417053E-2</v>
      </c>
      <c r="CM756" s="67">
        <v>-8.7695248425006866E-2</v>
      </c>
      <c r="CN756" s="67">
        <v>-4.5264583081007004E-2</v>
      </c>
      <c r="CO756" s="67">
        <v>-0.10695012658834457</v>
      </c>
      <c r="CP756" s="67">
        <v>-4.1332688182592392E-2</v>
      </c>
      <c r="CQ756" s="67">
        <v>0.46992003917694092</v>
      </c>
      <c r="CR756" s="67">
        <v>0.64724063873291016</v>
      </c>
      <c r="CS756" s="67">
        <v>0.72452706098556519</v>
      </c>
      <c r="CT756" s="67">
        <v>0.77794653177261353</v>
      </c>
      <c r="CU756" s="67">
        <v>0.70743685960769653</v>
      </c>
      <c r="CV756" s="67">
        <v>-0.30227074027061462</v>
      </c>
      <c r="CW756" s="67">
        <v>-0.51720035076141357</v>
      </c>
      <c r="CX756" s="67">
        <v>-0.40834745764732361</v>
      </c>
      <c r="CY756" s="67">
        <v>-0.30399361252784729</v>
      </c>
      <c r="CZ756" s="67">
        <v>-0.2091854065656662</v>
      </c>
      <c r="DA756" s="67">
        <v>-9.0713553130626678E-2</v>
      </c>
      <c r="DB756" s="67">
        <v>-2.8071176260709763E-2</v>
      </c>
      <c r="DC756" s="67">
        <v>-1.6356898471713066E-2</v>
      </c>
      <c r="DD756" s="67">
        <v>1.1612478643655777E-2</v>
      </c>
      <c r="DE756" s="67">
        <v>2.3318750783801079E-2</v>
      </c>
      <c r="DF756" s="67">
        <v>1.8923403695225716E-2</v>
      </c>
      <c r="DG756" s="67">
        <v>2.6633251458406448E-2</v>
      </c>
      <c r="DH756" s="67">
        <v>7.1868235245347023E-3</v>
      </c>
      <c r="DI756" s="67">
        <v>-8.0442763864994049E-3</v>
      </c>
      <c r="DJ756" s="67">
        <v>-4.9484793096780777E-2</v>
      </c>
      <c r="DK756" s="67">
        <v>-4.2644515633583069E-2</v>
      </c>
      <c r="DL756" s="67">
        <v>2.84409592859447E-3</v>
      </c>
      <c r="DM756" s="67">
        <v>-5.6172769516706467E-2</v>
      </c>
      <c r="DN756" s="67">
        <v>1.1279381811618805E-2</v>
      </c>
      <c r="DO756" s="67">
        <v>0.52179819345474243</v>
      </c>
      <c r="DP756" s="67">
        <v>0.69954854249954224</v>
      </c>
      <c r="DQ756" s="67">
        <v>0.77730220556259155</v>
      </c>
      <c r="DR756" s="67">
        <v>0.8308749794960022</v>
      </c>
      <c r="DS756" s="67">
        <v>0.76051086187362671</v>
      </c>
      <c r="DT756" s="67">
        <v>-0.24767497181892395</v>
      </c>
      <c r="DU756" s="67">
        <v>-0.4635622501373291</v>
      </c>
      <c r="DV756" s="67">
        <v>-0.35679084062576294</v>
      </c>
      <c r="DW756" s="67">
        <v>-0.25509652495384216</v>
      </c>
      <c r="DX756" s="67">
        <v>-0.1635548323392868</v>
      </c>
      <c r="DY756" s="67">
        <v>-3.1536020338535309E-2</v>
      </c>
      <c r="DZ756" s="67">
        <v>2.6502363383769989E-2</v>
      </c>
      <c r="EA756" s="67">
        <v>3.4444902092218399E-2</v>
      </c>
      <c r="EB756" s="67">
        <v>5.9578783810138702E-2</v>
      </c>
      <c r="EC756" s="67">
        <v>6.9650299847126007E-2</v>
      </c>
      <c r="ED756" s="67">
        <v>6.5238043665885925E-2</v>
      </c>
      <c r="EE756" s="67">
        <v>7.595197856426239E-2</v>
      </c>
      <c r="EF756" s="67">
        <v>5.9775911271572113E-2</v>
      </c>
      <c r="EG756" s="67">
        <v>4.7992795705795288E-2</v>
      </c>
      <c r="EH756" s="67">
        <v>1.13558704033494E-2</v>
      </c>
      <c r="EI756" s="67">
        <v>2.2401582449674606E-2</v>
      </c>
      <c r="EJ756" s="67">
        <v>7.2305388748645782E-2</v>
      </c>
      <c r="EK756" s="67">
        <v>1.7141677439212799E-2</v>
      </c>
      <c r="EL756" s="67">
        <v>8.7242856621742249E-2</v>
      </c>
      <c r="EM756" s="67">
        <v>0.59670215845108032</v>
      </c>
      <c r="EN756" s="67">
        <v>0.77507263422012329</v>
      </c>
      <c r="EO756" s="67">
        <v>0.85350114107131958</v>
      </c>
      <c r="EP756" s="67">
        <v>0.90729516744613647</v>
      </c>
      <c r="EQ756" s="67">
        <v>0.83714121580123901</v>
      </c>
      <c r="ER756" s="67">
        <v>-0.16884730756282806</v>
      </c>
      <c r="ES756" s="67">
        <v>-0.38611745834350586</v>
      </c>
      <c r="ET756" s="67">
        <v>-0.28235125541687012</v>
      </c>
      <c r="EU756" s="67">
        <v>-0.1844969242811203</v>
      </c>
      <c r="EV756" s="67">
        <v>-9.7671493887901306E-2</v>
      </c>
      <c r="EW756" s="67">
        <v>87.5</v>
      </c>
      <c r="EX756" s="67">
        <v>84.5</v>
      </c>
      <c r="EY756" s="67">
        <v>82.5</v>
      </c>
      <c r="EZ756" s="67">
        <v>80</v>
      </c>
      <c r="FA756" s="67">
        <v>78</v>
      </c>
      <c r="FB756" s="67">
        <v>76.5</v>
      </c>
      <c r="FC756" s="67">
        <v>76.5</v>
      </c>
      <c r="FD756" s="67">
        <v>78</v>
      </c>
      <c r="FE756" s="67">
        <v>80</v>
      </c>
      <c r="FF756" s="67">
        <v>84</v>
      </c>
      <c r="FG756" s="67">
        <v>87.5</v>
      </c>
      <c r="FH756" s="67">
        <v>90</v>
      </c>
      <c r="FI756" s="67">
        <v>94</v>
      </c>
      <c r="FJ756" s="67">
        <v>98</v>
      </c>
      <c r="FK756" s="67">
        <v>101.5</v>
      </c>
      <c r="FL756" s="67">
        <v>103.5</v>
      </c>
      <c r="FM756" s="67">
        <v>106</v>
      </c>
      <c r="FN756" s="67">
        <v>107</v>
      </c>
      <c r="FO756" s="67">
        <v>105</v>
      </c>
      <c r="FP756" s="67">
        <v>103</v>
      </c>
      <c r="FQ756" s="67">
        <v>100</v>
      </c>
      <c r="FR756" s="67">
        <v>95</v>
      </c>
      <c r="FS756" s="67">
        <v>91.5</v>
      </c>
      <c r="FT756" s="67">
        <v>89.5</v>
      </c>
      <c r="FU756" s="68">
        <v>6.8266004323959351E-2</v>
      </c>
      <c r="FV756" s="40">
        <v>6.4499998092651367</v>
      </c>
      <c r="FW756">
        <v>6542.35</v>
      </c>
      <c r="FX756">
        <v>1</v>
      </c>
    </row>
    <row r="757" spans="1:180" x14ac:dyDescent="0.2">
      <c r="A757" t="s">
        <v>189</v>
      </c>
      <c r="B757" t="s">
        <v>207</v>
      </c>
      <c r="C757" t="s">
        <v>204</v>
      </c>
      <c r="D757" t="s">
        <v>182</v>
      </c>
      <c r="E757" t="s">
        <v>1</v>
      </c>
      <c r="F757" t="s">
        <v>194</v>
      </c>
      <c r="G757" s="60" t="s">
        <v>219</v>
      </c>
      <c r="H757" s="67">
        <v>3636</v>
      </c>
      <c r="I757" s="67">
        <v>1.2241077423095703</v>
      </c>
      <c r="J757" s="67">
        <v>1.0550144910812378</v>
      </c>
      <c r="K757" s="67">
        <v>0.93163871765136719</v>
      </c>
      <c r="L757" s="67">
        <v>0.85075199604034424</v>
      </c>
      <c r="M757" s="67">
        <v>0.81068521738052368</v>
      </c>
      <c r="N757" s="67">
        <v>0.81602382659912109</v>
      </c>
      <c r="O757" s="67">
        <v>0.89384251832962036</v>
      </c>
      <c r="P757" s="67">
        <v>0.96604907512664795</v>
      </c>
      <c r="Q757" s="67">
        <v>1.0788171291351318</v>
      </c>
      <c r="R757" s="67">
        <v>1.2462784051895142</v>
      </c>
      <c r="S757" s="67">
        <v>1.4552797079086304</v>
      </c>
      <c r="T757" s="67">
        <v>1.7354092597961426</v>
      </c>
      <c r="U757" s="67">
        <v>2.0457668304443359</v>
      </c>
      <c r="V757" s="67">
        <v>2.3768150806427002</v>
      </c>
      <c r="W757" s="67">
        <v>2.6456260681152344</v>
      </c>
      <c r="X757" s="67">
        <v>2.8952624797821045</v>
      </c>
      <c r="Y757" s="67">
        <v>3.1306495666503906</v>
      </c>
      <c r="Z757" s="67">
        <v>3.309058666229248</v>
      </c>
      <c r="AA757" s="67">
        <v>3.3252670764923096</v>
      </c>
      <c r="AB757" s="67">
        <v>3.2155709266662598</v>
      </c>
      <c r="AC757" s="67">
        <v>3.012054443359375</v>
      </c>
      <c r="AD757" s="67">
        <v>2.8094491958618164</v>
      </c>
      <c r="AE757" s="67">
        <v>2.4038770198822021</v>
      </c>
      <c r="AF757" s="67">
        <v>1.9584754705429077</v>
      </c>
      <c r="AG757" s="67">
        <v>-0.10479266196489334</v>
      </c>
      <c r="AH757" s="67">
        <v>-8.9584924280643463E-2</v>
      </c>
      <c r="AI757" s="67">
        <v>-8.4708571434020996E-2</v>
      </c>
      <c r="AJ757" s="67">
        <v>-6.7849628627300262E-2</v>
      </c>
      <c r="AK757" s="67">
        <v>-7.0525422692298889E-2</v>
      </c>
      <c r="AL757" s="67">
        <v>-7.9073794186115265E-2</v>
      </c>
      <c r="AM757" s="67">
        <v>-8.6628571152687073E-2</v>
      </c>
      <c r="AN757" s="67">
        <v>-0.13092087209224701</v>
      </c>
      <c r="AO757" s="67">
        <v>-0.13982722163200378</v>
      </c>
      <c r="AP757" s="67">
        <v>-0.1752866804599762</v>
      </c>
      <c r="AQ757" s="67">
        <v>-0.18288798630237579</v>
      </c>
      <c r="AR757" s="67">
        <v>-0.21219968795776367</v>
      </c>
      <c r="AS757" s="67">
        <v>-0.25619277358055115</v>
      </c>
      <c r="AT757" s="67">
        <v>-0.23727770149707794</v>
      </c>
      <c r="AU757" s="67">
        <v>0.3610474169254303</v>
      </c>
      <c r="AV757" s="67">
        <v>0.54976052045822144</v>
      </c>
      <c r="AW757" s="67">
        <v>0.62876147031784058</v>
      </c>
      <c r="AX757" s="67">
        <v>0.68871903419494629</v>
      </c>
      <c r="AY757" s="67">
        <v>0.63945460319519043</v>
      </c>
      <c r="AZ757" s="67">
        <v>-0.44050726294517517</v>
      </c>
      <c r="BA757" s="67">
        <v>-0.72894060611724854</v>
      </c>
      <c r="BB757" s="67">
        <v>-0.61666446924209595</v>
      </c>
      <c r="BC757" s="67">
        <v>-0.43415522575378418</v>
      </c>
      <c r="BD757" s="67">
        <v>-0.363160640001297</v>
      </c>
      <c r="BE757" s="67">
        <v>-4.537297785282135E-2</v>
      </c>
      <c r="BF757" s="67">
        <v>-3.4787286072969437E-2</v>
      </c>
      <c r="BG757" s="67">
        <v>-3.3698003739118576E-2</v>
      </c>
      <c r="BH757" s="67">
        <v>-1.9686043262481689E-2</v>
      </c>
      <c r="BI757" s="67">
        <v>-2.4003569036722183E-2</v>
      </c>
      <c r="BJ757" s="67">
        <v>-3.2570723444223404E-2</v>
      </c>
      <c r="BK757" s="67">
        <v>-3.711053729057312E-2</v>
      </c>
      <c r="BL757" s="67">
        <v>-7.8119494020938873E-2</v>
      </c>
      <c r="BM757" s="67">
        <v>-8.3563446998596191E-2</v>
      </c>
      <c r="BN757" s="67">
        <v>-0.11419923603534698</v>
      </c>
      <c r="BO757" s="67">
        <v>-0.11757717281579971</v>
      </c>
      <c r="BP757" s="67">
        <v>-0.14245542883872986</v>
      </c>
      <c r="BQ757" s="67">
        <v>-0.18258008360862732</v>
      </c>
      <c r="BR757" s="67">
        <v>-0.16100563108921051</v>
      </c>
      <c r="BS757" s="67">
        <v>0.43625599145889282</v>
      </c>
      <c r="BT757" s="67">
        <v>0.62559068202972412</v>
      </c>
      <c r="BU757" s="67">
        <v>0.70526820421218872</v>
      </c>
      <c r="BV757" s="67">
        <v>0.76544684171676636</v>
      </c>
      <c r="BW757" s="67">
        <v>0.71639293432235718</v>
      </c>
      <c r="BX757" s="67">
        <v>-0.36136338114738464</v>
      </c>
      <c r="BY757" s="67">
        <v>-0.6511843204498291</v>
      </c>
      <c r="BZ757" s="67">
        <v>-0.54192435741424561</v>
      </c>
      <c r="CA757" s="67">
        <v>-0.36326950788497925</v>
      </c>
      <c r="CB757" s="67">
        <v>-0.29700940847396851</v>
      </c>
      <c r="CC757" s="67">
        <v>-4.2190831154584885E-3</v>
      </c>
      <c r="CD757" s="67">
        <v>3.1653926707804203E-3</v>
      </c>
      <c r="CE757" s="67">
        <v>1.6317570116370916E-3</v>
      </c>
      <c r="CF757" s="67">
        <v>1.3671906664967537E-2</v>
      </c>
      <c r="CG757" s="67">
        <v>8.2173207774758339E-3</v>
      </c>
      <c r="CH757" s="67">
        <v>-3.6283666850067675E-4</v>
      </c>
      <c r="CI757" s="67">
        <v>-2.8145001269876957E-3</v>
      </c>
      <c r="CJ757" s="67">
        <v>-4.1549418121576309E-2</v>
      </c>
      <c r="CK757" s="67">
        <v>-4.4595323503017426E-2</v>
      </c>
      <c r="CL757" s="67">
        <v>-7.1890242397785187E-2</v>
      </c>
      <c r="CM757" s="67">
        <v>-7.2343111038208008E-2</v>
      </c>
      <c r="CN757" s="67">
        <v>-9.415077418088913E-2</v>
      </c>
      <c r="CO757" s="67">
        <v>-0.1315961480140686</v>
      </c>
      <c r="CP757" s="67">
        <v>-0.10817983746528625</v>
      </c>
      <c r="CQ757" s="67">
        <v>0.48834520578384399</v>
      </c>
      <c r="CR757" s="67">
        <v>0.67811048030853271</v>
      </c>
      <c r="CS757" s="67">
        <v>0.75825649499893188</v>
      </c>
      <c r="CT757" s="67">
        <v>0.81858831644058228</v>
      </c>
      <c r="CU757" s="67">
        <v>0.76968026161193848</v>
      </c>
      <c r="CV757" s="67">
        <v>-0.3065485954284668</v>
      </c>
      <c r="CW757" s="67">
        <v>-0.59733051061630249</v>
      </c>
      <c r="CX757" s="67">
        <v>-0.49015966057777405</v>
      </c>
      <c r="CY757" s="67">
        <v>-0.31417423486709595</v>
      </c>
      <c r="CZ757" s="67">
        <v>-0.25119328498840332</v>
      </c>
      <c r="DA757" s="67">
        <v>3.6934807896614075E-2</v>
      </c>
      <c r="DB757" s="67">
        <v>4.1118070483207703E-2</v>
      </c>
      <c r="DC757" s="67">
        <v>3.6961518228054047E-2</v>
      </c>
      <c r="DD757" s="67">
        <v>4.7029852867126465E-2</v>
      </c>
      <c r="DE757" s="67">
        <v>4.0438212454319E-2</v>
      </c>
      <c r="DF757" s="67">
        <v>3.1845051795244217E-2</v>
      </c>
      <c r="DG757" s="67">
        <v>3.1481541693210602E-2</v>
      </c>
      <c r="DH757" s="67">
        <v>-4.9793412908911705E-3</v>
      </c>
      <c r="DI757" s="67">
        <v>-5.6271939538419247E-3</v>
      </c>
      <c r="DJ757" s="67">
        <v>-2.9581254348158836E-2</v>
      </c>
      <c r="DK757" s="67">
        <v>-2.7109034359455109E-2</v>
      </c>
      <c r="DL757" s="67">
        <v>-4.5846115797758102E-2</v>
      </c>
      <c r="DM757" s="67">
        <v>-8.0612212419509888E-2</v>
      </c>
      <c r="DN757" s="67">
        <v>-5.5354043841362E-2</v>
      </c>
      <c r="DO757" s="67">
        <v>0.54043442010879517</v>
      </c>
      <c r="DP757" s="67">
        <v>0.73063015937805176</v>
      </c>
      <c r="DQ757" s="67">
        <v>0.81124472618103027</v>
      </c>
      <c r="DR757" s="67">
        <v>0.87172973155975342</v>
      </c>
      <c r="DS757" s="67">
        <v>0.822967529296875</v>
      </c>
      <c r="DT757" s="67">
        <v>-0.25173383951187134</v>
      </c>
      <c r="DU757" s="67">
        <v>-0.54347676038742065</v>
      </c>
      <c r="DV757" s="67">
        <v>-0.4383949339389801</v>
      </c>
      <c r="DW757" s="67">
        <v>-0.26507899165153503</v>
      </c>
      <c r="DX757" s="67">
        <v>-0.20537716150283813</v>
      </c>
      <c r="DY757" s="67">
        <v>9.6354492008686066E-2</v>
      </c>
      <c r="DZ757" s="67">
        <v>9.5915712416172028E-2</v>
      </c>
      <c r="EA757" s="67">
        <v>8.7972089648246765E-2</v>
      </c>
      <c r="EB757" s="67">
        <v>9.5193430781364441E-2</v>
      </c>
      <c r="EC757" s="67">
        <v>8.6960062384605408E-2</v>
      </c>
      <c r="ED757" s="67">
        <v>7.8348122537136078E-2</v>
      </c>
      <c r="EE757" s="67">
        <v>8.0999575555324554E-2</v>
      </c>
      <c r="EF757" s="67">
        <v>4.7822039574384689E-2</v>
      </c>
      <c r="EG757" s="67">
        <v>5.0636596977710724E-2</v>
      </c>
      <c r="EH757" s="67">
        <v>3.1506199389696121E-2</v>
      </c>
      <c r="EI757" s="67">
        <v>3.820178285241127E-2</v>
      </c>
      <c r="EJ757" s="67">
        <v>2.389814518392086E-2</v>
      </c>
      <c r="EK757" s="67">
        <v>-6.999497301876545E-3</v>
      </c>
      <c r="EL757" s="67">
        <v>2.0918019115924835E-2</v>
      </c>
      <c r="EM757" s="67">
        <v>0.6156429648399353</v>
      </c>
      <c r="EN757" s="67">
        <v>0.80646032094955444</v>
      </c>
      <c r="EO757" s="67">
        <v>0.88775146007537842</v>
      </c>
      <c r="EP757" s="67">
        <v>0.94845759868621826</v>
      </c>
      <c r="EQ757" s="67">
        <v>0.89990586042404175</v>
      </c>
      <c r="ER757" s="67">
        <v>-0.17259001731872559</v>
      </c>
      <c r="ES757" s="67">
        <v>-0.46572044491767883</v>
      </c>
      <c r="ET757" s="67">
        <v>-0.36365485191345215</v>
      </c>
      <c r="EU757" s="67">
        <v>-0.19419325888156891</v>
      </c>
      <c r="EV757" s="67">
        <v>-0.13922595977783203</v>
      </c>
      <c r="EW757" s="67">
        <v>87</v>
      </c>
      <c r="EX757" s="67">
        <v>85</v>
      </c>
      <c r="EY757" s="67">
        <v>82.5</v>
      </c>
      <c r="EZ757" s="67">
        <v>80.5</v>
      </c>
      <c r="FA757" s="67">
        <v>79</v>
      </c>
      <c r="FB757" s="67">
        <v>78.5</v>
      </c>
      <c r="FC757" s="67">
        <v>78.5</v>
      </c>
      <c r="FD757" s="67">
        <v>80.5</v>
      </c>
      <c r="FE757" s="67">
        <v>85.5</v>
      </c>
      <c r="FF757" s="67">
        <v>90</v>
      </c>
      <c r="FG757" s="67">
        <v>93</v>
      </c>
      <c r="FH757" s="67">
        <v>96</v>
      </c>
      <c r="FI757" s="67">
        <v>99</v>
      </c>
      <c r="FJ757" s="67">
        <v>101.5</v>
      </c>
      <c r="FK757" s="67">
        <v>103.5</v>
      </c>
      <c r="FL757" s="67">
        <v>105.5</v>
      </c>
      <c r="FM757" s="67">
        <v>106.5</v>
      </c>
      <c r="FN757" s="67">
        <v>106</v>
      </c>
      <c r="FO757" s="67">
        <v>105.5</v>
      </c>
      <c r="FP757" s="67">
        <v>104.5</v>
      </c>
      <c r="FQ757" s="67">
        <v>101.5</v>
      </c>
      <c r="FR757" s="67">
        <v>97.5</v>
      </c>
      <c r="FS757" s="67">
        <v>95</v>
      </c>
      <c r="FT757" s="67">
        <v>92.5</v>
      </c>
      <c r="FU757" s="68">
        <v>6.8541459739208221E-2</v>
      </c>
      <c r="FV757" s="40">
        <v>7.0300002098083496</v>
      </c>
      <c r="FW757">
        <v>6845.26</v>
      </c>
      <c r="FX757">
        <v>1</v>
      </c>
    </row>
    <row r="758" spans="1:180" x14ac:dyDescent="0.2">
      <c r="A758" t="s">
        <v>189</v>
      </c>
      <c r="B758" t="s">
        <v>207</v>
      </c>
      <c r="C758" t="s">
        <v>204</v>
      </c>
      <c r="D758" t="s">
        <v>182</v>
      </c>
      <c r="E758" t="s">
        <v>1</v>
      </c>
      <c r="F758" t="s">
        <v>194</v>
      </c>
      <c r="G758" s="60" t="s">
        <v>220</v>
      </c>
      <c r="H758" s="67">
        <v>3628</v>
      </c>
      <c r="I758" s="67">
        <v>1.63573157787323</v>
      </c>
      <c r="J758" s="67">
        <v>1.4049133062362671</v>
      </c>
      <c r="K758" s="67">
        <v>1.2299693822860718</v>
      </c>
      <c r="L758" s="67">
        <v>1.1064016819000244</v>
      </c>
      <c r="M758" s="67">
        <v>1.0313658714294434</v>
      </c>
      <c r="N758" s="67">
        <v>1.0032658576965332</v>
      </c>
      <c r="O758" s="67">
        <v>1.0719785690307617</v>
      </c>
      <c r="P758" s="67">
        <v>1.1151423454284668</v>
      </c>
      <c r="Q758" s="67">
        <v>1.1473174095153809</v>
      </c>
      <c r="R758" s="67">
        <v>1.2124553918838501</v>
      </c>
      <c r="S758" s="67">
        <v>1.3170472383499146</v>
      </c>
      <c r="T758" s="67">
        <v>1.4550725221633911</v>
      </c>
      <c r="U758" s="67">
        <v>1.5549662113189697</v>
      </c>
      <c r="V758" s="67">
        <v>1.6726735830307007</v>
      </c>
      <c r="W758" s="67">
        <v>1.7502734661102295</v>
      </c>
      <c r="X758" s="67">
        <v>1.9050745964050293</v>
      </c>
      <c r="Y758" s="67">
        <v>2.2383029460906982</v>
      </c>
      <c r="Z758" s="67">
        <v>2.50775146484375</v>
      </c>
      <c r="AA758" s="67">
        <v>2.5486490726470947</v>
      </c>
      <c r="AB758" s="67">
        <v>2.5158374309539795</v>
      </c>
      <c r="AC758" s="67">
        <v>2.3979909420013428</v>
      </c>
      <c r="AD758" s="67">
        <v>2.2916433811187744</v>
      </c>
      <c r="AE758" s="67">
        <v>1.9207288026809692</v>
      </c>
      <c r="AF758" s="67">
        <v>1.6051472425460815</v>
      </c>
      <c r="AG758" s="67">
        <v>-0.24267123639583588</v>
      </c>
      <c r="AH758" s="67">
        <v>-0.17494852840900421</v>
      </c>
      <c r="AI758" s="67">
        <v>-0.13081714510917664</v>
      </c>
      <c r="AJ758" s="67">
        <v>-0.11744684725999832</v>
      </c>
      <c r="AK758" s="67">
        <v>-7.6432518661022186E-2</v>
      </c>
      <c r="AL758" s="67">
        <v>-8.6408570408821106E-2</v>
      </c>
      <c r="AM758" s="67">
        <v>-0.10162140429019928</v>
      </c>
      <c r="AN758" s="67">
        <v>-0.17371483147144318</v>
      </c>
      <c r="AO758" s="67">
        <v>-0.15841442346572876</v>
      </c>
      <c r="AP758" s="67">
        <v>-0.16274483501911163</v>
      </c>
      <c r="AQ758" s="67">
        <v>-0.21812742948532104</v>
      </c>
      <c r="AR758" s="67">
        <v>-0.22046341001987457</v>
      </c>
      <c r="AS758" s="67">
        <v>-0.20779213309288025</v>
      </c>
      <c r="AT758" s="67">
        <v>-0.17837232351303101</v>
      </c>
      <c r="AU758" s="67">
        <v>0.16006803512573242</v>
      </c>
      <c r="AV758" s="67">
        <v>0.22792595624923706</v>
      </c>
      <c r="AW758" s="67">
        <v>0.36560344696044922</v>
      </c>
      <c r="AX758" s="67">
        <v>0.41333040595054626</v>
      </c>
      <c r="AY758" s="67">
        <v>0.38103854656219482</v>
      </c>
      <c r="AZ758" s="67">
        <v>-0.42199304699897766</v>
      </c>
      <c r="BA758" s="67">
        <v>-0.45573592185974121</v>
      </c>
      <c r="BB758" s="67">
        <v>-0.31897175312042236</v>
      </c>
      <c r="BC758" s="67">
        <v>-0.23352280259132385</v>
      </c>
      <c r="BD758" s="67">
        <v>-0.1823132336139679</v>
      </c>
      <c r="BE758" s="67">
        <v>-0.18318405747413635</v>
      </c>
      <c r="BF758" s="67">
        <v>-0.12008830904960632</v>
      </c>
      <c r="BG758" s="67">
        <v>-7.9748265445232391E-2</v>
      </c>
      <c r="BH758" s="67">
        <v>-6.9228112697601318E-2</v>
      </c>
      <c r="BI758" s="67">
        <v>-2.9857506975531578E-2</v>
      </c>
      <c r="BJ758" s="67">
        <v>-3.9853207767009735E-2</v>
      </c>
      <c r="BK758" s="67">
        <v>-5.2048321813344955E-2</v>
      </c>
      <c r="BL758" s="67">
        <v>-0.12085484713315964</v>
      </c>
      <c r="BM758" s="67">
        <v>-0.10208797454833984</v>
      </c>
      <c r="BN758" s="67">
        <v>-0.10158903896808624</v>
      </c>
      <c r="BO758" s="67">
        <v>-0.15274316072463989</v>
      </c>
      <c r="BP758" s="67">
        <v>-0.15064056217670441</v>
      </c>
      <c r="BQ758" s="67">
        <v>-0.1340966671705246</v>
      </c>
      <c r="BR758" s="67">
        <v>-0.10201472789049149</v>
      </c>
      <c r="BS758" s="67">
        <v>0.23536114394664764</v>
      </c>
      <c r="BT758" s="67">
        <v>0.3038407564163208</v>
      </c>
      <c r="BU758" s="67">
        <v>0.44219505786895752</v>
      </c>
      <c r="BV758" s="67">
        <v>0.49014291167259216</v>
      </c>
      <c r="BW758" s="67">
        <v>0.45806169509887695</v>
      </c>
      <c r="BX758" s="67">
        <v>-0.34276238083839417</v>
      </c>
      <c r="BY758" s="67">
        <v>-0.37789392471313477</v>
      </c>
      <c r="BZ758" s="67">
        <v>-0.24414877593517303</v>
      </c>
      <c r="CA758" s="67">
        <v>-0.16255788505077362</v>
      </c>
      <c r="CB758" s="67">
        <v>-0.11608769744634628</v>
      </c>
      <c r="CC758" s="67">
        <v>-0.14198346436023712</v>
      </c>
      <c r="CD758" s="67">
        <v>-8.209228515625E-2</v>
      </c>
      <c r="CE758" s="67">
        <v>-4.4378101825714111E-2</v>
      </c>
      <c r="CF758" s="67">
        <v>-3.5831961780786514E-2</v>
      </c>
      <c r="CG758" s="67">
        <v>2.4001998826861382E-3</v>
      </c>
      <c r="CH758" s="67">
        <v>-7.6091033406555653E-3</v>
      </c>
      <c r="CI758" s="67">
        <v>-1.7714155837893486E-2</v>
      </c>
      <c r="CJ758" s="67">
        <v>-8.4244199097156525E-2</v>
      </c>
      <c r="CK758" s="67">
        <v>-6.30764439702034E-2</v>
      </c>
      <c r="CL758" s="67">
        <v>-5.9232719242572784E-2</v>
      </c>
      <c r="CM758" s="67">
        <v>-0.10745819658041</v>
      </c>
      <c r="CN758" s="67">
        <v>-0.10228146612644196</v>
      </c>
      <c r="CO758" s="67">
        <v>-8.3055406808853149E-2</v>
      </c>
      <c r="CP758" s="67">
        <v>-4.9129676073789597E-2</v>
      </c>
      <c r="CQ758" s="67">
        <v>0.28750890493392944</v>
      </c>
      <c r="CR758" s="67">
        <v>0.35641911625862122</v>
      </c>
      <c r="CS758" s="67">
        <v>0.49524217844009399</v>
      </c>
      <c r="CT758" s="67">
        <v>0.54334300756454468</v>
      </c>
      <c r="CU758" s="67">
        <v>0.51140767335891724</v>
      </c>
      <c r="CV758" s="67">
        <v>-0.28788742423057556</v>
      </c>
      <c r="CW758" s="67">
        <v>-0.32398074865341187</v>
      </c>
      <c r="CX758" s="67">
        <v>-0.19232660531997681</v>
      </c>
      <c r="CY758" s="67">
        <v>-0.11340781301259995</v>
      </c>
      <c r="CZ758" s="67">
        <v>-7.0220112800598145E-2</v>
      </c>
      <c r="DA758" s="67">
        <v>-0.1007828414440155</v>
      </c>
      <c r="DB758" s="67">
        <v>-4.4096268713474274E-2</v>
      </c>
      <c r="DC758" s="67">
        <v>-9.0079419314861298E-3</v>
      </c>
      <c r="DD758" s="67">
        <v>-2.4358141236007214E-3</v>
      </c>
      <c r="DE758" s="67">
        <v>3.4657906740903854E-2</v>
      </c>
      <c r="DF758" s="67">
        <v>2.4634996429085732E-2</v>
      </c>
      <c r="DG758" s="67">
        <v>1.6620010137557983E-2</v>
      </c>
      <c r="DH758" s="67">
        <v>-4.7633543610572815E-2</v>
      </c>
      <c r="DI758" s="67">
        <v>-2.4064911529421806E-2</v>
      </c>
      <c r="DJ758" s="67">
        <v>-1.6876401379704475E-2</v>
      </c>
      <c r="DK758" s="67">
        <v>-6.2173239886760712E-2</v>
      </c>
      <c r="DL758" s="67">
        <v>-5.39223812520504E-2</v>
      </c>
      <c r="DM758" s="67">
        <v>-3.2014150172472E-2</v>
      </c>
      <c r="DN758" s="67">
        <v>3.7553629372268915E-3</v>
      </c>
      <c r="DO758" s="67">
        <v>0.33965671062469482</v>
      </c>
      <c r="DP758" s="67">
        <v>0.40899747610092163</v>
      </c>
      <c r="DQ758" s="67">
        <v>0.54828929901123047</v>
      </c>
      <c r="DR758" s="67">
        <v>0.59654313325881958</v>
      </c>
      <c r="DS758" s="67">
        <v>0.56475359201431274</v>
      </c>
      <c r="DT758" s="67">
        <v>-0.23301251232624054</v>
      </c>
      <c r="DU758" s="67">
        <v>-0.27006760239601135</v>
      </c>
      <c r="DV758" s="67">
        <v>-0.14050444960594177</v>
      </c>
      <c r="DW758" s="67">
        <v>-6.4257726073265076E-2</v>
      </c>
      <c r="DX758" s="67">
        <v>-2.4352520704269409E-2</v>
      </c>
      <c r="DY758" s="67">
        <v>-4.1295696049928665E-2</v>
      </c>
      <c r="DZ758" s="67">
        <v>1.076394971460104E-2</v>
      </c>
      <c r="EA758" s="67">
        <v>4.206094890832901E-2</v>
      </c>
      <c r="EB758" s="67">
        <v>4.5782919973134995E-2</v>
      </c>
      <c r="EC758" s="67">
        <v>8.1232912838459015E-2</v>
      </c>
      <c r="ED758" s="67">
        <v>7.1190357208251953E-2</v>
      </c>
      <c r="EE758" s="67">
        <v>6.6193088889122009E-2</v>
      </c>
      <c r="EF758" s="67">
        <v>5.2264230325818062E-3</v>
      </c>
      <c r="EG758" s="67">
        <v>3.2261546701192856E-2</v>
      </c>
      <c r="EH758" s="67">
        <v>4.4279392808675766E-2</v>
      </c>
      <c r="EI758" s="67">
        <v>3.2110493630170822E-3</v>
      </c>
      <c r="EJ758" s="67">
        <v>1.5900466591119766E-2</v>
      </c>
      <c r="EK758" s="67">
        <v>4.168131947517395E-2</v>
      </c>
      <c r="EL758" s="67">
        <v>8.0112963914871216E-2</v>
      </c>
      <c r="EM758" s="67">
        <v>0.41494977474212646</v>
      </c>
      <c r="EN758" s="67">
        <v>0.48491230607032776</v>
      </c>
      <c r="EO758" s="67">
        <v>0.62488090991973877</v>
      </c>
      <c r="EP758" s="67">
        <v>0.67335563898086548</v>
      </c>
      <c r="EQ758" s="67">
        <v>0.64177680015563965</v>
      </c>
      <c r="ER758" s="67">
        <v>-0.15378181636333466</v>
      </c>
      <c r="ES758" s="67">
        <v>-0.19222557544708252</v>
      </c>
      <c r="ET758" s="67">
        <v>-6.5681464970111847E-2</v>
      </c>
      <c r="EU758" s="67">
        <v>6.7071816883981228E-3</v>
      </c>
      <c r="EV758" s="67">
        <v>4.1872996836900711E-2</v>
      </c>
      <c r="EW758" s="67">
        <v>91</v>
      </c>
      <c r="EX758" s="67">
        <v>90</v>
      </c>
      <c r="EY758" s="67">
        <v>87.5</v>
      </c>
      <c r="EZ758" s="67">
        <v>85.5</v>
      </c>
      <c r="FA758" s="67">
        <v>84</v>
      </c>
      <c r="FB758" s="67">
        <v>82</v>
      </c>
      <c r="FC758" s="67">
        <v>81.5</v>
      </c>
      <c r="FD758" s="67">
        <v>80</v>
      </c>
      <c r="FE758" s="67">
        <v>81.5</v>
      </c>
      <c r="FF758" s="67">
        <v>85</v>
      </c>
      <c r="FG758" s="67">
        <v>89.5</v>
      </c>
      <c r="FH758" s="67">
        <v>93</v>
      </c>
      <c r="FI758" s="67">
        <v>94.5</v>
      </c>
      <c r="FJ758" s="67">
        <v>97</v>
      </c>
      <c r="FK758" s="67">
        <v>97</v>
      </c>
      <c r="FL758" s="67">
        <v>97.5</v>
      </c>
      <c r="FM758" s="67">
        <v>100.5</v>
      </c>
      <c r="FN758" s="67">
        <v>102</v>
      </c>
      <c r="FO758" s="67">
        <v>100.5</v>
      </c>
      <c r="FP758" s="67">
        <v>99</v>
      </c>
      <c r="FQ758" s="67">
        <v>96.5</v>
      </c>
      <c r="FR758" s="67">
        <v>94</v>
      </c>
      <c r="FS758" s="67">
        <v>89.5</v>
      </c>
      <c r="FT758" s="67">
        <v>85.5</v>
      </c>
      <c r="FU758" s="68">
        <v>6.8617455661296844E-2</v>
      </c>
      <c r="FV758" s="40">
        <v>7.1100001335144043</v>
      </c>
      <c r="FW758">
        <v>5942.25</v>
      </c>
      <c r="FX758">
        <v>1</v>
      </c>
    </row>
    <row r="759" spans="1:180" x14ac:dyDescent="0.2">
      <c r="A759" t="s">
        <v>189</v>
      </c>
      <c r="B759" t="s">
        <v>207</v>
      </c>
      <c r="C759" t="s">
        <v>204</v>
      </c>
      <c r="D759" t="s">
        <v>182</v>
      </c>
      <c r="E759" t="s">
        <v>1</v>
      </c>
      <c r="F759" t="s">
        <v>194</v>
      </c>
      <c r="G759" s="60" t="s">
        <v>221</v>
      </c>
      <c r="H759" s="67">
        <v>3601</v>
      </c>
      <c r="I759" s="67">
        <v>1.0193319320678711</v>
      </c>
      <c r="J759" s="67">
        <v>0.85348957777023315</v>
      </c>
      <c r="K759" s="67">
        <v>0.74841254949569702</v>
      </c>
      <c r="L759" s="67">
        <v>0.68297290802001953</v>
      </c>
      <c r="M759" s="67">
        <v>0.66114175319671631</v>
      </c>
      <c r="N759" s="67">
        <v>0.68391972780227661</v>
      </c>
      <c r="O759" s="67">
        <v>0.74127674102783203</v>
      </c>
      <c r="P759" s="67">
        <v>0.78895056247711182</v>
      </c>
      <c r="Q759" s="67">
        <v>0.85064476728439331</v>
      </c>
      <c r="R759" s="67">
        <v>0.9402463436126709</v>
      </c>
      <c r="S759" s="67">
        <v>1.0777902603149414</v>
      </c>
      <c r="T759" s="67">
        <v>1.2813531160354614</v>
      </c>
      <c r="U759" s="67">
        <v>1.5303289890289307</v>
      </c>
      <c r="V759" s="67">
        <v>1.8135455846786499</v>
      </c>
      <c r="W759" s="67">
        <v>2.0899603366851807</v>
      </c>
      <c r="X759" s="67">
        <v>2.3719842433929443</v>
      </c>
      <c r="Y759" s="67">
        <v>2.6514334678649902</v>
      </c>
      <c r="Z759" s="67">
        <v>2.8315179347991943</v>
      </c>
      <c r="AA759" s="67">
        <v>2.8303074836730957</v>
      </c>
      <c r="AB759" s="67">
        <v>2.6776161193847656</v>
      </c>
      <c r="AC759" s="67">
        <v>2.4704744815826416</v>
      </c>
      <c r="AD759" s="67">
        <v>2.2713074684143066</v>
      </c>
      <c r="AE759" s="67">
        <v>1.8702211380004883</v>
      </c>
      <c r="AF759" s="67">
        <v>1.462746262550354</v>
      </c>
      <c r="AG759" s="67">
        <v>-8.5416249930858612E-2</v>
      </c>
      <c r="AH759" s="67">
        <v>-9.8961368203163147E-2</v>
      </c>
      <c r="AI759" s="67">
        <v>-8.721199631690979E-2</v>
      </c>
      <c r="AJ759" s="67">
        <v>-9.2811129987239838E-2</v>
      </c>
      <c r="AK759" s="67">
        <v>-8.1569105386734009E-2</v>
      </c>
      <c r="AL759" s="67">
        <v>-7.609027624130249E-2</v>
      </c>
      <c r="AM759" s="67">
        <v>-9.3299351632595062E-2</v>
      </c>
      <c r="AN759" s="67">
        <v>-0.1168934628367424</v>
      </c>
      <c r="AO759" s="67">
        <v>-0.11102444678544998</v>
      </c>
      <c r="AP759" s="67">
        <v>-0.10687824338674545</v>
      </c>
      <c r="AQ759" s="67">
        <v>-0.11958064883947372</v>
      </c>
      <c r="AR759" s="67">
        <v>-0.13985331356525421</v>
      </c>
      <c r="AS759" s="67">
        <v>-0.17462602257728577</v>
      </c>
      <c r="AT759" s="67">
        <v>-0.15560173988342285</v>
      </c>
      <c r="AU759" s="67">
        <v>0.30468401312828064</v>
      </c>
      <c r="AV759" s="67">
        <v>0.45219621062278748</v>
      </c>
      <c r="AW759" s="67">
        <v>0.58220583200454712</v>
      </c>
      <c r="AX759" s="67">
        <v>0.62403297424316406</v>
      </c>
      <c r="AY759" s="67">
        <v>0.56187945604324341</v>
      </c>
      <c r="AZ759" s="67">
        <v>-0.42976641654968262</v>
      </c>
      <c r="BA759" s="67">
        <v>-0.56981712579727173</v>
      </c>
      <c r="BB759" s="67">
        <v>-0.41163760423660278</v>
      </c>
      <c r="BC759" s="67">
        <v>-0.29852044582366943</v>
      </c>
      <c r="BD759" s="67">
        <v>-0.21706756949424744</v>
      </c>
      <c r="BE759" s="67">
        <v>-2.5691768154501915E-2</v>
      </c>
      <c r="BF759" s="67">
        <v>-4.3881502002477646E-2</v>
      </c>
      <c r="BG759" s="67">
        <v>-3.5938479006290436E-2</v>
      </c>
      <c r="BH759" s="67">
        <v>-4.4399023056030273E-2</v>
      </c>
      <c r="BI759" s="67">
        <v>-3.4807566553354263E-2</v>
      </c>
      <c r="BJ759" s="67">
        <v>-2.9350260272622108E-2</v>
      </c>
      <c r="BK759" s="67">
        <v>-4.3530978262424469E-2</v>
      </c>
      <c r="BL759" s="67">
        <v>-6.3825488090515137E-2</v>
      </c>
      <c r="BM759" s="67">
        <v>-5.4475840181112289E-2</v>
      </c>
      <c r="BN759" s="67">
        <v>-4.5480605214834213E-2</v>
      </c>
      <c r="BO759" s="67">
        <v>-5.393693596124649E-2</v>
      </c>
      <c r="BP759" s="67">
        <v>-6.9753162562847137E-2</v>
      </c>
      <c r="BQ759" s="67">
        <v>-0.100638248026371</v>
      </c>
      <c r="BR759" s="67">
        <v>-7.8941725194454193E-2</v>
      </c>
      <c r="BS759" s="67">
        <v>0.38027572631835938</v>
      </c>
      <c r="BT759" s="67">
        <v>0.52841085195541382</v>
      </c>
      <c r="BU759" s="67">
        <v>0.65909898281097412</v>
      </c>
      <c r="BV759" s="67">
        <v>0.70114684104919434</v>
      </c>
      <c r="BW759" s="67">
        <v>0.63920438289642334</v>
      </c>
      <c r="BX759" s="67">
        <v>-0.3502260148525238</v>
      </c>
      <c r="BY759" s="67">
        <v>-0.4916699230670929</v>
      </c>
      <c r="BZ759" s="67">
        <v>-0.33652016520500183</v>
      </c>
      <c r="CA759" s="67">
        <v>-0.22727513313293457</v>
      </c>
      <c r="CB759" s="67">
        <v>-0.1505795419216156</v>
      </c>
      <c r="CC759" s="67">
        <v>1.5673227608203888E-2</v>
      </c>
      <c r="CD759" s="67">
        <v>-5.7333433069288731E-3</v>
      </c>
      <c r="CE759" s="67">
        <v>-4.2659704922698438E-4</v>
      </c>
      <c r="CF759" s="67">
        <v>-1.0868946090340614E-2</v>
      </c>
      <c r="CG759" s="67">
        <v>-2.4206638336181641E-3</v>
      </c>
      <c r="CH759" s="67">
        <v>3.021737327799201E-3</v>
      </c>
      <c r="CI759" s="67">
        <v>-9.0615525841712952E-3</v>
      </c>
      <c r="CJ759" s="67">
        <v>-2.7070771902799606E-2</v>
      </c>
      <c r="CK759" s="67">
        <v>-1.5310444869101048E-2</v>
      </c>
      <c r="CL759" s="67">
        <v>-2.9567861929535866E-3</v>
      </c>
      <c r="CM759" s="67">
        <v>-8.4723047912120819E-3</v>
      </c>
      <c r="CN759" s="67">
        <v>-2.1202016621828079E-2</v>
      </c>
      <c r="CO759" s="67">
        <v>-4.939454048871994E-2</v>
      </c>
      <c r="CP759" s="67">
        <v>-2.5847228243947029E-2</v>
      </c>
      <c r="CQ759" s="67">
        <v>0.43263030052185059</v>
      </c>
      <c r="CR759" s="67">
        <v>0.58119690418243408</v>
      </c>
      <c r="CS759" s="67">
        <v>0.71235489845275879</v>
      </c>
      <c r="CT759" s="67">
        <v>0.75455570220947266</v>
      </c>
      <c r="CU759" s="67">
        <v>0.69275933504104614</v>
      </c>
      <c r="CV759" s="67">
        <v>-0.29513654112815857</v>
      </c>
      <c r="CW759" s="67">
        <v>-0.43754544854164124</v>
      </c>
      <c r="CX759" s="67">
        <v>-0.28449410200119019</v>
      </c>
      <c r="CY759" s="67">
        <v>-0.17793086171150208</v>
      </c>
      <c r="CZ759" s="67">
        <v>-0.10453011840581894</v>
      </c>
      <c r="DA759" s="67">
        <v>5.7038221508264542E-2</v>
      </c>
      <c r="DB759" s="67">
        <v>3.2414808869361877E-2</v>
      </c>
      <c r="DC759" s="67">
        <v>3.5085286945104599E-2</v>
      </c>
      <c r="DD759" s="67">
        <v>2.2661134600639343E-2</v>
      </c>
      <c r="DE759" s="67">
        <v>2.9966235160827637E-2</v>
      </c>
      <c r="DF759" s="67">
        <v>3.5393733531236649E-2</v>
      </c>
      <c r="DG759" s="67">
        <v>2.5407873094081879E-2</v>
      </c>
      <c r="DH759" s="67">
        <v>9.6839480102062225E-3</v>
      </c>
      <c r="DI759" s="67">
        <v>2.3854950442910194E-2</v>
      </c>
      <c r="DJ759" s="67">
        <v>3.9567034691572189E-2</v>
      </c>
      <c r="DK759" s="67">
        <v>3.6992330104112625E-2</v>
      </c>
      <c r="DL759" s="67">
        <v>2.7349136769771576E-2</v>
      </c>
      <c r="DM759" s="67">
        <v>1.8491636728867888E-3</v>
      </c>
      <c r="DN759" s="67">
        <v>2.7247266843914986E-2</v>
      </c>
      <c r="DO759" s="67">
        <v>0.48498490452766418</v>
      </c>
      <c r="DP759" s="67">
        <v>0.63398295640945435</v>
      </c>
      <c r="DQ759" s="67">
        <v>0.76561081409454346</v>
      </c>
      <c r="DR759" s="67">
        <v>0.8079645037651062</v>
      </c>
      <c r="DS759" s="67">
        <v>0.74631434679031372</v>
      </c>
      <c r="DT759" s="67">
        <v>-0.24004706740379333</v>
      </c>
      <c r="DU759" s="67">
        <v>-0.38342094421386719</v>
      </c>
      <c r="DV759" s="67">
        <v>-0.23246802389621735</v>
      </c>
      <c r="DW759" s="67">
        <v>-0.12858662009239197</v>
      </c>
      <c r="DX759" s="67">
        <v>-5.8480706065893173E-2</v>
      </c>
      <c r="DY759" s="67">
        <v>0.11676271259784698</v>
      </c>
      <c r="DZ759" s="67">
        <v>8.7494686245918274E-2</v>
      </c>
      <c r="EA759" s="67">
        <v>8.6358807981014252E-2</v>
      </c>
      <c r="EB759" s="67">
        <v>7.1073241531848907E-2</v>
      </c>
      <c r="EC759" s="67">
        <v>7.6727777719497681E-2</v>
      </c>
      <c r="ED759" s="67">
        <v>8.2133755087852478E-2</v>
      </c>
      <c r="EE759" s="67">
        <v>7.5176246464252472E-2</v>
      </c>
      <c r="EF759" s="67">
        <v>6.2751926481723785E-2</v>
      </c>
      <c r="EG759" s="67">
        <v>8.0403558909893036E-2</v>
      </c>
      <c r="EH759" s="67">
        <v>0.10096467286348343</v>
      </c>
      <c r="EI759" s="67">
        <v>0.10263603180646896</v>
      </c>
      <c r="EJ759" s="67">
        <v>9.7449295222759247E-2</v>
      </c>
      <c r="EK759" s="67">
        <v>7.5836926698684692E-2</v>
      </c>
      <c r="EL759" s="67">
        <v>0.10390727967023849</v>
      </c>
      <c r="EM759" s="67">
        <v>0.56057661771774292</v>
      </c>
      <c r="EN759" s="67">
        <v>0.7101975679397583</v>
      </c>
      <c r="EO759" s="67">
        <v>0.84250396490097046</v>
      </c>
      <c r="EP759" s="67">
        <v>0.8850783109664917</v>
      </c>
      <c r="EQ759" s="67">
        <v>0.82363927364349365</v>
      </c>
      <c r="ER759" s="67">
        <v>-0.16050663590431213</v>
      </c>
      <c r="ES759" s="67">
        <v>-0.30527374148368835</v>
      </c>
      <c r="ET759" s="67">
        <v>-0.15735064446926117</v>
      </c>
      <c r="EU759" s="67">
        <v>-5.7341329753398895E-2</v>
      </c>
      <c r="EV759" s="67">
        <v>8.0073336139321327E-3</v>
      </c>
      <c r="EW759" s="67">
        <v>82.5</v>
      </c>
      <c r="EX759" s="67">
        <v>80.5</v>
      </c>
      <c r="EY759" s="67">
        <v>78.5</v>
      </c>
      <c r="EZ759" s="67">
        <v>76</v>
      </c>
      <c r="FA759" s="67">
        <v>74</v>
      </c>
      <c r="FB759" s="67">
        <v>72.5</v>
      </c>
      <c r="FC759" s="67">
        <v>72.5</v>
      </c>
      <c r="FD759" s="67">
        <v>75</v>
      </c>
      <c r="FE759" s="67">
        <v>79.5</v>
      </c>
      <c r="FF759" s="67">
        <v>85</v>
      </c>
      <c r="FG759" s="67">
        <v>87.5</v>
      </c>
      <c r="FH759" s="67">
        <v>91</v>
      </c>
      <c r="FI759" s="67">
        <v>94.5</v>
      </c>
      <c r="FJ759" s="67">
        <v>96.5</v>
      </c>
      <c r="FK759" s="67">
        <v>98</v>
      </c>
      <c r="FL759" s="67">
        <v>99.5</v>
      </c>
      <c r="FM759" s="67">
        <v>100.5</v>
      </c>
      <c r="FN759" s="67">
        <v>102</v>
      </c>
      <c r="FO759" s="67">
        <v>101</v>
      </c>
      <c r="FP759" s="67">
        <v>99.5</v>
      </c>
      <c r="FQ759" s="67">
        <v>95</v>
      </c>
      <c r="FR759" s="67">
        <v>91.5</v>
      </c>
      <c r="FS759" s="67">
        <v>90</v>
      </c>
      <c r="FT759" s="67">
        <v>88.5</v>
      </c>
      <c r="FU759" s="68">
        <v>6.8887338042259216E-2</v>
      </c>
      <c r="FV759" s="40">
        <v>9.1400003433227539</v>
      </c>
      <c r="FW759">
        <v>5324.56</v>
      </c>
      <c r="FX759">
        <v>1</v>
      </c>
    </row>
    <row r="760" spans="1:180" x14ac:dyDescent="0.2">
      <c r="A760" t="s">
        <v>189</v>
      </c>
      <c r="B760" t="s">
        <v>207</v>
      </c>
      <c r="C760" t="s">
        <v>204</v>
      </c>
      <c r="D760" t="s">
        <v>182</v>
      </c>
      <c r="E760" t="s">
        <v>1</v>
      </c>
      <c r="F760" t="s">
        <v>194</v>
      </c>
      <c r="G760" s="60" t="s">
        <v>222</v>
      </c>
      <c r="H760" s="67">
        <v>3597</v>
      </c>
      <c r="I760" s="67">
        <v>1.1675835847854614</v>
      </c>
      <c r="J760" s="67">
        <v>0.97220289707183838</v>
      </c>
      <c r="K760" s="67">
        <v>0.84121870994567871</v>
      </c>
      <c r="L760" s="67">
        <v>0.76116788387298584</v>
      </c>
      <c r="M760" s="67">
        <v>0.72481071949005127</v>
      </c>
      <c r="N760" s="67">
        <v>0.74119699001312256</v>
      </c>
      <c r="O760" s="67">
        <v>0.78994029760360718</v>
      </c>
      <c r="P760" s="67">
        <v>0.86303514242172241</v>
      </c>
      <c r="Q760" s="67">
        <v>0.93064934015274048</v>
      </c>
      <c r="R760" s="67">
        <v>1.0793334245681763</v>
      </c>
      <c r="S760" s="67">
        <v>1.2814102172851563</v>
      </c>
      <c r="T760" s="67">
        <v>1.5429457426071167</v>
      </c>
      <c r="U760" s="67">
        <v>1.8773481845855713</v>
      </c>
      <c r="V760" s="67">
        <v>2.2182729244232178</v>
      </c>
      <c r="W760" s="67">
        <v>2.5028152465820313</v>
      </c>
      <c r="X760" s="67">
        <v>2.8151466846466064</v>
      </c>
      <c r="Y760" s="67">
        <v>3.0946593284606934</v>
      </c>
      <c r="Z760" s="67">
        <v>3.2894093990325928</v>
      </c>
      <c r="AA760" s="67">
        <v>3.3039340972900391</v>
      </c>
      <c r="AB760" s="67">
        <v>3.1573951244354248</v>
      </c>
      <c r="AC760" s="67">
        <v>2.8969748020172119</v>
      </c>
      <c r="AD760" s="67">
        <v>2.6708009243011475</v>
      </c>
      <c r="AE760" s="67">
        <v>2.2538845539093018</v>
      </c>
      <c r="AF760" s="67">
        <v>1.7939001321792603</v>
      </c>
      <c r="AG760" s="67">
        <v>-0.15828222036361694</v>
      </c>
      <c r="AH760" s="67">
        <v>-0.13733522593975067</v>
      </c>
      <c r="AI760" s="67">
        <v>-0.10662685334682465</v>
      </c>
      <c r="AJ760" s="67">
        <v>-9.3902744352817535E-2</v>
      </c>
      <c r="AK760" s="67">
        <v>-9.2202708125114441E-2</v>
      </c>
      <c r="AL760" s="67">
        <v>-8.5215359926223755E-2</v>
      </c>
      <c r="AM760" s="67">
        <v>-0.1105363517999649</v>
      </c>
      <c r="AN760" s="67">
        <v>-0.10851354151964188</v>
      </c>
      <c r="AO760" s="67">
        <v>-0.14441691339015961</v>
      </c>
      <c r="AP760" s="67">
        <v>-0.12736977636814117</v>
      </c>
      <c r="AQ760" s="67">
        <v>-0.16507108509540558</v>
      </c>
      <c r="AR760" s="67">
        <v>-0.18202662467956543</v>
      </c>
      <c r="AS760" s="67">
        <v>-0.19482798874378204</v>
      </c>
      <c r="AT760" s="67">
        <v>-0.16952681541442871</v>
      </c>
      <c r="AU760" s="67">
        <v>0.38216853141784668</v>
      </c>
      <c r="AV760" s="67">
        <v>0.58635944128036499</v>
      </c>
      <c r="AW760" s="67">
        <v>0.71281599998474121</v>
      </c>
      <c r="AX760" s="67">
        <v>0.76276665925979614</v>
      </c>
      <c r="AY760" s="67">
        <v>0.72826212644577026</v>
      </c>
      <c r="AZ760" s="67">
        <v>-0.37862750887870789</v>
      </c>
      <c r="BA760" s="67">
        <v>-0.64700400829315186</v>
      </c>
      <c r="BB760" s="67">
        <v>-0.52549690008163452</v>
      </c>
      <c r="BC760" s="67">
        <v>-0.38642588257789612</v>
      </c>
      <c r="BD760" s="67">
        <v>-0.33024397492408752</v>
      </c>
      <c r="BE760" s="67">
        <v>-9.8518714308738708E-2</v>
      </c>
      <c r="BF760" s="67">
        <v>-8.2219347357749939E-2</v>
      </c>
      <c r="BG760" s="67">
        <v>-5.5319800972938538E-2</v>
      </c>
      <c r="BH760" s="67">
        <v>-4.5458968728780746E-2</v>
      </c>
      <c r="BI760" s="67">
        <v>-4.541059210896492E-2</v>
      </c>
      <c r="BJ760" s="67">
        <v>-3.8444846868515015E-2</v>
      </c>
      <c r="BK760" s="67">
        <v>-6.0735557228326797E-2</v>
      </c>
      <c r="BL760" s="67">
        <v>-5.5410999804735184E-2</v>
      </c>
      <c r="BM760" s="67">
        <v>-8.7831452488899231E-2</v>
      </c>
      <c r="BN760" s="67">
        <v>-6.5932095050811768E-2</v>
      </c>
      <c r="BO760" s="67">
        <v>-9.9384568631649017E-2</v>
      </c>
      <c r="BP760" s="67">
        <v>-0.11188071966171265</v>
      </c>
      <c r="BQ760" s="67">
        <v>-0.12079193443059921</v>
      </c>
      <c r="BR760" s="67">
        <v>-9.28167924284935E-2</v>
      </c>
      <c r="BS760" s="67">
        <v>0.45780953764915466</v>
      </c>
      <c r="BT760" s="67">
        <v>0.6626238226890564</v>
      </c>
      <c r="BU760" s="67">
        <v>0.78975921869277954</v>
      </c>
      <c r="BV760" s="67">
        <v>0.83993065357208252</v>
      </c>
      <c r="BW760" s="67">
        <v>0.80563735961914063</v>
      </c>
      <c r="BX760" s="67">
        <v>-0.29903534054756165</v>
      </c>
      <c r="BY760" s="67">
        <v>-0.56880593299865723</v>
      </c>
      <c r="BZ760" s="67">
        <v>-0.45033061504364014</v>
      </c>
      <c r="CA760" s="67">
        <v>-0.31513413786888123</v>
      </c>
      <c r="CB760" s="67">
        <v>-0.26371261477470398</v>
      </c>
      <c r="CC760" s="67">
        <v>-5.7126693427562714E-2</v>
      </c>
      <c r="CD760" s="67">
        <v>-4.4046249240636826E-2</v>
      </c>
      <c r="CE760" s="67">
        <v>-1.9784698262810707E-2</v>
      </c>
      <c r="CF760" s="67">
        <v>-1.1906961910426617E-2</v>
      </c>
      <c r="CG760" s="67">
        <v>-1.3002524152398109E-2</v>
      </c>
      <c r="CH760" s="67">
        <v>-6.0517312958836555E-3</v>
      </c>
      <c r="CI760" s="67">
        <v>-2.6243677362799644E-2</v>
      </c>
      <c r="CJ760" s="67">
        <v>-1.8632339313626289E-2</v>
      </c>
      <c r="CK760" s="67">
        <v>-4.8640530556440353E-2</v>
      </c>
      <c r="CL760" s="67">
        <v>-2.3380549624562263E-2</v>
      </c>
      <c r="CM760" s="67">
        <v>-5.3890269249677658E-2</v>
      </c>
      <c r="CN760" s="67">
        <v>-6.3297882676124573E-2</v>
      </c>
      <c r="CO760" s="67">
        <v>-6.9514796137809753E-2</v>
      </c>
      <c r="CP760" s="67">
        <v>-3.9687667042016983E-2</v>
      </c>
      <c r="CQ760" s="67">
        <v>0.51019829511642456</v>
      </c>
      <c r="CR760" s="67">
        <v>0.71544426679611206</v>
      </c>
      <c r="CS760" s="67">
        <v>0.84304982423782349</v>
      </c>
      <c r="CT760" s="67">
        <v>0.89337432384490967</v>
      </c>
      <c r="CU760" s="67">
        <v>0.85922712087631226</v>
      </c>
      <c r="CV760" s="67">
        <v>-0.24390999972820282</v>
      </c>
      <c r="CW760" s="67">
        <v>-0.51464617252349854</v>
      </c>
      <c r="CX760" s="67">
        <v>-0.39827063679695129</v>
      </c>
      <c r="CY760" s="67">
        <v>-0.26575773954391479</v>
      </c>
      <c r="CZ760" s="67">
        <v>-0.21763312816619873</v>
      </c>
      <c r="DA760" s="67">
        <v>-1.5734676271677017E-2</v>
      </c>
      <c r="DB760" s="67">
        <v>-5.8731567114591599E-3</v>
      </c>
      <c r="DC760" s="67">
        <v>1.5750406309962273E-2</v>
      </c>
      <c r="DD760" s="67">
        <v>2.1645046770572662E-2</v>
      </c>
      <c r="DE760" s="67">
        <v>1.9405549392104149E-2</v>
      </c>
      <c r="DF760" s="67">
        <v>2.6341384276747704E-2</v>
      </c>
      <c r="DG760" s="67">
        <v>8.2482043653726578E-3</v>
      </c>
      <c r="DH760" s="67">
        <v>1.8146317452192307E-2</v>
      </c>
      <c r="DI760" s="67">
        <v>-9.4496076926589012E-3</v>
      </c>
      <c r="DJ760" s="67">
        <v>1.9170995801687241E-2</v>
      </c>
      <c r="DK760" s="67">
        <v>-8.3959698677062988E-3</v>
      </c>
      <c r="DL760" s="67">
        <v>-1.4715046621859074E-2</v>
      </c>
      <c r="DM760" s="67">
        <v>-1.8237663432955742E-2</v>
      </c>
      <c r="DN760" s="67">
        <v>1.3441456481814384E-2</v>
      </c>
      <c r="DO760" s="67">
        <v>0.56258708238601685</v>
      </c>
      <c r="DP760" s="67">
        <v>0.76826465129852295</v>
      </c>
      <c r="DQ760" s="67">
        <v>0.89634048938751221</v>
      </c>
      <c r="DR760" s="67">
        <v>0.94681793451309204</v>
      </c>
      <c r="DS760" s="67">
        <v>0.91281694173812866</v>
      </c>
      <c r="DT760" s="67">
        <v>-0.18878471851348877</v>
      </c>
      <c r="DU760" s="67">
        <v>-0.46048644185066223</v>
      </c>
      <c r="DV760" s="67">
        <v>-0.34621068835258484</v>
      </c>
      <c r="DW760" s="67">
        <v>-0.21638131141662598</v>
      </c>
      <c r="DX760" s="67">
        <v>-0.17155365645885468</v>
      </c>
      <c r="DY760" s="67">
        <v>4.4028818607330322E-2</v>
      </c>
      <c r="DZ760" s="67">
        <v>4.924272745847702E-2</v>
      </c>
      <c r="EA760" s="67">
        <v>6.7057453095912933E-2</v>
      </c>
      <c r="EB760" s="67">
        <v>7.0088811218738556E-2</v>
      </c>
      <c r="EC760" s="67">
        <v>6.6197656095027924E-2</v>
      </c>
      <c r="ED760" s="67">
        <v>7.3111899197101593E-2</v>
      </c>
      <c r="EE760" s="67">
        <v>5.8049004524946213E-2</v>
      </c>
      <c r="EF760" s="67">
        <v>7.1248859167098999E-2</v>
      </c>
      <c r="EG760" s="67">
        <v>4.7135859727859497E-2</v>
      </c>
      <c r="EH760" s="67">
        <v>8.0608658492565155E-2</v>
      </c>
      <c r="EI760" s="67">
        <v>5.7290568947792053E-2</v>
      </c>
      <c r="EJ760" s="67">
        <v>5.5430851876735687E-2</v>
      </c>
      <c r="EK760" s="67">
        <v>5.5798374116420746E-2</v>
      </c>
      <c r="EL760" s="67">
        <v>9.0151473879814148E-2</v>
      </c>
      <c r="EM760" s="67">
        <v>0.63822799921035767</v>
      </c>
      <c r="EN760" s="67">
        <v>0.84452909231185913</v>
      </c>
      <c r="EO760" s="67">
        <v>0.97328358888626099</v>
      </c>
      <c r="EP760" s="67">
        <v>1.0239819288253784</v>
      </c>
      <c r="EQ760" s="67">
        <v>0.99019217491149902</v>
      </c>
      <c r="ER760" s="67">
        <v>-0.10919253528118134</v>
      </c>
      <c r="ES760" s="67">
        <v>-0.38228842616081238</v>
      </c>
      <c r="ET760" s="67">
        <v>-0.27104437351226807</v>
      </c>
      <c r="EU760" s="67">
        <v>-0.14508956670761108</v>
      </c>
      <c r="EV760" s="67">
        <v>-0.10502226650714874</v>
      </c>
      <c r="EW760" s="67">
        <v>85</v>
      </c>
      <c r="EX760" s="67">
        <v>82.5</v>
      </c>
      <c r="EY760" s="67">
        <v>81</v>
      </c>
      <c r="EZ760" s="67">
        <v>79.5</v>
      </c>
      <c r="FA760" s="67">
        <v>76.5</v>
      </c>
      <c r="FB760" s="67">
        <v>74.5</v>
      </c>
      <c r="FC760" s="67">
        <v>73.5</v>
      </c>
      <c r="FD760" s="67">
        <v>75.5</v>
      </c>
      <c r="FE760" s="67">
        <v>80</v>
      </c>
      <c r="FF760" s="67">
        <v>85.5</v>
      </c>
      <c r="FG760" s="67">
        <v>89.5</v>
      </c>
      <c r="FH760" s="67">
        <v>94</v>
      </c>
      <c r="FI760" s="67">
        <v>97.5</v>
      </c>
      <c r="FJ760" s="67">
        <v>101</v>
      </c>
      <c r="FK760" s="67">
        <v>103.5</v>
      </c>
      <c r="FL760" s="67">
        <v>106</v>
      </c>
      <c r="FM760" s="67">
        <v>107.5</v>
      </c>
      <c r="FN760" s="67">
        <v>107</v>
      </c>
      <c r="FO760" s="67">
        <v>107</v>
      </c>
      <c r="FP760" s="67">
        <v>104.5</v>
      </c>
      <c r="FQ760" s="67">
        <v>101</v>
      </c>
      <c r="FR760" s="67">
        <v>97</v>
      </c>
      <c r="FS760" s="67">
        <v>92.5</v>
      </c>
      <c r="FT760" s="67">
        <v>90</v>
      </c>
      <c r="FU760" s="68">
        <v>6.8932212889194489E-2</v>
      </c>
      <c r="FV760" s="40">
        <v>9.1000003814697266</v>
      </c>
      <c r="FW760">
        <v>6277.39</v>
      </c>
      <c r="FX760">
        <v>1</v>
      </c>
    </row>
    <row r="761" spans="1:180" x14ac:dyDescent="0.2">
      <c r="A761" t="s">
        <v>189</v>
      </c>
      <c r="B761" t="s">
        <v>207</v>
      </c>
      <c r="C761" t="s">
        <v>204</v>
      </c>
      <c r="D761" t="s">
        <v>182</v>
      </c>
      <c r="E761" t="s">
        <v>1</v>
      </c>
      <c r="F761" t="s">
        <v>194</v>
      </c>
      <c r="G761" s="60" t="s">
        <v>223</v>
      </c>
      <c r="H761" s="67">
        <v>3594</v>
      </c>
      <c r="I761" s="67">
        <v>1.4789295196533203</v>
      </c>
      <c r="J761" s="67">
        <v>1.234223484992981</v>
      </c>
      <c r="K761" s="67">
        <v>1.0550606250762939</v>
      </c>
      <c r="L761" s="67">
        <v>0.9585413932800293</v>
      </c>
      <c r="M761" s="67">
        <v>0.89935863018035889</v>
      </c>
      <c r="N761" s="67">
        <v>0.86264532804489136</v>
      </c>
      <c r="O761" s="67">
        <v>0.90987175703048706</v>
      </c>
      <c r="P761" s="67">
        <v>0.97787219285964966</v>
      </c>
      <c r="Q761" s="67">
        <v>1.0742602348327637</v>
      </c>
      <c r="R761" s="67">
        <v>1.2123371362686157</v>
      </c>
      <c r="S761" s="67">
        <v>1.4317086935043335</v>
      </c>
      <c r="T761" s="67">
        <v>1.6848247051239014</v>
      </c>
      <c r="U761" s="67">
        <v>1.9915413856506348</v>
      </c>
      <c r="V761" s="67">
        <v>2.3213348388671875</v>
      </c>
      <c r="W761" s="67">
        <v>2.548530101776123</v>
      </c>
      <c r="X761" s="67">
        <v>2.6389913558959961</v>
      </c>
      <c r="Y761" s="67">
        <v>2.7184736728668213</v>
      </c>
      <c r="Z761" s="67">
        <v>2.7177059650421143</v>
      </c>
      <c r="AA761" s="67">
        <v>2.6380527019500732</v>
      </c>
      <c r="AB761" s="67">
        <v>2.5429179668426514</v>
      </c>
      <c r="AC761" s="67">
        <v>2.4424998760223389</v>
      </c>
      <c r="AD761" s="67">
        <v>2.2889325618743896</v>
      </c>
      <c r="AE761" s="67">
        <v>1.9631258249282837</v>
      </c>
      <c r="AF761" s="67">
        <v>1.6473528146743774</v>
      </c>
      <c r="AG761" s="67">
        <v>-0.21790391206741333</v>
      </c>
      <c r="AH761" s="67">
        <v>-0.16778126358985901</v>
      </c>
      <c r="AI761" s="67">
        <v>-0.13888847827911377</v>
      </c>
      <c r="AJ761" s="67">
        <v>-9.6274919807910919E-2</v>
      </c>
      <c r="AK761" s="67">
        <v>-7.5598888099193573E-2</v>
      </c>
      <c r="AL761" s="67">
        <v>-0.10325734317302704</v>
      </c>
      <c r="AM761" s="67">
        <v>-0.10065966099500656</v>
      </c>
      <c r="AN761" s="67">
        <v>-0.1207626685500145</v>
      </c>
      <c r="AO761" s="67">
        <v>-0.11013905704021454</v>
      </c>
      <c r="AP761" s="67">
        <v>-0.1383914053440094</v>
      </c>
      <c r="AQ761" s="67">
        <v>-0.12306758761405945</v>
      </c>
      <c r="AR761" s="67">
        <v>-0.16854380071163177</v>
      </c>
      <c r="AS761" s="67">
        <v>-0.20661996304988861</v>
      </c>
      <c r="AT761" s="67">
        <v>-0.20906317234039307</v>
      </c>
      <c r="AU761" s="67">
        <v>0.34483599662780762</v>
      </c>
      <c r="AV761" s="67">
        <v>0.47504052519798279</v>
      </c>
      <c r="AW761" s="67">
        <v>0.51939409971237183</v>
      </c>
      <c r="AX761" s="67">
        <v>0.49278286099433899</v>
      </c>
      <c r="AY761" s="67">
        <v>0.39906695485115051</v>
      </c>
      <c r="AZ761" s="67">
        <v>-0.55803221464157104</v>
      </c>
      <c r="BA761" s="67">
        <v>-0.65505832433700562</v>
      </c>
      <c r="BB761" s="67">
        <v>-0.46275284886360168</v>
      </c>
      <c r="BC761" s="67">
        <v>-0.32025471329689026</v>
      </c>
      <c r="BD761" s="67">
        <v>-0.22526828944683075</v>
      </c>
      <c r="BE761" s="67">
        <v>-0.15811632573604584</v>
      </c>
      <c r="BF761" s="67">
        <v>-0.11264355480670929</v>
      </c>
      <c r="BG761" s="67">
        <v>-8.7561182677745819E-2</v>
      </c>
      <c r="BH761" s="67">
        <v>-4.7812093049287796E-2</v>
      </c>
      <c r="BI761" s="67">
        <v>-2.8788251802325249E-2</v>
      </c>
      <c r="BJ761" s="67">
        <v>-5.6467469781637192E-2</v>
      </c>
      <c r="BK761" s="67">
        <v>-5.0837624818086624E-2</v>
      </c>
      <c r="BL761" s="67">
        <v>-6.7637376487255096E-2</v>
      </c>
      <c r="BM761" s="67">
        <v>-5.3529590368270874E-2</v>
      </c>
      <c r="BN761" s="67">
        <v>-7.6927974820137024E-2</v>
      </c>
      <c r="BO761" s="67">
        <v>-5.7353895157575607E-2</v>
      </c>
      <c r="BP761" s="67">
        <v>-9.8369047045707703E-2</v>
      </c>
      <c r="BQ761" s="67">
        <v>-0.13255327939987183</v>
      </c>
      <c r="BR761" s="67">
        <v>-0.13232119381427765</v>
      </c>
      <c r="BS761" s="67">
        <v>0.42050838470458984</v>
      </c>
      <c r="BT761" s="67">
        <v>0.55133700370788574</v>
      </c>
      <c r="BU761" s="67">
        <v>0.59637027978897095</v>
      </c>
      <c r="BV761" s="67">
        <v>0.5699804425239563</v>
      </c>
      <c r="BW761" s="67">
        <v>0.47647592425346375</v>
      </c>
      <c r="BX761" s="67">
        <v>-0.47840499877929688</v>
      </c>
      <c r="BY761" s="67">
        <v>-0.57682621479034424</v>
      </c>
      <c r="BZ761" s="67">
        <v>-0.3875543475151062</v>
      </c>
      <c r="CA761" s="67">
        <v>-0.24893294274806976</v>
      </c>
      <c r="CB761" s="67">
        <v>-0.15870927274227142</v>
      </c>
      <c r="CC761" s="67">
        <v>-0.11670763045549393</v>
      </c>
      <c r="CD761" s="67">
        <v>-7.4455328285694122E-2</v>
      </c>
      <c r="CE761" s="67">
        <v>-5.2012037485837936E-2</v>
      </c>
      <c r="CF761" s="67">
        <v>-1.4246886596083641E-2</v>
      </c>
      <c r="CG761" s="67">
        <v>3.6326509434729815E-3</v>
      </c>
      <c r="CH761" s="67">
        <v>-2.4060947820544243E-2</v>
      </c>
      <c r="CI761" s="67">
        <v>-1.6331035643815994E-2</v>
      </c>
      <c r="CJ761" s="67">
        <v>-3.0842959880828857E-2</v>
      </c>
      <c r="CK761" s="67">
        <v>-1.4322042465209961E-2</v>
      </c>
      <c r="CL761" s="67">
        <v>-3.4358583390712738E-2</v>
      </c>
      <c r="CM761" s="67">
        <v>-1.1840798892080784E-2</v>
      </c>
      <c r="CN761" s="67">
        <v>-4.9766227602958679E-2</v>
      </c>
      <c r="CO761" s="67">
        <v>-8.1254921853542328E-2</v>
      </c>
      <c r="CP761" s="67">
        <v>-7.916993647813797E-2</v>
      </c>
      <c r="CQ761" s="67">
        <v>0.4729188084602356</v>
      </c>
      <c r="CR761" s="67">
        <v>0.6041797399520874</v>
      </c>
      <c r="CS761" s="67">
        <v>0.64968365430831909</v>
      </c>
      <c r="CT761" s="67">
        <v>0.62344717979431152</v>
      </c>
      <c r="CU761" s="67">
        <v>0.53008913993835449</v>
      </c>
      <c r="CV761" s="67">
        <v>-0.42325544357299805</v>
      </c>
      <c r="CW761" s="67">
        <v>-0.52264285087585449</v>
      </c>
      <c r="CX761" s="67">
        <v>-0.33547204732894897</v>
      </c>
      <c r="CY761" s="67">
        <v>-0.19953572750091553</v>
      </c>
      <c r="CZ761" s="67">
        <v>-0.11261069774627686</v>
      </c>
      <c r="DA761" s="67">
        <v>-7.5298935174942017E-2</v>
      </c>
      <c r="DB761" s="67">
        <v>-3.6267101764678955E-2</v>
      </c>
      <c r="DC761" s="67">
        <v>-1.6462899744510651E-2</v>
      </c>
      <c r="DD761" s="67">
        <v>1.9318317994475365E-2</v>
      </c>
      <c r="DE761" s="67">
        <v>3.6053556948900223E-2</v>
      </c>
      <c r="DF761" s="67">
        <v>8.3455760031938553E-3</v>
      </c>
      <c r="DG761" s="67">
        <v>1.8175553530454636E-2</v>
      </c>
      <c r="DH761" s="67">
        <v>5.9514604508876801E-3</v>
      </c>
      <c r="DI761" s="67">
        <v>2.4885503575205803E-2</v>
      </c>
      <c r="DJ761" s="67">
        <v>8.2108080387115479E-3</v>
      </c>
      <c r="DK761" s="67">
        <v>3.3672299236059189E-2</v>
      </c>
      <c r="DL761" s="67">
        <v>-1.1633997783064842E-3</v>
      </c>
      <c r="DM761" s="67">
        <v>-2.9956560581922531E-2</v>
      </c>
      <c r="DN761" s="67">
        <v>-2.6018675416707993E-2</v>
      </c>
      <c r="DO761" s="67">
        <v>0.52532923221588135</v>
      </c>
      <c r="DP761" s="67">
        <v>0.65702253580093384</v>
      </c>
      <c r="DQ761" s="67">
        <v>0.70299708843231201</v>
      </c>
      <c r="DR761" s="67">
        <v>0.67691397666931152</v>
      </c>
      <c r="DS761" s="67">
        <v>0.58370232582092285</v>
      </c>
      <c r="DT761" s="67">
        <v>-0.36810585856437683</v>
      </c>
      <c r="DU761" s="67">
        <v>-0.46845957636833191</v>
      </c>
      <c r="DV761" s="67">
        <v>-0.28338974714279175</v>
      </c>
      <c r="DW761" s="67">
        <v>-0.15013851225376129</v>
      </c>
      <c r="DX761" s="67">
        <v>-6.6512115299701691E-2</v>
      </c>
      <c r="DY761" s="67">
        <v>-1.5511348843574524E-2</v>
      </c>
      <c r="DZ761" s="67">
        <v>1.8870633095502853E-2</v>
      </c>
      <c r="EA761" s="67">
        <v>3.4864414483308792E-2</v>
      </c>
      <c r="EB761" s="67">
        <v>6.7781150341033936E-2</v>
      </c>
      <c r="EC761" s="67">
        <v>8.2864187657833099E-2</v>
      </c>
      <c r="ED761" s="67">
        <v>5.5135451257228851E-2</v>
      </c>
      <c r="EE761" s="67">
        <v>6.7997582256793976E-2</v>
      </c>
      <c r="EF761" s="67">
        <v>5.9076756238937378E-2</v>
      </c>
      <c r="EG761" s="67">
        <v>8.1494972109794617E-2</v>
      </c>
      <c r="EH761" s="67">
        <v>6.9674253463745117E-2</v>
      </c>
      <c r="EI761" s="67">
        <v>9.9385984241962433E-2</v>
      </c>
      <c r="EJ761" s="67">
        <v>6.901136040687561E-2</v>
      </c>
      <c r="EK761" s="67">
        <v>4.4110126793384552E-2</v>
      </c>
      <c r="EL761" s="67">
        <v>5.0723299384117126E-2</v>
      </c>
      <c r="EM761" s="67">
        <v>0.60100162029266357</v>
      </c>
      <c r="EN761" s="67">
        <v>0.7333189845085144</v>
      </c>
      <c r="EO761" s="67">
        <v>0.77997314929962158</v>
      </c>
      <c r="EP761" s="67">
        <v>0.75411152839660645</v>
      </c>
      <c r="EQ761" s="67">
        <v>0.66111135482788086</v>
      </c>
      <c r="ER761" s="67">
        <v>-0.28847861289978027</v>
      </c>
      <c r="ES761" s="67">
        <v>-0.39022746682167053</v>
      </c>
      <c r="ET761" s="67">
        <v>-0.20819124579429626</v>
      </c>
      <c r="EU761" s="67">
        <v>-7.8816764056682587E-2</v>
      </c>
      <c r="EV761" s="67">
        <v>4.6902219764888287E-5</v>
      </c>
      <c r="EW761" s="67">
        <v>88.5</v>
      </c>
      <c r="EX761" s="67">
        <v>86.5</v>
      </c>
      <c r="EY761" s="67">
        <v>85.5</v>
      </c>
      <c r="EZ761" s="67">
        <v>82</v>
      </c>
      <c r="FA761" s="67">
        <v>80.5</v>
      </c>
      <c r="FB761" s="67">
        <v>78.5</v>
      </c>
      <c r="FC761" s="67">
        <v>76.5</v>
      </c>
      <c r="FD761" s="67">
        <v>76</v>
      </c>
      <c r="FE761" s="67">
        <v>80.5</v>
      </c>
      <c r="FF761" s="67">
        <v>85.5</v>
      </c>
      <c r="FG761" s="67">
        <v>88</v>
      </c>
      <c r="FH761" s="67">
        <v>93.5</v>
      </c>
      <c r="FI761" s="67">
        <v>97.5</v>
      </c>
      <c r="FJ761" s="67">
        <v>100.5</v>
      </c>
      <c r="FK761" s="67">
        <v>103</v>
      </c>
      <c r="FL761" s="67">
        <v>102.5</v>
      </c>
      <c r="FM761" s="67">
        <v>100.5</v>
      </c>
      <c r="FN761" s="67">
        <v>99.5</v>
      </c>
      <c r="FO761" s="67">
        <v>97.5</v>
      </c>
      <c r="FP761" s="67">
        <v>94.5</v>
      </c>
      <c r="FQ761" s="67">
        <v>94.5</v>
      </c>
      <c r="FR761" s="67">
        <v>93.5</v>
      </c>
      <c r="FS761" s="67">
        <v>92</v>
      </c>
      <c r="FT761" s="67">
        <v>91</v>
      </c>
      <c r="FU761" s="68">
        <v>6.896180659532547E-2</v>
      </c>
      <c r="FV761" s="40">
        <v>8.6099996566772461</v>
      </c>
      <c r="FW761">
        <v>6221.82</v>
      </c>
      <c r="FX761">
        <v>1</v>
      </c>
    </row>
    <row r="762" spans="1:180" x14ac:dyDescent="0.2">
      <c r="A762" t="s">
        <v>189</v>
      </c>
      <c r="B762" t="s">
        <v>207</v>
      </c>
      <c r="C762" t="s">
        <v>204</v>
      </c>
      <c r="D762" t="s">
        <v>182</v>
      </c>
      <c r="E762" t="s">
        <v>1</v>
      </c>
      <c r="F762" t="s">
        <v>194</v>
      </c>
      <c r="G762" s="60" t="s">
        <v>224</v>
      </c>
      <c r="H762" s="67">
        <v>3587</v>
      </c>
      <c r="I762" s="67">
        <v>1.2471135854721069</v>
      </c>
      <c r="J762" s="67">
        <v>1.0440459251403809</v>
      </c>
      <c r="K762" s="67">
        <v>0.91126006841659546</v>
      </c>
      <c r="L762" s="67">
        <v>0.82387441396713257</v>
      </c>
      <c r="M762" s="67">
        <v>0.77871090173721313</v>
      </c>
      <c r="N762" s="67">
        <v>0.78293377161026001</v>
      </c>
      <c r="O762" s="67">
        <v>0.87963634729385376</v>
      </c>
      <c r="P762" s="67">
        <v>0.91841214895248413</v>
      </c>
      <c r="Q762" s="67">
        <v>0.95552068948745728</v>
      </c>
      <c r="R762" s="67">
        <v>1.0997867584228516</v>
      </c>
      <c r="S762" s="67">
        <v>1.301457405090332</v>
      </c>
      <c r="T762" s="67">
        <v>1.5944700241088867</v>
      </c>
      <c r="U762" s="67">
        <v>1.9063781499862671</v>
      </c>
      <c r="V762" s="67">
        <v>2.2711296081542969</v>
      </c>
      <c r="W762" s="67">
        <v>2.5619676113128662</v>
      </c>
      <c r="X762" s="67">
        <v>2.8765473365783691</v>
      </c>
      <c r="Y762" s="67">
        <v>3.1559984683990479</v>
      </c>
      <c r="Z762" s="67">
        <v>3.3368885517120361</v>
      </c>
      <c r="AA762" s="67">
        <v>3.3097243309020996</v>
      </c>
      <c r="AB762" s="67">
        <v>3.1346187591552734</v>
      </c>
      <c r="AC762" s="67">
        <v>2.8959681987762451</v>
      </c>
      <c r="AD762" s="67">
        <v>2.5795278549194336</v>
      </c>
      <c r="AE762" s="67">
        <v>2.0983383655548096</v>
      </c>
      <c r="AF762" s="67">
        <v>1.6543461084365845</v>
      </c>
      <c r="AG762" s="67">
        <v>-9.0310640633106232E-2</v>
      </c>
      <c r="AH762" s="67">
        <v>-8.5457593202590942E-2</v>
      </c>
      <c r="AI762" s="67">
        <v>-8.2001067698001862E-2</v>
      </c>
      <c r="AJ762" s="67">
        <v>-7.2024509310722351E-2</v>
      </c>
      <c r="AK762" s="67">
        <v>-7.2031125426292419E-2</v>
      </c>
      <c r="AL762" s="67">
        <v>-7.726171612739563E-2</v>
      </c>
      <c r="AM762" s="67">
        <v>-7.4884869158267975E-2</v>
      </c>
      <c r="AN762" s="67">
        <v>-8.9905552566051483E-2</v>
      </c>
      <c r="AO762" s="67">
        <v>-0.10119424015283585</v>
      </c>
      <c r="AP762" s="67">
        <v>-0.12803635001182556</v>
      </c>
      <c r="AQ762" s="67">
        <v>-0.14845649898052216</v>
      </c>
      <c r="AR762" s="67">
        <v>-0.15870475769042969</v>
      </c>
      <c r="AS762" s="67">
        <v>-0.21773749589920044</v>
      </c>
      <c r="AT762" s="67">
        <v>-0.18745344877243042</v>
      </c>
      <c r="AU762" s="67">
        <v>0.33359420299530029</v>
      </c>
      <c r="AV762" s="67">
        <v>0.5309072732925415</v>
      </c>
      <c r="AW762" s="67">
        <v>0.6285443902015686</v>
      </c>
      <c r="AX762" s="67">
        <v>0.684437096118927</v>
      </c>
      <c r="AY762" s="67">
        <v>0.4138302206993103</v>
      </c>
      <c r="AZ762" s="67">
        <v>-0.5583682656288147</v>
      </c>
      <c r="BA762" s="67">
        <v>-0.60277652740478516</v>
      </c>
      <c r="BB762" s="67">
        <v>-0.48977184295654297</v>
      </c>
      <c r="BC762" s="67">
        <v>-0.35881230235099792</v>
      </c>
      <c r="BD762" s="67">
        <v>-0.28637662529945374</v>
      </c>
      <c r="BE762" s="67">
        <v>-3.0397254973649979E-2</v>
      </c>
      <c r="BF762" s="67">
        <v>-3.0202869325876236E-2</v>
      </c>
      <c r="BG762" s="67">
        <v>-3.0564656481146812E-2</v>
      </c>
      <c r="BH762" s="67">
        <v>-2.3458462208509445E-2</v>
      </c>
      <c r="BI762" s="67">
        <v>-2.5121105834841728E-2</v>
      </c>
      <c r="BJ762" s="67">
        <v>-3.0374730005860329E-2</v>
      </c>
      <c r="BK762" s="67">
        <v>-2.4961100891232491E-2</v>
      </c>
      <c r="BL762" s="67">
        <v>-3.6672074347734451E-2</v>
      </c>
      <c r="BM762" s="67">
        <v>-4.4468861073255539E-2</v>
      </c>
      <c r="BN762" s="67">
        <v>-6.6446252167224884E-2</v>
      </c>
      <c r="BO762" s="67">
        <v>-8.2606330513954163E-2</v>
      </c>
      <c r="BP762" s="67">
        <v>-8.8383913040161133E-2</v>
      </c>
      <c r="BQ762" s="67">
        <v>-0.14351712167263031</v>
      </c>
      <c r="BR762" s="67">
        <v>-0.11055278778076172</v>
      </c>
      <c r="BS762" s="67">
        <v>0.40942355990409851</v>
      </c>
      <c r="BT762" s="67">
        <v>0.60736048221588135</v>
      </c>
      <c r="BU762" s="67">
        <v>0.70567739009857178</v>
      </c>
      <c r="BV762" s="67">
        <v>0.76179081201553345</v>
      </c>
      <c r="BW762" s="67">
        <v>0.49139517545700073</v>
      </c>
      <c r="BX762" s="67">
        <v>-0.47858139872550964</v>
      </c>
      <c r="BY762" s="67">
        <v>-0.52438658475875854</v>
      </c>
      <c r="BZ762" s="67">
        <v>-0.41442018747329712</v>
      </c>
      <c r="CA762" s="67">
        <v>-0.28734394907951355</v>
      </c>
      <c r="CB762" s="67">
        <v>-0.21967968344688416</v>
      </c>
      <c r="CC762" s="67">
        <v>1.1098570190370083E-2</v>
      </c>
      <c r="CD762" s="67">
        <v>8.0663850530982018E-3</v>
      </c>
      <c r="CE762" s="67">
        <v>5.0600431859493256E-3</v>
      </c>
      <c r="CF762" s="67">
        <v>1.0178232565522194E-2</v>
      </c>
      <c r="CG762" s="67">
        <v>7.3686321265995502E-3</v>
      </c>
      <c r="CH762" s="67">
        <v>2.0990495104342699E-3</v>
      </c>
      <c r="CI762" s="67">
        <v>9.615948423743248E-3</v>
      </c>
      <c r="CJ762" s="67">
        <v>1.9727218023035675E-4</v>
      </c>
      <c r="CK762" s="67">
        <v>-5.1810289733111858E-3</v>
      </c>
      <c r="CL762" s="67">
        <v>-2.3789143189787865E-2</v>
      </c>
      <c r="CM762" s="67">
        <v>-3.699871152639389E-2</v>
      </c>
      <c r="CN762" s="67">
        <v>-3.9679907262325287E-2</v>
      </c>
      <c r="CO762" s="67">
        <v>-9.2112302780151367E-2</v>
      </c>
      <c r="CP762" s="67">
        <v>-5.7291619479656219E-2</v>
      </c>
      <c r="CQ762" s="67">
        <v>0.46194276213645935</v>
      </c>
      <c r="CR762" s="67">
        <v>0.66031175851821899</v>
      </c>
      <c r="CS762" s="67">
        <v>0.75909948348999023</v>
      </c>
      <c r="CT762" s="67">
        <v>0.81536567211151123</v>
      </c>
      <c r="CU762" s="67">
        <v>0.54511642456054688</v>
      </c>
      <c r="CV762" s="67">
        <v>-0.42332127690315247</v>
      </c>
      <c r="CW762" s="67">
        <v>-0.47009390592575073</v>
      </c>
      <c r="CX762" s="67">
        <v>-0.36223185062408447</v>
      </c>
      <c r="CY762" s="67">
        <v>-0.23784515261650085</v>
      </c>
      <c r="CZ762" s="67">
        <v>-0.17348557710647583</v>
      </c>
      <c r="DA762" s="67">
        <v>5.2594397217035294E-2</v>
      </c>
      <c r="DB762" s="67">
        <v>4.633563756942749E-2</v>
      </c>
      <c r="DC762" s="67">
        <v>4.0684744715690613E-2</v>
      </c>
      <c r="DD762" s="67">
        <v>4.3814923614263535E-2</v>
      </c>
      <c r="DE762" s="67">
        <v>3.9858371019363403E-2</v>
      </c>
      <c r="DF762" s="67">
        <v>3.4572828561067581E-2</v>
      </c>
      <c r="DG762" s="67">
        <v>4.4192999601364136E-2</v>
      </c>
      <c r="DH762" s="67">
        <v>3.7066619843244553E-2</v>
      </c>
      <c r="DI762" s="67">
        <v>3.4106802195310593E-2</v>
      </c>
      <c r="DJ762" s="67">
        <v>1.8867963925004005E-2</v>
      </c>
      <c r="DK762" s="67">
        <v>8.6089102551341057E-3</v>
      </c>
      <c r="DL762" s="67">
        <v>9.0240994468331337E-3</v>
      </c>
      <c r="DM762" s="67">
        <v>-4.0707487612962723E-2</v>
      </c>
      <c r="DN762" s="67">
        <v>-4.0304502472281456E-3</v>
      </c>
      <c r="DO762" s="67">
        <v>0.5144619345664978</v>
      </c>
      <c r="DP762" s="67">
        <v>0.71326303482055664</v>
      </c>
      <c r="DQ762" s="67">
        <v>0.81252163648605347</v>
      </c>
      <c r="DR762" s="67">
        <v>0.86894059181213379</v>
      </c>
      <c r="DS762" s="67">
        <v>0.59883767366409302</v>
      </c>
      <c r="DT762" s="67">
        <v>-0.3680611252784729</v>
      </c>
      <c r="DU762" s="67">
        <v>-0.41580125689506531</v>
      </c>
      <c r="DV762" s="67">
        <v>-0.31004354357719421</v>
      </c>
      <c r="DW762" s="67">
        <v>-0.18834635615348816</v>
      </c>
      <c r="DX762" s="67">
        <v>-0.1272914707660675</v>
      </c>
      <c r="DY762" s="67">
        <v>0.11250778287649155</v>
      </c>
      <c r="DZ762" s="67">
        <v>0.1015903651714325</v>
      </c>
      <c r="EA762" s="67">
        <v>9.2121154069900513E-2</v>
      </c>
      <c r="EB762" s="67">
        <v>9.2380978167057037E-2</v>
      </c>
      <c r="EC762" s="67">
        <v>8.6768388748168945E-2</v>
      </c>
      <c r="ED762" s="67">
        <v>8.1459812819957733E-2</v>
      </c>
      <c r="EE762" s="67">
        <v>9.4116769731044769E-2</v>
      </c>
      <c r="EF762" s="67">
        <v>9.0300098061561584E-2</v>
      </c>
      <c r="EG762" s="67">
        <v>9.0832188725471497E-2</v>
      </c>
      <c r="EH762" s="67">
        <v>8.0458052456378937E-2</v>
      </c>
      <c r="EI762" s="67">
        <v>7.4459075927734375E-2</v>
      </c>
      <c r="EJ762" s="67">
        <v>7.9344950616359711E-2</v>
      </c>
      <c r="EK762" s="67">
        <v>3.3512897789478302E-2</v>
      </c>
      <c r="EL762" s="67">
        <v>7.2870217263698578E-2</v>
      </c>
      <c r="EM762" s="67">
        <v>0.59029120206832886</v>
      </c>
      <c r="EN762" s="67">
        <v>0.78971630334854126</v>
      </c>
      <c r="EO762" s="67">
        <v>0.88965463638305664</v>
      </c>
      <c r="EP762" s="67">
        <v>0.94629424810409546</v>
      </c>
      <c r="EQ762" s="67">
        <v>0.67640256881713867</v>
      </c>
      <c r="ER762" s="67">
        <v>-0.28827425837516785</v>
      </c>
      <c r="ES762" s="67">
        <v>-0.33741128444671631</v>
      </c>
      <c r="ET762" s="67">
        <v>-0.23469190299510956</v>
      </c>
      <c r="EU762" s="67">
        <v>-0.11687798053026199</v>
      </c>
      <c r="EV762" s="67">
        <v>-6.0594506561756134E-2</v>
      </c>
      <c r="EW762" s="67">
        <v>84</v>
      </c>
      <c r="EX762" s="67">
        <v>82.5</v>
      </c>
      <c r="EY762" s="67">
        <v>81.5</v>
      </c>
      <c r="EZ762" s="67">
        <v>80</v>
      </c>
      <c r="FA762" s="67">
        <v>78.5</v>
      </c>
      <c r="FB762" s="67">
        <v>76</v>
      </c>
      <c r="FC762" s="67">
        <v>76</v>
      </c>
      <c r="FD762" s="67">
        <v>77.5</v>
      </c>
      <c r="FE762" s="67">
        <v>81</v>
      </c>
      <c r="FF762" s="67">
        <v>85.5</v>
      </c>
      <c r="FG762" s="67">
        <v>91</v>
      </c>
      <c r="FH762" s="67">
        <v>96</v>
      </c>
      <c r="FI762" s="67">
        <v>100.5</v>
      </c>
      <c r="FJ762" s="67">
        <v>104</v>
      </c>
      <c r="FK762" s="67">
        <v>105.5</v>
      </c>
      <c r="FL762" s="67">
        <v>107.5</v>
      </c>
      <c r="FM762" s="67">
        <v>108</v>
      </c>
      <c r="FN762" s="67">
        <v>107.5</v>
      </c>
      <c r="FO762" s="67">
        <v>106.5</v>
      </c>
      <c r="FP762" s="67">
        <v>103.5</v>
      </c>
      <c r="FQ762" s="67">
        <v>100.5</v>
      </c>
      <c r="FR762" s="67">
        <v>96</v>
      </c>
      <c r="FS762" s="67">
        <v>91.5</v>
      </c>
      <c r="FT762" s="67">
        <v>89</v>
      </c>
      <c r="FU762" s="68">
        <v>6.9102093577384949E-2</v>
      </c>
      <c r="FV762" s="40">
        <v>10.210000038146973</v>
      </c>
      <c r="FW762">
        <v>6388.62</v>
      </c>
      <c r="FX762">
        <v>1</v>
      </c>
    </row>
    <row r="763" spans="1:180" x14ac:dyDescent="0.2">
      <c r="A763" t="s">
        <v>189</v>
      </c>
      <c r="B763" t="s">
        <v>207</v>
      </c>
      <c r="C763" t="s">
        <v>204</v>
      </c>
      <c r="D763" t="s">
        <v>182</v>
      </c>
      <c r="E763" t="s">
        <v>1</v>
      </c>
      <c r="F763" t="s">
        <v>194</v>
      </c>
      <c r="G763" s="60" t="s">
        <v>225</v>
      </c>
      <c r="H763" s="67">
        <v>3586</v>
      </c>
      <c r="I763" s="67">
        <v>1.3412849903106689</v>
      </c>
      <c r="J763" s="67">
        <v>1.1234308481216431</v>
      </c>
      <c r="K763" s="67">
        <v>0.97563374042510986</v>
      </c>
      <c r="L763" s="67">
        <v>0.87013089656829834</v>
      </c>
      <c r="M763" s="67">
        <v>0.82408511638641357</v>
      </c>
      <c r="N763" s="67">
        <v>0.82024514675140381</v>
      </c>
      <c r="O763" s="67">
        <v>0.88724356889724731</v>
      </c>
      <c r="P763" s="67">
        <v>0.91905295848846436</v>
      </c>
      <c r="Q763" s="67">
        <v>0.90736645460128784</v>
      </c>
      <c r="R763" s="67">
        <v>0.9958617091178894</v>
      </c>
      <c r="S763" s="67">
        <v>1.1430940628051758</v>
      </c>
      <c r="T763" s="67">
        <v>1.345579981803894</v>
      </c>
      <c r="U763" s="67">
        <v>1.6292630434036255</v>
      </c>
      <c r="V763" s="67">
        <v>1.9390238523483276</v>
      </c>
      <c r="W763" s="67">
        <v>2.2419281005859375</v>
      </c>
      <c r="X763" s="67">
        <v>2.5452272891998291</v>
      </c>
      <c r="Y763" s="67">
        <v>2.8689296245574951</v>
      </c>
      <c r="Z763" s="67">
        <v>3.0075910091400146</v>
      </c>
      <c r="AA763" s="67">
        <v>2.9488303661346436</v>
      </c>
      <c r="AB763" s="67">
        <v>2.7539401054382324</v>
      </c>
      <c r="AC763" s="67">
        <v>2.5001709461212158</v>
      </c>
      <c r="AD763" s="67">
        <v>2.2289085388183594</v>
      </c>
      <c r="AE763" s="67">
        <v>1.8074556589126587</v>
      </c>
      <c r="AF763" s="67">
        <v>1.388238787651062</v>
      </c>
      <c r="AG763" s="67">
        <v>-0.20008346438407898</v>
      </c>
      <c r="AH763" s="67">
        <v>-0.15392516553401947</v>
      </c>
      <c r="AI763" s="67">
        <v>-0.12893107533454895</v>
      </c>
      <c r="AJ763" s="67">
        <v>-9.5459312200546265E-2</v>
      </c>
      <c r="AK763" s="67">
        <v>-9.0440191328525543E-2</v>
      </c>
      <c r="AL763" s="67">
        <v>-0.10257818549871445</v>
      </c>
      <c r="AM763" s="67">
        <v>-0.10313916951417923</v>
      </c>
      <c r="AN763" s="67">
        <v>-0.10180824249982834</v>
      </c>
      <c r="AO763" s="67">
        <v>-0.1464320570230484</v>
      </c>
      <c r="AP763" s="67">
        <v>-0.16325096786022186</v>
      </c>
      <c r="AQ763" s="67">
        <v>-0.17904470860958099</v>
      </c>
      <c r="AR763" s="67">
        <v>-0.21494714915752411</v>
      </c>
      <c r="AS763" s="67">
        <v>-0.22034086287021637</v>
      </c>
      <c r="AT763" s="67">
        <v>-0.23148868978023529</v>
      </c>
      <c r="AU763" s="67">
        <v>0.24592547118663788</v>
      </c>
      <c r="AV763" s="67">
        <v>0.39514720439910889</v>
      </c>
      <c r="AW763" s="67">
        <v>0.51212763786315918</v>
      </c>
      <c r="AX763" s="67">
        <v>0.55079001188278198</v>
      </c>
      <c r="AY763" s="67">
        <v>0.28271904587745667</v>
      </c>
      <c r="AZ763" s="67">
        <v>-0.54328310489654541</v>
      </c>
      <c r="BA763" s="67">
        <v>-0.62502270936965942</v>
      </c>
      <c r="BB763" s="67">
        <v>-0.4515935480594635</v>
      </c>
      <c r="BC763" s="67">
        <v>-0.29034122824668884</v>
      </c>
      <c r="BD763" s="67">
        <v>-0.22157211601734161</v>
      </c>
      <c r="BE763" s="67">
        <v>-0.14016309380531311</v>
      </c>
      <c r="BF763" s="67">
        <v>-9.8664343357086182E-2</v>
      </c>
      <c r="BG763" s="67">
        <v>-7.7489063143730164E-2</v>
      </c>
      <c r="BH763" s="67">
        <v>-4.6888049691915512E-2</v>
      </c>
      <c r="BI763" s="67">
        <v>-4.3525006622076035E-2</v>
      </c>
      <c r="BJ763" s="67">
        <v>-5.5685225874185562E-2</v>
      </c>
      <c r="BK763" s="67">
        <v>-5.3208429366350174E-2</v>
      </c>
      <c r="BL763" s="67">
        <v>-4.8567216843366623E-2</v>
      </c>
      <c r="BM763" s="67">
        <v>-8.9698866009712219E-2</v>
      </c>
      <c r="BN763" s="67">
        <v>-0.10165270417928696</v>
      </c>
      <c r="BO763" s="67">
        <v>-0.11318618804216385</v>
      </c>
      <c r="BP763" s="67">
        <v>-0.14461749792098999</v>
      </c>
      <c r="BQ763" s="67">
        <v>-0.14611101150512695</v>
      </c>
      <c r="BR763" s="67">
        <v>-0.15457800030708313</v>
      </c>
      <c r="BS763" s="67">
        <v>0.32176452875137329</v>
      </c>
      <c r="BT763" s="67">
        <v>0.47161081433296204</v>
      </c>
      <c r="BU763" s="67">
        <v>0.58927154541015625</v>
      </c>
      <c r="BV763" s="67">
        <v>0.62815499305725098</v>
      </c>
      <c r="BW763" s="67">
        <v>0.36029559373855591</v>
      </c>
      <c r="BX763" s="67">
        <v>-0.46348398923873901</v>
      </c>
      <c r="BY763" s="67">
        <v>-0.54662102460861206</v>
      </c>
      <c r="BZ763" s="67">
        <v>-0.37623122334480286</v>
      </c>
      <c r="CA763" s="67">
        <v>-0.21886321902275085</v>
      </c>
      <c r="CB763" s="67">
        <v>-0.15486657619476318</v>
      </c>
      <c r="CC763" s="67">
        <v>-9.8662391304969788E-2</v>
      </c>
      <c r="CD763" s="67">
        <v>-6.0390867292881012E-2</v>
      </c>
      <c r="CE763" s="67">
        <v>-4.1860476136207581E-2</v>
      </c>
      <c r="CF763" s="67">
        <v>-1.3247733935713768E-2</v>
      </c>
      <c r="CG763" s="67">
        <v>-1.1031694710254669E-2</v>
      </c>
      <c r="CH763" s="67">
        <v>-2.3207304999232292E-2</v>
      </c>
      <c r="CI763" s="67">
        <v>-1.862654834985733E-2</v>
      </c>
      <c r="CJ763" s="67">
        <v>-1.1692646890878677E-2</v>
      </c>
      <c r="CK763" s="67">
        <v>-5.0405625253915787E-2</v>
      </c>
      <c r="CL763" s="67">
        <v>-5.8989927172660828E-2</v>
      </c>
      <c r="CM763" s="67">
        <v>-6.7572779953479767E-2</v>
      </c>
      <c r="CN763" s="67">
        <v>-9.5907397568225861E-2</v>
      </c>
      <c r="CO763" s="67">
        <v>-9.4699636101722717E-2</v>
      </c>
      <c r="CP763" s="67">
        <v>-0.10130989551544189</v>
      </c>
      <c r="CQ763" s="67">
        <v>0.37429043650627136</v>
      </c>
      <c r="CR763" s="67">
        <v>0.52456927299499512</v>
      </c>
      <c r="CS763" s="67">
        <v>0.64270114898681641</v>
      </c>
      <c r="CT763" s="67">
        <v>0.68173778057098389</v>
      </c>
      <c r="CU763" s="67">
        <v>0.41402485966682434</v>
      </c>
      <c r="CV763" s="67">
        <v>-0.40821540355682373</v>
      </c>
      <c r="CW763" s="67">
        <v>-0.49232032895088196</v>
      </c>
      <c r="CX763" s="67">
        <v>-0.32403546571731567</v>
      </c>
      <c r="CY763" s="67">
        <v>-0.16935776174068451</v>
      </c>
      <c r="CZ763" s="67">
        <v>-0.10866653919219971</v>
      </c>
      <c r="DA763" s="67">
        <v>-5.7161707431077957E-2</v>
      </c>
      <c r="DB763" s="67">
        <v>-2.2117387503385544E-2</v>
      </c>
      <c r="DC763" s="67">
        <v>-6.231886800378561E-3</v>
      </c>
      <c r="DD763" s="67">
        <v>2.0392578095197678E-2</v>
      </c>
      <c r="DE763" s="67">
        <v>2.1461617201566696E-2</v>
      </c>
      <c r="DF763" s="67">
        <v>9.2706130817532539E-3</v>
      </c>
      <c r="DG763" s="67">
        <v>1.5955334529280663E-2</v>
      </c>
      <c r="DH763" s="67">
        <v>2.5181924924254417E-2</v>
      </c>
      <c r="DI763" s="67">
        <v>-1.1112385429441929E-2</v>
      </c>
      <c r="DJ763" s="67">
        <v>-1.6327152028679848E-2</v>
      </c>
      <c r="DK763" s="67">
        <v>-2.1959371864795685E-2</v>
      </c>
      <c r="DL763" s="67">
        <v>-4.7197293490171432E-2</v>
      </c>
      <c r="DM763" s="67">
        <v>-4.3288268148899078E-2</v>
      </c>
      <c r="DN763" s="67">
        <v>-4.8041786998510361E-2</v>
      </c>
      <c r="DO763" s="67">
        <v>0.42681628465652466</v>
      </c>
      <c r="DP763" s="67">
        <v>0.57752770185470581</v>
      </c>
      <c r="DQ763" s="67">
        <v>0.69613081216812134</v>
      </c>
      <c r="DR763" s="67">
        <v>0.73532050848007202</v>
      </c>
      <c r="DS763" s="67">
        <v>0.46775415539741516</v>
      </c>
      <c r="DT763" s="67">
        <v>-0.35294678807258606</v>
      </c>
      <c r="DU763" s="67">
        <v>-0.43801960349082947</v>
      </c>
      <c r="DV763" s="67">
        <v>-0.27183976769447327</v>
      </c>
      <c r="DW763" s="67">
        <v>-0.11985232681035995</v>
      </c>
      <c r="DX763" s="67">
        <v>-6.2466491013765335E-2</v>
      </c>
      <c r="DY763" s="67">
        <v>2.7586838696151972E-3</v>
      </c>
      <c r="DZ763" s="67">
        <v>3.3143438398838043E-2</v>
      </c>
      <c r="EA763" s="67">
        <v>4.5210134238004684E-2</v>
      </c>
      <c r="EB763" s="67">
        <v>6.8963848054409027E-2</v>
      </c>
      <c r="EC763" s="67">
        <v>6.8376801908016205E-2</v>
      </c>
      <c r="ED763" s="67">
        <v>5.6163568049669266E-2</v>
      </c>
      <c r="EE763" s="67">
        <v>6.5886080265045166E-2</v>
      </c>
      <c r="EF763" s="67">
        <v>7.8422948718070984E-2</v>
      </c>
      <c r="EG763" s="67">
        <v>4.5620813965797424E-2</v>
      </c>
      <c r="EH763" s="67">
        <v>4.5271120965480804E-2</v>
      </c>
      <c r="EI763" s="67">
        <v>4.389914870262146E-2</v>
      </c>
      <c r="EJ763" s="67">
        <v>2.3132359609007835E-2</v>
      </c>
      <c r="EK763" s="67">
        <v>3.0941592529416084E-2</v>
      </c>
      <c r="EL763" s="67">
        <v>2.8868900611996651E-2</v>
      </c>
      <c r="EM763" s="67">
        <v>0.5026552677154541</v>
      </c>
      <c r="EN763" s="67">
        <v>0.6539912223815918</v>
      </c>
      <c r="EO763" s="67">
        <v>0.77327466011047363</v>
      </c>
      <c r="EP763" s="67">
        <v>0.81268560886383057</v>
      </c>
      <c r="EQ763" s="67">
        <v>0.5453307032585144</v>
      </c>
      <c r="ER763" s="67">
        <v>-0.27314767241477966</v>
      </c>
      <c r="ES763" s="67">
        <v>-0.35961797833442688</v>
      </c>
      <c r="ET763" s="67">
        <v>-0.19647741317749023</v>
      </c>
      <c r="EU763" s="67">
        <v>-4.8374317586421967E-2</v>
      </c>
      <c r="EV763" s="67">
        <v>4.2390413582324982E-3</v>
      </c>
      <c r="EW763" s="67">
        <v>86.5</v>
      </c>
      <c r="EX763" s="67">
        <v>83.5</v>
      </c>
      <c r="EY763" s="67">
        <v>81.5</v>
      </c>
      <c r="EZ763" s="67">
        <v>80.5</v>
      </c>
      <c r="FA763" s="67">
        <v>78</v>
      </c>
      <c r="FB763" s="67">
        <v>76.5</v>
      </c>
      <c r="FC763" s="67">
        <v>75.5</v>
      </c>
      <c r="FD763" s="67">
        <v>75.5</v>
      </c>
      <c r="FE763" s="67">
        <v>79.5</v>
      </c>
      <c r="FF763" s="67">
        <v>83.5</v>
      </c>
      <c r="FG763" s="67">
        <v>86</v>
      </c>
      <c r="FH763" s="67">
        <v>89</v>
      </c>
      <c r="FI763" s="67">
        <v>94</v>
      </c>
      <c r="FJ763" s="67">
        <v>98</v>
      </c>
      <c r="FK763" s="67">
        <v>101.5</v>
      </c>
      <c r="FL763" s="67">
        <v>104</v>
      </c>
      <c r="FM763" s="67">
        <v>104</v>
      </c>
      <c r="FN763" s="67">
        <v>103.5</v>
      </c>
      <c r="FO763" s="67">
        <v>101.5</v>
      </c>
      <c r="FP763" s="67">
        <v>98.5</v>
      </c>
      <c r="FQ763" s="67">
        <v>95</v>
      </c>
      <c r="FR763" s="67">
        <v>91</v>
      </c>
      <c r="FS763" s="67">
        <v>88.5</v>
      </c>
      <c r="FT763" s="67">
        <v>86</v>
      </c>
      <c r="FU763" s="68">
        <v>6.9111943244934082E-2</v>
      </c>
      <c r="FV763" s="40">
        <v>9.3599996566772461</v>
      </c>
      <c r="FW763">
        <v>5920.6900000000005</v>
      </c>
      <c r="FX763">
        <v>1</v>
      </c>
    </row>
    <row r="764" spans="1:180" x14ac:dyDescent="0.2">
      <c r="A764" t="s">
        <v>189</v>
      </c>
      <c r="B764" t="s">
        <v>207</v>
      </c>
      <c r="C764" t="s">
        <v>204</v>
      </c>
      <c r="D764" t="s">
        <v>182</v>
      </c>
      <c r="E764" t="s">
        <v>1</v>
      </c>
      <c r="F764" t="s">
        <v>194</v>
      </c>
      <c r="G764" s="60" t="s">
        <v>226</v>
      </c>
      <c r="H764" s="67">
        <v>3580</v>
      </c>
      <c r="I764" s="67">
        <v>1.1329985857009888</v>
      </c>
      <c r="J764" s="67">
        <v>0.95631545782089233</v>
      </c>
      <c r="K764" s="67">
        <v>0.83214646577835083</v>
      </c>
      <c r="L764" s="67">
        <v>0.76487445831298828</v>
      </c>
      <c r="M764" s="67">
        <v>0.74095845222473145</v>
      </c>
      <c r="N764" s="67">
        <v>0.76347821950912476</v>
      </c>
      <c r="O764" s="67">
        <v>0.85195726156234741</v>
      </c>
      <c r="P764" s="67">
        <v>0.86246192455291748</v>
      </c>
      <c r="Q764" s="67">
        <v>0.86073815822601318</v>
      </c>
      <c r="R764" s="67">
        <v>0.93636482954025269</v>
      </c>
      <c r="S764" s="67">
        <v>1.0777422189712524</v>
      </c>
      <c r="T764" s="67">
        <v>1.2810267210006714</v>
      </c>
      <c r="U764" s="67">
        <v>1.5290887355804443</v>
      </c>
      <c r="V764" s="67">
        <v>1.8414167165756226</v>
      </c>
      <c r="W764" s="67">
        <v>2.1396360397338867</v>
      </c>
      <c r="X764" s="67">
        <v>2.474226713180542</v>
      </c>
      <c r="Y764" s="67">
        <v>2.7613174915313721</v>
      </c>
      <c r="Z764" s="67">
        <v>2.9484646320343018</v>
      </c>
      <c r="AA764" s="67">
        <v>2.8885259628295898</v>
      </c>
      <c r="AB764" s="67">
        <v>2.7453517913818359</v>
      </c>
      <c r="AC764" s="67">
        <v>2.5838625431060791</v>
      </c>
      <c r="AD764" s="67">
        <v>2.2910654544830322</v>
      </c>
      <c r="AE764" s="67">
        <v>1.8635625839233398</v>
      </c>
      <c r="AF764" s="67">
        <v>1.4758130311965942</v>
      </c>
      <c r="AG764" s="67">
        <v>-0.10600200295448303</v>
      </c>
      <c r="AH764" s="67">
        <v>-9.1871254146099091E-2</v>
      </c>
      <c r="AI764" s="67">
        <v>-9.0856269001960754E-2</v>
      </c>
      <c r="AJ764" s="67">
        <v>-8.4086582064628601E-2</v>
      </c>
      <c r="AK764" s="67">
        <v>-6.5488748252391815E-2</v>
      </c>
      <c r="AL764" s="67">
        <v>-6.8034909665584564E-2</v>
      </c>
      <c r="AM764" s="67">
        <v>-7.7585749328136444E-2</v>
      </c>
      <c r="AN764" s="67">
        <v>-9.9483199417591095E-2</v>
      </c>
      <c r="AO764" s="67">
        <v>-9.9748954176902771E-2</v>
      </c>
      <c r="AP764" s="67">
        <v>-0.10525736212730408</v>
      </c>
      <c r="AQ764" s="67">
        <v>-0.13241931796073914</v>
      </c>
      <c r="AR764" s="67">
        <v>-0.15400932729244232</v>
      </c>
      <c r="AS764" s="67">
        <v>-0.18281035125255585</v>
      </c>
      <c r="AT764" s="67">
        <v>-0.200211301445961</v>
      </c>
      <c r="AU764" s="67">
        <v>0.25427842140197754</v>
      </c>
      <c r="AV764" s="67">
        <v>0.40800195932388306</v>
      </c>
      <c r="AW764" s="67">
        <v>0.5044446587562561</v>
      </c>
      <c r="AX764" s="67">
        <v>0.54037368297576904</v>
      </c>
      <c r="AY764" s="67">
        <v>0.25656881928443909</v>
      </c>
      <c r="AZ764" s="67">
        <v>-0.54630577564239502</v>
      </c>
      <c r="BA764" s="67">
        <v>-0.53863066434860229</v>
      </c>
      <c r="BB764" s="67">
        <v>-0.44464680552482605</v>
      </c>
      <c r="BC764" s="67">
        <v>-0.29024311900138855</v>
      </c>
      <c r="BD764" s="67">
        <v>-0.21386489272117615</v>
      </c>
      <c r="BE764" s="67">
        <v>-4.6004928648471832E-2</v>
      </c>
      <c r="BF764" s="67">
        <v>-3.6539897322654724E-2</v>
      </c>
      <c r="BG764" s="67">
        <v>-3.9348643273115158E-2</v>
      </c>
      <c r="BH764" s="67">
        <v>-3.5453412681818008E-2</v>
      </c>
      <c r="BI764" s="67">
        <v>-1.8513711169362068E-2</v>
      </c>
      <c r="BJ764" s="67">
        <v>-2.1081680431962013E-2</v>
      </c>
      <c r="BK764" s="67">
        <v>-2.7590483427047729E-2</v>
      </c>
      <c r="BL764" s="67">
        <v>-4.6173311769962311E-2</v>
      </c>
      <c r="BM764" s="67">
        <v>-4.2942512780427933E-2</v>
      </c>
      <c r="BN764" s="67">
        <v>-4.3579727411270142E-2</v>
      </c>
      <c r="BO764" s="67">
        <v>-6.6476143896579742E-2</v>
      </c>
      <c r="BP764" s="67">
        <v>-8.3589360117912292E-2</v>
      </c>
      <c r="BQ764" s="67">
        <v>-0.10848508030176163</v>
      </c>
      <c r="BR764" s="67">
        <v>-0.1232016384601593</v>
      </c>
      <c r="BS764" s="67">
        <v>0.3302149772644043</v>
      </c>
      <c r="BT764" s="67">
        <v>0.48456412553787231</v>
      </c>
      <c r="BU764" s="67">
        <v>0.58168822526931763</v>
      </c>
      <c r="BV764" s="67">
        <v>0.61783897876739502</v>
      </c>
      <c r="BW764" s="67">
        <v>0.33424600958824158</v>
      </c>
      <c r="BX764" s="67">
        <v>-0.46640303730964661</v>
      </c>
      <c r="BY764" s="67">
        <v>-0.4601273238658905</v>
      </c>
      <c r="BZ764" s="67">
        <v>-0.36918699741363525</v>
      </c>
      <c r="CA764" s="67">
        <v>-0.21867294609546661</v>
      </c>
      <c r="CB764" s="67">
        <v>-0.14707355201244354</v>
      </c>
      <c r="CC764" s="67">
        <v>-4.4511333107948303E-3</v>
      </c>
      <c r="CD764" s="67">
        <v>1.7824231181293726E-3</v>
      </c>
      <c r="CE764" s="67">
        <v>-3.6746172700077295E-3</v>
      </c>
      <c r="CF764" s="67">
        <v>-1.7702270997688174E-3</v>
      </c>
      <c r="CG764" s="67">
        <v>1.4021055772900581E-2</v>
      </c>
      <c r="CH764" s="67">
        <v>1.143798790872097E-2</v>
      </c>
      <c r="CI764" s="67">
        <v>7.036084309220314E-3</v>
      </c>
      <c r="CJ764" s="67">
        <v>-9.2510506510734558E-3</v>
      </c>
      <c r="CK764" s="67">
        <v>-3.5985435824841261E-3</v>
      </c>
      <c r="CL764" s="67">
        <v>-8.6198223289102316E-4</v>
      </c>
      <c r="CM764" s="67">
        <v>-2.0804112777113914E-2</v>
      </c>
      <c r="CN764" s="67">
        <v>-3.481670469045639E-2</v>
      </c>
      <c r="CO764" s="67">
        <v>-5.7007621973752975E-2</v>
      </c>
      <c r="CP764" s="67">
        <v>-6.9864973425865173E-2</v>
      </c>
      <c r="CQ764" s="67">
        <v>0.38280835747718811</v>
      </c>
      <c r="CR764" s="67">
        <v>0.53759086132049561</v>
      </c>
      <c r="CS764" s="67">
        <v>0.63518697023391724</v>
      </c>
      <c r="CT764" s="67">
        <v>0.67149120569229126</v>
      </c>
      <c r="CU764" s="67">
        <v>0.38804501295089722</v>
      </c>
      <c r="CV764" s="67">
        <v>-0.4110625684261322</v>
      </c>
      <c r="CW764" s="67">
        <v>-0.4057561457157135</v>
      </c>
      <c r="CX764" s="67">
        <v>-0.31692379713058472</v>
      </c>
      <c r="CY764" s="67">
        <v>-0.16910366714000702</v>
      </c>
      <c r="CZ764" s="67">
        <v>-0.1008140966296196</v>
      </c>
      <c r="DA764" s="67">
        <v>3.7102658301591873E-2</v>
      </c>
      <c r="DB764" s="67">
        <v>4.010474681854248E-2</v>
      </c>
      <c r="DC764" s="67">
        <v>3.1999409198760986E-2</v>
      </c>
      <c r="DD764" s="67">
        <v>3.1912960112094879E-2</v>
      </c>
      <c r="DE764" s="67">
        <v>4.6555820852518082E-2</v>
      </c>
      <c r="DF764" s="67">
        <v>4.3957654386758804E-2</v>
      </c>
      <c r="DG764" s="67">
        <v>4.1662652045488358E-2</v>
      </c>
      <c r="DH764" s="67">
        <v>2.7671212330460548E-2</v>
      </c>
      <c r="DI764" s="67">
        <v>3.5745427012443542E-2</v>
      </c>
      <c r="DJ764" s="67">
        <v>4.1855763643980026E-2</v>
      </c>
      <c r="DK764" s="67">
        <v>2.4867918342351913E-2</v>
      </c>
      <c r="DL764" s="67">
        <v>1.3955947943031788E-2</v>
      </c>
      <c r="DM764" s="67">
        <v>-5.5301622487604618E-3</v>
      </c>
      <c r="DN764" s="67">
        <v>-1.6528313979506493E-2</v>
      </c>
      <c r="DO764" s="67">
        <v>0.43540176749229431</v>
      </c>
      <c r="DP764" s="67">
        <v>0.59061765670776367</v>
      </c>
      <c r="DQ764" s="67">
        <v>0.68868571519851685</v>
      </c>
      <c r="DR764" s="67">
        <v>0.72514349222183228</v>
      </c>
      <c r="DS764" s="67">
        <v>0.44184404611587524</v>
      </c>
      <c r="DT764" s="67">
        <v>-0.35572212934494019</v>
      </c>
      <c r="DU764" s="67">
        <v>-0.35138499736785889</v>
      </c>
      <c r="DV764" s="67">
        <v>-0.2646605372428894</v>
      </c>
      <c r="DW764" s="67">
        <v>-0.11953439563512802</v>
      </c>
      <c r="DX764" s="67">
        <v>-5.455462634563446E-2</v>
      </c>
      <c r="DY764" s="67">
        <v>9.7099736332893372E-2</v>
      </c>
      <c r="DZ764" s="67">
        <v>9.543609619140625E-2</v>
      </c>
      <c r="EA764" s="67">
        <v>8.3507038652896881E-2</v>
      </c>
      <c r="EB764" s="67">
        <v>8.054613322019577E-2</v>
      </c>
      <c r="EC764" s="67">
        <v>9.3530856072902679E-2</v>
      </c>
      <c r="ED764" s="67">
        <v>9.0910889208316803E-2</v>
      </c>
      <c r="EE764" s="67">
        <v>9.1657914221286774E-2</v>
      </c>
      <c r="EF764" s="67">
        <v>8.098110556602478E-2</v>
      </c>
      <c r="EG764" s="67">
        <v>9.2551872134208679E-2</v>
      </c>
      <c r="EH764" s="67">
        <v>0.10353340208530426</v>
      </c>
      <c r="EI764" s="67">
        <v>9.0811081230640411E-2</v>
      </c>
      <c r="EJ764" s="67">
        <v>8.4375910460948944E-2</v>
      </c>
      <c r="EK764" s="67">
        <v>6.8795114755630493E-2</v>
      </c>
      <c r="EL764" s="67">
        <v>6.0481354594230652E-2</v>
      </c>
      <c r="EM764" s="67">
        <v>0.51133835315704346</v>
      </c>
      <c r="EN764" s="67">
        <v>0.66717982292175293</v>
      </c>
      <c r="EO764" s="67">
        <v>0.76592934131622314</v>
      </c>
      <c r="EP764" s="67">
        <v>0.80260872840881348</v>
      </c>
      <c r="EQ764" s="67">
        <v>0.51952123641967773</v>
      </c>
      <c r="ER764" s="67">
        <v>-0.275819331407547</v>
      </c>
      <c r="ES764" s="67">
        <v>-0.27288171648979187</v>
      </c>
      <c r="ET764" s="67">
        <v>-0.189200758934021</v>
      </c>
      <c r="EU764" s="67">
        <v>-4.7964233905076981E-2</v>
      </c>
      <c r="EV764" s="67">
        <v>1.2236692942678928E-2</v>
      </c>
      <c r="EW764" s="67">
        <v>83.5</v>
      </c>
      <c r="EX764" s="67">
        <v>80.5</v>
      </c>
      <c r="EY764" s="67">
        <v>79.5</v>
      </c>
      <c r="EZ764" s="67">
        <v>78</v>
      </c>
      <c r="FA764" s="67">
        <v>76.5</v>
      </c>
      <c r="FB764" s="67">
        <v>75.5</v>
      </c>
      <c r="FC764" s="67">
        <v>75</v>
      </c>
      <c r="FD764" s="67">
        <v>75.5</v>
      </c>
      <c r="FE764" s="67">
        <v>79.5</v>
      </c>
      <c r="FF764" s="67">
        <v>84.5</v>
      </c>
      <c r="FG764" s="67">
        <v>88.5</v>
      </c>
      <c r="FH764" s="67">
        <v>92</v>
      </c>
      <c r="FI764" s="67">
        <v>96</v>
      </c>
      <c r="FJ764" s="67">
        <v>99.5</v>
      </c>
      <c r="FK764" s="67">
        <v>101.5</v>
      </c>
      <c r="FL764" s="67">
        <v>103</v>
      </c>
      <c r="FM764" s="67">
        <v>103.5</v>
      </c>
      <c r="FN764" s="67">
        <v>103</v>
      </c>
      <c r="FO764" s="67">
        <v>101.5</v>
      </c>
      <c r="FP764" s="67">
        <v>99.5</v>
      </c>
      <c r="FQ764" s="67">
        <v>97.5</v>
      </c>
      <c r="FR764" s="67">
        <v>94.5</v>
      </c>
      <c r="FS764" s="67">
        <v>91.5</v>
      </c>
      <c r="FT764" s="67">
        <v>86</v>
      </c>
      <c r="FU764" s="68">
        <v>6.9201357662677765E-2</v>
      </c>
      <c r="FV764" s="40">
        <v>8.869999885559082</v>
      </c>
      <c r="FW764">
        <v>5603.26</v>
      </c>
      <c r="FX764">
        <v>1</v>
      </c>
    </row>
    <row r="765" spans="1:180" x14ac:dyDescent="0.2">
      <c r="A765" t="s">
        <v>189</v>
      </c>
      <c r="B765" t="s">
        <v>207</v>
      </c>
      <c r="C765" t="s">
        <v>204</v>
      </c>
      <c r="D765" t="s">
        <v>182</v>
      </c>
      <c r="E765" t="s">
        <v>1</v>
      </c>
      <c r="F765" t="s">
        <v>194</v>
      </c>
      <c r="G765" s="60" t="s">
        <v>227</v>
      </c>
      <c r="H765" s="67">
        <v>3581</v>
      </c>
      <c r="I765" s="67">
        <v>1.1908117532730103</v>
      </c>
      <c r="J765" s="67">
        <v>1.0220072269439697</v>
      </c>
      <c r="K765" s="67">
        <v>0.8886602520942688</v>
      </c>
      <c r="L765" s="67">
        <v>0.80599814653396606</v>
      </c>
      <c r="M765" s="67">
        <v>0.76750147342681885</v>
      </c>
      <c r="N765" s="67">
        <v>0.78131067752838135</v>
      </c>
      <c r="O765" s="67">
        <v>0.87000423669815063</v>
      </c>
      <c r="P765" s="67">
        <v>0.89256596565246582</v>
      </c>
      <c r="Q765" s="67">
        <v>0.91351306438446045</v>
      </c>
      <c r="R765" s="67">
        <v>1.007194995880127</v>
      </c>
      <c r="S765" s="67">
        <v>1.1875965595245361</v>
      </c>
      <c r="T765" s="67">
        <v>1.4569249153137207</v>
      </c>
      <c r="U765" s="67">
        <v>1.7386038303375244</v>
      </c>
      <c r="V765" s="67">
        <v>2.0542335510253906</v>
      </c>
      <c r="W765" s="67">
        <v>2.3664660453796387</v>
      </c>
      <c r="X765" s="67">
        <v>2.7128620147705078</v>
      </c>
      <c r="Y765" s="67">
        <v>2.982600212097168</v>
      </c>
      <c r="Z765" s="67">
        <v>3.1262228488922119</v>
      </c>
      <c r="AA765" s="67">
        <v>3.0573194026947021</v>
      </c>
      <c r="AB765" s="67">
        <v>2.8529133796691895</v>
      </c>
      <c r="AC765" s="67">
        <v>2.6382095813751221</v>
      </c>
      <c r="AD765" s="67">
        <v>2.3201408386230469</v>
      </c>
      <c r="AE765" s="67">
        <v>1.9530333280563354</v>
      </c>
      <c r="AF765" s="67">
        <v>1.5981278419494629</v>
      </c>
      <c r="AG765" s="67">
        <v>-0.16216304898262024</v>
      </c>
      <c r="AH765" s="67">
        <v>-0.10921552032232285</v>
      </c>
      <c r="AI765" s="67">
        <v>-0.12204984575510025</v>
      </c>
      <c r="AJ765" s="67">
        <v>-9.6598677337169647E-2</v>
      </c>
      <c r="AK765" s="67">
        <v>-9.0541377663612366E-2</v>
      </c>
      <c r="AL765" s="67">
        <v>-8.61845463514328E-2</v>
      </c>
      <c r="AM765" s="67">
        <v>-8.5503928363323212E-2</v>
      </c>
      <c r="AN765" s="67">
        <v>-0.12224648892879486</v>
      </c>
      <c r="AO765" s="67">
        <v>-0.13082778453826904</v>
      </c>
      <c r="AP765" s="67">
        <v>-0.17004069685935974</v>
      </c>
      <c r="AQ765" s="67">
        <v>-0.16946245729923248</v>
      </c>
      <c r="AR765" s="67">
        <v>-0.19170786440372467</v>
      </c>
      <c r="AS765" s="67">
        <v>-0.23963499069213867</v>
      </c>
      <c r="AT765" s="67">
        <v>-0.24228590726852417</v>
      </c>
      <c r="AU765" s="67">
        <v>0.2539651095867157</v>
      </c>
      <c r="AV765" s="67">
        <v>0.43358498811721802</v>
      </c>
      <c r="AW765" s="67">
        <v>0.54516464471817017</v>
      </c>
      <c r="AX765" s="67">
        <v>0.57670408487319946</v>
      </c>
      <c r="AY765" s="67">
        <v>0.25949382781982422</v>
      </c>
      <c r="AZ765" s="67">
        <v>-0.57923811674118042</v>
      </c>
      <c r="BA765" s="67">
        <v>-0.57698613405227661</v>
      </c>
      <c r="BB765" s="67">
        <v>-0.46999692916870117</v>
      </c>
      <c r="BC765" s="67">
        <v>-0.31865447759628296</v>
      </c>
      <c r="BD765" s="67">
        <v>-0.23046195507049561</v>
      </c>
      <c r="BE765" s="67">
        <v>-0.10217399895191193</v>
      </c>
      <c r="BF765" s="67">
        <v>-5.3890988230705261E-2</v>
      </c>
      <c r="BG765" s="67">
        <v>-7.0548452436923981E-2</v>
      </c>
      <c r="BH765" s="67">
        <v>-4.7971248626708984E-2</v>
      </c>
      <c r="BI765" s="67">
        <v>-4.3572075664997101E-2</v>
      </c>
      <c r="BJ765" s="67">
        <v>-3.9238400757312775E-2</v>
      </c>
      <c r="BK765" s="67">
        <v>-3.5517215728759766E-2</v>
      </c>
      <c r="BL765" s="67">
        <v>-6.8945914506912231E-2</v>
      </c>
      <c r="BM765" s="67">
        <v>-7.4030876159667969E-2</v>
      </c>
      <c r="BN765" s="67">
        <v>-0.10837292671203613</v>
      </c>
      <c r="BO765" s="67">
        <v>-0.103529192507267</v>
      </c>
      <c r="BP765" s="67">
        <v>-0.12129826843738556</v>
      </c>
      <c r="BQ765" s="67">
        <v>-0.16532094776630402</v>
      </c>
      <c r="BR765" s="67">
        <v>-0.16528822481632233</v>
      </c>
      <c r="BS765" s="67">
        <v>0.32989013195037842</v>
      </c>
      <c r="BT765" s="67">
        <v>0.51013469696044922</v>
      </c>
      <c r="BU765" s="67">
        <v>0.622394859790802</v>
      </c>
      <c r="BV765" s="67">
        <v>0.65415525436401367</v>
      </c>
      <c r="BW765" s="67">
        <v>0.33715653419494629</v>
      </c>
      <c r="BX765" s="67">
        <v>-0.49935072660446167</v>
      </c>
      <c r="BY765" s="67">
        <v>-0.49849739670753479</v>
      </c>
      <c r="BZ765" s="67">
        <v>-0.39455032348632813</v>
      </c>
      <c r="CA765" s="67">
        <v>-0.24709594249725342</v>
      </c>
      <c r="CB765" s="67">
        <v>-0.16368083655834198</v>
      </c>
      <c r="CC765" s="67">
        <v>-6.0625769197940826E-2</v>
      </c>
      <c r="CD765" s="67">
        <v>-1.5573379583656788E-2</v>
      </c>
      <c r="CE765" s="67">
        <v>-3.4878727048635483E-2</v>
      </c>
      <c r="CF765" s="67">
        <v>-1.4292043633759022E-2</v>
      </c>
      <c r="CG765" s="67">
        <v>-1.1041285470128059E-2</v>
      </c>
      <c r="CH765" s="67">
        <v>-6.7236418835818768E-3</v>
      </c>
      <c r="CI765" s="67">
        <v>-8.9657254284247756E-4</v>
      </c>
      <c r="CJ765" s="67">
        <v>-3.203008696436882E-2</v>
      </c>
      <c r="CK765" s="67">
        <v>-3.4693501889705658E-2</v>
      </c>
      <c r="CL765" s="67">
        <v>-6.5662011504173279E-2</v>
      </c>
      <c r="CM765" s="67">
        <v>-5.786401778459549E-2</v>
      </c>
      <c r="CN765" s="67">
        <v>-7.2532787919044495E-2</v>
      </c>
      <c r="CO765" s="67">
        <v>-0.11385125666856766</v>
      </c>
      <c r="CP765" s="67">
        <v>-0.11195985227823257</v>
      </c>
      <c r="CQ765" s="67">
        <v>0.38247561454772949</v>
      </c>
      <c r="CR765" s="67">
        <v>0.5631527304649353</v>
      </c>
      <c r="CS765" s="67">
        <v>0.67588430643081665</v>
      </c>
      <c r="CT765" s="67">
        <v>0.70779764652252197</v>
      </c>
      <c r="CU765" s="67">
        <v>0.3909454345703125</v>
      </c>
      <c r="CV765" s="67">
        <v>-0.44402101635932922</v>
      </c>
      <c r="CW765" s="67">
        <v>-0.44413632154464722</v>
      </c>
      <c r="CX765" s="67">
        <v>-0.34229621291160583</v>
      </c>
      <c r="CY765" s="67">
        <v>-0.19753472506999969</v>
      </c>
      <c r="CZ765" s="67">
        <v>-0.11742842942476273</v>
      </c>
      <c r="DA765" s="67">
        <v>-1.9077539443969727E-2</v>
      </c>
      <c r="DB765" s="67">
        <v>2.2744225338101387E-2</v>
      </c>
      <c r="DC765" s="67">
        <v>7.9099030699580908E-4</v>
      </c>
      <c r="DD765" s="67">
        <v>1.9387161359190941E-2</v>
      </c>
      <c r="DE765" s="67">
        <v>2.1489508450031281E-2</v>
      </c>
      <c r="DF765" s="67">
        <v>2.5791116058826447E-2</v>
      </c>
      <c r="DG765" s="67">
        <v>3.3724069595336914E-2</v>
      </c>
      <c r="DH765" s="67">
        <v>4.8857363872230053E-3</v>
      </c>
      <c r="DI765" s="67">
        <v>4.6438719145953655E-3</v>
      </c>
      <c r="DJ765" s="67">
        <v>-2.2951096296310425E-2</v>
      </c>
      <c r="DK765" s="67">
        <v>-1.2198842130601406E-2</v>
      </c>
      <c r="DL765" s="67">
        <v>-2.3767309263348579E-2</v>
      </c>
      <c r="DM765" s="67">
        <v>-6.2381580471992493E-2</v>
      </c>
      <c r="DN765" s="67">
        <v>-5.8631487190723419E-2</v>
      </c>
      <c r="DO765" s="67">
        <v>0.43506106734275818</v>
      </c>
      <c r="DP765" s="67">
        <v>0.61617082357406616</v>
      </c>
      <c r="DQ765" s="67">
        <v>0.7293737530708313</v>
      </c>
      <c r="DR765" s="67">
        <v>0.76144003868103027</v>
      </c>
      <c r="DS765" s="67">
        <v>0.44473439455032349</v>
      </c>
      <c r="DT765" s="67">
        <v>-0.38869127631187439</v>
      </c>
      <c r="DU765" s="67">
        <v>-0.38977527618408203</v>
      </c>
      <c r="DV765" s="67">
        <v>-0.29004207253456116</v>
      </c>
      <c r="DW765" s="67">
        <v>-0.14797349274158478</v>
      </c>
      <c r="DX765" s="67">
        <v>-7.1176022291183472E-2</v>
      </c>
      <c r="DY765" s="67">
        <v>4.0911510586738586E-2</v>
      </c>
      <c r="DZ765" s="67">
        <v>7.8068763017654419E-2</v>
      </c>
      <c r="EA765" s="67">
        <v>5.2292399108409882E-2</v>
      </c>
      <c r="EB765" s="67">
        <v>6.8014591932296753E-2</v>
      </c>
      <c r="EC765" s="67">
        <v>6.8458810448646545E-2</v>
      </c>
      <c r="ED765" s="67">
        <v>7.2737269103527069E-2</v>
      </c>
      <c r="EE765" s="67">
        <v>8.371078222990036E-2</v>
      </c>
      <c r="EF765" s="67">
        <v>5.8186322450637817E-2</v>
      </c>
      <c r="EG765" s="67">
        <v>6.1440791934728622E-2</v>
      </c>
      <c r="EH765" s="67">
        <v>3.8716681301593781E-2</v>
      </c>
      <c r="EI765" s="67">
        <v>5.3734418004751205E-2</v>
      </c>
      <c r="EJ765" s="67">
        <v>4.664229229092598E-2</v>
      </c>
      <c r="EK765" s="67">
        <v>1.193245779722929E-2</v>
      </c>
      <c r="EL765" s="67">
        <v>1.836620457470417E-2</v>
      </c>
      <c r="EM765" s="67">
        <v>0.5109860897064209</v>
      </c>
      <c r="EN765" s="67">
        <v>0.69272047281265259</v>
      </c>
      <c r="EO765" s="67">
        <v>0.80660396814346313</v>
      </c>
      <c r="EP765" s="67">
        <v>0.83889120817184448</v>
      </c>
      <c r="EQ765" s="67">
        <v>0.52239704132080078</v>
      </c>
      <c r="ER765" s="67">
        <v>-0.30880391597747803</v>
      </c>
      <c r="ES765" s="67">
        <v>-0.31128650903701782</v>
      </c>
      <c r="ET765" s="67">
        <v>-0.2145954817533493</v>
      </c>
      <c r="EU765" s="67">
        <v>-7.6414987444877625E-2</v>
      </c>
      <c r="EV765" s="67">
        <v>-4.3949014507234097E-3</v>
      </c>
      <c r="EW765" s="67">
        <v>83.5</v>
      </c>
      <c r="EX765" s="67">
        <v>82.5</v>
      </c>
      <c r="EY765" s="67">
        <v>82</v>
      </c>
      <c r="EZ765" s="67">
        <v>80.5</v>
      </c>
      <c r="FA765" s="67">
        <v>78</v>
      </c>
      <c r="FB765" s="67">
        <v>76.5</v>
      </c>
      <c r="FC765" s="67">
        <v>75.5</v>
      </c>
      <c r="FD765" s="67">
        <v>77.5</v>
      </c>
      <c r="FE765" s="67">
        <v>80.5</v>
      </c>
      <c r="FF765" s="67">
        <v>84.5</v>
      </c>
      <c r="FG765" s="67">
        <v>88.5</v>
      </c>
      <c r="FH765" s="67">
        <v>93</v>
      </c>
      <c r="FI765" s="67">
        <v>96</v>
      </c>
      <c r="FJ765" s="67">
        <v>99.5</v>
      </c>
      <c r="FK765" s="67">
        <v>102.5</v>
      </c>
      <c r="FL765" s="67">
        <v>104.5</v>
      </c>
      <c r="FM765" s="67">
        <v>104.5</v>
      </c>
      <c r="FN765" s="67">
        <v>106</v>
      </c>
      <c r="FO765" s="67">
        <v>104.5</v>
      </c>
      <c r="FP765" s="67">
        <v>101.5</v>
      </c>
      <c r="FQ765" s="67">
        <v>96</v>
      </c>
      <c r="FR765" s="67">
        <v>92.5</v>
      </c>
      <c r="FS765" s="67">
        <v>90.5</v>
      </c>
      <c r="FT765" s="67">
        <v>87</v>
      </c>
      <c r="FU765" s="68">
        <v>6.9189198315143585E-2</v>
      </c>
      <c r="FV765" s="40">
        <v>10.819999694824219</v>
      </c>
      <c r="FW765">
        <v>6064.22</v>
      </c>
      <c r="FX765">
        <v>1</v>
      </c>
    </row>
    <row r="766" spans="1:180" x14ac:dyDescent="0.2">
      <c r="A766" t="s">
        <v>189</v>
      </c>
      <c r="B766" t="s">
        <v>207</v>
      </c>
      <c r="C766" t="s">
        <v>204</v>
      </c>
      <c r="D766" t="s">
        <v>182</v>
      </c>
      <c r="E766" t="s">
        <v>1</v>
      </c>
      <c r="F766" t="s">
        <v>194</v>
      </c>
      <c r="G766" s="60" t="s">
        <v>228</v>
      </c>
      <c r="H766" s="67">
        <v>3554</v>
      </c>
      <c r="I766" s="67">
        <v>0.86488622426986694</v>
      </c>
      <c r="J766" s="67">
        <v>0.72018730640411377</v>
      </c>
      <c r="K766" s="67">
        <v>0.64804840087890625</v>
      </c>
      <c r="L766" s="67">
        <v>0.60567986965179443</v>
      </c>
      <c r="M766" s="67">
        <v>0.60927045345306396</v>
      </c>
      <c r="N766" s="67">
        <v>0.65214669704437256</v>
      </c>
      <c r="O766" s="67">
        <v>0.76501631736755371</v>
      </c>
      <c r="P766" s="67">
        <v>0.7852216362953186</v>
      </c>
      <c r="Q766" s="67">
        <v>0.75716018676757813</v>
      </c>
      <c r="R766" s="67">
        <v>0.78548049926757813</v>
      </c>
      <c r="S766" s="67">
        <v>0.85693854093551636</v>
      </c>
      <c r="T766" s="67">
        <v>1.0180686712265015</v>
      </c>
      <c r="U766" s="67">
        <v>1.254011869430542</v>
      </c>
      <c r="V766" s="67">
        <v>1.5583680868148804</v>
      </c>
      <c r="W766" s="67">
        <v>1.8731683492660522</v>
      </c>
      <c r="X766" s="67">
        <v>2.2111392021179199</v>
      </c>
      <c r="Y766" s="67">
        <v>2.5262870788574219</v>
      </c>
      <c r="Z766" s="67">
        <v>2.7280607223510742</v>
      </c>
      <c r="AA766" s="67">
        <v>2.6966757774353027</v>
      </c>
      <c r="AB766" s="67">
        <v>2.5377137660980225</v>
      </c>
      <c r="AC766" s="67">
        <v>2.3388681411743164</v>
      </c>
      <c r="AD766" s="67">
        <v>2.0523524284362793</v>
      </c>
      <c r="AE766" s="67">
        <v>1.6608345508575439</v>
      </c>
      <c r="AF766" s="67">
        <v>1.3097405433654785</v>
      </c>
      <c r="AG766" s="67">
        <v>-0.11560755223035812</v>
      </c>
      <c r="AH766" s="67">
        <v>-0.12206236273050308</v>
      </c>
      <c r="AI766" s="67">
        <v>-0.12195901572704315</v>
      </c>
      <c r="AJ766" s="67">
        <v>-0.12134868651628494</v>
      </c>
      <c r="AK766" s="67">
        <v>-9.6235908567905426E-2</v>
      </c>
      <c r="AL766" s="67">
        <v>-0.10268387943506241</v>
      </c>
      <c r="AM766" s="67">
        <v>-9.3448765575885773E-2</v>
      </c>
      <c r="AN766" s="67">
        <v>-0.11432903259992599</v>
      </c>
      <c r="AO766" s="67">
        <v>-0.13053078949451447</v>
      </c>
      <c r="AP766" s="67">
        <v>-0.12741638720035553</v>
      </c>
      <c r="AQ766" s="67">
        <v>-0.15175393223762512</v>
      </c>
      <c r="AR766" s="67">
        <v>-0.14216844737529755</v>
      </c>
      <c r="AS766" s="67">
        <v>-0.14959818124771118</v>
      </c>
      <c r="AT766" s="67">
        <v>-0.12298207730054855</v>
      </c>
      <c r="AU766" s="67">
        <v>0.22216671705245972</v>
      </c>
      <c r="AV766" s="67">
        <v>0.40188214182853699</v>
      </c>
      <c r="AW766" s="67">
        <v>0.51857966184616089</v>
      </c>
      <c r="AX766" s="67">
        <v>0.57507294416427612</v>
      </c>
      <c r="AY766" s="67">
        <v>0.33839687705039978</v>
      </c>
      <c r="AZ766" s="67">
        <v>-0.45787084102630615</v>
      </c>
      <c r="BA766" s="67">
        <v>-0.45338878035545349</v>
      </c>
      <c r="BB766" s="67">
        <v>-0.32536858320236206</v>
      </c>
      <c r="BC766" s="67">
        <v>-0.23929896950721741</v>
      </c>
      <c r="BD766" s="67">
        <v>-0.18162855505943298</v>
      </c>
      <c r="BE766" s="67">
        <v>-5.5327158421278E-2</v>
      </c>
      <c r="BF766" s="67">
        <v>-6.6468559205532074E-2</v>
      </c>
      <c r="BG766" s="67">
        <v>-7.0206828415393829E-2</v>
      </c>
      <c r="BH766" s="67">
        <v>-7.248435914516449E-2</v>
      </c>
      <c r="BI766" s="67">
        <v>-4.903797060251236E-2</v>
      </c>
      <c r="BJ766" s="67">
        <v>-5.5510528385639191E-2</v>
      </c>
      <c r="BK766" s="67">
        <v>-4.3221127241849899E-2</v>
      </c>
      <c r="BL766" s="67">
        <v>-6.0771722346544266E-2</v>
      </c>
      <c r="BM766" s="67">
        <v>-7.3459938168525696E-2</v>
      </c>
      <c r="BN766" s="67">
        <v>-6.5450683236122131E-2</v>
      </c>
      <c r="BO766" s="67">
        <v>-8.5501506924629211E-2</v>
      </c>
      <c r="BP766" s="67">
        <v>-7.1417815983295441E-2</v>
      </c>
      <c r="BQ766" s="67">
        <v>-7.492450624704361E-2</v>
      </c>
      <c r="BR766" s="67">
        <v>-4.5612096786499023E-2</v>
      </c>
      <c r="BS766" s="67">
        <v>0.29845917224884033</v>
      </c>
      <c r="BT766" s="67">
        <v>0.47880131006240845</v>
      </c>
      <c r="BU766" s="67">
        <v>0.59618192911148071</v>
      </c>
      <c r="BV766" s="67">
        <v>0.65289640426635742</v>
      </c>
      <c r="BW766" s="67">
        <v>0.41643261909484863</v>
      </c>
      <c r="BX766" s="67">
        <v>-0.37760022282600403</v>
      </c>
      <c r="BY766" s="67">
        <v>-0.37452283501625061</v>
      </c>
      <c r="BZ766" s="67">
        <v>-0.24955856800079346</v>
      </c>
      <c r="CA766" s="67">
        <v>-0.16739495098590851</v>
      </c>
      <c r="CB766" s="67">
        <v>-0.11452434957027435</v>
      </c>
      <c r="CC766" s="67">
        <v>-1.3577135279774666E-2</v>
      </c>
      <c r="CD766" s="67">
        <v>-2.7964454144239426E-2</v>
      </c>
      <c r="CE766" s="67">
        <v>-3.4363418817520142E-2</v>
      </c>
      <c r="CF766" s="67">
        <v>-3.8641072809696198E-2</v>
      </c>
      <c r="CG766" s="67">
        <v>-1.6348825767636299E-2</v>
      </c>
      <c r="CH766" s="67">
        <v>-2.283840999007225E-2</v>
      </c>
      <c r="CI766" s="67">
        <v>-8.4336157888174057E-3</v>
      </c>
      <c r="CJ766" s="67">
        <v>-2.3678090423345566E-2</v>
      </c>
      <c r="CK766" s="67">
        <v>-3.393283486366272E-2</v>
      </c>
      <c r="CL766" s="67">
        <v>-2.2533433511853218E-2</v>
      </c>
      <c r="CM766" s="67">
        <v>-3.9615295827388763E-2</v>
      </c>
      <c r="CN766" s="67">
        <v>-2.241615392267704E-2</v>
      </c>
      <c r="CO766" s="67">
        <v>-2.320573478937149E-2</v>
      </c>
      <c r="CP766" s="67">
        <v>7.9741217195987701E-3</v>
      </c>
      <c r="CQ766" s="67">
        <v>0.35129907727241516</v>
      </c>
      <c r="CR766" s="67">
        <v>0.53207534551620483</v>
      </c>
      <c r="CS766" s="67">
        <v>0.64992910623550415</v>
      </c>
      <c r="CT766" s="67">
        <v>0.70679670572280884</v>
      </c>
      <c r="CU766" s="67">
        <v>0.47047996520996094</v>
      </c>
      <c r="CV766" s="67">
        <v>-0.3220050036907196</v>
      </c>
      <c r="CW766" s="67">
        <v>-0.31990054249763489</v>
      </c>
      <c r="CX766" s="67">
        <v>-0.19705277681350708</v>
      </c>
      <c r="CY766" s="67">
        <v>-0.11759443581104279</v>
      </c>
      <c r="CZ766" s="67">
        <v>-6.8048194050788879E-2</v>
      </c>
      <c r="DA766" s="67">
        <v>2.817288413643837E-2</v>
      </c>
      <c r="DB766" s="67">
        <v>1.0539648123085499E-2</v>
      </c>
      <c r="DC766" s="67">
        <v>1.4799821656197309E-3</v>
      </c>
      <c r="DD766" s="67">
        <v>-4.7977869398891926E-3</v>
      </c>
      <c r="DE766" s="67">
        <v>1.634032279253006E-2</v>
      </c>
      <c r="DF766" s="67">
        <v>9.8337056115269661E-3</v>
      </c>
      <c r="DG766" s="67">
        <v>2.6353895664215088E-2</v>
      </c>
      <c r="DH766" s="67">
        <v>1.3415542431175709E-2</v>
      </c>
      <c r="DI766" s="67">
        <v>5.594269372522831E-3</v>
      </c>
      <c r="DJ766" s="67">
        <v>2.0383814349770546E-2</v>
      </c>
      <c r="DK766" s="67">
        <v>6.2709175981581211E-3</v>
      </c>
      <c r="DL766" s="67">
        <v>2.6585513725876808E-2</v>
      </c>
      <c r="DM766" s="67">
        <v>2.8513031080365181E-2</v>
      </c>
      <c r="DN766" s="67">
        <v>6.1560343950986862E-2</v>
      </c>
      <c r="DO766" s="67">
        <v>0.40413898229598999</v>
      </c>
      <c r="DP766" s="67">
        <v>0.58534932136535645</v>
      </c>
      <c r="DQ766" s="67">
        <v>0.70367628335952759</v>
      </c>
      <c r="DR766" s="67">
        <v>0.76069700717926025</v>
      </c>
      <c r="DS766" s="67">
        <v>0.52452725172042847</v>
      </c>
      <c r="DT766" s="67">
        <v>-0.26640981435775757</v>
      </c>
      <c r="DU766" s="67">
        <v>-0.26527824997901917</v>
      </c>
      <c r="DV766" s="67">
        <v>-0.14454701542854309</v>
      </c>
      <c r="DW766" s="67">
        <v>-6.7793935537338257E-2</v>
      </c>
      <c r="DX766" s="67">
        <v>-2.1572031080722809E-2</v>
      </c>
      <c r="DY766" s="67">
        <v>8.8453285396099091E-2</v>
      </c>
      <c r="DZ766" s="67">
        <v>6.6133454442024231E-2</v>
      </c>
      <c r="EA766" s="67">
        <v>5.3232163190841675E-2</v>
      </c>
      <c r="EB766" s="67">
        <v>4.4066537171602249E-2</v>
      </c>
      <c r="EC766" s="67">
        <v>6.3538260757923126E-2</v>
      </c>
      <c r="ED766" s="67">
        <v>5.7007055729627609E-2</v>
      </c>
      <c r="EE766" s="67">
        <v>7.658153772354126E-2</v>
      </c>
      <c r="EF766" s="67">
        <v>6.697285920381546E-2</v>
      </c>
      <c r="EG766" s="67">
        <v>6.2665127217769623E-2</v>
      </c>
      <c r="EH766" s="67">
        <v>8.2349501550197601E-2</v>
      </c>
      <c r="EI766" s="67">
        <v>7.2523333132266998E-2</v>
      </c>
      <c r="EJ766" s="67">
        <v>9.7336135804653168E-2</v>
      </c>
      <c r="EK766" s="67">
        <v>0.1031867116689682</v>
      </c>
      <c r="EL766" s="67">
        <v>0.13893033564090729</v>
      </c>
      <c r="EM766" s="67">
        <v>0.48043143749237061</v>
      </c>
      <c r="EN766" s="67">
        <v>0.66226845979690552</v>
      </c>
      <c r="EO766" s="67">
        <v>0.78127861022949219</v>
      </c>
      <c r="EP766" s="67">
        <v>0.83852046728134155</v>
      </c>
      <c r="EQ766" s="67">
        <v>0.60256302356719971</v>
      </c>
      <c r="ER766" s="67">
        <v>-0.18613919615745544</v>
      </c>
      <c r="ES766" s="67">
        <v>-0.18641228973865509</v>
      </c>
      <c r="ET766" s="67">
        <v>-6.8737007677555084E-2</v>
      </c>
      <c r="EU766" s="67">
        <v>4.1100834496319294E-3</v>
      </c>
      <c r="EV766" s="67">
        <v>4.5532166957855225E-2</v>
      </c>
      <c r="EW766" s="67">
        <v>79</v>
      </c>
      <c r="EX766" s="67">
        <v>77</v>
      </c>
      <c r="EY766" s="67">
        <v>76</v>
      </c>
      <c r="EZ766" s="67">
        <v>74.5</v>
      </c>
      <c r="FA766" s="67">
        <v>72</v>
      </c>
      <c r="FB766" s="67">
        <v>71</v>
      </c>
      <c r="FC766" s="67">
        <v>71</v>
      </c>
      <c r="FD766" s="67">
        <v>72</v>
      </c>
      <c r="FE766" s="67">
        <v>77</v>
      </c>
      <c r="FF766" s="67">
        <v>82.5</v>
      </c>
      <c r="FG766" s="67">
        <v>86.5</v>
      </c>
      <c r="FH766" s="67">
        <v>91</v>
      </c>
      <c r="FI766" s="67">
        <v>95.5</v>
      </c>
      <c r="FJ766" s="67">
        <v>99</v>
      </c>
      <c r="FK766" s="67">
        <v>101.5</v>
      </c>
      <c r="FL766" s="67">
        <v>103.5</v>
      </c>
      <c r="FM766" s="67">
        <v>104</v>
      </c>
      <c r="FN766" s="67">
        <v>104</v>
      </c>
      <c r="FO766" s="67">
        <v>102</v>
      </c>
      <c r="FP766" s="67">
        <v>97.5</v>
      </c>
      <c r="FQ766" s="67">
        <v>92.5</v>
      </c>
      <c r="FR766" s="67">
        <v>88.5</v>
      </c>
      <c r="FS766" s="67">
        <v>86</v>
      </c>
      <c r="FT766" s="67">
        <v>83</v>
      </c>
      <c r="FU766" s="68">
        <v>6.9522365927696228E-2</v>
      </c>
      <c r="FV766" s="40">
        <v>5.9499998092651367</v>
      </c>
      <c r="FW766">
        <v>4805.1400000000003</v>
      </c>
      <c r="FX766">
        <v>1</v>
      </c>
    </row>
    <row r="767" spans="1:180" x14ac:dyDescent="0.2">
      <c r="A767" t="s">
        <v>189</v>
      </c>
      <c r="B767" t="s">
        <v>207</v>
      </c>
      <c r="C767" t="s">
        <v>204</v>
      </c>
      <c r="D767" t="s">
        <v>182</v>
      </c>
      <c r="E767" t="s">
        <v>1</v>
      </c>
      <c r="F767" t="s">
        <v>194</v>
      </c>
      <c r="G767" s="60" t="s">
        <v>229</v>
      </c>
      <c r="H767" s="67">
        <v>3549</v>
      </c>
      <c r="I767" s="67">
        <v>1.0575385093688965</v>
      </c>
      <c r="J767" s="67">
        <v>0.89563190937042236</v>
      </c>
      <c r="K767" s="67">
        <v>0.78073227405548096</v>
      </c>
      <c r="L767" s="67">
        <v>0.72251975536346436</v>
      </c>
      <c r="M767" s="67">
        <v>0.71017521619796753</v>
      </c>
      <c r="N767" s="67">
        <v>0.73286640644073486</v>
      </c>
      <c r="O767" s="67">
        <v>0.84016597270965576</v>
      </c>
      <c r="P767" s="67">
        <v>0.84269863367080688</v>
      </c>
      <c r="Q767" s="67">
        <v>0.82705819606781006</v>
      </c>
      <c r="R767" s="67">
        <v>0.89360493421554565</v>
      </c>
      <c r="S767" s="67">
        <v>1.0432506799697876</v>
      </c>
      <c r="T767" s="67">
        <v>1.2428399324417114</v>
      </c>
      <c r="U767" s="67">
        <v>1.513472318649292</v>
      </c>
      <c r="V767" s="67">
        <v>1.8399473428726196</v>
      </c>
      <c r="W767" s="67">
        <v>2.1404664516448975</v>
      </c>
      <c r="X767" s="67">
        <v>2.4384737014770508</v>
      </c>
      <c r="Y767" s="67">
        <v>2.7408559322357178</v>
      </c>
      <c r="Z767" s="67">
        <v>2.8761637210845947</v>
      </c>
      <c r="AA767" s="67">
        <v>2.861577033996582</v>
      </c>
      <c r="AB767" s="67">
        <v>2.7421298027038574</v>
      </c>
      <c r="AC767" s="67">
        <v>2.5116691589355469</v>
      </c>
      <c r="AD767" s="67">
        <v>2.206315279006958</v>
      </c>
      <c r="AE767" s="67">
        <v>1.7882283926010132</v>
      </c>
      <c r="AF767" s="67">
        <v>1.4327588081359863</v>
      </c>
      <c r="AG767" s="67">
        <v>-0.1410011500120163</v>
      </c>
      <c r="AH767" s="67">
        <v>-0.11825272440910339</v>
      </c>
      <c r="AI767" s="67">
        <v>-0.12226900458335876</v>
      </c>
      <c r="AJ767" s="67">
        <v>-9.1687701642513275E-2</v>
      </c>
      <c r="AK767" s="67">
        <v>-7.9576320946216583E-2</v>
      </c>
      <c r="AL767" s="67">
        <v>-7.7180884778499603E-2</v>
      </c>
      <c r="AM767" s="67">
        <v>-8.9053571224212646E-2</v>
      </c>
      <c r="AN767" s="67">
        <v>-0.11770744621753693</v>
      </c>
      <c r="AO767" s="67">
        <v>-0.12941354513168335</v>
      </c>
      <c r="AP767" s="67">
        <v>-0.15692548453807831</v>
      </c>
      <c r="AQ767" s="67">
        <v>-0.1470792293548584</v>
      </c>
      <c r="AR767" s="67">
        <v>-0.19191835820674896</v>
      </c>
      <c r="AS767" s="67">
        <v>-0.21758638322353363</v>
      </c>
      <c r="AT767" s="67">
        <v>-0.17440901696681976</v>
      </c>
      <c r="AU767" s="67">
        <v>0.26708158850669861</v>
      </c>
      <c r="AV767" s="67">
        <v>0.382403165102005</v>
      </c>
      <c r="AW767" s="67">
        <v>0.53670090436935425</v>
      </c>
      <c r="AX767" s="67">
        <v>0.57594388723373413</v>
      </c>
      <c r="AY767" s="67">
        <v>0.33367949724197388</v>
      </c>
      <c r="AZ767" s="67">
        <v>-0.48665031790733337</v>
      </c>
      <c r="BA767" s="67">
        <v>-0.50355684757232666</v>
      </c>
      <c r="BB767" s="67">
        <v>-0.38213232159614563</v>
      </c>
      <c r="BC767" s="67">
        <v>-0.32930073142051697</v>
      </c>
      <c r="BD767" s="67">
        <v>-0.19858907163143158</v>
      </c>
      <c r="BE767" s="67">
        <v>-8.0681368708610535E-2</v>
      </c>
      <c r="BF767" s="67">
        <v>-6.2622994184494019E-2</v>
      </c>
      <c r="BG767" s="67">
        <v>-7.0483461022377014E-2</v>
      </c>
      <c r="BH767" s="67">
        <v>-4.2791962623596191E-2</v>
      </c>
      <c r="BI767" s="67">
        <v>-3.2347910106182098E-2</v>
      </c>
      <c r="BJ767" s="67">
        <v>-2.9976177960634232E-2</v>
      </c>
      <c r="BK767" s="67">
        <v>-3.8791868835687637E-2</v>
      </c>
      <c r="BL767" s="67">
        <v>-6.4113683998584747E-2</v>
      </c>
      <c r="BM767" s="67">
        <v>-7.2304114699363708E-2</v>
      </c>
      <c r="BN767" s="67">
        <v>-9.4918221235275269E-2</v>
      </c>
      <c r="BO767" s="67">
        <v>-8.0782823264598846E-2</v>
      </c>
      <c r="BP767" s="67">
        <v>-0.1211208701133728</v>
      </c>
      <c r="BQ767" s="67">
        <v>-0.14286305010318756</v>
      </c>
      <c r="BR767" s="67">
        <v>-9.6987374126911163E-2</v>
      </c>
      <c r="BS767" s="67">
        <v>0.34342476725578308</v>
      </c>
      <c r="BT767" s="67">
        <v>0.45937415957450867</v>
      </c>
      <c r="BU767" s="67">
        <v>0.61435598134994507</v>
      </c>
      <c r="BV767" s="67">
        <v>0.65382081270217896</v>
      </c>
      <c r="BW767" s="67">
        <v>0.41176900267601013</v>
      </c>
      <c r="BX767" s="67">
        <v>-0.40632408857345581</v>
      </c>
      <c r="BY767" s="67">
        <v>-0.42463663220405579</v>
      </c>
      <c r="BZ767" s="67">
        <v>-0.30627071857452393</v>
      </c>
      <c r="CA767" s="67">
        <v>-0.25734838843345642</v>
      </c>
      <c r="CB767" s="67">
        <v>-0.13144019246101379</v>
      </c>
      <c r="CC767" s="67">
        <v>-3.890407457947731E-2</v>
      </c>
      <c r="CD767" s="67">
        <v>-2.4094011634588242E-2</v>
      </c>
      <c r="CE767" s="67">
        <v>-3.4616943448781967E-2</v>
      </c>
      <c r="CF767" s="67">
        <v>-8.9269140735268593E-3</v>
      </c>
      <c r="CG767" s="67">
        <v>3.6234402796253562E-4</v>
      </c>
      <c r="CH767" s="67">
        <v>2.7176581788808107E-3</v>
      </c>
      <c r="CI767" s="67">
        <v>-3.9807697758078575E-3</v>
      </c>
      <c r="CJ767" s="67">
        <v>-2.6994815096259117E-2</v>
      </c>
      <c r="CK767" s="67">
        <v>-3.2750289887189865E-2</v>
      </c>
      <c r="CL767" s="67">
        <v>-5.1972195506095886E-2</v>
      </c>
      <c r="CM767" s="67">
        <v>-3.4866128116846085E-2</v>
      </c>
      <c r="CN767" s="67">
        <v>-7.2086751461029053E-2</v>
      </c>
      <c r="CO767" s="67">
        <v>-9.1109894216060638E-2</v>
      </c>
      <c r="CP767" s="67">
        <v>-4.3365370482206345E-2</v>
      </c>
      <c r="CQ767" s="67">
        <v>0.396299809217453</v>
      </c>
      <c r="CR767" s="67">
        <v>0.51268398761749268</v>
      </c>
      <c r="CS767" s="67">
        <v>0.66813957691192627</v>
      </c>
      <c r="CT767" s="67">
        <v>0.70775806903839111</v>
      </c>
      <c r="CU767" s="67">
        <v>0.46585357189178467</v>
      </c>
      <c r="CV767" s="67">
        <v>-0.35069036483764648</v>
      </c>
      <c r="CW767" s="67">
        <v>-0.36997675895690918</v>
      </c>
      <c r="CX767" s="67">
        <v>-0.25372922420501709</v>
      </c>
      <c r="CY767" s="67">
        <v>-0.20751437544822693</v>
      </c>
      <c r="CZ767" s="67">
        <v>-8.4933072328567505E-2</v>
      </c>
      <c r="DA767" s="67">
        <v>2.8732148930430412E-3</v>
      </c>
      <c r="DB767" s="67">
        <v>1.4434969052672386E-2</v>
      </c>
      <c r="DC767" s="67">
        <v>1.2495665578171611E-3</v>
      </c>
      <c r="DD767" s="67">
        <v>2.4938130751252174E-2</v>
      </c>
      <c r="DE767" s="67">
        <v>3.3072598278522491E-2</v>
      </c>
      <c r="DF767" s="67">
        <v>3.5411495715379715E-2</v>
      </c>
      <c r="DG767" s="67">
        <v>3.0830331146717072E-2</v>
      </c>
      <c r="DH767" s="67">
        <v>1.0124055668711662E-2</v>
      </c>
      <c r="DI767" s="67">
        <v>6.8035325966775417E-3</v>
      </c>
      <c r="DJ767" s="67">
        <v>-9.026162326335907E-3</v>
      </c>
      <c r="DK767" s="67">
        <v>1.1050567030906677E-2</v>
      </c>
      <c r="DL767" s="67">
        <v>-2.3052636533975601E-2</v>
      </c>
      <c r="DM767" s="67">
        <v>-3.9356745779514313E-2</v>
      </c>
      <c r="DN767" s="67">
        <v>1.0256635025143623E-2</v>
      </c>
      <c r="DO767" s="67">
        <v>0.44917488098144531</v>
      </c>
      <c r="DP767" s="67">
        <v>0.56599390506744385</v>
      </c>
      <c r="DQ767" s="67">
        <v>0.72192323207855225</v>
      </c>
      <c r="DR767" s="67">
        <v>0.76169538497924805</v>
      </c>
      <c r="DS767" s="67">
        <v>0.51993811130523682</v>
      </c>
      <c r="DT767" s="67">
        <v>-0.29505664110183716</v>
      </c>
      <c r="DU767" s="67">
        <v>-0.31531685590744019</v>
      </c>
      <c r="DV767" s="67">
        <v>-0.20118771493434906</v>
      </c>
      <c r="DW767" s="67">
        <v>-0.15768036246299744</v>
      </c>
      <c r="DX767" s="67">
        <v>-3.8425963371992111E-2</v>
      </c>
      <c r="DY767" s="67">
        <v>6.3192985951900482E-2</v>
      </c>
      <c r="DZ767" s="67">
        <v>7.006470113992691E-2</v>
      </c>
      <c r="EA767" s="67">
        <v>5.3035113960504532E-2</v>
      </c>
      <c r="EB767" s="67">
        <v>7.3833875358104706E-2</v>
      </c>
      <c r="EC767" s="67">
        <v>8.0301009118556976E-2</v>
      </c>
      <c r="ED767" s="67">
        <v>8.2616202533245087E-2</v>
      </c>
      <c r="EE767" s="67">
        <v>8.1092029809951782E-2</v>
      </c>
      <c r="EF767" s="67">
        <v>6.3717812299728394E-2</v>
      </c>
      <c r="EG767" s="67">
        <v>6.3912965357303619E-2</v>
      </c>
      <c r="EH767" s="67">
        <v>5.2981089800596237E-2</v>
      </c>
      <c r="EI767" s="67">
        <v>7.7346988022327423E-2</v>
      </c>
      <c r="EJ767" s="67">
        <v>4.7744844108819962E-2</v>
      </c>
      <c r="EK767" s="67">
        <v>3.5366587340831757E-2</v>
      </c>
      <c r="EL767" s="67">
        <v>8.7678283452987671E-2</v>
      </c>
      <c r="EM767" s="67">
        <v>0.52551800012588501</v>
      </c>
      <c r="EN767" s="67">
        <v>0.64296483993530273</v>
      </c>
      <c r="EO767" s="67">
        <v>0.79957830905914307</v>
      </c>
      <c r="EP767" s="67">
        <v>0.8395722508430481</v>
      </c>
      <c r="EQ767" s="67">
        <v>0.59802770614624023</v>
      </c>
      <c r="ER767" s="67">
        <v>-0.21473036706447601</v>
      </c>
      <c r="ES767" s="67">
        <v>-0.23639668524265289</v>
      </c>
      <c r="ET767" s="67">
        <v>-0.12532612681388855</v>
      </c>
      <c r="EU767" s="67">
        <v>-8.5727997124195099E-2</v>
      </c>
      <c r="EV767" s="67">
        <v>2.8722919523715973E-2</v>
      </c>
      <c r="EW767" s="67">
        <v>81.5</v>
      </c>
      <c r="EX767" s="67">
        <v>80.5</v>
      </c>
      <c r="EY767" s="67">
        <v>79.5</v>
      </c>
      <c r="EZ767" s="67">
        <v>78</v>
      </c>
      <c r="FA767" s="67">
        <v>77</v>
      </c>
      <c r="FB767" s="67">
        <v>76</v>
      </c>
      <c r="FC767" s="67">
        <v>73.5</v>
      </c>
      <c r="FD767" s="67">
        <v>75</v>
      </c>
      <c r="FE767" s="67">
        <v>79.5</v>
      </c>
      <c r="FF767" s="67">
        <v>84.5</v>
      </c>
      <c r="FG767" s="67">
        <v>89.5</v>
      </c>
      <c r="FH767" s="67">
        <v>92.5</v>
      </c>
      <c r="FI767" s="67">
        <v>95.5</v>
      </c>
      <c r="FJ767" s="67">
        <v>99</v>
      </c>
      <c r="FK767" s="67">
        <v>102</v>
      </c>
      <c r="FL767" s="67">
        <v>103.5</v>
      </c>
      <c r="FM767" s="67">
        <v>105</v>
      </c>
      <c r="FN767" s="67">
        <v>103.5</v>
      </c>
      <c r="FO767" s="67">
        <v>102</v>
      </c>
      <c r="FP767" s="67">
        <v>99</v>
      </c>
      <c r="FQ767" s="67">
        <v>96.5</v>
      </c>
      <c r="FR767" s="67">
        <v>93.5</v>
      </c>
      <c r="FS767" s="67">
        <v>89.5</v>
      </c>
      <c r="FT767" s="67">
        <v>88</v>
      </c>
      <c r="FU767" s="68">
        <v>6.9569721817970276E-2</v>
      </c>
      <c r="FV767" s="40">
        <v>5.679999828338623</v>
      </c>
      <c r="FW767">
        <v>5420.78</v>
      </c>
      <c r="FX767">
        <v>1</v>
      </c>
    </row>
    <row r="768" spans="1:180" x14ac:dyDescent="0.2">
      <c r="A768" t="s">
        <v>189</v>
      </c>
      <c r="B768" t="s">
        <v>207</v>
      </c>
      <c r="C768" t="s">
        <v>204</v>
      </c>
      <c r="D768" t="s">
        <v>182</v>
      </c>
      <c r="E768" t="s">
        <v>1</v>
      </c>
      <c r="F768" t="s">
        <v>194</v>
      </c>
      <c r="G768" s="60" t="s">
        <v>230</v>
      </c>
      <c r="H768" s="67">
        <v>3548</v>
      </c>
      <c r="I768" s="67">
        <v>1.1596460342407227</v>
      </c>
      <c r="J768" s="67">
        <v>0.98674952983856201</v>
      </c>
      <c r="K768" s="67">
        <v>0.85822391510009766</v>
      </c>
      <c r="L768" s="67">
        <v>0.79147887229919434</v>
      </c>
      <c r="M768" s="67">
        <v>0.76381552219390869</v>
      </c>
      <c r="N768" s="67">
        <v>0.79434090852737427</v>
      </c>
      <c r="O768" s="67">
        <v>0.89312237501144409</v>
      </c>
      <c r="P768" s="67">
        <v>0.89554101228713989</v>
      </c>
      <c r="Q768" s="67">
        <v>0.86343157291412354</v>
      </c>
      <c r="R768" s="67">
        <v>0.89573758840560913</v>
      </c>
      <c r="S768" s="67">
        <v>0.95666378736495972</v>
      </c>
      <c r="T768" s="67">
        <v>1.0831505060195923</v>
      </c>
      <c r="U768" s="67">
        <v>1.3145344257354736</v>
      </c>
      <c r="V768" s="67">
        <v>1.6096655130386353</v>
      </c>
      <c r="W768" s="67">
        <v>1.920482873916626</v>
      </c>
      <c r="X768" s="67">
        <v>2.254143238067627</v>
      </c>
      <c r="Y768" s="67">
        <v>2.489269495010376</v>
      </c>
      <c r="Z768" s="67">
        <v>2.5616319179534912</v>
      </c>
      <c r="AA768" s="67">
        <v>2.4843850135803223</v>
      </c>
      <c r="AB768" s="67">
        <v>2.3917732238769531</v>
      </c>
      <c r="AC768" s="67">
        <v>2.2132294178009033</v>
      </c>
      <c r="AD768" s="67">
        <v>2.0047440528869629</v>
      </c>
      <c r="AE768" s="67">
        <v>1.7053896188735962</v>
      </c>
      <c r="AF768" s="67">
        <v>1.3693437576293945</v>
      </c>
      <c r="AG768" s="67">
        <v>-0.16479919850826263</v>
      </c>
      <c r="AH768" s="67">
        <v>-0.13713888823986053</v>
      </c>
      <c r="AI768" s="67">
        <v>-0.12964767217636108</v>
      </c>
      <c r="AJ768" s="67">
        <v>-0.10560046136379242</v>
      </c>
      <c r="AK768" s="67">
        <v>-7.7640928328037262E-2</v>
      </c>
      <c r="AL768" s="67">
        <v>-7.3944844305515289E-2</v>
      </c>
      <c r="AM768" s="67">
        <v>-7.8919045627117157E-2</v>
      </c>
      <c r="AN768" s="67">
        <v>-0.11886710673570633</v>
      </c>
      <c r="AO768" s="67">
        <v>-0.13996841013431549</v>
      </c>
      <c r="AP768" s="67">
        <v>-0.18833337724208832</v>
      </c>
      <c r="AQ768" s="67">
        <v>-0.20912988483905792</v>
      </c>
      <c r="AR768" s="67">
        <v>-0.21043288707733154</v>
      </c>
      <c r="AS768" s="67">
        <v>-0.17194315791130066</v>
      </c>
      <c r="AT768" s="67">
        <v>-0.17160947620868683</v>
      </c>
      <c r="AU768" s="67">
        <v>0.23536199331283569</v>
      </c>
      <c r="AV768" s="67">
        <v>0.36356043815612793</v>
      </c>
      <c r="AW768" s="67">
        <v>0.43050229549407959</v>
      </c>
      <c r="AX768" s="67">
        <v>0.4151252806186676</v>
      </c>
      <c r="AY768" s="67">
        <v>0.12114011496305466</v>
      </c>
      <c r="AZ768" s="67">
        <v>-0.50434654951095581</v>
      </c>
      <c r="BA768" s="67">
        <v>-0.49148780107498169</v>
      </c>
      <c r="BB768" s="67">
        <v>-0.33776739239692688</v>
      </c>
      <c r="BC768" s="67">
        <v>-0.23410877585411072</v>
      </c>
      <c r="BD768" s="67">
        <v>-0.1958036869764328</v>
      </c>
      <c r="BE768" s="67">
        <v>-0.10445511341094971</v>
      </c>
      <c r="BF768" s="67">
        <v>-8.1486597657203674E-2</v>
      </c>
      <c r="BG768" s="67">
        <v>-7.7841103076934814E-2</v>
      </c>
      <c r="BH768" s="67">
        <v>-5.6684840470552444E-2</v>
      </c>
      <c r="BI768" s="67">
        <v>-3.0393363907933235E-2</v>
      </c>
      <c r="BJ768" s="67">
        <v>-2.6721278205513954E-2</v>
      </c>
      <c r="BK768" s="67">
        <v>-2.8637479990720749E-2</v>
      </c>
      <c r="BL768" s="67">
        <v>-6.5252222120761871E-2</v>
      </c>
      <c r="BM768" s="67">
        <v>-8.2836367189884186E-2</v>
      </c>
      <c r="BN768" s="67">
        <v>-0.12630146741867065</v>
      </c>
      <c r="BO768" s="67">
        <v>-0.14280696213245392</v>
      </c>
      <c r="BP768" s="67">
        <v>-0.13960707187652588</v>
      </c>
      <c r="BQ768" s="67">
        <v>-9.7189977765083313E-2</v>
      </c>
      <c r="BR768" s="67">
        <v>-9.4156950712203979E-2</v>
      </c>
      <c r="BS768" s="67">
        <v>0.31173568964004517</v>
      </c>
      <c r="BT768" s="67">
        <v>0.44056200981140137</v>
      </c>
      <c r="BU768" s="67">
        <v>0.50818800926208496</v>
      </c>
      <c r="BV768" s="67">
        <v>0.49303281307220459</v>
      </c>
      <c r="BW768" s="67">
        <v>0.19926024973392487</v>
      </c>
      <c r="BX768" s="67">
        <v>-0.42398896813392639</v>
      </c>
      <c r="BY768" s="67">
        <v>-0.41253665089607239</v>
      </c>
      <c r="BZ768" s="67">
        <v>-0.26187589764595032</v>
      </c>
      <c r="CA768" s="67">
        <v>-0.16212785243988037</v>
      </c>
      <c r="CB768" s="67">
        <v>-0.12862800061702728</v>
      </c>
      <c r="CC768" s="67">
        <v>-6.2660969793796539E-2</v>
      </c>
      <c r="CD768" s="67">
        <v>-4.2941991239786148E-2</v>
      </c>
      <c r="CE768" s="67">
        <v>-4.1960034519433975E-2</v>
      </c>
      <c r="CF768" s="67">
        <v>-2.280602790415287E-2</v>
      </c>
      <c r="CG768" s="67">
        <v>2.3301565088331699E-3</v>
      </c>
      <c r="CH768" s="67">
        <v>5.9856208972632885E-3</v>
      </c>
      <c r="CI768" s="67">
        <v>6.1873798258602619E-3</v>
      </c>
      <c r="CJ768" s="67">
        <v>-2.811870351433754E-2</v>
      </c>
      <c r="CK768" s="67">
        <v>-4.3266884982585907E-2</v>
      </c>
      <c r="CL768" s="67">
        <v>-8.3338372409343719E-2</v>
      </c>
      <c r="CM768" s="67">
        <v>-9.6871919929981232E-2</v>
      </c>
      <c r="CN768" s="67">
        <v>-9.0553328394889832E-2</v>
      </c>
      <c r="CO768" s="67">
        <v>-4.5416153967380524E-2</v>
      </c>
      <c r="CP768" s="67">
        <v>-4.0513571351766586E-2</v>
      </c>
      <c r="CQ768" s="67">
        <v>0.36463186144828796</v>
      </c>
      <c r="CR768" s="67">
        <v>0.49389299750328064</v>
      </c>
      <c r="CS768" s="67">
        <v>0.56199294328689575</v>
      </c>
      <c r="CT768" s="67">
        <v>0.54699122905731201</v>
      </c>
      <c r="CU768" s="67">
        <v>0.25336599349975586</v>
      </c>
      <c r="CV768" s="67">
        <v>-0.36833351850509644</v>
      </c>
      <c r="CW768" s="67">
        <v>-0.35785534977912903</v>
      </c>
      <c r="CX768" s="67">
        <v>-0.20931364595890045</v>
      </c>
      <c r="CY768" s="67">
        <v>-0.11227406561374664</v>
      </c>
      <c r="CZ768" s="67">
        <v>-8.210233598947525E-2</v>
      </c>
      <c r="DA768" s="67">
        <v>-2.0866833627223969E-2</v>
      </c>
      <c r="DB768" s="67">
        <v>-4.3973857536911964E-3</v>
      </c>
      <c r="DC768" s="67">
        <v>-6.0789608396589756E-3</v>
      </c>
      <c r="DD768" s="67">
        <v>1.1072784662246704E-2</v>
      </c>
      <c r="DE768" s="67">
        <v>3.505367785692215E-2</v>
      </c>
      <c r="DF768" s="67">
        <v>3.8692519068717957E-2</v>
      </c>
      <c r="DG768" s="67">
        <v>4.1012242436408997E-2</v>
      </c>
      <c r="DH768" s="67">
        <v>9.0148095041513443E-3</v>
      </c>
      <c r="DI768" s="67">
        <v>-3.6974071990698576E-3</v>
      </c>
      <c r="DJ768" s="67">
        <v>-4.0375266224145889E-2</v>
      </c>
      <c r="DK768" s="67">
        <v>-5.0936874002218246E-2</v>
      </c>
      <c r="DL768" s="67">
        <v>-4.1499588638544083E-2</v>
      </c>
      <c r="DM768" s="67">
        <v>6.3576744869351387E-3</v>
      </c>
      <c r="DN768" s="67">
        <v>1.3129801489412785E-2</v>
      </c>
      <c r="DO768" s="67">
        <v>0.41752800345420837</v>
      </c>
      <c r="DP768" s="67">
        <v>0.54722404479980469</v>
      </c>
      <c r="DQ768" s="67">
        <v>0.61579781770706177</v>
      </c>
      <c r="DR768" s="67">
        <v>0.60094976425170898</v>
      </c>
      <c r="DS768" s="67">
        <v>0.30747172236442566</v>
      </c>
      <c r="DT768" s="67">
        <v>-0.31267806887626648</v>
      </c>
      <c r="DU768" s="67">
        <v>-0.30317401885986328</v>
      </c>
      <c r="DV768" s="67">
        <v>-0.15675139427185059</v>
      </c>
      <c r="DW768" s="67">
        <v>-6.2420286238193512E-2</v>
      </c>
      <c r="DX768" s="67">
        <v>-3.5576660186052322E-2</v>
      </c>
      <c r="DY768" s="67">
        <v>3.9477262645959854E-2</v>
      </c>
      <c r="DZ768" s="67">
        <v>5.1254905760288239E-2</v>
      </c>
      <c r="EA768" s="67">
        <v>4.5727606862783432E-2</v>
      </c>
      <c r="EB768" s="67">
        <v>5.9988409280776978E-2</v>
      </c>
      <c r="EC768" s="67">
        <v>8.2301244139671326E-2</v>
      </c>
      <c r="ED768" s="67">
        <v>8.5916087031364441E-2</v>
      </c>
      <c r="EE768" s="67">
        <v>9.1293804347515106E-2</v>
      </c>
      <c r="EF768" s="67">
        <v>6.2629707157611847E-2</v>
      </c>
      <c r="EG768" s="67">
        <v>5.3434636443853378E-2</v>
      </c>
      <c r="EH768" s="67">
        <v>2.1656632423400879E-2</v>
      </c>
      <c r="EI768" s="67">
        <v>1.5386038459837437E-2</v>
      </c>
      <c r="EJ768" s="67">
        <v>2.9326228424906731E-2</v>
      </c>
      <c r="EK768" s="67">
        <v>8.1110864877700806E-2</v>
      </c>
      <c r="EL768" s="67">
        <v>9.0582318603992462E-2</v>
      </c>
      <c r="EM768" s="67">
        <v>0.49390172958374023</v>
      </c>
      <c r="EN768" s="67">
        <v>0.62422555685043335</v>
      </c>
      <c r="EO768" s="67">
        <v>0.69348353147506714</v>
      </c>
      <c r="EP768" s="67">
        <v>0.67885720729827881</v>
      </c>
      <c r="EQ768" s="67">
        <v>0.38559183478355408</v>
      </c>
      <c r="ER768" s="67">
        <v>-0.23232044279575348</v>
      </c>
      <c r="ES768" s="67">
        <v>-0.22422289848327637</v>
      </c>
      <c r="ET768" s="67">
        <v>-8.085988461971283E-2</v>
      </c>
      <c r="EU768" s="67">
        <v>9.5606567338109016E-3</v>
      </c>
      <c r="EV768" s="67">
        <v>3.1599022448062897E-2</v>
      </c>
      <c r="EW768" s="67">
        <v>86</v>
      </c>
      <c r="EX768" s="67">
        <v>86</v>
      </c>
      <c r="EY768" s="67">
        <v>83</v>
      </c>
      <c r="EZ768" s="67">
        <v>81.5</v>
      </c>
      <c r="FA768" s="67">
        <v>80.5</v>
      </c>
      <c r="FB768" s="67">
        <v>79.5</v>
      </c>
      <c r="FC768" s="67">
        <v>78.5</v>
      </c>
      <c r="FD768" s="67">
        <v>77</v>
      </c>
      <c r="FE768" s="67">
        <v>78.5</v>
      </c>
      <c r="FF768" s="67">
        <v>81</v>
      </c>
      <c r="FG768" s="67">
        <v>84.5</v>
      </c>
      <c r="FH768" s="67">
        <v>88.5</v>
      </c>
      <c r="FI768" s="67">
        <v>94</v>
      </c>
      <c r="FJ768" s="67">
        <v>97</v>
      </c>
      <c r="FK768" s="67">
        <v>100</v>
      </c>
      <c r="FL768" s="67">
        <v>101</v>
      </c>
      <c r="FM768" s="67">
        <v>99.5</v>
      </c>
      <c r="FN768" s="67">
        <v>98.5</v>
      </c>
      <c r="FO768" s="67">
        <v>97.5</v>
      </c>
      <c r="FP768" s="67">
        <v>95.5</v>
      </c>
      <c r="FQ768" s="67">
        <v>93.5</v>
      </c>
      <c r="FR768" s="67">
        <v>91</v>
      </c>
      <c r="FS768" s="67">
        <v>89</v>
      </c>
      <c r="FT768" s="67">
        <v>87.5</v>
      </c>
      <c r="FU768" s="68">
        <v>6.9597147405147552E-2</v>
      </c>
      <c r="FV768" s="40">
        <v>7.570000171661377</v>
      </c>
      <c r="FW768">
        <v>5137.72</v>
      </c>
      <c r="FX768">
        <v>1</v>
      </c>
    </row>
    <row r="769" spans="1:180" x14ac:dyDescent="0.2">
      <c r="A769" t="s">
        <v>189</v>
      </c>
      <c r="B769" t="s">
        <v>207</v>
      </c>
      <c r="C769" t="s">
        <v>204</v>
      </c>
      <c r="D769" t="s">
        <v>182</v>
      </c>
      <c r="E769" t="s">
        <v>1</v>
      </c>
      <c r="F769" t="s">
        <v>194</v>
      </c>
      <c r="G769" s="60" t="s">
        <v>2</v>
      </c>
      <c r="H769" s="67">
        <v>3604.5999986489614</v>
      </c>
      <c r="I769" s="67">
        <v>1.2098658084869385</v>
      </c>
      <c r="J769" s="67">
        <v>1.0234034061431885</v>
      </c>
      <c r="K769" s="67">
        <v>0.89304560422897339</v>
      </c>
      <c r="L769" s="67">
        <v>0.81218516826629639</v>
      </c>
      <c r="M769" s="67">
        <v>0.77585995197296143</v>
      </c>
      <c r="N769" s="67">
        <v>0.78369510173797607</v>
      </c>
      <c r="O769" s="67">
        <v>0.8624575138092041</v>
      </c>
      <c r="P769" s="67">
        <v>0.90879929065704346</v>
      </c>
      <c r="Q769" s="67">
        <v>0.95006453990936279</v>
      </c>
      <c r="R769" s="67">
        <v>1.052075982093811</v>
      </c>
      <c r="S769" s="67">
        <v>1.210591197013855</v>
      </c>
      <c r="T769" s="67">
        <v>1.4332900047302246</v>
      </c>
      <c r="U769" s="67">
        <v>1.7000524997711182</v>
      </c>
      <c r="V769" s="67">
        <v>2.0029668807983398</v>
      </c>
      <c r="W769" s="67">
        <v>2.2740886211395264</v>
      </c>
      <c r="X769" s="67">
        <v>2.5518956184387207</v>
      </c>
      <c r="Y769" s="67">
        <v>2.8138110637664795</v>
      </c>
      <c r="Z769" s="67">
        <v>2.9661266803741455</v>
      </c>
      <c r="AA769" s="67">
        <v>2.937450647354126</v>
      </c>
      <c r="AB769" s="67">
        <v>2.8064744472503662</v>
      </c>
      <c r="AC769" s="67">
        <v>2.6020233631134033</v>
      </c>
      <c r="AD769" s="67">
        <v>2.368694543838501</v>
      </c>
      <c r="AE769" s="67">
        <v>1.9753209352493286</v>
      </c>
      <c r="AF769" s="67">
        <v>1.5874942541122437</v>
      </c>
      <c r="AG769" s="67">
        <v>-0.10912822186946869</v>
      </c>
      <c r="AH769" s="67">
        <v>-8.5073679685592651E-2</v>
      </c>
      <c r="AI769" s="67">
        <v>-7.5099296867847443E-2</v>
      </c>
      <c r="AJ769" s="67">
        <v>-5.9719603508710861E-2</v>
      </c>
      <c r="AK769" s="67">
        <v>-4.7985576093196869E-2</v>
      </c>
      <c r="AL769" s="67">
        <v>-5.3905893117189407E-2</v>
      </c>
      <c r="AM769" s="67">
        <v>-5.9480585157871246E-2</v>
      </c>
      <c r="AN769" s="67">
        <v>-8.1957012414932251E-2</v>
      </c>
      <c r="AO769" s="67">
        <v>-9.2166781425476074E-2</v>
      </c>
      <c r="AP769" s="67">
        <v>-0.10830337554216385</v>
      </c>
      <c r="AQ769" s="67">
        <v>-0.12010108679533005</v>
      </c>
      <c r="AR769" s="67">
        <v>-0.13724149763584137</v>
      </c>
      <c r="AS769" s="67">
        <v>-0.15721704065799713</v>
      </c>
      <c r="AT769" s="67">
        <v>-0.13561868667602539</v>
      </c>
      <c r="AU769" s="67">
        <v>0.34090152382850647</v>
      </c>
      <c r="AV769" s="67">
        <v>0.49676543474197388</v>
      </c>
      <c r="AW769" s="67">
        <v>0.59783554077148438</v>
      </c>
      <c r="AX769" s="67">
        <v>0.63583344221115112</v>
      </c>
      <c r="AY769" s="67">
        <v>0.48241287469863892</v>
      </c>
      <c r="AZ769" s="67">
        <v>-0.42515653371810913</v>
      </c>
      <c r="BA769" s="67">
        <v>-0.53166770935058594</v>
      </c>
      <c r="BB769" s="67">
        <v>-0.40402036905288696</v>
      </c>
      <c r="BC769" s="67">
        <v>-0.28416278958320618</v>
      </c>
      <c r="BD769" s="67">
        <v>-0.20883812010288239</v>
      </c>
      <c r="BE769" s="67">
        <v>-7.0938780903816223E-2</v>
      </c>
      <c r="BF769" s="67">
        <v>-4.9859296530485153E-2</v>
      </c>
      <c r="BG769" s="67">
        <v>-4.2319376021623611E-2</v>
      </c>
      <c r="BH769" s="67">
        <v>-2.8771024197340012E-2</v>
      </c>
      <c r="BI769" s="67">
        <v>-1.8093273043632507E-2</v>
      </c>
      <c r="BJ769" s="67">
        <v>-2.4027353152632713E-2</v>
      </c>
      <c r="BK769" s="67">
        <v>-2.7666522189974785E-2</v>
      </c>
      <c r="BL769" s="67">
        <v>-4.8031937330961227E-2</v>
      </c>
      <c r="BM769" s="67">
        <v>-5.6017715483903885E-2</v>
      </c>
      <c r="BN769" s="67">
        <v>-6.9053873419761658E-2</v>
      </c>
      <c r="BO769" s="67">
        <v>-7.8137010335922241E-2</v>
      </c>
      <c r="BP769" s="67">
        <v>-9.2429883778095245E-2</v>
      </c>
      <c r="BQ769" s="67">
        <v>-0.10992015898227692</v>
      </c>
      <c r="BR769" s="67">
        <v>-8.6612671613693237E-2</v>
      </c>
      <c r="BS769" s="67">
        <v>0.389229416847229</v>
      </c>
      <c r="BT769" s="67">
        <v>0.54549872875213623</v>
      </c>
      <c r="BU769" s="67">
        <v>0.64700031280517578</v>
      </c>
      <c r="BV769" s="67">
        <v>0.68514370918273926</v>
      </c>
      <c r="BW769" s="67">
        <v>0.5318947434425354</v>
      </c>
      <c r="BX769" s="67">
        <v>-0.37430331110954285</v>
      </c>
      <c r="BY769" s="67">
        <v>-0.48170256614685059</v>
      </c>
      <c r="BZ769" s="67">
        <v>-0.35599029064178467</v>
      </c>
      <c r="CA769" s="67">
        <v>-0.23861066997051239</v>
      </c>
      <c r="CB769" s="67">
        <v>-0.16632735729217529</v>
      </c>
      <c r="CC769" s="67">
        <v>-4.4488880783319473E-2</v>
      </c>
      <c r="CD769" s="67">
        <v>-2.5469919666647911E-2</v>
      </c>
      <c r="CE769" s="67">
        <v>-1.9616102799773216E-2</v>
      </c>
      <c r="CF769" s="67">
        <v>-7.3361312970519066E-3</v>
      </c>
      <c r="CG769" s="67">
        <v>2.6100433897227049E-3</v>
      </c>
      <c r="CH769" s="67">
        <v>-3.3335688058286905E-3</v>
      </c>
      <c r="CI769" s="67">
        <v>-5.6321984156966209E-3</v>
      </c>
      <c r="CJ769" s="67">
        <v>-2.4535533040761948E-2</v>
      </c>
      <c r="CK769" s="67">
        <v>-3.0980980023741722E-2</v>
      </c>
      <c r="CL769" s="67">
        <v>-4.1869781911373138E-2</v>
      </c>
      <c r="CM769" s="67">
        <v>-4.9072813242673874E-2</v>
      </c>
      <c r="CN769" s="67">
        <v>-6.1393477022647858E-2</v>
      </c>
      <c r="CO769" s="67">
        <v>-7.7162474393844604E-2</v>
      </c>
      <c r="CP769" s="67">
        <v>-5.2671261131763458E-2</v>
      </c>
      <c r="CQ769" s="67">
        <v>0.4227011501789093</v>
      </c>
      <c r="CR769" s="67">
        <v>0.57925134897232056</v>
      </c>
      <c r="CS769" s="67">
        <v>0.68105167150497437</v>
      </c>
      <c r="CT769" s="67">
        <v>0.71929574012756348</v>
      </c>
      <c r="CU769" s="67">
        <v>0.56616568565368652</v>
      </c>
      <c r="CV769" s="67">
        <v>-0.3390825092792511</v>
      </c>
      <c r="CW769" s="67">
        <v>-0.44709685444831848</v>
      </c>
      <c r="CX769" s="67">
        <v>-0.32272478938102722</v>
      </c>
      <c r="CY769" s="67">
        <v>-0.20706138014793396</v>
      </c>
      <c r="CZ769" s="67">
        <v>-0.13688452541828156</v>
      </c>
      <c r="DA769" s="67">
        <v>-1.8038980662822723E-2</v>
      </c>
      <c r="DB769" s="67">
        <v>-1.080542104318738E-3</v>
      </c>
      <c r="DC769" s="67">
        <v>3.0871680937707424E-3</v>
      </c>
      <c r="DD769" s="67">
        <v>1.4098762534558773E-2</v>
      </c>
      <c r="DE769" s="67">
        <v>2.3313360288739204E-2</v>
      </c>
      <c r="DF769" s="67">
        <v>1.736021600663662E-2</v>
      </c>
      <c r="DG769" s="67">
        <v>1.6402125358581543E-2</v>
      </c>
      <c r="DH769" s="67">
        <v>-1.0391285177320242E-3</v>
      </c>
      <c r="DI769" s="67">
        <v>-5.9442464262247086E-3</v>
      </c>
      <c r="DJ769" s="67">
        <v>-1.4685692265629768E-2</v>
      </c>
      <c r="DK769" s="67">
        <v>-2.0008616149425507E-2</v>
      </c>
      <c r="DL769" s="67">
        <v>-3.0357083305716515E-2</v>
      </c>
      <c r="DM769" s="67">
        <v>-4.4404789805412292E-2</v>
      </c>
      <c r="DN769" s="67">
        <v>-1.8729850649833679E-2</v>
      </c>
      <c r="DO769" s="67">
        <v>0.45617285370826721</v>
      </c>
      <c r="DP769" s="67">
        <v>0.61300390958786011</v>
      </c>
      <c r="DQ769" s="67">
        <v>0.71510303020477295</v>
      </c>
      <c r="DR769" s="67">
        <v>0.75344783067703247</v>
      </c>
      <c r="DS769" s="67">
        <v>0.60043668746948242</v>
      </c>
      <c r="DT769" s="67">
        <v>-0.30386167764663696</v>
      </c>
      <c r="DU769" s="67">
        <v>-0.41249111294746399</v>
      </c>
      <c r="DV769" s="67">
        <v>-0.28945928812026978</v>
      </c>
      <c r="DW769" s="67">
        <v>-0.17551212012767792</v>
      </c>
      <c r="DX769" s="67">
        <v>-0.10744169354438782</v>
      </c>
      <c r="DY769" s="67">
        <v>2.0150469616055489E-2</v>
      </c>
      <c r="DZ769" s="67">
        <v>3.4133844077587128E-2</v>
      </c>
      <c r="EA769" s="67">
        <v>3.5867087543010712E-2</v>
      </c>
      <c r="EB769" s="67">
        <v>4.5047346502542496E-2</v>
      </c>
      <c r="EC769" s="67">
        <v>5.3205661475658417E-2</v>
      </c>
      <c r="ED769" s="67">
        <v>4.7238755971193314E-2</v>
      </c>
      <c r="EE769" s="67">
        <v>4.8216193914413452E-2</v>
      </c>
      <c r="EF769" s="67">
        <v>3.2885950058698654E-2</v>
      </c>
      <c r="EG769" s="67">
        <v>3.020482137799263E-2</v>
      </c>
      <c r="EH769" s="67">
        <v>2.4563819169998169E-2</v>
      </c>
      <c r="EI769" s="67">
        <v>2.1955465897917747E-2</v>
      </c>
      <c r="EJ769" s="67">
        <v>1.445454265922308E-2</v>
      </c>
      <c r="EK769" s="67">
        <v>2.8921028133481741E-3</v>
      </c>
      <c r="EL769" s="67">
        <v>3.0276158824563026E-2</v>
      </c>
      <c r="EM769" s="67">
        <v>0.50450074672698975</v>
      </c>
      <c r="EN769" s="67">
        <v>0.66173720359802246</v>
      </c>
      <c r="EO769" s="67">
        <v>0.76426780223846436</v>
      </c>
      <c r="EP769" s="67">
        <v>0.80275803804397583</v>
      </c>
      <c r="EQ769" s="67">
        <v>0.64991849660873413</v>
      </c>
      <c r="ER769" s="67">
        <v>-0.25300848484039307</v>
      </c>
      <c r="ES769" s="67">
        <v>-0.36252599954605103</v>
      </c>
      <c r="ET769" s="67">
        <v>-0.24142915010452271</v>
      </c>
      <c r="EU769" s="67">
        <v>-0.12995998561382294</v>
      </c>
      <c r="EV769" s="67">
        <v>-6.4930930733680725E-2</v>
      </c>
      <c r="EW769" s="67">
        <v>85.391609191894531</v>
      </c>
      <c r="EX769" s="67">
        <v>83.477066040039063</v>
      </c>
      <c r="EY769" s="67">
        <v>81.772804260253906</v>
      </c>
      <c r="EZ769" s="67">
        <v>79.843292236328125</v>
      </c>
      <c r="FA769" s="67">
        <v>78.007431030273438</v>
      </c>
      <c r="FB769" s="67">
        <v>76.572166442871094</v>
      </c>
      <c r="FC769" s="67">
        <v>75.901626586914063</v>
      </c>
      <c r="FD769" s="67">
        <v>76.937568664550781</v>
      </c>
      <c r="FE769" s="67">
        <v>80.6331787109375</v>
      </c>
      <c r="FF769" s="67">
        <v>85.075286865234375</v>
      </c>
      <c r="FG769" s="67">
        <v>88.82489013671875</v>
      </c>
      <c r="FH769" s="67">
        <v>92.612800598144531</v>
      </c>
      <c r="FI769" s="67">
        <v>96.274620056152344</v>
      </c>
      <c r="FJ769" s="67">
        <v>99.339462280273438</v>
      </c>
      <c r="FK769" s="67">
        <v>101.58203125</v>
      </c>
      <c r="FL769" s="67">
        <v>103.18692016601563</v>
      </c>
      <c r="FM769" s="67">
        <v>103.84580993652344</v>
      </c>
      <c r="FN769" s="67">
        <v>103.84138488769531</v>
      </c>
      <c r="FO769" s="67">
        <v>102.51894378662109</v>
      </c>
      <c r="FP769" s="67">
        <v>100.14064788818359</v>
      </c>
      <c r="FQ769" s="67">
        <v>97.237930297851563</v>
      </c>
      <c r="FR769" s="67">
        <v>94.047843933105469</v>
      </c>
      <c r="FS769" s="67">
        <v>91.108543395996094</v>
      </c>
      <c r="FT769" s="67">
        <v>88.535140991210938</v>
      </c>
      <c r="FU769" s="68">
        <v>4.4048666954040527E-2</v>
      </c>
      <c r="FV769" s="40">
        <v>8.0799999237060547</v>
      </c>
      <c r="FW769">
        <v>5921.51</v>
      </c>
      <c r="FX769">
        <v>1</v>
      </c>
    </row>
    <row r="770" spans="1:180" x14ac:dyDescent="0.2">
      <c r="A770" t="s">
        <v>189</v>
      </c>
      <c r="B770" t="s">
        <v>207</v>
      </c>
      <c r="C770" t="s">
        <v>204</v>
      </c>
      <c r="D770" t="s">
        <v>183</v>
      </c>
      <c r="E770" t="s">
        <v>1</v>
      </c>
      <c r="F770" t="s">
        <v>1</v>
      </c>
      <c r="G770" s="60" t="s">
        <v>216</v>
      </c>
      <c r="H770" s="67">
        <v>1481</v>
      </c>
      <c r="I770" s="67">
        <v>0.7764696478843689</v>
      </c>
      <c r="J770" s="67">
        <v>0.68115973472595215</v>
      </c>
      <c r="K770" s="67">
        <v>0.64034515619277954</v>
      </c>
      <c r="L770" s="67">
        <v>0.63196122646331787</v>
      </c>
      <c r="M770" s="67">
        <v>0.63719260692596436</v>
      </c>
      <c r="N770" s="67">
        <v>0.67585688829421997</v>
      </c>
      <c r="O770" s="67">
        <v>0.8046417236328125</v>
      </c>
      <c r="P770" s="67">
        <v>0.87713956832885742</v>
      </c>
      <c r="Q770" s="67">
        <v>0.87494552135467529</v>
      </c>
      <c r="R770" s="67">
        <v>0.90810215473175049</v>
      </c>
      <c r="S770" s="67">
        <v>0.9817126989364624</v>
      </c>
      <c r="T770" s="67">
        <v>1.0922211408615112</v>
      </c>
      <c r="U770" s="67">
        <v>1.1760379076004028</v>
      </c>
      <c r="V770" s="67">
        <v>1.2812334299087524</v>
      </c>
      <c r="W770" s="67">
        <v>1.3265280723571777</v>
      </c>
      <c r="X770" s="67">
        <v>1.4418742656707764</v>
      </c>
      <c r="Y770" s="67">
        <v>1.5376076698303223</v>
      </c>
      <c r="Z770" s="67">
        <v>1.6312775611877441</v>
      </c>
      <c r="AA770" s="67">
        <v>1.6141718626022339</v>
      </c>
      <c r="AB770" s="67">
        <v>1.5878815650939941</v>
      </c>
      <c r="AC770" s="67">
        <v>1.4998664855957031</v>
      </c>
      <c r="AD770" s="67">
        <v>1.4344524145126343</v>
      </c>
      <c r="AE770" s="67">
        <v>1.215027928352356</v>
      </c>
      <c r="AF770" s="67">
        <v>1.0006619691848755</v>
      </c>
      <c r="AG770" s="67">
        <v>-0.25322961807250977</v>
      </c>
      <c r="AH770" s="67">
        <v>-0.24141047894954681</v>
      </c>
      <c r="AI770" s="67">
        <v>-0.23423101007938385</v>
      </c>
      <c r="AJ770" s="67">
        <v>-0.21690082550048828</v>
      </c>
      <c r="AK770" s="67">
        <v>-0.22209547460079193</v>
      </c>
      <c r="AL770" s="67">
        <v>-0.23364463448524475</v>
      </c>
      <c r="AM770" s="67">
        <v>-0.25056368112564087</v>
      </c>
      <c r="AN770" s="67">
        <v>-0.29128852486610413</v>
      </c>
      <c r="AO770" s="67">
        <v>-0.33108863234519958</v>
      </c>
      <c r="AP770" s="67">
        <v>-0.31823474168777466</v>
      </c>
      <c r="AQ770" s="67">
        <v>-0.29955664277076721</v>
      </c>
      <c r="AR770" s="67">
        <v>-0.28099802136421204</v>
      </c>
      <c r="AS770" s="67">
        <v>-0.31118452548980713</v>
      </c>
      <c r="AT770" s="67">
        <v>-0.27123096585273743</v>
      </c>
      <c r="AU770" s="67">
        <v>-0.14379033446311951</v>
      </c>
      <c r="AV770" s="67">
        <v>-0.1244063600897789</v>
      </c>
      <c r="AW770" s="67">
        <v>-6.198965385556221E-2</v>
      </c>
      <c r="AX770" s="67">
        <v>-0.10150257498025894</v>
      </c>
      <c r="AY770" s="67">
        <v>-0.11946263164281845</v>
      </c>
      <c r="AZ770" s="67">
        <v>-0.3808538019657135</v>
      </c>
      <c r="BA770" s="67">
        <v>-0.44257256388664246</v>
      </c>
      <c r="BB770" s="67">
        <v>-0.39622679352760315</v>
      </c>
      <c r="BC770" s="67">
        <v>-0.39709487557411194</v>
      </c>
      <c r="BD770" s="67">
        <v>-0.35526946187019348</v>
      </c>
      <c r="BE770" s="67">
        <v>-0.10246672481298447</v>
      </c>
      <c r="BF770" s="67">
        <v>-9.9027946591377258E-2</v>
      </c>
      <c r="BG770" s="67">
        <v>-9.6689321100711823E-2</v>
      </c>
      <c r="BH770" s="67">
        <v>-8.1747479736804962E-2</v>
      </c>
      <c r="BI770" s="67">
        <v>-8.6774803698062897E-2</v>
      </c>
      <c r="BJ770" s="67">
        <v>-9.4007723033428192E-2</v>
      </c>
      <c r="BK770" s="67">
        <v>-0.10300587117671967</v>
      </c>
      <c r="BL770" s="67">
        <v>-0.13251279294490814</v>
      </c>
      <c r="BM770" s="67">
        <v>-0.16731730103492737</v>
      </c>
      <c r="BN770" s="67">
        <v>-0.14832128584384918</v>
      </c>
      <c r="BO770" s="67">
        <v>-0.12447043508291245</v>
      </c>
      <c r="BP770" s="67">
        <v>-9.9326260387897491E-2</v>
      </c>
      <c r="BQ770" s="67">
        <v>-0.12416946887969971</v>
      </c>
      <c r="BR770" s="67">
        <v>-8.032381534576416E-2</v>
      </c>
      <c r="BS770" s="67">
        <v>4.6740870922803879E-2</v>
      </c>
      <c r="BT770" s="67">
        <v>6.7437298595905304E-2</v>
      </c>
      <c r="BU770" s="67">
        <v>0.1313682347536087</v>
      </c>
      <c r="BV770" s="67">
        <v>9.4732597470283508E-2</v>
      </c>
      <c r="BW770" s="67">
        <v>7.8821830451488495E-2</v>
      </c>
      <c r="BX770" s="67">
        <v>-0.1795361191034317</v>
      </c>
      <c r="BY770" s="67">
        <v>-0.24365726113319397</v>
      </c>
      <c r="BZ770" s="67">
        <v>-0.20523591339588165</v>
      </c>
      <c r="CA770" s="67">
        <v>-0.21639366447925568</v>
      </c>
      <c r="CB770" s="67">
        <v>-0.18822112679481506</v>
      </c>
      <c r="CC770" s="67">
        <v>1.9512026337906718E-3</v>
      </c>
      <c r="CD770" s="67">
        <v>-4.1423950460739434E-4</v>
      </c>
      <c r="CE770" s="67">
        <v>-1.4283749042078853E-3</v>
      </c>
      <c r="CF770" s="67">
        <v>1.1859320104122162E-2</v>
      </c>
      <c r="CG770" s="67">
        <v>6.9478815421462059E-3</v>
      </c>
      <c r="CH770" s="67">
        <v>2.7043735608458519E-3</v>
      </c>
      <c r="CI770" s="67">
        <v>-8.0777937546372414E-4</v>
      </c>
      <c r="CJ770" s="67">
        <v>-2.2545222193002701E-2</v>
      </c>
      <c r="CK770" s="67">
        <v>-5.3889770060777664E-2</v>
      </c>
      <c r="CL770" s="67">
        <v>-3.063974529504776E-2</v>
      </c>
      <c r="CM770" s="67">
        <v>-3.2062551472336054E-3</v>
      </c>
      <c r="CN770" s="67">
        <v>2.6499062776565552E-2</v>
      </c>
      <c r="CO770" s="67">
        <v>5.3565818816423416E-3</v>
      </c>
      <c r="CP770" s="67">
        <v>5.189790204167366E-2</v>
      </c>
      <c r="CQ770" s="67">
        <v>0.17870220541954041</v>
      </c>
      <c r="CR770" s="67">
        <v>0.20030762255191803</v>
      </c>
      <c r="CS770" s="67">
        <v>0.26528730988502502</v>
      </c>
      <c r="CT770" s="67">
        <v>0.23064447939395905</v>
      </c>
      <c r="CU770" s="67">
        <v>0.21615304052829742</v>
      </c>
      <c r="CV770" s="67">
        <v>-4.0104079991579056E-2</v>
      </c>
      <c r="CW770" s="67">
        <v>-0.10588907450437546</v>
      </c>
      <c r="CX770" s="67">
        <v>-7.2956211864948273E-2</v>
      </c>
      <c r="CY770" s="67">
        <v>-9.1240525245666504E-2</v>
      </c>
      <c r="CZ770" s="67">
        <v>-7.2523929178714752E-2</v>
      </c>
      <c r="DA770" s="67">
        <v>0.10636912286281586</v>
      </c>
      <c r="DB770" s="67">
        <v>9.8199464380741119E-2</v>
      </c>
      <c r="DC770" s="67">
        <v>9.383256733417511E-2</v>
      </c>
      <c r="DD770" s="67">
        <v>0.10546611249446869</v>
      </c>
      <c r="DE770" s="67">
        <v>0.10067056119441986</v>
      </c>
      <c r="DF770" s="67">
        <v>9.9416472017765045E-2</v>
      </c>
      <c r="DG770" s="67">
        <v>0.10139031708240509</v>
      </c>
      <c r="DH770" s="67">
        <v>8.742234855890274E-2</v>
      </c>
      <c r="DI770" s="67">
        <v>5.9537772089242935E-2</v>
      </c>
      <c r="DJ770" s="67">
        <v>8.7041802704334259E-2</v>
      </c>
      <c r="DK770" s="67">
        <v>0.11805792897939682</v>
      </c>
      <c r="DL770" s="67">
        <v>0.152324378490448</v>
      </c>
      <c r="DM770" s="67">
        <v>0.13488262891769409</v>
      </c>
      <c r="DN770" s="67">
        <v>0.18411961197853088</v>
      </c>
      <c r="DO770" s="67">
        <v>0.31066355109214783</v>
      </c>
      <c r="DP770" s="67">
        <v>0.33317795395851135</v>
      </c>
      <c r="DQ770" s="67">
        <v>0.39920639991760254</v>
      </c>
      <c r="DR770" s="67">
        <v>0.36655637621879578</v>
      </c>
      <c r="DS770" s="67">
        <v>0.35348424315452576</v>
      </c>
      <c r="DT770" s="67">
        <v>9.9327936768531799E-2</v>
      </c>
      <c r="DU770" s="67">
        <v>3.1879086047410965E-2</v>
      </c>
      <c r="DV770" s="67">
        <v>5.9323497116565704E-2</v>
      </c>
      <c r="DW770" s="67">
        <v>3.3912606537342072E-2</v>
      </c>
      <c r="DX770" s="67">
        <v>4.3173264712095261E-2</v>
      </c>
      <c r="DY770" s="67">
        <v>0.25713202357292175</v>
      </c>
      <c r="DZ770" s="67">
        <v>0.24058200418949127</v>
      </c>
      <c r="EA770" s="67">
        <v>0.23137424886226654</v>
      </c>
      <c r="EB770" s="67">
        <v>0.2406194657087326</v>
      </c>
      <c r="EC770" s="67">
        <v>0.23599123954772949</v>
      </c>
      <c r="ED770" s="67">
        <v>0.2390533834695816</v>
      </c>
      <c r="EE770" s="67">
        <v>0.24894814193248749</v>
      </c>
      <c r="EF770" s="67">
        <v>0.24619805812835693</v>
      </c>
      <c r="EG770" s="67">
        <v>0.22330911457538605</v>
      </c>
      <c r="EH770" s="67">
        <v>0.25695523619651794</v>
      </c>
      <c r="EI770" s="67">
        <v>0.29314413666725159</v>
      </c>
      <c r="EJ770" s="67">
        <v>0.33399617671966553</v>
      </c>
      <c r="EK770" s="67">
        <v>0.32189768552780151</v>
      </c>
      <c r="EL770" s="67">
        <v>0.37502676248550415</v>
      </c>
      <c r="EM770" s="67">
        <v>0.50119477510452271</v>
      </c>
      <c r="EN770" s="67">
        <v>0.52502161264419556</v>
      </c>
      <c r="EO770" s="67">
        <v>0.59256428480148315</v>
      </c>
      <c r="EP770" s="67">
        <v>0.56279152631759644</v>
      </c>
      <c r="EQ770" s="67">
        <v>0.55176877975463867</v>
      </c>
      <c r="ER770" s="67">
        <v>0.3006456196308136</v>
      </c>
      <c r="ES770" s="67">
        <v>0.23079444468021393</v>
      </c>
      <c r="ET770" s="67">
        <v>0.2503143846988678</v>
      </c>
      <c r="EU770" s="67">
        <v>0.21461383998394012</v>
      </c>
      <c r="EV770" s="67">
        <v>0.21022163331508636</v>
      </c>
      <c r="EW770" s="67">
        <v>62.449344635009766</v>
      </c>
      <c r="EX770" s="67">
        <v>59.654529571533203</v>
      </c>
      <c r="EY770" s="67">
        <v>57.906162261962891</v>
      </c>
      <c r="EZ770" s="67">
        <v>56.331672668457031</v>
      </c>
      <c r="FA770" s="67">
        <v>55.361629486083984</v>
      </c>
      <c r="FB770" s="67">
        <v>54.332813262939453</v>
      </c>
      <c r="FC770" s="67">
        <v>56.487724304199219</v>
      </c>
      <c r="FD770" s="67">
        <v>61.822216033935547</v>
      </c>
      <c r="FE770" s="67">
        <v>66.954292297363281</v>
      </c>
      <c r="FF770" s="67">
        <v>72.74322509765625</v>
      </c>
      <c r="FG770" s="67">
        <v>78.521331787109375</v>
      </c>
      <c r="FH770" s="67">
        <v>83.73828125</v>
      </c>
      <c r="FI770" s="67">
        <v>88.6817626953125</v>
      </c>
      <c r="FJ770" s="67">
        <v>92.994476318359375</v>
      </c>
      <c r="FK770" s="67">
        <v>95.099983215332031</v>
      </c>
      <c r="FL770" s="67">
        <v>94.874603271484375</v>
      </c>
      <c r="FM770" s="67">
        <v>94.301856994628906</v>
      </c>
      <c r="FN770" s="67">
        <v>92.596038818359375</v>
      </c>
      <c r="FO770" s="67">
        <v>91.568756103515625</v>
      </c>
      <c r="FP770" s="67">
        <v>88.363792419433594</v>
      </c>
      <c r="FQ770" s="67">
        <v>83.113204956054688</v>
      </c>
      <c r="FR770" s="67">
        <v>74.014976501464844</v>
      </c>
      <c r="FS770" s="67">
        <v>67.542289733886719</v>
      </c>
      <c r="FT770" s="67">
        <v>64.966644287109375</v>
      </c>
      <c r="FU770" s="68">
        <v>0.17429834604263306</v>
      </c>
      <c r="FV770" s="40">
        <v>14.270000457763672</v>
      </c>
      <c r="FW770">
        <v>1581.32</v>
      </c>
      <c r="FX770">
        <v>1</v>
      </c>
    </row>
    <row r="771" spans="1:180" x14ac:dyDescent="0.2">
      <c r="A771" t="s">
        <v>189</v>
      </c>
      <c r="B771" t="s">
        <v>207</v>
      </c>
      <c r="C771" t="s">
        <v>204</v>
      </c>
      <c r="D771" t="s">
        <v>183</v>
      </c>
      <c r="E771" t="s">
        <v>1</v>
      </c>
      <c r="F771" t="s">
        <v>1</v>
      </c>
      <c r="G771" s="60" t="s">
        <v>217</v>
      </c>
      <c r="H771" s="67">
        <v>1488</v>
      </c>
      <c r="I771" s="67">
        <v>0.79628241062164307</v>
      </c>
      <c r="J771" s="67">
        <v>0.69264626502990723</v>
      </c>
      <c r="K771" s="67">
        <v>0.66288524866104126</v>
      </c>
      <c r="L771" s="67">
        <v>0.64042568206787109</v>
      </c>
      <c r="M771" s="67">
        <v>0.63935697078704834</v>
      </c>
      <c r="N771" s="67">
        <v>0.66785192489624023</v>
      </c>
      <c r="O771" s="67">
        <v>0.78108507394790649</v>
      </c>
      <c r="P771" s="67">
        <v>0.87987083196640015</v>
      </c>
      <c r="Q771" s="67">
        <v>0.89369714260101318</v>
      </c>
      <c r="R771" s="67">
        <v>0.89468657970428467</v>
      </c>
      <c r="S771" s="67">
        <v>0.98706918954849243</v>
      </c>
      <c r="T771" s="67">
        <v>1.0753229856491089</v>
      </c>
      <c r="U771" s="67">
        <v>1.1877174377441406</v>
      </c>
      <c r="V771" s="67">
        <v>1.2491307258605957</v>
      </c>
      <c r="W771" s="67">
        <v>1.3414337635040283</v>
      </c>
      <c r="X771" s="67">
        <v>1.4540148973464966</v>
      </c>
      <c r="Y771" s="67">
        <v>1.5400329828262329</v>
      </c>
      <c r="Z771" s="67">
        <v>1.6317902803421021</v>
      </c>
      <c r="AA771" s="67">
        <v>1.6830589771270752</v>
      </c>
      <c r="AB771" s="67">
        <v>1.6731442213058472</v>
      </c>
      <c r="AC771" s="67">
        <v>1.5819796323776245</v>
      </c>
      <c r="AD771" s="67">
        <v>1.4991750717163086</v>
      </c>
      <c r="AE771" s="67">
        <v>1.2500032186508179</v>
      </c>
      <c r="AF771" s="67">
        <v>1.009975790977478</v>
      </c>
      <c r="AG771" s="67">
        <v>-0.22442628443241119</v>
      </c>
      <c r="AH771" s="67">
        <v>-0.23602209985256195</v>
      </c>
      <c r="AI771" s="67">
        <v>-0.22044792771339417</v>
      </c>
      <c r="AJ771" s="67">
        <v>-0.23073203861713409</v>
      </c>
      <c r="AK771" s="67">
        <v>-0.22441297769546509</v>
      </c>
      <c r="AL771" s="67">
        <v>-0.25120508670806885</v>
      </c>
      <c r="AM771" s="67">
        <v>-0.25497174263000488</v>
      </c>
      <c r="AN771" s="67">
        <v>-0.28698083758354187</v>
      </c>
      <c r="AO771" s="67">
        <v>-0.31291502714157104</v>
      </c>
      <c r="AP771" s="67">
        <v>-0.36530071496963501</v>
      </c>
      <c r="AQ771" s="67">
        <v>-0.2588077187538147</v>
      </c>
      <c r="AR771" s="67">
        <v>-0.31446701288223267</v>
      </c>
      <c r="AS771" s="67">
        <v>-0.34783867001533508</v>
      </c>
      <c r="AT771" s="67">
        <v>-0.31725835800170898</v>
      </c>
      <c r="AU771" s="67">
        <v>-0.12826515734195709</v>
      </c>
      <c r="AV771" s="67">
        <v>-3.2585784792900085E-2</v>
      </c>
      <c r="AW771" s="67">
        <v>-5.5075481534004211E-2</v>
      </c>
      <c r="AX771" s="67">
        <v>-6.8469986319541931E-2</v>
      </c>
      <c r="AY771" s="67">
        <v>-4.8327766358852386E-2</v>
      </c>
      <c r="AZ771" s="67">
        <v>-0.32439309358596802</v>
      </c>
      <c r="BA771" s="67">
        <v>-0.40222996473312378</v>
      </c>
      <c r="BB771" s="67">
        <v>-0.37574642896652222</v>
      </c>
      <c r="BC771" s="67">
        <v>-0.3541119396686554</v>
      </c>
      <c r="BD771" s="67">
        <v>-0.32935857772827148</v>
      </c>
      <c r="BE771" s="67">
        <v>-7.4528537690639496E-2</v>
      </c>
      <c r="BF771" s="67">
        <v>-9.4429373741149902E-2</v>
      </c>
      <c r="BG771" s="67">
        <v>-8.3651401102542877E-2</v>
      </c>
      <c r="BH771" s="67">
        <v>-9.6297696232795715E-2</v>
      </c>
      <c r="BI771" s="67">
        <v>-8.9817680418491364E-2</v>
      </c>
      <c r="BJ771" s="67">
        <v>-0.11232753098011017</v>
      </c>
      <c r="BK771" s="67">
        <v>-0.1082381084561348</v>
      </c>
      <c r="BL771" s="67">
        <v>-0.12911421060562134</v>
      </c>
      <c r="BM771" s="67">
        <v>-0.15010946989059448</v>
      </c>
      <c r="BN771" s="67">
        <v>-0.19639895856380463</v>
      </c>
      <c r="BO771" s="67">
        <v>-8.47739577293396E-2</v>
      </c>
      <c r="BP771" s="67">
        <v>-0.13394498825073242</v>
      </c>
      <c r="BQ771" s="67">
        <v>-0.16204799711704254</v>
      </c>
      <c r="BR771" s="67">
        <v>-0.12764503061771393</v>
      </c>
      <c r="BS771" s="67">
        <v>6.097455695271492E-2</v>
      </c>
      <c r="BT771" s="67">
        <v>0.15793618559837341</v>
      </c>
      <c r="BU771" s="67">
        <v>0.13694564998149872</v>
      </c>
      <c r="BV771" s="67">
        <v>0.12643647193908691</v>
      </c>
      <c r="BW771" s="67">
        <v>0.14863654971122742</v>
      </c>
      <c r="BX771" s="67">
        <v>-0.12441440671682358</v>
      </c>
      <c r="BY771" s="67">
        <v>-0.20460416376590729</v>
      </c>
      <c r="BZ771" s="67">
        <v>-0.18595606088638306</v>
      </c>
      <c r="CA771" s="67">
        <v>-0.17452339828014374</v>
      </c>
      <c r="CB771" s="67">
        <v>-0.16332142055034637</v>
      </c>
      <c r="CC771" s="67">
        <v>2.929018996655941E-2</v>
      </c>
      <c r="CD771" s="67">
        <v>3.6373184993863106E-3</v>
      </c>
      <c r="CE771" s="67">
        <v>1.1093451641499996E-2</v>
      </c>
      <c r="CF771" s="67">
        <v>-3.1888757366687059E-3</v>
      </c>
      <c r="CG771" s="67">
        <v>3.4025968052446842E-3</v>
      </c>
      <c r="CH771" s="67">
        <v>-1.6141332685947418E-2</v>
      </c>
      <c r="CI771" s="67">
        <v>-6.6108354367315769E-3</v>
      </c>
      <c r="CJ771" s="67">
        <v>-1.9776256754994392E-2</v>
      </c>
      <c r="CK771" s="67">
        <v>-3.7350848317146301E-2</v>
      </c>
      <c r="CL771" s="67">
        <v>-7.9418137669563293E-2</v>
      </c>
      <c r="CM771" s="67">
        <v>3.5761281847953796E-2</v>
      </c>
      <c r="CN771" s="67">
        <v>-8.9160222560167313E-3</v>
      </c>
      <c r="CO771" s="67">
        <v>-3.3369939774274826E-2</v>
      </c>
      <c r="CP771" s="67">
        <v>3.6805577110499144E-3</v>
      </c>
      <c r="CQ771" s="67">
        <v>0.19204142689704895</v>
      </c>
      <c r="CR771" s="67">
        <v>0.28989112377166748</v>
      </c>
      <c r="CS771" s="67">
        <v>0.2699388861656189</v>
      </c>
      <c r="CT771" s="67">
        <v>0.26142805814743042</v>
      </c>
      <c r="CU771" s="67">
        <v>0.28505343198776245</v>
      </c>
      <c r="CV771" s="67">
        <v>1.4090227894484997E-2</v>
      </c>
      <c r="CW771" s="67">
        <v>-6.772913783788681E-2</v>
      </c>
      <c r="CX771" s="67">
        <v>-5.4507836699485779E-2</v>
      </c>
      <c r="CY771" s="67">
        <v>-5.0140928477048874E-2</v>
      </c>
      <c r="CZ771" s="67">
        <v>-4.8324599862098694E-2</v>
      </c>
      <c r="DA771" s="67">
        <v>0.13310891389846802</v>
      </c>
      <c r="DB771" s="67">
        <v>0.10170400887727737</v>
      </c>
      <c r="DC771" s="67">
        <v>0.10583829879760742</v>
      </c>
      <c r="DD771" s="67">
        <v>8.991994708776474E-2</v>
      </c>
      <c r="DE771" s="67">
        <v>9.6622876822948456E-2</v>
      </c>
      <c r="DF771" s="67">
        <v>8.0044850707054138E-2</v>
      </c>
      <c r="DG771" s="67">
        <v>9.5016434788703918E-2</v>
      </c>
      <c r="DH771" s="67">
        <v>8.9561700820922852E-2</v>
      </c>
      <c r="DI771" s="67">
        <v>7.540777325630188E-2</v>
      </c>
      <c r="DJ771" s="67">
        <v>3.7562698125839233E-2</v>
      </c>
      <c r="DK771" s="67">
        <v>0.15629652142524719</v>
      </c>
      <c r="DL771" s="67">
        <v>0.11611295491456985</v>
      </c>
      <c r="DM771" s="67">
        <v>9.5308125019073486E-2</v>
      </c>
      <c r="DN771" s="67">
        <v>0.1350061446428299</v>
      </c>
      <c r="DO771" s="67">
        <v>0.32310828566551208</v>
      </c>
      <c r="DP771" s="67">
        <v>0.42184606194496155</v>
      </c>
      <c r="DQ771" s="67">
        <v>0.40293216705322266</v>
      </c>
      <c r="DR771" s="67">
        <v>0.39641967415809631</v>
      </c>
      <c r="DS771" s="67">
        <v>0.4214702844619751</v>
      </c>
      <c r="DT771" s="67">
        <v>0.15259487926959991</v>
      </c>
      <c r="DU771" s="67">
        <v>6.9145888090133667E-2</v>
      </c>
      <c r="DV771" s="67">
        <v>7.6940394937992096E-2</v>
      </c>
      <c r="DW771" s="67">
        <v>7.4241556227207184E-2</v>
      </c>
      <c r="DX771" s="67">
        <v>6.6672228276729584E-2</v>
      </c>
      <c r="DY771" s="67">
        <v>0.28300666809082031</v>
      </c>
      <c r="DZ771" s="67">
        <v>0.24329672753810883</v>
      </c>
      <c r="EA771" s="67">
        <v>0.24263481795787811</v>
      </c>
      <c r="EB771" s="67">
        <v>0.22435431182384491</v>
      </c>
      <c r="EC771" s="67">
        <v>0.23121815919876099</v>
      </c>
      <c r="ED771" s="67">
        <v>0.21892243623733521</v>
      </c>
      <c r="EE771" s="67">
        <v>0.24175006151199341</v>
      </c>
      <c r="EF771" s="67">
        <v>0.24742834270000458</v>
      </c>
      <c r="EG771" s="67">
        <v>0.23821331560611725</v>
      </c>
      <c r="EH771" s="67">
        <v>0.20646446943283081</v>
      </c>
      <c r="EI771" s="67">
        <v>0.3303302526473999</v>
      </c>
      <c r="EJ771" s="67">
        <v>0.29663494229316711</v>
      </c>
      <c r="EK771" s="67">
        <v>0.28109881281852722</v>
      </c>
      <c r="EL771" s="67">
        <v>0.32461944222450256</v>
      </c>
      <c r="EM771" s="67">
        <v>0.51234793663024902</v>
      </c>
      <c r="EN771" s="67">
        <v>0.61236804723739624</v>
      </c>
      <c r="EO771" s="67">
        <v>0.59495329856872559</v>
      </c>
      <c r="EP771" s="67">
        <v>0.59132617712020874</v>
      </c>
      <c r="EQ771" s="67">
        <v>0.6184346079826355</v>
      </c>
      <c r="ER771" s="67">
        <v>0.35257357358932495</v>
      </c>
      <c r="ES771" s="67">
        <v>0.26677167415618896</v>
      </c>
      <c r="ET771" s="67">
        <v>0.26673075556755066</v>
      </c>
      <c r="EU771" s="67">
        <v>0.25383010506629944</v>
      </c>
      <c r="EV771" s="67">
        <v>0.2327093631029129</v>
      </c>
      <c r="EW771" s="67">
        <v>64.308372497558594</v>
      </c>
      <c r="EX771" s="67">
        <v>62.214855194091797</v>
      </c>
      <c r="EY771" s="67">
        <v>60.966495513916016</v>
      </c>
      <c r="EZ771" s="67">
        <v>59.985549926757813</v>
      </c>
      <c r="FA771" s="67">
        <v>57.927047729492188</v>
      </c>
      <c r="FB771" s="67">
        <v>56.524112701416016</v>
      </c>
      <c r="FC771" s="67">
        <v>58.076667785644531</v>
      </c>
      <c r="FD771" s="67">
        <v>61.159431457519531</v>
      </c>
      <c r="FE771" s="67">
        <v>66.265739440917969</v>
      </c>
      <c r="FF771" s="67">
        <v>72.050376892089844</v>
      </c>
      <c r="FG771" s="67">
        <v>76.706207275390625</v>
      </c>
      <c r="FH771" s="67">
        <v>81.738113403320313</v>
      </c>
      <c r="FI771" s="67">
        <v>86.713874816894531</v>
      </c>
      <c r="FJ771" s="67">
        <v>91.127243041992188</v>
      </c>
      <c r="FK771" s="67">
        <v>93.109512329101563</v>
      </c>
      <c r="FL771" s="67">
        <v>93.990913391113281</v>
      </c>
      <c r="FM771" s="67">
        <v>93.461647033691406</v>
      </c>
      <c r="FN771" s="67">
        <v>92.69403076171875</v>
      </c>
      <c r="FO771" s="67">
        <v>90.149765014648438</v>
      </c>
      <c r="FP771" s="67">
        <v>86.04345703125</v>
      </c>
      <c r="FQ771" s="67">
        <v>81.477951049804688</v>
      </c>
      <c r="FR771" s="67">
        <v>75.972892761230469</v>
      </c>
      <c r="FS771" s="67">
        <v>72.346435546875</v>
      </c>
      <c r="FT771" s="67">
        <v>69.765281677246094</v>
      </c>
      <c r="FU771" s="68">
        <v>0.17311686277389526</v>
      </c>
      <c r="FV771" s="40">
        <v>14.010000228881836</v>
      </c>
      <c r="FW771">
        <v>1594.77</v>
      </c>
      <c r="FX771">
        <v>1</v>
      </c>
    </row>
    <row r="772" spans="1:180" x14ac:dyDescent="0.2">
      <c r="A772" t="s">
        <v>189</v>
      </c>
      <c r="B772" t="s">
        <v>207</v>
      </c>
      <c r="C772" t="s">
        <v>204</v>
      </c>
      <c r="D772" t="s">
        <v>183</v>
      </c>
      <c r="E772" t="s">
        <v>1</v>
      </c>
      <c r="F772" t="s">
        <v>1</v>
      </c>
      <c r="G772" s="60" t="s">
        <v>218</v>
      </c>
      <c r="H772" s="67">
        <v>1486</v>
      </c>
      <c r="I772" s="67">
        <v>0.87329691648483276</v>
      </c>
      <c r="J772" s="67">
        <v>0.76568001508712769</v>
      </c>
      <c r="K772" s="67">
        <v>0.71318423748016357</v>
      </c>
      <c r="L772" s="67">
        <v>0.6862795352935791</v>
      </c>
      <c r="M772" s="67">
        <v>0.672435462474823</v>
      </c>
      <c r="N772" s="67">
        <v>0.71123969554901123</v>
      </c>
      <c r="O772" s="67">
        <v>0.81289935111999512</v>
      </c>
      <c r="P772" s="67">
        <v>0.91777145862579346</v>
      </c>
      <c r="Q772" s="67">
        <v>0.94949597120285034</v>
      </c>
      <c r="R772" s="67">
        <v>0.97282308340072632</v>
      </c>
      <c r="S772" s="67">
        <v>1.0891897678375244</v>
      </c>
      <c r="T772" s="67">
        <v>1.1781439781188965</v>
      </c>
      <c r="U772" s="67">
        <v>1.2523937225341797</v>
      </c>
      <c r="V772" s="67">
        <v>1.3671358823776245</v>
      </c>
      <c r="W772" s="67">
        <v>1.4865193367004395</v>
      </c>
      <c r="X772" s="67">
        <v>1.555234432220459</v>
      </c>
      <c r="Y772" s="67">
        <v>1.6425126791000366</v>
      </c>
      <c r="Z772" s="67">
        <v>1.7106196880340576</v>
      </c>
      <c r="AA772" s="67">
        <v>1.702932596206665</v>
      </c>
      <c r="AB772" s="67">
        <v>1.6650471687316895</v>
      </c>
      <c r="AC772" s="67">
        <v>1.5173466205596924</v>
      </c>
      <c r="AD772" s="67">
        <v>1.4174457788467407</v>
      </c>
      <c r="AE772" s="67">
        <v>1.2315434217453003</v>
      </c>
      <c r="AF772" s="67">
        <v>1.0359848737716675</v>
      </c>
      <c r="AG772" s="67">
        <v>-0.2699037492275238</v>
      </c>
      <c r="AH772" s="67">
        <v>-0.24423567950725555</v>
      </c>
      <c r="AI772" s="67">
        <v>-0.23126664757728577</v>
      </c>
      <c r="AJ772" s="67">
        <v>-0.23557205498218536</v>
      </c>
      <c r="AK772" s="67">
        <v>-0.22512170672416687</v>
      </c>
      <c r="AL772" s="67">
        <v>-0.23835854232311249</v>
      </c>
      <c r="AM772" s="67">
        <v>-0.22394801676273346</v>
      </c>
      <c r="AN772" s="67">
        <v>-0.26947879791259766</v>
      </c>
      <c r="AO772" s="67">
        <v>-0.28674820065498352</v>
      </c>
      <c r="AP772" s="67">
        <v>-0.34258764982223511</v>
      </c>
      <c r="AQ772" s="67">
        <v>-0.2911078929901123</v>
      </c>
      <c r="AR772" s="67">
        <v>-0.32672616839408875</v>
      </c>
      <c r="AS772" s="67">
        <v>-0.38190150260925293</v>
      </c>
      <c r="AT772" s="67">
        <v>-0.33214476704597473</v>
      </c>
      <c r="AU772" s="67">
        <v>-9.4919078052043915E-2</v>
      </c>
      <c r="AV772" s="67">
        <v>-6.9948554039001465E-2</v>
      </c>
      <c r="AW772" s="67">
        <v>-5.4684441536664963E-2</v>
      </c>
      <c r="AX772" s="67">
        <v>-4.407946765422821E-2</v>
      </c>
      <c r="AY772" s="67">
        <v>-5.4549712687730789E-2</v>
      </c>
      <c r="AZ772" s="67">
        <v>-0.28547376394271851</v>
      </c>
      <c r="BA772" s="67">
        <v>-0.3988252580165863</v>
      </c>
      <c r="BB772" s="67">
        <v>-0.36596590280532837</v>
      </c>
      <c r="BC772" s="67">
        <v>-0.34876352548599243</v>
      </c>
      <c r="BD772" s="67">
        <v>-0.285723477602005</v>
      </c>
      <c r="BE772" s="67">
        <v>-0.11996381729841232</v>
      </c>
      <c r="BF772" s="67">
        <v>-0.10260026901960373</v>
      </c>
      <c r="BG772" s="67">
        <v>-9.4431556761264801E-2</v>
      </c>
      <c r="BH772" s="67">
        <v>-0.10108871012926102</v>
      </c>
      <c r="BI772" s="67">
        <v>-9.0494982898235321E-2</v>
      </c>
      <c r="BJ772" s="67">
        <v>-9.9448993802070618E-2</v>
      </c>
      <c r="BK772" s="67">
        <v>-7.7170506119728088E-2</v>
      </c>
      <c r="BL772" s="67">
        <v>-0.111587293446064</v>
      </c>
      <c r="BM772" s="67">
        <v>-0.12390474230051041</v>
      </c>
      <c r="BN772" s="67">
        <v>-0.17362810671329498</v>
      </c>
      <c r="BO772" s="67">
        <v>-0.11703062057495117</v>
      </c>
      <c r="BP772" s="67">
        <v>-0.14614930748939514</v>
      </c>
      <c r="BQ772" s="67">
        <v>-0.19605113565921783</v>
      </c>
      <c r="BR772" s="67">
        <v>-0.14246700704097748</v>
      </c>
      <c r="BS772" s="67">
        <v>9.4386555254459381E-2</v>
      </c>
      <c r="BT772" s="67">
        <v>0.12064308673143387</v>
      </c>
      <c r="BU772" s="67">
        <v>0.13740220665931702</v>
      </c>
      <c r="BV772" s="67">
        <v>0.15089955925941467</v>
      </c>
      <c r="BW772" s="67">
        <v>0.14248260855674744</v>
      </c>
      <c r="BX772" s="67">
        <v>-8.5427030920982361E-2</v>
      </c>
      <c r="BY772" s="67">
        <v>-0.20114722847938538</v>
      </c>
      <c r="BZ772" s="67">
        <v>-0.17613375186920166</v>
      </c>
      <c r="CA772" s="67">
        <v>-0.16912387311458588</v>
      </c>
      <c r="CB772" s="67">
        <v>-0.11963757127523422</v>
      </c>
      <c r="CC772" s="67">
        <v>-1.6115888953208923E-2</v>
      </c>
      <c r="CD772" s="67">
        <v>-4.5040133409202099E-3</v>
      </c>
      <c r="CE772" s="67">
        <v>3.4000730374827981E-4</v>
      </c>
      <c r="CF772" s="67">
        <v>-7.9459557309746742E-3</v>
      </c>
      <c r="CG772" s="67">
        <v>2.7470875065773726E-3</v>
      </c>
      <c r="CH772" s="67">
        <v>-3.2406735699623823E-3</v>
      </c>
      <c r="CI772" s="67">
        <v>2.4487156420946121E-2</v>
      </c>
      <c r="CJ772" s="67">
        <v>-2.2321201395243406E-3</v>
      </c>
      <c r="CK772" s="67">
        <v>-1.111985556781292E-2</v>
      </c>
      <c r="CL772" s="67">
        <v>-5.6607268750667572E-2</v>
      </c>
      <c r="CM772" s="67">
        <v>3.5347579978406429E-3</v>
      </c>
      <c r="CN772" s="67">
        <v>-2.108231745660305E-2</v>
      </c>
      <c r="CO772" s="67">
        <v>-6.7331723868846893E-2</v>
      </c>
      <c r="CP772" s="67">
        <v>-1.1096774600446224E-2</v>
      </c>
      <c r="CQ772" s="67">
        <v>0.22549904882907867</v>
      </c>
      <c r="CR772" s="67">
        <v>0.25264626741409302</v>
      </c>
      <c r="CS772" s="67">
        <v>0.27044081687927246</v>
      </c>
      <c r="CT772" s="67">
        <v>0.28594145178794861</v>
      </c>
      <c r="CU772" s="67">
        <v>0.27894660830497742</v>
      </c>
      <c r="CV772" s="67">
        <v>5.3124710917472839E-2</v>
      </c>
      <c r="CW772" s="67">
        <v>-6.4235992729663849E-2</v>
      </c>
      <c r="CX772" s="67">
        <v>-4.4656574726104736E-2</v>
      </c>
      <c r="CY772" s="67">
        <v>-4.4706016778945923E-2</v>
      </c>
      <c r="CZ772" s="67">
        <v>-4.6069729141891003E-3</v>
      </c>
      <c r="DA772" s="67">
        <v>8.7732024490833282E-2</v>
      </c>
      <c r="DB772" s="67">
        <v>9.3592248857021332E-2</v>
      </c>
      <c r="DC772" s="67">
        <v>9.5111571252346039E-2</v>
      </c>
      <c r="DD772" s="67">
        <v>8.5196800529956818E-2</v>
      </c>
      <c r="DE772" s="67">
        <v>9.5989160239696503E-2</v>
      </c>
      <c r="DF772" s="67">
        <v>9.2967644333839417E-2</v>
      </c>
      <c r="DG772" s="67">
        <v>0.12614482641220093</v>
      </c>
      <c r="DH772" s="67">
        <v>0.10712304711341858</v>
      </c>
      <c r="DI772" s="67">
        <v>0.10166502743959427</v>
      </c>
      <c r="DJ772" s="67">
        <v>6.0413576662540436E-2</v>
      </c>
      <c r="DK772" s="67">
        <v>0.12410014122724533</v>
      </c>
      <c r="DL772" s="67">
        <v>0.10398467630147934</v>
      </c>
      <c r="DM772" s="67">
        <v>6.1387684196233749E-2</v>
      </c>
      <c r="DN772" s="67">
        <v>0.12027345597743988</v>
      </c>
      <c r="DO772" s="67">
        <v>0.35661152005195618</v>
      </c>
      <c r="DP772" s="67">
        <v>0.38464945554733276</v>
      </c>
      <c r="DQ772" s="67">
        <v>0.40347942709922791</v>
      </c>
      <c r="DR772" s="67">
        <v>0.42098334431648254</v>
      </c>
      <c r="DS772" s="67">
        <v>0.41541054844856262</v>
      </c>
      <c r="DT772" s="67">
        <v>0.19167645275592804</v>
      </c>
      <c r="DU772" s="67">
        <v>7.2675228118896484E-2</v>
      </c>
      <c r="DV772" s="67">
        <v>8.6820587515830994E-2</v>
      </c>
      <c r="DW772" s="67">
        <v>7.9711839556694031E-2</v>
      </c>
      <c r="DX772" s="67">
        <v>0.11042363196611404</v>
      </c>
      <c r="DY772" s="67">
        <v>0.23767194151878357</v>
      </c>
      <c r="DZ772" s="67">
        <v>0.23522765934467316</v>
      </c>
      <c r="EA772" s="67">
        <v>0.231946662068367</v>
      </c>
      <c r="EB772" s="67">
        <v>0.21968013048171997</v>
      </c>
      <c r="EC772" s="67">
        <v>0.23061588406562805</v>
      </c>
      <c r="ED772" s="67">
        <v>0.23187719285488129</v>
      </c>
      <c r="EE772" s="67">
        <v>0.2729223370552063</v>
      </c>
      <c r="EF772" s="67">
        <v>0.26501455903053284</v>
      </c>
      <c r="EG772" s="67">
        <v>0.26450848579406738</v>
      </c>
      <c r="EH772" s="67">
        <v>0.22937309741973877</v>
      </c>
      <c r="EI772" s="67">
        <v>0.29817742109298706</v>
      </c>
      <c r="EJ772" s="67">
        <v>0.28456154465675354</v>
      </c>
      <c r="EK772" s="67">
        <v>0.24723805487155914</v>
      </c>
      <c r="EL772" s="67">
        <v>0.30995121598243713</v>
      </c>
      <c r="EM772" s="67">
        <v>0.54591721296310425</v>
      </c>
      <c r="EN772" s="67">
        <v>0.5752410888671875</v>
      </c>
      <c r="EO772" s="67">
        <v>0.59556609392166138</v>
      </c>
      <c r="EP772" s="67">
        <v>0.61596238613128662</v>
      </c>
      <c r="EQ772" s="67">
        <v>0.61244291067123413</v>
      </c>
      <c r="ER772" s="67">
        <v>0.39172318577766418</v>
      </c>
      <c r="ES772" s="67">
        <v>0.2703532874584198</v>
      </c>
      <c r="ET772" s="67">
        <v>0.2766527533531189</v>
      </c>
      <c r="EU772" s="67">
        <v>0.2593514621257782</v>
      </c>
      <c r="EV772" s="67">
        <v>0.27650952339172363</v>
      </c>
      <c r="EW772" s="67">
        <v>67.823005676269531</v>
      </c>
      <c r="EX772" s="67">
        <v>65.284553527832031</v>
      </c>
      <c r="EY772" s="67">
        <v>63.396820068359375</v>
      </c>
      <c r="EZ772" s="67">
        <v>60.866886138916016</v>
      </c>
      <c r="FA772" s="67">
        <v>59.367916107177734</v>
      </c>
      <c r="FB772" s="67">
        <v>58.578514099121094</v>
      </c>
      <c r="FC772" s="67">
        <v>58.891551971435547</v>
      </c>
      <c r="FD772" s="67">
        <v>62.879833221435547</v>
      </c>
      <c r="FE772" s="67">
        <v>67.908454895019531</v>
      </c>
      <c r="FF772" s="67">
        <v>73.385826110839844</v>
      </c>
      <c r="FG772" s="67">
        <v>78.008262634277344</v>
      </c>
      <c r="FH772" s="67">
        <v>83.318252563476563</v>
      </c>
      <c r="FI772" s="67">
        <v>88.681831359863281</v>
      </c>
      <c r="FJ772" s="67">
        <v>93.376617431640625</v>
      </c>
      <c r="FK772" s="67">
        <v>95.597267150878906</v>
      </c>
      <c r="FL772" s="67">
        <v>96.47161865234375</v>
      </c>
      <c r="FM772" s="67">
        <v>94.743888854980469</v>
      </c>
      <c r="FN772" s="67">
        <v>92.310897827148438</v>
      </c>
      <c r="FO772" s="67">
        <v>87.8468017578125</v>
      </c>
      <c r="FP772" s="67">
        <v>84.152435302734375</v>
      </c>
      <c r="FQ772" s="67">
        <v>78.977241516113281</v>
      </c>
      <c r="FR772" s="67">
        <v>73.424072265625</v>
      </c>
      <c r="FS772" s="67">
        <v>68.205520629882813</v>
      </c>
      <c r="FT772" s="67">
        <v>64.977653503417969</v>
      </c>
      <c r="FU772" s="68">
        <v>0.17318098247051239</v>
      </c>
      <c r="FV772" s="40">
        <v>14.75</v>
      </c>
      <c r="FW772">
        <v>1664.8700000000001</v>
      </c>
      <c r="FX772">
        <v>1</v>
      </c>
    </row>
    <row r="773" spans="1:180" x14ac:dyDescent="0.2">
      <c r="A773" t="s">
        <v>189</v>
      </c>
      <c r="B773" t="s">
        <v>207</v>
      </c>
      <c r="C773" t="s">
        <v>204</v>
      </c>
      <c r="D773" t="s">
        <v>183</v>
      </c>
      <c r="E773" t="s">
        <v>1</v>
      </c>
      <c r="F773" t="s">
        <v>1</v>
      </c>
      <c r="G773" s="60" t="s">
        <v>219</v>
      </c>
      <c r="H773" s="67">
        <v>1482</v>
      </c>
      <c r="I773" s="67">
        <v>0.80878019332885742</v>
      </c>
      <c r="J773" s="67">
        <v>0.7121698260307312</v>
      </c>
      <c r="K773" s="67">
        <v>0.6656988263130188</v>
      </c>
      <c r="L773" s="67">
        <v>0.65917021036148071</v>
      </c>
      <c r="M773" s="67">
        <v>0.65715956687927246</v>
      </c>
      <c r="N773" s="67">
        <v>0.68945538997650146</v>
      </c>
      <c r="O773" s="67">
        <v>0.82182615995407104</v>
      </c>
      <c r="P773" s="67">
        <v>0.87829142808914185</v>
      </c>
      <c r="Q773" s="67">
        <v>0.89833134412765503</v>
      </c>
      <c r="R773" s="67">
        <v>0.89762109518051147</v>
      </c>
      <c r="S773" s="67">
        <v>0.95516550540924072</v>
      </c>
      <c r="T773" s="67">
        <v>1.0847795009613037</v>
      </c>
      <c r="U773" s="67">
        <v>1.1816809177398682</v>
      </c>
      <c r="V773" s="67">
        <v>1.2733918428421021</v>
      </c>
      <c r="W773" s="67">
        <v>1.3994765281677246</v>
      </c>
      <c r="X773" s="67">
        <v>1.5065103769302368</v>
      </c>
      <c r="Y773" s="67">
        <v>1.626934289932251</v>
      </c>
      <c r="Z773" s="67">
        <v>1.7317694425582886</v>
      </c>
      <c r="AA773" s="67">
        <v>1.7432147264480591</v>
      </c>
      <c r="AB773" s="67">
        <v>1.7515829801559448</v>
      </c>
      <c r="AC773" s="67">
        <v>1.6689631938934326</v>
      </c>
      <c r="AD773" s="67">
        <v>1.5592066049575806</v>
      </c>
      <c r="AE773" s="67">
        <v>1.3215968608856201</v>
      </c>
      <c r="AF773" s="67">
        <v>1.0578014850616455</v>
      </c>
      <c r="AG773" s="67">
        <v>-0.21365068852901459</v>
      </c>
      <c r="AH773" s="67">
        <v>-0.21672266721725464</v>
      </c>
      <c r="AI773" s="67">
        <v>-0.22373741865158081</v>
      </c>
      <c r="AJ773" s="67">
        <v>-0.22362305223941803</v>
      </c>
      <c r="AK773" s="67">
        <v>-0.21376407146453857</v>
      </c>
      <c r="AL773" s="67">
        <v>-0.23747195303440094</v>
      </c>
      <c r="AM773" s="67">
        <v>-0.24081024527549744</v>
      </c>
      <c r="AN773" s="67">
        <v>-0.26982215046882629</v>
      </c>
      <c r="AO773" s="67">
        <v>-0.30993732810020447</v>
      </c>
      <c r="AP773" s="67">
        <v>-0.32359832525253296</v>
      </c>
      <c r="AQ773" s="67">
        <v>-0.34295424818992615</v>
      </c>
      <c r="AR773" s="67">
        <v>-0.32480546832084656</v>
      </c>
      <c r="AS773" s="67">
        <v>-0.41028308868408203</v>
      </c>
      <c r="AT773" s="67">
        <v>-0.38630357384681702</v>
      </c>
      <c r="AU773" s="67">
        <v>-0.11933054774999619</v>
      </c>
      <c r="AV773" s="67">
        <v>-9.5506094396114349E-2</v>
      </c>
      <c r="AW773" s="67">
        <v>-7.9885125160217285E-2</v>
      </c>
      <c r="AX773" s="67">
        <v>-5.2707932889461517E-2</v>
      </c>
      <c r="AY773" s="67">
        <v>-9.2750988900661469E-2</v>
      </c>
      <c r="AZ773" s="67">
        <v>-0.35751044750213623</v>
      </c>
      <c r="BA773" s="67">
        <v>-0.41732320189476013</v>
      </c>
      <c r="BB773" s="67">
        <v>-0.41154038906097412</v>
      </c>
      <c r="BC773" s="67">
        <v>-0.3666558563709259</v>
      </c>
      <c r="BD773" s="67">
        <v>-0.30784398317337036</v>
      </c>
      <c r="BE773" s="67">
        <v>-6.3528440892696381E-2</v>
      </c>
      <c r="BF773" s="67">
        <v>-7.4903249740600586E-2</v>
      </c>
      <c r="BG773" s="67">
        <v>-8.671019971370697E-2</v>
      </c>
      <c r="BH773" s="67">
        <v>-8.8942110538482666E-2</v>
      </c>
      <c r="BI773" s="67">
        <v>-7.8935965895652771E-2</v>
      </c>
      <c r="BJ773" s="67">
        <v>-9.8326899111270905E-2</v>
      </c>
      <c r="BK773" s="67">
        <v>-9.3796126544475555E-2</v>
      </c>
      <c r="BL773" s="67">
        <v>-0.11166159808635712</v>
      </c>
      <c r="BM773" s="67">
        <v>-0.14683914184570313</v>
      </c>
      <c r="BN773" s="67">
        <v>-0.15443718433380127</v>
      </c>
      <c r="BO773" s="67">
        <v>-0.16868200898170471</v>
      </c>
      <c r="BP773" s="67">
        <v>-0.14405110478401184</v>
      </c>
      <c r="BQ773" s="67">
        <v>-0.22425153851509094</v>
      </c>
      <c r="BR773" s="67">
        <v>-0.19645418226718903</v>
      </c>
      <c r="BS773" s="67">
        <v>7.012929767370224E-2</v>
      </c>
      <c r="BT773" s="67">
        <v>9.5237351953983307E-2</v>
      </c>
      <c r="BU773" s="67">
        <v>0.11235345900058746</v>
      </c>
      <c r="BV773" s="67">
        <v>0.14244934916496277</v>
      </c>
      <c r="BW773" s="67">
        <v>0.10448223352432251</v>
      </c>
      <c r="BX773" s="67">
        <v>-0.15725958347320557</v>
      </c>
      <c r="BY773" s="67">
        <v>-0.21943396329879761</v>
      </c>
      <c r="BZ773" s="67">
        <v>-0.22147521376609802</v>
      </c>
      <c r="CA773" s="67">
        <v>-0.18681181967258453</v>
      </c>
      <c r="CB773" s="67">
        <v>-0.14156965911388397</v>
      </c>
      <c r="CC773" s="67">
        <v>4.0445767343044281E-2</v>
      </c>
      <c r="CD773" s="67">
        <v>2.332044392824173E-2</v>
      </c>
      <c r="CE773" s="67">
        <v>8.1944335252046585E-3</v>
      </c>
      <c r="CF773" s="67">
        <v>4.3374919332563877E-3</v>
      </c>
      <c r="CG773" s="67">
        <v>1.444556936621666E-2</v>
      </c>
      <c r="CH773" s="67">
        <v>-1.9554707687348127E-3</v>
      </c>
      <c r="CI773" s="67">
        <v>8.0254115164279938E-3</v>
      </c>
      <c r="CJ773" s="67">
        <v>-2.1200848277658224E-3</v>
      </c>
      <c r="CK773" s="67">
        <v>-3.3877845853567123E-2</v>
      </c>
      <c r="CL773" s="67">
        <v>-3.727668896317482E-2</v>
      </c>
      <c r="CM773" s="67">
        <v>-4.7981597483158112E-2</v>
      </c>
      <c r="CN773" s="67">
        <v>-1.8861204385757446E-2</v>
      </c>
      <c r="CO773" s="67">
        <v>-9.540664404630661E-2</v>
      </c>
      <c r="CP773" s="67">
        <v>-6.4965106546878815E-2</v>
      </c>
      <c r="CQ773" s="67">
        <v>0.20134860277175903</v>
      </c>
      <c r="CR773" s="67">
        <v>0.22734569013118744</v>
      </c>
      <c r="CS773" s="67">
        <v>0.24549730122089386</v>
      </c>
      <c r="CT773" s="67">
        <v>0.27761471271514893</v>
      </c>
      <c r="CU773" s="67">
        <v>0.24108536541461945</v>
      </c>
      <c r="CV773" s="67">
        <v>-1.8566425889730453E-2</v>
      </c>
      <c r="CW773" s="67">
        <v>-8.2376465201377869E-2</v>
      </c>
      <c r="CX773" s="67">
        <v>-8.9836649596691132E-2</v>
      </c>
      <c r="CY773" s="67">
        <v>-6.2252417206764221E-2</v>
      </c>
      <c r="CZ773" s="67">
        <v>-2.6408562436699867E-2</v>
      </c>
      <c r="DA773" s="67">
        <v>0.14441998302936554</v>
      </c>
      <c r="DB773" s="67">
        <v>0.12154413759708405</v>
      </c>
      <c r="DC773" s="67">
        <v>0.10309906303882599</v>
      </c>
      <c r="DD773" s="67">
        <v>9.7617104649543762E-2</v>
      </c>
      <c r="DE773" s="67">
        <v>0.10782710462808609</v>
      </c>
      <c r="DF773" s="67">
        <v>9.4415962696075439E-2</v>
      </c>
      <c r="DG773" s="67">
        <v>0.10984694212675095</v>
      </c>
      <c r="DH773" s="67">
        <v>0.10742142051458359</v>
      </c>
      <c r="DI773" s="67">
        <v>7.9083442687988281E-2</v>
      </c>
      <c r="DJ773" s="67">
        <v>7.9883798956871033E-2</v>
      </c>
      <c r="DK773" s="67">
        <v>7.2718806564807892E-2</v>
      </c>
      <c r="DL773" s="67">
        <v>0.10632870346307755</v>
      </c>
      <c r="DM773" s="67">
        <v>3.3438242971897125E-2</v>
      </c>
      <c r="DN773" s="67">
        <v>6.6523998975753784E-2</v>
      </c>
      <c r="DO773" s="67">
        <v>0.33256793022155762</v>
      </c>
      <c r="DP773" s="67">
        <v>0.35945400595664978</v>
      </c>
      <c r="DQ773" s="67">
        <v>0.37864115834236145</v>
      </c>
      <c r="DR773" s="67">
        <v>0.41278007626533508</v>
      </c>
      <c r="DS773" s="67">
        <v>0.37768849730491638</v>
      </c>
      <c r="DT773" s="67">
        <v>0.12012671679258347</v>
      </c>
      <c r="DU773" s="67">
        <v>5.4681025445461273E-2</v>
      </c>
      <c r="DV773" s="67">
        <v>4.1801918298006058E-2</v>
      </c>
      <c r="DW773" s="67">
        <v>6.2306992709636688E-2</v>
      </c>
      <c r="DX773" s="67">
        <v>8.8752530515193939E-2</v>
      </c>
      <c r="DY773" s="67">
        <v>0.29454222321510315</v>
      </c>
      <c r="DZ773" s="67">
        <v>0.26336356997489929</v>
      </c>
      <c r="EA773" s="67">
        <v>0.24012628197669983</v>
      </c>
      <c r="EB773" s="67">
        <v>0.23229804635047913</v>
      </c>
      <c r="EC773" s="67">
        <v>0.2426552027463913</v>
      </c>
      <c r="ED773" s="67">
        <v>0.23356100916862488</v>
      </c>
      <c r="EE773" s="67">
        <v>0.25686106085777283</v>
      </c>
      <c r="EF773" s="67">
        <v>0.26558196544647217</v>
      </c>
      <c r="EG773" s="67">
        <v>0.24218161404132843</v>
      </c>
      <c r="EH773" s="67">
        <v>0.24904493987560272</v>
      </c>
      <c r="EI773" s="67">
        <v>0.24699102342128754</v>
      </c>
      <c r="EJ773" s="67">
        <v>0.28708305954933167</v>
      </c>
      <c r="EK773" s="67">
        <v>0.21946978569030762</v>
      </c>
      <c r="EL773" s="67">
        <v>0.25637337565422058</v>
      </c>
      <c r="EM773" s="67">
        <v>0.52202779054641724</v>
      </c>
      <c r="EN773" s="67">
        <v>0.55019748210906982</v>
      </c>
      <c r="EO773" s="67">
        <v>0.57087969779968262</v>
      </c>
      <c r="EP773" s="67">
        <v>0.60793733596801758</v>
      </c>
      <c r="EQ773" s="67">
        <v>0.57492172718048096</v>
      </c>
      <c r="ER773" s="67">
        <v>0.32037761807441711</v>
      </c>
      <c r="ES773" s="67">
        <v>0.25257030129432678</v>
      </c>
      <c r="ET773" s="67">
        <v>0.23186708986759186</v>
      </c>
      <c r="EU773" s="67">
        <v>0.24215099215507507</v>
      </c>
      <c r="EV773" s="67">
        <v>0.25502684712409973</v>
      </c>
      <c r="EW773" s="67">
        <v>61.427265167236328</v>
      </c>
      <c r="EX773" s="67">
        <v>58.1888427734375</v>
      </c>
      <c r="EY773" s="67">
        <v>57.243213653564453</v>
      </c>
      <c r="EZ773" s="67">
        <v>56.620796203613281</v>
      </c>
      <c r="FA773" s="67">
        <v>56.111797332763672</v>
      </c>
      <c r="FB773" s="67">
        <v>55.304168701171875</v>
      </c>
      <c r="FC773" s="67">
        <v>57.195838928222656</v>
      </c>
      <c r="FD773" s="67">
        <v>61.061309814453125</v>
      </c>
      <c r="FE773" s="67">
        <v>64.844192504882813</v>
      </c>
      <c r="FF773" s="67">
        <v>70.026924133300781</v>
      </c>
      <c r="FG773" s="67">
        <v>76.283210754394531</v>
      </c>
      <c r="FH773" s="67">
        <v>83.047218322753906</v>
      </c>
      <c r="FI773" s="67">
        <v>89.883506774902344</v>
      </c>
      <c r="FJ773" s="67">
        <v>94.179801940917969</v>
      </c>
      <c r="FK773" s="67">
        <v>97.020286560058594</v>
      </c>
      <c r="FL773" s="67">
        <v>97.978622436523438</v>
      </c>
      <c r="FM773" s="67">
        <v>96.3548583984375</v>
      </c>
      <c r="FN773" s="67">
        <v>95.688819885253906</v>
      </c>
      <c r="FO773" s="67">
        <v>92.021011352539063</v>
      </c>
      <c r="FP773" s="67">
        <v>89.472564697265625</v>
      </c>
      <c r="FQ773" s="67">
        <v>82.716163635253906</v>
      </c>
      <c r="FR773" s="67">
        <v>74.692741394042969</v>
      </c>
      <c r="FS773" s="67">
        <v>69.867324829101563</v>
      </c>
      <c r="FT773" s="67">
        <v>66.480064392089844</v>
      </c>
      <c r="FU773" s="68">
        <v>0.17332266271114349</v>
      </c>
      <c r="FV773" s="40">
        <v>13.890000343322754</v>
      </c>
      <c r="FW773">
        <v>1657.42</v>
      </c>
      <c r="FX773">
        <v>1</v>
      </c>
    </row>
    <row r="774" spans="1:180" x14ac:dyDescent="0.2">
      <c r="A774" t="s">
        <v>189</v>
      </c>
      <c r="B774" t="s">
        <v>207</v>
      </c>
      <c r="C774" t="s">
        <v>204</v>
      </c>
      <c r="D774" t="s">
        <v>183</v>
      </c>
      <c r="E774" t="s">
        <v>1</v>
      </c>
      <c r="F774" t="s">
        <v>1</v>
      </c>
      <c r="G774" s="60" t="s">
        <v>220</v>
      </c>
      <c r="H774" s="67">
        <v>1484</v>
      </c>
      <c r="I774" s="67">
        <v>0.88913685083389282</v>
      </c>
      <c r="J774" s="67">
        <v>0.78350096940994263</v>
      </c>
      <c r="K774" s="67">
        <v>0.73459321260452271</v>
      </c>
      <c r="L774" s="67">
        <v>0.71691286563873291</v>
      </c>
      <c r="M774" s="67">
        <v>0.70648753643035889</v>
      </c>
      <c r="N774" s="67">
        <v>0.72905075550079346</v>
      </c>
      <c r="O774" s="67">
        <v>0.84012621641159058</v>
      </c>
      <c r="P774" s="67">
        <v>0.91375923156738281</v>
      </c>
      <c r="Q774" s="67">
        <v>0.95550787448883057</v>
      </c>
      <c r="R774" s="67">
        <v>1.0006043910980225</v>
      </c>
      <c r="S774" s="67">
        <v>1.0950495004653931</v>
      </c>
      <c r="T774" s="67">
        <v>1.2184877395629883</v>
      </c>
      <c r="U774" s="67">
        <v>1.3225318193435669</v>
      </c>
      <c r="V774" s="67">
        <v>1.4267475605010986</v>
      </c>
      <c r="W774" s="67">
        <v>1.4771672487258911</v>
      </c>
      <c r="X774" s="67">
        <v>1.5451400279998779</v>
      </c>
      <c r="Y774" s="67">
        <v>1.5573576688766479</v>
      </c>
      <c r="Z774" s="67">
        <v>1.5942424535751343</v>
      </c>
      <c r="AA774" s="67">
        <v>1.6188677549362183</v>
      </c>
      <c r="AB774" s="67">
        <v>1.5856499671936035</v>
      </c>
      <c r="AC774" s="67">
        <v>1.5188219547271729</v>
      </c>
      <c r="AD774" s="67">
        <v>1.452508807182312</v>
      </c>
      <c r="AE774" s="67">
        <v>1.2446839809417725</v>
      </c>
      <c r="AF774" s="67">
        <v>1.009040355682373</v>
      </c>
      <c r="AG774" s="67">
        <v>-0.2661011815071106</v>
      </c>
      <c r="AH774" s="67">
        <v>-0.26492205262184143</v>
      </c>
      <c r="AI774" s="67">
        <v>-0.25339791178703308</v>
      </c>
      <c r="AJ774" s="67">
        <v>-0.23502184450626373</v>
      </c>
      <c r="AK774" s="67">
        <v>-0.23703907430171967</v>
      </c>
      <c r="AL774" s="67">
        <v>-0.25515320897102356</v>
      </c>
      <c r="AM774" s="67">
        <v>-0.2545936107635498</v>
      </c>
      <c r="AN774" s="67">
        <v>-0.28639087080955505</v>
      </c>
      <c r="AO774" s="67">
        <v>-0.31991428136825562</v>
      </c>
      <c r="AP774" s="67">
        <v>-0.32934799790382385</v>
      </c>
      <c r="AQ774" s="67">
        <v>-0.33304086327552795</v>
      </c>
      <c r="AR774" s="67">
        <v>-0.34713682532310486</v>
      </c>
      <c r="AS774" s="67">
        <v>-0.39381623268127441</v>
      </c>
      <c r="AT774" s="67">
        <v>-0.34621477127075195</v>
      </c>
      <c r="AU774" s="67">
        <v>-0.11834874004125595</v>
      </c>
      <c r="AV774" s="67">
        <v>-5.7128496468067169E-2</v>
      </c>
      <c r="AW774" s="67">
        <v>-0.10538063198328018</v>
      </c>
      <c r="AX774" s="67">
        <v>-0.15155938267707825</v>
      </c>
      <c r="AY774" s="67">
        <v>-0.17010173201560974</v>
      </c>
      <c r="AZ774" s="67">
        <v>-0.3955206573009491</v>
      </c>
      <c r="BA774" s="67">
        <v>-0.43613827228546143</v>
      </c>
      <c r="BB774" s="67">
        <v>-0.41021236777305603</v>
      </c>
      <c r="BC774" s="67">
        <v>-0.37470594048500061</v>
      </c>
      <c r="BD774" s="67">
        <v>-0.33770915865898132</v>
      </c>
      <c r="BE774" s="67">
        <v>-0.11603473871946335</v>
      </c>
      <c r="BF774" s="67">
        <v>-0.12316183745861053</v>
      </c>
      <c r="BG774" s="67">
        <v>-0.11643122136592865</v>
      </c>
      <c r="BH774" s="67">
        <v>-0.10039054602384567</v>
      </c>
      <c r="BI774" s="67">
        <v>-0.10227204114198685</v>
      </c>
      <c r="BJ774" s="67">
        <v>-0.11607632040977478</v>
      </c>
      <c r="BK774" s="67">
        <v>-0.10766128450632095</v>
      </c>
      <c r="BL774" s="67">
        <v>-0.12831705808639526</v>
      </c>
      <c r="BM774" s="67">
        <v>-0.15691381692886353</v>
      </c>
      <c r="BN774" s="67">
        <v>-0.16026188433170319</v>
      </c>
      <c r="BO774" s="67">
        <v>-0.15880732238292694</v>
      </c>
      <c r="BP774" s="67">
        <v>-0.1664343923330307</v>
      </c>
      <c r="BQ774" s="67">
        <v>-0.20783337950706482</v>
      </c>
      <c r="BR774" s="67">
        <v>-0.15641871094703674</v>
      </c>
      <c r="BS774" s="67">
        <v>7.1090653538703918E-2</v>
      </c>
      <c r="BT774" s="67">
        <v>0.13359639048576355</v>
      </c>
      <c r="BU774" s="67">
        <v>8.6830191314220428E-2</v>
      </c>
      <c r="BV774" s="67">
        <v>4.3567970395088196E-2</v>
      </c>
      <c r="BW774" s="67">
        <v>2.7087535709142685E-2</v>
      </c>
      <c r="BX774" s="67">
        <v>-0.19532956182956696</v>
      </c>
      <c r="BY774" s="67">
        <v>-0.23830337822437286</v>
      </c>
      <c r="BZ774" s="67">
        <v>-0.2201981395483017</v>
      </c>
      <c r="CA774" s="67">
        <v>-0.19491209089756012</v>
      </c>
      <c r="CB774" s="67">
        <v>-0.17148938775062561</v>
      </c>
      <c r="CC774" s="67">
        <v>-1.2099174782633781E-2</v>
      </c>
      <c r="CD774" s="67">
        <v>-2.497914619743824E-2</v>
      </c>
      <c r="CE774" s="67">
        <v>-2.1568499505519867E-2</v>
      </c>
      <c r="CF774" s="67">
        <v>-7.1453326381742954E-3</v>
      </c>
      <c r="CG774" s="67">
        <v>-8.9327972382307053E-3</v>
      </c>
      <c r="CH774" s="67">
        <v>-1.9752096384763718E-2</v>
      </c>
      <c r="CI774" s="67">
        <v>-5.8963838964700699E-3</v>
      </c>
      <c r="CJ774" s="67">
        <v>-1.8835617229342461E-2</v>
      </c>
      <c r="CK774" s="67">
        <v>-4.4020198285579681E-2</v>
      </c>
      <c r="CL774" s="67">
        <v>-4.3153367936611176E-2</v>
      </c>
      <c r="CM774" s="67">
        <v>-3.8133725523948669E-2</v>
      </c>
      <c r="CN774" s="67">
        <v>-4.1280459612607956E-2</v>
      </c>
      <c r="CO774" s="67">
        <v>-7.9022236168384552E-2</v>
      </c>
      <c r="CP774" s="67">
        <v>-2.4966517463326454E-2</v>
      </c>
      <c r="CQ774" s="67">
        <v>0.20229579508304596</v>
      </c>
      <c r="CR774" s="67">
        <v>0.26569187641143799</v>
      </c>
      <c r="CS774" s="67">
        <v>0.21995481848716736</v>
      </c>
      <c r="CT774" s="67">
        <v>0.17871257662773132</v>
      </c>
      <c r="CU774" s="67">
        <v>0.16366021335124969</v>
      </c>
      <c r="CV774" s="67">
        <v>-5.6677844375371933E-2</v>
      </c>
      <c r="CW774" s="67">
        <v>-0.10128351300954819</v>
      </c>
      <c r="CX774" s="67">
        <v>-8.8594861328601837E-2</v>
      </c>
      <c r="CY774" s="67">
        <v>-7.0387408137321472E-2</v>
      </c>
      <c r="CZ774" s="67">
        <v>-5.6366074830293655E-2</v>
      </c>
      <c r="DA774" s="67">
        <v>9.1836385428905487E-2</v>
      </c>
      <c r="DB774" s="67">
        <v>7.3203541338443756E-2</v>
      </c>
      <c r="DC774" s="67">
        <v>7.3294214904308319E-2</v>
      </c>
      <c r="DD774" s="67">
        <v>8.6099885404109955E-2</v>
      </c>
      <c r="DE774" s="67">
        <v>8.4406442940235138E-2</v>
      </c>
      <c r="DF774" s="67">
        <v>7.6572135090827942E-2</v>
      </c>
      <c r="DG774" s="67">
        <v>9.5868505537509918E-2</v>
      </c>
      <c r="DH774" s="67">
        <v>9.0645819902420044E-2</v>
      </c>
      <c r="DI774" s="67">
        <v>6.8873420357704163E-2</v>
      </c>
      <c r="DJ774" s="67">
        <v>7.3955163359642029E-2</v>
      </c>
      <c r="DK774" s="67">
        <v>8.2539871335029602E-2</v>
      </c>
      <c r="DL774" s="67">
        <v>8.3873480558395386E-2</v>
      </c>
      <c r="DM774" s="67">
        <v>4.9788914620876312E-2</v>
      </c>
      <c r="DN774" s="67">
        <v>0.10648567974567413</v>
      </c>
      <c r="DO774" s="67">
        <v>0.33350095152854919</v>
      </c>
      <c r="DP774" s="67">
        <v>0.39778733253479004</v>
      </c>
      <c r="DQ774" s="67">
        <v>0.35307943820953369</v>
      </c>
      <c r="DR774" s="67">
        <v>0.31385716795921326</v>
      </c>
      <c r="DS774" s="67">
        <v>0.30023291707038879</v>
      </c>
      <c r="DT774" s="67">
        <v>8.1973887979984283E-2</v>
      </c>
      <c r="DU774" s="67">
        <v>3.5736344754695892E-2</v>
      </c>
      <c r="DV774" s="67">
        <v>4.3008409440517426E-2</v>
      </c>
      <c r="DW774" s="67">
        <v>5.413726344704628E-2</v>
      </c>
      <c r="DX774" s="67">
        <v>5.8757223188877106E-2</v>
      </c>
      <c r="DY774" s="67">
        <v>0.24190284311771393</v>
      </c>
      <c r="DZ774" s="67">
        <v>0.21496374905109406</v>
      </c>
      <c r="EA774" s="67">
        <v>0.21026091277599335</v>
      </c>
      <c r="EB774" s="67">
        <v>0.22073118388652802</v>
      </c>
      <c r="EC774" s="67">
        <v>0.21917347609996796</v>
      </c>
      <c r="ED774" s="67">
        <v>0.21564902365207672</v>
      </c>
      <c r="EE774" s="67">
        <v>0.24280086159706116</v>
      </c>
      <c r="EF774" s="67">
        <v>0.24871961772441864</v>
      </c>
      <c r="EG774" s="67">
        <v>0.23187386989593506</v>
      </c>
      <c r="EH774" s="67">
        <v>0.2430412769317627</v>
      </c>
      <c r="EI774" s="67">
        <v>0.25677341222763062</v>
      </c>
      <c r="EJ774" s="67">
        <v>0.26457586884498596</v>
      </c>
      <c r="EK774" s="67">
        <v>0.23577176034450531</v>
      </c>
      <c r="EL774" s="67">
        <v>0.29628175497055054</v>
      </c>
      <c r="EM774" s="67">
        <v>0.52294027805328369</v>
      </c>
      <c r="EN774" s="67">
        <v>0.58851224184036255</v>
      </c>
      <c r="EO774" s="67">
        <v>0.54529029130935669</v>
      </c>
      <c r="EP774" s="67">
        <v>0.50898456573486328</v>
      </c>
      <c r="EQ774" s="67">
        <v>0.49742218852043152</v>
      </c>
      <c r="ER774" s="67">
        <v>0.28216496109962463</v>
      </c>
      <c r="ES774" s="67">
        <v>0.23357126116752625</v>
      </c>
      <c r="ET774" s="67">
        <v>0.23302263021469116</v>
      </c>
      <c r="EU774" s="67">
        <v>0.23393112421035767</v>
      </c>
      <c r="EV774" s="67">
        <v>0.22497698664665222</v>
      </c>
      <c r="EW774" s="67">
        <v>64.981956481933594</v>
      </c>
      <c r="EX774" s="67">
        <v>63.081073760986328</v>
      </c>
      <c r="EY774" s="67">
        <v>61.414665222167969</v>
      </c>
      <c r="EZ774" s="67">
        <v>60.275135040283203</v>
      </c>
      <c r="FA774" s="67">
        <v>59.105014801025391</v>
      </c>
      <c r="FB774" s="67">
        <v>58.575187683105469</v>
      </c>
      <c r="FC774" s="67">
        <v>60.107662200927734</v>
      </c>
      <c r="FD774" s="67">
        <v>64.043266296386719</v>
      </c>
      <c r="FE774" s="67">
        <v>68.285202026367188</v>
      </c>
      <c r="FF774" s="67">
        <v>74.355751037597656</v>
      </c>
      <c r="FG774" s="67">
        <v>80.598007202148438</v>
      </c>
      <c r="FH774" s="67">
        <v>86.024505615234375</v>
      </c>
      <c r="FI774" s="67">
        <v>91.568161010742188</v>
      </c>
      <c r="FJ774" s="67">
        <v>92.160606384277344</v>
      </c>
      <c r="FK774" s="67">
        <v>91.640007019042969</v>
      </c>
      <c r="FL774" s="67">
        <v>91.4119873046875</v>
      </c>
      <c r="FM774" s="67">
        <v>92.077529907226563</v>
      </c>
      <c r="FN774" s="67">
        <v>88.993072509765625</v>
      </c>
      <c r="FO774" s="67">
        <v>85.388893127441406</v>
      </c>
      <c r="FP774" s="67">
        <v>82.569808959960938</v>
      </c>
      <c r="FQ774" s="67">
        <v>78.074943542480469</v>
      </c>
      <c r="FR774" s="67">
        <v>74.260063171386719</v>
      </c>
      <c r="FS774" s="67">
        <v>69.849128723144531</v>
      </c>
      <c r="FT774" s="67">
        <v>66.943534851074219</v>
      </c>
      <c r="FU774" s="68">
        <v>0.17329221963882446</v>
      </c>
      <c r="FV774" s="40">
        <v>14.600000381469727</v>
      </c>
      <c r="FW774">
        <v>1710.8500000000001</v>
      </c>
      <c r="FX774">
        <v>1</v>
      </c>
    </row>
    <row r="775" spans="1:180" x14ac:dyDescent="0.2">
      <c r="A775" t="s">
        <v>189</v>
      </c>
      <c r="B775" t="s">
        <v>207</v>
      </c>
      <c r="C775" t="s">
        <v>204</v>
      </c>
      <c r="D775" t="s">
        <v>183</v>
      </c>
      <c r="E775" t="s">
        <v>1</v>
      </c>
      <c r="F775" t="s">
        <v>1</v>
      </c>
      <c r="G775" s="60" t="s">
        <v>221</v>
      </c>
      <c r="H775" s="67">
        <v>1517</v>
      </c>
      <c r="I775" s="67">
        <v>0.72876179218292236</v>
      </c>
      <c r="J775" s="67">
        <v>0.6487048864364624</v>
      </c>
      <c r="K775" s="67">
        <v>0.60629022121429443</v>
      </c>
      <c r="L775" s="67">
        <v>0.5950084924697876</v>
      </c>
      <c r="M775" s="67">
        <v>0.60152155160903931</v>
      </c>
      <c r="N775" s="67">
        <v>0.63650006055831909</v>
      </c>
      <c r="O775" s="67">
        <v>0.7427055835723877</v>
      </c>
      <c r="P775" s="67">
        <v>0.82589036226272583</v>
      </c>
      <c r="Q775" s="67">
        <v>0.80866158008575439</v>
      </c>
      <c r="R775" s="67">
        <v>0.82485413551330566</v>
      </c>
      <c r="S775" s="67">
        <v>0.85654336214065552</v>
      </c>
      <c r="T775" s="67">
        <v>0.92476058006286621</v>
      </c>
      <c r="U775" s="67">
        <v>0.97348415851593018</v>
      </c>
      <c r="V775" s="67">
        <v>1.0553666353225708</v>
      </c>
      <c r="W775" s="67">
        <v>1.1644407510757446</v>
      </c>
      <c r="X775" s="67">
        <v>1.2851927280426025</v>
      </c>
      <c r="Y775" s="67">
        <v>1.3996933698654175</v>
      </c>
      <c r="Z775" s="67">
        <v>1.5606013536453247</v>
      </c>
      <c r="AA775" s="67">
        <v>1.6186593770980835</v>
      </c>
      <c r="AB775" s="67">
        <v>1.5921969413757324</v>
      </c>
      <c r="AC775" s="67">
        <v>1.4807603359222412</v>
      </c>
      <c r="AD775" s="67">
        <v>1.3417919874191284</v>
      </c>
      <c r="AE775" s="67">
        <v>1.1380261182785034</v>
      </c>
      <c r="AF775" s="67">
        <v>0.90728819370269775</v>
      </c>
      <c r="AG775" s="67">
        <v>-0.27522763609886169</v>
      </c>
      <c r="AH775" s="67">
        <v>-0.27509555220603943</v>
      </c>
      <c r="AI775" s="67">
        <v>-0.26834514737129211</v>
      </c>
      <c r="AJ775" s="67">
        <v>-0.27062982320785522</v>
      </c>
      <c r="AK775" s="67">
        <v>-0.27084469795227051</v>
      </c>
      <c r="AL775" s="67">
        <v>-0.26853695511817932</v>
      </c>
      <c r="AM775" s="67">
        <v>-0.27810370922088623</v>
      </c>
      <c r="AN775" s="67">
        <v>-0.28351232409477234</v>
      </c>
      <c r="AO775" s="67">
        <v>-0.33697021007537842</v>
      </c>
      <c r="AP775" s="67">
        <v>-0.34196197986602783</v>
      </c>
      <c r="AQ775" s="67">
        <v>-0.32594549655914307</v>
      </c>
      <c r="AR775" s="67">
        <v>-0.32324320077896118</v>
      </c>
      <c r="AS775" s="67">
        <v>-0.3888610303401947</v>
      </c>
      <c r="AT775" s="67">
        <v>-0.38675490021705627</v>
      </c>
      <c r="AU775" s="67">
        <v>-0.19106236100196838</v>
      </c>
      <c r="AV775" s="67">
        <v>-0.1283048689365387</v>
      </c>
      <c r="AW775" s="67">
        <v>-8.2796677947044373E-2</v>
      </c>
      <c r="AX775" s="67">
        <v>-5.5065490305423737E-2</v>
      </c>
      <c r="AY775" s="67">
        <v>-5.4472666233778E-2</v>
      </c>
      <c r="AZ775" s="67">
        <v>-0.32157757878303528</v>
      </c>
      <c r="BA775" s="67">
        <v>-0.40447390079498291</v>
      </c>
      <c r="BB775" s="67">
        <v>-0.4238409698009491</v>
      </c>
      <c r="BC775" s="67">
        <v>-0.34136733412742615</v>
      </c>
      <c r="BD775" s="67">
        <v>-0.31361931562423706</v>
      </c>
      <c r="BE775" s="67">
        <v>-0.12739145755767822</v>
      </c>
      <c r="BF775" s="67">
        <v>-0.13543538749217987</v>
      </c>
      <c r="BG775" s="67">
        <v>-0.13337644934654236</v>
      </c>
      <c r="BH775" s="67">
        <v>-0.13797460496425629</v>
      </c>
      <c r="BI775" s="67">
        <v>-0.13800930976867676</v>
      </c>
      <c r="BJ775" s="67">
        <v>-0.13149610161781311</v>
      </c>
      <c r="BK775" s="67">
        <v>-0.13340915739536285</v>
      </c>
      <c r="BL775" s="67">
        <v>-0.12777805328369141</v>
      </c>
      <c r="BM775" s="67">
        <v>-0.17639964818954468</v>
      </c>
      <c r="BN775" s="67">
        <v>-0.1754632443189621</v>
      </c>
      <c r="BO775" s="67">
        <v>-0.15432722866535187</v>
      </c>
      <c r="BP775" s="67">
        <v>-0.14533354341983795</v>
      </c>
      <c r="BQ775" s="67">
        <v>-0.20576657354831696</v>
      </c>
      <c r="BR775" s="67">
        <v>-0.1999492347240448</v>
      </c>
      <c r="BS775" s="67">
        <v>-4.5771677978336811E-3</v>
      </c>
      <c r="BT775" s="67">
        <v>5.9422377496957779E-2</v>
      </c>
      <c r="BU775" s="67">
        <v>0.10638356953859329</v>
      </c>
      <c r="BV775" s="67">
        <v>0.13700763881206512</v>
      </c>
      <c r="BW775" s="67">
        <v>0.13966694474220276</v>
      </c>
      <c r="BX775" s="67">
        <v>-0.1244700700044632</v>
      </c>
      <c r="BY775" s="67">
        <v>-0.20966710150241852</v>
      </c>
      <c r="BZ775" s="67">
        <v>-0.23670442402362823</v>
      </c>
      <c r="CA775" s="67">
        <v>-0.16430729627609253</v>
      </c>
      <c r="CB775" s="67">
        <v>-0.1499222069978714</v>
      </c>
      <c r="CC775" s="67">
        <v>-2.5000562891364098E-2</v>
      </c>
      <c r="CD775" s="67">
        <v>-3.8707178086042404E-2</v>
      </c>
      <c r="CE775" s="67">
        <v>-3.9897553622722626E-2</v>
      </c>
      <c r="CF775" s="67">
        <v>-4.6098023653030396E-2</v>
      </c>
      <c r="CG775" s="67">
        <v>-4.6007949858903885E-2</v>
      </c>
      <c r="CH775" s="67">
        <v>-3.6582000553607941E-2</v>
      </c>
      <c r="CI775" s="67">
        <v>-3.3194135874509811E-2</v>
      </c>
      <c r="CJ775" s="67">
        <v>-1.9916987046599388E-2</v>
      </c>
      <c r="CK775" s="67">
        <v>-6.5188951790332794E-2</v>
      </c>
      <c r="CL775" s="67">
        <v>-6.0146726667881012E-2</v>
      </c>
      <c r="CM775" s="67">
        <v>-3.5464935004711151E-2</v>
      </c>
      <c r="CN775" s="67">
        <v>-2.211383543908596E-2</v>
      </c>
      <c r="CO775" s="67">
        <v>-7.8955933451652527E-2</v>
      </c>
      <c r="CP775" s="67">
        <v>-7.0568203926086426E-2</v>
      </c>
      <c r="CQ775" s="67">
        <v>0.12458191812038422</v>
      </c>
      <c r="CR775" s="67">
        <v>0.18944169580936432</v>
      </c>
      <c r="CS775" s="67">
        <v>0.23740923404693604</v>
      </c>
      <c r="CT775" s="67">
        <v>0.27003690600395203</v>
      </c>
      <c r="CU775" s="67">
        <v>0.27412742376327515</v>
      </c>
      <c r="CV775" s="67">
        <v>1.2045984156429768E-2</v>
      </c>
      <c r="CW775" s="67">
        <v>-7.4744522571563721E-2</v>
      </c>
      <c r="CX775" s="67">
        <v>-0.10709422081708908</v>
      </c>
      <c r="CY775" s="67">
        <v>-4.167606309056282E-2</v>
      </c>
      <c r="CZ775" s="67">
        <v>-3.6546099931001663E-2</v>
      </c>
      <c r="DA775" s="67">
        <v>7.7390328049659729E-2</v>
      </c>
      <c r="DB775" s="67">
        <v>5.8021023869514465E-2</v>
      </c>
      <c r="DC775" s="67">
        <v>5.3581345826387405E-2</v>
      </c>
      <c r="DD775" s="67">
        <v>4.5778572559356689E-2</v>
      </c>
      <c r="DE775" s="67">
        <v>4.599342867732048E-2</v>
      </c>
      <c r="DF775" s="67">
        <v>5.8332096785306931E-2</v>
      </c>
      <c r="DG775" s="67">
        <v>6.7020885646343231E-2</v>
      </c>
      <c r="DH775" s="67">
        <v>8.7944090366363525E-2</v>
      </c>
      <c r="DI775" s="67">
        <v>4.6021740883588791E-2</v>
      </c>
      <c r="DJ775" s="67">
        <v>5.5169790983200073E-2</v>
      </c>
      <c r="DK775" s="67">
        <v>8.3397343754768372E-2</v>
      </c>
      <c r="DL775" s="67">
        <v>0.10110586881637573</v>
      </c>
      <c r="DM775" s="67">
        <v>4.7854702919721603E-2</v>
      </c>
      <c r="DN775" s="67">
        <v>5.8812834322452545E-2</v>
      </c>
      <c r="DO775" s="67">
        <v>0.25374099612236023</v>
      </c>
      <c r="DP775" s="67">
        <v>0.31946101784706116</v>
      </c>
      <c r="DQ775" s="67">
        <v>0.36843490600585938</v>
      </c>
      <c r="DR775" s="67">
        <v>0.40306615829467773</v>
      </c>
      <c r="DS775" s="67">
        <v>0.40858796238899231</v>
      </c>
      <c r="DT775" s="67">
        <v>0.14856204390525818</v>
      </c>
      <c r="DU775" s="67">
        <v>6.0178056359291077E-2</v>
      </c>
      <c r="DV775" s="67">
        <v>2.2515974938869476E-2</v>
      </c>
      <c r="DW775" s="67">
        <v>8.0955162644386292E-2</v>
      </c>
      <c r="DX775" s="67">
        <v>7.6830022037029266E-2</v>
      </c>
      <c r="DY775" s="67">
        <v>0.22522652149200439</v>
      </c>
      <c r="DZ775" s="67">
        <v>0.19768117368221283</v>
      </c>
      <c r="EA775" s="67">
        <v>0.18855002522468567</v>
      </c>
      <c r="EB775" s="67">
        <v>0.17843377590179443</v>
      </c>
      <c r="EC775" s="67">
        <v>0.17882880568504333</v>
      </c>
      <c r="ED775" s="67">
        <v>0.19537298381328583</v>
      </c>
      <c r="EE775" s="67">
        <v>0.21171543002128601</v>
      </c>
      <c r="EF775" s="67">
        <v>0.24367834627628326</v>
      </c>
      <c r="EG775" s="67">
        <v>0.20659232139587402</v>
      </c>
      <c r="EH775" s="67">
        <v>0.221668541431427</v>
      </c>
      <c r="EI775" s="67">
        <v>0.25501561164855957</v>
      </c>
      <c r="EJ775" s="67">
        <v>0.27901554107666016</v>
      </c>
      <c r="EK775" s="67">
        <v>0.23094913363456726</v>
      </c>
      <c r="EL775" s="67">
        <v>0.24561849236488342</v>
      </c>
      <c r="EM775" s="67">
        <v>0.44022619724273682</v>
      </c>
      <c r="EN775" s="67">
        <v>0.50718826055526733</v>
      </c>
      <c r="EO775" s="67">
        <v>0.55761510133743286</v>
      </c>
      <c r="EP775" s="67">
        <v>0.5951392650604248</v>
      </c>
      <c r="EQ775" s="67">
        <v>0.60272753238677979</v>
      </c>
      <c r="ER775" s="67">
        <v>0.34566953778266907</v>
      </c>
      <c r="ES775" s="67">
        <v>0.25498482584953308</v>
      </c>
      <c r="ET775" s="67">
        <v>0.20965252816677094</v>
      </c>
      <c r="EU775" s="67">
        <v>0.25801518559455872</v>
      </c>
      <c r="EV775" s="67">
        <v>0.24052713811397552</v>
      </c>
      <c r="EW775" s="67">
        <v>59.699935913085938</v>
      </c>
      <c r="EX775" s="67">
        <v>58.057785034179688</v>
      </c>
      <c r="EY775" s="67">
        <v>56.462390899658203</v>
      </c>
      <c r="EZ775" s="67">
        <v>54.838027954101563</v>
      </c>
      <c r="FA775" s="67">
        <v>54.226856231689453</v>
      </c>
      <c r="FB775" s="67">
        <v>53.304042816162109</v>
      </c>
      <c r="FC775" s="67">
        <v>53.121673583984375</v>
      </c>
      <c r="FD775" s="67">
        <v>58.655010223388672</v>
      </c>
      <c r="FE775" s="67">
        <v>65.465461730957031</v>
      </c>
      <c r="FF775" s="67">
        <v>71.44293212890625</v>
      </c>
      <c r="FG775" s="67">
        <v>77.077919006347656</v>
      </c>
      <c r="FH775" s="67">
        <v>83.229133605957031</v>
      </c>
      <c r="FI775" s="67">
        <v>90.454116821289063</v>
      </c>
      <c r="FJ775" s="67">
        <v>94.389480590820313</v>
      </c>
      <c r="FK775" s="67">
        <v>96.053268432617188</v>
      </c>
      <c r="FL775" s="67">
        <v>96.968208312988281</v>
      </c>
      <c r="FM775" s="67">
        <v>93.879417419433594</v>
      </c>
      <c r="FN775" s="67">
        <v>92.109565734863281</v>
      </c>
      <c r="FO775" s="67">
        <v>90.86175537109375</v>
      </c>
      <c r="FP775" s="67">
        <v>88.031333923339844</v>
      </c>
      <c r="FQ775" s="67">
        <v>82.655166625976563</v>
      </c>
      <c r="FR775" s="67">
        <v>74.40435791015625</v>
      </c>
      <c r="FS775" s="67">
        <v>67.891494750976563</v>
      </c>
      <c r="FT775" s="67">
        <v>65.112525939941406</v>
      </c>
      <c r="FU775" s="68">
        <v>0.17057166993618011</v>
      </c>
      <c r="FV775" s="40">
        <v>12.939999580383301</v>
      </c>
      <c r="FW775">
        <v>1522.56</v>
      </c>
      <c r="FX775">
        <v>1</v>
      </c>
    </row>
    <row r="776" spans="1:180" x14ac:dyDescent="0.2">
      <c r="A776" t="s">
        <v>189</v>
      </c>
      <c r="B776" t="s">
        <v>207</v>
      </c>
      <c r="C776" t="s">
        <v>204</v>
      </c>
      <c r="D776" t="s">
        <v>183</v>
      </c>
      <c r="E776" t="s">
        <v>1</v>
      </c>
      <c r="F776" t="s">
        <v>1</v>
      </c>
      <c r="G776" s="60" t="s">
        <v>222</v>
      </c>
      <c r="H776" s="67">
        <v>1516.9999961853027</v>
      </c>
      <c r="I776" s="67">
        <v>0.78110396862030029</v>
      </c>
      <c r="J776" s="67">
        <v>0.67606890201568604</v>
      </c>
      <c r="K776" s="67">
        <v>0.63845962285995483</v>
      </c>
      <c r="L776" s="67">
        <v>0.62251818180084229</v>
      </c>
      <c r="M776" s="67">
        <v>0.613594651222229</v>
      </c>
      <c r="N776" s="67">
        <v>0.64734166860580444</v>
      </c>
      <c r="O776" s="67">
        <v>0.74732798337936401</v>
      </c>
      <c r="P776" s="67">
        <v>0.84024494886398315</v>
      </c>
      <c r="Q776" s="67">
        <v>0.82536780834197998</v>
      </c>
      <c r="R776" s="67">
        <v>0.83503901958465576</v>
      </c>
      <c r="S776" s="67">
        <v>0.92038983106613159</v>
      </c>
      <c r="T776" s="67">
        <v>0.99303132295608521</v>
      </c>
      <c r="U776" s="67">
        <v>1.0637524127960205</v>
      </c>
      <c r="V776" s="67">
        <v>1.2011268138885498</v>
      </c>
      <c r="W776" s="67">
        <v>1.3316400051116943</v>
      </c>
      <c r="X776" s="67">
        <v>1.4439998865127563</v>
      </c>
      <c r="Y776" s="67">
        <v>1.5294843912124634</v>
      </c>
      <c r="Z776" s="67">
        <v>1.6395107507705688</v>
      </c>
      <c r="AA776" s="67">
        <v>1.6871899366378784</v>
      </c>
      <c r="AB776" s="67">
        <v>1.6476547718048096</v>
      </c>
      <c r="AC776" s="67">
        <v>1.5769301652908325</v>
      </c>
      <c r="AD776" s="67">
        <v>1.4292178153991699</v>
      </c>
      <c r="AE776" s="67">
        <v>1.2061350345611572</v>
      </c>
      <c r="AF776" s="67">
        <v>0.97953402996063232</v>
      </c>
      <c r="AG776" s="67">
        <v>-0.27075383067131042</v>
      </c>
      <c r="AH776" s="67">
        <v>-0.26603043079376221</v>
      </c>
      <c r="AI776" s="67">
        <v>-0.25225821137428284</v>
      </c>
      <c r="AJ776" s="67">
        <v>-0.25620320439338684</v>
      </c>
      <c r="AK776" s="67">
        <v>-0.26072120666503906</v>
      </c>
      <c r="AL776" s="67">
        <v>-0.27265539765357971</v>
      </c>
      <c r="AM776" s="67">
        <v>-0.26044079661369324</v>
      </c>
      <c r="AN776" s="67">
        <v>-0.25884982943534851</v>
      </c>
      <c r="AO776" s="67">
        <v>-0.31253373622894287</v>
      </c>
      <c r="AP776" s="67">
        <v>-0.34763330221176147</v>
      </c>
      <c r="AQ776" s="67">
        <v>-0.31846457719802856</v>
      </c>
      <c r="AR776" s="67">
        <v>-0.32681566476821899</v>
      </c>
      <c r="AS776" s="67">
        <v>-0.39067724347114563</v>
      </c>
      <c r="AT776" s="67">
        <v>-0.3467109203338623</v>
      </c>
      <c r="AU776" s="67">
        <v>-0.10641475021839142</v>
      </c>
      <c r="AV776" s="67">
        <v>-6.2173154205083847E-2</v>
      </c>
      <c r="AW776" s="67">
        <v>-5.8132771402597427E-2</v>
      </c>
      <c r="AX776" s="67">
        <v>-4.4265583157539368E-2</v>
      </c>
      <c r="AY776" s="67">
        <v>-6.4549930393695831E-2</v>
      </c>
      <c r="AZ776" s="67">
        <v>-0.37076398730278015</v>
      </c>
      <c r="BA776" s="67">
        <v>-0.40557399392127991</v>
      </c>
      <c r="BB776" s="67">
        <v>-0.44358339905738831</v>
      </c>
      <c r="BC776" s="67">
        <v>-0.37574446201324463</v>
      </c>
      <c r="BD776" s="67">
        <v>-0.31168299913406372</v>
      </c>
      <c r="BE776" s="67">
        <v>-0.1229083314538002</v>
      </c>
      <c r="BF776" s="67">
        <v>-0.12636545300483704</v>
      </c>
      <c r="BG776" s="67">
        <v>-0.11728622019290924</v>
      </c>
      <c r="BH776" s="67">
        <v>-0.12354181706905365</v>
      </c>
      <c r="BI776" s="67">
        <v>-0.1278841644525528</v>
      </c>
      <c r="BJ776" s="67">
        <v>-0.1356138288974762</v>
      </c>
      <c r="BK776" s="67">
        <v>-0.11574876308441162</v>
      </c>
      <c r="BL776" s="67">
        <v>-0.10311444103717804</v>
      </c>
      <c r="BM776" s="67">
        <v>-0.15196380019187927</v>
      </c>
      <c r="BN776" s="67">
        <v>-0.18112502992153168</v>
      </c>
      <c r="BO776" s="67">
        <v>-0.14682012796401978</v>
      </c>
      <c r="BP776" s="67">
        <v>-0.14888320863246918</v>
      </c>
      <c r="BQ776" s="67">
        <v>-0.2075573056936264</v>
      </c>
      <c r="BR776" s="67">
        <v>-0.15988035500049591</v>
      </c>
      <c r="BS776" s="67">
        <v>8.0107301473617554E-2</v>
      </c>
      <c r="BT776" s="67">
        <v>0.12559138238430023</v>
      </c>
      <c r="BU776" s="67">
        <v>0.13108061254024506</v>
      </c>
      <c r="BV776" s="67">
        <v>0.14784109592437744</v>
      </c>
      <c r="BW776" s="67">
        <v>0.12961867451667786</v>
      </c>
      <c r="BX776" s="67">
        <v>-0.17363198101520538</v>
      </c>
      <c r="BY776" s="67">
        <v>-0.21074254810810089</v>
      </c>
      <c r="BZ776" s="67">
        <v>-0.25642493367195129</v>
      </c>
      <c r="CA776" s="67">
        <v>-0.19866503775119781</v>
      </c>
      <c r="CB776" s="67">
        <v>-0.14797177910804749</v>
      </c>
      <c r="CC776" s="67">
        <v>-2.0510969683527946E-2</v>
      </c>
      <c r="CD776" s="67">
        <v>-2.963392436504364E-2</v>
      </c>
      <c r="CE776" s="67">
        <v>-2.3805024102330208E-2</v>
      </c>
      <c r="CF776" s="67">
        <v>-3.1660944223403931E-2</v>
      </c>
      <c r="CG776" s="67">
        <v>-3.5881649702787399E-2</v>
      </c>
      <c r="CH776" s="67">
        <v>-4.0699232369661331E-2</v>
      </c>
      <c r="CI776" s="67">
        <v>-1.5535484999418259E-2</v>
      </c>
      <c r="CJ776" s="67">
        <v>4.7473912127315998E-3</v>
      </c>
      <c r="CK776" s="67">
        <v>-4.07535620033741E-2</v>
      </c>
      <c r="CL776" s="67">
        <v>-6.5801873803138733E-2</v>
      </c>
      <c r="CM776" s="67">
        <v>-2.7939703315496445E-2</v>
      </c>
      <c r="CN776" s="67">
        <v>-2.5647725909948349E-2</v>
      </c>
      <c r="CO776" s="67">
        <v>-8.0729000270366669E-2</v>
      </c>
      <c r="CP776" s="67">
        <v>-3.0482087284326553E-2</v>
      </c>
      <c r="CQ776" s="67">
        <v>0.20929190516471863</v>
      </c>
      <c r="CR776" s="67">
        <v>0.25563651323318481</v>
      </c>
      <c r="CS776" s="67">
        <v>0.26212924718856812</v>
      </c>
      <c r="CT776" s="67">
        <v>0.28089362382888794</v>
      </c>
      <c r="CU776" s="67">
        <v>0.26409924030303955</v>
      </c>
      <c r="CV776" s="67">
        <v>-3.7098947912454605E-2</v>
      </c>
      <c r="CW776" s="67">
        <v>-7.5802914798259735E-2</v>
      </c>
      <c r="CX776" s="67">
        <v>-0.1267995685338974</v>
      </c>
      <c r="CY776" s="67">
        <v>-7.6020330190658569E-2</v>
      </c>
      <c r="CZ776" s="67">
        <v>-3.458588570356369E-2</v>
      </c>
      <c r="DA776" s="67">
        <v>8.1886380910873413E-2</v>
      </c>
      <c r="DB776" s="67">
        <v>6.709761917591095E-2</v>
      </c>
      <c r="DC776" s="67">
        <v>6.9676175713539124E-2</v>
      </c>
      <c r="DD776" s="67">
        <v>6.021992489695549E-2</v>
      </c>
      <c r="DE776" s="67">
        <v>5.6120868772268295E-2</v>
      </c>
      <c r="DF776" s="67">
        <v>5.421534925699234E-2</v>
      </c>
      <c r="DG776" s="67">
        <v>8.4677793085575104E-2</v>
      </c>
      <c r="DH776" s="67">
        <v>0.11260922253131866</v>
      </c>
      <c r="DI776" s="67">
        <v>7.0456668734550476E-2</v>
      </c>
      <c r="DJ776" s="67">
        <v>4.9521271139383316E-2</v>
      </c>
      <c r="DK776" s="67">
        <v>9.0940721333026886E-2</v>
      </c>
      <c r="DL776" s="67">
        <v>9.7587764263153076E-2</v>
      </c>
      <c r="DM776" s="67">
        <v>4.6099308878183365E-2</v>
      </c>
      <c r="DN776" s="67">
        <v>9.8916180431842804E-2</v>
      </c>
      <c r="DO776" s="67">
        <v>0.3384765088558197</v>
      </c>
      <c r="DP776" s="67">
        <v>0.38568165898323059</v>
      </c>
      <c r="DQ776" s="67">
        <v>0.39317783713340759</v>
      </c>
      <c r="DR776" s="67">
        <v>0.41394615173339844</v>
      </c>
      <c r="DS776" s="67">
        <v>0.39857983589172363</v>
      </c>
      <c r="DT776" s="67">
        <v>9.9434077739715576E-2</v>
      </c>
      <c r="DU776" s="67">
        <v>5.9136740863323212E-2</v>
      </c>
      <c r="DV776" s="67">
        <v>2.825823612511158E-3</v>
      </c>
      <c r="DW776" s="67">
        <v>4.6624358743429184E-2</v>
      </c>
      <c r="DX776" s="67">
        <v>7.8800000250339508E-2</v>
      </c>
      <c r="DY776" s="67">
        <v>0.22973190248012543</v>
      </c>
      <c r="DZ776" s="67">
        <v>0.20676261186599731</v>
      </c>
      <c r="EA776" s="67">
        <v>0.20464816689491272</v>
      </c>
      <c r="EB776" s="67">
        <v>0.19288131594657898</v>
      </c>
      <c r="EC776" s="67">
        <v>0.18895788490772247</v>
      </c>
      <c r="ED776" s="67">
        <v>0.19125694036483765</v>
      </c>
      <c r="EE776" s="67">
        <v>0.22936984896659851</v>
      </c>
      <c r="EF776" s="67">
        <v>0.26834458112716675</v>
      </c>
      <c r="EG776" s="67">
        <v>0.23102660477161407</v>
      </c>
      <c r="EH776" s="67">
        <v>0.2160295695066452</v>
      </c>
      <c r="EI776" s="67">
        <v>0.26258519291877747</v>
      </c>
      <c r="EJ776" s="67">
        <v>0.27552023530006409</v>
      </c>
      <c r="EK776" s="67">
        <v>0.22921925783157349</v>
      </c>
      <c r="EL776" s="67">
        <v>0.28574669361114502</v>
      </c>
      <c r="EM776" s="67">
        <v>0.52499860525131226</v>
      </c>
      <c r="EN776" s="67">
        <v>0.57344621419906616</v>
      </c>
      <c r="EO776" s="67">
        <v>0.58239120244979858</v>
      </c>
      <c r="EP776" s="67">
        <v>0.60605281591415405</v>
      </c>
      <c r="EQ776" s="67">
        <v>0.59274840354919434</v>
      </c>
      <c r="ER776" s="67">
        <v>0.29656606912612915</v>
      </c>
      <c r="ES776" s="67">
        <v>0.25396817922592163</v>
      </c>
      <c r="ET776" s="67">
        <v>0.18998430669307709</v>
      </c>
      <c r="EU776" s="67">
        <v>0.22370381653308868</v>
      </c>
      <c r="EV776" s="67">
        <v>0.24251121282577515</v>
      </c>
      <c r="EW776" s="67">
        <v>61.879486083984375</v>
      </c>
      <c r="EX776" s="67">
        <v>59.571243286132813</v>
      </c>
      <c r="EY776" s="67">
        <v>57.627414703369141</v>
      </c>
      <c r="EZ776" s="67">
        <v>56.189720153808594</v>
      </c>
      <c r="FA776" s="67">
        <v>55.567577362060547</v>
      </c>
      <c r="FB776" s="67">
        <v>54.765304565429688</v>
      </c>
      <c r="FC776" s="67">
        <v>55.064075469970703</v>
      </c>
      <c r="FD776" s="67">
        <v>60.824928283691406</v>
      </c>
      <c r="FE776" s="67">
        <v>68.111068725585938</v>
      </c>
      <c r="FF776" s="67">
        <v>74.136436462402344</v>
      </c>
      <c r="FG776" s="67">
        <v>80.287254333496094</v>
      </c>
      <c r="FH776" s="67">
        <v>87.159309387207031</v>
      </c>
      <c r="FI776" s="67">
        <v>92.713645935058594</v>
      </c>
      <c r="FJ776" s="67">
        <v>97.246383666992188</v>
      </c>
      <c r="FK776" s="67">
        <v>99.375297546386719</v>
      </c>
      <c r="FL776" s="67">
        <v>99.929466247558594</v>
      </c>
      <c r="FM776" s="67">
        <v>97.916580200195313</v>
      </c>
      <c r="FN776" s="67">
        <v>96.0496826171875</v>
      </c>
      <c r="FO776" s="67">
        <v>93.785789489746094</v>
      </c>
      <c r="FP776" s="67">
        <v>89.150398254394531</v>
      </c>
      <c r="FQ776" s="67">
        <v>83.427330017089844</v>
      </c>
      <c r="FR776" s="67">
        <v>75.5296630859375</v>
      </c>
      <c r="FS776" s="67">
        <v>68.533645629882813</v>
      </c>
      <c r="FT776" s="67">
        <v>64.599082946777344</v>
      </c>
      <c r="FU776" s="68">
        <v>0.17059934139251709</v>
      </c>
      <c r="FV776" s="40">
        <v>14.159999847412109</v>
      </c>
      <c r="FW776">
        <v>1605.68</v>
      </c>
      <c r="FX776">
        <v>1</v>
      </c>
    </row>
    <row r="777" spans="1:180" x14ac:dyDescent="0.2">
      <c r="A777" t="s">
        <v>189</v>
      </c>
      <c r="B777" t="s">
        <v>207</v>
      </c>
      <c r="C777" t="s">
        <v>204</v>
      </c>
      <c r="D777" t="s">
        <v>183</v>
      </c>
      <c r="E777" t="s">
        <v>1</v>
      </c>
      <c r="F777" t="s">
        <v>1</v>
      </c>
      <c r="G777" s="60" t="s">
        <v>223</v>
      </c>
      <c r="H777" s="67">
        <v>1517</v>
      </c>
      <c r="I777" s="67">
        <v>0.82376199960708618</v>
      </c>
      <c r="J777" s="67">
        <v>0.71993356943130493</v>
      </c>
      <c r="K777" s="67">
        <v>0.67068606615066528</v>
      </c>
      <c r="L777" s="67">
        <v>0.64381742477416992</v>
      </c>
      <c r="M777" s="67">
        <v>0.63328766822814941</v>
      </c>
      <c r="N777" s="67">
        <v>0.66488856077194214</v>
      </c>
      <c r="O777" s="67">
        <v>0.76873040199279785</v>
      </c>
      <c r="P777" s="67">
        <v>0.8653903603553772</v>
      </c>
      <c r="Q777" s="67">
        <v>0.8549504280090332</v>
      </c>
      <c r="R777" s="67">
        <v>0.89221537113189697</v>
      </c>
      <c r="S777" s="67">
        <v>0.95778018236160278</v>
      </c>
      <c r="T777" s="67">
        <v>1.0549489259719849</v>
      </c>
      <c r="U777" s="67">
        <v>1.1777216196060181</v>
      </c>
      <c r="V777" s="67">
        <v>1.264074444770813</v>
      </c>
      <c r="W777" s="67">
        <v>1.3781144618988037</v>
      </c>
      <c r="X777" s="67">
        <v>1.4686249494552612</v>
      </c>
      <c r="Y777" s="67">
        <v>1.579950213432312</v>
      </c>
      <c r="Z777" s="67">
        <v>1.661517858505249</v>
      </c>
      <c r="AA777" s="67">
        <v>1.7142328023910522</v>
      </c>
      <c r="AB777" s="67">
        <v>1.6407848596572876</v>
      </c>
      <c r="AC777" s="67">
        <v>1.6098030805587769</v>
      </c>
      <c r="AD777" s="67">
        <v>1.4833457469940186</v>
      </c>
      <c r="AE777" s="67">
        <v>1.2712726593017578</v>
      </c>
      <c r="AF777" s="67">
        <v>1.0441277027130127</v>
      </c>
      <c r="AG777" s="67">
        <v>-0.27194690704345703</v>
      </c>
      <c r="AH777" s="67">
        <v>-0.26612797379493713</v>
      </c>
      <c r="AI777" s="67">
        <v>-0.26577898859977722</v>
      </c>
      <c r="AJ777" s="67">
        <v>-0.26988145709037781</v>
      </c>
      <c r="AK777" s="67">
        <v>-0.26399579644203186</v>
      </c>
      <c r="AL777" s="67">
        <v>-0.27147066593170166</v>
      </c>
      <c r="AM777" s="67">
        <v>-0.28296110033988953</v>
      </c>
      <c r="AN777" s="67">
        <v>-0.27864673733711243</v>
      </c>
      <c r="AO777" s="67">
        <v>-0.32692599296569824</v>
      </c>
      <c r="AP777" s="67">
        <v>-0.32315915822982788</v>
      </c>
      <c r="AQ777" s="67">
        <v>-0.29689744114875793</v>
      </c>
      <c r="AR777" s="67">
        <v>-0.31512013077735901</v>
      </c>
      <c r="AS777" s="67">
        <v>-0.35049641132354736</v>
      </c>
      <c r="AT777" s="67">
        <v>-0.33063781261444092</v>
      </c>
      <c r="AU777" s="67">
        <v>-0.10570336878299713</v>
      </c>
      <c r="AV777" s="67">
        <v>-6.5649978816509247E-2</v>
      </c>
      <c r="AW777" s="67">
        <v>-3.5653240978717804E-2</v>
      </c>
      <c r="AX777" s="67">
        <v>-7.2319932281970978E-2</v>
      </c>
      <c r="AY777" s="67">
        <v>-9.8880492150783539E-2</v>
      </c>
      <c r="AZ777" s="67">
        <v>-0.40326681733131409</v>
      </c>
      <c r="BA777" s="67">
        <v>-0.45723214745521545</v>
      </c>
      <c r="BB777" s="67">
        <v>-0.46611955761909485</v>
      </c>
      <c r="BC777" s="67">
        <v>-0.4261610209941864</v>
      </c>
      <c r="BD777" s="67">
        <v>-0.35162454843521118</v>
      </c>
      <c r="BE777" s="67">
        <v>-0.12411974370479584</v>
      </c>
      <c r="BF777" s="67">
        <v>-0.12648046016693115</v>
      </c>
      <c r="BG777" s="67">
        <v>-0.13082383573055267</v>
      </c>
      <c r="BH777" s="67">
        <v>-0.13723671436309814</v>
      </c>
      <c r="BI777" s="67">
        <v>-0.13117541372776031</v>
      </c>
      <c r="BJ777" s="67">
        <v>-0.13444598019123077</v>
      </c>
      <c r="BK777" s="67">
        <v>-0.13828618824481964</v>
      </c>
      <c r="BL777" s="67">
        <v>-0.12292900681495667</v>
      </c>
      <c r="BM777" s="67">
        <v>-0.16637530922889709</v>
      </c>
      <c r="BN777" s="67">
        <v>-0.1566709578037262</v>
      </c>
      <c r="BO777" s="67">
        <v>-0.12527352571487427</v>
      </c>
      <c r="BP777" s="67">
        <v>-0.13720978796482086</v>
      </c>
      <c r="BQ777" s="67">
        <v>-0.16740021109580994</v>
      </c>
      <c r="BR777" s="67">
        <v>-0.14383183419704437</v>
      </c>
      <c r="BS777" s="67">
        <v>8.0793648958206177E-2</v>
      </c>
      <c r="BT777" s="67">
        <v>0.12208852916955948</v>
      </c>
      <c r="BU777" s="67">
        <v>0.15353378653526306</v>
      </c>
      <c r="BV777" s="67">
        <v>0.11976078897714615</v>
      </c>
      <c r="BW777" s="67">
        <v>9.5262624323368073E-2</v>
      </c>
      <c r="BX777" s="67">
        <v>-0.20616002380847931</v>
      </c>
      <c r="BY777" s="67">
        <v>-0.26242506504058838</v>
      </c>
      <c r="BZ777" s="67">
        <v>-0.27898445725440979</v>
      </c>
      <c r="CA777" s="67">
        <v>-0.24910381436347961</v>
      </c>
      <c r="CB777" s="67">
        <v>-0.18793374300003052</v>
      </c>
      <c r="CC777" s="67">
        <v>-2.1735098212957382E-2</v>
      </c>
      <c r="CD777" s="67">
        <v>-2.9761012643575668E-2</v>
      </c>
      <c r="CE777" s="67">
        <v>-3.7354294210672379E-2</v>
      </c>
      <c r="CF777" s="67">
        <v>-4.5367375016212463E-2</v>
      </c>
      <c r="CG777" s="67">
        <v>-3.9184466004371643E-2</v>
      </c>
      <c r="CH777" s="67">
        <v>-3.9543099701404572E-2</v>
      </c>
      <c r="CI777" s="67">
        <v>-3.8084793835878372E-2</v>
      </c>
      <c r="CJ777" s="67">
        <v>-1.5079368837177753E-2</v>
      </c>
      <c r="CK777" s="67">
        <v>-5.5178381502628326E-2</v>
      </c>
      <c r="CL777" s="67">
        <v>-4.13617342710495E-2</v>
      </c>
      <c r="CM777" s="67">
        <v>-6.4073381945490837E-3</v>
      </c>
      <c r="CN777" s="67">
        <v>-1.3989625498652458E-2</v>
      </c>
      <c r="CO777" s="67">
        <v>-4.0588337928056717E-2</v>
      </c>
      <c r="CP777" s="67">
        <v>-1.4450568705797195E-2</v>
      </c>
      <c r="CQ777" s="67">
        <v>0.20996090769767761</v>
      </c>
      <c r="CR777" s="67">
        <v>0.25211566686630249</v>
      </c>
      <c r="CS777" s="67">
        <v>0.28456416726112366</v>
      </c>
      <c r="CT777" s="67">
        <v>0.25279530882835388</v>
      </c>
      <c r="CU777" s="67">
        <v>0.22972555458545685</v>
      </c>
      <c r="CV777" s="67">
        <v>-6.964448094367981E-2</v>
      </c>
      <c r="CW777" s="67">
        <v>-0.12750230729579926</v>
      </c>
      <c r="CX777" s="67">
        <v>-0.14937523007392883</v>
      </c>
      <c r="CY777" s="67">
        <v>-0.12647451460361481</v>
      </c>
      <c r="CZ777" s="67">
        <v>-7.4561990797519684E-2</v>
      </c>
      <c r="DA777" s="67">
        <v>8.064955472946167E-2</v>
      </c>
      <c r="DB777" s="67">
        <v>6.6958434879779816E-2</v>
      </c>
      <c r="DC777" s="67">
        <v>5.6115247309207916E-2</v>
      </c>
      <c r="DD777" s="67">
        <v>4.6501964330673218E-2</v>
      </c>
      <c r="DE777" s="67">
        <v>5.2806492894887924E-2</v>
      </c>
      <c r="DF777" s="67">
        <v>5.5359773337841034E-2</v>
      </c>
      <c r="DG777" s="67">
        <v>6.2116604298353195E-2</v>
      </c>
      <c r="DH777" s="67">
        <v>9.2770271003246307E-2</v>
      </c>
      <c r="DI777" s="67">
        <v>5.6018538773059845E-2</v>
      </c>
      <c r="DJ777" s="67">
        <v>7.39474818110466E-2</v>
      </c>
      <c r="DK777" s="67">
        <v>0.11245884746313095</v>
      </c>
      <c r="DL777" s="67">
        <v>0.10923053324222565</v>
      </c>
      <c r="DM777" s="67">
        <v>8.62235426902771E-2</v>
      </c>
      <c r="DN777" s="67">
        <v>0.11493068933486938</v>
      </c>
      <c r="DO777" s="67">
        <v>0.33912819623947144</v>
      </c>
      <c r="DP777" s="67">
        <v>0.38214278221130371</v>
      </c>
      <c r="DQ777" s="67">
        <v>0.41559448838233948</v>
      </c>
      <c r="DR777" s="67">
        <v>0.3858298659324646</v>
      </c>
      <c r="DS777" s="67">
        <v>0.36418846249580383</v>
      </c>
      <c r="DT777" s="67">
        <v>6.6871054470539093E-2</v>
      </c>
      <c r="DU777" s="67">
        <v>7.4204555712640285E-3</v>
      </c>
      <c r="DV777" s="67">
        <v>-1.9766012206673622E-2</v>
      </c>
      <c r="DW777" s="67">
        <v>-3.8452143780887127E-3</v>
      </c>
      <c r="DX777" s="67">
        <v>3.8809750229120255E-2</v>
      </c>
      <c r="DY777" s="67">
        <v>0.22847671806812286</v>
      </c>
      <c r="DZ777" s="67">
        <v>0.20660597085952759</v>
      </c>
      <c r="EA777" s="67">
        <v>0.19107043743133545</v>
      </c>
      <c r="EB777" s="67">
        <v>0.17914670705795288</v>
      </c>
      <c r="EC777" s="67">
        <v>0.18562681972980499</v>
      </c>
      <c r="ED777" s="67">
        <v>0.19238443672657013</v>
      </c>
      <c r="EE777" s="67">
        <v>0.20679152011871338</v>
      </c>
      <c r="EF777" s="67">
        <v>0.24848800897598267</v>
      </c>
      <c r="EG777" s="67">
        <v>0.21656922996044159</v>
      </c>
      <c r="EH777" s="67">
        <v>0.24043568968772888</v>
      </c>
      <c r="EI777" s="67">
        <v>0.28408271074295044</v>
      </c>
      <c r="EJ777" s="67">
        <v>0.28714087605476379</v>
      </c>
      <c r="EK777" s="67">
        <v>0.26931974291801453</v>
      </c>
      <c r="EL777" s="67">
        <v>0.30173671245574951</v>
      </c>
      <c r="EM777" s="67">
        <v>0.52562516927719116</v>
      </c>
      <c r="EN777" s="67">
        <v>0.56988126039505005</v>
      </c>
      <c r="EO777" s="67">
        <v>0.60478156805038452</v>
      </c>
      <c r="EP777" s="67">
        <v>0.57791054248809814</v>
      </c>
      <c r="EQ777" s="67">
        <v>0.55833160877227783</v>
      </c>
      <c r="ER777" s="67">
        <v>0.26397782564163208</v>
      </c>
      <c r="ES777" s="67">
        <v>0.20222750306129456</v>
      </c>
      <c r="ET777" s="67">
        <v>0.16736911237239838</v>
      </c>
      <c r="EU777" s="67">
        <v>0.17321202158927917</v>
      </c>
      <c r="EV777" s="67">
        <v>0.20250053703784943</v>
      </c>
      <c r="EW777" s="67">
        <v>61.765666961669922</v>
      </c>
      <c r="EX777" s="67">
        <v>60.044788360595703</v>
      </c>
      <c r="EY777" s="67">
        <v>58.905311584472656</v>
      </c>
      <c r="EZ777" s="67">
        <v>58.262550354003906</v>
      </c>
      <c r="FA777" s="67">
        <v>57.630081176757813</v>
      </c>
      <c r="FB777" s="67">
        <v>57.255405426025391</v>
      </c>
      <c r="FC777" s="67">
        <v>57.451236724853516</v>
      </c>
      <c r="FD777" s="67">
        <v>59.778961181640625</v>
      </c>
      <c r="FE777" s="67">
        <v>64.21343994140625</v>
      </c>
      <c r="FF777" s="67">
        <v>68.991622924804688</v>
      </c>
      <c r="FG777" s="67">
        <v>74.166664123535156</v>
      </c>
      <c r="FH777" s="67">
        <v>79.586784362792969</v>
      </c>
      <c r="FI777" s="67">
        <v>85.556755065917969</v>
      </c>
      <c r="FJ777" s="67">
        <v>90.3240966796875</v>
      </c>
      <c r="FK777" s="67">
        <v>93.224342346191406</v>
      </c>
      <c r="FL777" s="67">
        <v>94.056770324707031</v>
      </c>
      <c r="FM777" s="67">
        <v>95.406761169433594</v>
      </c>
      <c r="FN777" s="67">
        <v>91.675834655761719</v>
      </c>
      <c r="FO777" s="67">
        <v>89.025619506835938</v>
      </c>
      <c r="FP777" s="67">
        <v>86.087814331054688</v>
      </c>
      <c r="FQ777" s="67">
        <v>80.061775207519531</v>
      </c>
      <c r="FR777" s="67">
        <v>75.745681762695313</v>
      </c>
      <c r="FS777" s="67">
        <v>71.01434326171875</v>
      </c>
      <c r="FT777" s="67">
        <v>68.711769104003906</v>
      </c>
      <c r="FU777" s="68">
        <v>0.17057611048221588</v>
      </c>
      <c r="FV777" s="40">
        <v>14.439999580383301</v>
      </c>
      <c r="FW777">
        <v>1681.3700000000001</v>
      </c>
      <c r="FX777">
        <v>1</v>
      </c>
    </row>
    <row r="778" spans="1:180" x14ac:dyDescent="0.2">
      <c r="A778" t="s">
        <v>189</v>
      </c>
      <c r="B778" t="s">
        <v>207</v>
      </c>
      <c r="C778" t="s">
        <v>204</v>
      </c>
      <c r="D778" t="s">
        <v>183</v>
      </c>
      <c r="E778" t="s">
        <v>1</v>
      </c>
      <c r="F778" t="s">
        <v>1</v>
      </c>
      <c r="G778" s="60" t="s">
        <v>224</v>
      </c>
      <c r="H778" s="67">
        <v>1542.9999539852142</v>
      </c>
      <c r="I778" s="67">
        <v>0.80596780776977539</v>
      </c>
      <c r="J778" s="67">
        <v>0.72767794132232666</v>
      </c>
      <c r="K778" s="67">
        <v>0.68192225694656372</v>
      </c>
      <c r="L778" s="67">
        <v>0.66834390163421631</v>
      </c>
      <c r="M778" s="67">
        <v>0.64692145586013794</v>
      </c>
      <c r="N778" s="67">
        <v>0.68091344833374023</v>
      </c>
      <c r="O778" s="67">
        <v>0.80774480104446411</v>
      </c>
      <c r="P778" s="67">
        <v>0.87015616893768311</v>
      </c>
      <c r="Q778" s="67">
        <v>0.84665077924728394</v>
      </c>
      <c r="R778" s="67">
        <v>0.85538417100906372</v>
      </c>
      <c r="S778" s="67">
        <v>0.86871010065078735</v>
      </c>
      <c r="T778" s="67">
        <v>0.91772335767745972</v>
      </c>
      <c r="U778" s="67">
        <v>1.0341025590896606</v>
      </c>
      <c r="V778" s="67">
        <v>1.1334786415100098</v>
      </c>
      <c r="W778" s="67">
        <v>1.2622002363204956</v>
      </c>
      <c r="X778" s="67">
        <v>1.3890360593795776</v>
      </c>
      <c r="Y778" s="67">
        <v>1.5365574359893799</v>
      </c>
      <c r="Z778" s="67">
        <v>1.6361668109893799</v>
      </c>
      <c r="AA778" s="67">
        <v>1.6603635549545288</v>
      </c>
      <c r="AB778" s="67">
        <v>1.5987564325332642</v>
      </c>
      <c r="AC778" s="67">
        <v>1.5399602651596069</v>
      </c>
      <c r="AD778" s="67">
        <v>1.3837293386459351</v>
      </c>
      <c r="AE778" s="67">
        <v>1.1557625532150269</v>
      </c>
      <c r="AF778" s="67">
        <v>0.94189608097076416</v>
      </c>
      <c r="AG778" s="67">
        <v>-0.2404988706111908</v>
      </c>
      <c r="AH778" s="67">
        <v>-0.23751729726791382</v>
      </c>
      <c r="AI778" s="67">
        <v>-0.233454629778862</v>
      </c>
      <c r="AJ778" s="67">
        <v>-0.2204955667257309</v>
      </c>
      <c r="AK778" s="67">
        <v>-0.24124807119369507</v>
      </c>
      <c r="AL778" s="67">
        <v>-0.26604145765304565</v>
      </c>
      <c r="AM778" s="67">
        <v>-0.25204235315322876</v>
      </c>
      <c r="AN778" s="67">
        <v>-0.26560050249099731</v>
      </c>
      <c r="AO778" s="67">
        <v>-0.28628042340278625</v>
      </c>
      <c r="AP778" s="67">
        <v>-0.31210502982139587</v>
      </c>
      <c r="AQ778" s="67">
        <v>-0.33725199103355408</v>
      </c>
      <c r="AR778" s="67">
        <v>-0.38475537300109863</v>
      </c>
      <c r="AS778" s="67">
        <v>-0.35902106761932373</v>
      </c>
      <c r="AT778" s="67">
        <v>-0.40279626846313477</v>
      </c>
      <c r="AU778" s="67">
        <v>-0.18823809921741486</v>
      </c>
      <c r="AV778" s="67">
        <v>-0.13758957386016846</v>
      </c>
      <c r="AW778" s="67">
        <v>-5.83488829433918E-2</v>
      </c>
      <c r="AX778" s="67">
        <v>-3.0919875949621201E-2</v>
      </c>
      <c r="AY778" s="67">
        <v>-9.282732754945755E-2</v>
      </c>
      <c r="AZ778" s="67">
        <v>-0.39723339676856995</v>
      </c>
      <c r="BA778" s="67">
        <v>-0.46535202860832214</v>
      </c>
      <c r="BB778" s="67">
        <v>-0.42073923349380493</v>
      </c>
      <c r="BC778" s="67">
        <v>-0.33262118697166443</v>
      </c>
      <c r="BD778" s="67">
        <v>-0.27111268043518066</v>
      </c>
      <c r="BE778" s="67">
        <v>-9.4601348042488098E-2</v>
      </c>
      <c r="BF778" s="67">
        <v>-9.9662281572818756E-2</v>
      </c>
      <c r="BG778" s="67">
        <v>-0.10022245347499847</v>
      </c>
      <c r="BH778" s="67">
        <v>-8.9529067277908325E-2</v>
      </c>
      <c r="BI778" s="67">
        <v>-0.11010424792766571</v>
      </c>
      <c r="BJ778" s="67">
        <v>-0.13078281283378601</v>
      </c>
      <c r="BK778" s="67">
        <v>-0.1092638298869133</v>
      </c>
      <c r="BL778" s="67">
        <v>-0.11195054650306702</v>
      </c>
      <c r="BM778" s="67">
        <v>-0.1279291957616806</v>
      </c>
      <c r="BN778" s="67">
        <v>-0.14790365099906921</v>
      </c>
      <c r="BO778" s="67">
        <v>-0.16799430549144745</v>
      </c>
      <c r="BP778" s="67">
        <v>-0.20937305688858032</v>
      </c>
      <c r="BQ778" s="67">
        <v>-0.1785595715045929</v>
      </c>
      <c r="BR778" s="67">
        <v>-0.21871985495090485</v>
      </c>
      <c r="BS778" s="67">
        <v>-4.4391518458724022E-3</v>
      </c>
      <c r="BT778" s="67">
        <v>4.7415103763341904E-2</v>
      </c>
      <c r="BU778" s="67">
        <v>0.12807805836200714</v>
      </c>
      <c r="BV778" s="67">
        <v>0.15839685499668121</v>
      </c>
      <c r="BW778" s="67">
        <v>9.8542243242263794E-2</v>
      </c>
      <c r="BX778" s="67">
        <v>-0.2029387503862381</v>
      </c>
      <c r="BY778" s="67">
        <v>-0.27328211069107056</v>
      </c>
      <c r="BZ778" s="67">
        <v>-0.2361685037612915</v>
      </c>
      <c r="CA778" s="67">
        <v>-0.15796203911304474</v>
      </c>
      <c r="CB778" s="67">
        <v>-0.10961304605007172</v>
      </c>
      <c r="CC778" s="67">
        <v>6.4468393102288246E-3</v>
      </c>
      <c r="CD778" s="67">
        <v>-4.1843275539577007E-3</v>
      </c>
      <c r="CE778" s="67">
        <v>-7.9462379217147827E-3</v>
      </c>
      <c r="CF778" s="67">
        <v>1.1779286433011293E-3</v>
      </c>
      <c r="CG778" s="67">
        <v>-1.9274447113275528E-2</v>
      </c>
      <c r="CH778" s="67">
        <v>-3.7103064358234406E-2</v>
      </c>
      <c r="CI778" s="67">
        <v>-1.0375853627920151E-2</v>
      </c>
      <c r="CJ778" s="67">
        <v>-5.5330437608063221E-3</v>
      </c>
      <c r="CK778" s="67">
        <v>-1.825561560690403E-2</v>
      </c>
      <c r="CL778" s="67">
        <v>-3.4178253263235092E-2</v>
      </c>
      <c r="CM778" s="67">
        <v>-5.0766937434673309E-2</v>
      </c>
      <c r="CN778" s="67">
        <v>-8.7903827428817749E-2</v>
      </c>
      <c r="CO778" s="67">
        <v>-5.3572472184896469E-2</v>
      </c>
      <c r="CP778" s="67">
        <v>-9.1229096055030823E-2</v>
      </c>
      <c r="CQ778" s="67">
        <v>0.12285943329334259</v>
      </c>
      <c r="CR778" s="67">
        <v>0.17554877698421478</v>
      </c>
      <c r="CS778" s="67">
        <v>0.2571968138217926</v>
      </c>
      <c r="CT778" s="67">
        <v>0.28951704502105713</v>
      </c>
      <c r="CU778" s="67">
        <v>0.23108422756195068</v>
      </c>
      <c r="CV778" s="67">
        <v>-6.8370863795280457E-2</v>
      </c>
      <c r="CW778" s="67">
        <v>-0.14025509357452393</v>
      </c>
      <c r="CX778" s="67">
        <v>-0.10833535343408585</v>
      </c>
      <c r="CY778" s="67">
        <v>-3.6993652582168579E-2</v>
      </c>
      <c r="CZ778" s="67">
        <v>2.2411327809095383E-3</v>
      </c>
      <c r="DA778" s="67">
        <v>0.10749501734972</v>
      </c>
      <c r="DB778" s="67">
        <v>9.1293632984161377E-2</v>
      </c>
      <c r="DC778" s="67">
        <v>8.4329970180988312E-2</v>
      </c>
      <c r="DD778" s="67">
        <v>9.1884925961494446E-2</v>
      </c>
      <c r="DE778" s="67">
        <v>7.1555353701114655E-2</v>
      </c>
      <c r="DF778" s="67">
        <v>5.6576669216156006E-2</v>
      </c>
      <c r="DG778" s="67">
        <v>8.8512122631072998E-2</v>
      </c>
      <c r="DH778" s="67">
        <v>0.10088445246219635</v>
      </c>
      <c r="DI778" s="67">
        <v>9.1417960822582245E-2</v>
      </c>
      <c r="DJ778" s="67">
        <v>7.9547129571437836E-2</v>
      </c>
      <c r="DK778" s="67">
        <v>6.6460415720939636E-2</v>
      </c>
      <c r="DL778" s="67">
        <v>3.3565416932106018E-2</v>
      </c>
      <c r="DM778" s="67">
        <v>7.141461968421936E-2</v>
      </c>
      <c r="DN778" s="67">
        <v>3.6261647939682007E-2</v>
      </c>
      <c r="DO778" s="67">
        <v>0.25015804171562195</v>
      </c>
      <c r="DP778" s="67">
        <v>0.30368247628211975</v>
      </c>
      <c r="DQ778" s="67">
        <v>0.38631552457809448</v>
      </c>
      <c r="DR778" s="67">
        <v>0.42063724994659424</v>
      </c>
      <c r="DS778" s="67">
        <v>0.36362621188163757</v>
      </c>
      <c r="DT778" s="67">
        <v>6.6197022795677185E-2</v>
      </c>
      <c r="DU778" s="67">
        <v>-7.2280662134289742E-3</v>
      </c>
      <c r="DV778" s="67">
        <v>1.9497780129313469E-2</v>
      </c>
      <c r="DW778" s="67">
        <v>8.3974733948707581E-2</v>
      </c>
      <c r="DX778" s="67">
        <v>0.11409530788660049</v>
      </c>
      <c r="DY778" s="67">
        <v>0.2533925473690033</v>
      </c>
      <c r="DZ778" s="67">
        <v>0.22914862632751465</v>
      </c>
      <c r="EA778" s="67">
        <v>0.21756218373775482</v>
      </c>
      <c r="EB778" s="67">
        <v>0.22285142540931702</v>
      </c>
      <c r="EC778" s="67">
        <v>0.20269915461540222</v>
      </c>
      <c r="ED778" s="67">
        <v>0.19183534383773804</v>
      </c>
      <c r="EE778" s="67">
        <v>0.23129062354564667</v>
      </c>
      <c r="EF778" s="67">
        <v>0.25453442335128784</v>
      </c>
      <c r="EG778" s="67">
        <v>0.24976919591426849</v>
      </c>
      <c r="EH778" s="67">
        <v>0.24374851584434509</v>
      </c>
      <c r="EI778" s="67">
        <v>0.23571810126304626</v>
      </c>
      <c r="EJ778" s="67">
        <v>0.20894771814346313</v>
      </c>
      <c r="EK778" s="67">
        <v>0.25187614560127258</v>
      </c>
      <c r="EL778" s="67">
        <v>0.22033804655075073</v>
      </c>
      <c r="EM778" s="67">
        <v>0.43395698070526123</v>
      </c>
      <c r="EN778" s="67">
        <v>0.48868712782859802</v>
      </c>
      <c r="EO778" s="67">
        <v>0.57274246215820313</v>
      </c>
      <c r="EP778" s="67">
        <v>0.60995393991470337</v>
      </c>
      <c r="EQ778" s="67">
        <v>0.55499577522277832</v>
      </c>
      <c r="ER778" s="67">
        <v>0.26049169898033142</v>
      </c>
      <c r="ES778" s="67">
        <v>0.1848418265581131</v>
      </c>
      <c r="ET778" s="67">
        <v>0.20406852662563324</v>
      </c>
      <c r="EU778" s="67">
        <v>0.25863385200500488</v>
      </c>
      <c r="EV778" s="67">
        <v>0.27559497952461243</v>
      </c>
      <c r="EW778" s="67">
        <v>60.123931884765625</v>
      </c>
      <c r="EX778" s="67">
        <v>59.096282958984375</v>
      </c>
      <c r="EY778" s="67">
        <v>57.8564453125</v>
      </c>
      <c r="EZ778" s="67">
        <v>56.012172698974609</v>
      </c>
      <c r="FA778" s="67">
        <v>55.49212646484375</v>
      </c>
      <c r="FB778" s="67">
        <v>55.191299438476563</v>
      </c>
      <c r="FC778" s="67">
        <v>54.066944122314453</v>
      </c>
      <c r="FD778" s="67">
        <v>56.330135345458984</v>
      </c>
      <c r="FE778" s="67">
        <v>61.690471649169922</v>
      </c>
      <c r="FF778" s="67">
        <v>66.680679321289063</v>
      </c>
      <c r="FG778" s="67">
        <v>72.759262084960938</v>
      </c>
      <c r="FH778" s="67">
        <v>79.177848815917969</v>
      </c>
      <c r="FI778" s="67">
        <v>84.777427673339844</v>
      </c>
      <c r="FJ778" s="67">
        <v>91.771598815917969</v>
      </c>
      <c r="FK778" s="67">
        <v>94.331977844238281</v>
      </c>
      <c r="FL778" s="67">
        <v>96.90838623046875</v>
      </c>
      <c r="FM778" s="67">
        <v>95.786148071289063</v>
      </c>
      <c r="FN778" s="67">
        <v>94.668045043945313</v>
      </c>
      <c r="FO778" s="67">
        <v>90.476158142089844</v>
      </c>
      <c r="FP778" s="67">
        <v>85</v>
      </c>
      <c r="FQ778" s="67">
        <v>78.349441528320313</v>
      </c>
      <c r="FR778" s="67">
        <v>70.480735778808594</v>
      </c>
      <c r="FS778" s="67">
        <v>65.160179138183594</v>
      </c>
      <c r="FT778" s="67">
        <v>62.867435455322266</v>
      </c>
      <c r="FU778" s="68">
        <v>0.16812413930892944</v>
      </c>
      <c r="FV778" s="40">
        <v>14.720000267028809</v>
      </c>
      <c r="FW778">
        <v>1624.92</v>
      </c>
      <c r="FX778">
        <v>1</v>
      </c>
    </row>
    <row r="779" spans="1:180" x14ac:dyDescent="0.2">
      <c r="A779" t="s">
        <v>189</v>
      </c>
      <c r="B779" t="s">
        <v>207</v>
      </c>
      <c r="C779" t="s">
        <v>204</v>
      </c>
      <c r="D779" t="s">
        <v>183</v>
      </c>
      <c r="E779" t="s">
        <v>1</v>
      </c>
      <c r="F779" t="s">
        <v>1</v>
      </c>
      <c r="G779" s="60" t="s">
        <v>225</v>
      </c>
      <c r="H779" s="67">
        <v>1546.9999914169312</v>
      </c>
      <c r="I779" s="67">
        <v>0.82140630483627319</v>
      </c>
      <c r="J779" s="67">
        <v>0.74276161193847656</v>
      </c>
      <c r="K779" s="67">
        <v>0.70159780979156494</v>
      </c>
      <c r="L779" s="67">
        <v>0.68148326873779297</v>
      </c>
      <c r="M779" s="67">
        <v>0.66729336977005005</v>
      </c>
      <c r="N779" s="67">
        <v>0.6955292820930481</v>
      </c>
      <c r="O779" s="67">
        <v>0.81989127397537231</v>
      </c>
      <c r="P779" s="67">
        <v>0.89173853397369385</v>
      </c>
      <c r="Q779" s="67">
        <v>0.87194603681564331</v>
      </c>
      <c r="R779" s="67">
        <v>0.89966392517089844</v>
      </c>
      <c r="S779" s="67">
        <v>0.88879925012588501</v>
      </c>
      <c r="T779" s="67">
        <v>0.95025646686553955</v>
      </c>
      <c r="U779" s="67">
        <v>1.0370123386383057</v>
      </c>
      <c r="V779" s="67">
        <v>1.1556485891342163</v>
      </c>
      <c r="W779" s="67">
        <v>1.277414083480835</v>
      </c>
      <c r="X779" s="67">
        <v>1.35762619972229</v>
      </c>
      <c r="Y779" s="67">
        <v>1.443820595741272</v>
      </c>
      <c r="Z779" s="67">
        <v>1.5386545658111572</v>
      </c>
      <c r="AA779" s="67">
        <v>1.5550690889358521</v>
      </c>
      <c r="AB779" s="67">
        <v>1.5089983940124512</v>
      </c>
      <c r="AC779" s="67">
        <v>1.4407351016998291</v>
      </c>
      <c r="AD779" s="67">
        <v>1.3002778291702271</v>
      </c>
      <c r="AE779" s="67">
        <v>1.1068887710571289</v>
      </c>
      <c r="AF779" s="67">
        <v>0.90508967638015747</v>
      </c>
      <c r="AG779" s="67">
        <v>-0.21971207857131958</v>
      </c>
      <c r="AH779" s="67">
        <v>-0.21417434513568878</v>
      </c>
      <c r="AI779" s="67">
        <v>-0.21856378018856049</v>
      </c>
      <c r="AJ779" s="67">
        <v>-0.20978395640850067</v>
      </c>
      <c r="AK779" s="67">
        <v>-0.21421171724796295</v>
      </c>
      <c r="AL779" s="67">
        <v>-0.23026171326637268</v>
      </c>
      <c r="AM779" s="67">
        <v>-0.25029045343399048</v>
      </c>
      <c r="AN779" s="67">
        <v>-0.24727869033813477</v>
      </c>
      <c r="AO779" s="67">
        <v>-0.25301721692085266</v>
      </c>
      <c r="AP779" s="67">
        <v>-0.25833436846733093</v>
      </c>
      <c r="AQ779" s="67">
        <v>-0.300528883934021</v>
      </c>
      <c r="AR779" s="67">
        <v>-0.32463043928146362</v>
      </c>
      <c r="AS779" s="67">
        <v>-0.34157088398933411</v>
      </c>
      <c r="AT779" s="67">
        <v>-0.31372976303100586</v>
      </c>
      <c r="AU779" s="67">
        <v>-0.11870570480823517</v>
      </c>
      <c r="AV779" s="67">
        <v>-9.7998291254043579E-2</v>
      </c>
      <c r="AW779" s="67">
        <v>-9.1229937970638275E-2</v>
      </c>
      <c r="AX779" s="67">
        <v>-0.10645712912082672</v>
      </c>
      <c r="AY779" s="67">
        <v>-0.14034608006477356</v>
      </c>
      <c r="AZ779" s="67">
        <v>-0.40327867865562439</v>
      </c>
      <c r="BA779" s="67">
        <v>-0.44143825769424438</v>
      </c>
      <c r="BB779" s="67">
        <v>-0.36811372637748718</v>
      </c>
      <c r="BC779" s="67">
        <v>-0.29267877340316772</v>
      </c>
      <c r="BD779" s="67">
        <v>-0.2674243152141571</v>
      </c>
      <c r="BE779" s="67">
        <v>-7.4082270264625549E-2</v>
      </c>
      <c r="BF779" s="67">
        <v>-7.6565951108932495E-2</v>
      </c>
      <c r="BG779" s="67">
        <v>-8.5568122565746307E-2</v>
      </c>
      <c r="BH779" s="67">
        <v>-7.9042844474315643E-2</v>
      </c>
      <c r="BI779" s="67">
        <v>-8.3298258483409882E-2</v>
      </c>
      <c r="BJ779" s="67">
        <v>-9.5245383679866791E-2</v>
      </c>
      <c r="BK779" s="67">
        <v>-0.10777506977319717</v>
      </c>
      <c r="BL779" s="67">
        <v>-9.3918800354003906E-2</v>
      </c>
      <c r="BM779" s="67">
        <v>-9.4971306622028351E-2</v>
      </c>
      <c r="BN779" s="67">
        <v>-9.4447016716003418E-2</v>
      </c>
      <c r="BO779" s="67">
        <v>-0.13159067928791046</v>
      </c>
      <c r="BP779" s="67">
        <v>-0.14959429204463959</v>
      </c>
      <c r="BQ779" s="67">
        <v>-0.16147083044052124</v>
      </c>
      <c r="BR779" s="67">
        <v>-0.13002988696098328</v>
      </c>
      <c r="BS779" s="67">
        <v>6.4726270735263824E-2</v>
      </c>
      <c r="BT779" s="67">
        <v>8.6633168160915375E-2</v>
      </c>
      <c r="BU779" s="67">
        <v>9.4818815588951111E-2</v>
      </c>
      <c r="BV779" s="67">
        <v>8.2483291625976563E-2</v>
      </c>
      <c r="BW779" s="67">
        <v>5.0644624978303909E-2</v>
      </c>
      <c r="BX779" s="67">
        <v>-0.20936973392963409</v>
      </c>
      <c r="BY779" s="67">
        <v>-0.24974276125431061</v>
      </c>
      <c r="BZ779" s="67">
        <v>-0.1838964968919754</v>
      </c>
      <c r="CA779" s="67">
        <v>-0.11834906041622162</v>
      </c>
      <c r="CB779" s="67">
        <v>-0.10622794926166534</v>
      </c>
      <c r="CC779" s="67">
        <v>2.6780478656291962E-2</v>
      </c>
      <c r="CD779" s="67">
        <v>1.8741197884082794E-2</v>
      </c>
      <c r="CE779" s="67">
        <v>6.5442603081464767E-3</v>
      </c>
      <c r="CF779" s="67">
        <v>1.1508051306009293E-2</v>
      </c>
      <c r="CG779" s="67">
        <v>7.3720198124647141E-3</v>
      </c>
      <c r="CH779" s="67">
        <v>-1.7334873555228114E-3</v>
      </c>
      <c r="CI779" s="67">
        <v>-9.0693403035402298E-3</v>
      </c>
      <c r="CJ779" s="67">
        <v>1.2297788634896278E-2</v>
      </c>
      <c r="CK779" s="67">
        <v>1.449079904705286E-2</v>
      </c>
      <c r="CL779" s="67">
        <v>1.9060859456658363E-2</v>
      </c>
      <c r="CM779" s="67">
        <v>-1.458458136767149E-2</v>
      </c>
      <c r="CN779" s="67">
        <v>-2.8364755213260651E-2</v>
      </c>
      <c r="CO779" s="67">
        <v>-3.6734107881784439E-2</v>
      </c>
      <c r="CP779" s="67">
        <v>-2.7999049052596092E-3</v>
      </c>
      <c r="CQ779" s="67">
        <v>0.19177070260047913</v>
      </c>
      <c r="CR779" s="67">
        <v>0.21450835466384888</v>
      </c>
      <c r="CS779" s="67">
        <v>0.22367562353610992</v>
      </c>
      <c r="CT779" s="67">
        <v>0.21334284543991089</v>
      </c>
      <c r="CU779" s="67">
        <v>0.18292421102523804</v>
      </c>
      <c r="CV779" s="67">
        <v>-7.506898045539856E-2</v>
      </c>
      <c r="CW779" s="67">
        <v>-0.11697503179311752</v>
      </c>
      <c r="CX779" s="67">
        <v>-5.630822479724884E-2</v>
      </c>
      <c r="CY779" s="67">
        <v>2.3911776952445507E-3</v>
      </c>
      <c r="CZ779" s="67">
        <v>5.4161520674824715E-3</v>
      </c>
      <c r="DA779" s="67">
        <v>0.12764322757720947</v>
      </c>
      <c r="DB779" s="67">
        <v>0.11404835432767868</v>
      </c>
      <c r="DC779" s="67">
        <v>9.8656639456748962E-2</v>
      </c>
      <c r="DD779" s="67">
        <v>0.10205894708633423</v>
      </c>
      <c r="DE779" s="67">
        <v>9.8042294383049011E-2</v>
      </c>
      <c r="DF779" s="67">
        <v>9.1778412461280823E-2</v>
      </c>
      <c r="DG779" s="67">
        <v>8.9636392891407013E-2</v>
      </c>
      <c r="DH779" s="67">
        <v>0.11851437389850616</v>
      </c>
      <c r="DI779" s="67">
        <v>0.12395291030406952</v>
      </c>
      <c r="DJ779" s="67">
        <v>0.13256874680519104</v>
      </c>
      <c r="DK779" s="67">
        <v>0.10242151468992233</v>
      </c>
      <c r="DL779" s="67">
        <v>9.2864774167537689E-2</v>
      </c>
      <c r="DM779" s="67">
        <v>8.8002622127532959E-2</v>
      </c>
      <c r="DN779" s="67">
        <v>0.12443006783723831</v>
      </c>
      <c r="DO779" s="67">
        <v>0.31881514191627502</v>
      </c>
      <c r="DP779" s="67">
        <v>0.34238353371620178</v>
      </c>
      <c r="DQ779" s="67">
        <v>0.35253241658210754</v>
      </c>
      <c r="DR779" s="67">
        <v>0.3442024290561676</v>
      </c>
      <c r="DS779" s="67">
        <v>0.31520378589630127</v>
      </c>
      <c r="DT779" s="67">
        <v>5.9231758117675781E-2</v>
      </c>
      <c r="DU779" s="67">
        <v>1.5792690217494965E-2</v>
      </c>
      <c r="DV779" s="67">
        <v>7.1280054748058319E-2</v>
      </c>
      <c r="DW779" s="67">
        <v>0.1231314092874527</v>
      </c>
      <c r="DX779" s="67">
        <v>0.11706025898456573</v>
      </c>
      <c r="DY779" s="67">
        <v>0.27327302098274231</v>
      </c>
      <c r="DZ779" s="67">
        <v>0.25165674090385437</v>
      </c>
      <c r="EA779" s="67">
        <v>0.23165230453014374</v>
      </c>
      <c r="EB779" s="67">
        <v>0.23280005156993866</v>
      </c>
      <c r="EC779" s="67">
        <v>0.22895576059818268</v>
      </c>
      <c r="ED779" s="67">
        <v>0.22679473459720612</v>
      </c>
      <c r="EE779" s="67">
        <v>0.23215179145336151</v>
      </c>
      <c r="EF779" s="67">
        <v>0.27187427878379822</v>
      </c>
      <c r="EG779" s="67">
        <v>0.28199881315231323</v>
      </c>
      <c r="EH779" s="67">
        <v>0.29645609855651855</v>
      </c>
      <c r="EI779" s="67">
        <v>0.27135974168777466</v>
      </c>
      <c r="EJ779" s="67">
        <v>0.26790094375610352</v>
      </c>
      <c r="EK779" s="67">
        <v>0.26810261607170105</v>
      </c>
      <c r="EL779" s="67">
        <v>0.3081299364566803</v>
      </c>
      <c r="EM779" s="67">
        <v>0.502247154712677</v>
      </c>
      <c r="EN779" s="67">
        <v>0.52701503038406372</v>
      </c>
      <c r="EO779" s="67">
        <v>0.53858119249343872</v>
      </c>
      <c r="EP779" s="67">
        <v>0.5331428050994873</v>
      </c>
      <c r="EQ779" s="67">
        <v>0.50619447231292725</v>
      </c>
      <c r="ER779" s="67">
        <v>0.25314068794250488</v>
      </c>
      <c r="ES779" s="67">
        <v>0.20748817920684814</v>
      </c>
      <c r="ET779" s="67">
        <v>0.2554972767829895</v>
      </c>
      <c r="EU779" s="67">
        <v>0.2974611222743988</v>
      </c>
      <c r="EV779" s="67">
        <v>0.2782566249370575</v>
      </c>
      <c r="EW779" s="67">
        <v>60.177303314208984</v>
      </c>
      <c r="EX779" s="67">
        <v>59.321327209472656</v>
      </c>
      <c r="EY779" s="67">
        <v>57.461074829101563</v>
      </c>
      <c r="EZ779" s="67">
        <v>57.129093170166016</v>
      </c>
      <c r="FA779" s="67">
        <v>57.074783325195313</v>
      </c>
      <c r="FB779" s="67">
        <v>55.547691345214844</v>
      </c>
      <c r="FC779" s="67">
        <v>54.813835144042969</v>
      </c>
      <c r="FD779" s="67">
        <v>56.228427886962891</v>
      </c>
      <c r="FE779" s="67">
        <v>58.786716461181641</v>
      </c>
      <c r="FF779" s="67">
        <v>62.632904052734375</v>
      </c>
      <c r="FG779" s="67">
        <v>67.000221252441406</v>
      </c>
      <c r="FH779" s="67">
        <v>72.191680908203125</v>
      </c>
      <c r="FI779" s="67">
        <v>77.7667236328125</v>
      </c>
      <c r="FJ779" s="67">
        <v>82.720413208007813</v>
      </c>
      <c r="FK779" s="67">
        <v>85.942245483398438</v>
      </c>
      <c r="FL779" s="67">
        <v>87.123252868652344</v>
      </c>
      <c r="FM779" s="67">
        <v>86.502677917480469</v>
      </c>
      <c r="FN779" s="67">
        <v>84.626472473144531</v>
      </c>
      <c r="FO779" s="67">
        <v>81.981048583984375</v>
      </c>
      <c r="FP779" s="67">
        <v>77.005088806152344</v>
      </c>
      <c r="FQ779" s="67">
        <v>73.157424926757813</v>
      </c>
      <c r="FR779" s="67">
        <v>69.575675964355469</v>
      </c>
      <c r="FS779" s="67">
        <v>66.423133850097656</v>
      </c>
      <c r="FT779" s="67">
        <v>64.024864196777344</v>
      </c>
      <c r="FU779" s="68">
        <v>0.16778802871704102</v>
      </c>
      <c r="FV779" s="40">
        <v>13.989999771118164</v>
      </c>
      <c r="FW779">
        <v>1572.04</v>
      </c>
      <c r="FX779">
        <v>1</v>
      </c>
    </row>
    <row r="780" spans="1:180" x14ac:dyDescent="0.2">
      <c r="A780" t="s">
        <v>189</v>
      </c>
      <c r="B780" t="s">
        <v>207</v>
      </c>
      <c r="C780" t="s">
        <v>204</v>
      </c>
      <c r="D780" t="s">
        <v>183</v>
      </c>
      <c r="E780" t="s">
        <v>1</v>
      </c>
      <c r="F780" t="s">
        <v>1</v>
      </c>
      <c r="G780" s="60" t="s">
        <v>226</v>
      </c>
      <c r="H780" s="67">
        <v>1564.0000358819962</v>
      </c>
      <c r="I780" s="67">
        <v>0.73740655183792114</v>
      </c>
      <c r="J780" s="67">
        <v>0.6787111759185791</v>
      </c>
      <c r="K780" s="67">
        <v>0.64723426103591919</v>
      </c>
      <c r="L780" s="67">
        <v>0.62752485275268555</v>
      </c>
      <c r="M780" s="67">
        <v>0.6362006664276123</v>
      </c>
      <c r="N780" s="67">
        <v>0.66676551103591919</v>
      </c>
      <c r="O780" s="67">
        <v>0.8172035813331604</v>
      </c>
      <c r="P780" s="67">
        <v>0.87564033269882202</v>
      </c>
      <c r="Q780" s="67">
        <v>0.80628317594528198</v>
      </c>
      <c r="R780" s="67">
        <v>0.82464450597763062</v>
      </c>
      <c r="S780" s="67">
        <v>0.81258475780487061</v>
      </c>
      <c r="T780" s="67">
        <v>0.85874813795089722</v>
      </c>
      <c r="U780" s="67">
        <v>0.9445723295211792</v>
      </c>
      <c r="V780" s="67">
        <v>0.98838400840759277</v>
      </c>
      <c r="W780" s="67">
        <v>1.0645281076431274</v>
      </c>
      <c r="X780" s="67">
        <v>1.1829512119293213</v>
      </c>
      <c r="Y780" s="67">
        <v>1.2667148113250732</v>
      </c>
      <c r="Z780" s="67">
        <v>1.3693668842315674</v>
      </c>
      <c r="AA780" s="67">
        <v>1.3716033697128296</v>
      </c>
      <c r="AB780" s="67">
        <v>1.3386869430541992</v>
      </c>
      <c r="AC780" s="67">
        <v>1.3373242616653442</v>
      </c>
      <c r="AD780" s="67">
        <v>1.2547692060470581</v>
      </c>
      <c r="AE780" s="67">
        <v>1.0713346004486084</v>
      </c>
      <c r="AF780" s="67">
        <v>0.88969868421554565</v>
      </c>
      <c r="AG780" s="67">
        <v>-0.23760735988616943</v>
      </c>
      <c r="AH780" s="67">
        <v>-0.21299627423286438</v>
      </c>
      <c r="AI780" s="67">
        <v>-0.21360158920288086</v>
      </c>
      <c r="AJ780" s="67">
        <v>-0.22188249230384827</v>
      </c>
      <c r="AK780" s="67">
        <v>-0.20836207270622253</v>
      </c>
      <c r="AL780" s="67">
        <v>-0.23871728777885437</v>
      </c>
      <c r="AM780" s="67">
        <v>-0.21614634990692139</v>
      </c>
      <c r="AN780" s="67">
        <v>-0.27551576495170593</v>
      </c>
      <c r="AO780" s="67">
        <v>-0.29776149988174438</v>
      </c>
      <c r="AP780" s="67">
        <v>-0.23982997238636017</v>
      </c>
      <c r="AQ780" s="67">
        <v>-0.28144484758377075</v>
      </c>
      <c r="AR780" s="67">
        <v>-0.32200708985328674</v>
      </c>
      <c r="AS780" s="67">
        <v>-0.28098961710929871</v>
      </c>
      <c r="AT780" s="67">
        <v>-0.30916154384613037</v>
      </c>
      <c r="AU780" s="67">
        <v>-0.15320612490177155</v>
      </c>
      <c r="AV780" s="67">
        <v>-0.10823366791009903</v>
      </c>
      <c r="AW780" s="67">
        <v>-0.11005828529596329</v>
      </c>
      <c r="AX780" s="67">
        <v>-9.7822509706020355E-2</v>
      </c>
      <c r="AY780" s="67">
        <v>-0.16517354547977448</v>
      </c>
      <c r="AZ780" s="67">
        <v>-0.34726184606552124</v>
      </c>
      <c r="BA780" s="67">
        <v>-0.35341089963912964</v>
      </c>
      <c r="BB780" s="67">
        <v>-0.27894288301467896</v>
      </c>
      <c r="BC780" s="67">
        <v>-0.2511279284954071</v>
      </c>
      <c r="BD780" s="67">
        <v>-0.23357117176055908</v>
      </c>
      <c r="BE780" s="67">
        <v>-9.2787086963653564E-2</v>
      </c>
      <c r="BF780" s="67">
        <v>-7.6131813228130341E-2</v>
      </c>
      <c r="BG780" s="67">
        <v>-8.1300579011440277E-2</v>
      </c>
      <c r="BH780" s="67">
        <v>-9.1798059642314911E-2</v>
      </c>
      <c r="BI780" s="67">
        <v>-7.8116260468959808E-2</v>
      </c>
      <c r="BJ780" s="67">
        <v>-0.10441248118877411</v>
      </c>
      <c r="BK780" s="67">
        <v>-7.4409373104572296E-2</v>
      </c>
      <c r="BL780" s="67">
        <v>-0.12303479760885239</v>
      </c>
      <c r="BM780" s="67">
        <v>-0.14061051607131958</v>
      </c>
      <c r="BN780" s="67">
        <v>-7.6868921518325806E-2</v>
      </c>
      <c r="BO780" s="67">
        <v>-0.11346519738435745</v>
      </c>
      <c r="BP780" s="67">
        <v>-0.14801158010959625</v>
      </c>
      <c r="BQ780" s="67">
        <v>-0.10199528187513351</v>
      </c>
      <c r="BR780" s="67">
        <v>-0.12664228677749634</v>
      </c>
      <c r="BS780" s="67">
        <v>2.9057916253805161E-2</v>
      </c>
      <c r="BT780" s="67">
        <v>7.5212925672531128E-2</v>
      </c>
      <c r="BU780" s="67">
        <v>7.4786417186260223E-2</v>
      </c>
      <c r="BV780" s="67">
        <v>8.991626650094986E-2</v>
      </c>
      <c r="BW780" s="67">
        <v>2.4617746472358704E-2</v>
      </c>
      <c r="BX780" s="67">
        <v>-0.15458357334136963</v>
      </c>
      <c r="BY780" s="67">
        <v>-0.1629219651222229</v>
      </c>
      <c r="BZ780" s="67">
        <v>-9.5849744975566864E-2</v>
      </c>
      <c r="CA780" s="67">
        <v>-7.784416526556015E-2</v>
      </c>
      <c r="CB780" s="67">
        <v>-7.3328815400600433E-2</v>
      </c>
      <c r="CC780" s="67">
        <v>7.5149768963456154E-3</v>
      </c>
      <c r="CD780" s="67">
        <v>1.8660100176930428E-2</v>
      </c>
      <c r="CE780" s="67">
        <v>1.0330687277019024E-2</v>
      </c>
      <c r="CF780" s="67">
        <v>-1.7019720980897546E-3</v>
      </c>
      <c r="CG780" s="67">
        <v>1.2091591954231262E-2</v>
      </c>
      <c r="CH780" s="67">
        <v>-1.1393388733267784E-2</v>
      </c>
      <c r="CI780" s="67">
        <v>2.3757226765155792E-2</v>
      </c>
      <c r="CJ780" s="67">
        <v>-1.7426935955882072E-2</v>
      </c>
      <c r="CK780" s="67">
        <v>-3.1768221408128738E-2</v>
      </c>
      <c r="CL780" s="67">
        <v>3.5997401922941208E-2</v>
      </c>
      <c r="CM780" s="67">
        <v>2.8769900090992451E-3</v>
      </c>
      <c r="CN780" s="67">
        <v>-2.7502812445163727E-2</v>
      </c>
      <c r="CO780" s="67">
        <v>2.197565883398056E-2</v>
      </c>
      <c r="CP780" s="67">
        <v>-2.3000850342214108E-4</v>
      </c>
      <c r="CQ780" s="67">
        <v>0.15529343485832214</v>
      </c>
      <c r="CR780" s="67">
        <v>0.20226746797561646</v>
      </c>
      <c r="CS780" s="67">
        <v>0.20280930399894714</v>
      </c>
      <c r="CT780" s="67">
        <v>0.219943568110466</v>
      </c>
      <c r="CU780" s="67">
        <v>0.15606662631034851</v>
      </c>
      <c r="CV780" s="67">
        <v>-2.1135207265615463E-2</v>
      </c>
      <c r="CW780" s="67">
        <v>-3.0989903956651688E-2</v>
      </c>
      <c r="CX780" s="67">
        <v>3.0959999188780785E-2</v>
      </c>
      <c r="CY780" s="67">
        <v>4.2171638458967209E-2</v>
      </c>
      <c r="CZ780" s="67">
        <v>3.7654552608728409E-2</v>
      </c>
      <c r="DA780" s="67">
        <v>0.10781704634428024</v>
      </c>
      <c r="DB780" s="67">
        <v>0.11345201730728149</v>
      </c>
      <c r="DC780" s="67">
        <v>0.10196195542812347</v>
      </c>
      <c r="DD780" s="67">
        <v>8.8394120335578918E-2</v>
      </c>
      <c r="DE780" s="67">
        <v>0.10229943692684174</v>
      </c>
      <c r="DF780" s="67">
        <v>8.1625707447528839E-2</v>
      </c>
      <c r="DG780" s="67">
        <v>0.12192383408546448</v>
      </c>
      <c r="DH780" s="67">
        <v>8.8180921971797943E-2</v>
      </c>
      <c r="DI780" s="67">
        <v>7.7074073255062103E-2</v>
      </c>
      <c r="DJ780" s="67">
        <v>0.14886373281478882</v>
      </c>
      <c r="DK780" s="67">
        <v>0.11921917647123337</v>
      </c>
      <c r="DL780" s="67">
        <v>9.3005947768688202E-2</v>
      </c>
      <c r="DM780" s="67">
        <v>0.14594660699367523</v>
      </c>
      <c r="DN780" s="67">
        <v>0.12618225812911987</v>
      </c>
      <c r="DO780" s="67">
        <v>0.28152897953987122</v>
      </c>
      <c r="DP780" s="67">
        <v>0.32932201027870178</v>
      </c>
      <c r="DQ780" s="67">
        <v>0.33083218336105347</v>
      </c>
      <c r="DR780" s="67">
        <v>0.34997087717056274</v>
      </c>
      <c r="DS780" s="67">
        <v>0.28751549124717712</v>
      </c>
      <c r="DT780" s="67">
        <v>0.1123131588101387</v>
      </c>
      <c r="DU780" s="67">
        <v>0.10094214975833893</v>
      </c>
      <c r="DV780" s="67">
        <v>0.15776973962783813</v>
      </c>
      <c r="DW780" s="67">
        <v>0.16218744218349457</v>
      </c>
      <c r="DX780" s="67">
        <v>0.14863792061805725</v>
      </c>
      <c r="DY780" s="67">
        <v>0.25263732671737671</v>
      </c>
      <c r="DZ780" s="67">
        <v>0.25031650066375732</v>
      </c>
      <c r="EA780" s="67">
        <v>0.23426295816898346</v>
      </c>
      <c r="EB780" s="67">
        <v>0.21847856044769287</v>
      </c>
      <c r="EC780" s="67">
        <v>0.23254525661468506</v>
      </c>
      <c r="ED780" s="67">
        <v>0.2159305214881897</v>
      </c>
      <c r="EE780" s="67">
        <v>0.26366081833839417</v>
      </c>
      <c r="EF780" s="67">
        <v>0.24066190421581268</v>
      </c>
      <c r="EG780" s="67">
        <v>0.2342250645160675</v>
      </c>
      <c r="EH780" s="67">
        <v>0.31182479858398438</v>
      </c>
      <c r="EI780" s="67">
        <v>0.28719881176948547</v>
      </c>
      <c r="EJ780" s="67">
        <v>0.2670014500617981</v>
      </c>
      <c r="EK780" s="67">
        <v>0.32494091987609863</v>
      </c>
      <c r="EL780" s="67">
        <v>0.30870151519775391</v>
      </c>
      <c r="EM780" s="67">
        <v>0.46379300951957703</v>
      </c>
      <c r="EN780" s="67">
        <v>0.51276862621307373</v>
      </c>
      <c r="EO780" s="67">
        <v>0.51567691564559937</v>
      </c>
      <c r="EP780" s="67">
        <v>0.53770965337753296</v>
      </c>
      <c r="EQ780" s="67">
        <v>0.4773067831993103</v>
      </c>
      <c r="ER780" s="67">
        <v>0.30499139428138733</v>
      </c>
      <c r="ES780" s="67">
        <v>0.29143109917640686</v>
      </c>
      <c r="ET780" s="67">
        <v>0.34086287021636963</v>
      </c>
      <c r="EU780" s="67">
        <v>0.33547121286392212</v>
      </c>
      <c r="EV780" s="67">
        <v>0.3088802695274353</v>
      </c>
      <c r="EW780" s="67">
        <v>59.509815216064453</v>
      </c>
      <c r="EX780" s="67">
        <v>57.897663116455078</v>
      </c>
      <c r="EY780" s="67">
        <v>56</v>
      </c>
      <c r="EZ780" s="67">
        <v>55.198974609375</v>
      </c>
      <c r="FA780" s="67">
        <v>53.5</v>
      </c>
      <c r="FB780" s="67">
        <v>52.694549560546875</v>
      </c>
      <c r="FC780" s="67">
        <v>51.790943145751953</v>
      </c>
      <c r="FD780" s="67">
        <v>54.962070465087891</v>
      </c>
      <c r="FE780" s="67">
        <v>60.893836975097656</v>
      </c>
      <c r="FF780" s="67">
        <v>67.359230041503906</v>
      </c>
      <c r="FG780" s="67">
        <v>73.015884399414063</v>
      </c>
      <c r="FH780" s="67">
        <v>79.427032470703125</v>
      </c>
      <c r="FI780" s="67">
        <v>84.263702392578125</v>
      </c>
      <c r="FJ780" s="67">
        <v>87.344764709472656</v>
      </c>
      <c r="FK780" s="67">
        <v>88.974525451660156</v>
      </c>
      <c r="FL780" s="67">
        <v>89.743011474609375</v>
      </c>
      <c r="FM780" s="67">
        <v>87.023391723632813</v>
      </c>
      <c r="FN780" s="67">
        <v>84.341957092285156</v>
      </c>
      <c r="FO780" s="67">
        <v>80.915191650390625</v>
      </c>
      <c r="FP780" s="67">
        <v>76.129188537597656</v>
      </c>
      <c r="FQ780" s="67">
        <v>72.190132141113281</v>
      </c>
      <c r="FR780" s="67">
        <v>69.243072509765625</v>
      </c>
      <c r="FS780" s="67">
        <v>69.214210510253906</v>
      </c>
      <c r="FT780" s="67">
        <v>66.683540344238281</v>
      </c>
      <c r="FU780" s="68">
        <v>0.16671690344810486</v>
      </c>
      <c r="FV780" s="40">
        <v>14.239999771118164</v>
      </c>
      <c r="FW780">
        <v>1429.29</v>
      </c>
      <c r="FX780">
        <v>1</v>
      </c>
    </row>
    <row r="781" spans="1:180" x14ac:dyDescent="0.2">
      <c r="A781" t="s">
        <v>189</v>
      </c>
      <c r="B781" t="s">
        <v>207</v>
      </c>
      <c r="C781" t="s">
        <v>204</v>
      </c>
      <c r="D781" t="s">
        <v>183</v>
      </c>
      <c r="E781" t="s">
        <v>1</v>
      </c>
      <c r="F781" t="s">
        <v>1</v>
      </c>
      <c r="G781" s="60" t="s">
        <v>227</v>
      </c>
      <c r="H781" s="67">
        <v>1562.999981880188</v>
      </c>
      <c r="I781" s="67">
        <v>0.76915717124938965</v>
      </c>
      <c r="J781" s="67">
        <v>0.70335841178894043</v>
      </c>
      <c r="K781" s="67">
        <v>0.66498404741287231</v>
      </c>
      <c r="L781" s="67">
        <v>0.65662872791290283</v>
      </c>
      <c r="M781" s="67">
        <v>0.66411733627319336</v>
      </c>
      <c r="N781" s="67">
        <v>0.68609201908111572</v>
      </c>
      <c r="O781" s="67">
        <v>0.82105779647827148</v>
      </c>
      <c r="P781" s="67">
        <v>0.88131159543991089</v>
      </c>
      <c r="Q781" s="67">
        <v>0.8441779613494873</v>
      </c>
      <c r="R781" s="67">
        <v>0.82998126745223999</v>
      </c>
      <c r="S781" s="67">
        <v>0.82278865575790405</v>
      </c>
      <c r="T781" s="67">
        <v>0.88708645105361938</v>
      </c>
      <c r="U781" s="67">
        <v>0.94833368062973022</v>
      </c>
      <c r="V781" s="67">
        <v>1.0135598182678223</v>
      </c>
      <c r="W781" s="67">
        <v>1.075606107711792</v>
      </c>
      <c r="X781" s="67">
        <v>1.1997822523117065</v>
      </c>
      <c r="Y781" s="67">
        <v>1.2524935007095337</v>
      </c>
      <c r="Z781" s="67">
        <v>1.3142832517623901</v>
      </c>
      <c r="AA781" s="67">
        <v>1.3049483299255371</v>
      </c>
      <c r="AB781" s="67">
        <v>1.2834769487380981</v>
      </c>
      <c r="AC781" s="67">
        <v>1.2493507862091064</v>
      </c>
      <c r="AD781" s="67">
        <v>1.187253475189209</v>
      </c>
      <c r="AE781" s="67">
        <v>1.0612666606903076</v>
      </c>
      <c r="AF781" s="67">
        <v>0.8931928277015686</v>
      </c>
      <c r="AG781" s="67">
        <v>-0.20724767446517944</v>
      </c>
      <c r="AH781" s="67">
        <v>-0.19923177361488342</v>
      </c>
      <c r="AI781" s="67">
        <v>-0.20151549577713013</v>
      </c>
      <c r="AJ781" s="67">
        <v>-0.20419824123382568</v>
      </c>
      <c r="AK781" s="67">
        <v>-0.18067833781242371</v>
      </c>
      <c r="AL781" s="67">
        <v>-0.21692942082881927</v>
      </c>
      <c r="AM781" s="67">
        <v>-0.21060401201248169</v>
      </c>
      <c r="AN781" s="67">
        <v>-0.24609558284282684</v>
      </c>
      <c r="AO781" s="67">
        <v>-0.25780010223388672</v>
      </c>
      <c r="AP781" s="67">
        <v>-0.26536530256271362</v>
      </c>
      <c r="AQ781" s="67">
        <v>-0.29016146063804626</v>
      </c>
      <c r="AR781" s="67">
        <v>-0.28202101588249207</v>
      </c>
      <c r="AS781" s="67">
        <v>-0.30528965592384338</v>
      </c>
      <c r="AT781" s="67">
        <v>-0.28717860579490662</v>
      </c>
      <c r="AU781" s="67">
        <v>-0.1830805242061615</v>
      </c>
      <c r="AV781" s="67">
        <v>-0.10870450735092163</v>
      </c>
      <c r="AW781" s="67">
        <v>-0.12837769091129303</v>
      </c>
      <c r="AX781" s="67">
        <v>-9.4962462782859802E-2</v>
      </c>
      <c r="AY781" s="67">
        <v>-0.11358414590358734</v>
      </c>
      <c r="AZ781" s="67">
        <v>-0.26758751273155212</v>
      </c>
      <c r="BA781" s="67">
        <v>-0.30149638652801514</v>
      </c>
      <c r="BB781" s="67">
        <v>-0.28090083599090576</v>
      </c>
      <c r="BC781" s="67">
        <v>-0.26740556955337524</v>
      </c>
      <c r="BD781" s="67">
        <v>-0.28265905380249023</v>
      </c>
      <c r="BE781" s="67">
        <v>-6.236722320318222E-2</v>
      </c>
      <c r="BF781" s="67">
        <v>-6.2312822788953781E-2</v>
      </c>
      <c r="BG781" s="67">
        <v>-6.9162793457508087E-2</v>
      </c>
      <c r="BH781" s="67">
        <v>-7.4063979089260101E-2</v>
      </c>
      <c r="BI781" s="67">
        <v>-5.0382636487483978E-2</v>
      </c>
      <c r="BJ781" s="67">
        <v>-8.2572437822818756E-2</v>
      </c>
      <c r="BK781" s="67">
        <v>-6.8811580538749695E-2</v>
      </c>
      <c r="BL781" s="67">
        <v>-9.3552432954311371E-2</v>
      </c>
      <c r="BM781" s="67">
        <v>-0.10058305412530899</v>
      </c>
      <c r="BN781" s="67">
        <v>-0.10233427584171295</v>
      </c>
      <c r="BO781" s="67">
        <v>-0.12210696935653687</v>
      </c>
      <c r="BP781" s="67">
        <v>-0.10794437676668167</v>
      </c>
      <c r="BQ781" s="67">
        <v>-0.12620937824249268</v>
      </c>
      <c r="BR781" s="67">
        <v>-0.10456912219524384</v>
      </c>
      <c r="BS781" s="67">
        <v>-7.2540022665634751E-4</v>
      </c>
      <c r="BT781" s="67">
        <v>7.4835143983364105E-2</v>
      </c>
      <c r="BU781" s="67">
        <v>5.656055361032486E-2</v>
      </c>
      <c r="BV781" s="67">
        <v>9.2869095504283905E-2</v>
      </c>
      <c r="BW781" s="67">
        <v>7.6298803091049194E-2</v>
      </c>
      <c r="BX781" s="67">
        <v>-7.481703907251358E-2</v>
      </c>
      <c r="BY781" s="67">
        <v>-0.11091843247413635</v>
      </c>
      <c r="BZ781" s="67">
        <v>-9.7724989056587219E-2</v>
      </c>
      <c r="CA781" s="67">
        <v>-9.4044938683509827E-2</v>
      </c>
      <c r="CB781" s="67">
        <v>-0.12234703451395035</v>
      </c>
      <c r="CC781" s="67">
        <v>3.7976544350385666E-2</v>
      </c>
      <c r="CD781" s="67">
        <v>3.2516814768314362E-2</v>
      </c>
      <c r="CE781" s="67">
        <v>2.2504281252622604E-2</v>
      </c>
      <c r="CF781" s="67">
        <v>1.6066601499915123E-2</v>
      </c>
      <c r="CG781" s="67">
        <v>3.9859771728515625E-2</v>
      </c>
      <c r="CH781" s="67">
        <v>1.0482789017260075E-2</v>
      </c>
      <c r="CI781" s="67">
        <v>2.9393415898084641E-2</v>
      </c>
      <c r="CJ781" s="67">
        <v>1.209850050508976E-2</v>
      </c>
      <c r="CK781" s="67">
        <v>8.3049917593598366E-3</v>
      </c>
      <c r="CL781" s="67">
        <v>1.0580504313111305E-2</v>
      </c>
      <c r="CM781" s="67">
        <v>-5.7129324413836002E-3</v>
      </c>
      <c r="CN781" s="67">
        <v>1.2620567344129086E-2</v>
      </c>
      <c r="CO781" s="67">
        <v>-2.1789160091429949E-3</v>
      </c>
      <c r="CP781" s="67">
        <v>2.1905664354562759E-2</v>
      </c>
      <c r="CQ781" s="67">
        <v>0.12557320296764374</v>
      </c>
      <c r="CR781" s="67">
        <v>0.20195415616035461</v>
      </c>
      <c r="CS781" s="67">
        <v>0.18464823067188263</v>
      </c>
      <c r="CT781" s="67">
        <v>0.22296065092086792</v>
      </c>
      <c r="CU781" s="67">
        <v>0.20781116187572479</v>
      </c>
      <c r="CV781" s="67">
        <v>5.8695189654827118E-2</v>
      </c>
      <c r="CW781" s="67">
        <v>2.1075285971164703E-2</v>
      </c>
      <c r="CX781" s="67">
        <v>2.9142029583454132E-2</v>
      </c>
      <c r="CY781" s="67">
        <v>2.6024099439382553E-2</v>
      </c>
      <c r="CZ781" s="67">
        <v>-1.1315407231450081E-2</v>
      </c>
      <c r="DA781" s="67">
        <v>0.13832031190395355</v>
      </c>
      <c r="DB781" s="67">
        <v>0.12734644114971161</v>
      </c>
      <c r="DC781" s="67">
        <v>0.1141713485121727</v>
      </c>
      <c r="DD781" s="67">
        <v>0.10619718581438065</v>
      </c>
      <c r="DE781" s="67">
        <v>0.13010218739509583</v>
      </c>
      <c r="DF781" s="67">
        <v>0.10353802144527435</v>
      </c>
      <c r="DG781" s="67">
        <v>0.12759840488433838</v>
      </c>
      <c r="DH781" s="67">
        <v>0.11774943023920059</v>
      </c>
      <c r="DI781" s="67">
        <v>0.11719304323196411</v>
      </c>
      <c r="DJ781" s="67">
        <v>0.12349528074264526</v>
      </c>
      <c r="DK781" s="67">
        <v>0.11068110913038254</v>
      </c>
      <c r="DL781" s="67">
        <v>0.13318552076816559</v>
      </c>
      <c r="DM781" s="67">
        <v>0.12185154855251312</v>
      </c>
      <c r="DN781" s="67">
        <v>0.14838045835494995</v>
      </c>
      <c r="DO781" s="67">
        <v>0.25187179446220398</v>
      </c>
      <c r="DP781" s="67">
        <v>0.32907316088676453</v>
      </c>
      <c r="DQ781" s="67">
        <v>0.312735915184021</v>
      </c>
      <c r="DR781" s="67">
        <v>0.35305222868919373</v>
      </c>
      <c r="DS781" s="67">
        <v>0.33932355046272278</v>
      </c>
      <c r="DT781" s="67">
        <v>0.19220741093158722</v>
      </c>
      <c r="DU781" s="67">
        <v>0.15306900441646576</v>
      </c>
      <c r="DV781" s="67">
        <v>0.15600904822349548</v>
      </c>
      <c r="DW781" s="67">
        <v>0.14609314501285553</v>
      </c>
      <c r="DX781" s="67">
        <v>9.9716223776340485E-2</v>
      </c>
      <c r="DY781" s="67">
        <v>0.28320080041885376</v>
      </c>
      <c r="DZ781" s="67">
        <v>0.26426538825035095</v>
      </c>
      <c r="EA781" s="67">
        <v>0.24652405083179474</v>
      </c>
      <c r="EB781" s="67">
        <v>0.23633143305778503</v>
      </c>
      <c r="EC781" s="67">
        <v>0.26039791107177734</v>
      </c>
      <c r="ED781" s="67">
        <v>0.23789496719837189</v>
      </c>
      <c r="EE781" s="67">
        <v>0.26939085125923157</v>
      </c>
      <c r="EF781" s="67">
        <v>0.27029260993003845</v>
      </c>
      <c r="EG781" s="67">
        <v>0.27441009879112244</v>
      </c>
      <c r="EH781" s="67">
        <v>0.28652632236480713</v>
      </c>
      <c r="EI781" s="67">
        <v>0.27873560786247253</v>
      </c>
      <c r="EJ781" s="67">
        <v>0.30726215243339539</v>
      </c>
      <c r="EK781" s="67">
        <v>0.30093184113502502</v>
      </c>
      <c r="EL781" s="67">
        <v>0.33098995685577393</v>
      </c>
      <c r="EM781" s="67">
        <v>0.43422693014144897</v>
      </c>
      <c r="EN781" s="67">
        <v>0.51261281967163086</v>
      </c>
      <c r="EO781" s="67">
        <v>0.49767416715621948</v>
      </c>
      <c r="EP781" s="67">
        <v>0.54088377952575684</v>
      </c>
      <c r="EQ781" s="67">
        <v>0.52920645475387573</v>
      </c>
      <c r="ER781" s="67">
        <v>0.38497787714004517</v>
      </c>
      <c r="ES781" s="67">
        <v>0.34364694356918335</v>
      </c>
      <c r="ET781" s="67">
        <v>0.33918485045433044</v>
      </c>
      <c r="EU781" s="67">
        <v>0.31945377588272095</v>
      </c>
      <c r="EV781" s="67">
        <v>0.26002824306488037</v>
      </c>
      <c r="EW781" s="67">
        <v>64.790962219238281</v>
      </c>
      <c r="EX781" s="67">
        <v>63.229362487792969</v>
      </c>
      <c r="EY781" s="67">
        <v>62.934551239013672</v>
      </c>
      <c r="EZ781" s="67">
        <v>62.5</v>
      </c>
      <c r="FA781" s="67">
        <v>61.191482543945313</v>
      </c>
      <c r="FB781" s="67">
        <v>61.075180053710938</v>
      </c>
      <c r="FC781" s="67">
        <v>60.568923950195313</v>
      </c>
      <c r="FD781" s="67">
        <v>62.415966033935547</v>
      </c>
      <c r="FE781" s="67">
        <v>66.122184753417969</v>
      </c>
      <c r="FF781" s="67">
        <v>71.809928894042969</v>
      </c>
      <c r="FG781" s="67">
        <v>74.985282897949219</v>
      </c>
      <c r="FH781" s="67">
        <v>78.292259216308594</v>
      </c>
      <c r="FI781" s="67">
        <v>83.497306823730469</v>
      </c>
      <c r="FJ781" s="67">
        <v>86.772109985351563</v>
      </c>
      <c r="FK781" s="67">
        <v>89.383575439453125</v>
      </c>
      <c r="FL781" s="67">
        <v>89.7945556640625</v>
      </c>
      <c r="FM781" s="67">
        <v>88.188758850097656</v>
      </c>
      <c r="FN781" s="67">
        <v>86.922225952148438</v>
      </c>
      <c r="FO781" s="67">
        <v>82.623420715332031</v>
      </c>
      <c r="FP781" s="67">
        <v>76.674613952636719</v>
      </c>
      <c r="FQ781" s="67">
        <v>73.417106628417969</v>
      </c>
      <c r="FR781" s="67">
        <v>71.922409057617188</v>
      </c>
      <c r="FS781" s="67">
        <v>72.673141479492188</v>
      </c>
      <c r="FT781" s="67">
        <v>72.210975646972656</v>
      </c>
      <c r="FU781" s="68">
        <v>0.1667991578578949</v>
      </c>
      <c r="FV781" s="40">
        <v>14.140000343322754</v>
      </c>
      <c r="FW781">
        <v>1406.98</v>
      </c>
      <c r="FX781">
        <v>1</v>
      </c>
    </row>
    <row r="782" spans="1:180" x14ac:dyDescent="0.2">
      <c r="A782" t="s">
        <v>189</v>
      </c>
      <c r="B782" t="s">
        <v>207</v>
      </c>
      <c r="C782" t="s">
        <v>204</v>
      </c>
      <c r="D782" t="s">
        <v>183</v>
      </c>
      <c r="E782" t="s">
        <v>1</v>
      </c>
      <c r="F782" t="s">
        <v>1</v>
      </c>
      <c r="G782" s="60" t="s">
        <v>228</v>
      </c>
      <c r="H782" s="67">
        <v>1569.9999771118164</v>
      </c>
      <c r="I782" s="67">
        <v>0.71857208013534546</v>
      </c>
      <c r="J782" s="67">
        <v>0.65464156866073608</v>
      </c>
      <c r="K782" s="67">
        <v>0.62270325422286987</v>
      </c>
      <c r="L782" s="67">
        <v>0.61537057161331177</v>
      </c>
      <c r="M782" s="67">
        <v>0.62442374229431152</v>
      </c>
      <c r="N782" s="67">
        <v>0.66369485855102539</v>
      </c>
      <c r="O782" s="67">
        <v>0.81044572591781616</v>
      </c>
      <c r="P782" s="67">
        <v>0.88795584440231323</v>
      </c>
      <c r="Q782" s="67">
        <v>0.81056374311447144</v>
      </c>
      <c r="R782" s="67">
        <v>0.7804531455039978</v>
      </c>
      <c r="S782" s="67">
        <v>0.76080387830734253</v>
      </c>
      <c r="T782" s="67">
        <v>0.81786066293716431</v>
      </c>
      <c r="U782" s="67">
        <v>0.86301940679550171</v>
      </c>
      <c r="V782" s="67">
        <v>0.94249087572097778</v>
      </c>
      <c r="W782" s="67">
        <v>1.0295652151107788</v>
      </c>
      <c r="X782" s="67">
        <v>1.162143349647522</v>
      </c>
      <c r="Y782" s="67">
        <v>1.3011682033538818</v>
      </c>
      <c r="Z782" s="67">
        <v>1.4092116355895996</v>
      </c>
      <c r="AA782" s="67">
        <v>1.493377685546875</v>
      </c>
      <c r="AB782" s="67">
        <v>1.4788781404495239</v>
      </c>
      <c r="AC782" s="67">
        <v>1.4112957715988159</v>
      </c>
      <c r="AD782" s="67">
        <v>1.2521406412124634</v>
      </c>
      <c r="AE782" s="67">
        <v>1.0285141468048096</v>
      </c>
      <c r="AF782" s="67">
        <v>0.83676183223724365</v>
      </c>
      <c r="AG782" s="67">
        <v>-0.23332853615283966</v>
      </c>
      <c r="AH782" s="67">
        <v>-0.21788689494132996</v>
      </c>
      <c r="AI782" s="67">
        <v>-0.21079070866107941</v>
      </c>
      <c r="AJ782" s="67">
        <v>-0.2086264044046402</v>
      </c>
      <c r="AK782" s="67">
        <v>-0.20954135060310364</v>
      </c>
      <c r="AL782" s="67">
        <v>-0.22236934304237366</v>
      </c>
      <c r="AM782" s="67">
        <v>-0.23066602647304535</v>
      </c>
      <c r="AN782" s="67">
        <v>-0.26674339175224304</v>
      </c>
      <c r="AO782" s="67">
        <v>-0.25074151158332825</v>
      </c>
      <c r="AP782" s="67">
        <v>-0.26738208532333374</v>
      </c>
      <c r="AQ782" s="67">
        <v>-0.30834370851516724</v>
      </c>
      <c r="AR782" s="67">
        <v>-0.31838825345039368</v>
      </c>
      <c r="AS782" s="67">
        <v>-0.30871289968490601</v>
      </c>
      <c r="AT782" s="67">
        <v>-0.28018376231193542</v>
      </c>
      <c r="AU782" s="67">
        <v>-0.17970912158489227</v>
      </c>
      <c r="AV782" s="67">
        <v>-0.12553839385509491</v>
      </c>
      <c r="AW782" s="67">
        <v>-9.2003911733627319E-2</v>
      </c>
      <c r="AX782" s="67">
        <v>-8.1656791269779205E-2</v>
      </c>
      <c r="AY782" s="67">
        <v>-3.6439083516597748E-2</v>
      </c>
      <c r="AZ782" s="67">
        <v>-0.26317292451858521</v>
      </c>
      <c r="BA782" s="67">
        <v>-0.3381163477897644</v>
      </c>
      <c r="BB782" s="67">
        <v>-0.2951473593711853</v>
      </c>
      <c r="BC782" s="67">
        <v>-0.27407240867614746</v>
      </c>
      <c r="BD782" s="67">
        <v>-0.25478664040565491</v>
      </c>
      <c r="BE782" s="67">
        <v>-8.8571175932884216E-2</v>
      </c>
      <c r="BF782" s="67">
        <v>-8.108074963092804E-2</v>
      </c>
      <c r="BG782" s="67">
        <v>-7.8540988266468048E-2</v>
      </c>
      <c r="BH782" s="67">
        <v>-7.8576341271400452E-2</v>
      </c>
      <c r="BI782" s="67">
        <v>-7.9344585537910461E-2</v>
      </c>
      <c r="BJ782" s="67">
        <v>-8.8125906884670258E-2</v>
      </c>
      <c r="BK782" s="67">
        <v>-8.9015722274780273E-2</v>
      </c>
      <c r="BL782" s="67">
        <v>-0.11435773968696594</v>
      </c>
      <c r="BM782" s="67">
        <v>-9.3681447207927704E-2</v>
      </c>
      <c r="BN782" s="67">
        <v>-0.10449657589197159</v>
      </c>
      <c r="BO782" s="67">
        <v>-0.14040939509868622</v>
      </c>
      <c r="BP782" s="67">
        <v>-0.14447310566902161</v>
      </c>
      <c r="BQ782" s="67">
        <v>-0.12980309128761292</v>
      </c>
      <c r="BR782" s="67">
        <v>-9.7773194313049316E-2</v>
      </c>
      <c r="BS782" s="67">
        <v>2.4790512397885323E-3</v>
      </c>
      <c r="BT782" s="67">
        <v>5.7827908545732498E-2</v>
      </c>
      <c r="BU782" s="67">
        <v>9.2743508517742157E-2</v>
      </c>
      <c r="BV782" s="67">
        <v>0.10599778592586517</v>
      </c>
      <c r="BW782" s="67">
        <v>0.153264120221138</v>
      </c>
      <c r="BX782" s="67">
        <v>-7.0593297481536865E-2</v>
      </c>
      <c r="BY782" s="67">
        <v>-0.14772641658782959</v>
      </c>
      <c r="BZ782" s="67">
        <v>-0.1121460348367691</v>
      </c>
      <c r="CA782" s="67">
        <v>-0.10086911171674728</v>
      </c>
      <c r="CB782" s="67">
        <v>-9.4624154269695282E-2</v>
      </c>
      <c r="CC782" s="67">
        <v>1.1687329970300198E-2</v>
      </c>
      <c r="CD782" s="67">
        <v>1.3670757412910461E-2</v>
      </c>
      <c r="CE782" s="67">
        <v>1.3054759241640568E-2</v>
      </c>
      <c r="CF782" s="67">
        <v>1.1495928280055523E-2</v>
      </c>
      <c r="CG782" s="67">
        <v>1.0829286649823189E-2</v>
      </c>
      <c r="CH782" s="67">
        <v>4.8506935127079487E-3</v>
      </c>
      <c r="CI782" s="67">
        <v>9.090847335755825E-3</v>
      </c>
      <c r="CJ782" s="67">
        <v>-8.8159032166004181E-3</v>
      </c>
      <c r="CK782" s="67">
        <v>1.5097887255251408E-2</v>
      </c>
      <c r="CL782" s="67">
        <v>8.3174146711826324E-3</v>
      </c>
      <c r="CM782" s="67">
        <v>-2.4098606780171394E-2</v>
      </c>
      <c r="CN782" s="67">
        <v>-2.4019984528422356E-2</v>
      </c>
      <c r="CO782" s="67">
        <v>-5.8907335624098778E-3</v>
      </c>
      <c r="CP782" s="67">
        <v>2.8563803061842918E-2</v>
      </c>
      <c r="CQ782" s="67">
        <v>0.12866201996803284</v>
      </c>
      <c r="CR782" s="67">
        <v>0.18482685089111328</v>
      </c>
      <c r="CS782" s="67">
        <v>0.2206990122795105</v>
      </c>
      <c r="CT782" s="67">
        <v>0.23596678674221039</v>
      </c>
      <c r="CU782" s="67">
        <v>0.28465196490287781</v>
      </c>
      <c r="CV782" s="67">
        <v>6.2786780297756195E-2</v>
      </c>
      <c r="CW782" s="67">
        <v>-1.5862938016653061E-2</v>
      </c>
      <c r="CX782" s="67">
        <v>1.4600131660699844E-2</v>
      </c>
      <c r="CY782" s="67">
        <v>1.9090959802269936E-2</v>
      </c>
      <c r="CZ782" s="67">
        <v>1.6303885728120804E-2</v>
      </c>
      <c r="DA782" s="67">
        <v>0.11194583773612976</v>
      </c>
      <c r="DB782" s="67">
        <v>0.10842226445674896</v>
      </c>
      <c r="DC782" s="67">
        <v>0.10465050488710403</v>
      </c>
      <c r="DD782" s="67">
        <v>0.10156820714473724</v>
      </c>
      <c r="DE782" s="67">
        <v>0.10100316256284714</v>
      </c>
      <c r="DF782" s="67">
        <v>9.782729297876358E-2</v>
      </c>
      <c r="DG782" s="67">
        <v>0.10719741880893707</v>
      </c>
      <c r="DH782" s="67">
        <v>9.6725933253765106E-2</v>
      </c>
      <c r="DI782" s="67">
        <v>0.12387722730636597</v>
      </c>
      <c r="DJ782" s="67">
        <v>0.12113140523433685</v>
      </c>
      <c r="DK782" s="67">
        <v>9.2212177813053131E-2</v>
      </c>
      <c r="DL782" s="67">
        <v>9.6433132886886597E-2</v>
      </c>
      <c r="DM782" s="67">
        <v>0.11802162975072861</v>
      </c>
      <c r="DN782" s="67">
        <v>0.15490080416202545</v>
      </c>
      <c r="DO782" s="67">
        <v>0.25484499335289001</v>
      </c>
      <c r="DP782" s="67">
        <v>0.31182581186294556</v>
      </c>
      <c r="DQ782" s="67">
        <v>0.34865450859069824</v>
      </c>
      <c r="DR782" s="67">
        <v>0.36593577265739441</v>
      </c>
      <c r="DS782" s="67">
        <v>0.41603979468345642</v>
      </c>
      <c r="DT782" s="67">
        <v>0.19616684317588806</v>
      </c>
      <c r="DU782" s="67">
        <v>0.11600054800510406</v>
      </c>
      <c r="DV782" s="67">
        <v>0.1413462907075882</v>
      </c>
      <c r="DW782" s="67">
        <v>0.13905103504657745</v>
      </c>
      <c r="DX782" s="67">
        <v>0.12723192572593689</v>
      </c>
      <c r="DY782" s="67">
        <v>0.25670319795608521</v>
      </c>
      <c r="DZ782" s="67">
        <v>0.24522837996482849</v>
      </c>
      <c r="EA782" s="67">
        <v>0.2369002103805542</v>
      </c>
      <c r="EB782" s="67">
        <v>0.23161827027797699</v>
      </c>
      <c r="EC782" s="67">
        <v>0.23119992017745972</v>
      </c>
      <c r="ED782" s="67">
        <v>0.23207072913646698</v>
      </c>
      <c r="EE782" s="67">
        <v>0.24884773790836334</v>
      </c>
      <c r="EF782" s="67">
        <v>0.2491115927696228</v>
      </c>
      <c r="EG782" s="67">
        <v>0.28093728423118591</v>
      </c>
      <c r="EH782" s="67">
        <v>0.28401687741279602</v>
      </c>
      <c r="EI782" s="67">
        <v>0.26014646887779236</v>
      </c>
      <c r="EJ782" s="67">
        <v>0.27034831047058105</v>
      </c>
      <c r="EK782" s="67">
        <v>0.29693138599395752</v>
      </c>
      <c r="EL782" s="67">
        <v>0.33731138706207275</v>
      </c>
      <c r="EM782" s="67">
        <v>0.43703317642211914</v>
      </c>
      <c r="EN782" s="67">
        <v>0.49519208073616028</v>
      </c>
      <c r="EO782" s="67">
        <v>0.53340190649032593</v>
      </c>
      <c r="EP782" s="67">
        <v>0.55359035730361938</v>
      </c>
      <c r="EQ782" s="67">
        <v>0.60574305057525635</v>
      </c>
      <c r="ER782" s="67">
        <v>0.3887464702129364</v>
      </c>
      <c r="ES782" s="67">
        <v>0.30639046430587769</v>
      </c>
      <c r="ET782" s="67">
        <v>0.32434764504432678</v>
      </c>
      <c r="EU782" s="67">
        <v>0.31225433945655823</v>
      </c>
      <c r="EV782" s="67">
        <v>0.28739440441131592</v>
      </c>
      <c r="EW782" s="67">
        <v>56.363292694091797</v>
      </c>
      <c r="EX782" s="67">
        <v>55.224578857421875</v>
      </c>
      <c r="EY782" s="67">
        <v>53.695541381835938</v>
      </c>
      <c r="EZ782" s="67">
        <v>53.084491729736328</v>
      </c>
      <c r="FA782" s="67">
        <v>51.907131195068359</v>
      </c>
      <c r="FB782" s="67">
        <v>50.821746826171875</v>
      </c>
      <c r="FC782" s="67">
        <v>50.28094482421875</v>
      </c>
      <c r="FD782" s="67">
        <v>52.393516540527344</v>
      </c>
      <c r="FE782" s="67">
        <v>58.549922943115234</v>
      </c>
      <c r="FF782" s="67">
        <v>64.215072631835938</v>
      </c>
      <c r="FG782" s="67">
        <v>70.136550903320313</v>
      </c>
      <c r="FH782" s="67">
        <v>76.677040100097656</v>
      </c>
      <c r="FI782" s="67">
        <v>83.3902587890625</v>
      </c>
      <c r="FJ782" s="67">
        <v>88.2664794921875</v>
      </c>
      <c r="FK782" s="67">
        <v>91.608078002929688</v>
      </c>
      <c r="FL782" s="67">
        <v>93.408523559570313</v>
      </c>
      <c r="FM782" s="67">
        <v>91.787559509277344</v>
      </c>
      <c r="FN782" s="67">
        <v>89.619049072265625</v>
      </c>
      <c r="FO782" s="67">
        <v>86.085792541503906</v>
      </c>
      <c r="FP782" s="67">
        <v>79.827957153320313</v>
      </c>
      <c r="FQ782" s="67">
        <v>72.346763610839844</v>
      </c>
      <c r="FR782" s="67">
        <v>65.982177734375</v>
      </c>
      <c r="FS782" s="67">
        <v>62.521488189697266</v>
      </c>
      <c r="FT782" s="67">
        <v>59.561683654785156</v>
      </c>
      <c r="FU782" s="68">
        <v>0.16663295030593872</v>
      </c>
      <c r="FV782" s="40">
        <v>13.550000190734863</v>
      </c>
      <c r="FW782">
        <v>1417.22</v>
      </c>
      <c r="FX782">
        <v>1</v>
      </c>
    </row>
    <row r="783" spans="1:180" x14ac:dyDescent="0.2">
      <c r="A783" t="s">
        <v>189</v>
      </c>
      <c r="B783" t="s">
        <v>207</v>
      </c>
      <c r="C783" t="s">
        <v>204</v>
      </c>
      <c r="D783" t="s">
        <v>183</v>
      </c>
      <c r="E783" t="s">
        <v>1</v>
      </c>
      <c r="F783" t="s">
        <v>1</v>
      </c>
      <c r="G783" s="60" t="s">
        <v>229</v>
      </c>
      <c r="H783" s="67">
        <v>1569.9999771118164</v>
      </c>
      <c r="I783" s="67">
        <v>0.76470464468002319</v>
      </c>
      <c r="J783" s="67">
        <v>0.67493849992752075</v>
      </c>
      <c r="K783" s="67">
        <v>0.65450388193130493</v>
      </c>
      <c r="L783" s="67">
        <v>0.63785380125045776</v>
      </c>
      <c r="M783" s="67">
        <v>0.63198935985565186</v>
      </c>
      <c r="N783" s="67">
        <v>0.67696762084960938</v>
      </c>
      <c r="O783" s="67">
        <v>0.81634396314620972</v>
      </c>
      <c r="P783" s="67">
        <v>0.86442363262176514</v>
      </c>
      <c r="Q783" s="67">
        <v>0.80069011449813843</v>
      </c>
      <c r="R783" s="67">
        <v>0.78346455097198486</v>
      </c>
      <c r="S783" s="67">
        <v>0.78476446866989136</v>
      </c>
      <c r="T783" s="67">
        <v>0.84881025552749634</v>
      </c>
      <c r="U783" s="67">
        <v>0.9277578592300415</v>
      </c>
      <c r="V783" s="67">
        <v>0.99657803773880005</v>
      </c>
      <c r="W783" s="67">
        <v>1.1162357330322266</v>
      </c>
      <c r="X783" s="67">
        <v>1.2606176137924194</v>
      </c>
      <c r="Y783" s="67">
        <v>1.357783317565918</v>
      </c>
      <c r="Z783" s="67">
        <v>1.444854736328125</v>
      </c>
      <c r="AA783" s="67">
        <v>1.4675365686416626</v>
      </c>
      <c r="AB783" s="67">
        <v>1.4490906000137329</v>
      </c>
      <c r="AC783" s="67">
        <v>1.4082112312316895</v>
      </c>
      <c r="AD783" s="67">
        <v>1.2390540838241577</v>
      </c>
      <c r="AE783" s="67">
        <v>1.0231097936630249</v>
      </c>
      <c r="AF783" s="67">
        <v>0.84306859970092773</v>
      </c>
      <c r="AG783" s="67">
        <v>-0.18488140404224396</v>
      </c>
      <c r="AH783" s="67">
        <v>-0.20342434942722321</v>
      </c>
      <c r="AI783" s="67">
        <v>-0.1928575336933136</v>
      </c>
      <c r="AJ783" s="67">
        <v>-0.19292899966239929</v>
      </c>
      <c r="AK783" s="67">
        <v>-0.20776830613613129</v>
      </c>
      <c r="AL783" s="67">
        <v>-0.22182933986186981</v>
      </c>
      <c r="AM783" s="67">
        <v>-0.22197039425373077</v>
      </c>
      <c r="AN783" s="67">
        <v>-0.28736403584480286</v>
      </c>
      <c r="AO783" s="67">
        <v>-0.29309114813804626</v>
      </c>
      <c r="AP783" s="67">
        <v>-0.29302790760993958</v>
      </c>
      <c r="AQ783" s="67">
        <v>-0.30851396918296814</v>
      </c>
      <c r="AR783" s="67">
        <v>-0.30039554834365845</v>
      </c>
      <c r="AS783" s="67">
        <v>-0.29736870527267456</v>
      </c>
      <c r="AT783" s="67">
        <v>-0.28709214925765991</v>
      </c>
      <c r="AU783" s="67">
        <v>-0.12632033228874207</v>
      </c>
      <c r="AV783" s="67">
        <v>-5.25619275867939E-2</v>
      </c>
      <c r="AW783" s="67">
        <v>-7.590833306312561E-2</v>
      </c>
      <c r="AX783" s="67">
        <v>-8.1888660788536072E-2</v>
      </c>
      <c r="AY783" s="67">
        <v>-0.10951617360115051</v>
      </c>
      <c r="AZ783" s="67">
        <v>-0.33723768591880798</v>
      </c>
      <c r="BA783" s="67">
        <v>-0.35763949155807495</v>
      </c>
      <c r="BB783" s="67">
        <v>-0.28288021683692932</v>
      </c>
      <c r="BC783" s="67">
        <v>-0.25793540477752686</v>
      </c>
      <c r="BD783" s="67">
        <v>-0.24688252806663513</v>
      </c>
      <c r="BE783" s="67">
        <v>-4.009835422039032E-2</v>
      </c>
      <c r="BF783" s="67">
        <v>-6.6588617861270905E-2</v>
      </c>
      <c r="BG783" s="67">
        <v>-6.0577742755413055E-2</v>
      </c>
      <c r="BH783" s="67">
        <v>-6.2847152352333069E-2</v>
      </c>
      <c r="BI783" s="67">
        <v>-7.7539257705211639E-2</v>
      </c>
      <c r="BJ783" s="67">
        <v>-8.7556168437004089E-2</v>
      </c>
      <c r="BK783" s="67">
        <v>-8.0296002328395844E-2</v>
      </c>
      <c r="BL783" s="67">
        <v>-0.13495425879955292</v>
      </c>
      <c r="BM783" s="67">
        <v>-0.13600704073905945</v>
      </c>
      <c r="BN783" s="67">
        <v>-0.13012468814849854</v>
      </c>
      <c r="BO783" s="67">
        <v>-0.14056414365768433</v>
      </c>
      <c r="BP783" s="67">
        <v>-0.12646943330764771</v>
      </c>
      <c r="BQ783" s="67">
        <v>-0.11845013499259949</v>
      </c>
      <c r="BR783" s="67">
        <v>-0.1046728789806366</v>
      </c>
      <c r="BS783" s="67">
        <v>5.5877812206745148E-2</v>
      </c>
      <c r="BT783" s="67">
        <v>0.13081218302249908</v>
      </c>
      <c r="BU783" s="67">
        <v>0.1088489294052124</v>
      </c>
      <c r="BV783" s="67">
        <v>0.1057804673910141</v>
      </c>
      <c r="BW783" s="67">
        <v>8.0203697085380554E-2</v>
      </c>
      <c r="BX783" s="67">
        <v>-0.1446380615234375</v>
      </c>
      <c r="BY783" s="67">
        <v>-0.1672271341085434</v>
      </c>
      <c r="BZ783" s="67">
        <v>-9.9857062101364136E-2</v>
      </c>
      <c r="CA783" s="67">
        <v>-8.4708079695701599E-2</v>
      </c>
      <c r="CB783" s="67">
        <v>-8.6696192622184753E-2</v>
      </c>
      <c r="CC783" s="67">
        <v>6.0177948325872421E-2</v>
      </c>
      <c r="CD783" s="67">
        <v>2.8183402493596077E-2</v>
      </c>
      <c r="CE783" s="67">
        <v>3.1038839370012283E-2</v>
      </c>
      <c r="CF783" s="67">
        <v>2.7247138321399689E-2</v>
      </c>
      <c r="CG783" s="67">
        <v>1.2656988576054573E-2</v>
      </c>
      <c r="CH783" s="67">
        <v>5.4410179145634174E-3</v>
      </c>
      <c r="CI783" s="67">
        <v>1.7827237024903297E-2</v>
      </c>
      <c r="CJ783" s="67">
        <v>-2.9395716264843941E-2</v>
      </c>
      <c r="CK783" s="67">
        <v>-2.721107192337513E-2</v>
      </c>
      <c r="CL783" s="67">
        <v>-1.7298392951488495E-2</v>
      </c>
      <c r="CM783" s="67">
        <v>-2.4242604151368141E-2</v>
      </c>
      <c r="CN783" s="67">
        <v>-6.0087526217103004E-3</v>
      </c>
      <c r="CO783" s="67">
        <v>5.4683084599673748E-3</v>
      </c>
      <c r="CP783" s="67">
        <v>2.1670158952474594E-2</v>
      </c>
      <c r="CQ783" s="67">
        <v>0.18206767737865448</v>
      </c>
      <c r="CR783" s="67">
        <v>0.25781655311584473</v>
      </c>
      <c r="CS783" s="67">
        <v>0.23681125044822693</v>
      </c>
      <c r="CT783" s="67">
        <v>0.23575954139232635</v>
      </c>
      <c r="CU783" s="67">
        <v>0.21160309016704559</v>
      </c>
      <c r="CV783" s="67">
        <v>-1.1244128458201885E-2</v>
      </c>
      <c r="CW783" s="67">
        <v>-3.5348135977983475E-2</v>
      </c>
      <c r="CX783" s="67">
        <v>2.6904216036200523E-2</v>
      </c>
      <c r="CY783" s="67">
        <v>3.5268627107143402E-2</v>
      </c>
      <c r="CZ783" s="67">
        <v>2.4248372763395309E-2</v>
      </c>
      <c r="DA783" s="67">
        <v>0.16045424342155457</v>
      </c>
      <c r="DB783" s="67">
        <v>0.12295541912317276</v>
      </c>
      <c r="DC783" s="67">
        <v>0.12265541404485703</v>
      </c>
      <c r="DD783" s="67">
        <v>0.11734143644571304</v>
      </c>
      <c r="DE783" s="67">
        <v>0.10285323858261108</v>
      </c>
      <c r="DF783" s="67">
        <v>9.8438195884227753E-2</v>
      </c>
      <c r="DG783" s="67">
        <v>0.11595048010349274</v>
      </c>
      <c r="DH783" s="67">
        <v>7.6162815093994141E-2</v>
      </c>
      <c r="DI783" s="67">
        <v>8.1584908068180084E-2</v>
      </c>
      <c r="DJ783" s="67">
        <v>9.5527887344360352E-2</v>
      </c>
      <c r="DK783" s="67">
        <v>9.2078924179077148E-2</v>
      </c>
      <c r="DL783" s="67">
        <v>0.11445192992687225</v>
      </c>
      <c r="DM783" s="67">
        <v>0.12938675284385681</v>
      </c>
      <c r="DN783" s="67">
        <v>0.14801318943500519</v>
      </c>
      <c r="DO783" s="67">
        <v>0.30825755000114441</v>
      </c>
      <c r="DP783" s="67">
        <v>0.38482087850570679</v>
      </c>
      <c r="DQ783" s="67">
        <v>0.36477357149124146</v>
      </c>
      <c r="DR783" s="67">
        <v>0.36573857069015503</v>
      </c>
      <c r="DS783" s="67">
        <v>0.34300249814987183</v>
      </c>
      <c r="DT783" s="67">
        <v>0.12214981019496918</v>
      </c>
      <c r="DU783" s="67">
        <v>9.6530862152576447E-2</v>
      </c>
      <c r="DV783" s="67">
        <v>0.15366548299789429</v>
      </c>
      <c r="DW783" s="67">
        <v>0.1552453339099884</v>
      </c>
      <c r="DX783" s="67">
        <v>0.13519294559955597</v>
      </c>
      <c r="DY783" s="67">
        <v>0.3052372932434082</v>
      </c>
      <c r="DZ783" s="67">
        <v>0.25979116559028625</v>
      </c>
      <c r="EA783" s="67">
        <v>0.25493520498275757</v>
      </c>
      <c r="EB783" s="67">
        <v>0.24742327630519867</v>
      </c>
      <c r="EC783" s="67">
        <v>0.23308227956295013</v>
      </c>
      <c r="ED783" s="67">
        <v>0.23271135985851288</v>
      </c>
      <c r="EE783" s="67">
        <v>0.25762483477592468</v>
      </c>
      <c r="EF783" s="67">
        <v>0.22857257723808289</v>
      </c>
      <c r="EG783" s="67">
        <v>0.2386690229177475</v>
      </c>
      <c r="EH783" s="67">
        <v>0.25843110680580139</v>
      </c>
      <c r="EI783" s="67">
        <v>0.26002874970436096</v>
      </c>
      <c r="EJ783" s="67">
        <v>0.28837800025939941</v>
      </c>
      <c r="EK783" s="67">
        <v>0.30830532312393188</v>
      </c>
      <c r="EL783" s="67">
        <v>0.3304324746131897</v>
      </c>
      <c r="EM783" s="67">
        <v>0.49045571684837341</v>
      </c>
      <c r="EN783" s="67">
        <v>0.56819498538970947</v>
      </c>
      <c r="EO783" s="67">
        <v>0.54953086376190186</v>
      </c>
      <c r="EP783" s="67">
        <v>0.55340772867202759</v>
      </c>
      <c r="EQ783" s="67">
        <v>0.53272241353988647</v>
      </c>
      <c r="ER783" s="67">
        <v>0.31474944949150085</v>
      </c>
      <c r="ES783" s="67">
        <v>0.28694319725036621</v>
      </c>
      <c r="ET783" s="67">
        <v>0.33668863773345947</v>
      </c>
      <c r="EU783" s="67">
        <v>0.32847267389297485</v>
      </c>
      <c r="EV783" s="67">
        <v>0.29537925124168396</v>
      </c>
      <c r="EW783" s="67">
        <v>56.983180999755859</v>
      </c>
      <c r="EX783" s="67">
        <v>55.362525939941406</v>
      </c>
      <c r="EY783" s="67">
        <v>53.9212646484375</v>
      </c>
      <c r="EZ783" s="67">
        <v>53.307861328125</v>
      </c>
      <c r="FA783" s="67">
        <v>52.389717102050781</v>
      </c>
      <c r="FB783" s="67">
        <v>52.6993408203125</v>
      </c>
      <c r="FC783" s="67">
        <v>51.904342651367188</v>
      </c>
      <c r="FD783" s="67">
        <v>54.099651336669922</v>
      </c>
      <c r="FE783" s="67">
        <v>59.304946899414063</v>
      </c>
      <c r="FF783" s="67">
        <v>66.093055725097656</v>
      </c>
      <c r="FG783" s="67">
        <v>73.06591796875</v>
      </c>
      <c r="FH783" s="67">
        <v>79.754852294921875</v>
      </c>
      <c r="FI783" s="67">
        <v>86.325584411621094</v>
      </c>
      <c r="FJ783" s="67">
        <v>92.388565063476563</v>
      </c>
      <c r="FK783" s="67">
        <v>94.957191467285156</v>
      </c>
      <c r="FL783" s="67">
        <v>96.363471984863281</v>
      </c>
      <c r="FM783" s="67">
        <v>94.459510803222656</v>
      </c>
      <c r="FN783" s="67">
        <v>91.039138793945313</v>
      </c>
      <c r="FO783" s="67">
        <v>84.2021484375</v>
      </c>
      <c r="FP783" s="67">
        <v>79.504325866699219</v>
      </c>
      <c r="FQ783" s="67">
        <v>73.404853820800781</v>
      </c>
      <c r="FR783" s="67">
        <v>66.413581848144531</v>
      </c>
      <c r="FS783" s="67">
        <v>62.739410400390625</v>
      </c>
      <c r="FT783" s="67">
        <v>59.559280395507813</v>
      </c>
      <c r="FU783" s="68">
        <v>0.16664452850818634</v>
      </c>
      <c r="FV783" s="40">
        <v>13.789999961853027</v>
      </c>
      <c r="FW783">
        <v>1446.06</v>
      </c>
      <c r="FX783">
        <v>1</v>
      </c>
    </row>
    <row r="784" spans="1:180" x14ac:dyDescent="0.2">
      <c r="A784" t="s">
        <v>189</v>
      </c>
      <c r="B784" t="s">
        <v>207</v>
      </c>
      <c r="C784" t="s">
        <v>204</v>
      </c>
      <c r="D784" t="s">
        <v>183</v>
      </c>
      <c r="E784" t="s">
        <v>1</v>
      </c>
      <c r="F784" t="s">
        <v>1</v>
      </c>
      <c r="G784" s="60" t="s">
        <v>230</v>
      </c>
      <c r="H784" s="67">
        <v>1575.0000102519989</v>
      </c>
      <c r="I784" s="67">
        <v>0.74348080158233643</v>
      </c>
      <c r="J784" s="67">
        <v>0.67673557996749878</v>
      </c>
      <c r="K784" s="67">
        <v>0.64076012372970581</v>
      </c>
      <c r="L784" s="67">
        <v>0.62863397598266602</v>
      </c>
      <c r="M784" s="67">
        <v>0.63139802217483521</v>
      </c>
      <c r="N784" s="67">
        <v>0.67158210277557373</v>
      </c>
      <c r="O784" s="67">
        <v>0.82298332452774048</v>
      </c>
      <c r="P784" s="67">
        <v>0.90073806047439575</v>
      </c>
      <c r="Q784" s="67">
        <v>0.83096116781234741</v>
      </c>
      <c r="R784" s="67">
        <v>0.80817306041717529</v>
      </c>
      <c r="S784" s="67">
        <v>0.81433719396591187</v>
      </c>
      <c r="T784" s="67">
        <v>0.84706211090087891</v>
      </c>
      <c r="U784" s="67">
        <v>0.8656078577041626</v>
      </c>
      <c r="V784" s="67">
        <v>0.98383718729019165</v>
      </c>
      <c r="W784" s="67">
        <v>1.0848931074142456</v>
      </c>
      <c r="X784" s="67">
        <v>1.2325917482376099</v>
      </c>
      <c r="Y784" s="67">
        <v>1.3495192527770996</v>
      </c>
      <c r="Z784" s="67">
        <v>1.4360836744308472</v>
      </c>
      <c r="AA784" s="67">
        <v>1.4572517871856689</v>
      </c>
      <c r="AB784" s="67">
        <v>1.4370920658111572</v>
      </c>
      <c r="AC784" s="67">
        <v>1.3866796493530273</v>
      </c>
      <c r="AD784" s="67">
        <v>1.2720171213150024</v>
      </c>
      <c r="AE784" s="67">
        <v>1.0673177242279053</v>
      </c>
      <c r="AF784" s="67">
        <v>0.88509517908096313</v>
      </c>
      <c r="AG784" s="67">
        <v>-0.21064911782741547</v>
      </c>
      <c r="AH784" s="67">
        <v>-0.19466480612754822</v>
      </c>
      <c r="AI784" s="67">
        <v>-0.19286452233791351</v>
      </c>
      <c r="AJ784" s="67">
        <v>-0.19199644029140472</v>
      </c>
      <c r="AK784" s="67">
        <v>-0.18945534527301788</v>
      </c>
      <c r="AL784" s="67">
        <v>-0.21312747895717621</v>
      </c>
      <c r="AM784" s="67">
        <v>-0.22902879118919373</v>
      </c>
      <c r="AN784" s="67">
        <v>-0.24586674571037292</v>
      </c>
      <c r="AO784" s="67">
        <v>-0.2733578085899353</v>
      </c>
      <c r="AP784" s="67">
        <v>-0.26957684755325317</v>
      </c>
      <c r="AQ784" s="67">
        <v>-0.26548895239830017</v>
      </c>
      <c r="AR784" s="67">
        <v>-0.28323790431022644</v>
      </c>
      <c r="AS784" s="67">
        <v>-0.33829039335250854</v>
      </c>
      <c r="AT784" s="67">
        <v>-0.29516401886940002</v>
      </c>
      <c r="AU784" s="67">
        <v>-0.15978942811489105</v>
      </c>
      <c r="AV784" s="67">
        <v>-8.3963476121425629E-2</v>
      </c>
      <c r="AW784" s="67">
        <v>-8.4796294569969177E-2</v>
      </c>
      <c r="AX784" s="67">
        <v>-0.11022559553384781</v>
      </c>
      <c r="AY784" s="67">
        <v>-0.14701591432094574</v>
      </c>
      <c r="AZ784" s="67">
        <v>-0.354972243309021</v>
      </c>
      <c r="BA784" s="67">
        <v>-0.35866424441337585</v>
      </c>
      <c r="BB784" s="67">
        <v>-0.27064979076385498</v>
      </c>
      <c r="BC784" s="67">
        <v>-0.29808160662651062</v>
      </c>
      <c r="BD784" s="67">
        <v>-0.27083221077919006</v>
      </c>
      <c r="BE784" s="67">
        <v>-6.6119499504566193E-2</v>
      </c>
      <c r="BF784" s="67">
        <v>-5.8068688958883286E-2</v>
      </c>
      <c r="BG784" s="67">
        <v>-6.0813196003437042E-2</v>
      </c>
      <c r="BH784" s="67">
        <v>-6.2137790024280548E-2</v>
      </c>
      <c r="BI784" s="67">
        <v>-5.9449657797813416E-2</v>
      </c>
      <c r="BJ784" s="67">
        <v>-7.9086638987064362E-2</v>
      </c>
      <c r="BK784" s="67">
        <v>-8.7599299848079681E-2</v>
      </c>
      <c r="BL784" s="67">
        <v>-9.3722216784954071E-2</v>
      </c>
      <c r="BM784" s="67">
        <v>-0.11655145883560181</v>
      </c>
      <c r="BN784" s="67">
        <v>-0.10696087777614594</v>
      </c>
      <c r="BO784" s="67">
        <v>-9.7838081419467926E-2</v>
      </c>
      <c r="BP784" s="67">
        <v>-0.1096196174621582</v>
      </c>
      <c r="BQ784" s="67">
        <v>-0.15968747437000275</v>
      </c>
      <c r="BR784" s="67">
        <v>-0.11306761205196381</v>
      </c>
      <c r="BS784" s="67">
        <v>2.2087149322032928E-2</v>
      </c>
      <c r="BT784" s="67">
        <v>9.9087178707122803E-2</v>
      </c>
      <c r="BU784" s="67">
        <v>9.9633045494556427E-2</v>
      </c>
      <c r="BV784" s="67">
        <v>7.7109254896640778E-2</v>
      </c>
      <c r="BW784" s="67">
        <v>4.2368702590465546E-2</v>
      </c>
      <c r="BX784" s="67">
        <v>-0.16271616518497467</v>
      </c>
      <c r="BY784" s="67">
        <v>-0.16859427094459534</v>
      </c>
      <c r="BZ784" s="67">
        <v>-8.7950929999351501E-2</v>
      </c>
      <c r="CA784" s="67">
        <v>-0.1251625269651413</v>
      </c>
      <c r="CB784" s="67">
        <v>-0.11092933267354965</v>
      </c>
      <c r="CC784" s="67">
        <v>3.3981271088123322E-2</v>
      </c>
      <c r="CD784" s="67">
        <v>3.6537375301122665E-2</v>
      </c>
      <c r="CE784" s="67">
        <v>3.0645158141851425E-2</v>
      </c>
      <c r="CF784" s="67">
        <v>2.7801912277936935E-2</v>
      </c>
      <c r="CG784" s="67">
        <v>3.0591893941164017E-2</v>
      </c>
      <c r="CH784" s="67">
        <v>1.3749637641012669E-2</v>
      </c>
      <c r="CI784" s="67">
        <v>1.0354345664381981E-2</v>
      </c>
      <c r="CJ784" s="67">
        <v>1.1652636341750622E-2</v>
      </c>
      <c r="CK784" s="67">
        <v>-7.9478668048977852E-3</v>
      </c>
      <c r="CL784" s="67">
        <v>5.6664478033781052E-3</v>
      </c>
      <c r="CM784" s="67">
        <v>1.8276400864124298E-2</v>
      </c>
      <c r="CN784" s="67">
        <v>1.0627872310578823E-2</v>
      </c>
      <c r="CO784" s="67">
        <v>-3.5987656563520432E-2</v>
      </c>
      <c r="CP784" s="67">
        <v>1.3051806017756462E-2</v>
      </c>
      <c r="CQ784" s="67">
        <v>0.14805431663990021</v>
      </c>
      <c r="CR784" s="67">
        <v>0.22586750984191895</v>
      </c>
      <c r="CS784" s="67">
        <v>0.22736823558807373</v>
      </c>
      <c r="CT784" s="67">
        <v>0.20685680210590363</v>
      </c>
      <c r="CU784" s="67">
        <v>0.17353591322898865</v>
      </c>
      <c r="CV784" s="67">
        <v>-2.9560210183262825E-2</v>
      </c>
      <c r="CW784" s="67">
        <v>-3.6952365189790726E-2</v>
      </c>
      <c r="CX784" s="67">
        <v>3.8585729897022247E-2</v>
      </c>
      <c r="CY784" s="67">
        <v>-5.399276502430439E-3</v>
      </c>
      <c r="CZ784" s="67">
        <v>-1.8106447532773018E-4</v>
      </c>
      <c r="DA784" s="67">
        <v>0.13408204913139343</v>
      </c>
      <c r="DB784" s="67">
        <v>0.13114343583583832</v>
      </c>
      <c r="DC784" s="67">
        <v>0.1221035048365593</v>
      </c>
      <c r="DD784" s="67">
        <v>0.11774161458015442</v>
      </c>
      <c r="DE784" s="67">
        <v>0.12063343822956085</v>
      </c>
      <c r="DF784" s="67">
        <v>0.10658591985702515</v>
      </c>
      <c r="DG784" s="67">
        <v>0.10830798745155334</v>
      </c>
      <c r="DH784" s="67">
        <v>0.11702748388051987</v>
      </c>
      <c r="DI784" s="67">
        <v>0.10065573453903198</v>
      </c>
      <c r="DJ784" s="67">
        <v>0.11829376965761185</v>
      </c>
      <c r="DK784" s="67">
        <v>0.13439087569713593</v>
      </c>
      <c r="DL784" s="67">
        <v>0.130875363945961</v>
      </c>
      <c r="DM784" s="67">
        <v>8.7712161242961884E-2</v>
      </c>
      <c r="DN784" s="67">
        <v>0.13917121291160583</v>
      </c>
      <c r="DO784" s="67">
        <v>0.27402147650718689</v>
      </c>
      <c r="DP784" s="67">
        <v>0.3526478111743927</v>
      </c>
      <c r="DQ784" s="67">
        <v>0.35510343313217163</v>
      </c>
      <c r="DR784" s="67">
        <v>0.33660432696342468</v>
      </c>
      <c r="DS784" s="67">
        <v>0.30470314621925354</v>
      </c>
      <c r="DT784" s="67">
        <v>0.10359574854373932</v>
      </c>
      <c r="DU784" s="67">
        <v>9.4689540565013885E-2</v>
      </c>
      <c r="DV784" s="67">
        <v>0.165122389793396</v>
      </c>
      <c r="DW784" s="67">
        <v>0.11436396092176437</v>
      </c>
      <c r="DX784" s="67">
        <v>0.11056720465421677</v>
      </c>
      <c r="DY784" s="67">
        <v>0.27861166000366211</v>
      </c>
      <c r="DZ784" s="67">
        <v>0.26773956418037415</v>
      </c>
      <c r="EA784" s="67">
        <v>0.25415483117103577</v>
      </c>
      <c r="EB784" s="67">
        <v>0.247600257396698</v>
      </c>
      <c r="EC784" s="67">
        <v>0.25063914060592651</v>
      </c>
      <c r="ED784" s="67">
        <v>0.2406267523765564</v>
      </c>
      <c r="EE784" s="67">
        <v>0.24973750114440918</v>
      </c>
      <c r="EF784" s="67">
        <v>0.26917204260826111</v>
      </c>
      <c r="EG784" s="67">
        <v>0.25746205449104309</v>
      </c>
      <c r="EH784" s="67">
        <v>0.28090974688529968</v>
      </c>
      <c r="EI784" s="67">
        <v>0.30204176902770996</v>
      </c>
      <c r="EJ784" s="67">
        <v>0.30449363589286804</v>
      </c>
      <c r="EK784" s="67">
        <v>0.26631507277488708</v>
      </c>
      <c r="EL784" s="67">
        <v>0.32126760482788086</v>
      </c>
      <c r="EM784" s="67">
        <v>0.45589804649353027</v>
      </c>
      <c r="EN784" s="67">
        <v>0.53569847345352173</v>
      </c>
      <c r="EO784" s="67">
        <v>0.53953272104263306</v>
      </c>
      <c r="EP784" s="67">
        <v>0.52393919229507446</v>
      </c>
      <c r="EQ784" s="67">
        <v>0.49408769607543945</v>
      </c>
      <c r="ER784" s="67">
        <v>0.29585182666778564</v>
      </c>
      <c r="ES784" s="67">
        <v>0.284759521484375</v>
      </c>
      <c r="ET784" s="67">
        <v>0.34782120585441589</v>
      </c>
      <c r="EU784" s="67">
        <v>0.2872830331325531</v>
      </c>
      <c r="EV784" s="67">
        <v>0.27047011256217957</v>
      </c>
      <c r="EW784" s="67">
        <v>57.63751220703125</v>
      </c>
      <c r="EX784" s="67">
        <v>56.189083099365234</v>
      </c>
      <c r="EY784" s="67">
        <v>55.083305358886719</v>
      </c>
      <c r="EZ784" s="67">
        <v>52.849563598632813</v>
      </c>
      <c r="FA784" s="67">
        <v>52.223041534423828</v>
      </c>
      <c r="FB784" s="67">
        <v>51.779708862304688</v>
      </c>
      <c r="FC784" s="67">
        <v>50.340831756591797</v>
      </c>
      <c r="FD784" s="67">
        <v>53.092155456542969</v>
      </c>
      <c r="FE784" s="67">
        <v>58.600399017333984</v>
      </c>
      <c r="FF784" s="67">
        <v>63.957828521728516</v>
      </c>
      <c r="FG784" s="67">
        <v>71.175270080566406</v>
      </c>
      <c r="FH784" s="67">
        <v>78.047836303710938</v>
      </c>
      <c r="FI784" s="67">
        <v>83.735145568847656</v>
      </c>
      <c r="FJ784" s="67">
        <v>90.603950500488281</v>
      </c>
      <c r="FK784" s="67">
        <v>93.783271789550781</v>
      </c>
      <c r="FL784" s="67">
        <v>93.609298706054688</v>
      </c>
      <c r="FM784" s="67">
        <v>91.236618041992188</v>
      </c>
      <c r="FN784" s="67">
        <v>88.063034057617188</v>
      </c>
      <c r="FO784" s="67">
        <v>84.149864196777344</v>
      </c>
      <c r="FP784" s="67">
        <v>78.593841552734375</v>
      </c>
      <c r="FQ784" s="67">
        <v>72.264564514160156</v>
      </c>
      <c r="FR784" s="67">
        <v>69.731948852539063</v>
      </c>
      <c r="FS784" s="67">
        <v>64.434104919433594</v>
      </c>
      <c r="FT784" s="67">
        <v>61.506782531738281</v>
      </c>
      <c r="FU784" s="68">
        <v>0.16635024547576904</v>
      </c>
      <c r="FV784" s="40">
        <v>13.630000114440918</v>
      </c>
      <c r="FW784">
        <v>1457.81</v>
      </c>
      <c r="FX784">
        <v>1</v>
      </c>
    </row>
    <row r="785" spans="1:180" x14ac:dyDescent="0.2">
      <c r="A785" t="s">
        <v>189</v>
      </c>
      <c r="B785" t="s">
        <v>207</v>
      </c>
      <c r="C785" t="s">
        <v>204</v>
      </c>
      <c r="D785" t="s">
        <v>183</v>
      </c>
      <c r="E785" t="s">
        <v>1</v>
      </c>
      <c r="F785" t="s">
        <v>1</v>
      </c>
      <c r="G785" s="60" t="s">
        <v>2</v>
      </c>
      <c r="H785" s="67">
        <v>1526.9333282550176</v>
      </c>
      <c r="I785" s="67">
        <v>0.78852123022079468</v>
      </c>
      <c r="J785" s="67">
        <v>0.7022022008895874</v>
      </c>
      <c r="K785" s="67">
        <v>0.66279119253158569</v>
      </c>
      <c r="L785" s="67">
        <v>0.64722651243209839</v>
      </c>
      <c r="M785" s="67">
        <v>0.64404499530792236</v>
      </c>
      <c r="N785" s="67">
        <v>0.6774325966835022</v>
      </c>
      <c r="O785" s="67">
        <v>0.802459716796875</v>
      </c>
      <c r="P785" s="67">
        <v>0.87797462940216064</v>
      </c>
      <c r="Q785" s="67">
        <v>0.85731059312820435</v>
      </c>
      <c r="R785" s="67">
        <v>0.86602312326431274</v>
      </c>
      <c r="S785" s="67">
        <v>0.90428733825683594</v>
      </c>
      <c r="T785" s="67">
        <v>0.98063212633132935</v>
      </c>
      <c r="U785" s="67">
        <v>1.0607473850250244</v>
      </c>
      <c r="V785" s="67">
        <v>1.1523573398590088</v>
      </c>
      <c r="W785" s="67">
        <v>1.2513248920440674</v>
      </c>
      <c r="X785" s="67">
        <v>1.3629840612411499</v>
      </c>
      <c r="Y785" s="67">
        <v>1.4589354991912842</v>
      </c>
      <c r="Z785" s="67">
        <v>1.551561713218689</v>
      </c>
      <c r="AA785" s="67">
        <v>1.5771527290344238</v>
      </c>
      <c r="AB785" s="67">
        <v>1.5468845367431641</v>
      </c>
      <c r="AC785" s="67">
        <v>1.4800001382827759</v>
      </c>
      <c r="AD785" s="67">
        <v>1.3648711442947388</v>
      </c>
      <c r="AE785" s="67">
        <v>1.1575255393981934</v>
      </c>
      <c r="AF785" s="67">
        <v>0.94778448343276978</v>
      </c>
      <c r="AG785" s="67">
        <v>-0.14725881814956665</v>
      </c>
      <c r="AH785" s="67">
        <v>-0.14630068838596344</v>
      </c>
      <c r="AI785" s="67">
        <v>-0.14411473274230957</v>
      </c>
      <c r="AJ785" s="67">
        <v>-0.14388185739517212</v>
      </c>
      <c r="AK785" s="67">
        <v>-0.14252258837223053</v>
      </c>
      <c r="AL785" s="67">
        <v>-0.15790623426437378</v>
      </c>
      <c r="AM785" s="67">
        <v>-0.15449869632720947</v>
      </c>
      <c r="AN785" s="67">
        <v>-0.17463880777359009</v>
      </c>
      <c r="AO785" s="67">
        <v>-0.1974448561668396</v>
      </c>
      <c r="AP785" s="67">
        <v>-0.20342124998569489</v>
      </c>
      <c r="AQ785" s="67">
        <v>-0.19819165766239166</v>
      </c>
      <c r="AR785" s="67">
        <v>-0.20887136459350586</v>
      </c>
      <c r="AS785" s="67">
        <v>-0.2339443564414978</v>
      </c>
      <c r="AT785" s="67">
        <v>-0.21103990077972412</v>
      </c>
      <c r="AU785" s="67">
        <v>-2.6857130229473114E-2</v>
      </c>
      <c r="AV785" s="67">
        <v>2.5148713961243629E-2</v>
      </c>
      <c r="AW785" s="67">
        <v>3.7735886871814728E-2</v>
      </c>
      <c r="AX785" s="67">
        <v>3.8365326821804047E-2</v>
      </c>
      <c r="AY785" s="67">
        <v>1.8567789345979691E-2</v>
      </c>
      <c r="AZ785" s="67">
        <v>-0.22598618268966675</v>
      </c>
      <c r="BA785" s="67">
        <v>-0.27834892272949219</v>
      </c>
      <c r="BB785" s="67">
        <v>-0.24992725253105164</v>
      </c>
      <c r="BC785" s="67">
        <v>-0.22068865597248077</v>
      </c>
      <c r="BD785" s="67">
        <v>-0.19327856600284576</v>
      </c>
      <c r="BE785" s="67">
        <v>-5.3773954510688782E-2</v>
      </c>
      <c r="BF785" s="67">
        <v>-5.7992894202470779E-2</v>
      </c>
      <c r="BG785" s="67">
        <v>-5.8753449469804764E-2</v>
      </c>
      <c r="BH785" s="67">
        <v>-5.9991229325532913E-2</v>
      </c>
      <c r="BI785" s="67">
        <v>-5.8529336005449295E-2</v>
      </c>
      <c r="BJ785" s="67">
        <v>-7.1264259517192841E-2</v>
      </c>
      <c r="BK785" s="67">
        <v>-6.3002213835716248E-2</v>
      </c>
      <c r="BL785" s="67">
        <v>-7.6171286404132843E-2</v>
      </c>
      <c r="BM785" s="67">
        <v>-9.5905013382434845E-2</v>
      </c>
      <c r="BN785" s="67">
        <v>-9.8105303943157196E-2</v>
      </c>
      <c r="BO785" s="67">
        <v>-8.9670687913894653E-2</v>
      </c>
      <c r="BP785" s="67">
        <v>-9.633975476026535E-2</v>
      </c>
      <c r="BQ785" s="67">
        <v>-0.11817290633916855</v>
      </c>
      <c r="BR785" s="67">
        <v>-9.2920407652854919E-2</v>
      </c>
      <c r="BS785" s="67">
        <v>9.1043144464492798E-2</v>
      </c>
      <c r="BT785" s="67">
        <v>0.14384956657886505</v>
      </c>
      <c r="BU785" s="67">
        <v>0.15734539926052094</v>
      </c>
      <c r="BV785" s="67">
        <v>0.15981633961200714</v>
      </c>
      <c r="BW785" s="67">
        <v>0.14134019613265991</v>
      </c>
      <c r="BX785" s="67">
        <v>-0.10132826864719391</v>
      </c>
      <c r="BY785" s="67">
        <v>-0.1551377922296524</v>
      </c>
      <c r="BZ785" s="67">
        <v>-0.13156904280185699</v>
      </c>
      <c r="CA785" s="67">
        <v>-0.10870098322629929</v>
      </c>
      <c r="CB785" s="67">
        <v>-8.9755252003669739E-2</v>
      </c>
      <c r="CC785" s="67">
        <v>1.0973377153277397E-2</v>
      </c>
      <c r="CD785" s="67">
        <v>3.1688183080404997E-3</v>
      </c>
      <c r="CE785" s="67">
        <v>3.67511878721416E-4</v>
      </c>
      <c r="CF785" s="67">
        <v>-1.8888367339968681E-3</v>
      </c>
      <c r="CG785" s="67">
        <v>-3.5585218574851751E-4</v>
      </c>
      <c r="CH785" s="67">
        <v>-1.1256293393671513E-2</v>
      </c>
      <c r="CI785" s="67">
        <v>3.6797579377889633E-4</v>
      </c>
      <c r="CJ785" s="67">
        <v>-7.9729780554771423E-3</v>
      </c>
      <c r="CK785" s="67">
        <v>-2.5578843429684639E-2</v>
      </c>
      <c r="CL785" s="67">
        <v>-2.5163795799016953E-2</v>
      </c>
      <c r="CM785" s="67">
        <v>-1.4509376138448715E-2</v>
      </c>
      <c r="CN785" s="67">
        <v>-1.8400710076093674E-2</v>
      </c>
      <c r="CO785" s="67">
        <v>-3.7989959120750427E-2</v>
      </c>
      <c r="CP785" s="67">
        <v>-1.1111201718449593E-2</v>
      </c>
      <c r="CQ785" s="67">
        <v>0.17270049452781677</v>
      </c>
      <c r="CR785" s="67">
        <v>0.22606140375137329</v>
      </c>
      <c r="CS785" s="67">
        <v>0.24018660187721252</v>
      </c>
      <c r="CT785" s="67">
        <v>0.24393293261528015</v>
      </c>
      <c r="CU785" s="67">
        <v>0.22637198865413666</v>
      </c>
      <c r="CV785" s="67">
        <v>-1.4990577474236488E-2</v>
      </c>
      <c r="CW785" s="67">
        <v>-6.9802150130271912E-2</v>
      </c>
      <c r="CX785" s="67">
        <v>-4.9594514071941376E-2</v>
      </c>
      <c r="CY785" s="67">
        <v>-3.1138647347688675E-2</v>
      </c>
      <c r="CZ785" s="67">
        <v>-1.805531419813633E-2</v>
      </c>
      <c r="DA785" s="67">
        <v>7.5720712542533875E-2</v>
      </c>
      <c r="DB785" s="67">
        <v>6.4330533146858215E-2</v>
      </c>
      <c r="DC785" s="67">
        <v>5.948847159743309E-2</v>
      </c>
      <c r="DD785" s="67">
        <v>5.6213557720184326E-2</v>
      </c>
      <c r="DE785" s="67">
        <v>5.7817630469799042E-2</v>
      </c>
      <c r="DF785" s="67">
        <v>4.8751678317785263E-2</v>
      </c>
      <c r="DG785" s="67">
        <v>6.3738159835338593E-2</v>
      </c>
      <c r="DH785" s="67">
        <v>6.022532656788826E-2</v>
      </c>
      <c r="DI785" s="67">
        <v>4.4747333973646164E-2</v>
      </c>
      <c r="DJ785" s="67">
        <v>4.7777708619832993E-2</v>
      </c>
      <c r="DK785" s="67">
        <v>6.0651924461126328E-2</v>
      </c>
      <c r="DL785" s="67">
        <v>5.9538338333368301E-2</v>
      </c>
      <c r="DM785" s="67">
        <v>4.2192991822957993E-2</v>
      </c>
      <c r="DN785" s="67">
        <v>7.0698000490665436E-2</v>
      </c>
      <c r="DO785" s="67">
        <v>0.25435787439346313</v>
      </c>
      <c r="DP785" s="67">
        <v>0.30827325582504272</v>
      </c>
      <c r="DQ785" s="67">
        <v>0.32302781939506531</v>
      </c>
      <c r="DR785" s="67">
        <v>0.32804957032203674</v>
      </c>
      <c r="DS785" s="67">
        <v>0.3114037811756134</v>
      </c>
      <c r="DT785" s="67">
        <v>7.134711742401123E-2</v>
      </c>
      <c r="DU785" s="67">
        <v>1.5533504076302052E-2</v>
      </c>
      <c r="DV785" s="67">
        <v>3.2380018383264542E-2</v>
      </c>
      <c r="DW785" s="67">
        <v>4.6423681080341339E-2</v>
      </c>
      <c r="DX785" s="67">
        <v>5.3644619882106781E-2</v>
      </c>
      <c r="DY785" s="67">
        <v>0.16920557618141174</v>
      </c>
      <c r="DZ785" s="67">
        <v>0.15263833105564117</v>
      </c>
      <c r="EA785" s="67">
        <v>0.1448497474193573</v>
      </c>
      <c r="EB785" s="67">
        <v>0.14010417461395264</v>
      </c>
      <c r="EC785" s="67">
        <v>0.14181089401245117</v>
      </c>
      <c r="ED785" s="67">
        <v>0.1353936493396759</v>
      </c>
      <c r="EE785" s="67">
        <v>0.15523463487625122</v>
      </c>
      <c r="EF785" s="67">
        <v>0.1586928516626358</v>
      </c>
      <c r="EG785" s="67">
        <v>0.14628715813159943</v>
      </c>
      <c r="EH785" s="67">
        <v>0.15309365093708038</v>
      </c>
      <c r="EI785" s="67">
        <v>0.16917289793491364</v>
      </c>
      <c r="EJ785" s="67">
        <v>0.17206993699073792</v>
      </c>
      <c r="EK785" s="67">
        <v>0.15796442329883575</v>
      </c>
      <c r="EL785" s="67">
        <v>0.18881748616695404</v>
      </c>
      <c r="EM785" s="67">
        <v>0.37225815653800964</v>
      </c>
      <c r="EN785" s="67">
        <v>0.4269740879535675</v>
      </c>
      <c r="EO785" s="67">
        <v>0.44263732433319092</v>
      </c>
      <c r="EP785" s="67">
        <v>0.44950053095817566</v>
      </c>
      <c r="EQ785" s="67">
        <v>0.43417617678642273</v>
      </c>
      <c r="ER785" s="67">
        <v>0.19600503146648407</v>
      </c>
      <c r="ES785" s="67">
        <v>0.13874462246894836</v>
      </c>
      <c r="ET785" s="67">
        <v>0.15073822438716888</v>
      </c>
      <c r="EU785" s="67">
        <v>0.15841136872768402</v>
      </c>
      <c r="EV785" s="67">
        <v>0.15716792643070221</v>
      </c>
      <c r="EW785" s="67">
        <v>61.450672149658203</v>
      </c>
      <c r="EX785" s="67">
        <v>59.591670989990234</v>
      </c>
      <c r="EY785" s="67">
        <v>58.132175445556641</v>
      </c>
      <c r="EZ785" s="67">
        <v>56.964405059814453</v>
      </c>
      <c r="FA785" s="67">
        <v>55.976318359375</v>
      </c>
      <c r="FB785" s="67">
        <v>55.259429931640625</v>
      </c>
      <c r="FC785" s="67">
        <v>55.303470611572266</v>
      </c>
      <c r="FD785" s="67">
        <v>58.591320037841797</v>
      </c>
      <c r="FE785" s="67">
        <v>63.832050323486328</v>
      </c>
      <c r="FF785" s="67">
        <v>69.501174926757813</v>
      </c>
      <c r="FG785" s="67">
        <v>75.132560729980469</v>
      </c>
      <c r="FH785" s="67">
        <v>80.977989196777344</v>
      </c>
      <c r="FI785" s="67">
        <v>86.787948608398438</v>
      </c>
      <c r="FJ785" s="67">
        <v>91.214035034179688</v>
      </c>
      <c r="FK785" s="67">
        <v>93.433494567871094</v>
      </c>
      <c r="FL785" s="67">
        <v>94.273574829101563</v>
      </c>
      <c r="FM785" s="67">
        <v>93.011024475097656</v>
      </c>
      <c r="FN785" s="67">
        <v>90.897407531738281</v>
      </c>
      <c r="FO785" s="67">
        <v>87.566123962402344</v>
      </c>
      <c r="FP785" s="67">
        <v>83.375045776367188</v>
      </c>
      <c r="FQ785" s="67">
        <v>77.929695129394531</v>
      </c>
      <c r="FR785" s="67">
        <v>72.329910278320313</v>
      </c>
      <c r="FS785" s="67">
        <v>68.04833984375</v>
      </c>
      <c r="FT785" s="67">
        <v>65.353935241699219</v>
      </c>
      <c r="FU785" s="68">
        <v>0.10789722949266434</v>
      </c>
      <c r="FV785" s="40">
        <v>14.069999694824219</v>
      </c>
      <c r="FW785">
        <v>1558.21</v>
      </c>
      <c r="FX785">
        <v>1</v>
      </c>
    </row>
    <row r="786" spans="1:180" x14ac:dyDescent="0.2">
      <c r="A786" t="s">
        <v>189</v>
      </c>
      <c r="B786" t="s">
        <v>207</v>
      </c>
      <c r="C786" t="s">
        <v>204</v>
      </c>
      <c r="D786" t="s">
        <v>183</v>
      </c>
      <c r="E786" t="s">
        <v>1</v>
      </c>
      <c r="F786" t="s">
        <v>193</v>
      </c>
      <c r="G786" s="60" t="s">
        <v>216</v>
      </c>
      <c r="H786" s="67">
        <v>1285</v>
      </c>
      <c r="I786" s="67">
        <v>0.77963376045227051</v>
      </c>
      <c r="J786" s="67">
        <v>0.68695241212844849</v>
      </c>
      <c r="K786" s="67">
        <v>0.65225976705551147</v>
      </c>
      <c r="L786" s="67">
        <v>0.63638061285018921</v>
      </c>
      <c r="M786" s="67">
        <v>0.64187061786651611</v>
      </c>
      <c r="N786" s="67">
        <v>0.68559706211090088</v>
      </c>
      <c r="O786" s="67">
        <v>0.81001383066177368</v>
      </c>
      <c r="P786" s="67">
        <v>0.8860090970993042</v>
      </c>
      <c r="Q786" s="67">
        <v>0.87227845191955566</v>
      </c>
      <c r="R786" s="67">
        <v>0.90069437026977539</v>
      </c>
      <c r="S786" s="67">
        <v>0.97309428453445435</v>
      </c>
      <c r="T786" s="67">
        <v>1.0471280813217163</v>
      </c>
      <c r="U786" s="67">
        <v>1.1197730302810669</v>
      </c>
      <c r="V786" s="67">
        <v>1.1830828189849854</v>
      </c>
      <c r="W786" s="67">
        <v>1.2233520746231079</v>
      </c>
      <c r="X786" s="67">
        <v>1.3245172500610352</v>
      </c>
      <c r="Y786" s="67">
        <v>1.3952277898788452</v>
      </c>
      <c r="Z786" s="67">
        <v>1.4896100759506226</v>
      </c>
      <c r="AA786" s="67">
        <v>1.4852977991104126</v>
      </c>
      <c r="AB786" s="67">
        <v>1.4678421020507813</v>
      </c>
      <c r="AC786" s="67">
        <v>1.4182034730911255</v>
      </c>
      <c r="AD786" s="67">
        <v>1.3777189254760742</v>
      </c>
      <c r="AE786" s="67">
        <v>1.1986628770828247</v>
      </c>
      <c r="AF786" s="67">
        <v>0.99842053651809692</v>
      </c>
      <c r="AG786" s="67">
        <v>-0.27370312809944153</v>
      </c>
      <c r="AH786" s="67">
        <v>-0.25932407379150391</v>
      </c>
      <c r="AI786" s="67">
        <v>-0.24749045073986053</v>
      </c>
      <c r="AJ786" s="67">
        <v>-0.23928351700305939</v>
      </c>
      <c r="AK786" s="67">
        <v>-0.24800534546375275</v>
      </c>
      <c r="AL786" s="67">
        <v>-0.24838785827159882</v>
      </c>
      <c r="AM786" s="67">
        <v>-0.26249542832374573</v>
      </c>
      <c r="AN786" s="67">
        <v>-0.2958710789680481</v>
      </c>
      <c r="AO786" s="67">
        <v>-0.34166210889816284</v>
      </c>
      <c r="AP786" s="67">
        <v>-0.33888021111488342</v>
      </c>
      <c r="AQ786" s="67">
        <v>-0.30528199672698975</v>
      </c>
      <c r="AR786" s="67">
        <v>-0.3073534369468689</v>
      </c>
      <c r="AS786" s="67">
        <v>-0.31588524580001831</v>
      </c>
      <c r="AT786" s="67">
        <v>-0.27158018946647644</v>
      </c>
      <c r="AU786" s="67">
        <v>-0.1726984977722168</v>
      </c>
      <c r="AV786" s="67">
        <v>-0.14626193046569824</v>
      </c>
      <c r="AW786" s="67">
        <v>-9.4274409115314484E-2</v>
      </c>
      <c r="AX786" s="67">
        <v>-0.1348179429769516</v>
      </c>
      <c r="AY786" s="67">
        <v>-0.14703544974327087</v>
      </c>
      <c r="AZ786" s="67">
        <v>-0.34928226470947266</v>
      </c>
      <c r="BA786" s="67">
        <v>-0.40343785285949707</v>
      </c>
      <c r="BB786" s="67">
        <v>-0.37416994571685791</v>
      </c>
      <c r="BC786" s="67">
        <v>-0.36468046903610229</v>
      </c>
      <c r="BD786" s="67">
        <v>-0.33634749054908752</v>
      </c>
      <c r="BE786" s="67">
        <v>-0.11846555769443512</v>
      </c>
      <c r="BF786" s="67">
        <v>-0.11190539598464966</v>
      </c>
      <c r="BG786" s="67">
        <v>-0.10387563705444336</v>
      </c>
      <c r="BH786" s="67">
        <v>-9.7407184541225433E-2</v>
      </c>
      <c r="BI786" s="67">
        <v>-0.10558754205703735</v>
      </c>
      <c r="BJ786" s="67">
        <v>-0.1028565838932991</v>
      </c>
      <c r="BK786" s="67">
        <v>-0.1104951798915863</v>
      </c>
      <c r="BL786" s="67">
        <v>-0.13302305340766907</v>
      </c>
      <c r="BM786" s="67">
        <v>-0.17513175308704376</v>
      </c>
      <c r="BN786" s="67">
        <v>-0.16731531918048859</v>
      </c>
      <c r="BO786" s="67">
        <v>-0.12869232892990112</v>
      </c>
      <c r="BP786" s="67">
        <v>-0.12659098207950592</v>
      </c>
      <c r="BQ786" s="67">
        <v>-0.13159322738647461</v>
      </c>
      <c r="BR786" s="67">
        <v>-8.5615098476409912E-2</v>
      </c>
      <c r="BS786" s="67">
        <v>1.3463133946061134E-2</v>
      </c>
      <c r="BT786" s="67">
        <v>4.0582835674285889E-2</v>
      </c>
      <c r="BU786" s="67">
        <v>9.3703694641590118E-2</v>
      </c>
      <c r="BV786" s="67">
        <v>5.7295005768537521E-2</v>
      </c>
      <c r="BW786" s="67">
        <v>4.8210397362709045E-2</v>
      </c>
      <c r="BX786" s="67">
        <v>-0.15140073001384735</v>
      </c>
      <c r="BY786" s="67">
        <v>-0.20699279010295868</v>
      </c>
      <c r="BZ786" s="67">
        <v>-0.18288455903530121</v>
      </c>
      <c r="CA786" s="67">
        <v>-0.18314281105995178</v>
      </c>
      <c r="CB786" s="67">
        <v>-0.16748473048210144</v>
      </c>
      <c r="CC786" s="67">
        <v>-1.0948476381599903E-2</v>
      </c>
      <c r="CD786" s="67">
        <v>-9.8036779090762138E-3</v>
      </c>
      <c r="CE786" s="67">
        <v>-4.4084368273615837E-3</v>
      </c>
      <c r="CF786" s="67">
        <v>8.5592729737982154E-4</v>
      </c>
      <c r="CG786" s="67">
        <v>-6.9493870250880718E-3</v>
      </c>
      <c r="CH786" s="67">
        <v>-2.0620592404156923E-3</v>
      </c>
      <c r="CI786" s="67">
        <v>-5.2202707156538963E-3</v>
      </c>
      <c r="CJ786" s="67">
        <v>-2.023501880466938E-2</v>
      </c>
      <c r="CK786" s="67">
        <v>-5.9793312102556229E-2</v>
      </c>
      <c r="CL786" s="67">
        <v>-4.8489991575479507E-2</v>
      </c>
      <c r="CM786" s="67">
        <v>-6.3868304714560509E-3</v>
      </c>
      <c r="CN786" s="67">
        <v>-1.3954472960904241E-3</v>
      </c>
      <c r="CO786" s="67">
        <v>-3.9531686343252659E-3</v>
      </c>
      <c r="CP786" s="67">
        <v>4.3183736503124237E-2</v>
      </c>
      <c r="CQ786" s="67">
        <v>0.14239810407161713</v>
      </c>
      <c r="CR786" s="67">
        <v>0.16999094188213348</v>
      </c>
      <c r="CS786" s="67">
        <v>0.22389675676822662</v>
      </c>
      <c r="CT786" s="67">
        <v>0.19035185873508453</v>
      </c>
      <c r="CU786" s="67">
        <v>0.18343707919120789</v>
      </c>
      <c r="CV786" s="67">
        <v>-1.4348621480166912E-2</v>
      </c>
      <c r="CW786" s="67">
        <v>-7.0935510098934174E-2</v>
      </c>
      <c r="CX786" s="67">
        <v>-5.0400905311107635E-2</v>
      </c>
      <c r="CY786" s="67">
        <v>-5.7410392910242081E-2</v>
      </c>
      <c r="CZ786" s="67">
        <v>-5.053088441491127E-2</v>
      </c>
      <c r="DA786" s="67">
        <v>9.6568599343299866E-2</v>
      </c>
      <c r="DB786" s="67">
        <v>9.2298038303852081E-2</v>
      </c>
      <c r="DC786" s="67">
        <v>9.5058754086494446E-2</v>
      </c>
      <c r="DD786" s="67">
        <v>9.9119029939174652E-2</v>
      </c>
      <c r="DE786" s="67">
        <v>9.1688767075538635E-2</v>
      </c>
      <c r="DF786" s="67">
        <v>9.8732456564903259E-2</v>
      </c>
      <c r="DG786" s="67">
        <v>0.10005463659763336</v>
      </c>
      <c r="DH786" s="67">
        <v>9.2553019523620605E-2</v>
      </c>
      <c r="DI786" s="67">
        <v>5.5545125156641006E-2</v>
      </c>
      <c r="DJ786" s="67">
        <v>7.0335336029529572E-2</v>
      </c>
      <c r="DK786" s="67">
        <v>0.11591865122318268</v>
      </c>
      <c r="DL786" s="67">
        <v>0.12380006909370422</v>
      </c>
      <c r="DM786" s="67">
        <v>0.12368690222501755</v>
      </c>
      <c r="DN786" s="67">
        <v>0.17198258638381958</v>
      </c>
      <c r="DO786" s="67">
        <v>0.27133306860923767</v>
      </c>
      <c r="DP786" s="67">
        <v>0.29939907789230347</v>
      </c>
      <c r="DQ786" s="67">
        <v>0.35408979654312134</v>
      </c>
      <c r="DR786" s="67">
        <v>0.32340869307518005</v>
      </c>
      <c r="DS786" s="67">
        <v>0.31866374611854553</v>
      </c>
      <c r="DT786" s="67">
        <v>0.12270349264144897</v>
      </c>
      <c r="DU786" s="67">
        <v>6.5121762454509735E-2</v>
      </c>
      <c r="DV786" s="67">
        <v>8.2082748413085938E-2</v>
      </c>
      <c r="DW786" s="67">
        <v>6.8322010338306427E-2</v>
      </c>
      <c r="DX786" s="67">
        <v>6.6422954201698303E-2</v>
      </c>
      <c r="DY786" s="67">
        <v>0.25180616974830627</v>
      </c>
      <c r="DZ786" s="67">
        <v>0.23971670866012573</v>
      </c>
      <c r="EA786" s="67">
        <v>0.23867358267307281</v>
      </c>
      <c r="EB786" s="67">
        <v>0.2409953773021698</v>
      </c>
      <c r="EC786" s="67">
        <v>0.23410658538341522</v>
      </c>
      <c r="ED786" s="67">
        <v>0.24426376819610596</v>
      </c>
      <c r="EE786" s="67">
        <v>0.25205489993095398</v>
      </c>
      <c r="EF786" s="67">
        <v>0.25540104508399963</v>
      </c>
      <c r="EG786" s="67">
        <v>0.22207550704479218</v>
      </c>
      <c r="EH786" s="67">
        <v>0.24190022051334381</v>
      </c>
      <c r="EI786" s="67">
        <v>0.29250836372375488</v>
      </c>
      <c r="EJ786" s="67">
        <v>0.30456253886222839</v>
      </c>
      <c r="EK786" s="67">
        <v>0.30797889828681946</v>
      </c>
      <c r="EL786" s="67">
        <v>0.35794761776924133</v>
      </c>
      <c r="EM786" s="67">
        <v>0.45749470591545105</v>
      </c>
      <c r="EN786" s="67">
        <v>0.4862438440322876</v>
      </c>
      <c r="EO786" s="67">
        <v>0.54206794500350952</v>
      </c>
      <c r="EP786" s="67">
        <v>0.51552164554595947</v>
      </c>
      <c r="EQ786" s="67">
        <v>0.51390963792800903</v>
      </c>
      <c r="ER786" s="67">
        <v>0.32058501243591309</v>
      </c>
      <c r="ES786" s="67">
        <v>0.26156684756278992</v>
      </c>
      <c r="ET786" s="67">
        <v>0.27336809039115906</v>
      </c>
      <c r="EU786" s="67">
        <v>0.24985964596271515</v>
      </c>
      <c r="EV786" s="67">
        <v>0.23528571426868439</v>
      </c>
      <c r="EW786" s="67">
        <v>61.802165985107422</v>
      </c>
      <c r="EX786" s="67">
        <v>59.104515075683594</v>
      </c>
      <c r="EY786" s="67">
        <v>57.455493927001953</v>
      </c>
      <c r="EZ786" s="67">
        <v>55.940097808837891</v>
      </c>
      <c r="FA786" s="67">
        <v>55.04876708984375</v>
      </c>
      <c r="FB786" s="67">
        <v>53.992961883544922</v>
      </c>
      <c r="FC786" s="67">
        <v>56.071971893310547</v>
      </c>
      <c r="FD786" s="67">
        <v>61.151782989501953</v>
      </c>
      <c r="FE786" s="67">
        <v>66.284416198730469</v>
      </c>
      <c r="FF786" s="67">
        <v>72.013397216796875</v>
      </c>
      <c r="FG786" s="67">
        <v>77.4967041015625</v>
      </c>
      <c r="FH786" s="67">
        <v>82.500732421875</v>
      </c>
      <c r="FI786" s="67">
        <v>87.121589660644531</v>
      </c>
      <c r="FJ786" s="67">
        <v>91.059700012207031</v>
      </c>
      <c r="FK786" s="67">
        <v>93.342376708984375</v>
      </c>
      <c r="FL786" s="67">
        <v>93.060310363769531</v>
      </c>
      <c r="FM786" s="67">
        <v>92.500541687011719</v>
      </c>
      <c r="FN786" s="67">
        <v>90.817726135253906</v>
      </c>
      <c r="FO786" s="67">
        <v>89.814453125</v>
      </c>
      <c r="FP786" s="67">
        <v>86.220420837402344</v>
      </c>
      <c r="FQ786" s="67">
        <v>81.207862854003906</v>
      </c>
      <c r="FR786" s="67">
        <v>72.508743286132813</v>
      </c>
      <c r="FS786" s="67">
        <v>66.3631591796875</v>
      </c>
      <c r="FT786" s="67">
        <v>63.891483306884766</v>
      </c>
      <c r="FU786" s="68">
        <v>0.17048260569572449</v>
      </c>
      <c r="FV786" s="40">
        <v>14.270000457763672</v>
      </c>
      <c r="FW786">
        <v>1323.7</v>
      </c>
      <c r="FX786">
        <v>1</v>
      </c>
    </row>
    <row r="787" spans="1:180" x14ac:dyDescent="0.2">
      <c r="A787" t="s">
        <v>189</v>
      </c>
      <c r="B787" t="s">
        <v>207</v>
      </c>
      <c r="C787" t="s">
        <v>204</v>
      </c>
      <c r="D787" t="s">
        <v>183</v>
      </c>
      <c r="E787" t="s">
        <v>1</v>
      </c>
      <c r="F787" t="s">
        <v>193</v>
      </c>
      <c r="G787" s="60" t="s">
        <v>217</v>
      </c>
      <c r="H787" s="67">
        <v>1295</v>
      </c>
      <c r="I787" s="67">
        <v>0.81154704093933105</v>
      </c>
      <c r="J787" s="67">
        <v>0.71046757698059082</v>
      </c>
      <c r="K787" s="67">
        <v>0.67957204580307007</v>
      </c>
      <c r="L787" s="67">
        <v>0.65667510032653809</v>
      </c>
      <c r="M787" s="67">
        <v>0.65074396133422852</v>
      </c>
      <c r="N787" s="67">
        <v>0.67442870140075684</v>
      </c>
      <c r="O787" s="67">
        <v>0.79095345735549927</v>
      </c>
      <c r="P787" s="67">
        <v>0.89365613460540771</v>
      </c>
      <c r="Q787" s="67">
        <v>0.89862179756164551</v>
      </c>
      <c r="R787" s="67">
        <v>0.87888002395629883</v>
      </c>
      <c r="S787" s="67">
        <v>0.97382563352584839</v>
      </c>
      <c r="T787" s="67">
        <v>1.047899603843689</v>
      </c>
      <c r="U787" s="67">
        <v>1.1243557929992676</v>
      </c>
      <c r="V787" s="67">
        <v>1.1738728284835815</v>
      </c>
      <c r="W787" s="67">
        <v>1.2340500354766846</v>
      </c>
      <c r="X787" s="67">
        <v>1.3293166160583496</v>
      </c>
      <c r="Y787" s="67">
        <v>1.395006537437439</v>
      </c>
      <c r="Z787" s="67">
        <v>1.4831960201263428</v>
      </c>
      <c r="AA787" s="67">
        <v>1.5295118093490601</v>
      </c>
      <c r="AB787" s="67">
        <v>1.5305275917053223</v>
      </c>
      <c r="AC787" s="67">
        <v>1.474804162979126</v>
      </c>
      <c r="AD787" s="67">
        <v>1.4245861768722534</v>
      </c>
      <c r="AE787" s="67">
        <v>1.2224894762039185</v>
      </c>
      <c r="AF787" s="67">
        <v>1.0018706321716309</v>
      </c>
      <c r="AG787" s="67">
        <v>-0.23090375959873199</v>
      </c>
      <c r="AH787" s="67">
        <v>-0.24373973906040192</v>
      </c>
      <c r="AI787" s="67">
        <v>-0.22851581871509552</v>
      </c>
      <c r="AJ787" s="67">
        <v>-0.23998056352138519</v>
      </c>
      <c r="AK787" s="67">
        <v>-0.24117188155651093</v>
      </c>
      <c r="AL787" s="67">
        <v>-0.26896575093269348</v>
      </c>
      <c r="AM787" s="67">
        <v>-0.26227599382400513</v>
      </c>
      <c r="AN787" s="67">
        <v>-0.29477471113204956</v>
      </c>
      <c r="AO787" s="67">
        <v>-0.31182217597961426</v>
      </c>
      <c r="AP787" s="67">
        <v>-0.38793003559112549</v>
      </c>
      <c r="AQ787" s="67">
        <v>-0.2683052122592926</v>
      </c>
      <c r="AR787" s="67">
        <v>-0.31935730576515198</v>
      </c>
      <c r="AS787" s="67">
        <v>-0.35340544581413269</v>
      </c>
      <c r="AT787" s="67">
        <v>-0.30177822709083557</v>
      </c>
      <c r="AU787" s="67">
        <v>-0.17298375070095062</v>
      </c>
      <c r="AV787" s="67">
        <v>-7.7464394271373749E-2</v>
      </c>
      <c r="AW787" s="67">
        <v>-0.11202710121870041</v>
      </c>
      <c r="AX787" s="67">
        <v>-0.12992137670516968</v>
      </c>
      <c r="AY787" s="67">
        <v>-0.10852101445198059</v>
      </c>
      <c r="AZ787" s="67">
        <v>-0.32354706525802612</v>
      </c>
      <c r="BA787" s="67">
        <v>-0.38449272513389587</v>
      </c>
      <c r="BB787" s="67">
        <v>-0.39371886849403381</v>
      </c>
      <c r="BC787" s="67">
        <v>-0.36136463284492493</v>
      </c>
      <c r="BD787" s="67">
        <v>-0.34004113078117371</v>
      </c>
      <c r="BE787" s="67">
        <v>-7.6846547424793243E-2</v>
      </c>
      <c r="BF787" s="67">
        <v>-9.7418807446956635E-2</v>
      </c>
      <c r="BG787" s="67">
        <v>-8.5964426398277283E-2</v>
      </c>
      <c r="BH787" s="67">
        <v>-9.9145442247390747E-2</v>
      </c>
      <c r="BI787" s="67">
        <v>-9.9801935255527496E-2</v>
      </c>
      <c r="BJ787" s="67">
        <v>-0.12450967729091644</v>
      </c>
      <c r="BK787" s="67">
        <v>-0.11140794306993484</v>
      </c>
      <c r="BL787" s="67">
        <v>-0.13315354287624359</v>
      </c>
      <c r="BM787" s="67">
        <v>-0.1465640515089035</v>
      </c>
      <c r="BN787" s="67">
        <v>-0.21769002079963684</v>
      </c>
      <c r="BO787" s="67">
        <v>-9.3091145157814026E-2</v>
      </c>
      <c r="BP787" s="67">
        <v>-0.14005070924758911</v>
      </c>
      <c r="BQ787" s="67">
        <v>-0.17062497138977051</v>
      </c>
      <c r="BR787" s="67">
        <v>-0.11736765503883362</v>
      </c>
      <c r="BS787" s="67">
        <v>1.1619892902672291E-2</v>
      </c>
      <c r="BT787" s="67">
        <v>0.10779701918363571</v>
      </c>
      <c r="BU787" s="67">
        <v>7.43585005402565E-2</v>
      </c>
      <c r="BV787" s="67">
        <v>6.0594484210014343E-2</v>
      </c>
      <c r="BW787" s="67">
        <v>8.5123039782047272E-2</v>
      </c>
      <c r="BX787" s="67">
        <v>-0.12727631628513336</v>
      </c>
      <c r="BY787" s="67">
        <v>-0.18961898982524872</v>
      </c>
      <c r="BZ787" s="67">
        <v>-0.20394228398799896</v>
      </c>
      <c r="CA787" s="67">
        <v>-0.18124386668205261</v>
      </c>
      <c r="CB787" s="67">
        <v>-0.17248696088790894</v>
      </c>
      <c r="CC787" s="67">
        <v>2.9853012412786484E-2</v>
      </c>
      <c r="CD787" s="67">
        <v>3.9226175285875797E-3</v>
      </c>
      <c r="CE787" s="67">
        <v>1.2766236439347267E-2</v>
      </c>
      <c r="CF787" s="67">
        <v>-1.60346704069525E-3</v>
      </c>
      <c r="CG787" s="67">
        <v>-1.8895524553954601E-3</v>
      </c>
      <c r="CH787" s="67">
        <v>-2.4459846317768097E-2</v>
      </c>
      <c r="CI787" s="67">
        <v>-6.9171716459095478E-3</v>
      </c>
      <c r="CJ787" s="67">
        <v>-2.1215211600065231E-2</v>
      </c>
      <c r="CK787" s="67">
        <v>-3.2106801867485046E-2</v>
      </c>
      <c r="CL787" s="67">
        <v>-9.9782310426235199E-2</v>
      </c>
      <c r="CM787" s="67">
        <v>2.8261585161089897E-2</v>
      </c>
      <c r="CN787" s="67">
        <v>-1.5863498672842979E-2</v>
      </c>
      <c r="CO787" s="67">
        <v>-4.4031769037246704E-2</v>
      </c>
      <c r="CP787" s="67">
        <v>1.0354530066251755E-2</v>
      </c>
      <c r="CQ787" s="67">
        <v>0.13947582244873047</v>
      </c>
      <c r="CR787" s="67">
        <v>0.23610852658748627</v>
      </c>
      <c r="CS787" s="67">
        <v>0.20344860851764679</v>
      </c>
      <c r="CT787" s="67">
        <v>0.19254519045352936</v>
      </c>
      <c r="CU787" s="67">
        <v>0.21924032270908356</v>
      </c>
      <c r="CV787" s="67">
        <v>8.6602224037051201E-3</v>
      </c>
      <c r="CW787" s="67">
        <v>-5.4650049656629562E-2</v>
      </c>
      <c r="CX787" s="67">
        <v>-7.2503596544265747E-2</v>
      </c>
      <c r="CY787" s="67">
        <v>-5.6492775678634644E-2</v>
      </c>
      <c r="CZ787" s="67">
        <v>-5.6439470499753952E-2</v>
      </c>
      <c r="DA787" s="67">
        <v>0.13655257225036621</v>
      </c>
      <c r="DB787" s="67">
        <v>0.10526403784751892</v>
      </c>
      <c r="DC787" s="67">
        <v>0.11149689555168152</v>
      </c>
      <c r="DD787" s="67">
        <v>9.5938503742218018E-2</v>
      </c>
      <c r="DE787" s="67">
        <v>9.6022836863994598E-2</v>
      </c>
      <c r="DF787" s="67">
        <v>7.5589992105960846E-2</v>
      </c>
      <c r="DG787" s="67">
        <v>9.7573593258857727E-2</v>
      </c>
      <c r="DH787" s="67">
        <v>9.0723112225532532E-2</v>
      </c>
      <c r="DI787" s="67">
        <v>8.2350462675094604E-2</v>
      </c>
      <c r="DJ787" s="67">
        <v>1.8125411123037338E-2</v>
      </c>
      <c r="DK787" s="67">
        <v>0.14961431920528412</v>
      </c>
      <c r="DL787" s="67">
        <v>0.10832370817661285</v>
      </c>
      <c r="DM787" s="67">
        <v>8.2561425864696503E-2</v>
      </c>
      <c r="DN787" s="67">
        <v>0.13807672262191772</v>
      </c>
      <c r="DO787" s="67">
        <v>0.26733174920082092</v>
      </c>
      <c r="DP787" s="67">
        <v>0.36441999673843384</v>
      </c>
      <c r="DQ787" s="67">
        <v>0.33253869414329529</v>
      </c>
      <c r="DR787" s="67">
        <v>0.32449588179588318</v>
      </c>
      <c r="DS787" s="67">
        <v>0.35335761308670044</v>
      </c>
      <c r="DT787" s="67">
        <v>0.14459677040576935</v>
      </c>
      <c r="DU787" s="67">
        <v>8.031889796257019E-2</v>
      </c>
      <c r="DV787" s="67">
        <v>5.8935090899467468E-2</v>
      </c>
      <c r="DW787" s="67">
        <v>6.8258315324783325E-2</v>
      </c>
      <c r="DX787" s="67">
        <v>5.9608027338981628E-2</v>
      </c>
      <c r="DY787" s="67">
        <v>0.29060977697372437</v>
      </c>
      <c r="DZ787" s="67">
        <v>0.2515849769115448</v>
      </c>
      <c r="EA787" s="67">
        <v>0.25404828786849976</v>
      </c>
      <c r="EB787" s="67">
        <v>0.23677362501621246</v>
      </c>
      <c r="EC787" s="67">
        <v>0.23739278316497803</v>
      </c>
      <c r="ED787" s="67">
        <v>0.22004605829715729</v>
      </c>
      <c r="EE787" s="67">
        <v>0.24844168126583099</v>
      </c>
      <c r="EF787" s="67">
        <v>0.2523442804813385</v>
      </c>
      <c r="EG787" s="67">
        <v>0.24760855734348297</v>
      </c>
      <c r="EH787" s="67">
        <v>0.18836542963981628</v>
      </c>
      <c r="EI787" s="67">
        <v>0.32482841610908508</v>
      </c>
      <c r="EJ787" s="67">
        <v>0.28763028979301453</v>
      </c>
      <c r="EK787" s="67">
        <v>0.26534187793731689</v>
      </c>
      <c r="EL787" s="67">
        <v>0.32248726487159729</v>
      </c>
      <c r="EM787" s="67">
        <v>0.45193541049957275</v>
      </c>
      <c r="EN787" s="67">
        <v>0.54968142509460449</v>
      </c>
      <c r="EO787" s="67">
        <v>0.5189242959022522</v>
      </c>
      <c r="EP787" s="67">
        <v>0.51501172780990601</v>
      </c>
      <c r="EQ787" s="67">
        <v>0.54700160026550293</v>
      </c>
      <c r="ER787" s="67">
        <v>0.34086751937866211</v>
      </c>
      <c r="ES787" s="67">
        <v>0.27519261837005615</v>
      </c>
      <c r="ET787" s="67">
        <v>0.24871167540550232</v>
      </c>
      <c r="EU787" s="67">
        <v>0.24837908148765564</v>
      </c>
      <c r="EV787" s="67">
        <v>0.22716218233108521</v>
      </c>
      <c r="EW787" s="67">
        <v>63.777305603027344</v>
      </c>
      <c r="EX787" s="67">
        <v>61.821437835693359</v>
      </c>
      <c r="EY787" s="67">
        <v>60.657012939453125</v>
      </c>
      <c r="EZ787" s="67">
        <v>59.677337646484375</v>
      </c>
      <c r="FA787" s="67">
        <v>57.740066528320313</v>
      </c>
      <c r="FB787" s="67">
        <v>56.403335571289063</v>
      </c>
      <c r="FC787" s="67">
        <v>57.820022583007813</v>
      </c>
      <c r="FD787" s="67">
        <v>60.728919982910156</v>
      </c>
      <c r="FE787" s="67">
        <v>65.487457275390625</v>
      </c>
      <c r="FF787" s="67">
        <v>71.271308898925781</v>
      </c>
      <c r="FG787" s="67">
        <v>75.729591369628906</v>
      </c>
      <c r="FH787" s="67">
        <v>80.67095947265625</v>
      </c>
      <c r="FI787" s="67">
        <v>85.356819152832031</v>
      </c>
      <c r="FJ787" s="67">
        <v>89.439376831054688</v>
      </c>
      <c r="FK787" s="67">
        <v>91.489883422851563</v>
      </c>
      <c r="FL787" s="67">
        <v>92.208091735839844</v>
      </c>
      <c r="FM787" s="67">
        <v>91.776206970214844</v>
      </c>
      <c r="FN787" s="67">
        <v>91.099067687988281</v>
      </c>
      <c r="FO787" s="67">
        <v>88.502349853515625</v>
      </c>
      <c r="FP787" s="67">
        <v>84.29510498046875</v>
      </c>
      <c r="FQ787" s="67">
        <v>79.922966003417969</v>
      </c>
      <c r="FR787" s="67">
        <v>74.818511962890625</v>
      </c>
      <c r="FS787" s="67">
        <v>71.3162841796875</v>
      </c>
      <c r="FT787" s="67">
        <v>68.840324401855469</v>
      </c>
      <c r="FU787" s="68">
        <v>0.16906103491783142</v>
      </c>
      <c r="FV787" s="40">
        <v>14.010000228881836</v>
      </c>
      <c r="FW787">
        <v>1347.6100000000001</v>
      </c>
      <c r="FX787">
        <v>1</v>
      </c>
    </row>
    <row r="788" spans="1:180" x14ac:dyDescent="0.2">
      <c r="A788" t="s">
        <v>189</v>
      </c>
      <c r="B788" t="s">
        <v>207</v>
      </c>
      <c r="C788" t="s">
        <v>204</v>
      </c>
      <c r="D788" t="s">
        <v>183</v>
      </c>
      <c r="E788" t="s">
        <v>1</v>
      </c>
      <c r="F788" t="s">
        <v>193</v>
      </c>
      <c r="G788" s="60" t="s">
        <v>218</v>
      </c>
      <c r="H788" s="67">
        <v>1293</v>
      </c>
      <c r="I788" s="67">
        <v>0.8684309720993042</v>
      </c>
      <c r="J788" s="67">
        <v>0.77477747201919556</v>
      </c>
      <c r="K788" s="67">
        <v>0.72565752267837524</v>
      </c>
      <c r="L788" s="67">
        <v>0.69797110557556152</v>
      </c>
      <c r="M788" s="67">
        <v>0.68672037124633789</v>
      </c>
      <c r="N788" s="67">
        <v>0.71775054931640625</v>
      </c>
      <c r="O788" s="67">
        <v>0.81338191032409668</v>
      </c>
      <c r="P788" s="67">
        <v>0.92844456434249878</v>
      </c>
      <c r="Q788" s="67">
        <v>0.94479376077651978</v>
      </c>
      <c r="R788" s="67">
        <v>0.95884674787521362</v>
      </c>
      <c r="S788" s="67">
        <v>1.0566314458847046</v>
      </c>
      <c r="T788" s="67">
        <v>1.1284025907516479</v>
      </c>
      <c r="U788" s="67">
        <v>1.1763145923614502</v>
      </c>
      <c r="V788" s="67">
        <v>1.2570260763168335</v>
      </c>
      <c r="W788" s="67">
        <v>1.3455243110656738</v>
      </c>
      <c r="X788" s="67">
        <v>1.4135466814041138</v>
      </c>
      <c r="Y788" s="67">
        <v>1.4681375026702881</v>
      </c>
      <c r="Z788" s="67">
        <v>1.5673023462295532</v>
      </c>
      <c r="AA788" s="67">
        <v>1.5748815536499023</v>
      </c>
      <c r="AB788" s="67">
        <v>1.5422738790512085</v>
      </c>
      <c r="AC788" s="67">
        <v>1.433324933052063</v>
      </c>
      <c r="AD788" s="67">
        <v>1.3646436929702759</v>
      </c>
      <c r="AE788" s="67">
        <v>1.2147021293640137</v>
      </c>
      <c r="AF788" s="67">
        <v>1.0202842950820923</v>
      </c>
      <c r="AG788" s="67">
        <v>-0.28397560119628906</v>
      </c>
      <c r="AH788" s="67">
        <v>-0.2542889416217804</v>
      </c>
      <c r="AI788" s="67">
        <v>-0.23609459400177002</v>
      </c>
      <c r="AJ788" s="67">
        <v>-0.24630355834960938</v>
      </c>
      <c r="AK788" s="67">
        <v>-0.23495756089687347</v>
      </c>
      <c r="AL788" s="67">
        <v>-0.25335106253623962</v>
      </c>
      <c r="AM788" s="67">
        <v>-0.2237592339515686</v>
      </c>
      <c r="AN788" s="67">
        <v>-0.27552309632301331</v>
      </c>
      <c r="AO788" s="67">
        <v>-0.29519429802894592</v>
      </c>
      <c r="AP788" s="67">
        <v>-0.34367388486862183</v>
      </c>
      <c r="AQ788" s="67">
        <v>-0.30225041508674622</v>
      </c>
      <c r="AR788" s="67">
        <v>-0.3214404284954071</v>
      </c>
      <c r="AS788" s="67">
        <v>-0.35796055197715759</v>
      </c>
      <c r="AT788" s="67">
        <v>-0.30917686223983765</v>
      </c>
      <c r="AU788" s="67">
        <v>-0.14981520175933838</v>
      </c>
      <c r="AV788" s="67">
        <v>-0.12178482860326767</v>
      </c>
      <c r="AW788" s="67">
        <v>-0.14771977066993713</v>
      </c>
      <c r="AX788" s="67">
        <v>-9.9882438778877258E-2</v>
      </c>
      <c r="AY788" s="67">
        <v>-9.327901154756546E-2</v>
      </c>
      <c r="AZ788" s="67">
        <v>-0.28397488594055176</v>
      </c>
      <c r="BA788" s="67">
        <v>-0.37423449754714966</v>
      </c>
      <c r="BB788" s="67">
        <v>-0.35966336727142334</v>
      </c>
      <c r="BC788" s="67">
        <v>-0.34119096398353577</v>
      </c>
      <c r="BD788" s="67">
        <v>-0.29506257176399231</v>
      </c>
      <c r="BE788" s="67">
        <v>-0.12988513708114624</v>
      </c>
      <c r="BF788" s="67">
        <v>-0.10793066769838333</v>
      </c>
      <c r="BG788" s="67">
        <v>-9.3507170677185059E-2</v>
      </c>
      <c r="BH788" s="67">
        <v>-0.10541693121194839</v>
      </c>
      <c r="BI788" s="67">
        <v>-9.3557193875312805E-2</v>
      </c>
      <c r="BJ788" s="67">
        <v>-0.1088683009147644</v>
      </c>
      <c r="BK788" s="67">
        <v>-7.2855100035667419E-2</v>
      </c>
      <c r="BL788" s="67">
        <v>-0.11389395594596863</v>
      </c>
      <c r="BM788" s="67">
        <v>-0.12991632521152496</v>
      </c>
      <c r="BN788" s="67">
        <v>-0.17339271306991577</v>
      </c>
      <c r="BO788" s="67">
        <v>-0.12701551616191864</v>
      </c>
      <c r="BP788" s="67">
        <v>-0.14210657775402069</v>
      </c>
      <c r="BQ788" s="67">
        <v>-0.17515292763710022</v>
      </c>
      <c r="BR788" s="67">
        <v>-0.12474009394645691</v>
      </c>
      <c r="BS788" s="67">
        <v>3.4818399697542191E-2</v>
      </c>
      <c r="BT788" s="67">
        <v>6.3509516417980194E-2</v>
      </c>
      <c r="BU788" s="67">
        <v>3.8691636174917221E-2</v>
      </c>
      <c r="BV788" s="67">
        <v>9.0671762824058533E-2</v>
      </c>
      <c r="BW788" s="67">
        <v>0.10039980709552765</v>
      </c>
      <c r="BX788" s="67">
        <v>-8.767121285200119E-2</v>
      </c>
      <c r="BY788" s="67">
        <v>-0.17934559285640717</v>
      </c>
      <c r="BZ788" s="67">
        <v>-0.16987542808055878</v>
      </c>
      <c r="CA788" s="67">
        <v>-0.16104264557361603</v>
      </c>
      <c r="CB788" s="67">
        <v>-0.12747789919376373</v>
      </c>
      <c r="CC788" s="67">
        <v>-2.3162584751844406E-2</v>
      </c>
      <c r="CD788" s="67">
        <v>-6.5633743070065975E-3</v>
      </c>
      <c r="CE788" s="67">
        <v>5.2484464831650257E-3</v>
      </c>
      <c r="CF788" s="67">
        <v>-7.8392699360847473E-3</v>
      </c>
      <c r="CG788" s="67">
        <v>4.3762801215052605E-3</v>
      </c>
      <c r="CH788" s="67">
        <v>-8.7999878451228142E-3</v>
      </c>
      <c r="CI788" s="67">
        <v>3.1660627573728561E-2</v>
      </c>
      <c r="CJ788" s="67">
        <v>-1.9501205533742905E-3</v>
      </c>
      <c r="CK788" s="67">
        <v>-1.544532086700201E-2</v>
      </c>
      <c r="CL788" s="67">
        <v>-5.5456507951021194E-2</v>
      </c>
      <c r="CM788" s="67">
        <v>-5.6483549997210503E-3</v>
      </c>
      <c r="CN788" s="67">
        <v>-1.7900502309203148E-2</v>
      </c>
      <c r="CO788" s="67">
        <v>-4.8540916293859482E-2</v>
      </c>
      <c r="CP788" s="67">
        <v>3.0002302955836058E-3</v>
      </c>
      <c r="CQ788" s="67">
        <v>0.16269505023956299</v>
      </c>
      <c r="CR788" s="67">
        <v>0.19184380769729614</v>
      </c>
      <c r="CS788" s="67">
        <v>0.16779960691928864</v>
      </c>
      <c r="CT788" s="67">
        <v>0.22264902293682098</v>
      </c>
      <c r="CU788" s="67">
        <v>0.2345411628484726</v>
      </c>
      <c r="CV788" s="67">
        <v>4.8288103193044662E-2</v>
      </c>
      <c r="CW788" s="67">
        <v>-4.436613991856575E-2</v>
      </c>
      <c r="CX788" s="67">
        <v>-3.8428902626037598E-2</v>
      </c>
      <c r="CY788" s="67">
        <v>-3.6272451281547546E-2</v>
      </c>
      <c r="CZ788" s="67">
        <v>-1.140926219522953E-2</v>
      </c>
      <c r="DA788" s="67">
        <v>8.3559975028038025E-2</v>
      </c>
      <c r="DB788" s="67">
        <v>9.4803914427757263E-2</v>
      </c>
      <c r="DC788" s="67">
        <v>0.10400406271219254</v>
      </c>
      <c r="DD788" s="67">
        <v>8.9738383889198303E-2</v>
      </c>
      <c r="DE788" s="67">
        <v>0.10230974853038788</v>
      </c>
      <c r="DF788" s="67">
        <v>9.1268323361873627E-2</v>
      </c>
      <c r="DG788" s="67">
        <v>0.13617636263370514</v>
      </c>
      <c r="DH788" s="67">
        <v>0.10999371856451035</v>
      </c>
      <c r="DI788" s="67">
        <v>9.9025696516036987E-2</v>
      </c>
      <c r="DJ788" s="67">
        <v>6.2479712069034576E-2</v>
      </c>
      <c r="DK788" s="67">
        <v>0.11571880429983139</v>
      </c>
      <c r="DL788" s="67">
        <v>0.10630557686090469</v>
      </c>
      <c r="DM788" s="67">
        <v>7.8071095049381256E-2</v>
      </c>
      <c r="DN788" s="67">
        <v>0.13074056804180145</v>
      </c>
      <c r="DO788" s="67">
        <v>0.29057171940803528</v>
      </c>
      <c r="DP788" s="67">
        <v>0.32017812132835388</v>
      </c>
      <c r="DQ788" s="67">
        <v>0.29690754413604736</v>
      </c>
      <c r="DR788" s="67">
        <v>0.35462629795074463</v>
      </c>
      <c r="DS788" s="67">
        <v>0.36868253350257874</v>
      </c>
      <c r="DT788" s="67">
        <v>0.18424743413925171</v>
      </c>
      <c r="DU788" s="67">
        <v>9.0613313019275665E-2</v>
      </c>
      <c r="DV788" s="67">
        <v>9.3017630279064178E-2</v>
      </c>
      <c r="DW788" s="67">
        <v>8.8497735559940338E-2</v>
      </c>
      <c r="DX788" s="67">
        <v>0.10465937852859497</v>
      </c>
      <c r="DY788" s="67">
        <v>0.23765042424201965</v>
      </c>
      <c r="DZ788" s="67">
        <v>0.24116216599941254</v>
      </c>
      <c r="EA788" s="67">
        <v>0.24659149348735809</v>
      </c>
      <c r="EB788" s="67">
        <v>0.23062501847743988</v>
      </c>
      <c r="EC788" s="67">
        <v>0.24371013045310974</v>
      </c>
      <c r="ED788" s="67">
        <v>0.23575107753276825</v>
      </c>
      <c r="EE788" s="67">
        <v>0.28708046674728394</v>
      </c>
      <c r="EF788" s="67">
        <v>0.27162283658981323</v>
      </c>
      <c r="EG788" s="67">
        <v>0.26430368423461914</v>
      </c>
      <c r="EH788" s="67">
        <v>0.23276087641716003</v>
      </c>
      <c r="EI788" s="67">
        <v>0.29095369577407837</v>
      </c>
      <c r="EJ788" s="67">
        <v>0.2856394350528717</v>
      </c>
      <c r="EK788" s="67">
        <v>0.26087874174118042</v>
      </c>
      <c r="EL788" s="67">
        <v>0.315177321434021</v>
      </c>
      <c r="EM788" s="67">
        <v>0.47520527243614197</v>
      </c>
      <c r="EN788" s="67">
        <v>0.50547242164611816</v>
      </c>
      <c r="EO788" s="67">
        <v>0.48331892490386963</v>
      </c>
      <c r="EP788" s="67">
        <v>0.54518049955368042</v>
      </c>
      <c r="EQ788" s="67">
        <v>0.56236129999160767</v>
      </c>
      <c r="ER788" s="67">
        <v>0.38055109977722168</v>
      </c>
      <c r="ES788" s="67">
        <v>0.28550219535827637</v>
      </c>
      <c r="ET788" s="67">
        <v>0.28280556201934814</v>
      </c>
      <c r="EU788" s="67">
        <v>0.26864606142044067</v>
      </c>
      <c r="EV788" s="67">
        <v>0.27224403619766235</v>
      </c>
      <c r="EW788" s="67">
        <v>66.9964599609375</v>
      </c>
      <c r="EX788" s="67">
        <v>64.596046447753906</v>
      </c>
      <c r="EY788" s="67">
        <v>62.769344329833984</v>
      </c>
      <c r="EZ788" s="67">
        <v>60.396625518798828</v>
      </c>
      <c r="FA788" s="67">
        <v>58.969856262207031</v>
      </c>
      <c r="FB788" s="67">
        <v>58.265281677246094</v>
      </c>
      <c r="FC788" s="67">
        <v>58.478534698486328</v>
      </c>
      <c r="FD788" s="67">
        <v>62.389446258544922</v>
      </c>
      <c r="FE788" s="67">
        <v>67.224540710449219</v>
      </c>
      <c r="FF788" s="67">
        <v>72.621353149414063</v>
      </c>
      <c r="FG788" s="67">
        <v>77.228416442871094</v>
      </c>
      <c r="FH788" s="67">
        <v>82.476821899414063</v>
      </c>
      <c r="FI788" s="67">
        <v>87.539405822753906</v>
      </c>
      <c r="FJ788" s="67">
        <v>92.034858703613281</v>
      </c>
      <c r="FK788" s="67">
        <v>94.386703491210938</v>
      </c>
      <c r="FL788" s="67">
        <v>95.232391357421875</v>
      </c>
      <c r="FM788" s="67">
        <v>93.526283264160156</v>
      </c>
      <c r="FN788" s="67">
        <v>91.081626892089844</v>
      </c>
      <c r="FO788" s="67">
        <v>86.717178344726563</v>
      </c>
      <c r="FP788" s="67">
        <v>82.995071411132813</v>
      </c>
      <c r="FQ788" s="67">
        <v>77.826904296875</v>
      </c>
      <c r="FR788" s="67">
        <v>72.326622009277344</v>
      </c>
      <c r="FS788" s="67">
        <v>67.209686279296875</v>
      </c>
      <c r="FT788" s="67">
        <v>64.102767944335938</v>
      </c>
      <c r="FU788" s="68">
        <v>0.16909416019916534</v>
      </c>
      <c r="FV788" s="40">
        <v>14.75</v>
      </c>
      <c r="FW788">
        <v>1396.95</v>
      </c>
      <c r="FX788">
        <v>1</v>
      </c>
    </row>
    <row r="789" spans="1:180" x14ac:dyDescent="0.2">
      <c r="A789" t="s">
        <v>189</v>
      </c>
      <c r="B789" t="s">
        <v>207</v>
      </c>
      <c r="C789" t="s">
        <v>204</v>
      </c>
      <c r="D789" t="s">
        <v>183</v>
      </c>
      <c r="E789" t="s">
        <v>1</v>
      </c>
      <c r="F789" t="s">
        <v>193</v>
      </c>
      <c r="G789" s="60" t="s">
        <v>219</v>
      </c>
      <c r="H789" s="67">
        <v>1290</v>
      </c>
      <c r="I789" s="67">
        <v>0.81976628303527832</v>
      </c>
      <c r="J789" s="67">
        <v>0.72724491357803345</v>
      </c>
      <c r="K789" s="67">
        <v>0.68498480319976807</v>
      </c>
      <c r="L789" s="67">
        <v>0.67837554216384888</v>
      </c>
      <c r="M789" s="67">
        <v>0.67234814167022705</v>
      </c>
      <c r="N789" s="67">
        <v>0.69951361417770386</v>
      </c>
      <c r="O789" s="67">
        <v>0.8286166787147522</v>
      </c>
      <c r="P789" s="67">
        <v>0.8883548378944397</v>
      </c>
      <c r="Q789" s="67">
        <v>0.90631711483001709</v>
      </c>
      <c r="R789" s="67">
        <v>0.90246671438217163</v>
      </c>
      <c r="S789" s="67">
        <v>0.94766348600387573</v>
      </c>
      <c r="T789" s="67">
        <v>1.0619491338729858</v>
      </c>
      <c r="U789" s="67">
        <v>1.1248478889465332</v>
      </c>
      <c r="V789" s="67">
        <v>1.1900656223297119</v>
      </c>
      <c r="W789" s="67">
        <v>1.2852643728256226</v>
      </c>
      <c r="X789" s="67">
        <v>1.3809666633605957</v>
      </c>
      <c r="Y789" s="67">
        <v>1.4745930433273315</v>
      </c>
      <c r="Z789" s="67">
        <v>1.5945390462875366</v>
      </c>
      <c r="AA789" s="67">
        <v>1.614300012588501</v>
      </c>
      <c r="AB789" s="67">
        <v>1.6252443790435791</v>
      </c>
      <c r="AC789" s="67">
        <v>1.5647643804550171</v>
      </c>
      <c r="AD789" s="67">
        <v>1.4922969341278076</v>
      </c>
      <c r="AE789" s="67">
        <v>1.2845116853713989</v>
      </c>
      <c r="AF789" s="67">
        <v>1.0463794469833374</v>
      </c>
      <c r="AG789" s="67">
        <v>-0.22631174325942993</v>
      </c>
      <c r="AH789" s="67">
        <v>-0.22339266538619995</v>
      </c>
      <c r="AI789" s="67">
        <v>-0.22749900817871094</v>
      </c>
      <c r="AJ789" s="67">
        <v>-0.22553704679012299</v>
      </c>
      <c r="AK789" s="67">
        <v>-0.2279023677110672</v>
      </c>
      <c r="AL789" s="67">
        <v>-0.2510266900062561</v>
      </c>
      <c r="AM789" s="67">
        <v>-0.24871420860290527</v>
      </c>
      <c r="AN789" s="67">
        <v>-0.28005906939506531</v>
      </c>
      <c r="AO789" s="67">
        <v>-0.32152098417282104</v>
      </c>
      <c r="AP789" s="67">
        <v>-0.32687178254127502</v>
      </c>
      <c r="AQ789" s="67">
        <v>-0.34580624103546143</v>
      </c>
      <c r="AR789" s="67">
        <v>-0.31350302696228027</v>
      </c>
      <c r="AS789" s="67">
        <v>-0.39782893657684326</v>
      </c>
      <c r="AT789" s="67">
        <v>-0.3655848503112793</v>
      </c>
      <c r="AU789" s="67">
        <v>-0.16213619709014893</v>
      </c>
      <c r="AV789" s="67">
        <v>-0.13359425961971283</v>
      </c>
      <c r="AW789" s="67">
        <v>-0.11867664009332657</v>
      </c>
      <c r="AX789" s="67">
        <v>-6.1310965567827225E-2</v>
      </c>
      <c r="AY789" s="67">
        <v>-0.12456899136304855</v>
      </c>
      <c r="AZ789" s="67">
        <v>-0.33578506112098694</v>
      </c>
      <c r="BA789" s="67">
        <v>-0.34471100568771362</v>
      </c>
      <c r="BB789" s="67">
        <v>-0.37249884009361267</v>
      </c>
      <c r="BC789" s="67">
        <v>-0.33705008029937744</v>
      </c>
      <c r="BD789" s="67">
        <v>-0.29354026913642883</v>
      </c>
      <c r="BE789" s="67">
        <v>-7.198556512594223E-2</v>
      </c>
      <c r="BF789" s="67">
        <v>-7.6811008155345917E-2</v>
      </c>
      <c r="BG789" s="67">
        <v>-8.4689892828464508E-2</v>
      </c>
      <c r="BH789" s="67">
        <v>-8.4441177546977997E-2</v>
      </c>
      <c r="BI789" s="67">
        <v>-8.6280763149261475E-2</v>
      </c>
      <c r="BJ789" s="67">
        <v>-0.10631526261568069</v>
      </c>
      <c r="BK789" s="67">
        <v>-9.7586661577224731E-2</v>
      </c>
      <c r="BL789" s="67">
        <v>-0.11816736310720444</v>
      </c>
      <c r="BM789" s="67">
        <v>-0.15596495568752289</v>
      </c>
      <c r="BN789" s="67">
        <v>-0.15632113814353943</v>
      </c>
      <c r="BO789" s="67">
        <v>-0.17027825117111206</v>
      </c>
      <c r="BP789" s="67">
        <v>-0.13389433920383453</v>
      </c>
      <c r="BQ789" s="67">
        <v>-0.21474720537662506</v>
      </c>
      <c r="BR789" s="67">
        <v>-0.18088991940021515</v>
      </c>
      <c r="BS789" s="67">
        <v>2.2752614691853523E-2</v>
      </c>
      <c r="BT789" s="67">
        <v>5.1949430257081985E-2</v>
      </c>
      <c r="BU789" s="67">
        <v>6.7982941865921021E-2</v>
      </c>
      <c r="BV789" s="67">
        <v>0.12950348854064941</v>
      </c>
      <c r="BW789" s="67">
        <v>6.9382928311824799E-2</v>
      </c>
      <c r="BX789" s="67">
        <v>-0.13919670879840851</v>
      </c>
      <c r="BY789" s="67">
        <v>-0.1495310366153717</v>
      </c>
      <c r="BZ789" s="67">
        <v>-0.18242600560188293</v>
      </c>
      <c r="CA789" s="67">
        <v>-0.15663352608680725</v>
      </c>
      <c r="CB789" s="67">
        <v>-0.12570858001708984</v>
      </c>
      <c r="CC789" s="67">
        <v>3.4900262951850891E-2</v>
      </c>
      <c r="CD789" s="67">
        <v>2.4710990488529205E-2</v>
      </c>
      <c r="CE789" s="67">
        <v>1.4219272881746292E-2</v>
      </c>
      <c r="CF789" s="67">
        <v>1.3281392864882946E-2</v>
      </c>
      <c r="CG789" s="67">
        <v>1.180591993033886E-2</v>
      </c>
      <c r="CH789" s="67">
        <v>-6.0885678976774216E-3</v>
      </c>
      <c r="CI789" s="67">
        <v>7.0837889797985554E-3</v>
      </c>
      <c r="CJ789" s="67">
        <v>-6.0416674241423607E-3</v>
      </c>
      <c r="CK789" s="67">
        <v>-4.130135104060173E-2</v>
      </c>
      <c r="CL789" s="67">
        <v>-3.8198292255401611E-2</v>
      </c>
      <c r="CM789" s="67">
        <v>-4.8708092421293259E-2</v>
      </c>
      <c r="CN789" s="67">
        <v>-9.4979023560881615E-3</v>
      </c>
      <c r="CO789" s="67">
        <v>-8.7945379316806793E-2</v>
      </c>
      <c r="CP789" s="67">
        <v>-5.2970778197050095E-2</v>
      </c>
      <c r="CQ789" s="67">
        <v>0.15080605447292328</v>
      </c>
      <c r="CR789" s="67">
        <v>0.18045642971992493</v>
      </c>
      <c r="CS789" s="67">
        <v>0.19726279377937317</v>
      </c>
      <c r="CT789" s="67">
        <v>0.26166099309921265</v>
      </c>
      <c r="CU789" s="67">
        <v>0.20371343195438385</v>
      </c>
      <c r="CV789" s="67">
        <v>-3.0402399133890867E-3</v>
      </c>
      <c r="CW789" s="67">
        <v>-1.434997096657753E-2</v>
      </c>
      <c r="CX789" s="67">
        <v>-5.0782155245542526E-2</v>
      </c>
      <c r="CY789" s="67">
        <v>-3.1677581369876862E-2</v>
      </c>
      <c r="CZ789" s="67">
        <v>-9.4688786193728447E-3</v>
      </c>
      <c r="DA789" s="67">
        <v>0.14178609848022461</v>
      </c>
      <c r="DB789" s="67">
        <v>0.12623299658298492</v>
      </c>
      <c r="DC789" s="67">
        <v>0.11312843859195709</v>
      </c>
      <c r="DD789" s="67">
        <v>0.11100397258996964</v>
      </c>
      <c r="DE789" s="67">
        <v>0.1098925992846489</v>
      </c>
      <c r="DF789" s="67">
        <v>9.4138123095035553E-2</v>
      </c>
      <c r="DG789" s="67">
        <v>0.11175424605607986</v>
      </c>
      <c r="DH789" s="67">
        <v>0.10608401894569397</v>
      </c>
      <c r="DI789" s="67">
        <v>7.3362253606319427E-2</v>
      </c>
      <c r="DJ789" s="67">
        <v>7.9924553632736206E-2</v>
      </c>
      <c r="DK789" s="67">
        <v>7.2862051427364349E-2</v>
      </c>
      <c r="DL789" s="67">
        <v>0.11489853262901306</v>
      </c>
      <c r="DM789" s="67">
        <v>3.885645791888237E-2</v>
      </c>
      <c r="DN789" s="67">
        <v>7.4948370456695557E-2</v>
      </c>
      <c r="DO789" s="67">
        <v>0.27885949611663818</v>
      </c>
      <c r="DP789" s="67">
        <v>0.30896341800689697</v>
      </c>
      <c r="DQ789" s="67">
        <v>0.32654264569282532</v>
      </c>
      <c r="DR789" s="67">
        <v>0.39381849765777588</v>
      </c>
      <c r="DS789" s="67">
        <v>0.3380439281463623</v>
      </c>
      <c r="DT789" s="67">
        <v>0.13311624526977539</v>
      </c>
      <c r="DU789" s="67">
        <v>0.12083109468221664</v>
      </c>
      <c r="DV789" s="67">
        <v>8.0861695110797882E-2</v>
      </c>
      <c r="DW789" s="67">
        <v>9.3278370797634125E-2</v>
      </c>
      <c r="DX789" s="67">
        <v>0.1067708283662796</v>
      </c>
      <c r="DY789" s="67">
        <v>0.29611223936080933</v>
      </c>
      <c r="DZ789" s="67">
        <v>0.27281466126441956</v>
      </c>
      <c r="EA789" s="67">
        <v>0.25593757629394531</v>
      </c>
      <c r="EB789" s="67">
        <v>0.25209981203079224</v>
      </c>
      <c r="EC789" s="67">
        <v>0.25151416659355164</v>
      </c>
      <c r="ED789" s="67">
        <v>0.23884953558444977</v>
      </c>
      <c r="EE789" s="67">
        <v>0.26288175582885742</v>
      </c>
      <c r="EF789" s="67">
        <v>0.26797568798065186</v>
      </c>
      <c r="EG789" s="67">
        <v>0.23891828954219818</v>
      </c>
      <c r="EH789" s="67">
        <v>0.2504751980304718</v>
      </c>
      <c r="EI789" s="67">
        <v>0.24839004874229431</v>
      </c>
      <c r="EJ789" s="67">
        <v>0.29450720548629761</v>
      </c>
      <c r="EK789" s="67">
        <v>0.22193817794322968</v>
      </c>
      <c r="EL789" s="67">
        <v>0.2596433162689209</v>
      </c>
      <c r="EM789" s="67">
        <v>0.46374830603599548</v>
      </c>
      <c r="EN789" s="67">
        <v>0.49450713396072388</v>
      </c>
      <c r="EO789" s="67">
        <v>0.51320219039916992</v>
      </c>
      <c r="EP789" s="67">
        <v>0.58463293313980103</v>
      </c>
      <c r="EQ789" s="67">
        <v>0.53199583292007446</v>
      </c>
      <c r="ER789" s="67">
        <v>0.32970458269119263</v>
      </c>
      <c r="ES789" s="67">
        <v>0.31601107120513916</v>
      </c>
      <c r="ET789" s="67">
        <v>0.27093455195426941</v>
      </c>
      <c r="EU789" s="67">
        <v>0.27369493246078491</v>
      </c>
      <c r="EV789" s="67">
        <v>0.2746025025844574</v>
      </c>
      <c r="EW789" s="67">
        <v>61.046775817871094</v>
      </c>
      <c r="EX789" s="67">
        <v>58.024085998535156</v>
      </c>
      <c r="EY789" s="67">
        <v>57.148452758789063</v>
      </c>
      <c r="EZ789" s="67">
        <v>56.571456909179688</v>
      </c>
      <c r="FA789" s="67">
        <v>56.066390991210938</v>
      </c>
      <c r="FB789" s="67">
        <v>55.279693603515625</v>
      </c>
      <c r="FC789" s="67">
        <v>57.016708374023438</v>
      </c>
      <c r="FD789" s="67">
        <v>60.614459991455078</v>
      </c>
      <c r="FE789" s="67">
        <v>64.113349914550781</v>
      </c>
      <c r="FF789" s="67">
        <v>68.972251892089844</v>
      </c>
      <c r="FG789" s="67">
        <v>75.001983642578125</v>
      </c>
      <c r="FH789" s="67">
        <v>81.687858581542969</v>
      </c>
      <c r="FI789" s="67">
        <v>88.291976928710938</v>
      </c>
      <c r="FJ789" s="67">
        <v>92.454109191894531</v>
      </c>
      <c r="FK789" s="67">
        <v>95.434867858886719</v>
      </c>
      <c r="FL789" s="67">
        <v>96.412818908691406</v>
      </c>
      <c r="FM789" s="67">
        <v>94.752670288085938</v>
      </c>
      <c r="FN789" s="67">
        <v>93.97479248046875</v>
      </c>
      <c r="FO789" s="67">
        <v>90.250755310058594</v>
      </c>
      <c r="FP789" s="67">
        <v>87.484298706054688</v>
      </c>
      <c r="FQ789" s="67">
        <v>80.729179382324219</v>
      </c>
      <c r="FR789" s="67">
        <v>73.262557983398438</v>
      </c>
      <c r="FS789" s="67">
        <v>68.699867248535156</v>
      </c>
      <c r="FT789" s="67">
        <v>65.671966552734375</v>
      </c>
      <c r="FU789" s="68">
        <v>0.16931860148906708</v>
      </c>
      <c r="FV789" s="40">
        <v>13.890000343322754</v>
      </c>
      <c r="FW789">
        <v>1386.51</v>
      </c>
      <c r="FX789">
        <v>1</v>
      </c>
    </row>
    <row r="790" spans="1:180" x14ac:dyDescent="0.2">
      <c r="A790" t="s">
        <v>189</v>
      </c>
      <c r="B790" t="s">
        <v>207</v>
      </c>
      <c r="C790" t="s">
        <v>204</v>
      </c>
      <c r="D790" t="s">
        <v>183</v>
      </c>
      <c r="E790" t="s">
        <v>1</v>
      </c>
      <c r="F790" t="s">
        <v>193</v>
      </c>
      <c r="G790" s="60" t="s">
        <v>220</v>
      </c>
      <c r="H790" s="67">
        <v>1292</v>
      </c>
      <c r="I790" s="67">
        <v>0.88533776998519897</v>
      </c>
      <c r="J790" s="67">
        <v>0.78717714548110962</v>
      </c>
      <c r="K790" s="67">
        <v>0.74187231063842773</v>
      </c>
      <c r="L790" s="67">
        <v>0.72698360681533813</v>
      </c>
      <c r="M790" s="67">
        <v>0.71684873104095459</v>
      </c>
      <c r="N790" s="67">
        <v>0.73237311840057373</v>
      </c>
      <c r="O790" s="67">
        <v>0.83936947584152222</v>
      </c>
      <c r="P790" s="67">
        <v>0.93145221471786499</v>
      </c>
      <c r="Q790" s="67">
        <v>0.95780688524246216</v>
      </c>
      <c r="R790" s="67">
        <v>0.99555742740631104</v>
      </c>
      <c r="S790" s="67">
        <v>1.0751572847366333</v>
      </c>
      <c r="T790" s="67">
        <v>1.1776983737945557</v>
      </c>
      <c r="U790" s="67">
        <v>1.2448457479476929</v>
      </c>
      <c r="V790" s="67">
        <v>1.326401948928833</v>
      </c>
      <c r="W790" s="67">
        <v>1.3563321828842163</v>
      </c>
      <c r="X790" s="67">
        <v>1.4167933464050293</v>
      </c>
      <c r="Y790" s="67">
        <v>1.4126238822937012</v>
      </c>
      <c r="Z790" s="67">
        <v>1.4687399864196777</v>
      </c>
      <c r="AA790" s="67">
        <v>1.4901827573776245</v>
      </c>
      <c r="AB790" s="67">
        <v>1.4710308313369751</v>
      </c>
      <c r="AC790" s="67">
        <v>1.4355047941207886</v>
      </c>
      <c r="AD790" s="67">
        <v>1.4034276008605957</v>
      </c>
      <c r="AE790" s="67">
        <v>1.2211655378341675</v>
      </c>
      <c r="AF790" s="67">
        <v>1.0027046203613281</v>
      </c>
      <c r="AG790" s="67">
        <v>-0.26861399412155151</v>
      </c>
      <c r="AH790" s="67">
        <v>-0.26708570122718811</v>
      </c>
      <c r="AI790" s="67">
        <v>-0.25639250874519348</v>
      </c>
      <c r="AJ790" s="67">
        <v>-0.2386852502822876</v>
      </c>
      <c r="AK790" s="67">
        <v>-0.25472515821456909</v>
      </c>
      <c r="AL790" s="67">
        <v>-0.26729512214660645</v>
      </c>
      <c r="AM790" s="67">
        <v>-0.26406398415565491</v>
      </c>
      <c r="AN790" s="67">
        <v>-0.27290284633636475</v>
      </c>
      <c r="AO790" s="67">
        <v>-0.31031781435012817</v>
      </c>
      <c r="AP790" s="67">
        <v>-0.31519630551338196</v>
      </c>
      <c r="AQ790" s="67">
        <v>-0.32337555289268494</v>
      </c>
      <c r="AR790" s="67">
        <v>-0.29524675011634827</v>
      </c>
      <c r="AS790" s="67">
        <v>-0.35012277960777283</v>
      </c>
      <c r="AT790" s="67">
        <v>-0.31943413615226746</v>
      </c>
      <c r="AU790" s="67">
        <v>-0.15684354305267334</v>
      </c>
      <c r="AV790" s="67">
        <v>-9.4901897013187408E-2</v>
      </c>
      <c r="AW790" s="67">
        <v>-0.15667480230331421</v>
      </c>
      <c r="AX790" s="67">
        <v>-0.19445934891700745</v>
      </c>
      <c r="AY790" s="67">
        <v>-0.20982077717781067</v>
      </c>
      <c r="AZ790" s="67">
        <v>-0.36398884654045105</v>
      </c>
      <c r="BA790" s="67">
        <v>-0.39740222692489624</v>
      </c>
      <c r="BB790" s="67">
        <v>-0.37557762861251831</v>
      </c>
      <c r="BC790" s="67">
        <v>-0.36631050705909729</v>
      </c>
      <c r="BD790" s="67">
        <v>-0.33969411253929138</v>
      </c>
      <c r="BE790" s="67">
        <v>-0.11433869600296021</v>
      </c>
      <c r="BF790" s="67">
        <v>-0.12056258320808411</v>
      </c>
      <c r="BG790" s="67">
        <v>-0.11364727467298508</v>
      </c>
      <c r="BH790" s="67">
        <v>-9.7641728818416595E-2</v>
      </c>
      <c r="BI790" s="67">
        <v>-0.11317124962806702</v>
      </c>
      <c r="BJ790" s="67">
        <v>-0.12265626341104507</v>
      </c>
      <c r="BK790" s="67">
        <v>-0.11302109062671661</v>
      </c>
      <c r="BL790" s="67">
        <v>-0.11109880357980728</v>
      </c>
      <c r="BM790" s="67">
        <v>-0.14485932886600494</v>
      </c>
      <c r="BN790" s="67">
        <v>-0.14470954239368439</v>
      </c>
      <c r="BO790" s="67">
        <v>-0.14786230027675629</v>
      </c>
      <c r="BP790" s="67">
        <v>-0.11566157639026642</v>
      </c>
      <c r="BQ790" s="67">
        <v>-0.16705365478992462</v>
      </c>
      <c r="BR790" s="67">
        <v>-0.13475038111209869</v>
      </c>
      <c r="BS790" s="67">
        <v>2.807660773396492E-2</v>
      </c>
      <c r="BT790" s="67">
        <v>9.0678006410598755E-2</v>
      </c>
      <c r="BU790" s="67">
        <v>3.0010124668478966E-2</v>
      </c>
      <c r="BV790" s="67">
        <v>-3.625788725912571E-3</v>
      </c>
      <c r="BW790" s="67">
        <v>-1.5871454030275345E-2</v>
      </c>
      <c r="BX790" s="67">
        <v>-0.16742251813411713</v>
      </c>
      <c r="BY790" s="67">
        <v>-0.20224030315876007</v>
      </c>
      <c r="BZ790" s="67">
        <v>-0.18552832305431366</v>
      </c>
      <c r="CA790" s="67">
        <v>-0.18592040240764618</v>
      </c>
      <c r="CB790" s="67">
        <v>-0.17190065979957581</v>
      </c>
      <c r="CC790" s="67">
        <v>-7.488081231713295E-3</v>
      </c>
      <c r="CD790" s="67">
        <v>-1.9081106409430504E-2</v>
      </c>
      <c r="CE790" s="67">
        <v>-1.4782359823584557E-2</v>
      </c>
      <c r="CF790" s="67">
        <v>4.4598476961255074E-5</v>
      </c>
      <c r="CG790" s="67">
        <v>-1.5131446532905102E-2</v>
      </c>
      <c r="CH790" s="67">
        <v>-2.247983030974865E-2</v>
      </c>
      <c r="CI790" s="67">
        <v>-8.4092337638139725E-3</v>
      </c>
      <c r="CJ790" s="67">
        <v>9.6618261886760592E-4</v>
      </c>
      <c r="CK790" s="67">
        <v>-3.0263282358646393E-2</v>
      </c>
      <c r="CL790" s="67">
        <v>-2.6630908250808716E-2</v>
      </c>
      <c r="CM790" s="67">
        <v>-2.630237303674221E-2</v>
      </c>
      <c r="CN790" s="67">
        <v>8.7185604497790337E-3</v>
      </c>
      <c r="CO790" s="67">
        <v>-4.0260531008243561E-2</v>
      </c>
      <c r="CP790" s="67">
        <v>-6.8389805965125561E-3</v>
      </c>
      <c r="CQ790" s="67">
        <v>0.15615174174308777</v>
      </c>
      <c r="CR790" s="67">
        <v>0.21921007335186005</v>
      </c>
      <c r="CS790" s="67">
        <v>0.15930752456188202</v>
      </c>
      <c r="CT790" s="67">
        <v>0.12854495644569397</v>
      </c>
      <c r="CU790" s="67">
        <v>0.11845725029706955</v>
      </c>
      <c r="CV790" s="67">
        <v>-3.1281284987926483E-2</v>
      </c>
      <c r="CW790" s="67">
        <v>-6.7071765661239624E-2</v>
      </c>
      <c r="CX790" s="67">
        <v>-5.3900733590126038E-2</v>
      </c>
      <c r="CY790" s="67">
        <v>-6.0982793569564819E-2</v>
      </c>
      <c r="CZ790" s="67">
        <v>-5.5687423795461655E-2</v>
      </c>
      <c r="DA790" s="67">
        <v>9.9362537264823914E-2</v>
      </c>
      <c r="DB790" s="67">
        <v>8.2400374114513397E-2</v>
      </c>
      <c r="DC790" s="67">
        <v>8.4082558751106262E-2</v>
      </c>
      <c r="DD790" s="67">
        <v>9.7730919718742371E-2</v>
      </c>
      <c r="DE790" s="67">
        <v>8.2908362150192261E-2</v>
      </c>
      <c r="DF790" s="67">
        <v>7.7696606516838074E-2</v>
      </c>
      <c r="DG790" s="67">
        <v>9.620261937379837E-2</v>
      </c>
      <c r="DH790" s="67">
        <v>0.11303116381168365</v>
      </c>
      <c r="DI790" s="67">
        <v>8.4332771599292755E-2</v>
      </c>
      <c r="DJ790" s="67">
        <v>9.1447718441486359E-2</v>
      </c>
      <c r="DK790" s="67">
        <v>9.5257557928562164E-2</v>
      </c>
      <c r="DL790" s="67">
        <v>0.13309870660305023</v>
      </c>
      <c r="DM790" s="67">
        <v>8.6532585322856903E-2</v>
      </c>
      <c r="DN790" s="67">
        <v>0.12107241898775101</v>
      </c>
      <c r="DO790" s="67">
        <v>0.28422686457633972</v>
      </c>
      <c r="DP790" s="67">
        <v>0.34774214029312134</v>
      </c>
      <c r="DQ790" s="67">
        <v>0.28860494494438171</v>
      </c>
      <c r="DR790" s="67">
        <v>0.26071566343307495</v>
      </c>
      <c r="DS790" s="67">
        <v>0.25278595089912415</v>
      </c>
      <c r="DT790" s="67">
        <v>0.10485996305942535</v>
      </c>
      <c r="DU790" s="67">
        <v>6.8096786737442017E-2</v>
      </c>
      <c r="DV790" s="67">
        <v>7.7726840972900391E-2</v>
      </c>
      <c r="DW790" s="67">
        <v>6.3954822719097137E-2</v>
      </c>
      <c r="DX790" s="67">
        <v>6.0525812208652496E-2</v>
      </c>
      <c r="DY790" s="67">
        <v>0.25363785028457642</v>
      </c>
      <c r="DZ790" s="67">
        <v>0.22892351448535919</v>
      </c>
      <c r="EA790" s="67">
        <v>0.22682780027389526</v>
      </c>
      <c r="EB790" s="67">
        <v>0.23877446353435516</v>
      </c>
      <c r="EC790" s="67">
        <v>0.22446227073669434</v>
      </c>
      <c r="ED790" s="67">
        <v>0.22233545780181885</v>
      </c>
      <c r="EE790" s="67">
        <v>0.24724550545215607</v>
      </c>
      <c r="EF790" s="67">
        <v>0.27483516931533813</v>
      </c>
      <c r="EG790" s="67">
        <v>0.24979124963283539</v>
      </c>
      <c r="EH790" s="67">
        <v>0.26193448901176453</v>
      </c>
      <c r="EI790" s="67">
        <v>0.27077081799507141</v>
      </c>
      <c r="EJ790" s="67">
        <v>0.31268388032913208</v>
      </c>
      <c r="EK790" s="67">
        <v>0.26960170269012451</v>
      </c>
      <c r="EL790" s="67">
        <v>0.30575621128082275</v>
      </c>
      <c r="EM790" s="67">
        <v>0.46914699673652649</v>
      </c>
      <c r="EN790" s="67">
        <v>0.5333220362663269</v>
      </c>
      <c r="EO790" s="67">
        <v>0.47528982162475586</v>
      </c>
      <c r="EP790" s="67">
        <v>0.45154926180839539</v>
      </c>
      <c r="EQ790" s="67">
        <v>0.44673529267311096</v>
      </c>
      <c r="ER790" s="67">
        <v>0.30142629146575928</v>
      </c>
      <c r="ES790" s="67">
        <v>0.26325869560241699</v>
      </c>
      <c r="ET790" s="67">
        <v>0.26777613162994385</v>
      </c>
      <c r="EU790" s="67">
        <v>0.24434490501880646</v>
      </c>
      <c r="EV790" s="67">
        <v>0.22831925749778748</v>
      </c>
      <c r="EW790" s="67">
        <v>64.344802856445313</v>
      </c>
      <c r="EX790" s="67">
        <v>62.565540313720703</v>
      </c>
      <c r="EY790" s="67">
        <v>60.961128234863281</v>
      </c>
      <c r="EZ790" s="67">
        <v>59.885032653808594</v>
      </c>
      <c r="FA790" s="67">
        <v>58.874668121337891</v>
      </c>
      <c r="FB790" s="67">
        <v>58.377662658691406</v>
      </c>
      <c r="FC790" s="67">
        <v>59.759410858154297</v>
      </c>
      <c r="FD790" s="67">
        <v>63.448757171630859</v>
      </c>
      <c r="FE790" s="67">
        <v>67.366104125976563</v>
      </c>
      <c r="FF790" s="67">
        <v>73.212394714355469</v>
      </c>
      <c r="FG790" s="67">
        <v>79.349563598632813</v>
      </c>
      <c r="FH790" s="67">
        <v>84.491279602050781</v>
      </c>
      <c r="FI790" s="67">
        <v>89.949790954589844</v>
      </c>
      <c r="FJ790" s="67">
        <v>90.702796936035156</v>
      </c>
      <c r="FK790" s="67">
        <v>90.35552978515625</v>
      </c>
      <c r="FL790" s="67">
        <v>90.149696350097656</v>
      </c>
      <c r="FM790" s="67">
        <v>90.750480651855469</v>
      </c>
      <c r="FN790" s="67">
        <v>87.724205017089844</v>
      </c>
      <c r="FO790" s="67">
        <v>84.062408447265625</v>
      </c>
      <c r="FP790" s="67">
        <v>80.807014465332031</v>
      </c>
      <c r="FQ790" s="67">
        <v>76.432823181152344</v>
      </c>
      <c r="FR790" s="67">
        <v>72.713058471679688</v>
      </c>
      <c r="FS790" s="67">
        <v>68.758010864257813</v>
      </c>
      <c r="FT790" s="67">
        <v>66.158042907714844</v>
      </c>
      <c r="FU790" s="68">
        <v>0.16933088004589081</v>
      </c>
      <c r="FV790" s="40">
        <v>14.600000381469727</v>
      </c>
      <c r="FW790">
        <v>1427.26</v>
      </c>
      <c r="FX790">
        <v>1</v>
      </c>
    </row>
    <row r="791" spans="1:180" x14ac:dyDescent="0.2">
      <c r="A791" t="s">
        <v>189</v>
      </c>
      <c r="B791" t="s">
        <v>207</v>
      </c>
      <c r="C791" t="s">
        <v>204</v>
      </c>
      <c r="D791" t="s">
        <v>183</v>
      </c>
      <c r="E791" t="s">
        <v>1</v>
      </c>
      <c r="F791" t="s">
        <v>193</v>
      </c>
      <c r="G791" s="60" t="s">
        <v>221</v>
      </c>
      <c r="H791" s="67">
        <v>1326</v>
      </c>
      <c r="I791" s="67">
        <v>0.74484676122665405</v>
      </c>
      <c r="J791" s="67">
        <v>0.66987025737762451</v>
      </c>
      <c r="K791" s="67">
        <v>0.62449967861175537</v>
      </c>
      <c r="L791" s="67">
        <v>0.61533761024475098</v>
      </c>
      <c r="M791" s="67">
        <v>0.61871647834777832</v>
      </c>
      <c r="N791" s="67">
        <v>0.65283650159835815</v>
      </c>
      <c r="O791" s="67">
        <v>0.75074887275695801</v>
      </c>
      <c r="P791" s="67">
        <v>0.84357762336730957</v>
      </c>
      <c r="Q791" s="67">
        <v>0.82696473598480225</v>
      </c>
      <c r="R791" s="67">
        <v>0.84041291475296021</v>
      </c>
      <c r="S791" s="67">
        <v>0.87072074413299561</v>
      </c>
      <c r="T791" s="67">
        <v>0.93729382753372192</v>
      </c>
      <c r="U791" s="67">
        <v>0.96687400341033936</v>
      </c>
      <c r="V791" s="67">
        <v>1.0327248573303223</v>
      </c>
      <c r="W791" s="67">
        <v>1.1135933399200439</v>
      </c>
      <c r="X791" s="67">
        <v>1.2156832218170166</v>
      </c>
      <c r="Y791" s="67">
        <v>1.304604172706604</v>
      </c>
      <c r="Z791" s="67">
        <v>1.4388693571090698</v>
      </c>
      <c r="AA791" s="67">
        <v>1.4927175045013428</v>
      </c>
      <c r="AB791" s="67">
        <v>1.4805252552032471</v>
      </c>
      <c r="AC791" s="67">
        <v>1.3985882997512817</v>
      </c>
      <c r="AD791" s="67">
        <v>1.3244674205780029</v>
      </c>
      <c r="AE791" s="67">
        <v>1.1407730579376221</v>
      </c>
      <c r="AF791" s="67">
        <v>0.91580510139465332</v>
      </c>
      <c r="AG791" s="67">
        <v>-0.29034715890884399</v>
      </c>
      <c r="AH791" s="67">
        <v>-0.27924990653991699</v>
      </c>
      <c r="AI791" s="67">
        <v>-0.28057718276977539</v>
      </c>
      <c r="AJ791" s="67">
        <v>-0.2818935215473175</v>
      </c>
      <c r="AK791" s="67">
        <v>-0.28396943211555481</v>
      </c>
      <c r="AL791" s="67">
        <v>-0.27175697684288025</v>
      </c>
      <c r="AM791" s="67">
        <v>-0.28384092450141907</v>
      </c>
      <c r="AN791" s="67">
        <v>-0.27870041131973267</v>
      </c>
      <c r="AO791" s="67">
        <v>-0.33242347836494446</v>
      </c>
      <c r="AP791" s="67">
        <v>-0.34385672211647034</v>
      </c>
      <c r="AQ791" s="67">
        <v>-0.3210066556930542</v>
      </c>
      <c r="AR791" s="67">
        <v>-0.30193811655044556</v>
      </c>
      <c r="AS791" s="67">
        <v>-0.36062529683113098</v>
      </c>
      <c r="AT791" s="67">
        <v>-0.33004766702651978</v>
      </c>
      <c r="AU791" s="67">
        <v>-0.19518259167671204</v>
      </c>
      <c r="AV791" s="67">
        <v>-0.15272866189479828</v>
      </c>
      <c r="AW791" s="67">
        <v>-0.11922107636928558</v>
      </c>
      <c r="AX791" s="67">
        <v>-0.10922811925411224</v>
      </c>
      <c r="AY791" s="67">
        <v>-0.11680968850851059</v>
      </c>
      <c r="AZ791" s="67">
        <v>-0.31032246351242065</v>
      </c>
      <c r="BA791" s="67">
        <v>-0.38013505935668945</v>
      </c>
      <c r="BB791" s="67">
        <v>-0.38853594660758972</v>
      </c>
      <c r="BC791" s="67">
        <v>-0.32597053050994873</v>
      </c>
      <c r="BD791" s="67">
        <v>-0.30590203404426575</v>
      </c>
      <c r="BE791" s="67">
        <v>-0.1385999321937561</v>
      </c>
      <c r="BF791" s="67">
        <v>-0.13513293862342834</v>
      </c>
      <c r="BG791" s="67">
        <v>-0.14016012847423553</v>
      </c>
      <c r="BH791" s="67">
        <v>-0.14317904412746429</v>
      </c>
      <c r="BI791" s="67">
        <v>-0.14471578598022461</v>
      </c>
      <c r="BJ791" s="67">
        <v>-0.12946629524230957</v>
      </c>
      <c r="BK791" s="67">
        <v>-0.13530994951725006</v>
      </c>
      <c r="BL791" s="67">
        <v>-0.11949272453784943</v>
      </c>
      <c r="BM791" s="67">
        <v>-0.1696140319108963</v>
      </c>
      <c r="BN791" s="67">
        <v>-0.1761581152677536</v>
      </c>
      <c r="BO791" s="67">
        <v>-0.14830122888088226</v>
      </c>
      <c r="BP791" s="67">
        <v>-0.12526889145374298</v>
      </c>
      <c r="BQ791" s="67">
        <v>-0.1805109977722168</v>
      </c>
      <c r="BR791" s="67">
        <v>-0.14835524559020996</v>
      </c>
      <c r="BS791" s="67">
        <v>-1.3243710622191429E-2</v>
      </c>
      <c r="BT791" s="67">
        <v>2.9840551316738129E-2</v>
      </c>
      <c r="BU791" s="67">
        <v>6.4428798854351044E-2</v>
      </c>
      <c r="BV791" s="67">
        <v>7.8499920666217804E-2</v>
      </c>
      <c r="BW791" s="67">
        <v>7.4007228016853333E-2</v>
      </c>
      <c r="BX791" s="67">
        <v>-0.116915263235569</v>
      </c>
      <c r="BY791" s="67">
        <v>-0.18809959292411804</v>
      </c>
      <c r="BZ791" s="67">
        <v>-0.20155002176761627</v>
      </c>
      <c r="CA791" s="67">
        <v>-0.14851434528827667</v>
      </c>
      <c r="CB791" s="67">
        <v>-0.14085620641708374</v>
      </c>
      <c r="CC791" s="67">
        <v>-3.3500291407108307E-2</v>
      </c>
      <c r="CD791" s="67">
        <v>-3.5317979753017426E-2</v>
      </c>
      <c r="CE791" s="67">
        <v>-4.2907699942588806E-2</v>
      </c>
      <c r="CF791" s="67">
        <v>-4.7105807811021805E-2</v>
      </c>
      <c r="CG791" s="67">
        <v>-4.8269141465425491E-2</v>
      </c>
      <c r="CH791" s="67">
        <v>-3.0916199088096619E-2</v>
      </c>
      <c r="CI791" s="67">
        <v>-3.2437849789857864E-2</v>
      </c>
      <c r="CJ791" s="67">
        <v>-9.225970134139061E-3</v>
      </c>
      <c r="CK791" s="67">
        <v>-5.6852709501981735E-2</v>
      </c>
      <c r="CL791" s="67">
        <v>-6.0010585933923721E-2</v>
      </c>
      <c r="CM791" s="67">
        <v>-2.8685983270406723E-2</v>
      </c>
      <c r="CN791" s="67">
        <v>-2.9083217959851027E-3</v>
      </c>
      <c r="CO791" s="67">
        <v>-5.5764384567737579E-2</v>
      </c>
      <c r="CP791" s="67">
        <v>-2.2515624761581421E-2</v>
      </c>
      <c r="CQ791" s="67">
        <v>0.11276661604642868</v>
      </c>
      <c r="CR791" s="67">
        <v>0.15628743171691895</v>
      </c>
      <c r="CS791" s="67">
        <v>0.19162414968013763</v>
      </c>
      <c r="CT791" s="67">
        <v>0.20851978659629822</v>
      </c>
      <c r="CU791" s="67">
        <v>0.20616644620895386</v>
      </c>
      <c r="CV791" s="67">
        <v>1.7037995159626007E-2</v>
      </c>
      <c r="CW791" s="67">
        <v>-5.5096443742513657E-2</v>
      </c>
      <c r="CX791" s="67">
        <v>-7.2044156491756439E-2</v>
      </c>
      <c r="CY791" s="67">
        <v>-2.5608733296394348E-2</v>
      </c>
      <c r="CZ791" s="67">
        <v>-2.6545979082584381E-2</v>
      </c>
      <c r="DA791" s="67">
        <v>7.1599356830120087E-2</v>
      </c>
      <c r="DB791" s="67">
        <v>6.4496994018554688E-2</v>
      </c>
      <c r="DC791" s="67">
        <v>5.4344728589057922E-2</v>
      </c>
      <c r="DD791" s="67">
        <v>4.8967432230710983E-2</v>
      </c>
      <c r="DE791" s="67">
        <v>4.8177506774663925E-2</v>
      </c>
      <c r="DF791" s="67">
        <v>6.763390451669693E-2</v>
      </c>
      <c r="DG791" s="67">
        <v>7.0434249937534332E-2</v>
      </c>
      <c r="DH791" s="67">
        <v>0.1010407879948616</v>
      </c>
      <c r="DI791" s="67">
        <v>5.5908612906932831E-2</v>
      </c>
      <c r="DJ791" s="67">
        <v>5.6136954575777054E-2</v>
      </c>
      <c r="DK791" s="67">
        <v>9.0929269790649414E-2</v>
      </c>
      <c r="DL791" s="67">
        <v>0.11945226043462753</v>
      </c>
      <c r="DM791" s="67">
        <v>6.8982228636741638E-2</v>
      </c>
      <c r="DN791" s="67">
        <v>0.10332399606704712</v>
      </c>
      <c r="DO791" s="67">
        <v>0.23877695202827454</v>
      </c>
      <c r="DP791" s="67">
        <v>0.28273430466651917</v>
      </c>
      <c r="DQ791" s="67">
        <v>0.31881949305534363</v>
      </c>
      <c r="DR791" s="67">
        <v>0.33853965997695923</v>
      </c>
      <c r="DS791" s="67">
        <v>0.33832564949989319</v>
      </c>
      <c r="DT791" s="67">
        <v>0.15099126100540161</v>
      </c>
      <c r="DU791" s="67">
        <v>7.790672779083252E-2</v>
      </c>
      <c r="DV791" s="67">
        <v>5.746171623468399E-2</v>
      </c>
      <c r="DW791" s="67">
        <v>9.7296886146068573E-2</v>
      </c>
      <c r="DX791" s="67">
        <v>8.7764255702495575E-2</v>
      </c>
      <c r="DY791" s="67">
        <v>0.22334656119346619</v>
      </c>
      <c r="DZ791" s="67">
        <v>0.20861394703388214</v>
      </c>
      <c r="EA791" s="67">
        <v>0.19476179778575897</v>
      </c>
      <c r="EB791" s="67">
        <v>0.18768192827701569</v>
      </c>
      <c r="EC791" s="67">
        <v>0.18743114173412323</v>
      </c>
      <c r="ED791" s="67">
        <v>0.20992459356784821</v>
      </c>
      <c r="EE791" s="67">
        <v>0.21896523237228394</v>
      </c>
      <c r="EF791" s="67">
        <v>0.26024845242500305</v>
      </c>
      <c r="EG791" s="67">
        <v>0.21871805191040039</v>
      </c>
      <c r="EH791" s="67">
        <v>0.22383555769920349</v>
      </c>
      <c r="EI791" s="67">
        <v>0.26363468170166016</v>
      </c>
      <c r="EJ791" s="67">
        <v>0.29612147808074951</v>
      </c>
      <c r="EK791" s="67">
        <v>0.24909654259681702</v>
      </c>
      <c r="EL791" s="67">
        <v>0.28501641750335693</v>
      </c>
      <c r="EM791" s="67">
        <v>0.42071583867073059</v>
      </c>
      <c r="EN791" s="67">
        <v>0.46530351042747498</v>
      </c>
      <c r="EO791" s="67">
        <v>0.50246936082839966</v>
      </c>
      <c r="EP791" s="67">
        <v>0.52626770734786987</v>
      </c>
      <c r="EQ791" s="67">
        <v>0.52914255857467651</v>
      </c>
      <c r="ER791" s="67">
        <v>0.34439846873283386</v>
      </c>
      <c r="ES791" s="67">
        <v>0.26994219422340393</v>
      </c>
      <c r="ET791" s="67">
        <v>0.24444761872291565</v>
      </c>
      <c r="EU791" s="67">
        <v>0.27475309371948242</v>
      </c>
      <c r="EV791" s="67">
        <v>0.25281006097793579</v>
      </c>
      <c r="EW791" s="67">
        <v>59.453754425048828</v>
      </c>
      <c r="EX791" s="67">
        <v>57.835594177246094</v>
      </c>
      <c r="EY791" s="67">
        <v>56.298416137695313</v>
      </c>
      <c r="EZ791" s="67">
        <v>54.714530944824219</v>
      </c>
      <c r="FA791" s="67">
        <v>54.141925811767578</v>
      </c>
      <c r="FB791" s="67">
        <v>53.279468536376953</v>
      </c>
      <c r="FC791" s="67">
        <v>53.071502685546875</v>
      </c>
      <c r="FD791" s="67">
        <v>58.407920837402344</v>
      </c>
      <c r="FE791" s="67">
        <v>65.135452270507813</v>
      </c>
      <c r="FF791" s="67">
        <v>71.00421142578125</v>
      </c>
      <c r="FG791" s="67">
        <v>76.486190795898438</v>
      </c>
      <c r="FH791" s="67">
        <v>82.582572937011719</v>
      </c>
      <c r="FI791" s="67">
        <v>89.653533935546875</v>
      </c>
      <c r="FJ791" s="67">
        <v>93.37701416015625</v>
      </c>
      <c r="FK791" s="67">
        <v>95.032791137695313</v>
      </c>
      <c r="FL791" s="67">
        <v>95.960739135742188</v>
      </c>
      <c r="FM791" s="67">
        <v>92.890846252441406</v>
      </c>
      <c r="FN791" s="67">
        <v>90.941673278808594</v>
      </c>
      <c r="FO791" s="67">
        <v>89.670219421386719</v>
      </c>
      <c r="FP791" s="67">
        <v>86.75164794921875</v>
      </c>
      <c r="FQ791" s="67">
        <v>81.350837707519531</v>
      </c>
      <c r="FR791" s="67">
        <v>73.455772399902344</v>
      </c>
      <c r="FS791" s="67">
        <v>67.327346801757813</v>
      </c>
      <c r="FT791" s="67">
        <v>64.693916320800781</v>
      </c>
      <c r="FU791" s="68">
        <v>0.16656704246997833</v>
      </c>
      <c r="FV791" s="40">
        <v>12.939999580383301</v>
      </c>
      <c r="FW791">
        <v>1304.69</v>
      </c>
      <c r="FX791">
        <v>1</v>
      </c>
    </row>
    <row r="792" spans="1:180" x14ac:dyDescent="0.2">
      <c r="A792" t="s">
        <v>189</v>
      </c>
      <c r="B792" t="s">
        <v>207</v>
      </c>
      <c r="C792" t="s">
        <v>204</v>
      </c>
      <c r="D792" t="s">
        <v>183</v>
      </c>
      <c r="E792" t="s">
        <v>1</v>
      </c>
      <c r="F792" t="s">
        <v>193</v>
      </c>
      <c r="G792" s="60" t="s">
        <v>222</v>
      </c>
      <c r="H792" s="67">
        <v>1325.9999961853027</v>
      </c>
      <c r="I792" s="67">
        <v>0.79318523406982422</v>
      </c>
      <c r="J792" s="67">
        <v>0.69086778163909912</v>
      </c>
      <c r="K792" s="67">
        <v>0.65511125326156616</v>
      </c>
      <c r="L792" s="67">
        <v>0.63955450057983398</v>
      </c>
      <c r="M792" s="67">
        <v>0.63006925582885742</v>
      </c>
      <c r="N792" s="67">
        <v>0.65177518129348755</v>
      </c>
      <c r="O792" s="67">
        <v>0.75441879034042358</v>
      </c>
      <c r="P792" s="67">
        <v>0.85093182325363159</v>
      </c>
      <c r="Q792" s="67">
        <v>0.83468461036682129</v>
      </c>
      <c r="R792" s="67">
        <v>0.8450508713722229</v>
      </c>
      <c r="S792" s="67">
        <v>0.92798060178756714</v>
      </c>
      <c r="T792" s="67">
        <v>0.98466503620147705</v>
      </c>
      <c r="U792" s="67">
        <v>1.0353045463562012</v>
      </c>
      <c r="V792" s="67">
        <v>1.1500829458236694</v>
      </c>
      <c r="W792" s="67">
        <v>1.2460353374481201</v>
      </c>
      <c r="X792" s="67">
        <v>1.3342831134796143</v>
      </c>
      <c r="Y792" s="67">
        <v>1.3949618339538574</v>
      </c>
      <c r="Z792" s="67">
        <v>1.5012284517288208</v>
      </c>
      <c r="AA792" s="67">
        <v>1.5598229169845581</v>
      </c>
      <c r="AB792" s="67">
        <v>1.5315940380096436</v>
      </c>
      <c r="AC792" s="67">
        <v>1.4980299472808838</v>
      </c>
      <c r="AD792" s="67">
        <v>1.3921018838882446</v>
      </c>
      <c r="AE792" s="67">
        <v>1.2065404653549194</v>
      </c>
      <c r="AF792" s="67">
        <v>0.99452245235443115</v>
      </c>
      <c r="AG792" s="67">
        <v>-0.27608546614646912</v>
      </c>
      <c r="AH792" s="67">
        <v>-0.26950055360794067</v>
      </c>
      <c r="AI792" s="67">
        <v>-0.25951322913169861</v>
      </c>
      <c r="AJ792" s="67">
        <v>-0.26635536551475525</v>
      </c>
      <c r="AK792" s="67">
        <v>-0.27125507593154907</v>
      </c>
      <c r="AL792" s="67">
        <v>-0.29606333374977112</v>
      </c>
      <c r="AM792" s="67">
        <v>-0.26975488662719727</v>
      </c>
      <c r="AN792" s="67">
        <v>-0.26066544651985168</v>
      </c>
      <c r="AO792" s="67">
        <v>-0.30552038550376892</v>
      </c>
      <c r="AP792" s="67">
        <v>-0.33910819888114929</v>
      </c>
      <c r="AQ792" s="67">
        <v>-0.31278499960899353</v>
      </c>
      <c r="AR792" s="67">
        <v>-0.31611883640289307</v>
      </c>
      <c r="AS792" s="67">
        <v>-0.3609926700592041</v>
      </c>
      <c r="AT792" s="67">
        <v>-0.31029337644577026</v>
      </c>
      <c r="AU792" s="67">
        <v>-0.13818185031414032</v>
      </c>
      <c r="AV792" s="67">
        <v>-9.9832221865653992E-2</v>
      </c>
      <c r="AW792" s="67">
        <v>-0.10458169877529144</v>
      </c>
      <c r="AX792" s="67">
        <v>-9.1540172696113586E-2</v>
      </c>
      <c r="AY792" s="67">
        <v>-0.11106717586517334</v>
      </c>
      <c r="AZ792" s="67">
        <v>-0.32678362727165222</v>
      </c>
      <c r="BA792" s="67">
        <v>-0.36369827389717102</v>
      </c>
      <c r="BB792" s="67">
        <v>-0.41301059722900391</v>
      </c>
      <c r="BC792" s="67">
        <v>-0.34432780742645264</v>
      </c>
      <c r="BD792" s="67">
        <v>-0.29758226871490479</v>
      </c>
      <c r="BE792" s="67">
        <v>-0.12432637065649033</v>
      </c>
      <c r="BF792" s="67">
        <v>-0.12537750601768494</v>
      </c>
      <c r="BG792" s="67">
        <v>-0.11909200251102448</v>
      </c>
      <c r="BH792" s="67">
        <v>-0.12763315439224243</v>
      </c>
      <c r="BI792" s="67">
        <v>-0.13199937343597412</v>
      </c>
      <c r="BJ792" s="67">
        <v>-0.1537717878818512</v>
      </c>
      <c r="BK792" s="67">
        <v>-0.12122709304094315</v>
      </c>
      <c r="BL792" s="67">
        <v>-0.10145637392997742</v>
      </c>
      <c r="BM792" s="67">
        <v>-0.14271180331707001</v>
      </c>
      <c r="BN792" s="67">
        <v>-0.17139717936515808</v>
      </c>
      <c r="BO792" s="67">
        <v>-0.14004553854465485</v>
      </c>
      <c r="BP792" s="67">
        <v>-0.13941957056522369</v>
      </c>
      <c r="BQ792" s="67">
        <v>-0.18084442615509033</v>
      </c>
      <c r="BR792" s="67">
        <v>-0.12856748700141907</v>
      </c>
      <c r="BS792" s="67">
        <v>4.3806511908769608E-2</v>
      </c>
      <c r="BT792" s="67">
        <v>8.2787200808525085E-2</v>
      </c>
      <c r="BU792" s="67">
        <v>7.911287248134613E-2</v>
      </c>
      <c r="BV792" s="67">
        <v>9.6232779324054718E-2</v>
      </c>
      <c r="BW792" s="67">
        <v>7.9788349568843842E-2</v>
      </c>
      <c r="BX792" s="67">
        <v>-0.13334371149539948</v>
      </c>
      <c r="BY792" s="67">
        <v>-0.17163008451461792</v>
      </c>
      <c r="BZ792" s="67">
        <v>-0.22599597275257111</v>
      </c>
      <c r="CA792" s="67">
        <v>-0.16684623062610626</v>
      </c>
      <c r="CB792" s="67">
        <v>-0.13251814246177673</v>
      </c>
      <c r="CC792" s="67">
        <v>-1.9218480214476585E-2</v>
      </c>
      <c r="CD792" s="67">
        <v>-2.5558315217494965E-2</v>
      </c>
      <c r="CE792" s="67">
        <v>-2.1836673840880394E-2</v>
      </c>
      <c r="CF792" s="67">
        <v>-3.1554557383060455E-2</v>
      </c>
      <c r="CG792" s="67">
        <v>-3.5551305860280991E-2</v>
      </c>
      <c r="CH792" s="67">
        <v>-5.5221091955900192E-2</v>
      </c>
      <c r="CI792" s="67">
        <v>-1.8357204273343086E-2</v>
      </c>
      <c r="CJ792" s="67">
        <v>8.8113564997911453E-3</v>
      </c>
      <c r="CK792" s="67">
        <v>-2.99510657787323E-2</v>
      </c>
      <c r="CL792" s="67">
        <v>-5.524102970957756E-2</v>
      </c>
      <c r="CM792" s="67">
        <v>-2.0406678318977356E-2</v>
      </c>
      <c r="CN792" s="67">
        <v>-1.7038185149431229E-2</v>
      </c>
      <c r="CO792" s="67">
        <v>-5.6074298918247223E-2</v>
      </c>
      <c r="CP792" s="67">
        <v>-2.7046732138842344E-3</v>
      </c>
      <c r="CQ792" s="67">
        <v>0.16985109448432922</v>
      </c>
      <c r="CR792" s="67">
        <v>0.20926885306835175</v>
      </c>
      <c r="CS792" s="67">
        <v>0.20633918046951294</v>
      </c>
      <c r="CT792" s="67">
        <v>0.22628375887870789</v>
      </c>
      <c r="CU792" s="67">
        <v>0.21197429299354553</v>
      </c>
      <c r="CV792" s="67">
        <v>6.322024273686111E-4</v>
      </c>
      <c r="CW792" s="67">
        <v>-3.86042520403862E-2</v>
      </c>
      <c r="CX792" s="67">
        <v>-9.6470221877098083E-2</v>
      </c>
      <c r="CY792" s="67">
        <v>-4.3923031538724899E-2</v>
      </c>
      <c r="CZ792" s="67">
        <v>-1.8195226788520813E-2</v>
      </c>
      <c r="DA792" s="67">
        <v>8.5889406502246857E-2</v>
      </c>
      <c r="DB792" s="67">
        <v>7.4260890483856201E-2</v>
      </c>
      <c r="DC792" s="67">
        <v>7.5418658554553986E-2</v>
      </c>
      <c r="DD792" s="67">
        <v>6.4524032175540924E-2</v>
      </c>
      <c r="DE792" s="67">
        <v>6.089676171541214E-2</v>
      </c>
      <c r="DF792" s="67">
        <v>4.3329611420631409E-2</v>
      </c>
      <c r="DG792" s="67">
        <v>8.4512688219547272E-2</v>
      </c>
      <c r="DH792" s="67">
        <v>0.11907909065485001</v>
      </c>
      <c r="DI792" s="67">
        <v>8.2809664309024811E-2</v>
      </c>
      <c r="DJ792" s="67">
        <v>6.0915108770132065E-2</v>
      </c>
      <c r="DK792" s="67">
        <v>9.9232174456119537E-2</v>
      </c>
      <c r="DL792" s="67">
        <v>0.10534320026636124</v>
      </c>
      <c r="DM792" s="67">
        <v>6.8695820868015289E-2</v>
      </c>
      <c r="DN792" s="67">
        <v>0.12315812706947327</v>
      </c>
      <c r="DO792" s="67">
        <v>0.29589566588401794</v>
      </c>
      <c r="DP792" s="67">
        <v>0.3357505202293396</v>
      </c>
      <c r="DQ792" s="67">
        <v>0.33356547355651855</v>
      </c>
      <c r="DR792" s="67">
        <v>0.35633471608161926</v>
      </c>
      <c r="DS792" s="67">
        <v>0.34416025876998901</v>
      </c>
      <c r="DT792" s="67">
        <v>0.13460810482501984</v>
      </c>
      <c r="DU792" s="67">
        <v>9.4421595335006714E-2</v>
      </c>
      <c r="DV792" s="67">
        <v>3.3055543899536133E-2</v>
      </c>
      <c r="DW792" s="67">
        <v>7.9000167548656464E-2</v>
      </c>
      <c r="DX792" s="67">
        <v>9.612768143415451E-2</v>
      </c>
      <c r="DY792" s="67">
        <v>0.23764850199222565</v>
      </c>
      <c r="DZ792" s="67">
        <v>0.21838395297527313</v>
      </c>
      <c r="EA792" s="67">
        <v>0.21583990752696991</v>
      </c>
      <c r="EB792" s="67">
        <v>0.20324623584747314</v>
      </c>
      <c r="EC792" s="67">
        <v>0.2001524418592453</v>
      </c>
      <c r="ED792" s="67">
        <v>0.18562117218971252</v>
      </c>
      <c r="EE792" s="67">
        <v>0.233040452003479</v>
      </c>
      <c r="EF792" s="67">
        <v>0.27828818559646606</v>
      </c>
      <c r="EG792" s="67">
        <v>0.24561825394630432</v>
      </c>
      <c r="EH792" s="67">
        <v>0.22862613201141357</v>
      </c>
      <c r="EI792" s="67">
        <v>0.27197167277336121</v>
      </c>
      <c r="EJ792" s="67">
        <v>0.28204244375228882</v>
      </c>
      <c r="EK792" s="67">
        <v>0.24884407222270966</v>
      </c>
      <c r="EL792" s="67">
        <v>0.30488401651382446</v>
      </c>
      <c r="EM792" s="67">
        <v>0.47788402438163757</v>
      </c>
      <c r="EN792" s="67">
        <v>0.51836991310119629</v>
      </c>
      <c r="EO792" s="67">
        <v>0.51726007461547852</v>
      </c>
      <c r="EP792" s="67">
        <v>0.54410767555236816</v>
      </c>
      <c r="EQ792" s="67">
        <v>0.5350157618522644</v>
      </c>
      <c r="ER792" s="67">
        <v>0.32804805040359497</v>
      </c>
      <c r="ES792" s="67">
        <v>0.28648978471755981</v>
      </c>
      <c r="ET792" s="67">
        <v>0.22007016837596893</v>
      </c>
      <c r="EU792" s="67">
        <v>0.25648173689842224</v>
      </c>
      <c r="EV792" s="67">
        <v>0.26119181513786316</v>
      </c>
      <c r="EW792" s="67">
        <v>61.608234405517578</v>
      </c>
      <c r="EX792" s="67">
        <v>59.454170227050781</v>
      </c>
      <c r="EY792" s="67">
        <v>57.583339691162109</v>
      </c>
      <c r="EZ792" s="67">
        <v>56.211376190185547</v>
      </c>
      <c r="FA792" s="67">
        <v>55.633029937744141</v>
      </c>
      <c r="FB792" s="67">
        <v>54.851463317871094</v>
      </c>
      <c r="FC792" s="67">
        <v>55.136554718017578</v>
      </c>
      <c r="FD792" s="67">
        <v>60.801559448242188</v>
      </c>
      <c r="FE792" s="67">
        <v>67.981903076171875</v>
      </c>
      <c r="FF792" s="67">
        <v>73.796104431152344</v>
      </c>
      <c r="FG792" s="67">
        <v>79.755699157714844</v>
      </c>
      <c r="FH792" s="67">
        <v>86.454978942871094</v>
      </c>
      <c r="FI792" s="67">
        <v>91.762504577636719</v>
      </c>
      <c r="FJ792" s="67">
        <v>96.194435119628906</v>
      </c>
      <c r="FK792" s="67">
        <v>98.391189575195313</v>
      </c>
      <c r="FL792" s="67">
        <v>98.8792724609375</v>
      </c>
      <c r="FM792" s="67">
        <v>96.918075561523438</v>
      </c>
      <c r="FN792" s="67">
        <v>94.97662353515625</v>
      </c>
      <c r="FO792" s="67">
        <v>92.815895080566406</v>
      </c>
      <c r="FP792" s="67">
        <v>87.9022216796875</v>
      </c>
      <c r="FQ792" s="67">
        <v>82.263916015625</v>
      </c>
      <c r="FR792" s="67">
        <v>74.559791564941406</v>
      </c>
      <c r="FS792" s="67">
        <v>67.85003662109375</v>
      </c>
      <c r="FT792" s="67">
        <v>64.178802490234375</v>
      </c>
      <c r="FU792" s="68">
        <v>0.16660411655902863</v>
      </c>
      <c r="FV792" s="40">
        <v>14.159999847412109</v>
      </c>
      <c r="FW792">
        <v>1361.19</v>
      </c>
      <c r="FX792">
        <v>1</v>
      </c>
    </row>
    <row r="793" spans="1:180" x14ac:dyDescent="0.2">
      <c r="A793" t="s">
        <v>189</v>
      </c>
      <c r="B793" t="s">
        <v>207</v>
      </c>
      <c r="C793" t="s">
        <v>204</v>
      </c>
      <c r="D793" t="s">
        <v>183</v>
      </c>
      <c r="E793" t="s">
        <v>1</v>
      </c>
      <c r="F793" t="s">
        <v>193</v>
      </c>
      <c r="G793" s="60" t="s">
        <v>223</v>
      </c>
      <c r="H793" s="67">
        <v>1326</v>
      </c>
      <c r="I793" s="67">
        <v>0.84128808975219727</v>
      </c>
      <c r="J793" s="67">
        <v>0.73353946208953857</v>
      </c>
      <c r="K793" s="67">
        <v>0.68861281871795654</v>
      </c>
      <c r="L793" s="67">
        <v>0.65648126602172852</v>
      </c>
      <c r="M793" s="67">
        <v>0.64978957176208496</v>
      </c>
      <c r="N793" s="67">
        <v>0.6722148060798645</v>
      </c>
      <c r="O793" s="67">
        <v>0.77568686008453369</v>
      </c>
      <c r="P793" s="67">
        <v>0.8794059157371521</v>
      </c>
      <c r="Q793" s="67">
        <v>0.86718052625656128</v>
      </c>
      <c r="R793" s="67">
        <v>0.88929510116577148</v>
      </c>
      <c r="S793" s="67">
        <v>0.95164918899536133</v>
      </c>
      <c r="T793" s="67">
        <v>1.0415980815887451</v>
      </c>
      <c r="U793" s="67">
        <v>1.1352349519729614</v>
      </c>
      <c r="V793" s="67">
        <v>1.1963255405426025</v>
      </c>
      <c r="W793" s="67">
        <v>1.2870322465896606</v>
      </c>
      <c r="X793" s="67">
        <v>1.3709657192230225</v>
      </c>
      <c r="Y793" s="67">
        <v>1.4534221887588501</v>
      </c>
      <c r="Z793" s="67">
        <v>1.528212308883667</v>
      </c>
      <c r="AA793" s="67">
        <v>1.5820142030715942</v>
      </c>
      <c r="AB793" s="67">
        <v>1.5324901342391968</v>
      </c>
      <c r="AC793" s="67">
        <v>1.5159449577331543</v>
      </c>
      <c r="AD793" s="67">
        <v>1.4313633441925049</v>
      </c>
      <c r="AE793" s="67">
        <v>1.2391932010650635</v>
      </c>
      <c r="AF793" s="67">
        <v>1.0408298969268799</v>
      </c>
      <c r="AG793" s="67">
        <v>-0.27047860622406006</v>
      </c>
      <c r="AH793" s="67">
        <v>-0.27031821012496948</v>
      </c>
      <c r="AI793" s="67">
        <v>-0.26646789908409119</v>
      </c>
      <c r="AJ793" s="67">
        <v>-0.28058770298957825</v>
      </c>
      <c r="AK793" s="67">
        <v>-0.27393746376037598</v>
      </c>
      <c r="AL793" s="67">
        <v>-0.28282243013381958</v>
      </c>
      <c r="AM793" s="67">
        <v>-0.28749990463256836</v>
      </c>
      <c r="AN793" s="67">
        <v>-0.26802477240562439</v>
      </c>
      <c r="AO793" s="67">
        <v>-0.30745884776115417</v>
      </c>
      <c r="AP793" s="67">
        <v>-0.32114797830581665</v>
      </c>
      <c r="AQ793" s="67">
        <v>-0.30414357781410217</v>
      </c>
      <c r="AR793" s="67">
        <v>-0.30466437339782715</v>
      </c>
      <c r="AS793" s="67">
        <v>-0.3439304530620575</v>
      </c>
      <c r="AT793" s="67">
        <v>-0.30950310826301575</v>
      </c>
      <c r="AU793" s="67">
        <v>-0.13545426726341248</v>
      </c>
      <c r="AV793" s="67">
        <v>-0.10321744531393051</v>
      </c>
      <c r="AW793" s="67">
        <v>-7.6539330184459686E-2</v>
      </c>
      <c r="AX793" s="67">
        <v>-0.11827898025512695</v>
      </c>
      <c r="AY793" s="67">
        <v>-0.15198875963687897</v>
      </c>
      <c r="AZ793" s="67">
        <v>-0.35980063676834106</v>
      </c>
      <c r="BA793" s="67">
        <v>-0.42449048161506653</v>
      </c>
      <c r="BB793" s="67">
        <v>-0.41765856742858887</v>
      </c>
      <c r="BC793" s="67">
        <v>-0.39641860127449036</v>
      </c>
      <c r="BD793" s="67">
        <v>-0.32916456460952759</v>
      </c>
      <c r="BE793" s="67">
        <v>-0.11874287575483322</v>
      </c>
      <c r="BF793" s="67">
        <v>-0.1262173056602478</v>
      </c>
      <c r="BG793" s="67">
        <v>-0.12606783211231232</v>
      </c>
      <c r="BH793" s="67">
        <v>-0.14188630878925323</v>
      </c>
      <c r="BI793" s="67">
        <v>-0.13470262289047241</v>
      </c>
      <c r="BJ793" s="67">
        <v>-0.14055219292640686</v>
      </c>
      <c r="BK793" s="67">
        <v>-0.1389940083026886</v>
      </c>
      <c r="BL793" s="67">
        <v>-0.10883824527263641</v>
      </c>
      <c r="BM793" s="67">
        <v>-0.14467509090900421</v>
      </c>
      <c r="BN793" s="67">
        <v>-0.15346308052539825</v>
      </c>
      <c r="BO793" s="67">
        <v>-0.13143081963062286</v>
      </c>
      <c r="BP793" s="67">
        <v>-0.12799423933029175</v>
      </c>
      <c r="BQ793" s="67">
        <v>-0.16381376981735229</v>
      </c>
      <c r="BR793" s="67">
        <v>-0.12781023979187012</v>
      </c>
      <c r="BS793" s="67">
        <v>4.6500500291585922E-2</v>
      </c>
      <c r="BT793" s="67">
        <v>7.9366952180862427E-2</v>
      </c>
      <c r="BU793" s="67">
        <v>0.10711969435214996</v>
      </c>
      <c r="BV793" s="67">
        <v>6.9459229707717896E-2</v>
      </c>
      <c r="BW793" s="67">
        <v>3.8832832127809525E-2</v>
      </c>
      <c r="BX793" s="67">
        <v>-0.1663944274187088</v>
      </c>
      <c r="BY793" s="67">
        <v>-0.23245468735694885</v>
      </c>
      <c r="BZ793" s="67">
        <v>-0.23067452013492584</v>
      </c>
      <c r="CA793" s="67">
        <v>-0.2189660370349884</v>
      </c>
      <c r="CB793" s="67">
        <v>-0.16412694752216339</v>
      </c>
      <c r="CC793" s="67">
        <v>-1.3651184737682343E-2</v>
      </c>
      <c r="CD793" s="67">
        <v>-2.6413438841700554E-2</v>
      </c>
      <c r="CE793" s="67">
        <v>-2.8827158734202385E-2</v>
      </c>
      <c r="CF793" s="67">
        <v>-4.5822136104106903E-2</v>
      </c>
      <c r="CG793" s="67">
        <v>-3.8268990814685822E-2</v>
      </c>
      <c r="CH793" s="67">
        <v>-4.2016249150037766E-2</v>
      </c>
      <c r="CI793" s="67">
        <v>-3.6139287054538727E-2</v>
      </c>
      <c r="CJ793" s="67">
        <v>1.4138540718704462E-3</v>
      </c>
      <c r="CK793" s="67">
        <v>-3.1931538134813309E-2</v>
      </c>
      <c r="CL793" s="67">
        <v>-3.7325013428926468E-2</v>
      </c>
      <c r="CM793" s="67">
        <v>-1.1810498312115669E-2</v>
      </c>
      <c r="CN793" s="67">
        <v>-5.6330645456910133E-3</v>
      </c>
      <c r="CO793" s="67">
        <v>-3.9065513759851456E-2</v>
      </c>
      <c r="CP793" s="67">
        <v>-1.970299519598484E-3</v>
      </c>
      <c r="CQ793" s="67">
        <v>0.17252181470394135</v>
      </c>
      <c r="CR793" s="67">
        <v>0.2058243453502655</v>
      </c>
      <c r="CS793" s="67">
        <v>0.23432137072086334</v>
      </c>
      <c r="CT793" s="67">
        <v>0.1994861364364624</v>
      </c>
      <c r="CU793" s="67">
        <v>0.17099529504776001</v>
      </c>
      <c r="CV793" s="67">
        <v>-3.2441873103380203E-2</v>
      </c>
      <c r="CW793" s="67">
        <v>-9.9451258778572083E-2</v>
      </c>
      <c r="CX793" s="67">
        <v>-0.10116992890834808</v>
      </c>
      <c r="CY793" s="67">
        <v>-9.6062935888767242E-2</v>
      </c>
      <c r="CZ793" s="67">
        <v>-4.982241615653038E-2</v>
      </c>
      <c r="DA793" s="67">
        <v>9.1440513730049133E-2</v>
      </c>
      <c r="DB793" s="67">
        <v>7.33904168009758E-2</v>
      </c>
      <c r="DC793" s="67">
        <v>6.8413503468036652E-2</v>
      </c>
      <c r="DD793" s="67">
        <v>5.024203285574913E-2</v>
      </c>
      <c r="DE793" s="67">
        <v>5.8164648711681366E-2</v>
      </c>
      <c r="DF793" s="67">
        <v>5.6519690901041031E-2</v>
      </c>
      <c r="DG793" s="67">
        <v>6.6715449094772339E-2</v>
      </c>
      <c r="DH793" s="67">
        <v>0.11166595667600632</v>
      </c>
      <c r="DI793" s="67">
        <v>8.0812014639377594E-2</v>
      </c>
      <c r="DJ793" s="67">
        <v>7.8813046216964722E-2</v>
      </c>
      <c r="DK793" s="67">
        <v>0.10780981928110123</v>
      </c>
      <c r="DL793" s="67">
        <v>0.11672810465097427</v>
      </c>
      <c r="DM793" s="67">
        <v>8.568274974822998E-2</v>
      </c>
      <c r="DN793" s="67">
        <v>0.1238696277141571</v>
      </c>
      <c r="DO793" s="67">
        <v>0.29854312539100647</v>
      </c>
      <c r="DP793" s="67">
        <v>0.33228170871734619</v>
      </c>
      <c r="DQ793" s="67">
        <v>0.36152303218841553</v>
      </c>
      <c r="DR793" s="67">
        <v>0.32951304316520691</v>
      </c>
      <c r="DS793" s="67">
        <v>0.3031577467918396</v>
      </c>
      <c r="DT793" s="67">
        <v>0.10151068866252899</v>
      </c>
      <c r="DU793" s="67">
        <v>3.3552154898643494E-2</v>
      </c>
      <c r="DV793" s="67">
        <v>2.8334656730294228E-2</v>
      </c>
      <c r="DW793" s="67">
        <v>2.6840157806873322E-2</v>
      </c>
      <c r="DX793" s="67">
        <v>6.4482122659683228E-2</v>
      </c>
      <c r="DY793" s="67">
        <v>0.24317622184753418</v>
      </c>
      <c r="DZ793" s="67">
        <v>0.21749132871627808</v>
      </c>
      <c r="EA793" s="67">
        <v>0.20881356298923492</v>
      </c>
      <c r="EB793" s="67">
        <v>0.18894344568252563</v>
      </c>
      <c r="EC793" s="67">
        <v>0.19739951193332672</v>
      </c>
      <c r="ED793" s="67">
        <v>0.19878993928432465</v>
      </c>
      <c r="EE793" s="67">
        <v>0.2152213454246521</v>
      </c>
      <c r="EF793" s="67">
        <v>0.2708524763584137</v>
      </c>
      <c r="EG793" s="67">
        <v>0.24359580874443054</v>
      </c>
      <c r="EH793" s="67">
        <v>0.24649797379970551</v>
      </c>
      <c r="EI793" s="67">
        <v>0.28052255511283875</v>
      </c>
      <c r="EJ793" s="67">
        <v>0.29339823126792908</v>
      </c>
      <c r="EK793" s="67">
        <v>0.26579943299293518</v>
      </c>
      <c r="EL793" s="67">
        <v>0.30556252598762512</v>
      </c>
      <c r="EM793" s="67">
        <v>0.48049789667129517</v>
      </c>
      <c r="EN793" s="67">
        <v>0.5148661732673645</v>
      </c>
      <c r="EO793" s="67">
        <v>0.54518210887908936</v>
      </c>
      <c r="EP793" s="67">
        <v>0.51725125312805176</v>
      </c>
      <c r="EQ793" s="67">
        <v>0.49397930502891541</v>
      </c>
      <c r="ER793" s="67">
        <v>0.29491692781448364</v>
      </c>
      <c r="ES793" s="67">
        <v>0.22558796405792236</v>
      </c>
      <c r="ET793" s="67">
        <v>0.21531869471073151</v>
      </c>
      <c r="EU793" s="67">
        <v>0.20429269969463348</v>
      </c>
      <c r="EV793" s="67">
        <v>0.22951973974704742</v>
      </c>
      <c r="EW793" s="67">
        <v>61.539260864257813</v>
      </c>
      <c r="EX793" s="67">
        <v>59.859077453613281</v>
      </c>
      <c r="EY793" s="67">
        <v>58.764972686767578</v>
      </c>
      <c r="EZ793" s="67">
        <v>58.17279052734375</v>
      </c>
      <c r="FA793" s="67">
        <v>57.586723327636719</v>
      </c>
      <c r="FB793" s="67">
        <v>57.160533905029297</v>
      </c>
      <c r="FC793" s="67">
        <v>57.376468658447266</v>
      </c>
      <c r="FD793" s="67">
        <v>59.454460144042969</v>
      </c>
      <c r="FE793" s="67">
        <v>63.618556976318359</v>
      </c>
      <c r="FF793" s="67">
        <v>68.306610107421875</v>
      </c>
      <c r="FG793" s="67">
        <v>73.325790405273438</v>
      </c>
      <c r="FH793" s="67">
        <v>78.516151428222656</v>
      </c>
      <c r="FI793" s="67">
        <v>84.265869140625</v>
      </c>
      <c r="FJ793" s="67">
        <v>88.748626708984375</v>
      </c>
      <c r="FK793" s="67">
        <v>91.684951782226563</v>
      </c>
      <c r="FL793" s="67">
        <v>92.617668151855469</v>
      </c>
      <c r="FM793" s="67">
        <v>93.780685424804688</v>
      </c>
      <c r="FN793" s="67">
        <v>90.236618041992188</v>
      </c>
      <c r="FO793" s="67">
        <v>87.717178344726563</v>
      </c>
      <c r="FP793" s="67">
        <v>84.490379333496094</v>
      </c>
      <c r="FQ793" s="67">
        <v>78.699623107910156</v>
      </c>
      <c r="FR793" s="67">
        <v>74.490867614746094</v>
      </c>
      <c r="FS793" s="67">
        <v>70.13140869140625</v>
      </c>
      <c r="FT793" s="67">
        <v>68.057914733886719</v>
      </c>
      <c r="FU793" s="68">
        <v>0.16657298803329468</v>
      </c>
      <c r="FV793" s="40">
        <v>14.439999580383301</v>
      </c>
      <c r="FW793">
        <v>1420.64</v>
      </c>
      <c r="FX793">
        <v>1</v>
      </c>
    </row>
    <row r="794" spans="1:180" x14ac:dyDescent="0.2">
      <c r="A794" t="s">
        <v>189</v>
      </c>
      <c r="B794" t="s">
        <v>207</v>
      </c>
      <c r="C794" t="s">
        <v>204</v>
      </c>
      <c r="D794" t="s">
        <v>183</v>
      </c>
      <c r="E794" t="s">
        <v>1</v>
      </c>
      <c r="F794" t="s">
        <v>193</v>
      </c>
      <c r="G794" s="60" t="s">
        <v>224</v>
      </c>
      <c r="H794" s="67">
        <v>1353.9999539852142</v>
      </c>
      <c r="I794" s="67">
        <v>0.82279574871063232</v>
      </c>
      <c r="J794" s="67">
        <v>0.74082076549530029</v>
      </c>
      <c r="K794" s="67">
        <v>0.70393627882003784</v>
      </c>
      <c r="L794" s="67">
        <v>0.68605577945709229</v>
      </c>
      <c r="M794" s="67">
        <v>0.6653130054473877</v>
      </c>
      <c r="N794" s="67">
        <v>0.69334816932678223</v>
      </c>
      <c r="O794" s="67">
        <v>0.81677365303039551</v>
      </c>
      <c r="P794" s="67">
        <v>0.88904809951782227</v>
      </c>
      <c r="Q794" s="67">
        <v>0.85012912750244141</v>
      </c>
      <c r="R794" s="67">
        <v>0.85530185699462891</v>
      </c>
      <c r="S794" s="67">
        <v>0.86572235822677612</v>
      </c>
      <c r="T794" s="67">
        <v>0.91447091102600098</v>
      </c>
      <c r="U794" s="67">
        <v>1.0040738582611084</v>
      </c>
      <c r="V794" s="67">
        <v>1.0867600440979004</v>
      </c>
      <c r="W794" s="67">
        <v>1.1884526014328003</v>
      </c>
      <c r="X794" s="67">
        <v>1.2941945791244507</v>
      </c>
      <c r="Y794" s="67">
        <v>1.4229708909988403</v>
      </c>
      <c r="Z794" s="67">
        <v>1.5182716846466064</v>
      </c>
      <c r="AA794" s="67">
        <v>1.5506846904754639</v>
      </c>
      <c r="AB794" s="67">
        <v>1.5159174203872681</v>
      </c>
      <c r="AC794" s="67">
        <v>1.4753060340881348</v>
      </c>
      <c r="AD794" s="67">
        <v>1.3547347784042358</v>
      </c>
      <c r="AE794" s="67">
        <v>1.1560659408569336</v>
      </c>
      <c r="AF794" s="67">
        <v>0.9476662278175354</v>
      </c>
      <c r="AG794" s="67">
        <v>-0.24812033772468567</v>
      </c>
      <c r="AH794" s="67">
        <v>-0.24988368153572083</v>
      </c>
      <c r="AI794" s="67">
        <v>-0.23744453489780426</v>
      </c>
      <c r="AJ794" s="67">
        <v>-0.22964444756507874</v>
      </c>
      <c r="AK794" s="67">
        <v>-0.25102594494819641</v>
      </c>
      <c r="AL794" s="67">
        <v>-0.27478265762329102</v>
      </c>
      <c r="AM794" s="67">
        <v>-0.25726482272148132</v>
      </c>
      <c r="AN794" s="67">
        <v>-0.26031476259231567</v>
      </c>
      <c r="AO794" s="67">
        <v>-0.28719207644462585</v>
      </c>
      <c r="AP794" s="67">
        <v>-0.32463476061820984</v>
      </c>
      <c r="AQ794" s="67">
        <v>-0.34634199738502502</v>
      </c>
      <c r="AR794" s="67">
        <v>-0.37485316395759583</v>
      </c>
      <c r="AS794" s="67">
        <v>-0.34942111372947693</v>
      </c>
      <c r="AT794" s="67">
        <v>-0.36869382858276367</v>
      </c>
      <c r="AU794" s="67">
        <v>-0.20862255990505219</v>
      </c>
      <c r="AV794" s="67">
        <v>-0.15772184729576111</v>
      </c>
      <c r="AW794" s="67">
        <v>-8.296097069978714E-2</v>
      </c>
      <c r="AX794" s="67">
        <v>-4.8317551612854004E-2</v>
      </c>
      <c r="AY794" s="67">
        <v>-0.10252276808023453</v>
      </c>
      <c r="AZ794" s="67">
        <v>-0.33749908208847046</v>
      </c>
      <c r="BA794" s="67">
        <v>-0.42018240690231323</v>
      </c>
      <c r="BB794" s="67">
        <v>-0.38213068246841431</v>
      </c>
      <c r="BC794" s="67">
        <v>-0.30091604590415955</v>
      </c>
      <c r="BD794" s="67">
        <v>-0.26243796944618225</v>
      </c>
      <c r="BE794" s="67">
        <v>-9.8689004778862E-2</v>
      </c>
      <c r="BF794" s="67">
        <v>-0.1079447865486145</v>
      </c>
      <c r="BG794" s="67">
        <v>-9.9151872098445892E-2</v>
      </c>
      <c r="BH794" s="67">
        <v>-9.3006432056427002E-2</v>
      </c>
      <c r="BI794" s="67">
        <v>-0.1138746589422226</v>
      </c>
      <c r="BJ794" s="67">
        <v>-0.13464522361755371</v>
      </c>
      <c r="BK794" s="67">
        <v>-0.11097823828458786</v>
      </c>
      <c r="BL794" s="67">
        <v>-0.10354814678430557</v>
      </c>
      <c r="BM794" s="67">
        <v>-0.12691831588745117</v>
      </c>
      <c r="BN794" s="67">
        <v>-0.15952618420124054</v>
      </c>
      <c r="BO794" s="67">
        <v>-0.17629554867744446</v>
      </c>
      <c r="BP794" s="67">
        <v>-0.20096063613891602</v>
      </c>
      <c r="BQ794" s="67">
        <v>-0.1721712201833725</v>
      </c>
      <c r="BR794" s="67">
        <v>-0.1899258941411972</v>
      </c>
      <c r="BS794" s="67">
        <v>-2.9592046514153481E-2</v>
      </c>
      <c r="BT794" s="67">
        <v>2.1911203861236572E-2</v>
      </c>
      <c r="BU794" s="67">
        <v>9.7732305526733398E-2</v>
      </c>
      <c r="BV794" s="67">
        <v>0.13641788065433502</v>
      </c>
      <c r="BW794" s="67">
        <v>8.5259892046451569E-2</v>
      </c>
      <c r="BX794" s="67">
        <v>-0.1471700519323349</v>
      </c>
      <c r="BY794" s="67">
        <v>-0.23115891218185425</v>
      </c>
      <c r="BZ794" s="67">
        <v>-0.1980431079864502</v>
      </c>
      <c r="CA794" s="67">
        <v>-0.12619389593601227</v>
      </c>
      <c r="CB794" s="67">
        <v>-9.9928215146064758E-2</v>
      </c>
      <c r="CC794" s="67">
        <v>4.8066675662994385E-3</v>
      </c>
      <c r="CD794" s="67">
        <v>-9.6383420750498772E-3</v>
      </c>
      <c r="CE794" s="67">
        <v>-3.3708226401358843E-3</v>
      </c>
      <c r="CF794" s="67">
        <v>1.6286183381453156E-3</v>
      </c>
      <c r="CG794" s="67">
        <v>-1.8884075805544853E-2</v>
      </c>
      <c r="CH794" s="67">
        <v>-3.7586450576782227E-2</v>
      </c>
      <c r="CI794" s="67">
        <v>-9.6605904400348663E-3</v>
      </c>
      <c r="CJ794" s="67">
        <v>5.027922336012125E-3</v>
      </c>
      <c r="CK794" s="67">
        <v>-1.5913171693682671E-2</v>
      </c>
      <c r="CL794" s="67">
        <v>-4.5172475278377533E-2</v>
      </c>
      <c r="CM794" s="67">
        <v>-5.852191150188446E-2</v>
      </c>
      <c r="CN794" s="67">
        <v>-8.0523177981376648E-2</v>
      </c>
      <c r="CO794" s="67">
        <v>-4.9408469349145889E-2</v>
      </c>
      <c r="CP794" s="67">
        <v>-6.6111765801906586E-2</v>
      </c>
      <c r="CQ794" s="67">
        <v>9.4403944909572601E-2</v>
      </c>
      <c r="CR794" s="67">
        <v>0.1463245153427124</v>
      </c>
      <c r="CS794" s="67">
        <v>0.22287991642951965</v>
      </c>
      <c r="CT794" s="67">
        <v>0.26436507701873779</v>
      </c>
      <c r="CU794" s="67">
        <v>0.21531759202480316</v>
      </c>
      <c r="CV794" s="67">
        <v>-1.5348736196756363E-2</v>
      </c>
      <c r="CW794" s="67">
        <v>-0.10024178773164749</v>
      </c>
      <c r="CX794" s="67">
        <v>-7.0544600486755371E-2</v>
      </c>
      <c r="CY794" s="67">
        <v>-5.1818648353219032E-3</v>
      </c>
      <c r="CZ794" s="67">
        <v>1.2625553645193577E-2</v>
      </c>
      <c r="DA794" s="67">
        <v>0.10830234736204147</v>
      </c>
      <c r="DB794" s="67">
        <v>8.8668100535869598E-2</v>
      </c>
      <c r="DC794" s="67">
        <v>9.2410236597061157E-2</v>
      </c>
      <c r="DD794" s="67">
        <v>9.6263684332370758E-2</v>
      </c>
      <c r="DE794" s="67">
        <v>7.610650360584259E-2</v>
      </c>
      <c r="DF794" s="67">
        <v>5.9472311288118362E-2</v>
      </c>
      <c r="DG794" s="67">
        <v>9.1657057404518127E-2</v>
      </c>
      <c r="DH794" s="67">
        <v>0.11360399425029755</v>
      </c>
      <c r="DI794" s="67">
        <v>9.5091961324214935E-2</v>
      </c>
      <c r="DJ794" s="67">
        <v>6.9181233644485474E-2</v>
      </c>
      <c r="DK794" s="67">
        <v>5.925171822309494E-2</v>
      </c>
      <c r="DL794" s="67">
        <v>3.9914283901453018E-2</v>
      </c>
      <c r="DM794" s="67">
        <v>7.3354274034500122E-2</v>
      </c>
      <c r="DN794" s="67">
        <v>5.7702355086803436E-2</v>
      </c>
      <c r="DO794" s="67">
        <v>0.21839994192123413</v>
      </c>
      <c r="DP794" s="67">
        <v>0.27073782682418823</v>
      </c>
      <c r="DQ794" s="67">
        <v>0.34802752733230591</v>
      </c>
      <c r="DR794" s="67">
        <v>0.39231225848197937</v>
      </c>
      <c r="DS794" s="67">
        <v>0.34537526965141296</v>
      </c>
      <c r="DT794" s="67">
        <v>0.11647257953882217</v>
      </c>
      <c r="DU794" s="67">
        <v>3.0675334855914116E-2</v>
      </c>
      <c r="DV794" s="67">
        <v>5.6953895837068558E-2</v>
      </c>
      <c r="DW794" s="67">
        <v>0.11583017557859421</v>
      </c>
      <c r="DX794" s="67">
        <v>0.12517932057380676</v>
      </c>
      <c r="DY794" s="67">
        <v>0.25773364305496216</v>
      </c>
      <c r="DZ794" s="67">
        <v>0.23060698807239532</v>
      </c>
      <c r="EA794" s="67">
        <v>0.23070286214351654</v>
      </c>
      <c r="EB794" s="67">
        <v>0.23290169239044189</v>
      </c>
      <c r="EC794" s="67">
        <v>0.2132578045129776</v>
      </c>
      <c r="ED794" s="67">
        <v>0.19960972666740417</v>
      </c>
      <c r="EE794" s="67">
        <v>0.23794364929199219</v>
      </c>
      <c r="EF794" s="67">
        <v>0.27037060260772705</v>
      </c>
      <c r="EG794" s="67">
        <v>0.25536572933197021</v>
      </c>
      <c r="EH794" s="67">
        <v>0.23428982496261597</v>
      </c>
      <c r="EI794" s="67">
        <v>0.22929814457893372</v>
      </c>
      <c r="EJ794" s="67">
        <v>0.21380683779716492</v>
      </c>
      <c r="EK794" s="67">
        <v>0.25060421228408813</v>
      </c>
      <c r="EL794" s="67">
        <v>0.23647028207778931</v>
      </c>
      <c r="EM794" s="67">
        <v>0.39743044972419739</v>
      </c>
      <c r="EN794" s="67">
        <v>0.45037084817886353</v>
      </c>
      <c r="EO794" s="67">
        <v>0.52872079610824585</v>
      </c>
      <c r="EP794" s="67">
        <v>0.57704770565032959</v>
      </c>
      <c r="EQ794" s="67">
        <v>0.53315794467926025</v>
      </c>
      <c r="ER794" s="67">
        <v>0.30680161714553833</v>
      </c>
      <c r="ES794" s="67">
        <v>0.21969887614250183</v>
      </c>
      <c r="ET794" s="67">
        <v>0.24104148149490356</v>
      </c>
      <c r="EU794" s="67">
        <v>0.29055231809616089</v>
      </c>
      <c r="EV794" s="67">
        <v>0.28768905997276306</v>
      </c>
      <c r="EW794" s="67">
        <v>59.798694610595703</v>
      </c>
      <c r="EX794" s="67">
        <v>58.830352783203125</v>
      </c>
      <c r="EY794" s="67">
        <v>57.674591064453125</v>
      </c>
      <c r="EZ794" s="67">
        <v>55.848667144775391</v>
      </c>
      <c r="FA794" s="67">
        <v>55.328128814697266</v>
      </c>
      <c r="FB794" s="67">
        <v>55.035938262939453</v>
      </c>
      <c r="FC794" s="67">
        <v>53.948001861572266</v>
      </c>
      <c r="FD794" s="67">
        <v>56.116840362548828</v>
      </c>
      <c r="FE794" s="67">
        <v>61.168144226074219</v>
      </c>
      <c r="FF794" s="67">
        <v>65.952827453613281</v>
      </c>
      <c r="FG794" s="67">
        <v>71.9290771484375</v>
      </c>
      <c r="FH794" s="67">
        <v>78.073333740234375</v>
      </c>
      <c r="FI794" s="67">
        <v>83.422554016113281</v>
      </c>
      <c r="FJ794" s="67">
        <v>90.048202514648438</v>
      </c>
      <c r="FK794" s="67">
        <v>92.814598083496094</v>
      </c>
      <c r="FL794" s="67">
        <v>95.362045288085938</v>
      </c>
      <c r="FM794" s="67">
        <v>94.355255126953125</v>
      </c>
      <c r="FN794" s="67">
        <v>93.150779724121094</v>
      </c>
      <c r="FO794" s="67">
        <v>89.050407409667969</v>
      </c>
      <c r="FP794" s="67">
        <v>83.443962097167969</v>
      </c>
      <c r="FQ794" s="67">
        <v>77.032936096191406</v>
      </c>
      <c r="FR794" s="67">
        <v>69.51507568359375</v>
      </c>
      <c r="FS794" s="67">
        <v>64.508163452148438</v>
      </c>
      <c r="FT794" s="67">
        <v>62.342292785644531</v>
      </c>
      <c r="FU794" s="68">
        <v>0.16390760242938995</v>
      </c>
      <c r="FV794" s="40">
        <v>14.720000267028809</v>
      </c>
      <c r="FW794">
        <v>1385.84</v>
      </c>
      <c r="FX794">
        <v>1</v>
      </c>
    </row>
    <row r="795" spans="1:180" x14ac:dyDescent="0.2">
      <c r="A795" t="s">
        <v>189</v>
      </c>
      <c r="B795" t="s">
        <v>207</v>
      </c>
      <c r="C795" t="s">
        <v>204</v>
      </c>
      <c r="D795" t="s">
        <v>183</v>
      </c>
      <c r="E795" t="s">
        <v>1</v>
      </c>
      <c r="F795" t="s">
        <v>193</v>
      </c>
      <c r="G795" s="60" t="s">
        <v>225</v>
      </c>
      <c r="H795" s="67">
        <v>1357.9999914169312</v>
      </c>
      <c r="I795" s="67">
        <v>0.831001877784729</v>
      </c>
      <c r="J795" s="67">
        <v>0.75765037536621094</v>
      </c>
      <c r="K795" s="67">
        <v>0.72270649671554565</v>
      </c>
      <c r="L795" s="67">
        <v>0.70257097482681274</v>
      </c>
      <c r="M795" s="67">
        <v>0.68562150001525879</v>
      </c>
      <c r="N795" s="67">
        <v>0.70858490467071533</v>
      </c>
      <c r="O795" s="67">
        <v>0.83214664459228516</v>
      </c>
      <c r="P795" s="67">
        <v>0.90567922592163086</v>
      </c>
      <c r="Q795" s="67">
        <v>0.89129531383514404</v>
      </c>
      <c r="R795" s="67">
        <v>0.92216801643371582</v>
      </c>
      <c r="S795" s="67">
        <v>0.9072800874710083</v>
      </c>
      <c r="T795" s="67">
        <v>0.9590226411819458</v>
      </c>
      <c r="U795" s="67">
        <v>1.0230464935302734</v>
      </c>
      <c r="V795" s="67">
        <v>1.1114406585693359</v>
      </c>
      <c r="W795" s="67">
        <v>1.2123012542724609</v>
      </c>
      <c r="X795" s="67">
        <v>1.2741312980651855</v>
      </c>
      <c r="Y795" s="67">
        <v>1.3426591157913208</v>
      </c>
      <c r="Z795" s="67">
        <v>1.4363324642181396</v>
      </c>
      <c r="AA795" s="67">
        <v>1.460885763168335</v>
      </c>
      <c r="AB795" s="67">
        <v>1.436896800994873</v>
      </c>
      <c r="AC795" s="67">
        <v>1.3830180168151855</v>
      </c>
      <c r="AD795" s="67">
        <v>1.2830287218093872</v>
      </c>
      <c r="AE795" s="67">
        <v>1.1091238260269165</v>
      </c>
      <c r="AF795" s="67">
        <v>0.91922682523727417</v>
      </c>
      <c r="AG795" s="67">
        <v>-0.22794635593891144</v>
      </c>
      <c r="AH795" s="67">
        <v>-0.21458946168422699</v>
      </c>
      <c r="AI795" s="67">
        <v>-0.21724049746990204</v>
      </c>
      <c r="AJ795" s="67">
        <v>-0.21076883375644684</v>
      </c>
      <c r="AK795" s="67">
        <v>-0.2254142165184021</v>
      </c>
      <c r="AL795" s="67">
        <v>-0.2393287867307663</v>
      </c>
      <c r="AM795" s="67">
        <v>-0.25401806831359863</v>
      </c>
      <c r="AN795" s="67">
        <v>-0.24359515309333801</v>
      </c>
      <c r="AO795" s="67">
        <v>-0.24427030980587006</v>
      </c>
      <c r="AP795" s="67">
        <v>-0.24311225116252899</v>
      </c>
      <c r="AQ795" s="67">
        <v>-0.28462532162666321</v>
      </c>
      <c r="AR795" s="67">
        <v>-0.30939841270446777</v>
      </c>
      <c r="AS795" s="67">
        <v>-0.32499796152114868</v>
      </c>
      <c r="AT795" s="67">
        <v>-0.29453501105308533</v>
      </c>
      <c r="AU795" s="67">
        <v>-0.13767716288566589</v>
      </c>
      <c r="AV795" s="67">
        <v>-0.1133854016661644</v>
      </c>
      <c r="AW795" s="67">
        <v>-0.1149517223238945</v>
      </c>
      <c r="AX795" s="67">
        <v>-0.12859167158603668</v>
      </c>
      <c r="AY795" s="67">
        <v>-0.15798577666282654</v>
      </c>
      <c r="AZ795" s="67">
        <v>-0.37349125742912292</v>
      </c>
      <c r="BA795" s="67">
        <v>-0.4377388060092926</v>
      </c>
      <c r="BB795" s="67">
        <v>-0.34677693247795105</v>
      </c>
      <c r="BC795" s="67">
        <v>-0.28186988830566406</v>
      </c>
      <c r="BD795" s="67">
        <v>-0.25752022862434387</v>
      </c>
      <c r="BE795" s="67">
        <v>-7.8816398978233337E-2</v>
      </c>
      <c r="BF795" s="67">
        <v>-7.2930216789245605E-2</v>
      </c>
      <c r="BG795" s="67">
        <v>-7.9220198094844818E-2</v>
      </c>
      <c r="BH795" s="67">
        <v>-7.439238578081131E-2</v>
      </c>
      <c r="BI795" s="67">
        <v>-8.8531896471977234E-2</v>
      </c>
      <c r="BJ795" s="67">
        <v>-9.9469572305679321E-2</v>
      </c>
      <c r="BK795" s="67">
        <v>-0.10802798718214035</v>
      </c>
      <c r="BL795" s="67">
        <v>-8.7153911590576172E-2</v>
      </c>
      <c r="BM795" s="67">
        <v>-8.4335081279277802E-2</v>
      </c>
      <c r="BN795" s="67">
        <v>-7.834731787443161E-2</v>
      </c>
      <c r="BO795" s="67">
        <v>-0.11492710560560226</v>
      </c>
      <c r="BP795" s="67">
        <v>-0.13587750494480133</v>
      </c>
      <c r="BQ795" s="67">
        <v>-0.14813123643398285</v>
      </c>
      <c r="BR795" s="67">
        <v>-0.11616072058677673</v>
      </c>
      <c r="BS795" s="67">
        <v>4.0970291942358017E-2</v>
      </c>
      <c r="BT795" s="67">
        <v>6.5859079360961914E-2</v>
      </c>
      <c r="BU795" s="67">
        <v>6.5348394215106964E-2</v>
      </c>
      <c r="BV795" s="67">
        <v>5.5750191211700439E-2</v>
      </c>
      <c r="BW795" s="67">
        <v>2.9397152364253998E-2</v>
      </c>
      <c r="BX795" s="67">
        <v>-0.18356828391551971</v>
      </c>
      <c r="BY795" s="67">
        <v>-0.24911080300807953</v>
      </c>
      <c r="BZ795" s="67">
        <v>-0.16307054460048676</v>
      </c>
      <c r="CA795" s="67">
        <v>-0.10750383883714676</v>
      </c>
      <c r="CB795" s="67">
        <v>-9.534173458814621E-2</v>
      </c>
      <c r="CC795" s="67">
        <v>2.4470565840601921E-2</v>
      </c>
      <c r="CD795" s="67">
        <v>2.5182558223605156E-2</v>
      </c>
      <c r="CE795" s="67">
        <v>1.6372241079807281E-2</v>
      </c>
      <c r="CF795" s="67">
        <v>2.0061509683728218E-2</v>
      </c>
      <c r="CG795" s="67">
        <v>6.2723732553422451E-3</v>
      </c>
      <c r="CH795" s="67">
        <v>-2.6035155169665813E-3</v>
      </c>
      <c r="CI795" s="67">
        <v>-6.915707141160965E-3</v>
      </c>
      <c r="CJ795" s="67">
        <v>2.1196819841861725E-2</v>
      </c>
      <c r="CK795" s="67">
        <v>2.6435583829879761E-2</v>
      </c>
      <c r="CL795" s="67">
        <v>3.5768374800682068E-2</v>
      </c>
      <c r="CM795" s="67">
        <v>2.6053646579384804E-3</v>
      </c>
      <c r="CN795" s="67">
        <v>-1.5697440132498741E-2</v>
      </c>
      <c r="CO795" s="67">
        <v>-2.5633877143263817E-2</v>
      </c>
      <c r="CP795" s="67">
        <v>7.3807640001177788E-3</v>
      </c>
      <c r="CQ795" s="67">
        <v>0.16470098495483398</v>
      </c>
      <c r="CR795" s="67">
        <v>0.19000326097011566</v>
      </c>
      <c r="CS795" s="67">
        <v>0.19022369384765625</v>
      </c>
      <c r="CT795" s="67">
        <v>0.18342480063438416</v>
      </c>
      <c r="CU795" s="67">
        <v>0.1591780036687851</v>
      </c>
      <c r="CV795" s="67">
        <v>-5.2028201520442963E-2</v>
      </c>
      <c r="CW795" s="67">
        <v>-0.11846764385700226</v>
      </c>
      <c r="CX795" s="67">
        <v>-3.5836074501276016E-2</v>
      </c>
      <c r="CY795" s="67">
        <v>1.3261572457849979E-2</v>
      </c>
      <c r="CZ795" s="67">
        <v>1.6982600092887878E-2</v>
      </c>
      <c r="DA795" s="67">
        <v>0.12775751948356628</v>
      </c>
      <c r="DB795" s="67">
        <v>0.12329533696174622</v>
      </c>
      <c r="DC795" s="67">
        <v>0.11196468770503998</v>
      </c>
      <c r="DD795" s="67">
        <v>0.11451541632413864</v>
      </c>
      <c r="DE795" s="67">
        <v>0.1010766476392746</v>
      </c>
      <c r="DF795" s="67">
        <v>9.4262547791004181E-2</v>
      </c>
      <c r="DG795" s="67">
        <v>9.419657289981842E-2</v>
      </c>
      <c r="DH795" s="67">
        <v>0.12954755127429962</v>
      </c>
      <c r="DI795" s="67">
        <v>0.13720625638961792</v>
      </c>
      <c r="DJ795" s="67">
        <v>0.14988407492637634</v>
      </c>
      <c r="DK795" s="67">
        <v>0.12013782560825348</v>
      </c>
      <c r="DL795" s="67">
        <v>0.10448262095451355</v>
      </c>
      <c r="DM795" s="67">
        <v>9.6863485872745514E-2</v>
      </c>
      <c r="DN795" s="67">
        <v>0.13092225790023804</v>
      </c>
      <c r="DO795" s="67">
        <v>0.28843164443969727</v>
      </c>
      <c r="DP795" s="67">
        <v>0.31414744257926941</v>
      </c>
      <c r="DQ795" s="67">
        <v>0.31509903073310852</v>
      </c>
      <c r="DR795" s="67">
        <v>0.31109943985939026</v>
      </c>
      <c r="DS795" s="67">
        <v>0.2889588475227356</v>
      </c>
      <c r="DT795" s="67">
        <v>7.9511873424053192E-2</v>
      </c>
      <c r="DU795" s="67">
        <v>1.2175525538623333E-2</v>
      </c>
      <c r="DV795" s="67">
        <v>9.139840304851532E-2</v>
      </c>
      <c r="DW795" s="67">
        <v>0.13402697443962097</v>
      </c>
      <c r="DX795" s="67">
        <v>0.12930694222450256</v>
      </c>
      <c r="DY795" s="67">
        <v>0.27688747644424438</v>
      </c>
      <c r="DZ795" s="67">
        <v>0.26495459675788879</v>
      </c>
      <c r="EA795" s="67">
        <v>0.24998496472835541</v>
      </c>
      <c r="EB795" s="67">
        <v>0.25089183449745178</v>
      </c>
      <c r="EC795" s="67">
        <v>0.23795893788337708</v>
      </c>
      <c r="ED795" s="67">
        <v>0.23412176966667175</v>
      </c>
      <c r="EE795" s="67">
        <v>0.24018663167953491</v>
      </c>
      <c r="EF795" s="67">
        <v>0.28598877787590027</v>
      </c>
      <c r="EG795" s="67">
        <v>0.29714149236679077</v>
      </c>
      <c r="EH795" s="67">
        <v>0.31464898586273193</v>
      </c>
      <c r="EI795" s="67">
        <v>0.28983601927757263</v>
      </c>
      <c r="EJ795" s="67">
        <v>0.2780035138130188</v>
      </c>
      <c r="EK795" s="67">
        <v>0.27373018860816956</v>
      </c>
      <c r="EL795" s="67">
        <v>0.30929654836654663</v>
      </c>
      <c r="EM795" s="67">
        <v>0.46707910299301147</v>
      </c>
      <c r="EN795" s="67">
        <v>0.49339193105697632</v>
      </c>
      <c r="EO795" s="67">
        <v>0.4953991174697876</v>
      </c>
      <c r="EP795" s="67">
        <v>0.4954412579536438</v>
      </c>
      <c r="EQ795" s="67">
        <v>0.47634181380271912</v>
      </c>
      <c r="ER795" s="67">
        <v>0.26943483948707581</v>
      </c>
      <c r="ES795" s="67">
        <v>0.20080350339412689</v>
      </c>
      <c r="ET795" s="67">
        <v>0.27510476112365723</v>
      </c>
      <c r="EU795" s="67">
        <v>0.30839306116104126</v>
      </c>
      <c r="EV795" s="67">
        <v>0.29148542881011963</v>
      </c>
      <c r="EW795" s="67">
        <v>59.834552764892578</v>
      </c>
      <c r="EX795" s="67">
        <v>58.985965728759766</v>
      </c>
      <c r="EY795" s="67">
        <v>57.216350555419922</v>
      </c>
      <c r="EZ795" s="67">
        <v>56.909378051757813</v>
      </c>
      <c r="FA795" s="67">
        <v>56.871650695800781</v>
      </c>
      <c r="FB795" s="67">
        <v>55.437309265136719</v>
      </c>
      <c r="FC795" s="67">
        <v>54.790618896484375</v>
      </c>
      <c r="FD795" s="67">
        <v>56.126781463623047</v>
      </c>
      <c r="FE795" s="67">
        <v>58.502418518066406</v>
      </c>
      <c r="FF795" s="67">
        <v>62.126125335693359</v>
      </c>
      <c r="FG795" s="67">
        <v>66.24737548828125</v>
      </c>
      <c r="FH795" s="67">
        <v>71.147575378417969</v>
      </c>
      <c r="FI795" s="67">
        <v>76.487808227539063</v>
      </c>
      <c r="FJ795" s="67">
        <v>81.305618286132813</v>
      </c>
      <c r="FK795" s="67">
        <v>84.585693359375</v>
      </c>
      <c r="FL795" s="67">
        <v>85.647102355957031</v>
      </c>
      <c r="FM795" s="67">
        <v>85.069175720214844</v>
      </c>
      <c r="FN795" s="67">
        <v>83.226692199707031</v>
      </c>
      <c r="FO795" s="67">
        <v>80.580558776855469</v>
      </c>
      <c r="FP795" s="67">
        <v>75.634567260742188</v>
      </c>
      <c r="FQ795" s="67">
        <v>72.101356506347656</v>
      </c>
      <c r="FR795" s="67">
        <v>68.732658386230469</v>
      </c>
      <c r="FS795" s="67">
        <v>65.748283386230469</v>
      </c>
      <c r="FT795" s="67">
        <v>63.554847717285156</v>
      </c>
      <c r="FU795" s="68">
        <v>0.16355611383914948</v>
      </c>
      <c r="FV795" s="40">
        <v>13.989999771118164</v>
      </c>
      <c r="FW795">
        <v>1352.39</v>
      </c>
      <c r="FX795">
        <v>1</v>
      </c>
    </row>
    <row r="796" spans="1:180" x14ac:dyDescent="0.2">
      <c r="A796" t="s">
        <v>189</v>
      </c>
      <c r="B796" t="s">
        <v>207</v>
      </c>
      <c r="C796" t="s">
        <v>204</v>
      </c>
      <c r="D796" t="s">
        <v>183</v>
      </c>
      <c r="E796" t="s">
        <v>1</v>
      </c>
      <c r="F796" t="s">
        <v>193</v>
      </c>
      <c r="G796" s="60" t="s">
        <v>226</v>
      </c>
      <c r="H796" s="67">
        <v>1377.0000358819962</v>
      </c>
      <c r="I796" s="67">
        <v>0.76122069358825684</v>
      </c>
      <c r="J796" s="67">
        <v>0.69678735733032227</v>
      </c>
      <c r="K796" s="67">
        <v>0.66976124048233032</v>
      </c>
      <c r="L796" s="67">
        <v>0.64842689037322998</v>
      </c>
      <c r="M796" s="67">
        <v>0.65654295682907104</v>
      </c>
      <c r="N796" s="67">
        <v>0.6830061674118042</v>
      </c>
      <c r="O796" s="67">
        <v>0.82625669240951538</v>
      </c>
      <c r="P796" s="67">
        <v>0.8975946307182312</v>
      </c>
      <c r="Q796" s="67">
        <v>0.82026004791259766</v>
      </c>
      <c r="R796" s="67">
        <v>0.82525944709777832</v>
      </c>
      <c r="S796" s="67">
        <v>0.8215373158454895</v>
      </c>
      <c r="T796" s="67">
        <v>0.86382913589477539</v>
      </c>
      <c r="U796" s="67">
        <v>0.93436515331268311</v>
      </c>
      <c r="V796" s="67">
        <v>0.96426165103912354</v>
      </c>
      <c r="W796" s="67">
        <v>1.0275422334671021</v>
      </c>
      <c r="X796" s="67">
        <v>1.1227556467056274</v>
      </c>
      <c r="Y796" s="67">
        <v>1.1829583644866943</v>
      </c>
      <c r="Z796" s="67">
        <v>1.2912455797195435</v>
      </c>
      <c r="AA796" s="67">
        <v>1.3006381988525391</v>
      </c>
      <c r="AB796" s="67">
        <v>1.3002055883407593</v>
      </c>
      <c r="AC796" s="67">
        <v>1.3131636381149292</v>
      </c>
      <c r="AD796" s="67">
        <v>1.2604632377624512</v>
      </c>
      <c r="AE796" s="67">
        <v>1.085698127746582</v>
      </c>
      <c r="AF796" s="67">
        <v>0.91167771816253662</v>
      </c>
      <c r="AG796" s="67">
        <v>-0.24260663986206055</v>
      </c>
      <c r="AH796" s="67">
        <v>-0.21767480671405792</v>
      </c>
      <c r="AI796" s="67">
        <v>-0.21793009340763092</v>
      </c>
      <c r="AJ796" s="67">
        <v>-0.22760394215583801</v>
      </c>
      <c r="AK796" s="67">
        <v>-0.21136300265789032</v>
      </c>
      <c r="AL796" s="67">
        <v>-0.24375356733798981</v>
      </c>
      <c r="AM796" s="67">
        <v>-0.22617572546005249</v>
      </c>
      <c r="AN796" s="67">
        <v>-0.27546608448028564</v>
      </c>
      <c r="AO796" s="67">
        <v>-0.30004256963729858</v>
      </c>
      <c r="AP796" s="67">
        <v>-0.25384867191314697</v>
      </c>
      <c r="AQ796" s="67">
        <v>-0.28067609667778015</v>
      </c>
      <c r="AR796" s="67">
        <v>-0.31178030371665955</v>
      </c>
      <c r="AS796" s="67">
        <v>-0.2693638801574707</v>
      </c>
      <c r="AT796" s="67">
        <v>-0.28748998045921326</v>
      </c>
      <c r="AU796" s="67">
        <v>-0.14911045134067535</v>
      </c>
      <c r="AV796" s="67">
        <v>-0.12489528954029083</v>
      </c>
      <c r="AW796" s="67">
        <v>-0.13837897777557373</v>
      </c>
      <c r="AX796" s="67">
        <v>-0.11959695070981979</v>
      </c>
      <c r="AY796" s="67">
        <v>-0.19147594273090363</v>
      </c>
      <c r="AZ796" s="67">
        <v>-0.3223157525062561</v>
      </c>
      <c r="BA796" s="67">
        <v>-0.34184178709983826</v>
      </c>
      <c r="BB796" s="67">
        <v>-0.26607698202133179</v>
      </c>
      <c r="BC796" s="67">
        <v>-0.24102920293807983</v>
      </c>
      <c r="BD796" s="67">
        <v>-0.22009989619255066</v>
      </c>
      <c r="BE796" s="67">
        <v>-9.4410434365272522E-2</v>
      </c>
      <c r="BF796" s="67">
        <v>-7.6892316341400146E-2</v>
      </c>
      <c r="BG796" s="67">
        <v>-8.0763861536979675E-2</v>
      </c>
      <c r="BH796" s="67">
        <v>-9.206070750951767E-2</v>
      </c>
      <c r="BI796" s="67">
        <v>-7.5331784784793854E-2</v>
      </c>
      <c r="BJ796" s="67">
        <v>-0.1047646775841713</v>
      </c>
      <c r="BK796" s="67">
        <v>-8.1099167466163635E-2</v>
      </c>
      <c r="BL796" s="67">
        <v>-0.12002747505903244</v>
      </c>
      <c r="BM796" s="67">
        <v>-0.14111439883708954</v>
      </c>
      <c r="BN796" s="67">
        <v>-9.0103164315223694E-2</v>
      </c>
      <c r="BO796" s="67">
        <v>-0.11203288286924362</v>
      </c>
      <c r="BP796" s="67">
        <v>-0.13934926688671112</v>
      </c>
      <c r="BQ796" s="67">
        <v>-9.3597881495952606E-2</v>
      </c>
      <c r="BR796" s="67">
        <v>-0.11023779958486557</v>
      </c>
      <c r="BS796" s="67">
        <v>2.8426103293895721E-2</v>
      </c>
      <c r="BT796" s="67">
        <v>5.3238384425640106E-2</v>
      </c>
      <c r="BU796" s="67">
        <v>4.0795132517814636E-2</v>
      </c>
      <c r="BV796" s="67">
        <v>6.3597716391086578E-2</v>
      </c>
      <c r="BW796" s="67">
        <v>-5.2634528838098049E-3</v>
      </c>
      <c r="BX796" s="67">
        <v>-0.13358476758003235</v>
      </c>
      <c r="BY796" s="67">
        <v>-0.15440602600574493</v>
      </c>
      <c r="BZ796" s="67">
        <v>-8.3533085882663727E-2</v>
      </c>
      <c r="CA796" s="67">
        <v>-6.7753434181213379E-2</v>
      </c>
      <c r="CB796" s="67">
        <v>-5.8937970548868179E-2</v>
      </c>
      <c r="CC796" s="67">
        <v>8.2298042252659798E-3</v>
      </c>
      <c r="CD796" s="67">
        <v>2.0613221451640129E-2</v>
      </c>
      <c r="CE796" s="67">
        <v>1.4237049967050552E-2</v>
      </c>
      <c r="CF796" s="67">
        <v>1.8161420011892915E-3</v>
      </c>
      <c r="CG796" s="67">
        <v>1.8883004784584045E-2</v>
      </c>
      <c r="CH796" s="67">
        <v>-8.5013946518301964E-3</v>
      </c>
      <c r="CI796" s="67">
        <v>1.9380414858460426E-2</v>
      </c>
      <c r="CJ796" s="67">
        <v>-1.2371166609227657E-2</v>
      </c>
      <c r="CK796" s="67">
        <v>-3.1041236594319344E-2</v>
      </c>
      <c r="CL796" s="67">
        <v>2.3306464776396751E-2</v>
      </c>
      <c r="CM796" s="67">
        <v>4.7689010389149189E-3</v>
      </c>
      <c r="CN796" s="67">
        <v>-1.9924066960811615E-2</v>
      </c>
      <c r="CO796" s="67">
        <v>2.8137106448411942E-2</v>
      </c>
      <c r="CP796" s="67">
        <v>1.252653356641531E-2</v>
      </c>
      <c r="CQ796" s="67">
        <v>0.15138739347457886</v>
      </c>
      <c r="CR796" s="67">
        <v>0.1766132116317749</v>
      </c>
      <c r="CS796" s="67">
        <v>0.16489057242870331</v>
      </c>
      <c r="CT796" s="67">
        <v>0.19047778844833374</v>
      </c>
      <c r="CU796" s="67">
        <v>0.12370675057172775</v>
      </c>
      <c r="CV796" s="67">
        <v>-2.8702369891107082E-3</v>
      </c>
      <c r="CW796" s="67">
        <v>-2.4588588625192642E-2</v>
      </c>
      <c r="CX796" s="67">
        <v>4.2896267026662827E-2</v>
      </c>
      <c r="CY796" s="67">
        <v>5.2256852388381958E-2</v>
      </c>
      <c r="CZ796" s="67">
        <v>5.2682291716337204E-2</v>
      </c>
      <c r="DA796" s="67">
        <v>0.11087004095315933</v>
      </c>
      <c r="DB796" s="67">
        <v>0.11811875551939011</v>
      </c>
      <c r="DC796" s="67">
        <v>0.10923796147108078</v>
      </c>
      <c r="DD796" s="67">
        <v>9.569297730922699E-2</v>
      </c>
      <c r="DE796" s="67">
        <v>0.11309779435396194</v>
      </c>
      <c r="DF796" s="67">
        <v>8.7761886417865753E-2</v>
      </c>
      <c r="DG796" s="67">
        <v>0.11986000090837479</v>
      </c>
      <c r="DH796" s="67">
        <v>9.5285139977931976E-2</v>
      </c>
      <c r="DI796" s="67">
        <v>7.903192937374115E-2</v>
      </c>
      <c r="DJ796" s="67">
        <v>0.1367160826921463</v>
      </c>
      <c r="DK796" s="67">
        <v>0.12157067656517029</v>
      </c>
      <c r="DL796" s="67">
        <v>9.9501140415668488E-2</v>
      </c>
      <c r="DM796" s="67">
        <v>0.1498720794916153</v>
      </c>
      <c r="DN796" s="67">
        <v>0.13529086112976074</v>
      </c>
      <c r="DO796" s="67">
        <v>0.27434864640235901</v>
      </c>
      <c r="DP796" s="67">
        <v>0.29998806118965149</v>
      </c>
      <c r="DQ796" s="67">
        <v>0.28898602724075317</v>
      </c>
      <c r="DR796" s="67">
        <v>0.3173578679561615</v>
      </c>
      <c r="DS796" s="67">
        <v>0.25267696380615234</v>
      </c>
      <c r="DT796" s="67">
        <v>0.12784428894519806</v>
      </c>
      <c r="DU796" s="67">
        <v>0.10522883385419846</v>
      </c>
      <c r="DV796" s="67">
        <v>0.16932561993598938</v>
      </c>
      <c r="DW796" s="67">
        <v>0.1722671240568161</v>
      </c>
      <c r="DX796" s="67">
        <v>0.16430254280567169</v>
      </c>
      <c r="DY796" s="67">
        <v>0.25906622409820557</v>
      </c>
      <c r="DZ796" s="67">
        <v>0.25890123844146729</v>
      </c>
      <c r="EA796" s="67">
        <v>0.24640417098999023</v>
      </c>
      <c r="EB796" s="67">
        <v>0.23123623430728912</v>
      </c>
      <c r="EC796" s="67">
        <v>0.2491290271282196</v>
      </c>
      <c r="ED796" s="67">
        <v>0.22675077617168427</v>
      </c>
      <c r="EE796" s="67">
        <v>0.26493656635284424</v>
      </c>
      <c r="EF796" s="67">
        <v>0.25072374939918518</v>
      </c>
      <c r="EG796" s="67">
        <v>0.2379601001739502</v>
      </c>
      <c r="EH796" s="67">
        <v>0.30046159029006958</v>
      </c>
      <c r="EI796" s="67">
        <v>0.29021391272544861</v>
      </c>
      <c r="EJ796" s="67">
        <v>0.27193218469619751</v>
      </c>
      <c r="EK796" s="67">
        <v>0.32563808560371399</v>
      </c>
      <c r="EL796" s="67">
        <v>0.31254303455352783</v>
      </c>
      <c r="EM796" s="67">
        <v>0.45188522338867188</v>
      </c>
      <c r="EN796" s="67">
        <v>0.47812175750732422</v>
      </c>
      <c r="EO796" s="67">
        <v>0.46816015243530273</v>
      </c>
      <c r="EP796" s="67">
        <v>0.50055253505706787</v>
      </c>
      <c r="EQ796" s="67">
        <v>0.43888947367668152</v>
      </c>
      <c r="ER796" s="67">
        <v>0.3165753185749054</v>
      </c>
      <c r="ES796" s="67">
        <v>0.29266455769538879</v>
      </c>
      <c r="ET796" s="67">
        <v>0.35186952352523804</v>
      </c>
      <c r="EU796" s="67">
        <v>0.34554290771484375</v>
      </c>
      <c r="EV796" s="67">
        <v>0.32546448707580566</v>
      </c>
      <c r="EW796" s="67">
        <v>59.410682678222656</v>
      </c>
      <c r="EX796" s="67">
        <v>57.832706451416016</v>
      </c>
      <c r="EY796" s="67">
        <v>56</v>
      </c>
      <c r="EZ796" s="67">
        <v>55.2197265625</v>
      </c>
      <c r="FA796" s="67">
        <v>53.5</v>
      </c>
      <c r="FB796" s="67">
        <v>52.716567993164063</v>
      </c>
      <c r="FC796" s="67">
        <v>51.882911682128906</v>
      </c>
      <c r="FD796" s="67">
        <v>54.844272613525391</v>
      </c>
      <c r="FE796" s="67">
        <v>60.52935791015625</v>
      </c>
      <c r="FF796" s="67">
        <v>66.8775634765625</v>
      </c>
      <c r="FG796" s="67">
        <v>72.453910827636719</v>
      </c>
      <c r="FH796" s="67">
        <v>78.725776672363281</v>
      </c>
      <c r="FI796" s="67">
        <v>83.37152099609375</v>
      </c>
      <c r="FJ796" s="67">
        <v>86.242401123046875</v>
      </c>
      <c r="FK796" s="67">
        <v>88.082450866699219</v>
      </c>
      <c r="FL796" s="67">
        <v>89.081733703613281</v>
      </c>
      <c r="FM796" s="67">
        <v>86.377700805664063</v>
      </c>
      <c r="FN796" s="67">
        <v>83.667510986328125</v>
      </c>
      <c r="FO796" s="67">
        <v>80.385101318359375</v>
      </c>
      <c r="FP796" s="67">
        <v>75.508232116699219</v>
      </c>
      <c r="FQ796" s="67">
        <v>71.738609313964844</v>
      </c>
      <c r="FR796" s="67">
        <v>68.925018310546875</v>
      </c>
      <c r="FS796" s="67">
        <v>68.785560607910156</v>
      </c>
      <c r="FT796" s="67">
        <v>66.328628540039063</v>
      </c>
      <c r="FU796" s="68">
        <v>0.16253837943077087</v>
      </c>
      <c r="FV796" s="40">
        <v>14.239999771118164</v>
      </c>
      <c r="FW796">
        <v>1247.72</v>
      </c>
      <c r="FX796">
        <v>1</v>
      </c>
    </row>
    <row r="797" spans="1:180" x14ac:dyDescent="0.2">
      <c r="A797" t="s">
        <v>189</v>
      </c>
      <c r="B797" t="s">
        <v>207</v>
      </c>
      <c r="C797" t="s">
        <v>204</v>
      </c>
      <c r="D797" t="s">
        <v>183</v>
      </c>
      <c r="E797" t="s">
        <v>1</v>
      </c>
      <c r="F797" t="s">
        <v>193</v>
      </c>
      <c r="G797" s="60" t="s">
        <v>227</v>
      </c>
      <c r="H797" s="67">
        <v>1375.999981880188</v>
      </c>
      <c r="I797" s="67">
        <v>0.78626012802124023</v>
      </c>
      <c r="J797" s="67">
        <v>0.72315949201583862</v>
      </c>
      <c r="K797" s="67">
        <v>0.68665802478790283</v>
      </c>
      <c r="L797" s="67">
        <v>0.67924040555953979</v>
      </c>
      <c r="M797" s="67">
        <v>0.68346697092056274</v>
      </c>
      <c r="N797" s="67">
        <v>0.70143085718154907</v>
      </c>
      <c r="O797" s="67">
        <v>0.83460211753845215</v>
      </c>
      <c r="P797" s="67">
        <v>0.89963024854660034</v>
      </c>
      <c r="Q797" s="67">
        <v>0.84589755535125732</v>
      </c>
      <c r="R797" s="67">
        <v>0.83264774084091187</v>
      </c>
      <c r="S797" s="67">
        <v>0.8288116455078125</v>
      </c>
      <c r="T797" s="67">
        <v>0.87759196758270264</v>
      </c>
      <c r="U797" s="67">
        <v>0.92677158117294312</v>
      </c>
      <c r="V797" s="67">
        <v>0.98389679193496704</v>
      </c>
      <c r="W797" s="67">
        <v>1.0257052183151245</v>
      </c>
      <c r="X797" s="67">
        <v>1.1292067766189575</v>
      </c>
      <c r="Y797" s="67">
        <v>1.1749757528305054</v>
      </c>
      <c r="Z797" s="67">
        <v>1.2377116680145264</v>
      </c>
      <c r="AA797" s="67">
        <v>1.2405216693878174</v>
      </c>
      <c r="AB797" s="67">
        <v>1.2443675994873047</v>
      </c>
      <c r="AC797" s="67">
        <v>1.2213284969329834</v>
      </c>
      <c r="AD797" s="67">
        <v>1.1780825853347778</v>
      </c>
      <c r="AE797" s="67">
        <v>1.0586498975753784</v>
      </c>
      <c r="AF797" s="67">
        <v>0.90555804967880249</v>
      </c>
      <c r="AG797" s="67">
        <v>-0.21015985310077667</v>
      </c>
      <c r="AH797" s="67">
        <v>-0.19762402772903442</v>
      </c>
      <c r="AI797" s="67">
        <v>-0.19966584444046021</v>
      </c>
      <c r="AJ797" s="67">
        <v>-0.20383450388908386</v>
      </c>
      <c r="AK797" s="67">
        <v>-0.18185481429100037</v>
      </c>
      <c r="AL797" s="67">
        <v>-0.22037681937217712</v>
      </c>
      <c r="AM797" s="67">
        <v>-0.21084566414356232</v>
      </c>
      <c r="AN797" s="67">
        <v>-0.24771296977996826</v>
      </c>
      <c r="AO797" s="67">
        <v>-0.26125577092170715</v>
      </c>
      <c r="AP797" s="67">
        <v>-0.27152273058891296</v>
      </c>
      <c r="AQ797" s="67">
        <v>-0.28685104846954346</v>
      </c>
      <c r="AR797" s="67">
        <v>-0.28351756930351257</v>
      </c>
      <c r="AS797" s="67">
        <v>-0.30330023169517517</v>
      </c>
      <c r="AT797" s="67">
        <v>-0.27532762289047241</v>
      </c>
      <c r="AU797" s="67">
        <v>-0.20700420439243317</v>
      </c>
      <c r="AV797" s="67">
        <v>-0.13655570149421692</v>
      </c>
      <c r="AW797" s="67">
        <v>-0.16336123645305634</v>
      </c>
      <c r="AX797" s="67">
        <v>-0.11451737582683563</v>
      </c>
      <c r="AY797" s="67">
        <v>-0.10669935494661331</v>
      </c>
      <c r="AZ797" s="67">
        <v>-0.25917446613311768</v>
      </c>
      <c r="BA797" s="67">
        <v>-0.29784345626831055</v>
      </c>
      <c r="BB797" s="67">
        <v>-0.27558654546737671</v>
      </c>
      <c r="BC797" s="67">
        <v>-0.25803279876708984</v>
      </c>
      <c r="BD797" s="67">
        <v>-0.27511918544769287</v>
      </c>
      <c r="BE797" s="67">
        <v>-6.1896882951259613E-2</v>
      </c>
      <c r="BF797" s="67">
        <v>-5.678076297044754E-2</v>
      </c>
      <c r="BG797" s="67">
        <v>-6.2440935522317886E-2</v>
      </c>
      <c r="BH797" s="67">
        <v>-6.8234123289585114E-2</v>
      </c>
      <c r="BI797" s="67">
        <v>-4.5766044408082962E-2</v>
      </c>
      <c r="BJ797" s="67">
        <v>-8.1329032778739929E-2</v>
      </c>
      <c r="BK797" s="67">
        <v>-6.5708070993423462E-2</v>
      </c>
      <c r="BL797" s="67">
        <v>-9.2206187546253204E-2</v>
      </c>
      <c r="BM797" s="67">
        <v>-0.10225610435009003</v>
      </c>
      <c r="BN797" s="67">
        <v>-0.10770227015018463</v>
      </c>
      <c r="BO797" s="67">
        <v>-0.11812715977430344</v>
      </c>
      <c r="BP797" s="67">
        <v>-0.11100051552057266</v>
      </c>
      <c r="BQ797" s="67">
        <v>-0.1274440735578537</v>
      </c>
      <c r="BR797" s="67">
        <v>-9.7981832921504974E-2</v>
      </c>
      <c r="BS797" s="67">
        <v>-2.93724425137043E-2</v>
      </c>
      <c r="BT797" s="67">
        <v>4.1675128042697906E-2</v>
      </c>
      <c r="BU797" s="67">
        <v>1.5910200774669647E-2</v>
      </c>
      <c r="BV797" s="67">
        <v>6.8774275481700897E-2</v>
      </c>
      <c r="BW797" s="67">
        <v>7.9609304666519165E-2</v>
      </c>
      <c r="BX797" s="67">
        <v>-7.0347242057323456E-2</v>
      </c>
      <c r="BY797" s="67">
        <v>-0.11031455546617508</v>
      </c>
      <c r="BZ797" s="67">
        <v>-9.2954546213150024E-2</v>
      </c>
      <c r="CA797" s="67">
        <v>-8.4674954414367676E-2</v>
      </c>
      <c r="CB797" s="67">
        <v>-0.11388229578733444</v>
      </c>
      <c r="CC797" s="67">
        <v>4.0789596736431122E-2</v>
      </c>
      <c r="CD797" s="67">
        <v>4.0766865015029907E-2</v>
      </c>
      <c r="CE797" s="67">
        <v>3.2600618898868561E-2</v>
      </c>
      <c r="CF797" s="67">
        <v>2.5682289153337479E-2</v>
      </c>
      <c r="CG797" s="67">
        <v>4.8488616943359375E-2</v>
      </c>
      <c r="CH797" s="67">
        <v>1.4975054189562798E-2</v>
      </c>
      <c r="CI797" s="67">
        <v>3.4813780337572098E-2</v>
      </c>
      <c r="CJ797" s="67">
        <v>1.5497349202632904E-2</v>
      </c>
      <c r="CK797" s="67">
        <v>7.8665874898433685E-3</v>
      </c>
      <c r="CL797" s="67">
        <v>5.7592825032770634E-3</v>
      </c>
      <c r="CM797" s="67">
        <v>-1.2695258483290672E-3</v>
      </c>
      <c r="CN797" s="67">
        <v>8.4842499345541E-3</v>
      </c>
      <c r="CO797" s="67">
        <v>-5.6466162204742432E-3</v>
      </c>
      <c r="CP797" s="67">
        <v>2.4847308173775673E-2</v>
      </c>
      <c r="CQ797" s="67">
        <v>9.3654774129390717E-2</v>
      </c>
      <c r="CR797" s="67">
        <v>0.16511724889278412</v>
      </c>
      <c r="CS797" s="67">
        <v>0.14007306098937988</v>
      </c>
      <c r="CT797" s="67">
        <v>0.19572150707244873</v>
      </c>
      <c r="CU797" s="67">
        <v>0.20864613354206085</v>
      </c>
      <c r="CV797" s="67">
        <v>6.0433931648731232E-2</v>
      </c>
      <c r="CW797" s="67">
        <v>1.9567376002669334E-2</v>
      </c>
      <c r="CX797" s="67">
        <v>3.3535826951265335E-2</v>
      </c>
      <c r="CY797" s="67">
        <v>3.5392139106988907E-2</v>
      </c>
      <c r="CZ797" s="67">
        <v>-2.21012975089252E-3</v>
      </c>
      <c r="DA797" s="67">
        <v>0.14347608387470245</v>
      </c>
      <c r="DB797" s="67">
        <v>0.13831450045108795</v>
      </c>
      <c r="DC797" s="67">
        <v>0.12764216959476471</v>
      </c>
      <c r="DD797" s="67">
        <v>0.11959870904684067</v>
      </c>
      <c r="DE797" s="67">
        <v>0.14274328947067261</v>
      </c>
      <c r="DF797" s="67">
        <v>0.11127913743257523</v>
      </c>
      <c r="DG797" s="67">
        <v>0.13533563911914825</v>
      </c>
      <c r="DH797" s="67">
        <v>0.12320087850093842</v>
      </c>
      <c r="DI797" s="67">
        <v>0.11798927932977676</v>
      </c>
      <c r="DJ797" s="67">
        <v>0.11922083795070648</v>
      </c>
      <c r="DK797" s="67">
        <v>0.11558811366558075</v>
      </c>
      <c r="DL797" s="67">
        <v>0.12796901166439056</v>
      </c>
      <c r="DM797" s="67">
        <v>0.11615082621574402</v>
      </c>
      <c r="DN797" s="67">
        <v>0.14767645299434662</v>
      </c>
      <c r="DO797" s="67">
        <v>0.21668198704719543</v>
      </c>
      <c r="DP797" s="67">
        <v>0.28855937719345093</v>
      </c>
      <c r="DQ797" s="67">
        <v>0.26423591375350952</v>
      </c>
      <c r="DR797" s="67">
        <v>0.32266876101493835</v>
      </c>
      <c r="DS797" s="67">
        <v>0.33768296241760254</v>
      </c>
      <c r="DT797" s="67">
        <v>0.19121511280536652</v>
      </c>
      <c r="DU797" s="67">
        <v>0.14944930374622345</v>
      </c>
      <c r="DV797" s="67">
        <v>0.16002620756626129</v>
      </c>
      <c r="DW797" s="67">
        <v>0.15545922517776489</v>
      </c>
      <c r="DX797" s="67">
        <v>0.10946204513311386</v>
      </c>
      <c r="DY797" s="67">
        <v>0.2917390763759613</v>
      </c>
      <c r="DZ797" s="67">
        <v>0.27915775775909424</v>
      </c>
      <c r="EA797" s="67">
        <v>0.26486709713935852</v>
      </c>
      <c r="EB797" s="67">
        <v>0.25519907474517822</v>
      </c>
      <c r="EC797" s="67">
        <v>0.27883204817771912</v>
      </c>
      <c r="ED797" s="67">
        <v>0.25032693147659302</v>
      </c>
      <c r="EE797" s="67">
        <v>0.28047323226928711</v>
      </c>
      <c r="EF797" s="67">
        <v>0.27870768308639526</v>
      </c>
      <c r="EG797" s="67">
        <v>0.27698895335197449</v>
      </c>
      <c r="EH797" s="67">
        <v>0.28304126858711243</v>
      </c>
      <c r="EI797" s="67">
        <v>0.28431200981140137</v>
      </c>
      <c r="EJ797" s="67">
        <v>0.30048605799674988</v>
      </c>
      <c r="EK797" s="67">
        <v>0.29200699925422668</v>
      </c>
      <c r="EL797" s="67">
        <v>0.32502225041389465</v>
      </c>
      <c r="EM797" s="67">
        <v>0.3943137526512146</v>
      </c>
      <c r="EN797" s="67">
        <v>0.46679022908210754</v>
      </c>
      <c r="EO797" s="67">
        <v>0.44350734353065491</v>
      </c>
      <c r="EP797" s="67">
        <v>0.50596040487289429</v>
      </c>
      <c r="EQ797" s="67">
        <v>0.52399164438247681</v>
      </c>
      <c r="ER797" s="67">
        <v>0.38004231452941895</v>
      </c>
      <c r="ES797" s="67">
        <v>0.33697816729545593</v>
      </c>
      <c r="ET797" s="67">
        <v>0.34265819191932678</v>
      </c>
      <c r="EU797" s="67">
        <v>0.32881706953048706</v>
      </c>
      <c r="EV797" s="67">
        <v>0.2706989049911499</v>
      </c>
      <c r="EW797" s="67">
        <v>64.597763061523438</v>
      </c>
      <c r="EX797" s="67">
        <v>63.140102386474609</v>
      </c>
      <c r="EY797" s="67">
        <v>62.86962890625</v>
      </c>
      <c r="EZ797" s="67">
        <v>62.5</v>
      </c>
      <c r="FA797" s="67">
        <v>61.213672637939453</v>
      </c>
      <c r="FB797" s="67">
        <v>61.142475128173828</v>
      </c>
      <c r="FC797" s="67">
        <v>60.639320373535156</v>
      </c>
      <c r="FD797" s="67">
        <v>62.348232269287109</v>
      </c>
      <c r="FE797" s="67">
        <v>66.072425842285156</v>
      </c>
      <c r="FF797" s="67">
        <v>71.786216735839844</v>
      </c>
      <c r="FG797" s="67">
        <v>74.717170715332031</v>
      </c>
      <c r="FH797" s="67">
        <v>77.836448669433594</v>
      </c>
      <c r="FI797" s="67">
        <v>82.946487426757813</v>
      </c>
      <c r="FJ797" s="67">
        <v>85.77838134765625</v>
      </c>
      <c r="FK797" s="67">
        <v>88.503227233886719</v>
      </c>
      <c r="FL797" s="67">
        <v>88.885993957519531</v>
      </c>
      <c r="FM797" s="67">
        <v>87.280685424804688</v>
      </c>
      <c r="FN797" s="67">
        <v>86.062454223632813</v>
      </c>
      <c r="FO797" s="67">
        <v>81.823722839355469</v>
      </c>
      <c r="FP797" s="67">
        <v>76.09637451171875</v>
      </c>
      <c r="FQ797" s="67">
        <v>72.844367980957031</v>
      </c>
      <c r="FR797" s="67">
        <v>71.464431762695313</v>
      </c>
      <c r="FS797" s="67">
        <v>72.327728271484375</v>
      </c>
      <c r="FT797" s="67">
        <v>72.0418701171875</v>
      </c>
      <c r="FU797" s="68">
        <v>0.16262419521808624</v>
      </c>
      <c r="FV797" s="40">
        <v>14.140000343322754</v>
      </c>
      <c r="FW797">
        <v>1224.2</v>
      </c>
      <c r="FX797">
        <v>1</v>
      </c>
    </row>
    <row r="798" spans="1:180" x14ac:dyDescent="0.2">
      <c r="A798" t="s">
        <v>189</v>
      </c>
      <c r="B798" t="s">
        <v>207</v>
      </c>
      <c r="C798" t="s">
        <v>204</v>
      </c>
      <c r="D798" t="s">
        <v>183</v>
      </c>
      <c r="E798" t="s">
        <v>1</v>
      </c>
      <c r="F798" t="s">
        <v>193</v>
      </c>
      <c r="G798" s="60" t="s">
        <v>228</v>
      </c>
      <c r="H798" s="67">
        <v>1382.9999771118164</v>
      </c>
      <c r="I798" s="67">
        <v>0.74049615859985352</v>
      </c>
      <c r="J798" s="67">
        <v>0.67474055290222168</v>
      </c>
      <c r="K798" s="67">
        <v>0.64367395639419556</v>
      </c>
      <c r="L798" s="67">
        <v>0.6346016526222229</v>
      </c>
      <c r="M798" s="67">
        <v>0.64234328269958496</v>
      </c>
      <c r="N798" s="67">
        <v>0.67979323863983154</v>
      </c>
      <c r="O798" s="67">
        <v>0.82499706745147705</v>
      </c>
      <c r="P798" s="67">
        <v>0.91488784551620483</v>
      </c>
      <c r="Q798" s="67">
        <v>0.81906849145889282</v>
      </c>
      <c r="R798" s="67">
        <v>0.78473776578903198</v>
      </c>
      <c r="S798" s="67">
        <v>0.76824653148651123</v>
      </c>
      <c r="T798" s="67">
        <v>0.83253872394561768</v>
      </c>
      <c r="U798" s="67">
        <v>0.85430121421813965</v>
      </c>
      <c r="V798" s="67">
        <v>0.91674304008483887</v>
      </c>
      <c r="W798" s="67">
        <v>0.98410296440124512</v>
      </c>
      <c r="X798" s="67">
        <v>1.1065486669540405</v>
      </c>
      <c r="Y798" s="67">
        <v>1.2087900638580322</v>
      </c>
      <c r="Z798" s="67">
        <v>1.3209773302078247</v>
      </c>
      <c r="AA798" s="67">
        <v>1.4099210500717163</v>
      </c>
      <c r="AB798" s="67">
        <v>1.4193371534347534</v>
      </c>
      <c r="AC798" s="67">
        <v>1.3788464069366455</v>
      </c>
      <c r="AD798" s="67">
        <v>1.2559468746185303</v>
      </c>
      <c r="AE798" s="67">
        <v>1.0473474264144897</v>
      </c>
      <c r="AF798" s="67">
        <v>0.86044186353683472</v>
      </c>
      <c r="AG798" s="67">
        <v>-0.23561392724514008</v>
      </c>
      <c r="AH798" s="67">
        <v>-0.22217097878456116</v>
      </c>
      <c r="AI798" s="67">
        <v>-0.21606607735157013</v>
      </c>
      <c r="AJ798" s="67">
        <v>-0.21202164888381958</v>
      </c>
      <c r="AK798" s="67">
        <v>-0.21575933694839478</v>
      </c>
      <c r="AL798" s="67">
        <v>-0.23332357406616211</v>
      </c>
      <c r="AM798" s="67">
        <v>-0.23800820112228394</v>
      </c>
      <c r="AN798" s="67">
        <v>-0.25955024361610413</v>
      </c>
      <c r="AO798" s="67">
        <v>-0.25451460480690002</v>
      </c>
      <c r="AP798" s="67">
        <v>-0.26812499761581421</v>
      </c>
      <c r="AQ798" s="67">
        <v>-0.31174090504646301</v>
      </c>
      <c r="AR798" s="67">
        <v>-0.29542633891105652</v>
      </c>
      <c r="AS798" s="67">
        <v>-0.29423022270202637</v>
      </c>
      <c r="AT798" s="67">
        <v>-0.26555421948432922</v>
      </c>
      <c r="AU798" s="67">
        <v>-0.18763802945613861</v>
      </c>
      <c r="AV798" s="67">
        <v>-0.14178423583507538</v>
      </c>
      <c r="AW798" s="67">
        <v>-0.13217872381210327</v>
      </c>
      <c r="AX798" s="67">
        <v>-0.10892704874277115</v>
      </c>
      <c r="AY798" s="67">
        <v>-5.1841944456100464E-2</v>
      </c>
      <c r="AZ798" s="67">
        <v>-0.22667495906352997</v>
      </c>
      <c r="BA798" s="67">
        <v>-0.31609660387039185</v>
      </c>
      <c r="BB798" s="67">
        <v>-0.2789265513420105</v>
      </c>
      <c r="BC798" s="67">
        <v>-0.2534392774105072</v>
      </c>
      <c r="BD798" s="67">
        <v>-0.24575670063495636</v>
      </c>
      <c r="BE798" s="67">
        <v>-8.7476059794425964E-2</v>
      </c>
      <c r="BF798" s="67">
        <v>-8.1445902585983276E-2</v>
      </c>
      <c r="BG798" s="67">
        <v>-7.8955873847007751E-2</v>
      </c>
      <c r="BH798" s="67">
        <v>-7.6519221067428589E-2</v>
      </c>
      <c r="BI798" s="67">
        <v>-7.9790472984313965E-2</v>
      </c>
      <c r="BJ798" s="67">
        <v>-9.4402730464935303E-2</v>
      </c>
      <c r="BK798" s="67">
        <v>-9.3021921813488007E-2</v>
      </c>
      <c r="BL798" s="67">
        <v>-0.10420697927474976</v>
      </c>
      <c r="BM798" s="67">
        <v>-9.5672629773616791E-2</v>
      </c>
      <c r="BN798" s="67">
        <v>-0.1044360026717186</v>
      </c>
      <c r="BO798" s="67">
        <v>-0.14311358332633972</v>
      </c>
      <c r="BP798" s="67">
        <v>-0.12304120510816574</v>
      </c>
      <c r="BQ798" s="67">
        <v>-0.11850276589393616</v>
      </c>
      <c r="BR798" s="67">
        <v>-8.8358566164970398E-2</v>
      </c>
      <c r="BS798" s="67">
        <v>-1.0117338038980961E-2</v>
      </c>
      <c r="BT798" s="67">
        <v>3.6331523209810257E-2</v>
      </c>
      <c r="BU798" s="67">
        <v>4.6956248581409454E-2</v>
      </c>
      <c r="BV798" s="67">
        <v>7.4238687753677368E-2</v>
      </c>
      <c r="BW798" s="67">
        <v>0.1343301385641098</v>
      </c>
      <c r="BX798" s="67">
        <v>-3.7996299564838409E-2</v>
      </c>
      <c r="BY798" s="67">
        <v>-0.12871828675270081</v>
      </c>
      <c r="BZ798" s="67">
        <v>-9.6446968615055084E-2</v>
      </c>
      <c r="CA798" s="67">
        <v>-8.0216497182846069E-2</v>
      </c>
      <c r="CB798" s="67">
        <v>-8.4655739367008209E-2</v>
      </c>
      <c r="CC798" s="67">
        <v>1.5123785473406315E-2</v>
      </c>
      <c r="CD798" s="67">
        <v>1.6019836068153381E-2</v>
      </c>
      <c r="CE798" s="67">
        <v>1.6006235033273697E-2</v>
      </c>
      <c r="CF798" s="67">
        <v>1.7329344525933266E-2</v>
      </c>
      <c r="CG798" s="67">
        <v>1.4381150715053082E-2</v>
      </c>
      <c r="CH798" s="67">
        <v>1.8134132260456681E-3</v>
      </c>
      <c r="CI798" s="67">
        <v>7.3951277881860733E-3</v>
      </c>
      <c r="CJ798" s="67">
        <v>3.3832946792244911E-3</v>
      </c>
      <c r="CK798" s="67">
        <v>1.4340827241539955E-2</v>
      </c>
      <c r="CL798" s="67">
        <v>8.9345164597034454E-3</v>
      </c>
      <c r="CM798" s="67">
        <v>-2.6322828605771065E-2</v>
      </c>
      <c r="CN798" s="67">
        <v>-3.6477691028267145E-3</v>
      </c>
      <c r="CO798" s="67">
        <v>3.2055259216576815E-3</v>
      </c>
      <c r="CP798" s="67">
        <v>3.4366600215435028E-2</v>
      </c>
      <c r="CQ798" s="67">
        <v>0.11283295601606369</v>
      </c>
      <c r="CR798" s="67">
        <v>0.15969395637512207</v>
      </c>
      <c r="CS798" s="67">
        <v>0.17102460563182831</v>
      </c>
      <c r="CT798" s="67">
        <v>0.2010987251996994</v>
      </c>
      <c r="CU798" s="67">
        <v>0.26327234506607056</v>
      </c>
      <c r="CV798" s="67">
        <v>9.2681966722011566E-2</v>
      </c>
      <c r="CW798" s="67">
        <v>1.0594010818749666E-3</v>
      </c>
      <c r="CX798" s="67">
        <v>2.993781678378582E-2</v>
      </c>
      <c r="CY798" s="67">
        <v>3.9757080376148224E-2</v>
      </c>
      <c r="CZ798" s="67">
        <v>2.6922296732664108E-2</v>
      </c>
      <c r="DA798" s="67">
        <v>0.11772363632917404</v>
      </c>
      <c r="DB798" s="67">
        <v>0.11348558217287064</v>
      </c>
      <c r="DC798" s="67">
        <v>0.11096834391355515</v>
      </c>
      <c r="DD798" s="67">
        <v>0.11117791384458542</v>
      </c>
      <c r="DE798" s="67">
        <v>0.10855277627706528</v>
      </c>
      <c r="DF798" s="67">
        <v>9.8029561340808868E-2</v>
      </c>
      <c r="DG798" s="67">
        <v>0.10781218111515045</v>
      </c>
      <c r="DH798" s="67">
        <v>0.11097357422113419</v>
      </c>
      <c r="DI798" s="67">
        <v>0.1243542954325676</v>
      </c>
      <c r="DJ798" s="67">
        <v>0.12230503559112549</v>
      </c>
      <c r="DK798" s="67">
        <v>9.0467929840087891E-2</v>
      </c>
      <c r="DL798" s="67">
        <v>0.1157456561923027</v>
      </c>
      <c r="DM798" s="67">
        <v>0.12491381168365479</v>
      </c>
      <c r="DN798" s="67">
        <v>0.15709176659584045</v>
      </c>
      <c r="DO798" s="67">
        <v>0.23578324913978577</v>
      </c>
      <c r="DP798" s="67">
        <v>0.28305637836456299</v>
      </c>
      <c r="DQ798" s="67">
        <v>0.29509294033050537</v>
      </c>
      <c r="DR798" s="67">
        <v>0.32795876264572144</v>
      </c>
      <c r="DS798" s="67">
        <v>0.3922145664691925</v>
      </c>
      <c r="DT798" s="67">
        <v>0.22336024045944214</v>
      </c>
      <c r="DU798" s="67">
        <v>0.130837082862854</v>
      </c>
      <c r="DV798" s="67">
        <v>0.15632259845733643</v>
      </c>
      <c r="DW798" s="67">
        <v>0.15973064303398132</v>
      </c>
      <c r="DX798" s="67">
        <v>0.13850034773349762</v>
      </c>
      <c r="DY798" s="67">
        <v>0.26586151123046875</v>
      </c>
      <c r="DZ798" s="67">
        <v>0.25421065092086792</v>
      </c>
      <c r="EA798" s="67">
        <v>0.24807856976985931</v>
      </c>
      <c r="EB798" s="67">
        <v>0.24668034911155701</v>
      </c>
      <c r="EC798" s="67">
        <v>0.2445216178894043</v>
      </c>
      <c r="ED798" s="67">
        <v>0.23695038259029388</v>
      </c>
      <c r="EE798" s="67">
        <v>0.25279846787452698</v>
      </c>
      <c r="EF798" s="67">
        <v>0.26631683111190796</v>
      </c>
      <c r="EG798" s="67">
        <v>0.28319624066352844</v>
      </c>
      <c r="EH798" s="67">
        <v>0.28599405288696289</v>
      </c>
      <c r="EI798" s="67">
        <v>0.25909525156021118</v>
      </c>
      <c r="EJ798" s="67">
        <v>0.28813081979751587</v>
      </c>
      <c r="EK798" s="67">
        <v>0.300641268491745</v>
      </c>
      <c r="EL798" s="67">
        <v>0.33428740501403809</v>
      </c>
      <c r="EM798" s="67">
        <v>0.4133039116859436</v>
      </c>
      <c r="EN798" s="67">
        <v>0.46117216348648071</v>
      </c>
      <c r="EO798" s="67">
        <v>0.4742279052734375</v>
      </c>
      <c r="EP798" s="67">
        <v>0.51112449169158936</v>
      </c>
      <c r="EQ798" s="67">
        <v>0.57838666439056396</v>
      </c>
      <c r="ER798" s="67">
        <v>0.4120388925075531</v>
      </c>
      <c r="ES798" s="67">
        <v>0.31821542978286743</v>
      </c>
      <c r="ET798" s="67">
        <v>0.33880215883255005</v>
      </c>
      <c r="EU798" s="67">
        <v>0.33295342326164246</v>
      </c>
      <c r="EV798" s="67">
        <v>0.29960128664970398</v>
      </c>
      <c r="EW798" s="67">
        <v>56.243560791015625</v>
      </c>
      <c r="EX798" s="67">
        <v>55.144050598144531</v>
      </c>
      <c r="EY798" s="67">
        <v>53.715408325195313</v>
      </c>
      <c r="EZ798" s="67">
        <v>53.148639678955078</v>
      </c>
      <c r="FA798" s="67">
        <v>52.059497833251953</v>
      </c>
      <c r="FB798" s="67">
        <v>51.008224487304688</v>
      </c>
      <c r="FC798" s="67">
        <v>50.480499267578125</v>
      </c>
      <c r="FD798" s="67">
        <v>52.439178466796875</v>
      </c>
      <c r="FE798" s="67">
        <v>58.193359375</v>
      </c>
      <c r="FF798" s="67">
        <v>63.533599853515625</v>
      </c>
      <c r="FG798" s="67">
        <v>69.310111999511719</v>
      </c>
      <c r="FH798" s="67">
        <v>75.493209838867188</v>
      </c>
      <c r="FI798" s="67">
        <v>81.950439453125</v>
      </c>
      <c r="FJ798" s="67">
        <v>86.651123046875</v>
      </c>
      <c r="FK798" s="67">
        <v>89.98492431640625</v>
      </c>
      <c r="FL798" s="67">
        <v>91.857826232910156</v>
      </c>
      <c r="FM798" s="67">
        <v>90.216361999511719</v>
      </c>
      <c r="FN798" s="67">
        <v>88.141510009765625</v>
      </c>
      <c r="FO798" s="67">
        <v>84.442169189453125</v>
      </c>
      <c r="FP798" s="67">
        <v>78.001068115234375</v>
      </c>
      <c r="FQ798" s="67">
        <v>71.096588134765625</v>
      </c>
      <c r="FR798" s="67">
        <v>65.327804565429688</v>
      </c>
      <c r="FS798" s="67">
        <v>62.046115875244141</v>
      </c>
      <c r="FT798" s="67">
        <v>59.277317047119141</v>
      </c>
      <c r="FU798" s="68">
        <v>0.16250292956829071</v>
      </c>
      <c r="FV798" s="40">
        <v>13.550000190734863</v>
      </c>
      <c r="FW798">
        <v>1232.82</v>
      </c>
      <c r="FX798">
        <v>1</v>
      </c>
    </row>
    <row r="799" spans="1:180" x14ac:dyDescent="0.2">
      <c r="A799" t="s">
        <v>189</v>
      </c>
      <c r="B799" t="s">
        <v>207</v>
      </c>
      <c r="C799" t="s">
        <v>204</v>
      </c>
      <c r="D799" t="s">
        <v>183</v>
      </c>
      <c r="E799" t="s">
        <v>1</v>
      </c>
      <c r="F799" t="s">
        <v>193</v>
      </c>
      <c r="G799" s="60" t="s">
        <v>229</v>
      </c>
      <c r="H799" s="67">
        <v>1382.9999771118164</v>
      </c>
      <c r="I799" s="67">
        <v>0.78616374731063843</v>
      </c>
      <c r="J799" s="67">
        <v>0.69770634174346924</v>
      </c>
      <c r="K799" s="67">
        <v>0.67624300718307495</v>
      </c>
      <c r="L799" s="67">
        <v>0.65817534923553467</v>
      </c>
      <c r="M799" s="67">
        <v>0.65278172492980957</v>
      </c>
      <c r="N799" s="67">
        <v>0.69207781553268433</v>
      </c>
      <c r="O799" s="67">
        <v>0.82515192031860352</v>
      </c>
      <c r="P799" s="67">
        <v>0.89127820730209351</v>
      </c>
      <c r="Q799" s="67">
        <v>0.82165080308914185</v>
      </c>
      <c r="R799" s="67">
        <v>0.78841251134872437</v>
      </c>
      <c r="S799" s="67">
        <v>0.78773146867752075</v>
      </c>
      <c r="T799" s="67">
        <v>0.85899865627288818</v>
      </c>
      <c r="U799" s="67">
        <v>0.90771681070327759</v>
      </c>
      <c r="V799" s="67">
        <v>0.9582747220993042</v>
      </c>
      <c r="W799" s="67">
        <v>1.0716134309768677</v>
      </c>
      <c r="X799" s="67">
        <v>1.1869498491287231</v>
      </c>
      <c r="Y799" s="67">
        <v>1.2620522975921631</v>
      </c>
      <c r="Z799" s="67">
        <v>1.346074104309082</v>
      </c>
      <c r="AA799" s="67">
        <v>1.3781584501266479</v>
      </c>
      <c r="AB799" s="67">
        <v>1.3801722526550293</v>
      </c>
      <c r="AC799" s="67">
        <v>1.367084264755249</v>
      </c>
      <c r="AD799" s="67">
        <v>1.2244473695755005</v>
      </c>
      <c r="AE799" s="67">
        <v>1.0329443216323853</v>
      </c>
      <c r="AF799" s="67">
        <v>0.85922521352767944</v>
      </c>
      <c r="AG799" s="67">
        <v>-0.19020777940750122</v>
      </c>
      <c r="AH799" s="67">
        <v>-0.20299489796161652</v>
      </c>
      <c r="AI799" s="67">
        <v>-0.1952664703130722</v>
      </c>
      <c r="AJ799" s="67">
        <v>-0.19455617666244507</v>
      </c>
      <c r="AK799" s="67">
        <v>-0.2080664187669754</v>
      </c>
      <c r="AL799" s="67">
        <v>-0.23023314774036407</v>
      </c>
      <c r="AM799" s="67">
        <v>-0.23211027681827545</v>
      </c>
      <c r="AN799" s="67">
        <v>-0.2828807532787323</v>
      </c>
      <c r="AO799" s="67">
        <v>-0.27092099189758301</v>
      </c>
      <c r="AP799" s="67">
        <v>-0.29132696986198425</v>
      </c>
      <c r="AQ799" s="67">
        <v>-0.30615592002868652</v>
      </c>
      <c r="AR799" s="67">
        <v>-0.28728139400482178</v>
      </c>
      <c r="AS799" s="67">
        <v>-0.28918612003326416</v>
      </c>
      <c r="AT799" s="67">
        <v>-0.27525323629379272</v>
      </c>
      <c r="AU799" s="67">
        <v>-0.13364751636981964</v>
      </c>
      <c r="AV799" s="67">
        <v>-8.1867612898349762E-2</v>
      </c>
      <c r="AW799" s="67">
        <v>-0.11702080816030502</v>
      </c>
      <c r="AX799" s="67">
        <v>-0.11511265486478806</v>
      </c>
      <c r="AY799" s="67">
        <v>-0.12387789040803909</v>
      </c>
      <c r="AZ799" s="67">
        <v>-0.31439968943595886</v>
      </c>
      <c r="BA799" s="67">
        <v>-0.34710299968719482</v>
      </c>
      <c r="BB799" s="67">
        <v>-0.27670830488204956</v>
      </c>
      <c r="BC799" s="67">
        <v>-0.25809839367866516</v>
      </c>
      <c r="BD799" s="67">
        <v>-0.24896909296512604</v>
      </c>
      <c r="BE799" s="67">
        <v>-4.2037524282932281E-2</v>
      </c>
      <c r="BF799" s="67">
        <v>-6.2232743948698044E-2</v>
      </c>
      <c r="BG799" s="67">
        <v>-5.811888724565506E-2</v>
      </c>
      <c r="BH799" s="67">
        <v>-5.9014435857534409E-2</v>
      </c>
      <c r="BI799" s="67">
        <v>-7.205769419670105E-2</v>
      </c>
      <c r="BJ799" s="67">
        <v>-9.1275304555892944E-2</v>
      </c>
      <c r="BK799" s="67">
        <v>-8.709368109703064E-2</v>
      </c>
      <c r="BL799" s="67">
        <v>-0.12750701606273651</v>
      </c>
      <c r="BM799" s="67">
        <v>-0.11204838752746582</v>
      </c>
      <c r="BN799" s="67">
        <v>-0.12761515378952026</v>
      </c>
      <c r="BO799" s="67">
        <v>-0.13750866055488586</v>
      </c>
      <c r="BP799" s="67">
        <v>-0.11488207429647446</v>
      </c>
      <c r="BQ799" s="67">
        <v>-0.11344712972640991</v>
      </c>
      <c r="BR799" s="67">
        <v>-9.8046049475669861E-2</v>
      </c>
      <c r="BS799" s="67">
        <v>4.3886341154575348E-2</v>
      </c>
      <c r="BT799" s="67">
        <v>9.6258498728275299E-2</v>
      </c>
      <c r="BU799" s="67">
        <v>6.2127269804477692E-2</v>
      </c>
      <c r="BV799" s="67">
        <v>6.8072274327278137E-2</v>
      </c>
      <c r="BW799" s="67">
        <v>6.2316045165061951E-2</v>
      </c>
      <c r="BX799" s="67">
        <v>-0.12569470703601837</v>
      </c>
      <c r="BY799" s="67">
        <v>-0.15969531238079071</v>
      </c>
      <c r="BZ799" s="67">
        <v>-9.420052170753479E-2</v>
      </c>
      <c r="CA799" s="67">
        <v>-8.4844633936882019E-2</v>
      </c>
      <c r="CB799" s="67">
        <v>-8.7837584316730499E-2</v>
      </c>
      <c r="CC799" s="67">
        <v>6.0584738850593567E-2</v>
      </c>
      <c r="CD799" s="67">
        <v>3.52587029337883E-2</v>
      </c>
      <c r="CE799" s="67">
        <v>3.6869112402200699E-2</v>
      </c>
      <c r="CF799" s="67">
        <v>3.4861363470554352E-2</v>
      </c>
      <c r="CG799" s="67">
        <v>2.2141518071293831E-2</v>
      </c>
      <c r="CH799" s="67">
        <v>4.9664718098938465E-3</v>
      </c>
      <c r="CI799" s="67">
        <v>1.3344367034733295E-2</v>
      </c>
      <c r="CJ799" s="67">
        <v>-1.9895628094673157E-2</v>
      </c>
      <c r="CK799" s="67">
        <v>-2.0137177780270576E-3</v>
      </c>
      <c r="CL799" s="67">
        <v>-1.4228882268071175E-2</v>
      </c>
      <c r="CM799" s="67">
        <v>-2.0704098045825958E-2</v>
      </c>
      <c r="CN799" s="67">
        <v>4.5211911201477051E-3</v>
      </c>
      <c r="CO799" s="67">
        <v>8.2691358402371407E-3</v>
      </c>
      <c r="CP799" s="67">
        <v>2.468712255358696E-2</v>
      </c>
      <c r="CQ799" s="67">
        <v>0.16684575378894806</v>
      </c>
      <c r="CR799" s="67">
        <v>0.21962809562683105</v>
      </c>
      <c r="CS799" s="67">
        <v>0.18620467185974121</v>
      </c>
      <c r="CT799" s="67">
        <v>0.19494558870792389</v>
      </c>
      <c r="CU799" s="67">
        <v>0.19127340614795685</v>
      </c>
      <c r="CV799" s="67">
        <v>5.0017889589071274E-3</v>
      </c>
      <c r="CW799" s="67">
        <v>-2.9897306114435196E-2</v>
      </c>
      <c r="CX799" s="67">
        <v>3.2203808426856995E-2</v>
      </c>
      <c r="CY799" s="67">
        <v>3.5150367766618729E-2</v>
      </c>
      <c r="CZ799" s="67">
        <v>2.3761613294482231E-2</v>
      </c>
      <c r="DA799" s="67">
        <v>0.16320700943470001</v>
      </c>
      <c r="DB799" s="67">
        <v>0.13275015354156494</v>
      </c>
      <c r="DC799" s="67">
        <v>0.13185711205005646</v>
      </c>
      <c r="DD799" s="67">
        <v>0.12873716652393341</v>
      </c>
      <c r="DE799" s="67">
        <v>0.11634073406457901</v>
      </c>
      <c r="DF799" s="67">
        <v>0.10120824724435806</v>
      </c>
      <c r="DG799" s="67">
        <v>0.11378241330385208</v>
      </c>
      <c r="DH799" s="67">
        <v>8.7715759873390198E-2</v>
      </c>
      <c r="DI799" s="67">
        <v>0.10802095383405685</v>
      </c>
      <c r="DJ799" s="67">
        <v>9.9157407879829407E-2</v>
      </c>
      <c r="DK799" s="67">
        <v>9.6100471913814545E-2</v>
      </c>
      <c r="DL799" s="67">
        <v>0.12392445653676987</v>
      </c>
      <c r="DM799" s="67">
        <v>0.12998540699481964</v>
      </c>
      <c r="DN799" s="67">
        <v>0.14742028713226318</v>
      </c>
      <c r="DO799" s="67">
        <v>0.28980514407157898</v>
      </c>
      <c r="DP799" s="67">
        <v>0.34299769997596741</v>
      </c>
      <c r="DQ799" s="67">
        <v>0.31028208136558533</v>
      </c>
      <c r="DR799" s="67">
        <v>0.32181888818740845</v>
      </c>
      <c r="DS799" s="67">
        <v>0.32023075222969055</v>
      </c>
      <c r="DT799" s="67">
        <v>0.13569828867912292</v>
      </c>
      <c r="DU799" s="67">
        <v>9.9900692701339722E-2</v>
      </c>
      <c r="DV799" s="67">
        <v>0.15860813856124878</v>
      </c>
      <c r="DW799" s="67">
        <v>0.15514537692070007</v>
      </c>
      <c r="DX799" s="67">
        <v>0.13536080718040466</v>
      </c>
      <c r="DY799" s="67">
        <v>0.31137725710868835</v>
      </c>
      <c r="DZ799" s="67">
        <v>0.27351230382919312</v>
      </c>
      <c r="EA799" s="67">
        <v>0.2690047025680542</v>
      </c>
      <c r="EB799" s="67">
        <v>0.26427891850471497</v>
      </c>
      <c r="EC799" s="67">
        <v>0.25234943628311157</v>
      </c>
      <c r="ED799" s="67">
        <v>0.2401660680770874</v>
      </c>
      <c r="EE799" s="67">
        <v>0.25879901647567749</v>
      </c>
      <c r="EF799" s="67">
        <v>0.24308951199054718</v>
      </c>
      <c r="EG799" s="67">
        <v>0.26689356565475464</v>
      </c>
      <c r="EH799" s="67">
        <v>0.26286917924880981</v>
      </c>
      <c r="EI799" s="67">
        <v>0.26474770903587341</v>
      </c>
      <c r="EJ799" s="67">
        <v>0.29632380604743958</v>
      </c>
      <c r="EK799" s="67">
        <v>0.3057243824005127</v>
      </c>
      <c r="EL799" s="67">
        <v>0.32462745904922485</v>
      </c>
      <c r="EM799" s="67">
        <v>0.46733903884887695</v>
      </c>
      <c r="EN799" s="67">
        <v>0.52112382650375366</v>
      </c>
      <c r="EO799" s="67">
        <v>0.48943015933036804</v>
      </c>
      <c r="EP799" s="67">
        <v>0.50500386953353882</v>
      </c>
      <c r="EQ799" s="67">
        <v>0.5064246654510498</v>
      </c>
      <c r="ER799" s="67">
        <v>0.32440325617790222</v>
      </c>
      <c r="ES799" s="67">
        <v>0.28730839490890503</v>
      </c>
      <c r="ET799" s="67">
        <v>0.34111589193344116</v>
      </c>
      <c r="EU799" s="67">
        <v>0.32839909195899963</v>
      </c>
      <c r="EV799" s="67">
        <v>0.29649233818054199</v>
      </c>
      <c r="EW799" s="67">
        <v>56.829269409179688</v>
      </c>
      <c r="EX799" s="67">
        <v>55.240268707275391</v>
      </c>
      <c r="EY799" s="67">
        <v>53.859928131103516</v>
      </c>
      <c r="EZ799" s="67">
        <v>53.2864990234375</v>
      </c>
      <c r="FA799" s="67">
        <v>52.434181213378906</v>
      </c>
      <c r="FB799" s="67">
        <v>52.720989227294922</v>
      </c>
      <c r="FC799" s="67">
        <v>51.951202392578125</v>
      </c>
      <c r="FD799" s="67">
        <v>54.054450988769531</v>
      </c>
      <c r="FE799" s="67">
        <v>58.858192443847656</v>
      </c>
      <c r="FF799" s="67">
        <v>65.380760192871094</v>
      </c>
      <c r="FG799" s="67">
        <v>72.330810546875</v>
      </c>
      <c r="FH799" s="67">
        <v>78.846809387207031</v>
      </c>
      <c r="FI799" s="67">
        <v>85.074974060058594</v>
      </c>
      <c r="FJ799" s="67">
        <v>90.894058227539063</v>
      </c>
      <c r="FK799" s="67">
        <v>93.584281921386719</v>
      </c>
      <c r="FL799" s="67">
        <v>95.022567749023438</v>
      </c>
      <c r="FM799" s="67">
        <v>93.084579467773438</v>
      </c>
      <c r="FN799" s="67">
        <v>89.607131958007813</v>
      </c>
      <c r="FO799" s="67">
        <v>82.836715698242188</v>
      </c>
      <c r="FP799" s="67">
        <v>78.074485778808594</v>
      </c>
      <c r="FQ799" s="67">
        <v>72.355621337890625</v>
      </c>
      <c r="FR799" s="67">
        <v>65.86309814453125</v>
      </c>
      <c r="FS799" s="67">
        <v>62.461093902587891</v>
      </c>
      <c r="FT799" s="67">
        <v>59.39825439453125</v>
      </c>
      <c r="FU799" s="68">
        <v>0.1625182181596756</v>
      </c>
      <c r="FV799" s="40">
        <v>13.789999961853027</v>
      </c>
      <c r="FW799">
        <v>1255.3800000000001</v>
      </c>
      <c r="FX799">
        <v>1</v>
      </c>
    </row>
    <row r="800" spans="1:180" x14ac:dyDescent="0.2">
      <c r="A800" t="s">
        <v>189</v>
      </c>
      <c r="B800" t="s">
        <v>207</v>
      </c>
      <c r="C800" t="s">
        <v>204</v>
      </c>
      <c r="D800" t="s">
        <v>183</v>
      </c>
      <c r="E800" t="s">
        <v>1</v>
      </c>
      <c r="F800" t="s">
        <v>193</v>
      </c>
      <c r="G800" s="60" t="s">
        <v>230</v>
      </c>
      <c r="H800" s="67">
        <v>1388.0000102519989</v>
      </c>
      <c r="I800" s="67">
        <v>0.75916469097137451</v>
      </c>
      <c r="J800" s="67">
        <v>0.69694066047668457</v>
      </c>
      <c r="K800" s="67">
        <v>0.66018193960189819</v>
      </c>
      <c r="L800" s="67">
        <v>0.64413398504257202</v>
      </c>
      <c r="M800" s="67">
        <v>0.64727336168289185</v>
      </c>
      <c r="N800" s="67">
        <v>0.68492621183395386</v>
      </c>
      <c r="O800" s="67">
        <v>0.82976984977722168</v>
      </c>
      <c r="P800" s="67">
        <v>0.92461925745010376</v>
      </c>
      <c r="Q800" s="67">
        <v>0.84327167272567749</v>
      </c>
      <c r="R800" s="67">
        <v>0.82039457559585571</v>
      </c>
      <c r="S800" s="67">
        <v>0.82078629732131958</v>
      </c>
      <c r="T800" s="67">
        <v>0.8482779860496521</v>
      </c>
      <c r="U800" s="67">
        <v>0.85107558965682983</v>
      </c>
      <c r="V800" s="67">
        <v>0.95330101251602173</v>
      </c>
      <c r="W800" s="67">
        <v>1.0315338373184204</v>
      </c>
      <c r="X800" s="67">
        <v>1.1687653064727783</v>
      </c>
      <c r="Y800" s="67">
        <v>1.2708578109741211</v>
      </c>
      <c r="Z800" s="67">
        <v>1.3467891216278076</v>
      </c>
      <c r="AA800" s="67">
        <v>1.3787180185317993</v>
      </c>
      <c r="AB800" s="67">
        <v>1.3762462139129639</v>
      </c>
      <c r="AC800" s="67">
        <v>1.3562253713607788</v>
      </c>
      <c r="AD800" s="67">
        <v>1.2647043466567993</v>
      </c>
      <c r="AE800" s="67">
        <v>1.0820530652999878</v>
      </c>
      <c r="AF800" s="67">
        <v>0.90588337182998657</v>
      </c>
      <c r="AG800" s="67">
        <v>-0.21974791586399078</v>
      </c>
      <c r="AH800" s="67">
        <v>-0.19862326979637146</v>
      </c>
      <c r="AI800" s="67">
        <v>-0.19655200839042664</v>
      </c>
      <c r="AJ800" s="67">
        <v>-0.2025848925113678</v>
      </c>
      <c r="AK800" s="67">
        <v>-0.19558556377887726</v>
      </c>
      <c r="AL800" s="67">
        <v>-0.21895171701908112</v>
      </c>
      <c r="AM800" s="67">
        <v>-0.24047666788101196</v>
      </c>
      <c r="AN800" s="67">
        <v>-0.23441663384437561</v>
      </c>
      <c r="AO800" s="67">
        <v>-0.27006924152374268</v>
      </c>
      <c r="AP800" s="67">
        <v>-0.25455942749977112</v>
      </c>
      <c r="AQ800" s="67">
        <v>-0.26604419946670532</v>
      </c>
      <c r="AR800" s="67">
        <v>-0.28898182511329651</v>
      </c>
      <c r="AS800" s="67">
        <v>-0.34681153297424316</v>
      </c>
      <c r="AT800" s="67">
        <v>-0.29419553279876709</v>
      </c>
      <c r="AU800" s="67">
        <v>-0.18227119743824005</v>
      </c>
      <c r="AV800" s="67">
        <v>-0.11130697280168533</v>
      </c>
      <c r="AW800" s="67">
        <v>-0.11098012328147888</v>
      </c>
      <c r="AX800" s="67">
        <v>-0.15329417586326599</v>
      </c>
      <c r="AY800" s="67">
        <v>-0.15632820129394531</v>
      </c>
      <c r="AZ800" s="67">
        <v>-0.34711408615112305</v>
      </c>
      <c r="BA800" s="67">
        <v>-0.33202755451202393</v>
      </c>
      <c r="BB800" s="67">
        <v>-0.25265714526176453</v>
      </c>
      <c r="BC800" s="67">
        <v>-0.27900013327598572</v>
      </c>
      <c r="BD800" s="67">
        <v>-0.2562161386013031</v>
      </c>
      <c r="BE800" s="67">
        <v>-7.1851946413516998E-2</v>
      </c>
      <c r="BF800" s="67">
        <v>-5.8124296367168427E-2</v>
      </c>
      <c r="BG800" s="67">
        <v>-5.9660580009222031E-2</v>
      </c>
      <c r="BH800" s="67">
        <v>-6.729685515165329E-2</v>
      </c>
      <c r="BI800" s="67">
        <v>-5.9832409024238586E-2</v>
      </c>
      <c r="BJ800" s="67">
        <v>-8.0253079533576965E-2</v>
      </c>
      <c r="BK800" s="67">
        <v>-9.5724679529666901E-2</v>
      </c>
      <c r="BL800" s="67">
        <v>-7.932637631893158E-2</v>
      </c>
      <c r="BM800" s="67">
        <v>-0.11148761957883835</v>
      </c>
      <c r="BN800" s="67">
        <v>-9.114278107881546E-2</v>
      </c>
      <c r="BO800" s="67">
        <v>-9.7704075276851654E-2</v>
      </c>
      <c r="BP800" s="67">
        <v>-0.11688604950904846</v>
      </c>
      <c r="BQ800" s="67">
        <v>-0.17137481272220612</v>
      </c>
      <c r="BR800" s="67">
        <v>-0.11728698760271072</v>
      </c>
      <c r="BS800" s="67">
        <v>-5.0374120473861694E-3</v>
      </c>
      <c r="BT800" s="67">
        <v>6.6520445048809052E-2</v>
      </c>
      <c r="BU800" s="67">
        <v>6.7866057157516479E-2</v>
      </c>
      <c r="BV800" s="67">
        <v>2.9575880616903305E-2</v>
      </c>
      <c r="BW800" s="67">
        <v>2.9545431956648827E-2</v>
      </c>
      <c r="BX800" s="67">
        <v>-0.15873682498931885</v>
      </c>
      <c r="BY800" s="67">
        <v>-0.14495196938514709</v>
      </c>
      <c r="BZ800" s="67">
        <v>-7.0475243031978607E-2</v>
      </c>
      <c r="CA800" s="67">
        <v>-0.10605930536985397</v>
      </c>
      <c r="CB800" s="67">
        <v>-9.5376834273338318E-2</v>
      </c>
      <c r="CC800" s="67">
        <v>3.0580358579754829E-2</v>
      </c>
      <c r="CD800" s="67">
        <v>3.9184853434562683E-2</v>
      </c>
      <c r="CE800" s="67">
        <v>3.5150010138750076E-2</v>
      </c>
      <c r="CF800" s="67">
        <v>2.6403231546282768E-2</v>
      </c>
      <c r="CG800" s="67">
        <v>3.4189827740192413E-2</v>
      </c>
      <c r="CH800" s="67">
        <v>1.5809176489710808E-2</v>
      </c>
      <c r="CI800" s="67">
        <v>4.5301085337996483E-3</v>
      </c>
      <c r="CJ800" s="67">
        <v>2.8088659048080444E-2</v>
      </c>
      <c r="CK800" s="67">
        <v>-1.6544857062399387E-3</v>
      </c>
      <c r="CL800" s="67">
        <v>2.2039078176021576E-2</v>
      </c>
      <c r="CM800" s="67">
        <v>1.8887786194682121E-2</v>
      </c>
      <c r="CN800" s="67">
        <v>2.3069637827575207E-3</v>
      </c>
      <c r="CO800" s="67">
        <v>-4.9867857247591019E-2</v>
      </c>
      <c r="CP800" s="67">
        <v>5.2393320947885513E-3</v>
      </c>
      <c r="CQ800" s="67">
        <v>0.11771416664123535</v>
      </c>
      <c r="CR800" s="67">
        <v>0.18968316912651062</v>
      </c>
      <c r="CS800" s="67">
        <v>0.19173437356948853</v>
      </c>
      <c r="CT800" s="67">
        <v>0.1562311202287674</v>
      </c>
      <c r="CU800" s="67">
        <v>0.15828093886375427</v>
      </c>
      <c r="CV800" s="67">
        <v>-2.8267314657568932E-2</v>
      </c>
      <c r="CW800" s="67">
        <v>-1.5383964404463768E-2</v>
      </c>
      <c r="CX800" s="67">
        <v>5.5703368037939072E-2</v>
      </c>
      <c r="CY800" s="67">
        <v>1.3719006441533566E-2</v>
      </c>
      <c r="CZ800" s="67">
        <v>1.6019970178604126E-2</v>
      </c>
      <c r="DA800" s="67">
        <v>0.13301265239715576</v>
      </c>
      <c r="DB800" s="67">
        <v>0.1364939957857132</v>
      </c>
      <c r="DC800" s="67">
        <v>0.12996059656143188</v>
      </c>
      <c r="DD800" s="67">
        <v>0.12010331451892853</v>
      </c>
      <c r="DE800" s="67">
        <v>0.12821206450462341</v>
      </c>
      <c r="DF800" s="67">
        <v>0.11187143623828888</v>
      </c>
      <c r="DG800" s="67">
        <v>0.10478489845991135</v>
      </c>
      <c r="DH800" s="67">
        <v>0.13550367951393127</v>
      </c>
      <c r="DI800" s="67">
        <v>0.10817865282297134</v>
      </c>
      <c r="DJ800" s="67">
        <v>0.13522092998027802</v>
      </c>
      <c r="DK800" s="67">
        <v>0.13547965884208679</v>
      </c>
      <c r="DL800" s="67">
        <v>0.12149997800588608</v>
      </c>
      <c r="DM800" s="67">
        <v>7.1639098227024078E-2</v>
      </c>
      <c r="DN800" s="67">
        <v>0.12776565551757813</v>
      </c>
      <c r="DO800" s="67">
        <v>0.24046574532985687</v>
      </c>
      <c r="DP800" s="67">
        <v>0.31284588575363159</v>
      </c>
      <c r="DQ800" s="67">
        <v>0.31560268998146057</v>
      </c>
      <c r="DR800" s="67">
        <v>0.28288638591766357</v>
      </c>
      <c r="DS800" s="67">
        <v>0.28701645135879517</v>
      </c>
      <c r="DT800" s="67">
        <v>0.10220219939947128</v>
      </c>
      <c r="DU800" s="67">
        <v>0.11418402940034866</v>
      </c>
      <c r="DV800" s="67">
        <v>0.18188199400901794</v>
      </c>
      <c r="DW800" s="67">
        <v>0.13349731266498566</v>
      </c>
      <c r="DX800" s="67">
        <v>0.12741677463054657</v>
      </c>
      <c r="DY800" s="67">
        <v>0.28090861439704895</v>
      </c>
      <c r="DZ800" s="67">
        <v>0.27699297666549683</v>
      </c>
      <c r="EA800" s="67">
        <v>0.26685202121734619</v>
      </c>
      <c r="EB800" s="67">
        <v>0.25539135932922363</v>
      </c>
      <c r="EC800" s="67">
        <v>0.26396521925926208</v>
      </c>
      <c r="ED800" s="67">
        <v>0.25057005882263184</v>
      </c>
      <c r="EE800" s="67">
        <v>0.2495369166135788</v>
      </c>
      <c r="EF800" s="67">
        <v>0.2905939519405365</v>
      </c>
      <c r="EG800" s="67">
        <v>0.26676025986671448</v>
      </c>
      <c r="EH800" s="67">
        <v>0.29863753914833069</v>
      </c>
      <c r="EI800" s="67">
        <v>0.30381977558135986</v>
      </c>
      <c r="EJ800" s="67">
        <v>0.29359573125839233</v>
      </c>
      <c r="EK800" s="67">
        <v>0.24707584083080292</v>
      </c>
      <c r="EL800" s="67">
        <v>0.30467420816421509</v>
      </c>
      <c r="EM800" s="67">
        <v>0.41769954562187195</v>
      </c>
      <c r="EN800" s="67">
        <v>0.49067336320877075</v>
      </c>
      <c r="EO800" s="67">
        <v>0.49444887042045593</v>
      </c>
      <c r="EP800" s="67">
        <v>0.46575644612312317</v>
      </c>
      <c r="EQ800" s="67">
        <v>0.47289007902145386</v>
      </c>
      <c r="ER800" s="67">
        <v>0.29057946801185608</v>
      </c>
      <c r="ES800" s="67">
        <v>0.30125966668128967</v>
      </c>
      <c r="ET800" s="67">
        <v>0.36406388878822327</v>
      </c>
      <c r="EU800" s="67">
        <v>0.306438148021698</v>
      </c>
      <c r="EV800" s="67">
        <v>0.28825607895851135</v>
      </c>
      <c r="EW800" s="67">
        <v>57.599746704101563</v>
      </c>
      <c r="EX800" s="67">
        <v>56.208663940429688</v>
      </c>
      <c r="EY800" s="67">
        <v>55.145484924316406</v>
      </c>
      <c r="EZ800" s="67">
        <v>52.988258361816406</v>
      </c>
      <c r="FA800" s="67">
        <v>52.414585113525391</v>
      </c>
      <c r="FB800" s="67">
        <v>51.983451843261719</v>
      </c>
      <c r="FC800" s="67">
        <v>50.613948822021484</v>
      </c>
      <c r="FD800" s="67">
        <v>53.165969848632813</v>
      </c>
      <c r="FE800" s="67">
        <v>58.236492156982422</v>
      </c>
      <c r="FF800" s="67">
        <v>63.252304077148438</v>
      </c>
      <c r="FG800" s="67">
        <v>70.317092895507813</v>
      </c>
      <c r="FH800" s="67">
        <v>77.084793090820313</v>
      </c>
      <c r="FI800" s="67">
        <v>82.5531005859375</v>
      </c>
      <c r="FJ800" s="67">
        <v>89.252899169921875</v>
      </c>
      <c r="FK800" s="67">
        <v>92.452934265136719</v>
      </c>
      <c r="FL800" s="67">
        <v>92.303268432617188</v>
      </c>
      <c r="FM800" s="67">
        <v>89.760658264160156</v>
      </c>
      <c r="FN800" s="67">
        <v>86.541419982910156</v>
      </c>
      <c r="FO800" s="67">
        <v>82.545150756835938</v>
      </c>
      <c r="FP800" s="67">
        <v>77.140312194824219</v>
      </c>
      <c r="FQ800" s="67">
        <v>71.163543701171875</v>
      </c>
      <c r="FR800" s="67">
        <v>68.826408386230469</v>
      </c>
      <c r="FS800" s="67">
        <v>63.939678192138672</v>
      </c>
      <c r="FT800" s="67">
        <v>61.123065948486328</v>
      </c>
      <c r="FU800" s="68">
        <v>0.16224275529384613</v>
      </c>
      <c r="FV800" s="40">
        <v>13.630000114440918</v>
      </c>
      <c r="FW800">
        <v>1270.6500000000001</v>
      </c>
      <c r="FX800">
        <v>1</v>
      </c>
    </row>
    <row r="801" spans="1:180" x14ac:dyDescent="0.2">
      <c r="A801" t="s">
        <v>189</v>
      </c>
      <c r="B801" t="s">
        <v>207</v>
      </c>
      <c r="C801" t="s">
        <v>204</v>
      </c>
      <c r="D801" t="s">
        <v>183</v>
      </c>
      <c r="E801" t="s">
        <v>1</v>
      </c>
      <c r="F801" t="s">
        <v>193</v>
      </c>
      <c r="G801" s="60" t="s">
        <v>2</v>
      </c>
      <c r="H801" s="67">
        <v>1336.7999949216842</v>
      </c>
      <c r="I801" s="67">
        <v>0.80140376091003418</v>
      </c>
      <c r="J801" s="67">
        <v>0.71757030487060547</v>
      </c>
      <c r="K801" s="67">
        <v>0.68082559108734131</v>
      </c>
      <c r="L801" s="67">
        <v>0.66387224197387695</v>
      </c>
      <c r="M801" s="67">
        <v>0.65990662574768066</v>
      </c>
      <c r="N801" s="67">
        <v>0.68855947256088257</v>
      </c>
      <c r="O801" s="67">
        <v>0.81042587757110596</v>
      </c>
      <c r="P801" s="67">
        <v>0.89505153894424438</v>
      </c>
      <c r="Q801" s="67">
        <v>0.86577689647674561</v>
      </c>
      <c r="R801" s="67">
        <v>0.86808127164840698</v>
      </c>
      <c r="S801" s="67">
        <v>0.90282535552978516</v>
      </c>
      <c r="T801" s="67">
        <v>0.96933990716934204</v>
      </c>
      <c r="U801" s="67">
        <v>1.0255517959594727</v>
      </c>
      <c r="V801" s="67">
        <v>1.0958586931228638</v>
      </c>
      <c r="W801" s="67">
        <v>1.172566294670105</v>
      </c>
      <c r="X801" s="67">
        <v>1.268645167350769</v>
      </c>
      <c r="Y801" s="67">
        <v>1.3419488668441772</v>
      </c>
      <c r="Z801" s="67">
        <v>1.4355798959732056</v>
      </c>
      <c r="AA801" s="67">
        <v>1.4676766395568848</v>
      </c>
      <c r="AB801" s="67">
        <v>1.4549221992492676</v>
      </c>
      <c r="AC801" s="67">
        <v>1.4140418767929077</v>
      </c>
      <c r="AD801" s="67">
        <v>1.3333981037139893</v>
      </c>
      <c r="AE801" s="67">
        <v>1.1513382196426392</v>
      </c>
      <c r="AF801" s="67">
        <v>0.95385617017745972</v>
      </c>
      <c r="AG801" s="67">
        <v>-0.15223067998886108</v>
      </c>
      <c r="AH801" s="67">
        <v>-0.14858824014663696</v>
      </c>
      <c r="AI801" s="67">
        <v>-0.1451432853937149</v>
      </c>
      <c r="AJ801" s="67">
        <v>-0.1473059356212616</v>
      </c>
      <c r="AK801" s="67">
        <v>-0.14862789213657379</v>
      </c>
      <c r="AL801" s="67">
        <v>-0.16525711119174957</v>
      </c>
      <c r="AM801" s="67">
        <v>-0.15888169407844543</v>
      </c>
      <c r="AN801" s="67">
        <v>-0.17027457058429718</v>
      </c>
      <c r="AO801" s="67">
        <v>-0.19334203004837036</v>
      </c>
      <c r="AP801" s="67">
        <v>-0.20397937297821045</v>
      </c>
      <c r="AQ801" s="67">
        <v>-0.197684645652771</v>
      </c>
      <c r="AR801" s="67">
        <v>-0.19972795248031616</v>
      </c>
      <c r="AS801" s="67">
        <v>-0.22289179265499115</v>
      </c>
      <c r="AT801" s="67">
        <v>-0.19286637008190155</v>
      </c>
      <c r="AU801" s="67">
        <v>-5.391421914100647E-2</v>
      </c>
      <c r="AV801" s="67">
        <v>-7.3420070111751556E-3</v>
      </c>
      <c r="AW801" s="67">
        <v>-6.1337319202721119E-3</v>
      </c>
      <c r="AX801" s="67">
        <v>5.7495496002957225E-4</v>
      </c>
      <c r="AY801" s="67">
        <v>-1.2525316327810287E-2</v>
      </c>
      <c r="AZ801" s="67">
        <v>-0.20275275409221649</v>
      </c>
      <c r="BA801" s="67">
        <v>-0.25215217471122742</v>
      </c>
      <c r="BB801" s="67">
        <v>-0.22835874557495117</v>
      </c>
      <c r="BC801" s="67">
        <v>-0.20336489379405975</v>
      </c>
      <c r="BD801" s="67">
        <v>-0.18419978022575378</v>
      </c>
      <c r="BE801" s="67">
        <v>-5.6506924331188202E-2</v>
      </c>
      <c r="BF801" s="67">
        <v>-5.7665921747684479E-2</v>
      </c>
      <c r="BG801" s="67">
        <v>-5.6537333875894547E-2</v>
      </c>
      <c r="BH801" s="67">
        <v>-5.9771686792373657E-2</v>
      </c>
      <c r="BI801" s="67">
        <v>-6.0766998678445816E-2</v>
      </c>
      <c r="BJ801" s="67">
        <v>-7.5481101870536804E-2</v>
      </c>
      <c r="BK801" s="67">
        <v>-6.5149843692779541E-2</v>
      </c>
      <c r="BL801" s="67">
        <v>-6.9827735424041748E-2</v>
      </c>
      <c r="BM801" s="67">
        <v>-9.0634919703006744E-2</v>
      </c>
      <c r="BN801" s="67">
        <v>-9.8155491054058075E-2</v>
      </c>
      <c r="BO801" s="67">
        <v>-8.8733859360218048E-2</v>
      </c>
      <c r="BP801" s="67">
        <v>-8.8270522654056549E-2</v>
      </c>
      <c r="BQ801" s="67">
        <v>-0.10931134968996048</v>
      </c>
      <c r="BR801" s="67">
        <v>-7.8316919505596161E-2</v>
      </c>
      <c r="BS801" s="67">
        <v>6.081361323595047E-2</v>
      </c>
      <c r="BT801" s="67">
        <v>0.10778961330652237</v>
      </c>
      <c r="BU801" s="67">
        <v>0.10965632647275925</v>
      </c>
      <c r="BV801" s="67">
        <v>0.11896684765815735</v>
      </c>
      <c r="BW801" s="67">
        <v>0.10782132297754288</v>
      </c>
      <c r="BX801" s="67">
        <v>-8.0757386982440948E-2</v>
      </c>
      <c r="BY801" s="67">
        <v>-0.13103233277797699</v>
      </c>
      <c r="BZ801" s="67">
        <v>-0.11043748259544373</v>
      </c>
      <c r="CA801" s="67">
        <v>-9.1429010033607483E-2</v>
      </c>
      <c r="CB801" s="67">
        <v>-8.0097183585166931E-2</v>
      </c>
      <c r="CC801" s="67">
        <v>9.7910631448030472E-3</v>
      </c>
      <c r="CD801" s="67">
        <v>5.3065945394337177E-3</v>
      </c>
      <c r="CE801" s="67">
        <v>4.8308884724974632E-3</v>
      </c>
      <c r="CF801" s="67">
        <v>8.5426878649741411E-4</v>
      </c>
      <c r="CG801" s="67">
        <v>8.5189312812872231E-5</v>
      </c>
      <c r="CH801" s="67">
        <v>-1.3302518054842949E-2</v>
      </c>
      <c r="CI801" s="67">
        <v>-2.3145019076764584E-4</v>
      </c>
      <c r="CJ801" s="67">
        <v>-2.5856788852252066E-4</v>
      </c>
      <c r="CK801" s="67">
        <v>-1.9500287249684334E-2</v>
      </c>
      <c r="CL801" s="67">
        <v>-2.4862194433808327E-2</v>
      </c>
      <c r="CM801" s="67">
        <v>-1.3274885714054108E-2</v>
      </c>
      <c r="CN801" s="67">
        <v>-1.1075441725552082E-2</v>
      </c>
      <c r="CO801" s="67">
        <v>-3.0645890161395073E-2</v>
      </c>
      <c r="CP801" s="67">
        <v>1.0196830844506621E-3</v>
      </c>
      <c r="CQ801" s="67">
        <v>0.14027376472949982</v>
      </c>
      <c r="CR801" s="67">
        <v>0.18752942979335785</v>
      </c>
      <c r="CS801" s="67">
        <v>0.18985216319561005</v>
      </c>
      <c r="CT801" s="67">
        <v>0.20096470415592194</v>
      </c>
      <c r="CU801" s="67">
        <v>0.19117304682731628</v>
      </c>
      <c r="CV801" s="67">
        <v>3.7362284492701292E-3</v>
      </c>
      <c r="CW801" s="67">
        <v>-4.7145076096057892E-2</v>
      </c>
      <c r="CX801" s="67">
        <v>-2.8765566647052765E-2</v>
      </c>
      <c r="CY801" s="67">
        <v>-1.3902551494538784E-2</v>
      </c>
      <c r="CZ801" s="67">
        <v>-7.9960376024246216E-3</v>
      </c>
      <c r="DA801" s="67">
        <v>7.6089046895503998E-2</v>
      </c>
      <c r="DB801" s="67">
        <v>6.8279117345809937E-2</v>
      </c>
      <c r="DC801" s="67">
        <v>6.6199116408824921E-2</v>
      </c>
      <c r="DD801" s="67">
        <v>6.148022785782814E-2</v>
      </c>
      <c r="DE801" s="67">
        <v>6.093737855553627E-2</v>
      </c>
      <c r="DF801" s="67">
        <v>4.8876069486141205E-2</v>
      </c>
      <c r="DG801" s="67">
        <v>6.468694657087326E-2</v>
      </c>
      <c r="DH801" s="67">
        <v>6.9310598075389862E-2</v>
      </c>
      <c r="DI801" s="67">
        <v>5.1634345203638077E-2</v>
      </c>
      <c r="DJ801" s="67">
        <v>4.8431098461151123E-2</v>
      </c>
      <c r="DK801" s="67">
        <v>6.2184087932109833E-2</v>
      </c>
      <c r="DL801" s="67">
        <v>6.6119641065597534E-2</v>
      </c>
      <c r="DM801" s="67">
        <v>4.8019565641880035E-2</v>
      </c>
      <c r="DN801" s="67">
        <v>8.0356284976005554E-2</v>
      </c>
      <c r="DO801" s="67">
        <v>0.21973392367362976</v>
      </c>
      <c r="DP801" s="67">
        <v>0.26726922392845154</v>
      </c>
      <c r="DQ801" s="67">
        <v>0.27004802227020264</v>
      </c>
      <c r="DR801" s="67">
        <v>0.28296253085136414</v>
      </c>
      <c r="DS801" s="67">
        <v>0.2745247483253479</v>
      </c>
      <c r="DT801" s="67">
        <v>8.8229849934577942E-2</v>
      </c>
      <c r="DU801" s="67">
        <v>3.6742176860570908E-2</v>
      </c>
      <c r="DV801" s="67">
        <v>5.2906349301338196E-2</v>
      </c>
      <c r="DW801" s="67">
        <v>6.3623905181884766E-2</v>
      </c>
      <c r="DX801" s="67">
        <v>6.4105115830898285E-2</v>
      </c>
      <c r="DY801" s="67">
        <v>0.17181280255317688</v>
      </c>
      <c r="DZ801" s="67">
        <v>0.15920142829418182</v>
      </c>
      <c r="EA801" s="67">
        <v>0.15480507910251617</v>
      </c>
      <c r="EB801" s="67">
        <v>0.14901447296142578</v>
      </c>
      <c r="EC801" s="67">
        <v>0.14879827201366425</v>
      </c>
      <c r="ED801" s="67">
        <v>0.13865207135677338</v>
      </c>
      <c r="EE801" s="67">
        <v>0.15841880440711975</v>
      </c>
      <c r="EF801" s="67">
        <v>0.16975744068622589</v>
      </c>
      <c r="EG801" s="67">
        <v>0.15434147417545319</v>
      </c>
      <c r="EH801" s="67">
        <v>0.1542549729347229</v>
      </c>
      <c r="EI801" s="67">
        <v>0.17113485932350159</v>
      </c>
      <c r="EJ801" s="67">
        <v>0.17757707834243774</v>
      </c>
      <c r="EK801" s="67">
        <v>0.16159999370574951</v>
      </c>
      <c r="EL801" s="67">
        <v>0.19490572810173035</v>
      </c>
      <c r="EM801" s="67">
        <v>0.33446177840232849</v>
      </c>
      <c r="EN801" s="67">
        <v>0.38240084052085876</v>
      </c>
      <c r="EO801" s="67">
        <v>0.38583806157112122</v>
      </c>
      <c r="EP801" s="67">
        <v>0.40135446190834045</v>
      </c>
      <c r="EQ801" s="67">
        <v>0.39487141370773315</v>
      </c>
      <c r="ER801" s="67">
        <v>0.21022522449493408</v>
      </c>
      <c r="ES801" s="67">
        <v>0.15786205232143402</v>
      </c>
      <c r="ET801" s="67">
        <v>0.17082762718200684</v>
      </c>
      <c r="EU801" s="67">
        <v>0.17555980384349823</v>
      </c>
      <c r="EV801" s="67">
        <v>0.16820771992206573</v>
      </c>
      <c r="EW801" s="67">
        <v>61.072811126708984</v>
      </c>
      <c r="EX801" s="67">
        <v>59.313339233398438</v>
      </c>
      <c r="EY801" s="67">
        <v>57.921848297119141</v>
      </c>
      <c r="EZ801" s="67">
        <v>56.81365966796875</v>
      </c>
      <c r="FA801" s="67">
        <v>55.887538909912109</v>
      </c>
      <c r="FB801" s="67">
        <v>55.193191528320313</v>
      </c>
      <c r="FC801" s="67">
        <v>55.207210540771484</v>
      </c>
      <c r="FD801" s="67">
        <v>58.326862335205078</v>
      </c>
      <c r="FE801" s="67">
        <v>63.316925048828125</v>
      </c>
      <c r="FF801" s="67">
        <v>68.814834594726563</v>
      </c>
      <c r="FG801" s="67">
        <v>74.274421691894531</v>
      </c>
      <c r="FH801" s="67">
        <v>79.916831970214844</v>
      </c>
      <c r="FI801" s="67">
        <v>85.488800048828125</v>
      </c>
      <c r="FJ801" s="67">
        <v>89.726104736328125</v>
      </c>
      <c r="FK801" s="67">
        <v>92.073654174804688</v>
      </c>
      <c r="FL801" s="67">
        <v>92.919532775878906</v>
      </c>
      <c r="FM801" s="67">
        <v>91.632461547851563</v>
      </c>
      <c r="FN801" s="67">
        <v>89.503349304199219</v>
      </c>
      <c r="FO801" s="67">
        <v>86.203842163085938</v>
      </c>
      <c r="FP801" s="67">
        <v>81.815765380859375</v>
      </c>
      <c r="FQ801" s="67">
        <v>76.551338195800781</v>
      </c>
      <c r="FR801" s="67">
        <v>71.277023315429688</v>
      </c>
      <c r="FS801" s="67">
        <v>67.268585205078125</v>
      </c>
      <c r="FT801" s="67">
        <v>64.760574340820313</v>
      </c>
      <c r="FU801" s="68">
        <v>0.10507696866989136</v>
      </c>
      <c r="FV801" s="40">
        <v>14.069999694824219</v>
      </c>
      <c r="FW801">
        <v>1329.17</v>
      </c>
      <c r="FX801">
        <v>1</v>
      </c>
    </row>
    <row r="802" spans="1:180" x14ac:dyDescent="0.2">
      <c r="A802" t="s">
        <v>189</v>
      </c>
      <c r="B802" t="s">
        <v>207</v>
      </c>
      <c r="C802" t="s">
        <v>204</v>
      </c>
      <c r="D802" t="s">
        <v>183</v>
      </c>
      <c r="E802" t="s">
        <v>1</v>
      </c>
      <c r="F802" t="s">
        <v>194</v>
      </c>
      <c r="G802" s="60" t="s">
        <v>216</v>
      </c>
      <c r="H802" s="67">
        <v>196</v>
      </c>
      <c r="I802" s="67">
        <v>0.75572562217712402</v>
      </c>
      <c r="J802" s="67">
        <v>0.64318186044692993</v>
      </c>
      <c r="K802" s="67">
        <v>0.56223171949386597</v>
      </c>
      <c r="L802" s="67">
        <v>0.60298711061477661</v>
      </c>
      <c r="M802" s="67">
        <v>0.60652333498001099</v>
      </c>
      <c r="N802" s="67">
        <v>0.61199861764907837</v>
      </c>
      <c r="O802" s="67">
        <v>0.76942151784896851</v>
      </c>
      <c r="P802" s="67">
        <v>0.81898939609527588</v>
      </c>
      <c r="Q802" s="67">
        <v>0.89243096113204956</v>
      </c>
      <c r="R802" s="67">
        <v>0.95666873455047607</v>
      </c>
      <c r="S802" s="67">
        <v>1.0382163524627686</v>
      </c>
      <c r="T802" s="67">
        <v>1.3878569602966309</v>
      </c>
      <c r="U802" s="67">
        <v>1.5449174642562866</v>
      </c>
      <c r="V802" s="67">
        <v>1.9247204065322876</v>
      </c>
      <c r="W802" s="67">
        <v>2.0029621124267578</v>
      </c>
      <c r="X802" s="67">
        <v>2.2112812995910645</v>
      </c>
      <c r="Y802" s="67">
        <v>2.4710671901702881</v>
      </c>
      <c r="Z802" s="67">
        <v>2.5600674152374268</v>
      </c>
      <c r="AA802" s="67">
        <v>2.4590857028961182</v>
      </c>
      <c r="AB802" s="67">
        <v>2.3748741149902344</v>
      </c>
      <c r="AC802" s="67">
        <v>2.0352590084075928</v>
      </c>
      <c r="AD802" s="67">
        <v>1.8064051866531372</v>
      </c>
      <c r="AE802" s="67">
        <v>1.3223185539245605</v>
      </c>
      <c r="AF802" s="67">
        <v>1.0153564214706421</v>
      </c>
      <c r="AG802" s="67">
        <v>-0.77969825267791748</v>
      </c>
      <c r="AH802" s="67">
        <v>-0.73879742622375488</v>
      </c>
      <c r="AI802" s="67">
        <v>-0.72659111022949219</v>
      </c>
      <c r="AJ802" s="67">
        <v>-0.62955957651138306</v>
      </c>
      <c r="AK802" s="67">
        <v>-0.60735613107681274</v>
      </c>
      <c r="AL802" s="67">
        <v>-0.72850090265274048</v>
      </c>
      <c r="AM802" s="67">
        <v>-0.81829649209976196</v>
      </c>
      <c r="AN802" s="67">
        <v>-0.96394449472427368</v>
      </c>
      <c r="AO802" s="67">
        <v>-1.0011643171310425</v>
      </c>
      <c r="AP802" s="67">
        <v>-0.96136778593063354</v>
      </c>
      <c r="AQ802" s="67">
        <v>-1.065995454788208</v>
      </c>
      <c r="AR802" s="67">
        <v>-0.96320801973342896</v>
      </c>
      <c r="AS802" s="67">
        <v>-1.1739819049835205</v>
      </c>
      <c r="AT802" s="67">
        <v>-1.1959019899368286</v>
      </c>
      <c r="AU802" s="67">
        <v>-0.87571656703948975</v>
      </c>
      <c r="AV802" s="67">
        <v>-0.91283625364303589</v>
      </c>
      <c r="AW802" s="67">
        <v>-0.79157906770706177</v>
      </c>
      <c r="AX802" s="67">
        <v>-0.82958531379699707</v>
      </c>
      <c r="AY802" s="67">
        <v>-0.88724297285079956</v>
      </c>
      <c r="AZ802" s="67">
        <v>-1.5533905029296875</v>
      </c>
      <c r="BA802" s="67">
        <v>-1.6465247869491577</v>
      </c>
      <c r="BB802" s="67">
        <v>-1.4295181035995483</v>
      </c>
      <c r="BC802" s="67">
        <v>-1.4456638097763062</v>
      </c>
      <c r="BD802" s="67">
        <v>-1.2429453134536743</v>
      </c>
      <c r="BE802" s="67">
        <v>-0.26792764663696289</v>
      </c>
      <c r="BF802" s="67">
        <v>-0.26618549227714539</v>
      </c>
      <c r="BG802" s="67">
        <v>-0.28661608695983887</v>
      </c>
      <c r="BH802" s="67">
        <v>-0.20798343420028687</v>
      </c>
      <c r="BI802" s="67">
        <v>-0.1905905157327652</v>
      </c>
      <c r="BJ802" s="67">
        <v>-0.27803656458854675</v>
      </c>
      <c r="BK802" s="67">
        <v>-0.31822612881660461</v>
      </c>
      <c r="BL802" s="67">
        <v>-0.41670656204223633</v>
      </c>
      <c r="BM802" s="67">
        <v>-0.41863998770713806</v>
      </c>
      <c r="BN802" s="67">
        <v>-0.34234479069709778</v>
      </c>
      <c r="BO802" s="67">
        <v>-0.42577129602432251</v>
      </c>
      <c r="BP802" s="67">
        <v>-0.27043414115905762</v>
      </c>
      <c r="BQ802" s="67">
        <v>-0.44115868210792542</v>
      </c>
      <c r="BR802" s="67">
        <v>-0.42493817210197449</v>
      </c>
      <c r="BS802" s="67">
        <v>-0.11213672906160355</v>
      </c>
      <c r="BT802" s="67">
        <v>-0.13775290548801422</v>
      </c>
      <c r="BU802" s="67">
        <v>-6.8512782454490662E-3</v>
      </c>
      <c r="BV802" s="67">
        <v>-4.7123085707426071E-2</v>
      </c>
      <c r="BW802" s="67">
        <v>-0.10862529277801514</v>
      </c>
      <c r="BX802" s="67">
        <v>-0.75909006595611572</v>
      </c>
      <c r="BY802" s="67">
        <v>-0.87169420719146729</v>
      </c>
      <c r="BZ802" s="67">
        <v>-0.7154163122177124</v>
      </c>
      <c r="CA802" s="67">
        <v>-0.77649754285812378</v>
      </c>
      <c r="CB802" s="67">
        <v>-0.63663893938064575</v>
      </c>
      <c r="CC802" s="67">
        <v>8.6523078382015228E-2</v>
      </c>
      <c r="CD802" s="67">
        <v>6.1144068837165833E-2</v>
      </c>
      <c r="CE802" s="67">
        <v>1.810927502810955E-2</v>
      </c>
      <c r="CF802" s="67">
        <v>8.3998911082744598E-2</v>
      </c>
      <c r="CG802" s="67">
        <v>9.8060071468353271E-2</v>
      </c>
      <c r="CH802" s="67">
        <v>3.395368903875351E-2</v>
      </c>
      <c r="CI802" s="67">
        <v>2.812105230987072E-2</v>
      </c>
      <c r="CJ802" s="67">
        <v>-3.7691198289394379E-2</v>
      </c>
      <c r="CK802" s="67">
        <v>-1.5185407362878323E-2</v>
      </c>
      <c r="CL802" s="67">
        <v>8.6388647556304932E-2</v>
      </c>
      <c r="CM802" s="67">
        <v>1.7645984888076782E-2</v>
      </c>
      <c r="CN802" s="67">
        <v>0.20937889814376831</v>
      </c>
      <c r="CO802" s="67">
        <v>6.63924440741539E-2</v>
      </c>
      <c r="CP802" s="67">
        <v>0.10902905464172363</v>
      </c>
      <c r="CQ802" s="67">
        <v>0.41671633720397949</v>
      </c>
      <c r="CR802" s="67">
        <v>0.39906740188598633</v>
      </c>
      <c r="CS802" s="67">
        <v>0.53664886951446533</v>
      </c>
      <c r="CT802" s="67">
        <v>0.49480783939361572</v>
      </c>
      <c r="CU802" s="67">
        <v>0.43064293265342712</v>
      </c>
      <c r="CV802" s="67">
        <v>-0.20896004140377045</v>
      </c>
      <c r="CW802" s="67">
        <v>-0.33504897356033325</v>
      </c>
      <c r="CX802" s="67">
        <v>-0.22083155810832977</v>
      </c>
      <c r="CY802" s="67">
        <v>-0.31303498148918152</v>
      </c>
      <c r="CZ802" s="67">
        <v>-0.21671299636363983</v>
      </c>
      <c r="DA802" s="67">
        <v>0.44097381830215454</v>
      </c>
      <c r="DB802" s="67">
        <v>0.38847365975379944</v>
      </c>
      <c r="DC802" s="67">
        <v>0.32283464074134827</v>
      </c>
      <c r="DD802" s="67">
        <v>0.37598127126693726</v>
      </c>
      <c r="DE802" s="67">
        <v>0.38671067357063293</v>
      </c>
      <c r="DF802" s="67">
        <v>0.34594395756721497</v>
      </c>
      <c r="DG802" s="67">
        <v>0.37446823716163635</v>
      </c>
      <c r="DH802" s="67">
        <v>0.34132415056228638</v>
      </c>
      <c r="DI802" s="67">
        <v>0.38826915621757507</v>
      </c>
      <c r="DJ802" s="67">
        <v>0.51512205600738525</v>
      </c>
      <c r="DK802" s="67">
        <v>0.46106326580047607</v>
      </c>
      <c r="DL802" s="67">
        <v>0.68919193744659424</v>
      </c>
      <c r="DM802" s="67">
        <v>0.5739436149597168</v>
      </c>
      <c r="DN802" s="67">
        <v>0.64299631118774414</v>
      </c>
      <c r="DO802" s="67">
        <v>0.94556933641433716</v>
      </c>
      <c r="DP802" s="67">
        <v>0.93588775396347046</v>
      </c>
      <c r="DQ802" s="67">
        <v>1.0801488161087036</v>
      </c>
      <c r="DR802" s="67">
        <v>1.0367387533187866</v>
      </c>
      <c r="DS802" s="67">
        <v>0.96991115808486938</v>
      </c>
      <c r="DT802" s="67">
        <v>0.3411700427532196</v>
      </c>
      <c r="DU802" s="67">
        <v>0.20159630477428436</v>
      </c>
      <c r="DV802" s="67">
        <v>0.27375316619873047</v>
      </c>
      <c r="DW802" s="67">
        <v>0.15042753517627716</v>
      </c>
      <c r="DX802" s="67">
        <v>0.20321296155452728</v>
      </c>
      <c r="DY802" s="67">
        <v>0.95274436473846436</v>
      </c>
      <c r="DZ802" s="67">
        <v>0.86108553409576416</v>
      </c>
      <c r="EA802" s="67">
        <v>0.7628096342086792</v>
      </c>
      <c r="EB802" s="67">
        <v>0.79755735397338867</v>
      </c>
      <c r="EC802" s="67">
        <v>0.80347633361816406</v>
      </c>
      <c r="ED802" s="67">
        <v>0.79640829563140869</v>
      </c>
      <c r="EE802" s="67">
        <v>0.87453854084014893</v>
      </c>
      <c r="EF802" s="67">
        <v>0.88856214284896851</v>
      </c>
      <c r="EG802" s="67">
        <v>0.97079354524612427</v>
      </c>
      <c r="EH802" s="67">
        <v>1.1341450214385986</v>
      </c>
      <c r="EI802" s="67">
        <v>1.1012874841690063</v>
      </c>
      <c r="EJ802" s="67">
        <v>1.3819658756256104</v>
      </c>
      <c r="EK802" s="67">
        <v>1.3067667484283447</v>
      </c>
      <c r="EL802" s="67">
        <v>1.4139600992202759</v>
      </c>
      <c r="EM802" s="67">
        <v>1.7091492414474487</v>
      </c>
      <c r="EN802" s="67">
        <v>1.7109711170196533</v>
      </c>
      <c r="EO802" s="67">
        <v>1.8648767471313477</v>
      </c>
      <c r="EP802" s="67">
        <v>1.819200873374939</v>
      </c>
      <c r="EQ802" s="67">
        <v>1.7485289573669434</v>
      </c>
      <c r="ER802" s="67">
        <v>1.1354705095291138</v>
      </c>
      <c r="ES802" s="67">
        <v>0.97642689943313599</v>
      </c>
      <c r="ET802" s="67">
        <v>0.98785489797592163</v>
      </c>
      <c r="EU802" s="67">
        <v>0.81959384679794312</v>
      </c>
      <c r="EV802" s="67">
        <v>0.80951929092407227</v>
      </c>
      <c r="EW802" s="67">
        <v>67.461929321289063</v>
      </c>
      <c r="EX802" s="67">
        <v>63.971221923828125</v>
      </c>
      <c r="EY802" s="67">
        <v>61.471939086914063</v>
      </c>
      <c r="EZ802" s="67">
        <v>59.475334167480469</v>
      </c>
      <c r="FA802" s="67">
        <v>57.979011535644531</v>
      </c>
      <c r="FB802" s="67">
        <v>56.983428955078125</v>
      </c>
      <c r="FC802" s="67">
        <v>59.485298156738281</v>
      </c>
      <c r="FD802" s="67">
        <v>66.471946716308594</v>
      </c>
      <c r="FE802" s="67">
        <v>71.464439392089844</v>
      </c>
      <c r="FF802" s="67">
        <v>77.961898803710938</v>
      </c>
      <c r="FG802" s="67">
        <v>84.968467712402344</v>
      </c>
      <c r="FH802" s="67">
        <v>90.957069396972656</v>
      </c>
      <c r="FI802" s="67">
        <v>96.455886840820313</v>
      </c>
      <c r="FJ802" s="67">
        <v>100.95791625976563</v>
      </c>
      <c r="FK802" s="67">
        <v>102.95244598388672</v>
      </c>
      <c r="FL802" s="67">
        <v>102.45249938964844</v>
      </c>
      <c r="FM802" s="67">
        <v>101.45286560058594</v>
      </c>
      <c r="FN802" s="67">
        <v>99.9306640625</v>
      </c>
      <c r="FO802" s="67">
        <v>98.950386047363281</v>
      </c>
      <c r="FP802" s="67">
        <v>96.424697875976563</v>
      </c>
      <c r="FQ802" s="67">
        <v>90.9610595703125</v>
      </c>
      <c r="FR802" s="67">
        <v>80.971588134765625</v>
      </c>
      <c r="FS802" s="67">
        <v>73.479927062988281</v>
      </c>
      <c r="FT802" s="67">
        <v>70.967880249023438</v>
      </c>
      <c r="FU802" s="68">
        <v>0.69661825895309448</v>
      </c>
      <c r="FV802" s="40">
        <v>3.5499999523162842</v>
      </c>
      <c r="FW802">
        <v>257.62</v>
      </c>
      <c r="FX802">
        <v>1</v>
      </c>
    </row>
    <row r="803" spans="1:180" x14ac:dyDescent="0.2">
      <c r="A803" t="s">
        <v>189</v>
      </c>
      <c r="B803" t="s">
        <v>207</v>
      </c>
      <c r="C803" t="s">
        <v>204</v>
      </c>
      <c r="D803" t="s">
        <v>183</v>
      </c>
      <c r="E803" t="s">
        <v>1</v>
      </c>
      <c r="F803" t="s">
        <v>194</v>
      </c>
      <c r="G803" s="60" t="s">
        <v>217</v>
      </c>
      <c r="H803" s="67">
        <v>193</v>
      </c>
      <c r="I803" s="67">
        <v>0.69385933876037598</v>
      </c>
      <c r="J803" s="67">
        <v>0.57306808233261108</v>
      </c>
      <c r="K803" s="67">
        <v>0.55091959238052368</v>
      </c>
      <c r="L803" s="67">
        <v>0.53139400482177734</v>
      </c>
      <c r="M803" s="67">
        <v>0.56295204162597656</v>
      </c>
      <c r="N803" s="67">
        <v>0.62372279167175293</v>
      </c>
      <c r="O803" s="67">
        <v>0.71486997604370117</v>
      </c>
      <c r="P803" s="67">
        <v>0.78737318515777588</v>
      </c>
      <c r="Q803" s="67">
        <v>0.86065363883972168</v>
      </c>
      <c r="R803" s="67">
        <v>1.0007460117340088</v>
      </c>
      <c r="S803" s="67">
        <v>1.0759308338165283</v>
      </c>
      <c r="T803" s="67">
        <v>1.2593305110931396</v>
      </c>
      <c r="U803" s="67">
        <v>1.6128635406494141</v>
      </c>
      <c r="V803" s="67">
        <v>1.7540987730026245</v>
      </c>
      <c r="W803" s="67">
        <v>2.0619606971740723</v>
      </c>
      <c r="X803" s="67">
        <v>2.2907207012176514</v>
      </c>
      <c r="Y803" s="67">
        <v>2.5131378173828125</v>
      </c>
      <c r="Z803" s="67">
        <v>2.6288344860076904</v>
      </c>
      <c r="AA803" s="67">
        <v>2.7133378982543945</v>
      </c>
      <c r="AB803" s="67">
        <v>2.6300790309906006</v>
      </c>
      <c r="AC803" s="67">
        <v>2.3011112213134766</v>
      </c>
      <c r="AD803" s="67">
        <v>1.9996552467346191</v>
      </c>
      <c r="AE803" s="67">
        <v>1.4346157312393188</v>
      </c>
      <c r="AF803" s="67">
        <v>1.0643607378005981</v>
      </c>
      <c r="AG803" s="67">
        <v>-0.84921646118164063</v>
      </c>
      <c r="AH803" s="67">
        <v>-0.8061336874961853</v>
      </c>
      <c r="AI803" s="67">
        <v>-0.75226461887359619</v>
      </c>
      <c r="AJ803" s="67">
        <v>-0.73447400331497192</v>
      </c>
      <c r="AK803" s="67">
        <v>-0.6732947826385498</v>
      </c>
      <c r="AL803" s="67">
        <v>-0.7303205132484436</v>
      </c>
      <c r="AM803" s="67">
        <v>-0.85939401388168335</v>
      </c>
      <c r="AN803" s="67">
        <v>-0.94544100761413574</v>
      </c>
      <c r="AO803" s="67">
        <v>-1.0681220293045044</v>
      </c>
      <c r="AP803" s="67">
        <v>-1.0010610818862915</v>
      </c>
      <c r="AQ803" s="67">
        <v>-1.0084664821624756</v>
      </c>
      <c r="AR803" s="67">
        <v>-1.1466348171234131</v>
      </c>
      <c r="AS803" s="67">
        <v>-1.2144579887390137</v>
      </c>
      <c r="AT803" s="67">
        <v>-1.3587683439254761</v>
      </c>
      <c r="AU803" s="67">
        <v>-0.76022481918334961</v>
      </c>
      <c r="AV803" s="67">
        <v>-0.67381119728088379</v>
      </c>
      <c r="AW803" s="67">
        <v>-0.62491858005523682</v>
      </c>
      <c r="AX803" s="67">
        <v>-0.61339092254638672</v>
      </c>
      <c r="AY803" s="67">
        <v>-0.6037372350692749</v>
      </c>
      <c r="AZ803" s="67">
        <v>-1.3065266609191895</v>
      </c>
      <c r="BA803" s="67">
        <v>-1.4794046878814697</v>
      </c>
      <c r="BB803" s="67">
        <v>-1.1538835763931274</v>
      </c>
      <c r="BC803" s="67">
        <v>-1.1510523557662964</v>
      </c>
      <c r="BD803" s="67">
        <v>-1.0300195217132568</v>
      </c>
      <c r="BE803" s="67">
        <v>-0.3324187695980072</v>
      </c>
      <c r="BF803" s="67">
        <v>-0.32884544134140015</v>
      </c>
      <c r="BG803" s="67">
        <v>-0.30789780616760254</v>
      </c>
      <c r="BH803" s="67">
        <v>-0.30870974063873291</v>
      </c>
      <c r="BI803" s="67">
        <v>-0.25251716375350952</v>
      </c>
      <c r="BJ803" s="67">
        <v>-0.27540117502212524</v>
      </c>
      <c r="BK803" s="67">
        <v>-0.35434845089912415</v>
      </c>
      <c r="BL803" s="67">
        <v>-0.39284640550613403</v>
      </c>
      <c r="BM803" s="67">
        <v>-0.47992268204689026</v>
      </c>
      <c r="BN803" s="67">
        <v>-0.37581866979598999</v>
      </c>
      <c r="BO803" s="67">
        <v>-0.3617977499961853</v>
      </c>
      <c r="BP803" s="67">
        <v>-0.44691997766494751</v>
      </c>
      <c r="BQ803" s="67">
        <v>-0.47439563274383545</v>
      </c>
      <c r="BR803" s="67">
        <v>-0.58027970790863037</v>
      </c>
      <c r="BS803" s="67">
        <v>1.0763923637568951E-2</v>
      </c>
      <c r="BT803" s="67">
        <v>0.10875855386257172</v>
      </c>
      <c r="BU803" s="67">
        <v>0.1673533022403717</v>
      </c>
      <c r="BV803" s="67">
        <v>0.17652684450149536</v>
      </c>
      <c r="BW803" s="67">
        <v>0.18226578831672668</v>
      </c>
      <c r="BX803" s="67">
        <v>-0.50476968288421631</v>
      </c>
      <c r="BY803" s="67">
        <v>-0.69722390174865723</v>
      </c>
      <c r="BZ803" s="67">
        <v>-0.43302416801452637</v>
      </c>
      <c r="CA803" s="67">
        <v>-0.4754447340965271</v>
      </c>
      <c r="CB803" s="67">
        <v>-0.41785696148872375</v>
      </c>
      <c r="CC803" s="67">
        <v>2.5513757020235062E-2</v>
      </c>
      <c r="CD803" s="67">
        <v>1.7230060184374452E-3</v>
      </c>
      <c r="CE803" s="67">
        <v>-1.3067436520941556E-4</v>
      </c>
      <c r="CF803" s="67">
        <v>-1.3826721347868443E-2</v>
      </c>
      <c r="CG803" s="67">
        <v>3.8912095129489899E-2</v>
      </c>
      <c r="CH803" s="67">
        <v>3.9674602448940277E-2</v>
      </c>
      <c r="CI803" s="67">
        <v>-4.5553711242973804E-3</v>
      </c>
      <c r="CJ803" s="67">
        <v>-1.0121092200279236E-2</v>
      </c>
      <c r="CK803" s="67">
        <v>-7.2537600994110107E-2</v>
      </c>
      <c r="CL803" s="67">
        <v>5.7222273200750351E-2</v>
      </c>
      <c r="CM803" s="67">
        <v>8.6083069443702698E-2</v>
      </c>
      <c r="CN803" s="67">
        <v>3.7700463086366653E-2</v>
      </c>
      <c r="CO803" s="67">
        <v>3.8169290870428085E-2</v>
      </c>
      <c r="CP803" s="67">
        <v>-4.110075905919075E-2</v>
      </c>
      <c r="CQ803" s="67">
        <v>0.54474830627441406</v>
      </c>
      <c r="CR803" s="67">
        <v>0.65076398849487305</v>
      </c>
      <c r="CS803" s="67">
        <v>0.71607840061187744</v>
      </c>
      <c r="CT803" s="67">
        <v>0.72362148761749268</v>
      </c>
      <c r="CU803" s="67">
        <v>0.72664910554885864</v>
      </c>
      <c r="CV803" s="67">
        <v>5.0524719059467316E-2</v>
      </c>
      <c r="CW803" s="67">
        <v>-0.1554877907037735</v>
      </c>
      <c r="CX803" s="67">
        <v>6.6240891814231873E-2</v>
      </c>
      <c r="CY803" s="67">
        <v>-7.521012332290411E-3</v>
      </c>
      <c r="CZ803" s="67">
        <v>6.1249365098774433E-3</v>
      </c>
      <c r="DA803" s="67">
        <v>0.38344627618789673</v>
      </c>
      <c r="DB803" s="67">
        <v>0.33229142427444458</v>
      </c>
      <c r="DC803" s="67">
        <v>0.30763643980026245</v>
      </c>
      <c r="DD803" s="67">
        <v>0.28105634450912476</v>
      </c>
      <c r="DE803" s="67">
        <v>0.33034136891365051</v>
      </c>
      <c r="DF803" s="67">
        <v>0.3547503650188446</v>
      </c>
      <c r="DG803" s="67">
        <v>0.34523770213127136</v>
      </c>
      <c r="DH803" s="67">
        <v>0.37260422110557556</v>
      </c>
      <c r="DI803" s="67">
        <v>0.33484750986099243</v>
      </c>
      <c r="DJ803" s="67">
        <v>0.49026322364807129</v>
      </c>
      <c r="DK803" s="67">
        <v>0.53396391868591309</v>
      </c>
      <c r="DL803" s="67">
        <v>0.52232086658477783</v>
      </c>
      <c r="DM803" s="67">
        <v>0.55073422193527222</v>
      </c>
      <c r="DN803" s="67">
        <v>0.49807813763618469</v>
      </c>
      <c r="DO803" s="67">
        <v>1.0787327289581299</v>
      </c>
      <c r="DP803" s="67">
        <v>1.1927694082260132</v>
      </c>
      <c r="DQ803" s="67">
        <v>1.264803409576416</v>
      </c>
      <c r="DR803" s="67">
        <v>1.2707160711288452</v>
      </c>
      <c r="DS803" s="67">
        <v>1.271032452583313</v>
      </c>
      <c r="DT803" s="67">
        <v>0.60581916570663452</v>
      </c>
      <c r="DU803" s="67">
        <v>0.38624829053878784</v>
      </c>
      <c r="DV803" s="67">
        <v>0.56550592184066772</v>
      </c>
      <c r="DW803" s="67">
        <v>0.4604027271270752</v>
      </c>
      <c r="DX803" s="67">
        <v>0.43010684847831726</v>
      </c>
      <c r="DY803" s="67">
        <v>0.90024399757385254</v>
      </c>
      <c r="DZ803" s="67">
        <v>0.80957967042922974</v>
      </c>
      <c r="EA803" s="67">
        <v>0.75200331211090088</v>
      </c>
      <c r="EB803" s="67">
        <v>0.70682054758071899</v>
      </c>
      <c r="EC803" s="67">
        <v>0.75111901760101318</v>
      </c>
      <c r="ED803" s="67">
        <v>0.80966973304748535</v>
      </c>
      <c r="EE803" s="67">
        <v>0.85028338432312012</v>
      </c>
      <c r="EF803" s="67">
        <v>0.92519885301589966</v>
      </c>
      <c r="EG803" s="67">
        <v>0.92304682731628418</v>
      </c>
      <c r="EH803" s="67">
        <v>1.115505576133728</v>
      </c>
      <c r="EI803" s="67">
        <v>1.1806325912475586</v>
      </c>
      <c r="EJ803" s="67">
        <v>1.2220358848571777</v>
      </c>
      <c r="EK803" s="67">
        <v>1.2907965183258057</v>
      </c>
      <c r="EL803" s="67">
        <v>1.2765668630599976</v>
      </c>
      <c r="EM803" s="67">
        <v>1.8497214317321777</v>
      </c>
      <c r="EN803" s="67">
        <v>1.9753391742706299</v>
      </c>
      <c r="EO803" s="67">
        <v>2.0570752620697021</v>
      </c>
      <c r="EP803" s="67">
        <v>2.0606338977813721</v>
      </c>
      <c r="EQ803" s="67">
        <v>2.0570354461669922</v>
      </c>
      <c r="ER803" s="67">
        <v>1.4075760841369629</v>
      </c>
      <c r="ES803" s="67">
        <v>1.1684291362762451</v>
      </c>
      <c r="ET803" s="67">
        <v>1.286365270614624</v>
      </c>
      <c r="EU803" s="67">
        <v>1.1360102891921997</v>
      </c>
      <c r="EV803" s="67">
        <v>1.0422693490982056</v>
      </c>
      <c r="EW803" s="67">
        <v>68.476089477539063</v>
      </c>
      <c r="EX803" s="67">
        <v>65.479278564453125</v>
      </c>
      <c r="EY803" s="67">
        <v>63.479282379150391</v>
      </c>
      <c r="EZ803" s="67">
        <v>62.482433319091797</v>
      </c>
      <c r="FA803" s="67">
        <v>59.489536285400391</v>
      </c>
      <c r="FB803" s="67">
        <v>57.493839263916016</v>
      </c>
      <c r="FC803" s="67">
        <v>59.986495971679688</v>
      </c>
      <c r="FD803" s="67">
        <v>64.473228454589844</v>
      </c>
      <c r="FE803" s="67">
        <v>71.474067687988281</v>
      </c>
      <c r="FF803" s="67">
        <v>77.472526550292969</v>
      </c>
      <c r="FG803" s="67">
        <v>82.965957641601563</v>
      </c>
      <c r="FH803" s="67">
        <v>87.973251342773438</v>
      </c>
      <c r="FI803" s="67">
        <v>93.47003173828125</v>
      </c>
      <c r="FJ803" s="67">
        <v>98.467514038085938</v>
      </c>
      <c r="FK803" s="67">
        <v>100.94973754882813</v>
      </c>
      <c r="FL803" s="67">
        <v>101.96517944335938</v>
      </c>
      <c r="FM803" s="67">
        <v>100.96023559570313</v>
      </c>
      <c r="FN803" s="67">
        <v>99.94384765625</v>
      </c>
      <c r="FO803" s="67">
        <v>97.440078735351563</v>
      </c>
      <c r="FP803" s="67">
        <v>92.964546203613281</v>
      </c>
      <c r="FQ803" s="67">
        <v>87.973861694335938</v>
      </c>
      <c r="FR803" s="67">
        <v>81.970550537109375</v>
      </c>
      <c r="FS803" s="67">
        <v>78.476593017578125</v>
      </c>
      <c r="FT803" s="67">
        <v>75.9720458984375</v>
      </c>
      <c r="FU803" s="68">
        <v>0.7033010721206665</v>
      </c>
      <c r="FV803" s="40">
        <v>3.25</v>
      </c>
      <c r="FW803">
        <v>247.16</v>
      </c>
      <c r="FX803">
        <v>1</v>
      </c>
    </row>
    <row r="804" spans="1:180" x14ac:dyDescent="0.2">
      <c r="A804" t="s">
        <v>189</v>
      </c>
      <c r="B804" t="s">
        <v>207</v>
      </c>
      <c r="C804" t="s">
        <v>204</v>
      </c>
      <c r="D804" t="s">
        <v>183</v>
      </c>
      <c r="E804" t="s">
        <v>1</v>
      </c>
      <c r="F804" t="s">
        <v>194</v>
      </c>
      <c r="G804" s="60" t="s">
        <v>218</v>
      </c>
      <c r="H804" s="67">
        <v>193</v>
      </c>
      <c r="I804" s="67">
        <v>0.90589642524719238</v>
      </c>
      <c r="J804" s="67">
        <v>0.70473098754882813</v>
      </c>
      <c r="K804" s="67">
        <v>0.6296197772026062</v>
      </c>
      <c r="L804" s="67">
        <v>0.60795223712921143</v>
      </c>
      <c r="M804" s="67">
        <v>0.57673388719558716</v>
      </c>
      <c r="N804" s="67">
        <v>0.66761988401412964</v>
      </c>
      <c r="O804" s="67">
        <v>0.80966591835021973</v>
      </c>
      <c r="P804" s="67">
        <v>0.8462672233581543</v>
      </c>
      <c r="Q804" s="67">
        <v>0.98099839687347412</v>
      </c>
      <c r="R804" s="67">
        <v>1.0664572715759277</v>
      </c>
      <c r="S804" s="67">
        <v>1.307314395904541</v>
      </c>
      <c r="T804" s="67">
        <v>1.5113855600357056</v>
      </c>
      <c r="U804" s="67">
        <v>1.7620848417282104</v>
      </c>
      <c r="V804" s="67">
        <v>2.1048142910003662</v>
      </c>
      <c r="W804" s="67">
        <v>2.4311118125915527</v>
      </c>
      <c r="X804" s="67">
        <v>2.5044679641723633</v>
      </c>
      <c r="Y804" s="67">
        <v>2.8107361793518066</v>
      </c>
      <c r="Z804" s="67">
        <v>2.6707711219787598</v>
      </c>
      <c r="AA804" s="67">
        <v>2.5608084201812744</v>
      </c>
      <c r="AB804" s="67">
        <v>2.4875638484954834</v>
      </c>
      <c r="AC804" s="67">
        <v>2.0802488327026367</v>
      </c>
      <c r="AD804" s="67">
        <v>1.7711923122406006</v>
      </c>
      <c r="AE804" s="67">
        <v>1.3443711996078491</v>
      </c>
      <c r="AF804" s="67">
        <v>1.1411705017089844</v>
      </c>
      <c r="AG804" s="67">
        <v>-0.84363687038421631</v>
      </c>
      <c r="AH804" s="67">
        <v>-0.79856407642364502</v>
      </c>
      <c r="AI804" s="67">
        <v>-0.78467804193496704</v>
      </c>
      <c r="AJ804" s="67">
        <v>-0.72930800914764404</v>
      </c>
      <c r="AK804" s="67">
        <v>-0.7203744649887085</v>
      </c>
      <c r="AL804" s="67">
        <v>-0.73599129915237427</v>
      </c>
      <c r="AM804" s="67">
        <v>-0.87841010093688965</v>
      </c>
      <c r="AN804" s="67">
        <v>-0.93944132328033447</v>
      </c>
      <c r="AO804" s="67">
        <v>-0.97772598266601563</v>
      </c>
      <c r="AP804" s="67">
        <v>-1.1226000785827637</v>
      </c>
      <c r="AQ804" s="67">
        <v>-1.0294927358627319</v>
      </c>
      <c r="AR804" s="67">
        <v>-1.2267341613769531</v>
      </c>
      <c r="AS804" s="67">
        <v>-1.4458476305007935</v>
      </c>
      <c r="AT804" s="67">
        <v>-1.4232070446014404</v>
      </c>
      <c r="AU804" s="67">
        <v>-0.65871983766555786</v>
      </c>
      <c r="AV804" s="67">
        <v>-0.66458392143249512</v>
      </c>
      <c r="AW804" s="67">
        <v>-0.38291314244270325</v>
      </c>
      <c r="AX804" s="67">
        <v>-0.62704449892044067</v>
      </c>
      <c r="AY804" s="67">
        <v>-0.75394630432128906</v>
      </c>
      <c r="AZ804" s="67">
        <v>-1.2715238332748413</v>
      </c>
      <c r="BA804" s="67">
        <v>-1.521270751953125</v>
      </c>
      <c r="BB804" s="67">
        <v>-1.3065031766891479</v>
      </c>
      <c r="BC804" s="67">
        <v>-1.2447378635406494</v>
      </c>
      <c r="BD804" s="67">
        <v>-0.99517965316772461</v>
      </c>
      <c r="BE804" s="67">
        <v>-0.32683920860290527</v>
      </c>
      <c r="BF804" s="67">
        <v>-0.32127577066421509</v>
      </c>
      <c r="BG804" s="67">
        <v>-0.34031113982200623</v>
      </c>
      <c r="BH804" s="67">
        <v>-0.30354371666908264</v>
      </c>
      <c r="BI804" s="67">
        <v>-0.29959693551063538</v>
      </c>
      <c r="BJ804" s="67">
        <v>-0.28107190132141113</v>
      </c>
      <c r="BK804" s="67">
        <v>-0.37336441874504089</v>
      </c>
      <c r="BL804" s="67">
        <v>-0.38684669137001038</v>
      </c>
      <c r="BM804" s="67">
        <v>-0.3895266056060791</v>
      </c>
      <c r="BN804" s="67">
        <v>-0.49735775589942932</v>
      </c>
      <c r="BO804" s="67">
        <v>-0.38282394409179688</v>
      </c>
      <c r="BP804" s="67">
        <v>-0.52701926231384277</v>
      </c>
      <c r="BQ804" s="67">
        <v>-0.70578527450561523</v>
      </c>
      <c r="BR804" s="67">
        <v>-0.64471828937530518</v>
      </c>
      <c r="BS804" s="67">
        <v>0.11226882785558701</v>
      </c>
      <c r="BT804" s="67">
        <v>0.11798585206270218</v>
      </c>
      <c r="BU804" s="67">
        <v>0.40935876965522766</v>
      </c>
      <c r="BV804" s="67">
        <v>0.1628732830286026</v>
      </c>
      <c r="BW804" s="67">
        <v>3.2056715339422226E-2</v>
      </c>
      <c r="BX804" s="67">
        <v>-0.46976694464683533</v>
      </c>
      <c r="BY804" s="67">
        <v>-0.73908978700637817</v>
      </c>
      <c r="BZ804" s="67">
        <v>-0.58564376831054688</v>
      </c>
      <c r="CA804" s="67">
        <v>-0.5691303014755249</v>
      </c>
      <c r="CB804" s="67">
        <v>-0.38301709294319153</v>
      </c>
      <c r="CC804" s="67">
        <v>3.1093331053853035E-2</v>
      </c>
      <c r="CD804" s="67">
        <v>9.2926379293203354E-3</v>
      </c>
      <c r="CE804" s="67">
        <v>-3.2543990761041641E-2</v>
      </c>
      <c r="CF804" s="67">
        <v>-8.6606955155730247E-3</v>
      </c>
      <c r="CG804" s="67">
        <v>-8.1676580011844635E-3</v>
      </c>
      <c r="CH804" s="67">
        <v>3.4003853797912598E-2</v>
      </c>
      <c r="CI804" s="67">
        <v>-2.3571368306875229E-2</v>
      </c>
      <c r="CJ804" s="67">
        <v>-4.1213701479136944E-3</v>
      </c>
      <c r="CK804" s="67">
        <v>1.7858525738120079E-2</v>
      </c>
      <c r="CL804" s="67">
        <v>-6.4316794276237488E-2</v>
      </c>
      <c r="CM804" s="67">
        <v>6.5056852996349335E-2</v>
      </c>
      <c r="CN804" s="67">
        <v>-4.2398832738399506E-2</v>
      </c>
      <c r="CO804" s="67">
        <v>-0.19322040677070618</v>
      </c>
      <c r="CP804" s="67">
        <v>-0.10553940385580063</v>
      </c>
      <c r="CQ804" s="67">
        <v>0.64625322818756104</v>
      </c>
      <c r="CR804" s="67">
        <v>0.65999126434326172</v>
      </c>
      <c r="CS804" s="67">
        <v>0.95808380842208862</v>
      </c>
      <c r="CT804" s="67">
        <v>0.70996791124343872</v>
      </c>
      <c r="CU804" s="67">
        <v>0.57644003629684448</v>
      </c>
      <c r="CV804" s="67">
        <v>8.5527464747428894E-2</v>
      </c>
      <c r="CW804" s="67">
        <v>-0.19735375046730042</v>
      </c>
      <c r="CX804" s="67">
        <v>-8.6378730833530426E-2</v>
      </c>
      <c r="CY804" s="67">
        <v>-0.10120652616024017</v>
      </c>
      <c r="CZ804" s="67">
        <v>4.0964841842651367E-2</v>
      </c>
      <c r="DA804" s="67">
        <v>0.38902583718299866</v>
      </c>
      <c r="DB804" s="67">
        <v>0.33986106514930725</v>
      </c>
      <c r="DC804" s="67">
        <v>0.27522313594818115</v>
      </c>
      <c r="DD804" s="67">
        <v>0.28622233867645264</v>
      </c>
      <c r="DE804" s="67">
        <v>0.28326162695884705</v>
      </c>
      <c r="DF804" s="67">
        <v>0.34907960891723633</v>
      </c>
      <c r="DG804" s="67">
        <v>0.32622170448303223</v>
      </c>
      <c r="DH804" s="67">
        <v>0.37860396504402161</v>
      </c>
      <c r="DI804" s="67">
        <v>0.42524364590644836</v>
      </c>
      <c r="DJ804" s="67">
        <v>0.36872413754463196</v>
      </c>
      <c r="DK804" s="67">
        <v>0.51293766498565674</v>
      </c>
      <c r="DL804" s="67">
        <v>0.44222155213356018</v>
      </c>
      <c r="DM804" s="67">
        <v>0.31934452056884766</v>
      </c>
      <c r="DN804" s="67">
        <v>0.43363949656486511</v>
      </c>
      <c r="DO804" s="67">
        <v>1.1802376508712769</v>
      </c>
      <c r="DP804" s="67">
        <v>1.2019966840744019</v>
      </c>
      <c r="DQ804" s="67">
        <v>1.5068089962005615</v>
      </c>
      <c r="DR804" s="67">
        <v>1.257062554359436</v>
      </c>
      <c r="DS804" s="67">
        <v>1.1208232641220093</v>
      </c>
      <c r="DT804" s="67">
        <v>0.64082187414169312</v>
      </c>
      <c r="DU804" s="67">
        <v>0.34438237547874451</v>
      </c>
      <c r="DV804" s="67">
        <v>0.41288632154464722</v>
      </c>
      <c r="DW804" s="67">
        <v>0.36671721935272217</v>
      </c>
      <c r="DX804" s="67">
        <v>0.46494674682617188</v>
      </c>
      <c r="DY804" s="67">
        <v>0.90582358837127686</v>
      </c>
      <c r="DZ804" s="67">
        <v>0.81714934110641479</v>
      </c>
      <c r="EA804" s="67">
        <v>0.71959000825881958</v>
      </c>
      <c r="EB804" s="67">
        <v>0.71198660135269165</v>
      </c>
      <c r="EC804" s="67">
        <v>0.70403915643692017</v>
      </c>
      <c r="ED804" s="67">
        <v>0.80399894714355469</v>
      </c>
      <c r="EE804" s="67">
        <v>0.83126741647720337</v>
      </c>
      <c r="EF804" s="67">
        <v>0.9311985969543457</v>
      </c>
      <c r="EG804" s="67">
        <v>1.0134429931640625</v>
      </c>
      <c r="EH804" s="67">
        <v>0.99396646022796631</v>
      </c>
      <c r="EI804" s="67">
        <v>1.1596063375473022</v>
      </c>
      <c r="EJ804" s="67">
        <v>1.1419365406036377</v>
      </c>
      <c r="EK804" s="67">
        <v>1.0594068765640259</v>
      </c>
      <c r="EL804" s="67">
        <v>1.2121281623840332</v>
      </c>
      <c r="EM804" s="67">
        <v>1.9512264728546143</v>
      </c>
      <c r="EN804" s="67">
        <v>1.9845664501190186</v>
      </c>
      <c r="EO804" s="67">
        <v>2.2990806102752686</v>
      </c>
      <c r="EP804" s="67">
        <v>2.0469801425933838</v>
      </c>
      <c r="EQ804" s="67">
        <v>1.906826376914978</v>
      </c>
      <c r="ER804" s="67">
        <v>1.4425787925720215</v>
      </c>
      <c r="ES804" s="67">
        <v>1.1265631914138794</v>
      </c>
      <c r="ET804" s="67">
        <v>1.1337457895278931</v>
      </c>
      <c r="EU804" s="67">
        <v>1.0423247814178467</v>
      </c>
      <c r="EV804" s="67">
        <v>1.0771092176437378</v>
      </c>
      <c r="EW804" s="67">
        <v>73.466728210449219</v>
      </c>
      <c r="EX804" s="67">
        <v>70.467010498046875</v>
      </c>
      <c r="EY804" s="67">
        <v>67.9703369140625</v>
      </c>
      <c r="EZ804" s="67">
        <v>64.473129272460938</v>
      </c>
      <c r="FA804" s="67">
        <v>62.478992462158203</v>
      </c>
      <c r="FB804" s="67">
        <v>60.984786987304688</v>
      </c>
      <c r="FC804" s="67">
        <v>61.487491607666016</v>
      </c>
      <c r="FD804" s="67">
        <v>66.474266052246094</v>
      </c>
      <c r="FE804" s="67">
        <v>72.476554870605469</v>
      </c>
      <c r="FF804" s="67">
        <v>77.979873657226563</v>
      </c>
      <c r="FG804" s="67">
        <v>82.475852966308594</v>
      </c>
      <c r="FH804" s="67">
        <v>87.477066040039063</v>
      </c>
      <c r="FI804" s="67">
        <v>93.476280212402344</v>
      </c>
      <c r="FJ804" s="67">
        <v>98.476478576660156</v>
      </c>
      <c r="FK804" s="67">
        <v>100.97186279296875</v>
      </c>
      <c r="FL804" s="67">
        <v>101.97066497802734</v>
      </c>
      <c r="FM804" s="67">
        <v>100.4693603515625</v>
      </c>
      <c r="FN804" s="67">
        <v>97.958518981933594</v>
      </c>
      <c r="FO804" s="67">
        <v>92.958526611328125</v>
      </c>
      <c r="FP804" s="67">
        <v>88.975013732910156</v>
      </c>
      <c r="FQ804" s="67">
        <v>83.977249145507813</v>
      </c>
      <c r="FR804" s="67">
        <v>78.977516174316406</v>
      </c>
      <c r="FS804" s="67">
        <v>73.978950500488281</v>
      </c>
      <c r="FT804" s="67">
        <v>70.473960876464844</v>
      </c>
      <c r="FU804" s="68">
        <v>0.7033010721206665</v>
      </c>
      <c r="FV804" s="40">
        <v>3.4000000953674316</v>
      </c>
      <c r="FW804">
        <v>267.92</v>
      </c>
      <c r="FX804">
        <v>1</v>
      </c>
    </row>
    <row r="805" spans="1:180" x14ac:dyDescent="0.2">
      <c r="A805" t="s">
        <v>189</v>
      </c>
      <c r="B805" t="s">
        <v>207</v>
      </c>
      <c r="C805" t="s">
        <v>204</v>
      </c>
      <c r="D805" t="s">
        <v>183</v>
      </c>
      <c r="E805" t="s">
        <v>1</v>
      </c>
      <c r="F805" t="s">
        <v>194</v>
      </c>
      <c r="G805" s="60" t="s">
        <v>219</v>
      </c>
      <c r="H805" s="67">
        <v>192</v>
      </c>
      <c r="I805" s="67">
        <v>0.73496717214584351</v>
      </c>
      <c r="J805" s="67">
        <v>0.61088401079177856</v>
      </c>
      <c r="K805" s="67">
        <v>0.53612130880355835</v>
      </c>
      <c r="L805" s="67">
        <v>0.53013473749160767</v>
      </c>
      <c r="M805" s="67">
        <v>0.55511093139648438</v>
      </c>
      <c r="N805" s="67">
        <v>0.62187677621841431</v>
      </c>
      <c r="O805" s="67">
        <v>0.77620291709899902</v>
      </c>
      <c r="P805" s="67">
        <v>0.81067746877670288</v>
      </c>
      <c r="Q805" s="67">
        <v>0.84467750787734985</v>
      </c>
      <c r="R805" s="67">
        <v>0.86506432294845581</v>
      </c>
      <c r="S805" s="67">
        <v>1.0055698156356812</v>
      </c>
      <c r="T805" s="67">
        <v>1.2381707429885864</v>
      </c>
      <c r="U805" s="67">
        <v>1.56352698802948</v>
      </c>
      <c r="V805" s="67">
        <v>1.8332401514053345</v>
      </c>
      <c r="W805" s="67">
        <v>2.1668386459350586</v>
      </c>
      <c r="X805" s="67">
        <v>2.3500075340270996</v>
      </c>
      <c r="Y805" s="67">
        <v>2.6504771709442139</v>
      </c>
      <c r="Z805" s="67">
        <v>2.6537859439849854</v>
      </c>
      <c r="AA805" s="67">
        <v>2.6093587875366211</v>
      </c>
      <c r="AB805" s="67">
        <v>2.6004204750061035</v>
      </c>
      <c r="AC805" s="67">
        <v>2.3690483570098877</v>
      </c>
      <c r="AD805" s="67">
        <v>2.0087571144104004</v>
      </c>
      <c r="AE805" s="67">
        <v>1.5707635879516602</v>
      </c>
      <c r="AF805" s="67">
        <v>1.1345435380935669</v>
      </c>
      <c r="AG805" s="67">
        <v>-0.79787355661392212</v>
      </c>
      <c r="AH805" s="67">
        <v>-0.79489749670028687</v>
      </c>
      <c r="AI805" s="67">
        <v>-0.78553140163421631</v>
      </c>
      <c r="AJ805" s="67">
        <v>-0.77788370847702026</v>
      </c>
      <c r="AK805" s="67">
        <v>-0.68127518892288208</v>
      </c>
      <c r="AL805" s="67">
        <v>-0.74650603532791138</v>
      </c>
      <c r="AM805" s="67">
        <v>-0.84317761659622192</v>
      </c>
      <c r="AN805" s="67">
        <v>-0.91397178173065186</v>
      </c>
      <c r="AO805" s="67">
        <v>-0.98189747333526611</v>
      </c>
      <c r="AP805" s="67">
        <v>-1.0905853509902954</v>
      </c>
      <c r="AQ805" s="67">
        <v>-1.1382633447647095</v>
      </c>
      <c r="AR805" s="67">
        <v>-1.2670005559921265</v>
      </c>
      <c r="AS805" s="67">
        <v>-1.3994308710098267</v>
      </c>
      <c r="AT805" s="67">
        <v>-1.4648182392120361</v>
      </c>
      <c r="AU805" s="67">
        <v>-0.76519984006881714</v>
      </c>
      <c r="AV805" s="67">
        <v>-0.78347784280776978</v>
      </c>
      <c r="AW805" s="67">
        <v>-0.77278679609298706</v>
      </c>
      <c r="AX805" s="67">
        <v>-0.95388823747634888</v>
      </c>
      <c r="AY805" s="67">
        <v>-0.84011834859848022</v>
      </c>
      <c r="AZ805" s="67">
        <v>-1.481776237487793</v>
      </c>
      <c r="BA805" s="67">
        <v>-1.8651201725006104</v>
      </c>
      <c r="BB805" s="67">
        <v>-1.574448823928833</v>
      </c>
      <c r="BC805" s="67">
        <v>-1.4127204418182373</v>
      </c>
      <c r="BD805" s="67">
        <v>-1.1776446104049683</v>
      </c>
      <c r="BE805" s="67">
        <v>-0.28057482838630676</v>
      </c>
      <c r="BF805" s="67">
        <v>-0.31700745224952698</v>
      </c>
      <c r="BG805" s="67">
        <v>-0.34050726890563965</v>
      </c>
      <c r="BH805" s="67">
        <v>-0.35124379396438599</v>
      </c>
      <c r="BI805" s="67">
        <v>-0.25975966453552246</v>
      </c>
      <c r="BJ805" s="67">
        <v>-0.2902131974697113</v>
      </c>
      <c r="BK805" s="67">
        <v>-0.33654221892356873</v>
      </c>
      <c r="BL805" s="67">
        <v>-0.35967573523521423</v>
      </c>
      <c r="BM805" s="67">
        <v>-0.39233219623565674</v>
      </c>
      <c r="BN805" s="67">
        <v>-0.46462377905845642</v>
      </c>
      <c r="BO805" s="67">
        <v>-0.49123227596282959</v>
      </c>
      <c r="BP805" s="67">
        <v>-0.56675726175308228</v>
      </c>
      <c r="BQ805" s="67">
        <v>-0.65862017869949341</v>
      </c>
      <c r="BR805" s="67">
        <v>-0.68538504838943481</v>
      </c>
      <c r="BS805" s="67">
        <v>6.4731370657682419E-3</v>
      </c>
      <c r="BT805" s="67">
        <v>-1.4850123261567205E-4</v>
      </c>
      <c r="BU805" s="67">
        <v>2.0290292799472809E-2</v>
      </c>
      <c r="BV805" s="67">
        <v>-0.16297817230224609</v>
      </c>
      <c r="BW805" s="67">
        <v>-5.2986800670623779E-2</v>
      </c>
      <c r="BX805" s="67">
        <v>-0.67893111705780029</v>
      </c>
      <c r="BY805" s="67">
        <v>-1.0818912982940674</v>
      </c>
      <c r="BZ805" s="67">
        <v>-0.85235440731048584</v>
      </c>
      <c r="CA805" s="67">
        <v>-0.73621952533721924</v>
      </c>
      <c r="CB805" s="67">
        <v>-0.56472694873809814</v>
      </c>
      <c r="CC805" s="67">
        <v>7.7704660594463348E-2</v>
      </c>
      <c r="CD805" s="67">
        <v>1.3977721333503723E-2</v>
      </c>
      <c r="CE805" s="67">
        <v>-3.2284948974847794E-2</v>
      </c>
      <c r="CF805" s="67">
        <v>-5.5754348635673523E-2</v>
      </c>
      <c r="CG805" s="67">
        <v>3.2180707901716232E-2</v>
      </c>
      <c r="CH805" s="67">
        <v>2.5813775137066841E-2</v>
      </c>
      <c r="CI805" s="67">
        <v>1.435193233191967E-2</v>
      </c>
      <c r="CJ805" s="67">
        <v>2.422804944217205E-2</v>
      </c>
      <c r="CK805" s="67">
        <v>1.5998851507902145E-2</v>
      </c>
      <c r="CL805" s="67">
        <v>-3.108464740216732E-2</v>
      </c>
      <c r="CM805" s="67">
        <v>-4.3100457638502121E-2</v>
      </c>
      <c r="CN805" s="67">
        <v>-8.1770896911621094E-2</v>
      </c>
      <c r="CO805" s="67">
        <v>-0.14553704857826233</v>
      </c>
      <c r="CP805" s="67">
        <v>-0.14555193483829498</v>
      </c>
      <c r="CQ805" s="67">
        <v>0.54093146324157715</v>
      </c>
      <c r="CR805" s="67">
        <v>0.54238301515579224</v>
      </c>
      <c r="CS805" s="67">
        <v>0.56957310438156128</v>
      </c>
      <c r="CT805" s="67">
        <v>0.38480371236801147</v>
      </c>
      <c r="CU805" s="67">
        <v>0.49217808246612549</v>
      </c>
      <c r="CV805" s="67">
        <v>-0.12288299202919006</v>
      </c>
      <c r="CW805" s="67">
        <v>-0.5394294261932373</v>
      </c>
      <c r="CX805" s="67">
        <v>-0.35223400592803955</v>
      </c>
      <c r="CY805" s="67">
        <v>-0.26767709851264954</v>
      </c>
      <c r="CZ805" s="67">
        <v>-0.14022207260131836</v>
      </c>
      <c r="DA805" s="67">
        <v>0.43598413467407227</v>
      </c>
      <c r="DB805" s="67">
        <v>0.34496289491653442</v>
      </c>
      <c r="DC805" s="67">
        <v>0.27593740820884705</v>
      </c>
      <c r="DD805" s="67">
        <v>0.23973512649536133</v>
      </c>
      <c r="DE805" s="67">
        <v>0.32412105798721313</v>
      </c>
      <c r="DF805" s="67">
        <v>0.34184077382087708</v>
      </c>
      <c r="DG805" s="67">
        <v>0.36524605751037598</v>
      </c>
      <c r="DH805" s="67">
        <v>0.40813183784484863</v>
      </c>
      <c r="DI805" s="67">
        <v>0.42432990670204163</v>
      </c>
      <c r="DJ805" s="67">
        <v>0.4024544358253479</v>
      </c>
      <c r="DK805" s="67">
        <v>0.40503135323524475</v>
      </c>
      <c r="DL805" s="67">
        <v>0.40321549773216248</v>
      </c>
      <c r="DM805" s="67">
        <v>0.36754614114761353</v>
      </c>
      <c r="DN805" s="67">
        <v>0.39428114891052246</v>
      </c>
      <c r="DO805" s="67">
        <v>1.0753897428512573</v>
      </c>
      <c r="DP805" s="67">
        <v>1.0849144458770752</v>
      </c>
      <c r="DQ805" s="67">
        <v>1.1188559532165527</v>
      </c>
      <c r="DR805" s="67">
        <v>0.93258559703826904</v>
      </c>
      <c r="DS805" s="67">
        <v>1.0373430252075195</v>
      </c>
      <c r="DT805" s="67">
        <v>0.43316510319709778</v>
      </c>
      <c r="DU805" s="67">
        <v>3.0324405524879694E-3</v>
      </c>
      <c r="DV805" s="67">
        <v>0.14788641035556793</v>
      </c>
      <c r="DW805" s="67">
        <v>0.20086532831192017</v>
      </c>
      <c r="DX805" s="67">
        <v>0.28428283333778381</v>
      </c>
      <c r="DY805" s="67">
        <v>0.95328289270401001</v>
      </c>
      <c r="DZ805" s="67">
        <v>0.82285290956497192</v>
      </c>
      <c r="EA805" s="67">
        <v>0.72096151113510132</v>
      </c>
      <c r="EB805" s="67">
        <v>0.66637498140335083</v>
      </c>
      <c r="EC805" s="67">
        <v>0.74563658237457275</v>
      </c>
      <c r="ED805" s="67">
        <v>0.79813361167907715</v>
      </c>
      <c r="EE805" s="67">
        <v>0.87188142538070679</v>
      </c>
      <c r="EF805" s="67">
        <v>0.96242785453796387</v>
      </c>
      <c r="EG805" s="67">
        <v>1.0138951539993286</v>
      </c>
      <c r="EH805" s="67">
        <v>1.0284160375595093</v>
      </c>
      <c r="EI805" s="67">
        <v>1.0520625114440918</v>
      </c>
      <c r="EJ805" s="67">
        <v>1.1034587621688843</v>
      </c>
      <c r="EK805" s="67">
        <v>1.1083567142486572</v>
      </c>
      <c r="EL805" s="67">
        <v>1.1737143993377686</v>
      </c>
      <c r="EM805" s="67">
        <v>1.8470627069473267</v>
      </c>
      <c r="EN805" s="67">
        <v>1.8682438135147095</v>
      </c>
      <c r="EO805" s="67">
        <v>1.9119329452514648</v>
      </c>
      <c r="EP805" s="67">
        <v>1.7234956026077271</v>
      </c>
      <c r="EQ805" s="67">
        <v>1.824474573135376</v>
      </c>
      <c r="ER805" s="67">
        <v>1.2360101938247681</v>
      </c>
      <c r="ES805" s="67">
        <v>0.78626120090484619</v>
      </c>
      <c r="ET805" s="67">
        <v>0.86998081207275391</v>
      </c>
      <c r="EU805" s="67">
        <v>0.87736618518829346</v>
      </c>
      <c r="EV805" s="67">
        <v>0.89720046520233154</v>
      </c>
      <c r="EW805" s="67">
        <v>64.479995727539063</v>
      </c>
      <c r="EX805" s="67">
        <v>59.49169921875</v>
      </c>
      <c r="EY805" s="67">
        <v>57.994556427001953</v>
      </c>
      <c r="EZ805" s="67">
        <v>56.997104644775391</v>
      </c>
      <c r="FA805" s="67">
        <v>56.497180938720703</v>
      </c>
      <c r="FB805" s="67">
        <v>55.498836517333984</v>
      </c>
      <c r="FC805" s="67">
        <v>58.493656158447266</v>
      </c>
      <c r="FD805" s="67">
        <v>64.475654602050781</v>
      </c>
      <c r="FE805" s="67">
        <v>70.459373474121094</v>
      </c>
      <c r="FF805" s="67">
        <v>77.464996337890625</v>
      </c>
      <c r="FG805" s="67">
        <v>84.462181091308594</v>
      </c>
      <c r="FH805" s="67">
        <v>90.46099853515625</v>
      </c>
      <c r="FI805" s="67">
        <v>97.471603393554688</v>
      </c>
      <c r="FJ805" s="67">
        <v>101.46322631835938</v>
      </c>
      <c r="FK805" s="67">
        <v>104.45262908935547</v>
      </c>
      <c r="FL805" s="67">
        <v>104.96547698974609</v>
      </c>
      <c r="FM805" s="67">
        <v>102.96260833740234</v>
      </c>
      <c r="FN805" s="67">
        <v>102.45377349853516</v>
      </c>
      <c r="FO805" s="67">
        <v>99.945426940917969</v>
      </c>
      <c r="FP805" s="67">
        <v>97.4598388671875</v>
      </c>
      <c r="FQ805" s="67">
        <v>89.964378356933594</v>
      </c>
      <c r="FR805" s="67">
        <v>80.972969055175781</v>
      </c>
      <c r="FS805" s="67">
        <v>75.482963562011719</v>
      </c>
      <c r="FT805" s="67">
        <v>70.977088928222656</v>
      </c>
      <c r="FU805" s="68">
        <v>0.70402103662490845</v>
      </c>
      <c r="FV805" s="40">
        <v>3.4900000095367432</v>
      </c>
      <c r="FW805">
        <v>270.91000000000003</v>
      </c>
      <c r="FX805">
        <v>1</v>
      </c>
    </row>
    <row r="806" spans="1:180" x14ac:dyDescent="0.2">
      <c r="A806" t="s">
        <v>189</v>
      </c>
      <c r="B806" t="s">
        <v>207</v>
      </c>
      <c r="C806" t="s">
        <v>204</v>
      </c>
      <c r="D806" t="s">
        <v>183</v>
      </c>
      <c r="E806" t="s">
        <v>1</v>
      </c>
      <c r="F806" t="s">
        <v>194</v>
      </c>
      <c r="G806" s="60" t="s">
        <v>220</v>
      </c>
      <c r="H806" s="67">
        <v>192</v>
      </c>
      <c r="I806" s="67">
        <v>0.91470170021057129</v>
      </c>
      <c r="J806" s="67">
        <v>0.75876319408416748</v>
      </c>
      <c r="K806" s="67">
        <v>0.68561118841171265</v>
      </c>
      <c r="L806" s="67">
        <v>0.64914482831954956</v>
      </c>
      <c r="M806" s="67">
        <v>0.63676536083221436</v>
      </c>
      <c r="N806" s="67">
        <v>0.70669382810592651</v>
      </c>
      <c r="O806" s="67">
        <v>0.8452187180519104</v>
      </c>
      <c r="P806" s="67">
        <v>0.79469966888427734</v>
      </c>
      <c r="Q806" s="67">
        <v>0.94003689289093018</v>
      </c>
      <c r="R806" s="67">
        <v>1.0345662832260132</v>
      </c>
      <c r="S806" s="67">
        <v>1.2289079427719116</v>
      </c>
      <c r="T806" s="67">
        <v>1.4929667711257935</v>
      </c>
      <c r="U806" s="67">
        <v>1.8452937602996826</v>
      </c>
      <c r="V806" s="67">
        <v>2.1019887924194336</v>
      </c>
      <c r="W806" s="67">
        <v>2.2902870178222656</v>
      </c>
      <c r="X806" s="67">
        <v>2.4088070392608643</v>
      </c>
      <c r="Y806" s="67">
        <v>2.5312957763671875</v>
      </c>
      <c r="Z806" s="67">
        <v>2.4387691020965576</v>
      </c>
      <c r="AA806" s="67">
        <v>2.4848108291625977</v>
      </c>
      <c r="AB806" s="67">
        <v>2.3569421768188477</v>
      </c>
      <c r="AC806" s="67">
        <v>2.0794775485992432</v>
      </c>
      <c r="AD806" s="67">
        <v>1.7827847003936768</v>
      </c>
      <c r="AE806" s="67">
        <v>1.4029439687728882</v>
      </c>
      <c r="AF806" s="67">
        <v>1.0516754388809204</v>
      </c>
      <c r="AG806" s="67">
        <v>-0.91870617866516113</v>
      </c>
      <c r="AH806" s="67">
        <v>-0.87354326248168945</v>
      </c>
      <c r="AI806" s="67">
        <v>-0.82047998905181885</v>
      </c>
      <c r="AJ806" s="67">
        <v>-0.7776569128036499</v>
      </c>
      <c r="AK806" s="67">
        <v>-0.68067693710327148</v>
      </c>
      <c r="AL806" s="67">
        <v>-0.7737165093421936</v>
      </c>
      <c r="AM806" s="67">
        <v>-0.84651648998260498</v>
      </c>
      <c r="AN806" s="67">
        <v>-1.090285062789917</v>
      </c>
      <c r="AO806" s="67">
        <v>-1.1344890594482422</v>
      </c>
      <c r="AP806" s="67">
        <v>-1.2138363122940063</v>
      </c>
      <c r="AQ806" s="67">
        <v>-1.21291184425354</v>
      </c>
      <c r="AR806" s="67">
        <v>-1.5629618167877197</v>
      </c>
      <c r="AS806" s="67">
        <v>-1.59375</v>
      </c>
      <c r="AT806" s="67">
        <v>-1.4662160873413086</v>
      </c>
      <c r="AU806" s="67">
        <v>-0.79332435131072998</v>
      </c>
      <c r="AV806" s="67">
        <v>-0.74738526344299316</v>
      </c>
      <c r="AW806" s="67">
        <v>-0.71429932117462158</v>
      </c>
      <c r="AX806" s="67">
        <v>-0.82239294052124023</v>
      </c>
      <c r="AY806" s="67">
        <v>-0.86445796489715576</v>
      </c>
      <c r="AZ806" s="67">
        <v>-1.5864688158035278</v>
      </c>
      <c r="BA806" s="67">
        <v>-1.6571906805038452</v>
      </c>
      <c r="BB806" s="67">
        <v>-1.5442724227905273</v>
      </c>
      <c r="BC806" s="67">
        <v>-1.2787158489227295</v>
      </c>
      <c r="BD806" s="67">
        <v>-1.0983554124832153</v>
      </c>
      <c r="BE806" s="67">
        <v>-0.40140748023986816</v>
      </c>
      <c r="BF806" s="67">
        <v>-0.39565321803092957</v>
      </c>
      <c r="BG806" s="67">
        <v>-0.37545591592788696</v>
      </c>
      <c r="BH806" s="67">
        <v>-0.35101702809333801</v>
      </c>
      <c r="BI806" s="67">
        <v>-0.25916144251823425</v>
      </c>
      <c r="BJ806" s="67">
        <v>-0.31742373108863831</v>
      </c>
      <c r="BK806" s="67">
        <v>-0.33988115191459656</v>
      </c>
      <c r="BL806" s="67">
        <v>-0.53598898649215698</v>
      </c>
      <c r="BM806" s="67">
        <v>-0.54492390155792236</v>
      </c>
      <c r="BN806" s="67">
        <v>-0.58787482976913452</v>
      </c>
      <c r="BO806" s="67">
        <v>-0.56588065624237061</v>
      </c>
      <c r="BP806" s="67">
        <v>-0.86271858215332031</v>
      </c>
      <c r="BQ806" s="67">
        <v>-0.85293936729431152</v>
      </c>
      <c r="BR806" s="67">
        <v>-0.6867828369140625</v>
      </c>
      <c r="BS806" s="67">
        <v>-2.1651444956660271E-2</v>
      </c>
      <c r="BT806" s="67">
        <v>3.5944048315286636E-2</v>
      </c>
      <c r="BU806" s="67">
        <v>7.87777379155159E-2</v>
      </c>
      <c r="BV806" s="67">
        <v>-3.1482912600040436E-2</v>
      </c>
      <c r="BW806" s="67">
        <v>-7.7326454222202301E-2</v>
      </c>
      <c r="BX806" s="67">
        <v>-0.78362357616424561</v>
      </c>
      <c r="BY806" s="67">
        <v>-0.8739619255065918</v>
      </c>
      <c r="BZ806" s="67">
        <v>-0.82217782735824585</v>
      </c>
      <c r="CA806" s="67">
        <v>-0.60221511125564575</v>
      </c>
      <c r="CB806" s="67">
        <v>-0.4854377806186676</v>
      </c>
      <c r="CC806" s="67">
        <v>-4.3127991259098053E-2</v>
      </c>
      <c r="CD806" s="67">
        <v>-6.4668051898479462E-2</v>
      </c>
      <c r="CE806" s="67">
        <v>-6.7233569920063019E-2</v>
      </c>
      <c r="CF806" s="67">
        <v>-5.5527575314044952E-2</v>
      </c>
      <c r="CG806" s="67">
        <v>3.2778941094875336E-2</v>
      </c>
      <c r="CH806" s="67">
        <v>-1.3967333361506462E-3</v>
      </c>
      <c r="CI806" s="67">
        <v>1.1013002134859562E-2</v>
      </c>
      <c r="CJ806" s="67">
        <v>-0.15208522975444794</v>
      </c>
      <c r="CK806" s="67">
        <v>-0.13659279048442841</v>
      </c>
      <c r="CL806" s="67">
        <v>-0.15433572232723236</v>
      </c>
      <c r="CM806" s="67">
        <v>-0.11774886399507523</v>
      </c>
      <c r="CN806" s="67">
        <v>-0.37773221731185913</v>
      </c>
      <c r="CO806" s="67">
        <v>-0.33985617756843567</v>
      </c>
      <c r="CP806" s="67">
        <v>-0.14694972336292267</v>
      </c>
      <c r="CQ806" s="67">
        <v>0.51280689239501953</v>
      </c>
      <c r="CR806" s="67">
        <v>0.57847553491592407</v>
      </c>
      <c r="CS806" s="67">
        <v>0.62806046009063721</v>
      </c>
      <c r="CT806" s="67">
        <v>0.51629900932312012</v>
      </c>
      <c r="CU806" s="67">
        <v>0.46783846616744995</v>
      </c>
      <c r="CV806" s="67">
        <v>-0.22757549583911896</v>
      </c>
      <c r="CW806" s="67">
        <v>-0.33150005340576172</v>
      </c>
      <c r="CX806" s="67">
        <v>-0.32205748558044434</v>
      </c>
      <c r="CY806" s="67">
        <v>-0.13367265462875366</v>
      </c>
      <c r="CZ806" s="67">
        <v>-6.0932852327823639E-2</v>
      </c>
      <c r="DA806" s="67">
        <v>0.31515148282051086</v>
      </c>
      <c r="DB806" s="67">
        <v>0.26631712913513184</v>
      </c>
      <c r="DC806" s="67">
        <v>0.24098877608776093</v>
      </c>
      <c r="DD806" s="67">
        <v>0.2399618923664093</v>
      </c>
      <c r="DE806" s="67">
        <v>0.32471930980682373</v>
      </c>
      <c r="DF806" s="67">
        <v>0.31463024020195007</v>
      </c>
      <c r="DG806" s="67">
        <v>0.36190715432167053</v>
      </c>
      <c r="DH806" s="67">
        <v>0.2318185418844223</v>
      </c>
      <c r="DI806" s="67">
        <v>0.27173823118209839</v>
      </c>
      <c r="DJ806" s="67">
        <v>0.2792033851146698</v>
      </c>
      <c r="DK806" s="67">
        <v>0.33038294315338135</v>
      </c>
      <c r="DL806" s="67">
        <v>0.10725416243076324</v>
      </c>
      <c r="DM806" s="67">
        <v>0.17322699725627899</v>
      </c>
      <c r="DN806" s="67">
        <v>0.39288339018821716</v>
      </c>
      <c r="DO806" s="67">
        <v>1.0472652912139893</v>
      </c>
      <c r="DP806" s="67">
        <v>1.121006965637207</v>
      </c>
      <c r="DQ806" s="67">
        <v>1.1773432493209839</v>
      </c>
      <c r="DR806" s="67">
        <v>1.0640808343887329</v>
      </c>
      <c r="DS806" s="67">
        <v>1.0130033493041992</v>
      </c>
      <c r="DT806" s="67">
        <v>0.32847258448600769</v>
      </c>
      <c r="DU806" s="67">
        <v>0.21096184849739075</v>
      </c>
      <c r="DV806" s="67">
        <v>0.17806293070316315</v>
      </c>
      <c r="DW806" s="67">
        <v>0.33486974239349365</v>
      </c>
      <c r="DX806" s="67">
        <v>0.36357203125953674</v>
      </c>
      <c r="DY806" s="67">
        <v>0.83245015144348145</v>
      </c>
      <c r="DZ806" s="67">
        <v>0.74420714378356934</v>
      </c>
      <c r="EA806" s="67">
        <v>0.68601292371749878</v>
      </c>
      <c r="EB806" s="67">
        <v>0.66660177707672119</v>
      </c>
      <c r="EC806" s="67">
        <v>0.74623477458953857</v>
      </c>
      <c r="ED806" s="67">
        <v>0.77092301845550537</v>
      </c>
      <c r="EE806" s="67">
        <v>0.86854255199432373</v>
      </c>
      <c r="EF806" s="67">
        <v>0.78611463308334351</v>
      </c>
      <c r="EG806" s="67">
        <v>0.86130344867706299</v>
      </c>
      <c r="EH806" s="67">
        <v>0.90516495704650879</v>
      </c>
      <c r="EI806" s="67">
        <v>0.97741407155990601</v>
      </c>
      <c r="EJ806" s="67">
        <v>0.80749750137329102</v>
      </c>
      <c r="EK806" s="67">
        <v>0.91403764486312866</v>
      </c>
      <c r="EL806" s="67">
        <v>1.1723165512084961</v>
      </c>
      <c r="EM806" s="67">
        <v>1.818938136100769</v>
      </c>
      <c r="EN806" s="67">
        <v>1.9043362140655518</v>
      </c>
      <c r="EO806" s="67">
        <v>1.9704203605651855</v>
      </c>
      <c r="EP806" s="67">
        <v>1.8549909591674805</v>
      </c>
      <c r="EQ806" s="67">
        <v>1.8001348972320557</v>
      </c>
      <c r="ER806" s="67">
        <v>1.1313177347183228</v>
      </c>
      <c r="ES806" s="67">
        <v>0.99419069290161133</v>
      </c>
      <c r="ET806" s="67">
        <v>0.90015733242034912</v>
      </c>
      <c r="EU806" s="67">
        <v>1.0113705396652222</v>
      </c>
      <c r="EV806" s="67">
        <v>0.97648966312408447</v>
      </c>
      <c r="EW806" s="67">
        <v>68.978492736816406</v>
      </c>
      <c r="EX806" s="67">
        <v>66.47784423828125</v>
      </c>
      <c r="EY806" s="67">
        <v>64.482017517089844</v>
      </c>
      <c r="EZ806" s="67">
        <v>62.983146667480469</v>
      </c>
      <c r="FA806" s="67">
        <v>60.983524322509766</v>
      </c>
      <c r="FB806" s="67">
        <v>59.992145538330078</v>
      </c>
      <c r="FC806" s="67">
        <v>62.489238739013672</v>
      </c>
      <c r="FD806" s="67">
        <v>67.974945068359375</v>
      </c>
      <c r="FE806" s="67">
        <v>73.961219787597656</v>
      </c>
      <c r="FF806" s="67">
        <v>80.970726013183594</v>
      </c>
      <c r="FG806" s="67">
        <v>87.469352722167969</v>
      </c>
      <c r="FH806" s="67">
        <v>92.471672058105469</v>
      </c>
      <c r="FI806" s="67">
        <v>97.97283935546875</v>
      </c>
      <c r="FJ806" s="67">
        <v>97.976181030273438</v>
      </c>
      <c r="FK806" s="67">
        <v>97.476211547851563</v>
      </c>
      <c r="FL806" s="67">
        <v>96.9697265625</v>
      </c>
      <c r="FM806" s="67">
        <v>97.958061218261719</v>
      </c>
      <c r="FN806" s="67">
        <v>94.945365905761719</v>
      </c>
      <c r="FO806" s="67">
        <v>91.459480285644531</v>
      </c>
      <c r="FP806" s="67">
        <v>89.464935302734375</v>
      </c>
      <c r="FQ806" s="67">
        <v>84.96160888671875</v>
      </c>
      <c r="FR806" s="67">
        <v>81.467674255371094</v>
      </c>
      <c r="FS806" s="67">
        <v>75.975555419921875</v>
      </c>
      <c r="FT806" s="67">
        <v>71.971687316894531</v>
      </c>
      <c r="FU806" s="68">
        <v>0.70402103662490845</v>
      </c>
      <c r="FV806" s="40">
        <v>3.5699999332427979</v>
      </c>
      <c r="FW806">
        <v>283.59000000000003</v>
      </c>
      <c r="FX806">
        <v>1</v>
      </c>
    </row>
    <row r="807" spans="1:180" x14ac:dyDescent="0.2">
      <c r="A807" t="s">
        <v>189</v>
      </c>
      <c r="B807" t="s">
        <v>207</v>
      </c>
      <c r="C807" t="s">
        <v>204</v>
      </c>
      <c r="D807" t="s">
        <v>183</v>
      </c>
      <c r="E807" t="s">
        <v>1</v>
      </c>
      <c r="F807" t="s">
        <v>194</v>
      </c>
      <c r="G807" s="60" t="s">
        <v>221</v>
      </c>
      <c r="H807" s="67">
        <v>191</v>
      </c>
      <c r="I807" s="67">
        <v>0.61709284782409668</v>
      </c>
      <c r="J807" s="67">
        <v>0.50176626443862915</v>
      </c>
      <c r="K807" s="67">
        <v>0.47987288236618042</v>
      </c>
      <c r="L807" s="67">
        <v>0.45387539267539978</v>
      </c>
      <c r="M807" s="67">
        <v>0.48214778304100037</v>
      </c>
      <c r="N807" s="67">
        <v>0.52308577299118042</v>
      </c>
      <c r="O807" s="67">
        <v>0.68686586618423462</v>
      </c>
      <c r="P807" s="67">
        <v>0.70309823751449585</v>
      </c>
      <c r="Q807" s="67">
        <v>0.68159401416778564</v>
      </c>
      <c r="R807" s="67">
        <v>0.71683847904205322</v>
      </c>
      <c r="S807" s="67">
        <v>0.75811785459518433</v>
      </c>
      <c r="T807" s="67">
        <v>0.83774948120117188</v>
      </c>
      <c r="U807" s="67">
        <v>1.0193749666213989</v>
      </c>
      <c r="V807" s="67">
        <v>1.2125542163848877</v>
      </c>
      <c r="W807" s="67">
        <v>1.5174452066421509</v>
      </c>
      <c r="X807" s="67">
        <v>1.7677556276321411</v>
      </c>
      <c r="Y807" s="67">
        <v>2.0598413944244385</v>
      </c>
      <c r="Z807" s="67">
        <v>2.4057149887084961</v>
      </c>
      <c r="AA807" s="67">
        <v>2.4929990768432617</v>
      </c>
      <c r="AB807" s="67">
        <v>2.3674678802490234</v>
      </c>
      <c r="AC807" s="67">
        <v>2.0512316226959229</v>
      </c>
      <c r="AD807" s="67">
        <v>1.4620660543441772</v>
      </c>
      <c r="AE807" s="67">
        <v>1.1189559698104858</v>
      </c>
      <c r="AF807" s="67">
        <v>0.84815990924835205</v>
      </c>
      <c r="AG807" s="67">
        <v>-0.84360694885253906</v>
      </c>
      <c r="AH807" s="67">
        <v>-0.87286698818206787</v>
      </c>
      <c r="AI807" s="67">
        <v>-0.77374392747879028</v>
      </c>
      <c r="AJ807" s="67">
        <v>-0.7625424861907959</v>
      </c>
      <c r="AK807" s="67">
        <v>-0.74537503719329834</v>
      </c>
      <c r="AL807" s="67">
        <v>-0.84945738315582275</v>
      </c>
      <c r="AM807" s="67">
        <v>-0.89720654487609863</v>
      </c>
      <c r="AN807" s="67">
        <v>-1.0339183807373047</v>
      </c>
      <c r="AO807" s="67">
        <v>-1.1228113174438477</v>
      </c>
      <c r="AP807" s="67">
        <v>-1.1225913763046265</v>
      </c>
      <c r="AQ807" s="67">
        <v>-1.1799228191375732</v>
      </c>
      <c r="AR807" s="67">
        <v>-1.3430788516998291</v>
      </c>
      <c r="AS807" s="67">
        <v>-1.4965487718582153</v>
      </c>
      <c r="AT807" s="67">
        <v>-1.7263888120651245</v>
      </c>
      <c r="AU807" s="67">
        <v>-1.1026933193206787</v>
      </c>
      <c r="AV807" s="67">
        <v>-0.90950173139572144</v>
      </c>
      <c r="AW807" s="67">
        <v>-0.79041773080825806</v>
      </c>
      <c r="AX807" s="67">
        <v>-0.64492470026016235</v>
      </c>
      <c r="AY807" s="67">
        <v>-0.58966749906539917</v>
      </c>
      <c r="AZ807" s="67">
        <v>-1.385062575340271</v>
      </c>
      <c r="BA807" s="67">
        <v>-1.5401824712753296</v>
      </c>
      <c r="BB807" s="67">
        <v>-1.5756417512893677</v>
      </c>
      <c r="BC807" s="67">
        <v>-1.3010392189025879</v>
      </c>
      <c r="BD807" s="67">
        <v>-1.1459131240844727</v>
      </c>
      <c r="BE807" s="67">
        <v>-0.32510489225387573</v>
      </c>
      <c r="BF807" s="67">
        <v>-0.39393991231918335</v>
      </c>
      <c r="BG807" s="67">
        <v>-0.32783496379852295</v>
      </c>
      <c r="BH807" s="67">
        <v>-0.33512774109840393</v>
      </c>
      <c r="BI807" s="67">
        <v>-0.32290869951248169</v>
      </c>
      <c r="BJ807" s="67">
        <v>-0.39244303107261658</v>
      </c>
      <c r="BK807" s="67">
        <v>-0.38984304666519165</v>
      </c>
      <c r="BL807" s="67">
        <v>-0.47868877649307251</v>
      </c>
      <c r="BM807" s="67">
        <v>-0.53215163946151733</v>
      </c>
      <c r="BN807" s="67">
        <v>-0.49544888734817505</v>
      </c>
      <c r="BO807" s="67">
        <v>-0.53157263994216919</v>
      </c>
      <c r="BP807" s="67">
        <v>-0.64141595363616943</v>
      </c>
      <c r="BQ807" s="67">
        <v>-0.75414657592773438</v>
      </c>
      <c r="BR807" s="67">
        <v>-0.94521045684814453</v>
      </c>
      <c r="BS807" s="67">
        <v>-0.32914716005325317</v>
      </c>
      <c r="BT807" s="67">
        <v>-0.12425041943788528</v>
      </c>
      <c r="BU807" s="67">
        <v>4.6242712996900082E-3</v>
      </c>
      <c r="BV807" s="67">
        <v>0.14796257019042969</v>
      </c>
      <c r="BW807" s="67">
        <v>0.1994205117225647</v>
      </c>
      <c r="BX807" s="67">
        <v>-0.58011490106582642</v>
      </c>
      <c r="BY807" s="67">
        <v>-0.75497901439666748</v>
      </c>
      <c r="BZ807" s="67">
        <v>-0.85177439451217651</v>
      </c>
      <c r="CA807" s="67">
        <v>-0.62289959192276001</v>
      </c>
      <c r="CB807" s="67">
        <v>-0.53150689601898193</v>
      </c>
      <c r="CC807" s="67">
        <v>3.4008018672466278E-2</v>
      </c>
      <c r="CD807" s="67">
        <v>-6.2236364930868149E-2</v>
      </c>
      <c r="CE807" s="67">
        <v>-1.8999872729182243E-2</v>
      </c>
      <c r="CF807" s="67">
        <v>-3.910156711935997E-2</v>
      </c>
      <c r="CG807" s="67">
        <v>-3.0309822410345078E-2</v>
      </c>
      <c r="CH807" s="67">
        <v>-7.5916312634944916E-2</v>
      </c>
      <c r="CI807" s="67">
        <v>-3.8444582372903824E-2</v>
      </c>
      <c r="CJ807" s="67">
        <v>-9.4138391315937042E-2</v>
      </c>
      <c r="CK807" s="67">
        <v>-0.12306255102157593</v>
      </c>
      <c r="CL807" s="67">
        <v>-6.109188124537468E-2</v>
      </c>
      <c r="CM807" s="67">
        <v>-8.2527182996273041E-2</v>
      </c>
      <c r="CN807" s="67">
        <v>-0.15544635057449341</v>
      </c>
      <c r="CO807" s="67">
        <v>-0.2399611622095108</v>
      </c>
      <c r="CP807" s="67">
        <v>-0.40416878461837769</v>
      </c>
      <c r="CQ807" s="67">
        <v>0.20660850405693054</v>
      </c>
      <c r="CR807" s="67">
        <v>0.41961222887039185</v>
      </c>
      <c r="CS807" s="67">
        <v>0.55526798963546753</v>
      </c>
      <c r="CT807" s="67">
        <v>0.69711387157440186</v>
      </c>
      <c r="CU807" s="67">
        <v>0.74594050645828247</v>
      </c>
      <c r="CV807" s="67">
        <v>-2.2610604763031006E-2</v>
      </c>
      <c r="CW807" s="67">
        <v>-0.21114951372146606</v>
      </c>
      <c r="CX807" s="67">
        <v>-0.35042613744735718</v>
      </c>
      <c r="CY807" s="67">
        <v>-0.15322203934192657</v>
      </c>
      <c r="CZ807" s="67">
        <v>-0.10597100853919983</v>
      </c>
      <c r="DA807" s="67">
        <v>0.39312094449996948</v>
      </c>
      <c r="DB807" s="67">
        <v>0.26946711540222168</v>
      </c>
      <c r="DC807" s="67">
        <v>0.28983524441719055</v>
      </c>
      <c r="DD807" s="67">
        <v>0.25692459940910339</v>
      </c>
      <c r="DE807" s="67">
        <v>0.26228904724121094</v>
      </c>
      <c r="DF807" s="67">
        <v>0.24061042070388794</v>
      </c>
      <c r="DG807" s="67">
        <v>0.31295385956764221</v>
      </c>
      <c r="DH807" s="67">
        <v>0.29041194915771484</v>
      </c>
      <c r="DI807" s="67">
        <v>0.28602656722068787</v>
      </c>
      <c r="DJ807" s="67">
        <v>0.37326511740684509</v>
      </c>
      <c r="DK807" s="67">
        <v>0.36651825904846191</v>
      </c>
      <c r="DL807" s="67">
        <v>0.33052322268486023</v>
      </c>
      <c r="DM807" s="67">
        <v>0.27422428131103516</v>
      </c>
      <c r="DN807" s="67">
        <v>0.13687288761138916</v>
      </c>
      <c r="DO807" s="67">
        <v>0.74236416816711426</v>
      </c>
      <c r="DP807" s="67">
        <v>0.96347486972808838</v>
      </c>
      <c r="DQ807" s="67">
        <v>1.1059116125106812</v>
      </c>
      <c r="DR807" s="67">
        <v>1.246265172958374</v>
      </c>
      <c r="DS807" s="67">
        <v>1.2924604415893555</v>
      </c>
      <c r="DT807" s="67">
        <v>0.5348936915397644</v>
      </c>
      <c r="DU807" s="67">
        <v>0.33267998695373535</v>
      </c>
      <c r="DV807" s="67">
        <v>0.15092216432094574</v>
      </c>
      <c r="DW807" s="67">
        <v>0.31645545363426208</v>
      </c>
      <c r="DX807" s="67">
        <v>0.31956490874290466</v>
      </c>
      <c r="DY807" s="67">
        <v>0.91162294149398804</v>
      </c>
      <c r="DZ807" s="67">
        <v>0.74839437007904053</v>
      </c>
      <c r="EA807" s="67">
        <v>0.73574411869049072</v>
      </c>
      <c r="EB807" s="67">
        <v>0.68433934450149536</v>
      </c>
      <c r="EC807" s="67">
        <v>0.68475532531738281</v>
      </c>
      <c r="ED807" s="67">
        <v>0.69762468338012695</v>
      </c>
      <c r="EE807" s="67">
        <v>0.82031744718551636</v>
      </c>
      <c r="EF807" s="67">
        <v>0.8456416130065918</v>
      </c>
      <c r="EG807" s="67">
        <v>0.8766862154006958</v>
      </c>
      <c r="EH807" s="67">
        <v>1.0004074573516846</v>
      </c>
      <c r="EI807" s="67">
        <v>1.0148684978485107</v>
      </c>
      <c r="EJ807" s="67">
        <v>1.0321860313415527</v>
      </c>
      <c r="EK807" s="67">
        <v>1.0166263580322266</v>
      </c>
      <c r="EL807" s="67">
        <v>0.91805112361907959</v>
      </c>
      <c r="EM807" s="67">
        <v>1.515910267829895</v>
      </c>
      <c r="EN807" s="67">
        <v>1.7487261295318604</v>
      </c>
      <c r="EO807" s="67">
        <v>1.9009535312652588</v>
      </c>
      <c r="EP807" s="67">
        <v>2.0391521453857422</v>
      </c>
      <c r="EQ807" s="67">
        <v>2.0815484523773193</v>
      </c>
      <c r="ER807" s="67">
        <v>1.339841365814209</v>
      </c>
      <c r="ES807" s="67">
        <v>1.1178833246231079</v>
      </c>
      <c r="ET807" s="67">
        <v>0.87478941679000854</v>
      </c>
      <c r="EU807" s="67">
        <v>0.99459511041641235</v>
      </c>
      <c r="EV807" s="67">
        <v>0.93397116661071777</v>
      </c>
      <c r="EW807" s="67">
        <v>61.981349945068359</v>
      </c>
      <c r="EX807" s="67">
        <v>59.986465454101563</v>
      </c>
      <c r="EY807" s="67">
        <v>57.985366821289063</v>
      </c>
      <c r="EZ807" s="67">
        <v>55.990116119384766</v>
      </c>
      <c r="FA807" s="67">
        <v>54.994285583496094</v>
      </c>
      <c r="FB807" s="67">
        <v>53.498775482177734</v>
      </c>
      <c r="FC807" s="67">
        <v>53.497760772705078</v>
      </c>
      <c r="FD807" s="67">
        <v>60.489952087402344</v>
      </c>
      <c r="FE807" s="67">
        <v>67.98193359375</v>
      </c>
      <c r="FF807" s="67">
        <v>74.96826171875</v>
      </c>
      <c r="FG807" s="67">
        <v>81.47308349609375</v>
      </c>
      <c r="FH807" s="67">
        <v>87.478355407714844</v>
      </c>
      <c r="FI807" s="67">
        <v>94.967437744140625</v>
      </c>
      <c r="FJ807" s="67">
        <v>98.977302551269531</v>
      </c>
      <c r="FK807" s="67">
        <v>101.46232604980469</v>
      </c>
      <c r="FL807" s="67">
        <v>102.46440887451172</v>
      </c>
      <c r="FM807" s="67">
        <v>98.956207275390625</v>
      </c>
      <c r="FN807" s="67">
        <v>97.948074340820313</v>
      </c>
      <c r="FO807" s="67">
        <v>96.953445434570313</v>
      </c>
      <c r="FP807" s="67">
        <v>93.471229553222656</v>
      </c>
      <c r="FQ807" s="67">
        <v>88.473541259765625</v>
      </c>
      <c r="FR807" s="67">
        <v>79.478431701660156</v>
      </c>
      <c r="FS807" s="67">
        <v>71.482315063476563</v>
      </c>
      <c r="FT807" s="67">
        <v>67.982757568359375</v>
      </c>
      <c r="FU807" s="68">
        <v>0.70579099655151367</v>
      </c>
      <c r="FV807" s="40">
        <v>4.179999828338623</v>
      </c>
      <c r="FW807">
        <v>217.87</v>
      </c>
      <c r="FX807">
        <v>1</v>
      </c>
    </row>
    <row r="808" spans="1:180" x14ac:dyDescent="0.2">
      <c r="A808" t="s">
        <v>189</v>
      </c>
      <c r="B808" t="s">
        <v>207</v>
      </c>
      <c r="C808" t="s">
        <v>204</v>
      </c>
      <c r="D808" t="s">
        <v>183</v>
      </c>
      <c r="E808" t="s">
        <v>1</v>
      </c>
      <c r="F808" t="s">
        <v>194</v>
      </c>
      <c r="G808" s="60" t="s">
        <v>222</v>
      </c>
      <c r="H808" s="67">
        <v>191</v>
      </c>
      <c r="I808" s="67">
        <v>0.6972312331199646</v>
      </c>
      <c r="J808" s="67">
        <v>0.57332861423492432</v>
      </c>
      <c r="K808" s="67">
        <v>0.52285706996917725</v>
      </c>
      <c r="L808" s="67">
        <v>0.50424498319625854</v>
      </c>
      <c r="M808" s="67">
        <v>0.4992213249206543</v>
      </c>
      <c r="N808" s="67">
        <v>0.61656242609024048</v>
      </c>
      <c r="O808" s="67">
        <v>0.69810062646865845</v>
      </c>
      <c r="P808" s="67">
        <v>0.7660520076751709</v>
      </c>
      <c r="Q808" s="67">
        <v>0.76068669557571411</v>
      </c>
      <c r="R808" s="67">
        <v>0.76553279161453247</v>
      </c>
      <c r="S808" s="67">
        <v>0.86769229173660278</v>
      </c>
      <c r="T808" s="67">
        <v>1.0511132478713989</v>
      </c>
      <c r="U808" s="67">
        <v>1.2612504959106445</v>
      </c>
      <c r="V808" s="67">
        <v>1.5554946660995483</v>
      </c>
      <c r="W808" s="67">
        <v>1.9259427785873413</v>
      </c>
      <c r="X808" s="67">
        <v>2.2056984901428223</v>
      </c>
      <c r="Y808" s="67">
        <v>2.4633958339691162</v>
      </c>
      <c r="Z808" s="67">
        <v>2.599522590637207</v>
      </c>
      <c r="AA808" s="67">
        <v>2.5714230537414551</v>
      </c>
      <c r="AB808" s="67">
        <v>2.4533951282501221</v>
      </c>
      <c r="AC808" s="67">
        <v>2.1246881484985352</v>
      </c>
      <c r="AD808" s="67">
        <v>1.686892032623291</v>
      </c>
      <c r="AE808" s="67">
        <v>1.2033199071884155</v>
      </c>
      <c r="AF808" s="67">
        <v>0.87547791004180908</v>
      </c>
      <c r="AG808" s="67">
        <v>-0.90709894895553589</v>
      </c>
      <c r="AH808" s="67">
        <v>-0.86855912208557129</v>
      </c>
      <c r="AI808" s="67">
        <v>-0.792214035987854</v>
      </c>
      <c r="AJ808" s="67">
        <v>-0.75584036111831665</v>
      </c>
      <c r="AK808" s="67">
        <v>-0.75324016809463501</v>
      </c>
      <c r="AL808" s="67">
        <v>-0.71342360973358154</v>
      </c>
      <c r="AM808" s="67">
        <v>-0.85470795631408691</v>
      </c>
      <c r="AN808" s="67">
        <v>-0.96324634552001953</v>
      </c>
      <c r="AO808" s="67">
        <v>-1.1154978275299072</v>
      </c>
      <c r="AP808" s="67">
        <v>-1.2006189823150635</v>
      </c>
      <c r="AQ808" s="67">
        <v>-1.1776326894760132</v>
      </c>
      <c r="AR808" s="67">
        <v>-1.2730511426925659</v>
      </c>
      <c r="AS808" s="67">
        <v>-1.5084797143936157</v>
      </c>
      <c r="AT808" s="67">
        <v>-1.5455442667007446</v>
      </c>
      <c r="AU808" s="67">
        <v>-0.82619559764862061</v>
      </c>
      <c r="AV808" s="67">
        <v>-0.75157397985458374</v>
      </c>
      <c r="AW808" s="67">
        <v>-0.6962389349937439</v>
      </c>
      <c r="AX808" s="67">
        <v>-0.68202108144760132</v>
      </c>
      <c r="AY808" s="67">
        <v>-0.7096361517906189</v>
      </c>
      <c r="AZ808" s="67">
        <v>-1.6614960432052612</v>
      </c>
      <c r="BA808" s="67">
        <v>-1.6630841493606567</v>
      </c>
      <c r="BB808" s="67">
        <v>-1.5625737905502319</v>
      </c>
      <c r="BC808" s="67">
        <v>-1.4466701745986938</v>
      </c>
      <c r="BD808" s="67">
        <v>-1.1883187294006348</v>
      </c>
      <c r="BE808" s="67">
        <v>-0.38859686255455017</v>
      </c>
      <c r="BF808" s="67">
        <v>-0.38963198661804199</v>
      </c>
      <c r="BG808" s="67">
        <v>-0.346305251121521</v>
      </c>
      <c r="BH808" s="67">
        <v>-0.32842570543289185</v>
      </c>
      <c r="BI808" s="67">
        <v>-0.33077391982078552</v>
      </c>
      <c r="BJ808" s="67">
        <v>-0.25640931725502014</v>
      </c>
      <c r="BK808" s="67">
        <v>-0.34734436869621277</v>
      </c>
      <c r="BL808" s="67">
        <v>-0.40801671147346497</v>
      </c>
      <c r="BM808" s="67">
        <v>-0.52483797073364258</v>
      </c>
      <c r="BN808" s="67">
        <v>-0.57347649335861206</v>
      </c>
      <c r="BO808" s="67">
        <v>-0.52928245067596436</v>
      </c>
      <c r="BP808" s="67">
        <v>-0.57138830423355103</v>
      </c>
      <c r="BQ808" s="67">
        <v>-0.76607739925384521</v>
      </c>
      <c r="BR808" s="67">
        <v>-0.76436591148376465</v>
      </c>
      <c r="BS808" s="67">
        <v>-5.2649516612291336E-2</v>
      </c>
      <c r="BT808" s="67">
        <v>3.3677268773317337E-2</v>
      </c>
      <c r="BU808" s="67">
        <v>9.8803006112575531E-2</v>
      </c>
      <c r="BV808" s="67">
        <v>0.11086615920066833</v>
      </c>
      <c r="BW808" s="67">
        <v>7.9451926052570343E-2</v>
      </c>
      <c r="BX808" s="67">
        <v>-0.85654830932617188</v>
      </c>
      <c r="BY808" s="67">
        <v>-0.87788069248199463</v>
      </c>
      <c r="BZ808" s="67">
        <v>-0.8387066125869751</v>
      </c>
      <c r="CA808" s="67">
        <v>-0.76853042840957642</v>
      </c>
      <c r="CB808" s="67">
        <v>-0.57391238212585449</v>
      </c>
      <c r="CC808" s="67">
        <v>-2.9483973979949951E-2</v>
      </c>
      <c r="CD808" s="67">
        <v>-5.7928450405597687E-2</v>
      </c>
      <c r="CE808" s="67">
        <v>-3.7470120936632156E-2</v>
      </c>
      <c r="CF808" s="67">
        <v>-3.2399505376815796E-2</v>
      </c>
      <c r="CG808" s="67">
        <v>-3.8175035268068314E-2</v>
      </c>
      <c r="CH808" s="67">
        <v>6.0117416083812714E-2</v>
      </c>
      <c r="CI808" s="67">
        <v>4.0540373884141445E-3</v>
      </c>
      <c r="CJ808" s="67">
        <v>-2.3466315120458603E-2</v>
      </c>
      <c r="CK808" s="67">
        <v>-0.11574890464544296</v>
      </c>
      <c r="CL808" s="67">
        <v>-0.13911952078342438</v>
      </c>
      <c r="CM808" s="67">
        <v>-8.0237038433551788E-2</v>
      </c>
      <c r="CN808" s="67">
        <v>-8.5418671369552612E-2</v>
      </c>
      <c r="CO808" s="67">
        <v>-0.25189200043678284</v>
      </c>
      <c r="CP808" s="67">
        <v>-0.223324254155159</v>
      </c>
      <c r="CQ808" s="67">
        <v>0.48310616612434387</v>
      </c>
      <c r="CR808" s="67">
        <v>0.57753992080688477</v>
      </c>
      <c r="CS808" s="67">
        <v>0.64944666624069214</v>
      </c>
      <c r="CT808" s="67">
        <v>0.66001743078231812</v>
      </c>
      <c r="CU808" s="67">
        <v>0.62597191333770752</v>
      </c>
      <c r="CV808" s="67">
        <v>-0.29904401302337646</v>
      </c>
      <c r="CW808" s="67">
        <v>-0.33405116200447083</v>
      </c>
      <c r="CX808" s="67">
        <v>-0.33735829591751099</v>
      </c>
      <c r="CY808" s="67">
        <v>-0.29885289072990417</v>
      </c>
      <c r="CZ808" s="67">
        <v>-0.14837650954723358</v>
      </c>
      <c r="DA808" s="67">
        <v>0.32962894439697266</v>
      </c>
      <c r="DB808" s="67">
        <v>0.27377504110336304</v>
      </c>
      <c r="DC808" s="67">
        <v>0.27136501669883728</v>
      </c>
      <c r="DD808" s="67">
        <v>0.26362666487693787</v>
      </c>
      <c r="DE808" s="67">
        <v>0.25442385673522949</v>
      </c>
      <c r="DF808" s="67">
        <v>0.37664413452148438</v>
      </c>
      <c r="DG808" s="67">
        <v>0.35545250773429871</v>
      </c>
      <c r="DH808" s="67">
        <v>0.36108404397964478</v>
      </c>
      <c r="DI808" s="67">
        <v>0.29334020614624023</v>
      </c>
      <c r="DJ808" s="67">
        <v>0.29523742198944092</v>
      </c>
      <c r="DK808" s="67">
        <v>0.36880835890769958</v>
      </c>
      <c r="DL808" s="67">
        <v>0.40055090188980103</v>
      </c>
      <c r="DM808" s="67">
        <v>0.26229345798492432</v>
      </c>
      <c r="DN808" s="67">
        <v>0.31771743297576904</v>
      </c>
      <c r="DO808" s="67">
        <v>1.0188617706298828</v>
      </c>
      <c r="DP808" s="67">
        <v>1.1214026212692261</v>
      </c>
      <c r="DQ808" s="67">
        <v>1.2000904083251953</v>
      </c>
      <c r="DR808" s="67">
        <v>1.2091686725616455</v>
      </c>
      <c r="DS808" s="67">
        <v>1.1724919080734253</v>
      </c>
      <c r="DT808" s="67">
        <v>0.25846028327941895</v>
      </c>
      <c r="DU808" s="67">
        <v>0.2097783088684082</v>
      </c>
      <c r="DV808" s="67">
        <v>0.16398997604846954</v>
      </c>
      <c r="DW808" s="67">
        <v>0.17082461714744568</v>
      </c>
      <c r="DX808" s="67">
        <v>0.2771594226360321</v>
      </c>
      <c r="DY808" s="67">
        <v>0.84813094139099121</v>
      </c>
      <c r="DZ808" s="67">
        <v>0.75270229578018188</v>
      </c>
      <c r="EA808" s="67">
        <v>0.71727383136749268</v>
      </c>
      <c r="EB808" s="67">
        <v>0.69104140996932983</v>
      </c>
      <c r="EC808" s="67">
        <v>0.67689013481140137</v>
      </c>
      <c r="ED808" s="67">
        <v>0.83365851640701294</v>
      </c>
      <c r="EE808" s="67">
        <v>0.8628159761428833</v>
      </c>
      <c r="EF808" s="67">
        <v>0.91631364822387695</v>
      </c>
      <c r="EG808" s="67">
        <v>0.88399994373321533</v>
      </c>
      <c r="EH808" s="67">
        <v>0.92237991094589233</v>
      </c>
      <c r="EI808" s="67">
        <v>1.0171586275100708</v>
      </c>
      <c r="EJ808" s="67">
        <v>1.1022137403488159</v>
      </c>
      <c r="EK808" s="67">
        <v>1.0046955347061157</v>
      </c>
      <c r="EL808" s="67">
        <v>1.0988956689834595</v>
      </c>
      <c r="EM808" s="67">
        <v>1.7924079895019531</v>
      </c>
      <c r="EN808" s="67">
        <v>1.906653881072998</v>
      </c>
      <c r="EO808" s="67">
        <v>1.9951323270797729</v>
      </c>
      <c r="EP808" s="67">
        <v>2.0020558834075928</v>
      </c>
      <c r="EQ808" s="67">
        <v>1.9615800380706787</v>
      </c>
      <c r="ER808" s="67">
        <v>1.0634080171585083</v>
      </c>
      <c r="ES808" s="67">
        <v>0.99498170614242554</v>
      </c>
      <c r="ET808" s="67">
        <v>0.88785725831985474</v>
      </c>
      <c r="EU808" s="67">
        <v>0.84896433353424072</v>
      </c>
      <c r="EV808" s="67">
        <v>0.89156562089920044</v>
      </c>
      <c r="EW808" s="67">
        <v>63.984672546386719</v>
      </c>
      <c r="EX808" s="67">
        <v>60.493656158447266</v>
      </c>
      <c r="EY808" s="67">
        <v>57.997074127197266</v>
      </c>
      <c r="EZ808" s="67">
        <v>56.001697540283203</v>
      </c>
      <c r="FA808" s="67">
        <v>55.004745483398438</v>
      </c>
      <c r="FB808" s="67">
        <v>54.005340576171875</v>
      </c>
      <c r="FC808" s="67">
        <v>54.503829956054688</v>
      </c>
      <c r="FD808" s="67">
        <v>60.997982025146484</v>
      </c>
      <c r="FE808" s="67">
        <v>68.995674133300781</v>
      </c>
      <c r="FF808" s="67">
        <v>76.487724304199219</v>
      </c>
      <c r="FG808" s="67">
        <v>83.979324340820313</v>
      </c>
      <c r="FH808" s="67">
        <v>91.468986511230469</v>
      </c>
      <c r="FI808" s="67">
        <v>97.476333618164063</v>
      </c>
      <c r="FJ808" s="67">
        <v>101.97923278808594</v>
      </c>
      <c r="FK808" s="67">
        <v>104.47120666503906</v>
      </c>
      <c r="FL808" s="67">
        <v>104.96729278564453</v>
      </c>
      <c r="FM808" s="67">
        <v>102.45893859863281</v>
      </c>
      <c r="FN808" s="67">
        <v>100.94670867919922</v>
      </c>
      <c r="FO808" s="67">
        <v>98.450836181640625</v>
      </c>
      <c r="FP808" s="67">
        <v>93.970260620117188</v>
      </c>
      <c r="FQ808" s="67">
        <v>88.475120544433594</v>
      </c>
      <c r="FR808" s="67">
        <v>80.481056213378906</v>
      </c>
      <c r="FS808" s="67">
        <v>72.484260559082031</v>
      </c>
      <c r="FT808" s="67">
        <v>67.485084533691406</v>
      </c>
      <c r="FU808" s="68">
        <v>0.70579099655151367</v>
      </c>
      <c r="FV808" s="40">
        <v>4.369999885559082</v>
      </c>
      <c r="FW808">
        <v>244.49</v>
      </c>
      <c r="FX808">
        <v>1</v>
      </c>
    </row>
    <row r="809" spans="1:180" x14ac:dyDescent="0.2">
      <c r="A809" t="s">
        <v>189</v>
      </c>
      <c r="B809" t="s">
        <v>207</v>
      </c>
      <c r="C809" t="s">
        <v>204</v>
      </c>
      <c r="D809" t="s">
        <v>183</v>
      </c>
      <c r="E809" t="s">
        <v>1</v>
      </c>
      <c r="F809" t="s">
        <v>194</v>
      </c>
      <c r="G809" s="60" t="s">
        <v>223</v>
      </c>
      <c r="H809" s="67">
        <v>191</v>
      </c>
      <c r="I809" s="67">
        <v>0.70208865404129028</v>
      </c>
      <c r="J809" s="67">
        <v>0.62547630071640015</v>
      </c>
      <c r="K809" s="67">
        <v>0.54623168706893921</v>
      </c>
      <c r="L809" s="67">
        <v>0.55589967966079712</v>
      </c>
      <c r="M809" s="67">
        <v>0.51872432231903076</v>
      </c>
      <c r="N809" s="67">
        <v>0.61402761936187744</v>
      </c>
      <c r="O809" s="67">
        <v>0.7204359769821167</v>
      </c>
      <c r="P809" s="67">
        <v>0.76808863878250122</v>
      </c>
      <c r="Q809" s="67">
        <v>0.77004402875900269</v>
      </c>
      <c r="R809" s="67">
        <v>0.91248911619186401</v>
      </c>
      <c r="S809" s="67">
        <v>1.0003433227539063</v>
      </c>
      <c r="T809" s="67">
        <v>1.1476365327835083</v>
      </c>
      <c r="U809" s="67">
        <v>1.472680926322937</v>
      </c>
      <c r="V809" s="67">
        <v>1.7344152927398682</v>
      </c>
      <c r="W809" s="67">
        <v>2.0104439258575439</v>
      </c>
      <c r="X809" s="67">
        <v>2.146615743637085</v>
      </c>
      <c r="Y809" s="67">
        <v>2.4583597183227539</v>
      </c>
      <c r="Z809" s="67">
        <v>2.5869779586791992</v>
      </c>
      <c r="AA809" s="67">
        <v>2.6321489810943604</v>
      </c>
      <c r="AB809" s="67">
        <v>2.3926122188568115</v>
      </c>
      <c r="AC809" s="67">
        <v>2.2614035606384277</v>
      </c>
      <c r="AD809" s="67">
        <v>1.8442293405532837</v>
      </c>
      <c r="AE809" s="67">
        <v>1.4939807653427124</v>
      </c>
      <c r="AF809" s="67">
        <v>1.0670218467712402</v>
      </c>
      <c r="AG809" s="67">
        <v>-0.95547187328338623</v>
      </c>
      <c r="AH809" s="67">
        <v>-0.86363190412521362</v>
      </c>
      <c r="AI809" s="67">
        <v>-0.85129714012145996</v>
      </c>
      <c r="AJ809" s="67">
        <v>-0.76565122604370117</v>
      </c>
      <c r="AK809" s="67">
        <v>-0.76060527563095093</v>
      </c>
      <c r="AL809" s="67">
        <v>-0.79591447114944458</v>
      </c>
      <c r="AM809" s="67">
        <v>-0.91035324335098267</v>
      </c>
      <c r="AN809" s="67">
        <v>-1.0693620443344116</v>
      </c>
      <c r="AO809" s="67">
        <v>-1.2163163423538208</v>
      </c>
      <c r="AP809" s="67">
        <v>-1.1308857202529907</v>
      </c>
      <c r="AQ809" s="67">
        <v>-1.0662920475006104</v>
      </c>
      <c r="AR809" s="67">
        <v>-1.2596367597579956</v>
      </c>
      <c r="AS809" s="67">
        <v>-1.3077480792999268</v>
      </c>
      <c r="AT809" s="67">
        <v>-1.4233136177062988</v>
      </c>
      <c r="AU809" s="67">
        <v>-0.83942323923110962</v>
      </c>
      <c r="AV809" s="67">
        <v>-0.75562500953674316</v>
      </c>
      <c r="AW809" s="67">
        <v>-0.71231555938720703</v>
      </c>
      <c r="AX809" s="67">
        <v>-0.71914899349212646</v>
      </c>
      <c r="AY809" s="67">
        <v>-0.69815301895141602</v>
      </c>
      <c r="AZ809" s="67">
        <v>-1.6903722286224365</v>
      </c>
      <c r="BA809" s="67">
        <v>-1.6512770652770996</v>
      </c>
      <c r="BB809" s="67">
        <v>-1.7092516422271729</v>
      </c>
      <c r="BC809" s="67">
        <v>-1.4854214191436768</v>
      </c>
      <c r="BD809" s="67">
        <v>-1.2862564325332642</v>
      </c>
      <c r="BE809" s="67">
        <v>-0.4369698166847229</v>
      </c>
      <c r="BF809" s="67">
        <v>-0.38470473885536194</v>
      </c>
      <c r="BG809" s="67">
        <v>-0.40538826584815979</v>
      </c>
      <c r="BH809" s="67">
        <v>-0.33823642134666443</v>
      </c>
      <c r="BI809" s="67">
        <v>-0.33813896775245667</v>
      </c>
      <c r="BJ809" s="67">
        <v>-0.33890020847320557</v>
      </c>
      <c r="BK809" s="67">
        <v>-0.40298974514007568</v>
      </c>
      <c r="BL809" s="67">
        <v>-0.51413244009017944</v>
      </c>
      <c r="BM809" s="67">
        <v>-0.6256566047668457</v>
      </c>
      <c r="BN809" s="67">
        <v>-0.50374329090118408</v>
      </c>
      <c r="BO809" s="67">
        <v>-0.41794183850288391</v>
      </c>
      <c r="BP809" s="67">
        <v>-0.55797386169433594</v>
      </c>
      <c r="BQ809" s="67">
        <v>-0.5653458833694458</v>
      </c>
      <c r="BR809" s="67">
        <v>-0.6421353816986084</v>
      </c>
      <c r="BS809" s="67">
        <v>-6.5877147018909454E-2</v>
      </c>
      <c r="BT809" s="67">
        <v>2.9626259580254555E-2</v>
      </c>
      <c r="BU809" s="67">
        <v>8.2726448774337769E-2</v>
      </c>
      <c r="BV809" s="67">
        <v>7.3738239705562592E-2</v>
      </c>
      <c r="BW809" s="67">
        <v>9.0935073792934418E-2</v>
      </c>
      <c r="BX809" s="67">
        <v>-0.88542449474334717</v>
      </c>
      <c r="BY809" s="67">
        <v>-0.86607366800308228</v>
      </c>
      <c r="BZ809" s="67">
        <v>-0.98538446426391602</v>
      </c>
      <c r="CA809" s="67">
        <v>-0.80728161334991455</v>
      </c>
      <c r="CB809" s="67">
        <v>-0.67185008525848389</v>
      </c>
      <c r="CC809" s="67">
        <v>-7.7856928110122681E-2</v>
      </c>
      <c r="CD809" s="67">
        <v>-5.3001221269369125E-2</v>
      </c>
      <c r="CE809" s="67">
        <v>-9.6553139388561249E-2</v>
      </c>
      <c r="CF809" s="67">
        <v>-4.2210254818201065E-2</v>
      </c>
      <c r="CG809" s="67">
        <v>-4.5540072023868561E-2</v>
      </c>
      <c r="CH809" s="67">
        <v>-2.2373475134372711E-2</v>
      </c>
      <c r="CI809" s="67">
        <v>-5.1591277122497559E-2</v>
      </c>
      <c r="CJ809" s="67">
        <v>-0.12958204746246338</v>
      </c>
      <c r="CK809" s="67">
        <v>-0.2165675014257431</v>
      </c>
      <c r="CL809" s="67">
        <v>-6.9386273622512817E-2</v>
      </c>
      <c r="CM809" s="67">
        <v>3.1103597953915596E-2</v>
      </c>
      <c r="CN809" s="67">
        <v>-7.20042884349823E-2</v>
      </c>
      <c r="CO809" s="67">
        <v>-5.1160398870706558E-2</v>
      </c>
      <c r="CP809" s="67">
        <v>-0.10109368711709976</v>
      </c>
      <c r="CQ809" s="67">
        <v>0.46987852454185486</v>
      </c>
      <c r="CR809" s="67">
        <v>0.57348889112472534</v>
      </c>
      <c r="CS809" s="67">
        <v>0.63337016105651855</v>
      </c>
      <c r="CT809" s="67">
        <v>0.62288957834243774</v>
      </c>
      <c r="CU809" s="67">
        <v>0.63745510578155518</v>
      </c>
      <c r="CV809" s="67">
        <v>-0.32792022824287415</v>
      </c>
      <c r="CW809" s="67">
        <v>-0.32224416732788086</v>
      </c>
      <c r="CX809" s="67">
        <v>-0.4840361475944519</v>
      </c>
      <c r="CY809" s="67">
        <v>-0.3376041054725647</v>
      </c>
      <c r="CZ809" s="67">
        <v>-0.24631424248218536</v>
      </c>
      <c r="DA809" s="67">
        <v>0.28125599026679993</v>
      </c>
      <c r="DB809" s="67">
        <v>0.27870228886604309</v>
      </c>
      <c r="DC809" s="67">
        <v>0.21228198707103729</v>
      </c>
      <c r="DD809" s="67">
        <v>0.25381588935852051</v>
      </c>
      <c r="DE809" s="67">
        <v>0.24705880880355835</v>
      </c>
      <c r="DF809" s="67">
        <v>0.29415327310562134</v>
      </c>
      <c r="DG809" s="67">
        <v>0.29980716109275818</v>
      </c>
      <c r="DH809" s="67">
        <v>0.25496828556060791</v>
      </c>
      <c r="DI809" s="67">
        <v>0.19252163171768188</v>
      </c>
      <c r="DJ809" s="67">
        <v>0.36497071385383606</v>
      </c>
      <c r="DK809" s="67">
        <v>0.48014900088310242</v>
      </c>
      <c r="DL809" s="67">
        <v>0.41396528482437134</v>
      </c>
      <c r="DM809" s="67">
        <v>0.46302506327629089</v>
      </c>
      <c r="DN809" s="67">
        <v>0.43994799256324768</v>
      </c>
      <c r="DO809" s="67">
        <v>1.0056341886520386</v>
      </c>
      <c r="DP809" s="67">
        <v>1.1173515319824219</v>
      </c>
      <c r="DQ809" s="67">
        <v>1.184013843536377</v>
      </c>
      <c r="DR809" s="67">
        <v>1.1720408201217651</v>
      </c>
      <c r="DS809" s="67">
        <v>1.1839749813079834</v>
      </c>
      <c r="DT809" s="67">
        <v>0.22958408296108246</v>
      </c>
      <c r="DU809" s="67">
        <v>0.22158533334732056</v>
      </c>
      <c r="DV809" s="67">
        <v>1.7312146723270416E-2</v>
      </c>
      <c r="DW809" s="67">
        <v>0.13207340240478516</v>
      </c>
      <c r="DX809" s="67">
        <v>0.17922165989875793</v>
      </c>
      <c r="DY809" s="67">
        <v>0.79975801706314087</v>
      </c>
      <c r="DZ809" s="67">
        <v>0.75762951374053955</v>
      </c>
      <c r="EA809" s="67">
        <v>0.65819084644317627</v>
      </c>
      <c r="EB809" s="67">
        <v>0.68123066425323486</v>
      </c>
      <c r="EC809" s="67">
        <v>0.66952508687973022</v>
      </c>
      <c r="ED809" s="67">
        <v>0.75116753578186035</v>
      </c>
      <c r="EE809" s="67">
        <v>0.80717068910598755</v>
      </c>
      <c r="EF809" s="67">
        <v>0.81019788980484009</v>
      </c>
      <c r="EG809" s="67">
        <v>0.78318136930465698</v>
      </c>
      <c r="EH809" s="67">
        <v>0.99211323261260986</v>
      </c>
      <c r="EI809" s="67">
        <v>1.1284992694854736</v>
      </c>
      <c r="EJ809" s="67">
        <v>1.1156281232833862</v>
      </c>
      <c r="EK809" s="67">
        <v>1.2054271697998047</v>
      </c>
      <c r="EL809" s="67">
        <v>1.2211261987686157</v>
      </c>
      <c r="EM809" s="67">
        <v>1.7791802883148193</v>
      </c>
      <c r="EN809" s="67">
        <v>1.9026027917861938</v>
      </c>
      <c r="EO809" s="67">
        <v>1.9790557622909546</v>
      </c>
      <c r="EP809" s="67">
        <v>1.9649279117584229</v>
      </c>
      <c r="EQ809" s="67">
        <v>1.9730629920959473</v>
      </c>
      <c r="ER809" s="67">
        <v>1.0345317125320435</v>
      </c>
      <c r="ES809" s="67">
        <v>1.0067888498306274</v>
      </c>
      <c r="ET809" s="67">
        <v>0.74117946624755859</v>
      </c>
      <c r="EU809" s="67">
        <v>0.81021308898925781</v>
      </c>
      <c r="EV809" s="67">
        <v>0.79362797737121582</v>
      </c>
      <c r="EW809" s="67">
        <v>63.488601684570313</v>
      </c>
      <c r="EX809" s="67">
        <v>61.488906860351563</v>
      </c>
      <c r="EY809" s="67">
        <v>59.992744445800781</v>
      </c>
      <c r="EZ809" s="67">
        <v>58.994255065917969</v>
      </c>
      <c r="FA809" s="67">
        <v>57.997112274169922</v>
      </c>
      <c r="FB809" s="67">
        <v>57.994609832763672</v>
      </c>
      <c r="FC809" s="67">
        <v>57.997051239013672</v>
      </c>
      <c r="FD809" s="67">
        <v>61.982402801513672</v>
      </c>
      <c r="FE809" s="67">
        <v>67.977096557617188</v>
      </c>
      <c r="FF809" s="67">
        <v>73.479660034179688</v>
      </c>
      <c r="FG809" s="67">
        <v>79.96954345703125</v>
      </c>
      <c r="FH809" s="67">
        <v>85.968826293945313</v>
      </c>
      <c r="FI809" s="67">
        <v>92.462944030761719</v>
      </c>
      <c r="FJ809" s="67">
        <v>97.464591979980469</v>
      </c>
      <c r="FK809" s="67">
        <v>100.95586395263672</v>
      </c>
      <c r="FL809" s="67">
        <v>101.45648956298828</v>
      </c>
      <c r="FM809" s="67">
        <v>102.94776916503906</v>
      </c>
      <c r="FN809" s="67">
        <v>98.435272216796875</v>
      </c>
      <c r="FO809" s="67">
        <v>95.451339721679688</v>
      </c>
      <c r="FP809" s="67">
        <v>92.467147827148438</v>
      </c>
      <c r="FQ809" s="67">
        <v>85.974411010742188</v>
      </c>
      <c r="FR809" s="67">
        <v>81.479812622070313</v>
      </c>
      <c r="FS809" s="67">
        <v>75.482986450195313</v>
      </c>
      <c r="FT809" s="67">
        <v>72.481460571289063</v>
      </c>
      <c r="FU809" s="68">
        <v>0.70579099655151367</v>
      </c>
      <c r="FV809" s="40">
        <v>4.1700000762939453</v>
      </c>
      <c r="FW809">
        <v>260.72000000000003</v>
      </c>
      <c r="FX809">
        <v>1</v>
      </c>
    </row>
    <row r="810" spans="1:180" x14ac:dyDescent="0.2">
      <c r="A810" t="s">
        <v>189</v>
      </c>
      <c r="B810" t="s">
        <v>207</v>
      </c>
      <c r="C810" t="s">
        <v>204</v>
      </c>
      <c r="D810" t="s">
        <v>183</v>
      </c>
      <c r="E810" t="s">
        <v>1</v>
      </c>
      <c r="F810" t="s">
        <v>194</v>
      </c>
      <c r="G810" s="60" t="s">
        <v>224</v>
      </c>
      <c r="H810" s="67">
        <v>189</v>
      </c>
      <c r="I810" s="67">
        <v>0.68541240692138672</v>
      </c>
      <c r="J810" s="67">
        <v>0.6335221529006958</v>
      </c>
      <c r="K810" s="67">
        <v>0.52421349287033081</v>
      </c>
      <c r="L810" s="67">
        <v>0.54145604372024536</v>
      </c>
      <c r="M810" s="67">
        <v>0.51516431570053101</v>
      </c>
      <c r="N810" s="67">
        <v>0.59183031320571899</v>
      </c>
      <c r="O810" s="67">
        <v>0.74306184053421021</v>
      </c>
      <c r="P810" s="67">
        <v>0.73481380939483643</v>
      </c>
      <c r="Q810" s="67">
        <v>0.82173234224319458</v>
      </c>
      <c r="R810" s="67">
        <v>0.85597348213195801</v>
      </c>
      <c r="S810" s="67">
        <v>0.89011466503143311</v>
      </c>
      <c r="T810" s="67">
        <v>0.94102370738983154</v>
      </c>
      <c r="U810" s="67">
        <v>1.2492282390594482</v>
      </c>
      <c r="V810" s="67">
        <v>1.4681705236434937</v>
      </c>
      <c r="W810" s="67">
        <v>1.7905294895172119</v>
      </c>
      <c r="X810" s="67">
        <v>2.0684826374053955</v>
      </c>
      <c r="Y810" s="67">
        <v>2.3502929210662842</v>
      </c>
      <c r="Z810" s="67">
        <v>2.4807701110839844</v>
      </c>
      <c r="AA810" s="67">
        <v>2.4461050033569336</v>
      </c>
      <c r="AB810" s="67">
        <v>2.1922171115875244</v>
      </c>
      <c r="AC810" s="67">
        <v>2.0031447410583496</v>
      </c>
      <c r="AD810" s="67">
        <v>1.5914484262466431</v>
      </c>
      <c r="AE810" s="67">
        <v>1.153589129447937</v>
      </c>
      <c r="AF810" s="67">
        <v>0.90055853128433228</v>
      </c>
      <c r="AG810" s="67">
        <v>-0.86570733785629272</v>
      </c>
      <c r="AH810" s="67">
        <v>-0.78151565790176392</v>
      </c>
      <c r="AI810" s="67">
        <v>-0.80063319206237793</v>
      </c>
      <c r="AJ810" s="67">
        <v>-0.7300955057144165</v>
      </c>
      <c r="AK810" s="67">
        <v>-0.74197322130203247</v>
      </c>
      <c r="AL810" s="67">
        <v>-0.81199109554290771</v>
      </c>
      <c r="AM810" s="67">
        <v>-0.87926864624023438</v>
      </c>
      <c r="AN810" s="67">
        <v>-1.026952862739563</v>
      </c>
      <c r="AO810" s="67">
        <v>-1.0405489206314087</v>
      </c>
      <c r="AP810" s="67">
        <v>-1.0231524705886841</v>
      </c>
      <c r="AQ810" s="67">
        <v>-1.0991482734680176</v>
      </c>
      <c r="AR810" s="67">
        <v>-1.3354445695877075</v>
      </c>
      <c r="AS810" s="67">
        <v>-1.3479218482971191</v>
      </c>
      <c r="AT810" s="67">
        <v>-1.6020221710205078</v>
      </c>
      <c r="AU810" s="67">
        <v>-0.99156492948532104</v>
      </c>
      <c r="AV810" s="67">
        <v>-0.95336979627609253</v>
      </c>
      <c r="AW810" s="67">
        <v>-0.8518364429473877</v>
      </c>
      <c r="AX810" s="67">
        <v>-0.88153260946273804</v>
      </c>
      <c r="AY810" s="67">
        <v>-1.0006431341171265</v>
      </c>
      <c r="AZ810" s="67">
        <v>-1.8200849294662476</v>
      </c>
      <c r="BA810" s="67">
        <v>-1.7650781869888306</v>
      </c>
      <c r="BB810" s="67">
        <v>-1.6128225326538086</v>
      </c>
      <c r="BC810" s="67">
        <v>-1.4209071397781372</v>
      </c>
      <c r="BD810" s="67">
        <v>-1.1196385622024536</v>
      </c>
      <c r="BE810" s="67">
        <v>-0.34348946809768677</v>
      </c>
      <c r="BF810" s="67">
        <v>-0.29917755722999573</v>
      </c>
      <c r="BG810" s="67">
        <v>-0.35167303681373596</v>
      </c>
      <c r="BH810" s="67">
        <v>-0.29996082186698914</v>
      </c>
      <c r="BI810" s="67">
        <v>-0.3166491687297821</v>
      </c>
      <c r="BJ810" s="67">
        <v>-0.35213500261306763</v>
      </c>
      <c r="BK810" s="67">
        <v>-0.36894711852073669</v>
      </c>
      <c r="BL810" s="67">
        <v>-0.46818971633911133</v>
      </c>
      <c r="BM810" s="67">
        <v>-0.4464842677116394</v>
      </c>
      <c r="BN810" s="67">
        <v>-0.3923247754573822</v>
      </c>
      <c r="BO810" s="67">
        <v>-0.44693264365196228</v>
      </c>
      <c r="BP810" s="67">
        <v>-0.62962645292282104</v>
      </c>
      <c r="BQ810" s="67">
        <v>-0.60083407163619995</v>
      </c>
      <c r="BR810" s="67">
        <v>-0.81574404239654541</v>
      </c>
      <c r="BS810" s="67">
        <v>-0.21271434426307678</v>
      </c>
      <c r="BT810" s="67">
        <v>-0.16270197927951813</v>
      </c>
      <c r="BU810" s="67">
        <v>-5.1362339407205582E-2</v>
      </c>
      <c r="BV810" s="67">
        <v>-8.320964127779007E-2</v>
      </c>
      <c r="BW810" s="67">
        <v>-0.20619542896747589</v>
      </c>
      <c r="BX810" s="67">
        <v>-1.0095775127410889</v>
      </c>
      <c r="BY810" s="67">
        <v>-0.97447830438613892</v>
      </c>
      <c r="BZ810" s="67">
        <v>-0.88391101360321045</v>
      </c>
      <c r="CA810" s="67">
        <v>-0.73792523145675659</v>
      </c>
      <c r="CB810" s="67">
        <v>-0.50077563524246216</v>
      </c>
      <c r="CC810" s="67">
        <v>1.8197065219283104E-2</v>
      </c>
      <c r="CD810" s="67">
        <v>3.488834947347641E-2</v>
      </c>
      <c r="CE810" s="67">
        <v>-4.0724605321884155E-2</v>
      </c>
      <c r="CF810" s="67">
        <v>-2.0508214365690947E-3</v>
      </c>
      <c r="CG810" s="67">
        <v>-2.2071074694395065E-2</v>
      </c>
      <c r="CH810" s="67">
        <v>-3.3640097826719284E-2</v>
      </c>
      <c r="CI810" s="67">
        <v>-1.5500014647841454E-2</v>
      </c>
      <c r="CJ810" s="67">
        <v>-8.1192024052143097E-2</v>
      </c>
      <c r="CK810" s="67">
        <v>-3.5036936402320862E-2</v>
      </c>
      <c r="CL810" s="67">
        <v>4.4584553688764572E-2</v>
      </c>
      <c r="CM810" s="67">
        <v>4.7898632474243641E-3</v>
      </c>
      <c r="CN810" s="67">
        <v>-0.14077895879745483</v>
      </c>
      <c r="CO810" s="67">
        <v>-8.3403438329696655E-2</v>
      </c>
      <c r="CP810" s="67">
        <v>-0.2711702287197113</v>
      </c>
      <c r="CQ810" s="67">
        <v>0.32671523094177246</v>
      </c>
      <c r="CR810" s="67">
        <v>0.38491213321685791</v>
      </c>
      <c r="CS810" s="67">
        <v>0.50304359197616577</v>
      </c>
      <c r="CT810" s="67">
        <v>0.46970638632774353</v>
      </c>
      <c r="CU810" s="67">
        <v>0.34403663873672485</v>
      </c>
      <c r="CV810" s="67">
        <v>-0.44822251796722412</v>
      </c>
      <c r="CW810" s="67">
        <v>-0.42691126465797424</v>
      </c>
      <c r="CX810" s="67">
        <v>-0.37906906008720398</v>
      </c>
      <c r="CY810" s="67">
        <v>-0.26489397883415222</v>
      </c>
      <c r="CZ810" s="67">
        <v>-7.2153083980083466E-2</v>
      </c>
      <c r="DA810" s="67">
        <v>0.37988355755805969</v>
      </c>
      <c r="DB810" s="67">
        <v>0.36895424127578735</v>
      </c>
      <c r="DC810" s="67">
        <v>0.27022385597229004</v>
      </c>
      <c r="DD810" s="67">
        <v>0.29585918784141541</v>
      </c>
      <c r="DE810" s="67">
        <v>0.27250701189041138</v>
      </c>
      <c r="DF810" s="67">
        <v>0.28485479950904846</v>
      </c>
      <c r="DG810" s="67">
        <v>0.33794710040092468</v>
      </c>
      <c r="DH810" s="67">
        <v>0.30580565333366394</v>
      </c>
      <c r="DI810" s="67">
        <v>0.37641042470932007</v>
      </c>
      <c r="DJ810" s="67">
        <v>0.48149389028549194</v>
      </c>
      <c r="DK810" s="67">
        <v>0.45651242136955261</v>
      </c>
      <c r="DL810" s="67">
        <v>0.34806853532791138</v>
      </c>
      <c r="DM810" s="67">
        <v>0.43402722477912903</v>
      </c>
      <c r="DN810" s="67">
        <v>0.27340361475944519</v>
      </c>
      <c r="DO810" s="67">
        <v>0.86614483594894409</v>
      </c>
      <c r="DP810" s="67">
        <v>0.93252623081207275</v>
      </c>
      <c r="DQ810" s="67">
        <v>1.0574494600296021</v>
      </c>
      <c r="DR810" s="67">
        <v>1.0226224660873413</v>
      </c>
      <c r="DS810" s="67">
        <v>0.8942686915397644</v>
      </c>
      <c r="DT810" s="67">
        <v>0.11313246190547943</v>
      </c>
      <c r="DU810" s="67">
        <v>0.12065580487251282</v>
      </c>
      <c r="DV810" s="67">
        <v>0.12577289342880249</v>
      </c>
      <c r="DW810" s="67">
        <v>0.20813724398612976</v>
      </c>
      <c r="DX810" s="67">
        <v>0.35646948218345642</v>
      </c>
      <c r="DY810" s="67">
        <v>0.90210145711898804</v>
      </c>
      <c r="DZ810" s="67">
        <v>0.85129237174987793</v>
      </c>
      <c r="EA810" s="67">
        <v>0.71918404102325439</v>
      </c>
      <c r="EB810" s="67">
        <v>0.72599387168884277</v>
      </c>
      <c r="EC810" s="67">
        <v>0.69783097505569458</v>
      </c>
      <c r="ED810" s="67">
        <v>0.74471086263656616</v>
      </c>
      <c r="EE810" s="67">
        <v>0.84826862812042236</v>
      </c>
      <c r="EF810" s="67">
        <v>0.86456888914108276</v>
      </c>
      <c r="EG810" s="67">
        <v>0.97047507762908936</v>
      </c>
      <c r="EH810" s="67">
        <v>1.1123216152191162</v>
      </c>
      <c r="EI810" s="67">
        <v>1.1087280511856079</v>
      </c>
      <c r="EJ810" s="67">
        <v>1.0538867712020874</v>
      </c>
      <c r="EK810" s="67">
        <v>1.1811149120330811</v>
      </c>
      <c r="EL810" s="67">
        <v>1.05968177318573</v>
      </c>
      <c r="EM810" s="67">
        <v>1.6449955701828003</v>
      </c>
      <c r="EN810" s="67">
        <v>1.7231941223144531</v>
      </c>
      <c r="EO810" s="67">
        <v>1.8579238653182983</v>
      </c>
      <c r="EP810" s="67">
        <v>1.8209453821182251</v>
      </c>
      <c r="EQ810" s="67">
        <v>1.6887164115905762</v>
      </c>
      <c r="ER810" s="67">
        <v>0.92363983392715454</v>
      </c>
      <c r="ES810" s="67">
        <v>0.91125565767288208</v>
      </c>
      <c r="ET810" s="67">
        <v>0.85468453168869019</v>
      </c>
      <c r="EU810" s="67">
        <v>0.89111918210983276</v>
      </c>
      <c r="EV810" s="67">
        <v>0.97533231973648071</v>
      </c>
      <c r="EW810" s="67">
        <v>62.980472564697266</v>
      </c>
      <c r="EX810" s="67">
        <v>61.484592437744141</v>
      </c>
      <c r="EY810" s="67">
        <v>59.487583160400391</v>
      </c>
      <c r="EZ810" s="67">
        <v>57.487220764160156</v>
      </c>
      <c r="FA810" s="67">
        <v>56.988395690917969</v>
      </c>
      <c r="FB810" s="67">
        <v>56.491970062255859</v>
      </c>
      <c r="FC810" s="67">
        <v>54.995292663574219</v>
      </c>
      <c r="FD810" s="67">
        <v>57.985557556152344</v>
      </c>
      <c r="FE810" s="67">
        <v>65.472915649414063</v>
      </c>
      <c r="FF810" s="67">
        <v>72.467506408691406</v>
      </c>
      <c r="FG810" s="67">
        <v>78.968185424804688</v>
      </c>
      <c r="FH810" s="67">
        <v>86.45562744140625</v>
      </c>
      <c r="FI810" s="67">
        <v>92.450576782226563</v>
      </c>
      <c r="FJ810" s="67">
        <v>99.955101013183594</v>
      </c>
      <c r="FK810" s="67">
        <v>102.45658874511719</v>
      </c>
      <c r="FL810" s="67">
        <v>104.46145629882813</v>
      </c>
      <c r="FM810" s="67">
        <v>102.44580841064453</v>
      </c>
      <c r="FN810" s="67">
        <v>101.44537353515625</v>
      </c>
      <c r="FO810" s="67">
        <v>96.964805603027344</v>
      </c>
      <c r="FP810" s="67">
        <v>91.464752197265625</v>
      </c>
      <c r="FQ810" s="67">
        <v>84.46441650390625</v>
      </c>
      <c r="FR810" s="67">
        <v>75.484550476074219</v>
      </c>
      <c r="FS810" s="67">
        <v>68.984130859375</v>
      </c>
      <c r="FT810" s="67">
        <v>66.483856201171875</v>
      </c>
      <c r="FU810" s="68">
        <v>0.71071219444274902</v>
      </c>
      <c r="FV810" s="40">
        <v>3.0499999523162842</v>
      </c>
      <c r="FW810">
        <v>239.08</v>
      </c>
      <c r="FX810">
        <v>1</v>
      </c>
    </row>
    <row r="811" spans="1:180" x14ac:dyDescent="0.2">
      <c r="A811" t="s">
        <v>189</v>
      </c>
      <c r="B811" t="s">
        <v>207</v>
      </c>
      <c r="C811" t="s">
        <v>204</v>
      </c>
      <c r="D811" t="s">
        <v>183</v>
      </c>
      <c r="E811" t="s">
        <v>1</v>
      </c>
      <c r="F811" t="s">
        <v>194</v>
      </c>
      <c r="G811" s="60" t="s">
        <v>225</v>
      </c>
      <c r="H811" s="67">
        <v>189</v>
      </c>
      <c r="I811" s="67">
        <v>0.75246018171310425</v>
      </c>
      <c r="J811" s="67">
        <v>0.63578265905380249</v>
      </c>
      <c r="K811" s="67">
        <v>0.54992789030075073</v>
      </c>
      <c r="L811" s="67">
        <v>0.52996361255645752</v>
      </c>
      <c r="M811" s="67">
        <v>0.53560227155685425</v>
      </c>
      <c r="N811" s="67">
        <v>0.60172206163406372</v>
      </c>
      <c r="O811" s="67">
        <v>0.73183363676071167</v>
      </c>
      <c r="P811" s="67">
        <v>0.79157143831253052</v>
      </c>
      <c r="Q811" s="67">
        <v>0.7329176664352417</v>
      </c>
      <c r="R811" s="67">
        <v>0.73796826601028442</v>
      </c>
      <c r="S811" s="67">
        <v>0.7560114860534668</v>
      </c>
      <c r="T811" s="67">
        <v>0.88727009296417236</v>
      </c>
      <c r="U811" s="67">
        <v>1.1373593807220459</v>
      </c>
      <c r="V811" s="67">
        <v>1.4732908010482788</v>
      </c>
      <c r="W811" s="67">
        <v>1.7452621459960938</v>
      </c>
      <c r="X811" s="67">
        <v>1.9575527906417847</v>
      </c>
      <c r="Y811" s="67">
        <v>2.1706840991973877</v>
      </c>
      <c r="Z811" s="67">
        <v>2.2738587856292725</v>
      </c>
      <c r="AA811" s="67">
        <v>2.2317943572998047</v>
      </c>
      <c r="AB811" s="67">
        <v>2.0270624160766602</v>
      </c>
      <c r="AC811" s="67">
        <v>1.8554427623748779</v>
      </c>
      <c r="AD811" s="67">
        <v>1.4242140054702759</v>
      </c>
      <c r="AE811" s="67">
        <v>1.0908287763595581</v>
      </c>
      <c r="AF811" s="67">
        <v>0.80351066589355469</v>
      </c>
      <c r="AG811" s="67">
        <v>-0.84052681922912598</v>
      </c>
      <c r="AH811" s="67">
        <v>-0.84394526481628418</v>
      </c>
      <c r="AI811" s="67">
        <v>-0.82398021221160889</v>
      </c>
      <c r="AJ811" s="67">
        <v>-0.77799481153488159</v>
      </c>
      <c r="AK811" s="67">
        <v>-0.70462894439697266</v>
      </c>
      <c r="AL811" s="67">
        <v>-0.77383315563201904</v>
      </c>
      <c r="AM811" s="67">
        <v>-0.88831222057342529</v>
      </c>
      <c r="AN811" s="67">
        <v>-0.99740421772003174</v>
      </c>
      <c r="AO811" s="67">
        <v>-1.076846718788147</v>
      </c>
      <c r="AP811" s="67">
        <v>-1.1687227487564087</v>
      </c>
      <c r="AQ811" s="67">
        <v>-1.2420356273651123</v>
      </c>
      <c r="AR811" s="67">
        <v>-1.3140473365783691</v>
      </c>
      <c r="AS811" s="67">
        <v>-1.3810096979141235</v>
      </c>
      <c r="AT811" s="67">
        <v>-1.4068018198013306</v>
      </c>
      <c r="AU811" s="67">
        <v>-0.93200850486755371</v>
      </c>
      <c r="AV811" s="67">
        <v>-0.94770008325576782</v>
      </c>
      <c r="AW811" s="67">
        <v>-0.89084631204605103</v>
      </c>
      <c r="AX811" s="67">
        <v>-0.92292958498001099</v>
      </c>
      <c r="AY811" s="67">
        <v>-0.99113458395004272</v>
      </c>
      <c r="AZ811" s="67">
        <v>-1.6124836206436157</v>
      </c>
      <c r="BA811" s="67">
        <v>-1.4444172382354736</v>
      </c>
      <c r="BB811" s="67">
        <v>-1.4371579885482788</v>
      </c>
      <c r="BC811" s="67">
        <v>-1.2317277193069458</v>
      </c>
      <c r="BD811" s="67">
        <v>-1.1251763105392456</v>
      </c>
      <c r="BE811" s="67">
        <v>-0.31830888986587524</v>
      </c>
      <c r="BF811" s="67">
        <v>-0.36160707473754883</v>
      </c>
      <c r="BG811" s="67">
        <v>-0.37502005696296692</v>
      </c>
      <c r="BH811" s="67">
        <v>-0.34786012768745422</v>
      </c>
      <c r="BI811" s="67">
        <v>-0.27930492162704468</v>
      </c>
      <c r="BJ811" s="67">
        <v>-0.31397706270217896</v>
      </c>
      <c r="BK811" s="67">
        <v>-0.37799072265625</v>
      </c>
      <c r="BL811" s="67">
        <v>-0.43864107131958008</v>
      </c>
      <c r="BM811" s="67">
        <v>-0.48278206586837769</v>
      </c>
      <c r="BN811" s="67">
        <v>-0.5378950834274292</v>
      </c>
      <c r="BO811" s="67">
        <v>-0.58982002735137939</v>
      </c>
      <c r="BP811" s="67">
        <v>-0.60822927951812744</v>
      </c>
      <c r="BQ811" s="67">
        <v>-0.63392198085784912</v>
      </c>
      <c r="BR811" s="67">
        <v>-0.62052375078201294</v>
      </c>
      <c r="BS811" s="67">
        <v>-0.15315791964530945</v>
      </c>
      <c r="BT811" s="67">
        <v>-0.15703223645687103</v>
      </c>
      <c r="BU811" s="67">
        <v>-9.0372160077095032E-2</v>
      </c>
      <c r="BV811" s="67">
        <v>-0.12460660934448242</v>
      </c>
      <c r="BW811" s="67">
        <v>-0.19668687880039215</v>
      </c>
      <c r="BX811" s="67">
        <v>-0.80197626352310181</v>
      </c>
      <c r="BY811" s="67">
        <v>-0.65381741523742676</v>
      </c>
      <c r="BZ811" s="67">
        <v>-0.70824635028839111</v>
      </c>
      <c r="CA811" s="67">
        <v>-0.54874587059020996</v>
      </c>
      <c r="CB811" s="67">
        <v>-0.50631344318389893</v>
      </c>
      <c r="CC811" s="67">
        <v>4.3377641588449478E-2</v>
      </c>
      <c r="CD811" s="67">
        <v>-2.7541177347302437E-2</v>
      </c>
      <c r="CE811" s="67">
        <v>-6.4071603119373322E-2</v>
      </c>
      <c r="CF811" s="67">
        <v>-4.9950148910284042E-2</v>
      </c>
      <c r="CG811" s="67">
        <v>1.5273186378180981E-2</v>
      </c>
      <c r="CH811" s="67">
        <v>4.5178253203630447E-3</v>
      </c>
      <c r="CI811" s="67">
        <v>-2.4543594568967819E-2</v>
      </c>
      <c r="CJ811" s="67">
        <v>-5.1643397659063339E-2</v>
      </c>
      <c r="CK811" s="67">
        <v>-7.1334697306156158E-2</v>
      </c>
      <c r="CL811" s="67">
        <v>-0.10098574310541153</v>
      </c>
      <c r="CM811" s="67">
        <v>-0.13809752464294434</v>
      </c>
      <c r="CN811" s="67">
        <v>-0.11938175559043884</v>
      </c>
      <c r="CO811" s="67">
        <v>-0.11649135500192642</v>
      </c>
      <c r="CP811" s="67">
        <v>-7.5949892401695251E-2</v>
      </c>
      <c r="CQ811" s="67">
        <v>0.38627165555953979</v>
      </c>
      <c r="CR811" s="67">
        <v>0.390581876039505</v>
      </c>
      <c r="CS811" s="67">
        <v>0.4640338122844696</v>
      </c>
      <c r="CT811" s="67">
        <v>0.42830944061279297</v>
      </c>
      <c r="CU811" s="67">
        <v>0.35354518890380859</v>
      </c>
      <c r="CV811" s="67">
        <v>-0.24062128365039825</v>
      </c>
      <c r="CW811" s="67">
        <v>-0.10625036805868149</v>
      </c>
      <c r="CX811" s="67">
        <v>-0.20340441167354584</v>
      </c>
      <c r="CY811" s="67">
        <v>-7.5714625418186188E-2</v>
      </c>
      <c r="CZ811" s="67">
        <v>-7.7690921723842621E-2</v>
      </c>
      <c r="DA811" s="67">
        <v>0.4050641655921936</v>
      </c>
      <c r="DB811" s="67">
        <v>0.30652475357055664</v>
      </c>
      <c r="DC811" s="67">
        <v>0.24687685072422028</v>
      </c>
      <c r="DD811" s="67">
        <v>0.24795983731746674</v>
      </c>
      <c r="DE811" s="67">
        <v>0.30985128879547119</v>
      </c>
      <c r="DF811" s="67">
        <v>0.32301273941993713</v>
      </c>
      <c r="DG811" s="67">
        <v>0.32890352606773376</v>
      </c>
      <c r="DH811" s="67">
        <v>0.3353542685508728</v>
      </c>
      <c r="DI811" s="67">
        <v>0.34011265635490417</v>
      </c>
      <c r="DJ811" s="67">
        <v>0.33592364192008972</v>
      </c>
      <c r="DK811" s="67">
        <v>0.31362500786781311</v>
      </c>
      <c r="DL811" s="67">
        <v>0.36946573853492737</v>
      </c>
      <c r="DM811" s="67">
        <v>0.40093931555747986</v>
      </c>
      <c r="DN811" s="67">
        <v>0.46862393617630005</v>
      </c>
      <c r="DO811" s="67">
        <v>0.92570120096206665</v>
      </c>
      <c r="DP811" s="67">
        <v>0.93819594383239746</v>
      </c>
      <c r="DQ811" s="67">
        <v>1.018439769744873</v>
      </c>
      <c r="DR811" s="67">
        <v>0.98122549057006836</v>
      </c>
      <c r="DS811" s="67">
        <v>0.90377724170684814</v>
      </c>
      <c r="DT811" s="67">
        <v>0.3207336962223053</v>
      </c>
      <c r="DU811" s="67">
        <v>0.44131669402122498</v>
      </c>
      <c r="DV811" s="67">
        <v>0.30143749713897705</v>
      </c>
      <c r="DW811" s="67">
        <v>0.397316575050354</v>
      </c>
      <c r="DX811" s="67">
        <v>0.35093164443969727</v>
      </c>
      <c r="DY811" s="67">
        <v>0.92728209495544434</v>
      </c>
      <c r="DZ811" s="67">
        <v>0.78886282444000244</v>
      </c>
      <c r="EA811" s="67">
        <v>0.69583702087402344</v>
      </c>
      <c r="EB811" s="67">
        <v>0.67809450626373291</v>
      </c>
      <c r="EC811" s="67">
        <v>0.73517525196075439</v>
      </c>
      <c r="ED811" s="67">
        <v>0.78286874294281006</v>
      </c>
      <c r="EE811" s="67">
        <v>0.83922499418258667</v>
      </c>
      <c r="EF811" s="67">
        <v>0.89411747455596924</v>
      </c>
      <c r="EG811" s="67">
        <v>0.93417733907699585</v>
      </c>
      <c r="EH811" s="67">
        <v>0.9667513370513916</v>
      </c>
      <c r="EI811" s="67">
        <v>0.96584057807922363</v>
      </c>
      <c r="EJ811" s="67">
        <v>1.0752838850021362</v>
      </c>
      <c r="EK811" s="67">
        <v>1.1480270624160767</v>
      </c>
      <c r="EL811" s="67">
        <v>1.2549021244049072</v>
      </c>
      <c r="EM811" s="67">
        <v>1.7045518159866333</v>
      </c>
      <c r="EN811" s="67">
        <v>1.7288638353347778</v>
      </c>
      <c r="EO811" s="67">
        <v>1.8189139366149902</v>
      </c>
      <c r="EP811" s="67">
        <v>1.7795484066009521</v>
      </c>
      <c r="EQ811" s="67">
        <v>1.6982249021530151</v>
      </c>
      <c r="ER811" s="67">
        <v>1.1312410831451416</v>
      </c>
      <c r="ES811" s="67">
        <v>1.2319164276123047</v>
      </c>
      <c r="ET811" s="67">
        <v>1.0303491353988647</v>
      </c>
      <c r="EU811" s="67">
        <v>1.0802985429763794</v>
      </c>
      <c r="EV811" s="67">
        <v>0.96979451179504395</v>
      </c>
      <c r="EW811" s="67">
        <v>62.978473663330078</v>
      </c>
      <c r="EX811" s="67">
        <v>61.982124328613281</v>
      </c>
      <c r="EY811" s="67">
        <v>59.483905792236328</v>
      </c>
      <c r="EZ811" s="67">
        <v>58.987079620361328</v>
      </c>
      <c r="FA811" s="67">
        <v>58.980384826660156</v>
      </c>
      <c r="FB811" s="67">
        <v>56.4921875</v>
      </c>
      <c r="FC811" s="67">
        <v>54.998859405517578</v>
      </c>
      <c r="FD811" s="67">
        <v>56.994503021240234</v>
      </c>
      <c r="FE811" s="67">
        <v>60.983371734619141</v>
      </c>
      <c r="FF811" s="67">
        <v>66.480133056640625</v>
      </c>
      <c r="FG811" s="67">
        <v>72.473472595214844</v>
      </c>
      <c r="FH811" s="67">
        <v>79.455795288085938</v>
      </c>
      <c r="FI811" s="67">
        <v>85.452285766601563</v>
      </c>
      <c r="FJ811" s="67">
        <v>89.964881896972656</v>
      </c>
      <c r="FK811" s="67">
        <v>93.455970764160156</v>
      </c>
      <c r="FL811" s="67">
        <v>94.46142578125</v>
      </c>
      <c r="FM811" s="67">
        <v>93.457832336425781</v>
      </c>
      <c r="FN811" s="67">
        <v>91.45440673828125</v>
      </c>
      <c r="FO811" s="67">
        <v>88.954963684082031</v>
      </c>
      <c r="FP811" s="67">
        <v>83.470771789550781</v>
      </c>
      <c r="FQ811" s="67">
        <v>78.965301513671875</v>
      </c>
      <c r="FR811" s="67">
        <v>74.483894348144531</v>
      </c>
      <c r="FS811" s="67">
        <v>70.978279113769531</v>
      </c>
      <c r="FT811" s="67">
        <v>67.482681274414063</v>
      </c>
      <c r="FU811" s="68">
        <v>0.71071219444274902</v>
      </c>
      <c r="FV811" s="40">
        <v>3.3299999237060547</v>
      </c>
      <c r="FW811">
        <v>219.65</v>
      </c>
      <c r="FX811">
        <v>1</v>
      </c>
    </row>
    <row r="812" spans="1:180" x14ac:dyDescent="0.2">
      <c r="A812" t="s">
        <v>189</v>
      </c>
      <c r="B812" t="s">
        <v>207</v>
      </c>
      <c r="C812" t="s">
        <v>204</v>
      </c>
      <c r="D812" t="s">
        <v>183</v>
      </c>
      <c r="E812" t="s">
        <v>1</v>
      </c>
      <c r="F812" t="s">
        <v>194</v>
      </c>
      <c r="G812" s="60" t="s">
        <v>226</v>
      </c>
      <c r="H812" s="67">
        <v>187</v>
      </c>
      <c r="I812" s="67">
        <v>0.56204748153686523</v>
      </c>
      <c r="J812" s="67">
        <v>0.54560422897338867</v>
      </c>
      <c r="K812" s="67">
        <v>0.48135387897491455</v>
      </c>
      <c r="L812" s="67">
        <v>0.47361010313034058</v>
      </c>
      <c r="M812" s="67">
        <v>0.48640778660774231</v>
      </c>
      <c r="N812" s="67">
        <v>0.54717516899108887</v>
      </c>
      <c r="O812" s="67">
        <v>0.75053995847702026</v>
      </c>
      <c r="P812" s="67">
        <v>0.71397686004638672</v>
      </c>
      <c r="Q812" s="67">
        <v>0.7033618688583374</v>
      </c>
      <c r="R812" s="67">
        <v>0.82011675834655762</v>
      </c>
      <c r="S812" s="67">
        <v>0.74666160345077515</v>
      </c>
      <c r="T812" s="67">
        <v>0.82133388519287109</v>
      </c>
      <c r="U812" s="67">
        <v>1.0197343826293945</v>
      </c>
      <c r="V812" s="67">
        <v>1.1660119295120239</v>
      </c>
      <c r="W812" s="67">
        <v>1.336878776550293</v>
      </c>
      <c r="X812" s="67">
        <v>1.6262086629867554</v>
      </c>
      <c r="Y812" s="67">
        <v>1.8834660053253174</v>
      </c>
      <c r="Z812" s="67">
        <v>1.9446239471435547</v>
      </c>
      <c r="AA812" s="67">
        <v>1.8941646814346313</v>
      </c>
      <c r="AB812" s="67">
        <v>1.6220500469207764</v>
      </c>
      <c r="AC812" s="67">
        <v>1.5152335166931152</v>
      </c>
      <c r="AD812" s="67">
        <v>1.2128399610519409</v>
      </c>
      <c r="AE812" s="67">
        <v>0.96556609869003296</v>
      </c>
      <c r="AF812" s="67">
        <v>0.72785300016403198</v>
      </c>
      <c r="AG812" s="67">
        <v>-0.88730311393737793</v>
      </c>
      <c r="AH812" s="67">
        <v>-0.81731337308883667</v>
      </c>
      <c r="AI812" s="67">
        <v>-0.78328496217727661</v>
      </c>
      <c r="AJ812" s="67">
        <v>-0.76054733991622925</v>
      </c>
      <c r="AK812" s="67">
        <v>-0.76250976324081421</v>
      </c>
      <c r="AL812" s="67">
        <v>-0.81618475914001465</v>
      </c>
      <c r="AM812" s="67">
        <v>-0.8137086033821106</v>
      </c>
      <c r="AN812" s="67">
        <v>-1.0065585374832153</v>
      </c>
      <c r="AO812" s="67">
        <v>-1.0497821569442749</v>
      </c>
      <c r="AP812" s="67">
        <v>-0.94606524705886841</v>
      </c>
      <c r="AQ812" s="67">
        <v>-1.1231135129928589</v>
      </c>
      <c r="AR812" s="67">
        <v>-1.2867476940155029</v>
      </c>
      <c r="AS812" s="67">
        <v>-1.2967715263366699</v>
      </c>
      <c r="AT812" s="67">
        <v>-1.4340732097625732</v>
      </c>
      <c r="AU812" s="67">
        <v>-1.142980694770813</v>
      </c>
      <c r="AV812" s="67">
        <v>-0.95593303442001343</v>
      </c>
      <c r="AW812" s="67">
        <v>-0.88184100389480591</v>
      </c>
      <c r="AX812" s="67">
        <v>-0.92319369316101074</v>
      </c>
      <c r="AY812" s="67">
        <v>-0.95916682481765747</v>
      </c>
      <c r="AZ812" s="67">
        <v>-1.5364290475845337</v>
      </c>
      <c r="BA812" s="67">
        <v>-1.4250417947769165</v>
      </c>
      <c r="BB812" s="67">
        <v>-1.2985620498657227</v>
      </c>
      <c r="BC812" s="67">
        <v>-1.1954333782196045</v>
      </c>
      <c r="BD812" s="67">
        <v>-1.1270630359649658</v>
      </c>
      <c r="BE812" s="67">
        <v>-0.36174717545509338</v>
      </c>
      <c r="BF812" s="67">
        <v>-0.33191052079200745</v>
      </c>
      <c r="BG812" s="67">
        <v>-0.33140501379966736</v>
      </c>
      <c r="BH812" s="67">
        <v>-0.32752090692520142</v>
      </c>
      <c r="BI812" s="67">
        <v>-0.33441504836082458</v>
      </c>
      <c r="BJ812" s="67">
        <v>-0.35328906774520874</v>
      </c>
      <c r="BK812" s="67">
        <v>-0.29988569021224976</v>
      </c>
      <c r="BL812" s="67">
        <v>-0.44416669011116028</v>
      </c>
      <c r="BM812" s="67">
        <v>-0.45149403810501099</v>
      </c>
      <c r="BN812" s="67">
        <v>-0.3106427788734436</v>
      </c>
      <c r="BO812" s="67">
        <v>-0.46610000729560852</v>
      </c>
      <c r="BP812" s="67">
        <v>-0.57574695348739624</v>
      </c>
      <c r="BQ812" s="67">
        <v>-0.54445034265518188</v>
      </c>
      <c r="BR812" s="67">
        <v>-0.64244431257247925</v>
      </c>
      <c r="BS812" s="67">
        <v>-0.35895651578903198</v>
      </c>
      <c r="BT812" s="67">
        <v>-0.16005000472068787</v>
      </c>
      <c r="BU812" s="67">
        <v>-7.6055549085140228E-2</v>
      </c>
      <c r="BV812" s="67">
        <v>-0.11962811648845673</v>
      </c>
      <c r="BW812" s="67">
        <v>-0.15949642658233643</v>
      </c>
      <c r="BX812" s="67">
        <v>-0.72064286470413208</v>
      </c>
      <c r="BY812" s="67">
        <v>-0.62927359342575073</v>
      </c>
      <c r="BZ812" s="67">
        <v>-0.56499838829040527</v>
      </c>
      <c r="CA812" s="67">
        <v>-0.50812196731567383</v>
      </c>
      <c r="CB812" s="67">
        <v>-0.50431656837463379</v>
      </c>
      <c r="CC812" s="67">
        <v>2.2512485738843679E-3</v>
      </c>
      <c r="CD812" s="67">
        <v>4.2780288495123386E-3</v>
      </c>
      <c r="CE812" s="67">
        <v>-1.8434347584843636E-2</v>
      </c>
      <c r="CF812" s="67">
        <v>-2.7608087286353111E-2</v>
      </c>
      <c r="CG812" s="67">
        <v>-3.7917908281087875E-2</v>
      </c>
      <c r="CH812" s="67">
        <v>-3.2688982784748077E-2</v>
      </c>
      <c r="CI812" s="67">
        <v>5.5986497551202774E-2</v>
      </c>
      <c r="CJ812" s="67">
        <v>-5.4655790328979492E-2</v>
      </c>
      <c r="CK812" s="67">
        <v>-3.7121500819921494E-2</v>
      </c>
      <c r="CL812" s="67">
        <v>0.12944887578487396</v>
      </c>
      <c r="CM812" s="67">
        <v>-1.1054357513785362E-2</v>
      </c>
      <c r="CN812" s="67">
        <v>-8.3309948444366455E-2</v>
      </c>
      <c r="CO812" s="67">
        <v>-2.3395013064146042E-2</v>
      </c>
      <c r="CP812" s="67">
        <v>-9.4164550304412842E-2</v>
      </c>
      <c r="CQ812" s="67">
        <v>0.18405623733997345</v>
      </c>
      <c r="CR812" s="67">
        <v>0.39117610454559326</v>
      </c>
      <c r="CS812" s="67">
        <v>0.4820290207862854</v>
      </c>
      <c r="CT812" s="67">
        <v>0.43691897392272949</v>
      </c>
      <c r="CU812" s="67">
        <v>0.39435288310050964</v>
      </c>
      <c r="CV812" s="67">
        <v>-0.15563181042671204</v>
      </c>
      <c r="CW812" s="67">
        <v>-7.8126847743988037E-2</v>
      </c>
      <c r="CX812" s="67">
        <v>-5.6934334337711334E-2</v>
      </c>
      <c r="CY812" s="67">
        <v>-3.209218755364418E-2</v>
      </c>
      <c r="CZ812" s="67">
        <v>-7.3004245758056641E-2</v>
      </c>
      <c r="DA812" s="67">
        <v>0.366249680519104</v>
      </c>
      <c r="DB812" s="67">
        <v>0.34046658873558044</v>
      </c>
      <c r="DC812" s="67">
        <v>0.29453632235527039</v>
      </c>
      <c r="DD812" s="67">
        <v>0.2723047137260437</v>
      </c>
      <c r="DE812" s="67">
        <v>0.25857922434806824</v>
      </c>
      <c r="DF812" s="67">
        <v>0.28791111707687378</v>
      </c>
      <c r="DG812" s="67">
        <v>0.41185870766639709</v>
      </c>
      <c r="DH812" s="67">
        <v>0.33485507965087891</v>
      </c>
      <c r="DI812" s="67">
        <v>0.3772510290145874</v>
      </c>
      <c r="DJ812" s="67">
        <v>0.56954056024551392</v>
      </c>
      <c r="DK812" s="67">
        <v>0.44399124383926392</v>
      </c>
      <c r="DL812" s="67">
        <v>0.40912702679634094</v>
      </c>
      <c r="DM812" s="67">
        <v>0.4976603090763092</v>
      </c>
      <c r="DN812" s="67">
        <v>0.45411524176597595</v>
      </c>
      <c r="DO812" s="67">
        <v>0.72706890106201172</v>
      </c>
      <c r="DP812" s="67">
        <v>0.94240230321884155</v>
      </c>
      <c r="DQ812" s="67">
        <v>1.0401134490966797</v>
      </c>
      <c r="DR812" s="67">
        <v>0.99346613883972168</v>
      </c>
      <c r="DS812" s="67">
        <v>0.94820225238800049</v>
      </c>
      <c r="DT812" s="67">
        <v>0.40937924385070801</v>
      </c>
      <c r="DU812" s="67">
        <v>0.47301986813545227</v>
      </c>
      <c r="DV812" s="67">
        <v>0.45112964510917664</v>
      </c>
      <c r="DW812" s="67">
        <v>0.44393756985664368</v>
      </c>
      <c r="DX812" s="67">
        <v>0.3583081066608429</v>
      </c>
      <c r="DY812" s="67">
        <v>0.89180558919906616</v>
      </c>
      <c r="DZ812" s="67">
        <v>0.82586944103240967</v>
      </c>
      <c r="EA812" s="67">
        <v>0.74641627073287964</v>
      </c>
      <c r="EB812" s="67">
        <v>0.70533126592636108</v>
      </c>
      <c r="EC812" s="67">
        <v>0.68667399883270264</v>
      </c>
      <c r="ED812" s="67">
        <v>0.75080668926239014</v>
      </c>
      <c r="EE812" s="67">
        <v>0.92568153142929077</v>
      </c>
      <c r="EF812" s="67">
        <v>0.89724695682525635</v>
      </c>
      <c r="EG812" s="67">
        <v>0.97553920745849609</v>
      </c>
      <c r="EH812" s="67">
        <v>1.2049630880355835</v>
      </c>
      <c r="EI812" s="67">
        <v>1.1010048389434814</v>
      </c>
      <c r="EJ812" s="67">
        <v>1.12012779712677</v>
      </c>
      <c r="EK812" s="67">
        <v>1.2499814033508301</v>
      </c>
      <c r="EL812" s="67">
        <v>1.2457442283630371</v>
      </c>
      <c r="EM812" s="67">
        <v>1.5110931396484375</v>
      </c>
      <c r="EN812" s="67">
        <v>1.7382853031158447</v>
      </c>
      <c r="EO812" s="67">
        <v>1.8458991050720215</v>
      </c>
      <c r="EP812" s="67">
        <v>1.7970317602157593</v>
      </c>
      <c r="EQ812" s="67">
        <v>1.7478728294372559</v>
      </c>
      <c r="ER812" s="67">
        <v>1.2251654863357544</v>
      </c>
      <c r="ES812" s="67">
        <v>1.2687880992889404</v>
      </c>
      <c r="ET812" s="67">
        <v>1.184693455696106</v>
      </c>
      <c r="EU812" s="67">
        <v>1.131248950958252</v>
      </c>
      <c r="EV812" s="67">
        <v>0.98105460405349731</v>
      </c>
      <c r="EW812" s="67">
        <v>60.491703033447266</v>
      </c>
      <c r="EX812" s="67">
        <v>58.495143890380859</v>
      </c>
      <c r="EY812" s="67">
        <v>56</v>
      </c>
      <c r="EZ812" s="67">
        <v>55.001819610595703</v>
      </c>
      <c r="FA812" s="67">
        <v>53.5</v>
      </c>
      <c r="FB812" s="67">
        <v>52.501220703125</v>
      </c>
      <c r="FC812" s="67">
        <v>51.00421142578125</v>
      </c>
      <c r="FD812" s="67">
        <v>55.988990783691406</v>
      </c>
      <c r="FE812" s="67">
        <v>63.979396820068359</v>
      </c>
      <c r="FF812" s="67">
        <v>71.477516174316406</v>
      </c>
      <c r="FG812" s="67">
        <v>77.476547241210938</v>
      </c>
      <c r="FH812" s="67">
        <v>84.471580505371094</v>
      </c>
      <c r="FI812" s="67">
        <v>89.971153259277344</v>
      </c>
      <c r="FJ812" s="67">
        <v>93.475364685058594</v>
      </c>
      <c r="FK812" s="67">
        <v>93.96697998046875</v>
      </c>
      <c r="FL812" s="67">
        <v>93.473411560058594</v>
      </c>
      <c r="FM812" s="67">
        <v>90.477363586425781</v>
      </c>
      <c r="FN812" s="67">
        <v>87.967857360839844</v>
      </c>
      <c r="FO812" s="67">
        <v>83.978256225585938</v>
      </c>
      <c r="FP812" s="67">
        <v>79.480926513671875</v>
      </c>
      <c r="FQ812" s="67">
        <v>74.981597900390625</v>
      </c>
      <c r="FR812" s="67">
        <v>71.488861083984375</v>
      </c>
      <c r="FS812" s="67">
        <v>72.483848571777344</v>
      </c>
      <c r="FT812" s="67">
        <v>69.486656188964844</v>
      </c>
      <c r="FU812" s="68">
        <v>0.71535468101501465</v>
      </c>
      <c r="FV812" s="40">
        <v>3.0399999618530273</v>
      </c>
      <c r="FW812">
        <v>181.57</v>
      </c>
      <c r="FX812">
        <v>1</v>
      </c>
    </row>
    <row r="813" spans="1:180" x14ac:dyDescent="0.2">
      <c r="A813" t="s">
        <v>189</v>
      </c>
      <c r="B813" t="s">
        <v>207</v>
      </c>
      <c r="C813" t="s">
        <v>204</v>
      </c>
      <c r="D813" t="s">
        <v>183</v>
      </c>
      <c r="E813" t="s">
        <v>1</v>
      </c>
      <c r="F813" t="s">
        <v>194</v>
      </c>
      <c r="G813" s="60" t="s">
        <v>227</v>
      </c>
      <c r="H813" s="67">
        <v>187</v>
      </c>
      <c r="I813" s="67">
        <v>0.64330834150314331</v>
      </c>
      <c r="J813" s="67">
        <v>0.55765599012374878</v>
      </c>
      <c r="K813" s="67">
        <v>0.50550079345703125</v>
      </c>
      <c r="L813" s="67">
        <v>0.49024581909179688</v>
      </c>
      <c r="M813" s="67">
        <v>0.52173739671707153</v>
      </c>
      <c r="N813" s="67">
        <v>0.57322472333908081</v>
      </c>
      <c r="O813" s="67">
        <v>0.72139543294906616</v>
      </c>
      <c r="P813" s="67">
        <v>0.74651819467544556</v>
      </c>
      <c r="Q813" s="67">
        <v>0.83152449131011963</v>
      </c>
      <c r="R813" s="67">
        <v>0.81036120653152466</v>
      </c>
      <c r="S813" s="67">
        <v>0.7784692645072937</v>
      </c>
      <c r="T813" s="67">
        <v>0.95694983005523682</v>
      </c>
      <c r="U813" s="67">
        <v>1.1069941520690918</v>
      </c>
      <c r="V813" s="67">
        <v>1.2318291664123535</v>
      </c>
      <c r="W813" s="67">
        <v>1.4427906274795532</v>
      </c>
      <c r="X813" s="67">
        <v>1.7190978527069092</v>
      </c>
      <c r="Y813" s="67">
        <v>1.8228918313980103</v>
      </c>
      <c r="Z813" s="67">
        <v>1.8777186870574951</v>
      </c>
      <c r="AA813" s="67">
        <v>1.7790185213088989</v>
      </c>
      <c r="AB813" s="67">
        <v>1.571255087852478</v>
      </c>
      <c r="AC813" s="67">
        <v>1.4555479288101196</v>
      </c>
      <c r="AD813" s="67">
        <v>1.2547357082366943</v>
      </c>
      <c r="AE813" s="67">
        <v>1.080521821975708</v>
      </c>
      <c r="AF813" s="67">
        <v>0.80220615863800049</v>
      </c>
      <c r="AG813" s="67">
        <v>-0.87227708101272583</v>
      </c>
      <c r="AH813" s="67">
        <v>-0.8497808575630188</v>
      </c>
      <c r="AI813" s="67">
        <v>-0.81663811206817627</v>
      </c>
      <c r="AJ813" s="67">
        <v>-0.7876276969909668</v>
      </c>
      <c r="AK813" s="67">
        <v>-0.7482256293296814</v>
      </c>
      <c r="AL813" s="67">
        <v>-0.80606836080551147</v>
      </c>
      <c r="AM813" s="67">
        <v>-0.88018625974655151</v>
      </c>
      <c r="AN813" s="67">
        <v>-0.9648139476776123</v>
      </c>
      <c r="AO813" s="67">
        <v>-1.0011297464370728</v>
      </c>
      <c r="AP813" s="67">
        <v>-1.029457688331604</v>
      </c>
      <c r="AQ813" s="67">
        <v>-1.1504679918289185</v>
      </c>
      <c r="AR813" s="67">
        <v>-1.1603809595108032</v>
      </c>
      <c r="AS813" s="67">
        <v>-1.2500391006469727</v>
      </c>
      <c r="AT813" s="67">
        <v>-1.3396484851837158</v>
      </c>
      <c r="AU813" s="67">
        <v>-0.96659862995147705</v>
      </c>
      <c r="AV813" s="67">
        <v>-0.87409842014312744</v>
      </c>
      <c r="AW813" s="67">
        <v>-0.85122478008270264</v>
      </c>
      <c r="AX813" s="67">
        <v>-0.93671852350234985</v>
      </c>
      <c r="AY813" s="67">
        <v>-1.1518524885177612</v>
      </c>
      <c r="AZ813" s="67">
        <v>-1.3348962068557739</v>
      </c>
      <c r="BA813" s="67">
        <v>-1.3147441148757935</v>
      </c>
      <c r="BB813" s="67">
        <v>-1.2448165416717529</v>
      </c>
      <c r="BC813" s="67">
        <v>-1.2062498331069946</v>
      </c>
      <c r="BD813" s="67">
        <v>-1.1323734521865845</v>
      </c>
      <c r="BE813" s="67">
        <v>-0.3467211127281189</v>
      </c>
      <c r="BF813" s="67">
        <v>-0.36437800526618958</v>
      </c>
      <c r="BG813" s="67">
        <v>-0.36475816369056702</v>
      </c>
      <c r="BH813" s="67">
        <v>-0.35460120439529419</v>
      </c>
      <c r="BI813" s="67">
        <v>-0.320130854845047</v>
      </c>
      <c r="BJ813" s="67">
        <v>-0.34317269921302795</v>
      </c>
      <c r="BK813" s="67">
        <v>-0.36636337637901306</v>
      </c>
      <c r="BL813" s="67">
        <v>-0.40242213010787964</v>
      </c>
      <c r="BM813" s="67">
        <v>-0.40284162759780884</v>
      </c>
      <c r="BN813" s="67">
        <v>-0.3940352201461792</v>
      </c>
      <c r="BO813" s="67">
        <v>-0.49345439672470093</v>
      </c>
      <c r="BP813" s="67">
        <v>-0.44938021898269653</v>
      </c>
      <c r="BQ813" s="67">
        <v>-0.49771794676780701</v>
      </c>
      <c r="BR813" s="67">
        <v>-0.54801958799362183</v>
      </c>
      <c r="BS813" s="67">
        <v>-0.18257452547550201</v>
      </c>
      <c r="BT813" s="67">
        <v>-7.8215472400188446E-2</v>
      </c>
      <c r="BU813" s="67">
        <v>-4.5439280569553375E-2</v>
      </c>
      <c r="BV813" s="67">
        <v>-0.13315294682979584</v>
      </c>
      <c r="BW813" s="67">
        <v>-0.3521820604801178</v>
      </c>
      <c r="BX813" s="67">
        <v>-0.51911008358001709</v>
      </c>
      <c r="BY813" s="67">
        <v>-0.51897585391998291</v>
      </c>
      <c r="BZ813" s="67">
        <v>-0.51125282049179077</v>
      </c>
      <c r="CA813" s="67">
        <v>-0.51893842220306396</v>
      </c>
      <c r="CB813" s="67">
        <v>-0.50962698459625244</v>
      </c>
      <c r="CC813" s="67">
        <v>1.7277279868721962E-2</v>
      </c>
      <c r="CD813" s="67">
        <v>-2.8189459815621376E-2</v>
      </c>
      <c r="CE813" s="67">
        <v>-5.1787488162517548E-2</v>
      </c>
      <c r="CF813" s="67">
        <v>-5.468842014670372E-2</v>
      </c>
      <c r="CG813" s="67">
        <v>-2.3633722215890884E-2</v>
      </c>
      <c r="CH813" s="67">
        <v>-2.2572599351406097E-2</v>
      </c>
      <c r="CI813" s="67">
        <v>-1.049119234085083E-2</v>
      </c>
      <c r="CJ813" s="67">
        <v>-1.2911218218505383E-2</v>
      </c>
      <c r="CK813" s="67">
        <v>1.1530903168022633E-2</v>
      </c>
      <c r="CL813" s="67">
        <v>4.6056453138589859E-2</v>
      </c>
      <c r="CM813" s="67">
        <v>-3.8408800959587097E-2</v>
      </c>
      <c r="CN813" s="67">
        <v>4.3056786060333252E-2</v>
      </c>
      <c r="CO813" s="67">
        <v>2.3337420076131821E-2</v>
      </c>
      <c r="CP813" s="67">
        <v>2.601799787953496E-4</v>
      </c>
      <c r="CQ813" s="67">
        <v>0.36043822765350342</v>
      </c>
      <c r="CR813" s="67">
        <v>0.47301065921783447</v>
      </c>
      <c r="CS813" s="67">
        <v>0.51264530420303345</v>
      </c>
      <c r="CT813" s="67">
        <v>0.42339414358139038</v>
      </c>
      <c r="CU813" s="67">
        <v>0.20166724920272827</v>
      </c>
      <c r="CV813" s="67">
        <v>4.5901026576757431E-2</v>
      </c>
      <c r="CW813" s="67">
        <v>3.2170910388231277E-2</v>
      </c>
      <c r="CX813" s="67">
        <v>-3.1888156663626432E-3</v>
      </c>
      <c r="CY813" s="67">
        <v>-4.2908646166324615E-2</v>
      </c>
      <c r="CZ813" s="67">
        <v>-7.831466943025589E-2</v>
      </c>
      <c r="DA813" s="67">
        <v>0.38127568364143372</v>
      </c>
      <c r="DB813" s="67">
        <v>0.30799907445907593</v>
      </c>
      <c r="DC813" s="67">
        <v>0.26118320226669312</v>
      </c>
      <c r="DD813" s="67">
        <v>0.24522438645362854</v>
      </c>
      <c r="DE813" s="67">
        <v>0.27286338806152344</v>
      </c>
      <c r="DF813" s="67">
        <v>0.29802751541137695</v>
      </c>
      <c r="DG813" s="67">
        <v>0.34538096189498901</v>
      </c>
      <c r="DH813" s="67">
        <v>0.37659966945648193</v>
      </c>
      <c r="DI813" s="67">
        <v>0.42590343952178955</v>
      </c>
      <c r="DJ813" s="67">
        <v>0.48614811897277832</v>
      </c>
      <c r="DK813" s="67">
        <v>0.41663682460784912</v>
      </c>
      <c r="DL813" s="67">
        <v>0.53549379110336304</v>
      </c>
      <c r="DM813" s="67">
        <v>0.54439282417297363</v>
      </c>
      <c r="DN813" s="67">
        <v>0.54853999614715576</v>
      </c>
      <c r="DO813" s="67">
        <v>0.90345096588134766</v>
      </c>
      <c r="DP813" s="67">
        <v>1.024236798286438</v>
      </c>
      <c r="DQ813" s="67">
        <v>1.0707299709320068</v>
      </c>
      <c r="DR813" s="67">
        <v>0.97994124889373779</v>
      </c>
      <c r="DS813" s="67">
        <v>0.75551658868789673</v>
      </c>
      <c r="DT813" s="67">
        <v>0.610912024974823</v>
      </c>
      <c r="DU813" s="67">
        <v>0.58331763744354248</v>
      </c>
      <c r="DV813" s="67">
        <v>0.50487518310546875</v>
      </c>
      <c r="DW813" s="67">
        <v>0.43312114477157593</v>
      </c>
      <c r="DX813" s="67">
        <v>0.35299769043922424</v>
      </c>
      <c r="DY813" s="67">
        <v>0.90683156251907349</v>
      </c>
      <c r="DZ813" s="67">
        <v>0.79340195655822754</v>
      </c>
      <c r="EA813" s="67">
        <v>0.71306318044662476</v>
      </c>
      <c r="EB813" s="67">
        <v>0.67825090885162354</v>
      </c>
      <c r="EC813" s="67">
        <v>0.70095819234848022</v>
      </c>
      <c r="ED813" s="67">
        <v>0.76092308759689331</v>
      </c>
      <c r="EE813" s="67">
        <v>0.85920393466949463</v>
      </c>
      <c r="EF813" s="67">
        <v>0.9389914870262146</v>
      </c>
      <c r="EG813" s="67">
        <v>1.0241914987564087</v>
      </c>
      <c r="EH813" s="67">
        <v>1.1215705871582031</v>
      </c>
      <c r="EI813" s="67">
        <v>1.0736504793167114</v>
      </c>
      <c r="EJ813" s="67">
        <v>1.2464945316314697</v>
      </c>
      <c r="EK813" s="67">
        <v>1.2967139482498169</v>
      </c>
      <c r="EL813" s="67">
        <v>1.340168833732605</v>
      </c>
      <c r="EM813" s="67">
        <v>1.6874749660491943</v>
      </c>
      <c r="EN813" s="67">
        <v>1.8201197385787964</v>
      </c>
      <c r="EO813" s="67">
        <v>1.8765153884887695</v>
      </c>
      <c r="EP813" s="67">
        <v>1.7835069894790649</v>
      </c>
      <c r="EQ813" s="67">
        <v>1.5551869869232178</v>
      </c>
      <c r="ER813" s="67">
        <v>1.4266984462738037</v>
      </c>
      <c r="ES813" s="67">
        <v>1.379085898399353</v>
      </c>
      <c r="ET813" s="67">
        <v>1.2384388446807861</v>
      </c>
      <c r="EU813" s="67">
        <v>1.1204324960708618</v>
      </c>
      <c r="EV813" s="67">
        <v>0.97574418783187866</v>
      </c>
      <c r="EW813" s="67">
        <v>66.483810424804688</v>
      </c>
      <c r="EX813" s="67">
        <v>63.994392395019531</v>
      </c>
      <c r="EY813" s="67">
        <v>63.495243072509766</v>
      </c>
      <c r="EZ813" s="67">
        <v>62.5</v>
      </c>
      <c r="FA813" s="67">
        <v>61.001396179199219</v>
      </c>
      <c r="FB813" s="67">
        <v>60.504653930664063</v>
      </c>
      <c r="FC813" s="67">
        <v>60.002880096435547</v>
      </c>
      <c r="FD813" s="67">
        <v>62.996204376220703</v>
      </c>
      <c r="FE813" s="67">
        <v>66.496376037597656</v>
      </c>
      <c r="FF813" s="67">
        <v>71.998703002929688</v>
      </c>
      <c r="FG813" s="67">
        <v>76.990020751953125</v>
      </c>
      <c r="FH813" s="67">
        <v>81.481857299804688</v>
      </c>
      <c r="FI813" s="67">
        <v>86.9847412109375</v>
      </c>
      <c r="FJ813" s="67">
        <v>92.466239929199219</v>
      </c>
      <c r="FK813" s="67">
        <v>94.9619140625</v>
      </c>
      <c r="FL813" s="67">
        <v>94.967033386230469</v>
      </c>
      <c r="FM813" s="67">
        <v>93.466445922851563</v>
      </c>
      <c r="FN813" s="67">
        <v>91.454978942871094</v>
      </c>
      <c r="FO813" s="67">
        <v>86.472923278808594</v>
      </c>
      <c r="FP813" s="67">
        <v>79.977142333984375</v>
      </c>
      <c r="FQ813" s="67">
        <v>76.975326538085938</v>
      </c>
      <c r="FR813" s="67">
        <v>74.988616943359375</v>
      </c>
      <c r="FS813" s="67">
        <v>74.988174438476563</v>
      </c>
      <c r="FT813" s="67">
        <v>73.493766784667969</v>
      </c>
      <c r="FU813" s="68">
        <v>0.71535468101501465</v>
      </c>
      <c r="FV813" s="40">
        <v>2.5199999809265137</v>
      </c>
      <c r="FW813">
        <v>182.78</v>
      </c>
      <c r="FX813">
        <v>1</v>
      </c>
    </row>
    <row r="814" spans="1:180" x14ac:dyDescent="0.2">
      <c r="A814" t="s">
        <v>189</v>
      </c>
      <c r="B814" t="s">
        <v>207</v>
      </c>
      <c r="C814" t="s">
        <v>204</v>
      </c>
      <c r="D814" t="s">
        <v>183</v>
      </c>
      <c r="E814" t="s">
        <v>1</v>
      </c>
      <c r="F814" t="s">
        <v>194</v>
      </c>
      <c r="G814" s="60" t="s">
        <v>228</v>
      </c>
      <c r="H814" s="67">
        <v>187</v>
      </c>
      <c r="I814" s="67">
        <v>0.55642735958099365</v>
      </c>
      <c r="J814" s="67">
        <v>0.5059959888458252</v>
      </c>
      <c r="K814" s="67">
        <v>0.46760988235473633</v>
      </c>
      <c r="L814" s="67">
        <v>0.47314238548278809</v>
      </c>
      <c r="M814" s="67">
        <v>0.49189546704292297</v>
      </c>
      <c r="N814" s="67">
        <v>0.54463547468185425</v>
      </c>
      <c r="O814" s="67">
        <v>0.70282816886901855</v>
      </c>
      <c r="P814" s="67">
        <v>0.6887739896774292</v>
      </c>
      <c r="Q814" s="67">
        <v>0.74766480922698975</v>
      </c>
      <c r="R814" s="67">
        <v>0.74876523017883301</v>
      </c>
      <c r="S814" s="67">
        <v>0.70575976371765137</v>
      </c>
      <c r="T814" s="67">
        <v>0.7093052864074707</v>
      </c>
      <c r="U814" s="67">
        <v>0.92749732732772827</v>
      </c>
      <c r="V814" s="67">
        <v>1.1329153776168823</v>
      </c>
      <c r="W814" s="67">
        <v>1.3657915592193604</v>
      </c>
      <c r="X814" s="67">
        <v>1.5733064413070679</v>
      </c>
      <c r="Y814" s="67">
        <v>1.984370231628418</v>
      </c>
      <c r="Z814" s="67">
        <v>2.0617680549621582</v>
      </c>
      <c r="AA814" s="67">
        <v>2.1105992794036865</v>
      </c>
      <c r="AB814" s="67">
        <v>1.9192265272140503</v>
      </c>
      <c r="AC814" s="67">
        <v>1.6512819528579712</v>
      </c>
      <c r="AD814" s="67">
        <v>1.2239898443222046</v>
      </c>
      <c r="AE814" s="67">
        <v>0.88922768831253052</v>
      </c>
      <c r="AF814" s="67">
        <v>0.66163080930709839</v>
      </c>
      <c r="AG814" s="67">
        <v>-0.90414875745773315</v>
      </c>
      <c r="AH814" s="67">
        <v>-0.82607108354568481</v>
      </c>
      <c r="AI814" s="67">
        <v>-0.77434754371643066</v>
      </c>
      <c r="AJ814" s="67">
        <v>-0.76531690359115601</v>
      </c>
      <c r="AK814" s="67">
        <v>-0.74079453945159912</v>
      </c>
      <c r="AL814" s="67">
        <v>-0.75695782899856567</v>
      </c>
      <c r="AM814" s="67">
        <v>-0.84894675016403198</v>
      </c>
      <c r="AN814" s="67">
        <v>-1.0518921613693237</v>
      </c>
      <c r="AO814" s="67">
        <v>-0.99310010671615601</v>
      </c>
      <c r="AP814" s="67">
        <v>-1.0729036331176758</v>
      </c>
      <c r="AQ814" s="67">
        <v>-1.1208986043930054</v>
      </c>
      <c r="AR814" s="67">
        <v>-1.3794271945953369</v>
      </c>
      <c r="AS814" s="67">
        <v>-1.3478965759277344</v>
      </c>
      <c r="AT814" s="67">
        <v>-1.3556877374649048</v>
      </c>
      <c r="AU814" s="67">
        <v>-1.0827062129974365</v>
      </c>
      <c r="AV814" s="67">
        <v>-0.97783303260803223</v>
      </c>
      <c r="AW814" s="67">
        <v>-0.77726495265960693</v>
      </c>
      <c r="AX814" s="67">
        <v>-0.86775743961334229</v>
      </c>
      <c r="AY814" s="67">
        <v>-0.91224753856658936</v>
      </c>
      <c r="AZ814" s="67">
        <v>-1.5406603813171387</v>
      </c>
      <c r="BA814" s="67">
        <v>-1.4894120693206787</v>
      </c>
      <c r="BB814" s="67">
        <v>-1.3418006896972656</v>
      </c>
      <c r="BC814" s="67">
        <v>-1.2982816696166992</v>
      </c>
      <c r="BD814" s="67">
        <v>-1.1173425912857056</v>
      </c>
      <c r="BE814" s="67">
        <v>-0.378080815076828</v>
      </c>
      <c r="BF814" s="67">
        <v>-0.34020897746086121</v>
      </c>
      <c r="BG814" s="67">
        <v>-0.32204020023345947</v>
      </c>
      <c r="BH814" s="67">
        <v>-0.33185836672782898</v>
      </c>
      <c r="BI814" s="67">
        <v>-0.31224876642227173</v>
      </c>
      <c r="BJ814" s="67">
        <v>-0.29360389709472656</v>
      </c>
      <c r="BK814" s="67">
        <v>-0.33460178971290588</v>
      </c>
      <c r="BL814" s="67">
        <v>-0.48893806338310242</v>
      </c>
      <c r="BM814" s="67">
        <v>-0.39414060115814209</v>
      </c>
      <c r="BN814" s="67">
        <v>-0.43680590391159058</v>
      </c>
      <c r="BO814" s="67">
        <v>-0.46318164467811584</v>
      </c>
      <c r="BP814" s="67">
        <v>-0.66765701770782471</v>
      </c>
      <c r="BQ814" s="67">
        <v>-0.59477436542510986</v>
      </c>
      <c r="BR814" s="67">
        <v>-0.56321567296981812</v>
      </c>
      <c r="BS814" s="67">
        <v>-0.2978556752204895</v>
      </c>
      <c r="BT814" s="67">
        <v>-0.18110717833042145</v>
      </c>
      <c r="BU814" s="67">
        <v>2.9390232637524605E-2</v>
      </c>
      <c r="BV814" s="67">
        <v>-6.3313879072666168E-2</v>
      </c>
      <c r="BW814" s="67">
        <v>-0.11169233173131943</v>
      </c>
      <c r="BX814" s="67">
        <v>-0.72395646572113037</v>
      </c>
      <c r="BY814" s="67">
        <v>-0.6927686333656311</v>
      </c>
      <c r="BZ814" s="67">
        <v>-0.6074453592300415</v>
      </c>
      <c r="CA814" s="67">
        <v>-0.61026686429977417</v>
      </c>
      <c r="CB814" s="67">
        <v>-0.49397167563438416</v>
      </c>
      <c r="CC814" s="67">
        <v>-1.3727745972573757E-2</v>
      </c>
      <c r="CD814" s="67">
        <v>-3.7023832555860281E-3</v>
      </c>
      <c r="CE814" s="67">
        <v>-8.7735326960682869E-3</v>
      </c>
      <c r="CF814" s="67">
        <v>-3.1646396964788437E-2</v>
      </c>
      <c r="CG814" s="67">
        <v>-1.5439301729202271E-2</v>
      </c>
      <c r="CH814" s="67">
        <v>2.7313573285937309E-2</v>
      </c>
      <c r="CI814" s="67">
        <v>2.1631918847560883E-2</v>
      </c>
      <c r="CJ814" s="67">
        <v>-9.9037781357765198E-2</v>
      </c>
      <c r="CK814" s="67">
        <v>2.0696887746453285E-2</v>
      </c>
      <c r="CL814" s="67">
        <v>3.7535000592470169E-3</v>
      </c>
      <c r="CM814" s="67">
        <v>-7.6488722115755081E-3</v>
      </c>
      <c r="CN814" s="67">
        <v>-0.17468723654747009</v>
      </c>
      <c r="CO814" s="67">
        <v>-7.3164142668247223E-2</v>
      </c>
      <c r="CP814" s="67">
        <v>-1.4352039434015751E-2</v>
      </c>
      <c r="CQ814" s="67">
        <v>0.24572946131229401</v>
      </c>
      <c r="CR814" s="67">
        <v>0.37070268392562866</v>
      </c>
      <c r="CS814" s="67">
        <v>0.58807718753814697</v>
      </c>
      <c r="CT814" s="67">
        <v>0.49384123086929321</v>
      </c>
      <c r="CU814" s="67">
        <v>0.44276976585388184</v>
      </c>
      <c r="CV814" s="67">
        <v>-0.15830978751182556</v>
      </c>
      <c r="CW814" s="67">
        <v>-0.14101585745811462</v>
      </c>
      <c r="CX814" s="67">
        <v>-9.8833128809928894E-2</v>
      </c>
      <c r="CY814" s="67">
        <v>-0.13374990224838257</v>
      </c>
      <c r="CZ814" s="67">
        <v>-6.2226913869380951E-2</v>
      </c>
      <c r="DA814" s="67">
        <v>0.35062530636787415</v>
      </c>
      <c r="DB814" s="67">
        <v>0.33280420303344727</v>
      </c>
      <c r="DC814" s="67">
        <v>0.30449315905570984</v>
      </c>
      <c r="DD814" s="67">
        <v>0.2685655951499939</v>
      </c>
      <c r="DE814" s="67">
        <v>0.28137016296386719</v>
      </c>
      <c r="DF814" s="67">
        <v>0.34823104739189148</v>
      </c>
      <c r="DG814" s="67">
        <v>0.37786561250686646</v>
      </c>
      <c r="DH814" s="67">
        <v>0.29086253046989441</v>
      </c>
      <c r="DI814" s="67">
        <v>0.43553438782691956</v>
      </c>
      <c r="DJ814" s="67">
        <v>0.44431290030479431</v>
      </c>
      <c r="DK814" s="67">
        <v>0.44788387417793274</v>
      </c>
      <c r="DL814" s="67">
        <v>0.31828254461288452</v>
      </c>
      <c r="DM814" s="67">
        <v>0.44844606518745422</v>
      </c>
      <c r="DN814" s="67">
        <v>0.53451162576675415</v>
      </c>
      <c r="DO814" s="67">
        <v>0.78931456804275513</v>
      </c>
      <c r="DP814" s="67">
        <v>0.92251253128051758</v>
      </c>
      <c r="DQ814" s="67">
        <v>1.1467640399932861</v>
      </c>
      <c r="DR814" s="67">
        <v>1.0509964227676392</v>
      </c>
      <c r="DS814" s="67">
        <v>0.99723178148269653</v>
      </c>
      <c r="DT814" s="67">
        <v>0.40733686089515686</v>
      </c>
      <c r="DU814" s="67">
        <v>0.41073691844940186</v>
      </c>
      <c r="DV814" s="67">
        <v>0.40977910161018372</v>
      </c>
      <c r="DW814" s="67">
        <v>0.34276705980300903</v>
      </c>
      <c r="DX814" s="67">
        <v>0.36951789259910583</v>
      </c>
      <c r="DY814" s="67">
        <v>0.87669336795806885</v>
      </c>
      <c r="DZ814" s="67">
        <v>0.81866627931594849</v>
      </c>
      <c r="EA814" s="67">
        <v>0.75680047273635864</v>
      </c>
      <c r="EB814" s="67">
        <v>0.70202410221099854</v>
      </c>
      <c r="EC814" s="67">
        <v>0.7099158763885498</v>
      </c>
      <c r="ED814" s="67">
        <v>0.81158488988876343</v>
      </c>
      <c r="EE814" s="67">
        <v>0.89221054315567017</v>
      </c>
      <c r="EF814" s="67">
        <v>0.85381662845611572</v>
      </c>
      <c r="EG814" s="67">
        <v>1.0344938039779663</v>
      </c>
      <c r="EH814" s="67">
        <v>1.0804107189178467</v>
      </c>
      <c r="EI814" s="67">
        <v>1.1056008338928223</v>
      </c>
      <c r="EJ814" s="67">
        <v>1.030052661895752</v>
      </c>
      <c r="EK814" s="67">
        <v>1.2015683650970459</v>
      </c>
      <c r="EL814" s="67">
        <v>1.3269836902618408</v>
      </c>
      <c r="EM814" s="67">
        <v>1.5741652250289917</v>
      </c>
      <c r="EN814" s="67">
        <v>1.71923828125</v>
      </c>
      <c r="EO814" s="67">
        <v>1.9534193277359009</v>
      </c>
      <c r="EP814" s="67">
        <v>1.8554399013519287</v>
      </c>
      <c r="EQ814" s="67">
        <v>1.797787070274353</v>
      </c>
      <c r="ER814" s="67">
        <v>1.2240407466888428</v>
      </c>
      <c r="ES814" s="67">
        <v>1.2073802947998047</v>
      </c>
      <c r="ET814" s="67">
        <v>1.1441342830657959</v>
      </c>
      <c r="EU814" s="67">
        <v>1.0307818651199341</v>
      </c>
      <c r="EV814" s="67">
        <v>0.9928886890411377</v>
      </c>
      <c r="EW814" s="67">
        <v>57.489871978759766</v>
      </c>
      <c r="EX814" s="67">
        <v>55.994247436523438</v>
      </c>
      <c r="EY814" s="67">
        <v>53.501956939697266</v>
      </c>
      <c r="EZ814" s="67">
        <v>52.504367828369141</v>
      </c>
      <c r="FA814" s="67">
        <v>50.512351989746094</v>
      </c>
      <c r="FB814" s="67">
        <v>49.014316558837891</v>
      </c>
      <c r="FC814" s="67">
        <v>48.509536743164063</v>
      </c>
      <c r="FD814" s="67">
        <v>52.002788543701172</v>
      </c>
      <c r="FE814" s="67">
        <v>61.469047546386719</v>
      </c>
      <c r="FF814" s="67">
        <v>69.463340759277344</v>
      </c>
      <c r="FG814" s="67">
        <v>76.944046020507813</v>
      </c>
      <c r="FH814" s="67">
        <v>84.95880126953125</v>
      </c>
      <c r="FI814" s="67">
        <v>92.447189331054688</v>
      </c>
      <c r="FJ814" s="67">
        <v>97.454872131347656</v>
      </c>
      <c r="FK814" s="67">
        <v>100.94603729248047</v>
      </c>
      <c r="FL814" s="67">
        <v>102.43815612792969</v>
      </c>
      <c r="FM814" s="67">
        <v>100.42400360107422</v>
      </c>
      <c r="FN814" s="67">
        <v>97.423896789550781</v>
      </c>
      <c r="FO814" s="67">
        <v>94.442985534667969</v>
      </c>
      <c r="FP814" s="67">
        <v>88.455780029296875</v>
      </c>
      <c r="FQ814" s="67">
        <v>79.454399108886719</v>
      </c>
      <c r="FR814" s="67">
        <v>70.467567443847656</v>
      </c>
      <c r="FS814" s="67">
        <v>65.984352111816406</v>
      </c>
      <c r="FT814" s="67">
        <v>61.983375549316406</v>
      </c>
      <c r="FU814" s="68">
        <v>0.71611827611923218</v>
      </c>
      <c r="FV814" s="40">
        <v>3</v>
      </c>
      <c r="FW814">
        <v>184.4</v>
      </c>
      <c r="FX814">
        <v>1</v>
      </c>
    </row>
    <row r="815" spans="1:180" x14ac:dyDescent="0.2">
      <c r="A815" t="s">
        <v>189</v>
      </c>
      <c r="B815" t="s">
        <v>207</v>
      </c>
      <c r="C815" t="s">
        <v>204</v>
      </c>
      <c r="D815" t="s">
        <v>183</v>
      </c>
      <c r="E815" t="s">
        <v>1</v>
      </c>
      <c r="F815" t="s">
        <v>194</v>
      </c>
      <c r="G815" s="60" t="s">
        <v>229</v>
      </c>
      <c r="H815" s="67">
        <v>187</v>
      </c>
      <c r="I815" s="67">
        <v>0.60599935054779053</v>
      </c>
      <c r="J815" s="67">
        <v>0.50655323266983032</v>
      </c>
      <c r="K815" s="67">
        <v>0.49372780323028564</v>
      </c>
      <c r="L815" s="67">
        <v>0.48756173253059387</v>
      </c>
      <c r="M815" s="67">
        <v>0.47821521759033203</v>
      </c>
      <c r="N815" s="67">
        <v>0.56521642208099365</v>
      </c>
      <c r="O815" s="67">
        <v>0.75120371580123901</v>
      </c>
      <c r="P815" s="67">
        <v>0.66581434011459351</v>
      </c>
      <c r="Q815" s="67">
        <v>0.64567101001739502</v>
      </c>
      <c r="R815" s="67">
        <v>0.74687039852142334</v>
      </c>
      <c r="S815" s="67">
        <v>0.76282131671905518</v>
      </c>
      <c r="T815" s="67">
        <v>0.77345907688140869</v>
      </c>
      <c r="U815" s="67">
        <v>1.0759760141372681</v>
      </c>
      <c r="V815" s="67">
        <v>1.2798585891723633</v>
      </c>
      <c r="W815" s="67">
        <v>1.4462502002716064</v>
      </c>
      <c r="X815" s="67">
        <v>1.8054435253143311</v>
      </c>
      <c r="Y815" s="67">
        <v>2.0657830238342285</v>
      </c>
      <c r="Z815" s="67">
        <v>2.1754086017608643</v>
      </c>
      <c r="AA815" s="67">
        <v>2.1285521984100342</v>
      </c>
      <c r="AB815" s="67">
        <v>1.9587911367416382</v>
      </c>
      <c r="AC815" s="67">
        <v>1.7123737335205078</v>
      </c>
      <c r="AD815" s="67">
        <v>1.3470815420150757</v>
      </c>
      <c r="AE815" s="67">
        <v>0.95037686824798584</v>
      </c>
      <c r="AF815" s="67">
        <v>0.7235788106918335</v>
      </c>
      <c r="AG815" s="67">
        <v>-0.83325165510177612</v>
      </c>
      <c r="AH815" s="67">
        <v>-0.84651213884353638</v>
      </c>
      <c r="AI815" s="67">
        <v>-0.77765423059463501</v>
      </c>
      <c r="AJ815" s="67">
        <v>-0.76273602247238159</v>
      </c>
      <c r="AK815" s="67">
        <v>-0.78284311294555664</v>
      </c>
      <c r="AL815" s="67">
        <v>-0.77532076835632324</v>
      </c>
      <c r="AM815" s="67">
        <v>-0.81959736347198486</v>
      </c>
      <c r="AN815" s="67">
        <v>-1.052510142326355</v>
      </c>
      <c r="AO815" s="67">
        <v>-1.227360725402832</v>
      </c>
      <c r="AP815" s="67">
        <v>-1.1166567802429199</v>
      </c>
      <c r="AQ815" s="67">
        <v>-1.1636621952056885</v>
      </c>
      <c r="AR815" s="67">
        <v>-1.2886251211166382</v>
      </c>
      <c r="AS815" s="67">
        <v>-1.2899782657623291</v>
      </c>
      <c r="AT815" s="67">
        <v>-1.3419779539108276</v>
      </c>
      <c r="AU815" s="67">
        <v>-1.0337907075881958</v>
      </c>
      <c r="AV815" s="67">
        <v>-0.80828797817230225</v>
      </c>
      <c r="AW815" s="67">
        <v>-0.75425881147384644</v>
      </c>
      <c r="AX815" s="67">
        <v>-0.8239905834197998</v>
      </c>
      <c r="AY815" s="67">
        <v>-0.99306148290634155</v>
      </c>
      <c r="AZ815" s="67">
        <v>-1.5137449502944946</v>
      </c>
      <c r="BA815" s="67">
        <v>-1.4240571260452271</v>
      </c>
      <c r="BB815" s="67">
        <v>-1.2552574872970581</v>
      </c>
      <c r="BC815" s="67">
        <v>-1.128388524055481</v>
      </c>
      <c r="BD815" s="67">
        <v>-1.0272673368453979</v>
      </c>
      <c r="BE815" s="67">
        <v>-0.30718368291854858</v>
      </c>
      <c r="BF815" s="67">
        <v>-0.36065012216567993</v>
      </c>
      <c r="BG815" s="67">
        <v>-0.32534691691398621</v>
      </c>
      <c r="BH815" s="67">
        <v>-0.32927757501602173</v>
      </c>
      <c r="BI815" s="67">
        <v>-0.35429742932319641</v>
      </c>
      <c r="BJ815" s="67">
        <v>-0.31196683645248413</v>
      </c>
      <c r="BK815" s="67">
        <v>-0.30525246262550354</v>
      </c>
      <c r="BL815" s="67">
        <v>-0.48955598473548889</v>
      </c>
      <c r="BM815" s="67">
        <v>-0.62840121984481812</v>
      </c>
      <c r="BN815" s="67">
        <v>-0.48055902123451233</v>
      </c>
      <c r="BO815" s="67">
        <v>-0.50594520568847656</v>
      </c>
      <c r="BP815" s="67">
        <v>-0.57685506343841553</v>
      </c>
      <c r="BQ815" s="67">
        <v>-0.53685605525970459</v>
      </c>
      <c r="BR815" s="67">
        <v>-0.54950618743896484</v>
      </c>
      <c r="BS815" s="67">
        <v>-0.24894022941589355</v>
      </c>
      <c r="BT815" s="67">
        <v>-1.15621667355299E-2</v>
      </c>
      <c r="BU815" s="67">
        <v>5.2396353334188461E-2</v>
      </c>
      <c r="BV815" s="67">
        <v>-1.9547058269381523E-2</v>
      </c>
      <c r="BW815" s="67">
        <v>-0.19250626862049103</v>
      </c>
      <c r="BX815" s="67">
        <v>-0.69704103469848633</v>
      </c>
      <c r="BY815" s="67">
        <v>-0.62741380929946899</v>
      </c>
      <c r="BZ815" s="67">
        <v>-0.52090227603912354</v>
      </c>
      <c r="CA815" s="67">
        <v>-0.44037377834320068</v>
      </c>
      <c r="CB815" s="67">
        <v>-0.40389645099639893</v>
      </c>
      <c r="CC815" s="67">
        <v>5.7169400155544281E-2</v>
      </c>
      <c r="CD815" s="67">
        <v>-2.4143554270267487E-2</v>
      </c>
      <c r="CE815" s="67">
        <v>-1.2080228887498379E-2</v>
      </c>
      <c r="CF815" s="67">
        <v>-2.9065560549497604E-2</v>
      </c>
      <c r="CG815" s="67">
        <v>-5.7487953454256058E-2</v>
      </c>
      <c r="CH815" s="67">
        <v>8.9506255462765694E-3</v>
      </c>
      <c r="CI815" s="67">
        <v>5.0981275737285614E-2</v>
      </c>
      <c r="CJ815" s="67">
        <v>-9.9655717611312866E-2</v>
      </c>
      <c r="CK815" s="67">
        <v>-0.2135637104511261</v>
      </c>
      <c r="CL815" s="67">
        <v>-3.9999634027481079E-2</v>
      </c>
      <c r="CM815" s="67">
        <v>-5.0412412732839584E-2</v>
      </c>
      <c r="CN815" s="67">
        <v>-8.388528972864151E-2</v>
      </c>
      <c r="CO815" s="67">
        <v>-1.5245836228132248E-2</v>
      </c>
      <c r="CP815" s="67">
        <v>-6.4246461261063814E-4</v>
      </c>
      <c r="CQ815" s="67">
        <v>0.29464492201805115</v>
      </c>
      <c r="CR815" s="67">
        <v>0.54024773836135864</v>
      </c>
      <c r="CS815" s="67">
        <v>0.6110832691192627</v>
      </c>
      <c r="CT815" s="67">
        <v>0.53760802745819092</v>
      </c>
      <c r="CU815" s="67">
        <v>0.36195582151412964</v>
      </c>
      <c r="CV815" s="67">
        <v>-0.1313944011926651</v>
      </c>
      <c r="CW815" s="67">
        <v>-7.566099613904953E-2</v>
      </c>
      <c r="CX815" s="67">
        <v>-1.229007076472044E-2</v>
      </c>
      <c r="CY815" s="67">
        <v>3.614320233464241E-2</v>
      </c>
      <c r="CZ815" s="67">
        <v>2.7848334982991219E-2</v>
      </c>
      <c r="DA815" s="67">
        <v>0.42152249813079834</v>
      </c>
      <c r="DB815" s="67">
        <v>0.31236302852630615</v>
      </c>
      <c r="DC815" s="67">
        <v>0.30118647217750549</v>
      </c>
      <c r="DD815" s="67">
        <v>0.27114641666412354</v>
      </c>
      <c r="DE815" s="67">
        <v>0.2393215149641037</v>
      </c>
      <c r="DF815" s="67">
        <v>0.32986810803413391</v>
      </c>
      <c r="DG815" s="67">
        <v>0.40721496939659119</v>
      </c>
      <c r="DH815" s="67">
        <v>0.29024457931518555</v>
      </c>
      <c r="DI815" s="67">
        <v>0.20127381384372711</v>
      </c>
      <c r="DJ815" s="67">
        <v>0.40055975317955017</v>
      </c>
      <c r="DK815" s="67">
        <v>0.40512034296989441</v>
      </c>
      <c r="DL815" s="67">
        <v>0.4090844988822937</v>
      </c>
      <c r="DM815" s="67">
        <v>0.50636440515518188</v>
      </c>
      <c r="DN815" s="67">
        <v>0.54822123050689697</v>
      </c>
      <c r="DO815" s="67">
        <v>0.83823007345199585</v>
      </c>
      <c r="DP815" s="67">
        <v>1.0920575857162476</v>
      </c>
      <c r="DQ815" s="67">
        <v>1.1697701215744019</v>
      </c>
      <c r="DR815" s="67">
        <v>1.0947631597518921</v>
      </c>
      <c r="DS815" s="67">
        <v>0.91641789674758911</v>
      </c>
      <c r="DT815" s="67">
        <v>0.43425223231315613</v>
      </c>
      <c r="DU815" s="67">
        <v>0.47609177231788635</v>
      </c>
      <c r="DV815" s="67">
        <v>0.49632212519645691</v>
      </c>
      <c r="DW815" s="67">
        <v>0.51266020536422729</v>
      </c>
      <c r="DX815" s="67">
        <v>0.45959314703941345</v>
      </c>
      <c r="DY815" s="67">
        <v>0.9475904107093811</v>
      </c>
      <c r="DZ815" s="67">
        <v>0.79822510480880737</v>
      </c>
      <c r="EA815" s="67">
        <v>0.7534937858581543</v>
      </c>
      <c r="EB815" s="67">
        <v>0.7046048641204834</v>
      </c>
      <c r="EC815" s="67">
        <v>0.66786718368530273</v>
      </c>
      <c r="ED815" s="67">
        <v>0.79322195053100586</v>
      </c>
      <c r="EE815" s="67">
        <v>0.92155992984771729</v>
      </c>
      <c r="EF815" s="67">
        <v>0.85319864749908447</v>
      </c>
      <c r="EG815" s="67">
        <v>0.80023324489593506</v>
      </c>
      <c r="EH815" s="67">
        <v>1.036657452583313</v>
      </c>
      <c r="EI815" s="67">
        <v>1.0628373622894287</v>
      </c>
      <c r="EJ815" s="67">
        <v>1.1208546161651611</v>
      </c>
      <c r="EK815" s="67">
        <v>1.2594866752624512</v>
      </c>
      <c r="EL815" s="67">
        <v>1.3406932353973389</v>
      </c>
      <c r="EM815" s="67">
        <v>1.6230807304382324</v>
      </c>
      <c r="EN815" s="67">
        <v>1.8887834548950195</v>
      </c>
      <c r="EO815" s="67">
        <v>1.9764252901077271</v>
      </c>
      <c r="EP815" s="67">
        <v>1.8992066383361816</v>
      </c>
      <c r="EQ815" s="67">
        <v>1.7169731855392456</v>
      </c>
      <c r="ER815" s="67">
        <v>1.2509560585021973</v>
      </c>
      <c r="ES815" s="67">
        <v>1.2727352380752563</v>
      </c>
      <c r="ET815" s="67">
        <v>1.2306774854660034</v>
      </c>
      <c r="EU815" s="67">
        <v>1.2006750106811523</v>
      </c>
      <c r="EV815" s="67">
        <v>1.0829640626907349</v>
      </c>
      <c r="EW815" s="67">
        <v>58.488025665283203</v>
      </c>
      <c r="EX815" s="67">
        <v>56.491165161132813</v>
      </c>
      <c r="EY815" s="67">
        <v>54.494701385498047</v>
      </c>
      <c r="EZ815" s="67">
        <v>53.49847412109375</v>
      </c>
      <c r="FA815" s="67">
        <v>52.002597808837891</v>
      </c>
      <c r="FB815" s="67">
        <v>52.501590728759766</v>
      </c>
      <c r="FC815" s="67">
        <v>51.502529144287109</v>
      </c>
      <c r="FD815" s="67">
        <v>54.497570037841797</v>
      </c>
      <c r="FE815" s="67">
        <v>62.472248077392578</v>
      </c>
      <c r="FF815" s="67">
        <v>71.466545104980469</v>
      </c>
      <c r="FG815" s="67">
        <v>78.47052001953125</v>
      </c>
      <c r="FH815" s="67">
        <v>86.447982788085938</v>
      </c>
      <c r="FI815" s="67">
        <v>93.949272155761719</v>
      </c>
      <c r="FJ815" s="67">
        <v>100.44708251953125</v>
      </c>
      <c r="FK815" s="67">
        <v>102.93447875976563</v>
      </c>
      <c r="FL815" s="67">
        <v>103.94558715820313</v>
      </c>
      <c r="FM815" s="67">
        <v>101.97983551025391</v>
      </c>
      <c r="FN815" s="67">
        <v>98.482856750488281</v>
      </c>
      <c r="FO815" s="67">
        <v>90.986717224121094</v>
      </c>
      <c r="FP815" s="67">
        <v>86.461601257324219</v>
      </c>
      <c r="FQ815" s="67">
        <v>79.467552185058594</v>
      </c>
      <c r="FR815" s="67">
        <v>69.984291076660156</v>
      </c>
      <c r="FS815" s="67">
        <v>64.985877990722656</v>
      </c>
      <c r="FT815" s="67">
        <v>60.989356994628906</v>
      </c>
      <c r="FU815" s="68">
        <v>0.71611827611923218</v>
      </c>
      <c r="FV815" s="40">
        <v>3.4200000762939453</v>
      </c>
      <c r="FW815">
        <v>190.67000000000002</v>
      </c>
      <c r="FX815">
        <v>1</v>
      </c>
    </row>
    <row r="816" spans="1:180" x14ac:dyDescent="0.2">
      <c r="A816" t="s">
        <v>189</v>
      </c>
      <c r="B816" t="s">
        <v>207</v>
      </c>
      <c r="C816" t="s">
        <v>204</v>
      </c>
      <c r="D816" t="s">
        <v>183</v>
      </c>
      <c r="E816" t="s">
        <v>1</v>
      </c>
      <c r="F816" t="s">
        <v>194</v>
      </c>
      <c r="G816" s="60" t="s">
        <v>230</v>
      </c>
      <c r="H816" s="67">
        <v>187</v>
      </c>
      <c r="I816" s="67">
        <v>0.6270676851272583</v>
      </c>
      <c r="J816" s="67">
        <v>0.52676516771316528</v>
      </c>
      <c r="K816" s="67">
        <v>0.49660274386405945</v>
      </c>
      <c r="L816" s="67">
        <v>0.51358515024185181</v>
      </c>
      <c r="M816" s="67">
        <v>0.51356339454650879</v>
      </c>
      <c r="N816" s="67">
        <v>0.57253605127334595</v>
      </c>
      <c r="O816" s="67">
        <v>0.77261126041412354</v>
      </c>
      <c r="P816" s="67">
        <v>0.7234804630279541</v>
      </c>
      <c r="Q816" s="67">
        <v>0.73958736658096313</v>
      </c>
      <c r="R816" s="67">
        <v>0.71745944023132324</v>
      </c>
      <c r="S816" s="67">
        <v>0.76646888256072998</v>
      </c>
      <c r="T816" s="67">
        <v>0.83803707361221313</v>
      </c>
      <c r="U816" s="67">
        <v>0.97347337007522583</v>
      </c>
      <c r="V816" s="67">
        <v>1.2104898691177368</v>
      </c>
      <c r="W816" s="67">
        <v>1.4809507131576538</v>
      </c>
      <c r="X816" s="67">
        <v>1.7063398361206055</v>
      </c>
      <c r="Y816" s="67">
        <v>1.9333815574645996</v>
      </c>
      <c r="Z816" s="67">
        <v>2.0988693237304688</v>
      </c>
      <c r="AA816" s="67">
        <v>2.0401651859283447</v>
      </c>
      <c r="AB816" s="67">
        <v>1.8887177705764771</v>
      </c>
      <c r="AC816" s="67">
        <v>1.6127253770828247</v>
      </c>
      <c r="AD816" s="67">
        <v>1.3262953758239746</v>
      </c>
      <c r="AE816" s="67">
        <v>0.95794475078582764</v>
      </c>
      <c r="AF816" s="67">
        <v>0.73079520463943481</v>
      </c>
      <c r="AG816" s="67">
        <v>-0.83119666576385498</v>
      </c>
      <c r="AH816" s="67">
        <v>-0.80548208951950073</v>
      </c>
      <c r="AI816" s="67">
        <v>-0.76836591958999634</v>
      </c>
      <c r="AJ816" s="67">
        <v>-0.69548684358596802</v>
      </c>
      <c r="AK816" s="67">
        <v>-0.72146880626678467</v>
      </c>
      <c r="AL816" s="67">
        <v>-0.78580862283706665</v>
      </c>
      <c r="AM816" s="67">
        <v>-0.81699419021606445</v>
      </c>
      <c r="AN816" s="67">
        <v>-1.0631974935531616</v>
      </c>
      <c r="AO816" s="67">
        <v>-1.0684571266174316</v>
      </c>
      <c r="AP816" s="67">
        <v>-1.1925159692764282</v>
      </c>
      <c r="AQ816" s="67">
        <v>-1.0995113849639893</v>
      </c>
      <c r="AR816" s="67">
        <v>-1.1323504447937012</v>
      </c>
      <c r="AS816" s="67">
        <v>-1.2076950073242188</v>
      </c>
      <c r="AT816" s="67">
        <v>-1.2702960968017578</v>
      </c>
      <c r="AU816" s="67">
        <v>-0.95518296957015991</v>
      </c>
      <c r="AV816" s="67">
        <v>-0.8540913462638855</v>
      </c>
      <c r="AW816" s="67">
        <v>-0.87348294258117676</v>
      </c>
      <c r="AX816" s="67">
        <v>-0.77897477149963379</v>
      </c>
      <c r="AY816" s="67">
        <v>-1.0682519674301147</v>
      </c>
      <c r="AZ816" s="67">
        <v>-1.4215072393417358</v>
      </c>
      <c r="BA816" s="67">
        <v>-1.5454391241073608</v>
      </c>
      <c r="BB816" s="67">
        <v>-1.3314366340637207</v>
      </c>
      <c r="BC816" s="67">
        <v>-1.311835765838623</v>
      </c>
      <c r="BD816" s="67">
        <v>-1.1755483150482178</v>
      </c>
      <c r="BE816" s="67">
        <v>-0.30512863397598267</v>
      </c>
      <c r="BF816" s="67">
        <v>-0.3196200430393219</v>
      </c>
      <c r="BG816" s="67">
        <v>-0.31605860590934753</v>
      </c>
      <c r="BH816" s="67">
        <v>-0.26202842593193054</v>
      </c>
      <c r="BI816" s="67">
        <v>-0.29292306303977966</v>
      </c>
      <c r="BJ816" s="67">
        <v>-0.32245469093322754</v>
      </c>
      <c r="BK816" s="67">
        <v>-0.30264922976493835</v>
      </c>
      <c r="BL816" s="67">
        <v>-0.50024336576461792</v>
      </c>
      <c r="BM816" s="67">
        <v>-0.46949771046638489</v>
      </c>
      <c r="BN816" s="67">
        <v>-0.55641812086105347</v>
      </c>
      <c r="BO816" s="67">
        <v>-0.44179433584213257</v>
      </c>
      <c r="BP816" s="67">
        <v>-0.42058029770851135</v>
      </c>
      <c r="BQ816" s="67">
        <v>-0.45457267761230469</v>
      </c>
      <c r="BR816" s="67">
        <v>-0.47782409191131592</v>
      </c>
      <c r="BS816" s="67">
        <v>-0.17033232748508453</v>
      </c>
      <c r="BT816" s="67">
        <v>-5.7365585118532181E-2</v>
      </c>
      <c r="BU816" s="67">
        <v>-6.682780385017395E-2</v>
      </c>
      <c r="BV816" s="67">
        <v>2.5468755513429642E-2</v>
      </c>
      <c r="BW816" s="67">
        <v>-0.2676967978477478</v>
      </c>
      <c r="BX816" s="67">
        <v>-0.60480332374572754</v>
      </c>
      <c r="BY816" s="67">
        <v>-0.74879580736160278</v>
      </c>
      <c r="BZ816" s="67">
        <v>-0.59708142280578613</v>
      </c>
      <c r="CA816" s="67">
        <v>-0.623820960521698</v>
      </c>
      <c r="CB816" s="67">
        <v>-0.55217736959457397</v>
      </c>
      <c r="CC816" s="67">
        <v>5.922442302107811E-2</v>
      </c>
      <c r="CD816" s="67">
        <v>1.6886547207832336E-2</v>
      </c>
      <c r="CE816" s="67">
        <v>-2.7919253334403038E-3</v>
      </c>
      <c r="CF816" s="67">
        <v>3.8183566182851791E-2</v>
      </c>
      <c r="CG816" s="67">
        <v>3.886394202709198E-3</v>
      </c>
      <c r="CH816" s="67">
        <v>-1.5372277703136206E-3</v>
      </c>
      <c r="CI816" s="67">
        <v>5.35845085978508E-2</v>
      </c>
      <c r="CJ816" s="67">
        <v>-0.11034309864044189</v>
      </c>
      <c r="CK816" s="67">
        <v>-5.4660234600305557E-2</v>
      </c>
      <c r="CL816" s="67">
        <v>-0.11585874110460281</v>
      </c>
      <c r="CM816" s="67">
        <v>1.3738429173827171E-2</v>
      </c>
      <c r="CN816" s="67">
        <v>7.2389483451843262E-2</v>
      </c>
      <c r="CO816" s="67">
        <v>6.7037545144557953E-2</v>
      </c>
      <c r="CP816" s="67">
        <v>7.1039579808712006E-2</v>
      </c>
      <c r="CQ816" s="67">
        <v>0.37325280904769897</v>
      </c>
      <c r="CR816" s="67">
        <v>0.49444428086280823</v>
      </c>
      <c r="CS816" s="67">
        <v>0.49185910820960999</v>
      </c>
      <c r="CT816" s="67">
        <v>0.58262389898300171</v>
      </c>
      <c r="CU816" s="67">
        <v>0.28676527738571167</v>
      </c>
      <c r="CV816" s="67">
        <v>-3.9156671613454819E-2</v>
      </c>
      <c r="CW816" s="67">
        <v>-0.19704297184944153</v>
      </c>
      <c r="CX816" s="67">
        <v>-8.8469244539737701E-2</v>
      </c>
      <c r="CY816" s="67">
        <v>-0.14730395376682281</v>
      </c>
      <c r="CZ816" s="67">
        <v>-0.12043259292840958</v>
      </c>
      <c r="DA816" s="67">
        <v>0.42357748746871948</v>
      </c>
      <c r="DB816" s="67">
        <v>0.35339313745498657</v>
      </c>
      <c r="DC816" s="67">
        <v>0.31047475337982178</v>
      </c>
      <c r="DD816" s="67">
        <v>0.33839556574821472</v>
      </c>
      <c r="DE816" s="67">
        <v>0.30069586634635925</v>
      </c>
      <c r="DF816" s="67">
        <v>0.3193802535533905</v>
      </c>
      <c r="DG816" s="67">
        <v>0.40981823205947876</v>
      </c>
      <c r="DH816" s="67">
        <v>0.27955719828605652</v>
      </c>
      <c r="DI816" s="67">
        <v>0.36017727851867676</v>
      </c>
      <c r="DJ816" s="67">
        <v>0.32470065355300903</v>
      </c>
      <c r="DK816" s="67">
        <v>0.46927118301391602</v>
      </c>
      <c r="DL816" s="67">
        <v>0.56535923480987549</v>
      </c>
      <c r="DM816" s="67">
        <v>0.58864772319793701</v>
      </c>
      <c r="DN816" s="67">
        <v>0.61990326642990112</v>
      </c>
      <c r="DO816" s="67">
        <v>0.91683793067932129</v>
      </c>
      <c r="DP816" s="67">
        <v>1.04625403881073</v>
      </c>
      <c r="DQ816" s="67">
        <v>1.0505460500717163</v>
      </c>
      <c r="DR816" s="67">
        <v>1.1397790908813477</v>
      </c>
      <c r="DS816" s="67">
        <v>0.84122735261917114</v>
      </c>
      <c r="DT816" s="67">
        <v>0.5264899730682373</v>
      </c>
      <c r="DU816" s="67">
        <v>0.35470980405807495</v>
      </c>
      <c r="DV816" s="67">
        <v>0.42014297842979431</v>
      </c>
      <c r="DW816" s="67">
        <v>0.32921302318572998</v>
      </c>
      <c r="DX816" s="67">
        <v>0.31131216883659363</v>
      </c>
      <c r="DY816" s="67">
        <v>0.94964540004730225</v>
      </c>
      <c r="DZ816" s="67">
        <v>0.83925521373748779</v>
      </c>
      <c r="EA816" s="67">
        <v>0.76278203725814819</v>
      </c>
      <c r="EB816" s="67">
        <v>0.77185404300689697</v>
      </c>
      <c r="EC816" s="67">
        <v>0.72924154996871948</v>
      </c>
      <c r="ED816" s="67">
        <v>0.78273409605026245</v>
      </c>
      <c r="EE816" s="67">
        <v>0.92416316270828247</v>
      </c>
      <c r="EF816" s="67">
        <v>0.84251123666763306</v>
      </c>
      <c r="EG816" s="67">
        <v>0.95913678407669067</v>
      </c>
      <c r="EH816" s="67">
        <v>0.96079838275909424</v>
      </c>
      <c r="EI816" s="67">
        <v>1.1269881725311279</v>
      </c>
      <c r="EJ816" s="67">
        <v>1.2771294116973877</v>
      </c>
      <c r="EK816" s="67">
        <v>1.3417700529098511</v>
      </c>
      <c r="EL816" s="67">
        <v>1.4123752117156982</v>
      </c>
      <c r="EM816" s="67">
        <v>1.7016885280609131</v>
      </c>
      <c r="EN816" s="67">
        <v>1.842979907989502</v>
      </c>
      <c r="EO816" s="67">
        <v>1.8572012186050415</v>
      </c>
      <c r="EP816" s="67">
        <v>1.9442225694656372</v>
      </c>
      <c r="EQ816" s="67">
        <v>1.6417826414108276</v>
      </c>
      <c r="ER816" s="67">
        <v>1.3431937694549561</v>
      </c>
      <c r="ES816" s="67">
        <v>1.1513532400131226</v>
      </c>
      <c r="ET816" s="67">
        <v>1.1544982194900513</v>
      </c>
      <c r="EU816" s="67">
        <v>1.0172278881072998</v>
      </c>
      <c r="EV816" s="67">
        <v>0.93468308448791504</v>
      </c>
      <c r="EW816" s="67">
        <v>57.997173309326172</v>
      </c>
      <c r="EX816" s="67">
        <v>56.001598358154297</v>
      </c>
      <c r="EY816" s="67">
        <v>54.505687713623047</v>
      </c>
      <c r="EZ816" s="67">
        <v>51.511905670166016</v>
      </c>
      <c r="FA816" s="67">
        <v>50.512863159179688</v>
      </c>
      <c r="FB816" s="67">
        <v>50.017051696777344</v>
      </c>
      <c r="FC816" s="67">
        <v>48.014190673828125</v>
      </c>
      <c r="FD816" s="67">
        <v>52.503059387207031</v>
      </c>
      <c r="FE816" s="67">
        <v>61.473823547363281</v>
      </c>
      <c r="FF816" s="67">
        <v>68.974838256835938</v>
      </c>
      <c r="FG816" s="67">
        <v>77.961128234863281</v>
      </c>
      <c r="FH816" s="67">
        <v>85.945930480957031</v>
      </c>
      <c r="FI816" s="67">
        <v>92.455635070800781</v>
      </c>
      <c r="FJ816" s="67">
        <v>98.947708129882813</v>
      </c>
      <c r="FK816" s="67">
        <v>101.92935943603516</v>
      </c>
      <c r="FL816" s="67">
        <v>101.44099426269531</v>
      </c>
      <c r="FM816" s="67">
        <v>99.437736511230469</v>
      </c>
      <c r="FN816" s="67">
        <v>96.931167602539063</v>
      </c>
      <c r="FO816" s="67">
        <v>92.440330505371094</v>
      </c>
      <c r="FP816" s="67">
        <v>86.453750610351563</v>
      </c>
      <c r="FQ816" s="67">
        <v>78.458259582519531</v>
      </c>
      <c r="FR816" s="67">
        <v>75.475746154785156</v>
      </c>
      <c r="FS816" s="67">
        <v>67.98138427734375</v>
      </c>
      <c r="FT816" s="67">
        <v>64.484169006347656</v>
      </c>
      <c r="FU816" s="68">
        <v>0.71611827611923218</v>
      </c>
      <c r="FV816" s="40">
        <v>3.1099998950958252</v>
      </c>
      <c r="FW816">
        <v>187.16</v>
      </c>
      <c r="FX816">
        <v>1</v>
      </c>
    </row>
    <row r="817" spans="1:180" x14ac:dyDescent="0.2">
      <c r="A817" t="s">
        <v>189</v>
      </c>
      <c r="B817" t="s">
        <v>207</v>
      </c>
      <c r="C817" t="s">
        <v>204</v>
      </c>
      <c r="D817" t="s">
        <v>183</v>
      </c>
      <c r="E817" t="s">
        <v>1</v>
      </c>
      <c r="F817" t="s">
        <v>194</v>
      </c>
      <c r="G817" s="60" t="s">
        <v>2</v>
      </c>
      <c r="H817" s="67">
        <v>190.13333333333333</v>
      </c>
      <c r="I817" s="67">
        <v>0.69794577360153198</v>
      </c>
      <c r="J817" s="67">
        <v>0.59415155649185181</v>
      </c>
      <c r="K817" s="67">
        <v>0.53599411249160767</v>
      </c>
      <c r="L817" s="67">
        <v>0.53019297122955322</v>
      </c>
      <c r="M817" s="67">
        <v>0.53252494335174561</v>
      </c>
      <c r="N817" s="67">
        <v>0.59920096397399902</v>
      </c>
      <c r="O817" s="67">
        <v>0.74645036458969116</v>
      </c>
      <c r="P817" s="67">
        <v>0.75790947675704956</v>
      </c>
      <c r="Q817" s="67">
        <v>0.79778528213500977</v>
      </c>
      <c r="R817" s="67">
        <v>0.85155254602432251</v>
      </c>
      <c r="S817" s="67">
        <v>0.91456645727157593</v>
      </c>
      <c r="T817" s="67">
        <v>1.0600261688232422</v>
      </c>
      <c r="U817" s="67">
        <v>1.3082034587860107</v>
      </c>
      <c r="V817" s="67">
        <v>1.5495907068252563</v>
      </c>
      <c r="W817" s="67">
        <v>1.8050651550292969</v>
      </c>
      <c r="X817" s="67">
        <v>2.0262668132781982</v>
      </c>
      <c r="Y817" s="67">
        <v>2.2814507484436035</v>
      </c>
      <c r="Z817" s="67">
        <v>2.3670144081115723</v>
      </c>
      <c r="AA817" s="67">
        <v>2.3468644618988037</v>
      </c>
      <c r="AB817" s="67">
        <v>2.1934568881988525</v>
      </c>
      <c r="AC817" s="67">
        <v>1.9437417984008789</v>
      </c>
      <c r="AD817" s="67">
        <v>1.5861529111862183</v>
      </c>
      <c r="AE817" s="67">
        <v>1.2010276317596436</v>
      </c>
      <c r="AF817" s="67">
        <v>0.90509486198425293</v>
      </c>
      <c r="AG817" s="67">
        <v>-0.543842613697052</v>
      </c>
      <c r="AH817" s="67">
        <v>-0.5316045880317688</v>
      </c>
      <c r="AI817" s="67">
        <v>-0.5152401328086853</v>
      </c>
      <c r="AJ817" s="67">
        <v>-0.48509097099304199</v>
      </c>
      <c r="AK817" s="67">
        <v>-0.4620286226272583</v>
      </c>
      <c r="AL817" s="67">
        <v>-0.49246901273727417</v>
      </c>
      <c r="AM817" s="67">
        <v>-0.5455060601234436</v>
      </c>
      <c r="AN817" s="67">
        <v>-0.66439062356948853</v>
      </c>
      <c r="AO817" s="67">
        <v>-0.70950859785079956</v>
      </c>
      <c r="AP817" s="67">
        <v>-0.70802575349807739</v>
      </c>
      <c r="AQ817" s="67">
        <v>-0.72670352458953857</v>
      </c>
      <c r="AR817" s="67">
        <v>-0.83180832862854004</v>
      </c>
      <c r="AS817" s="67">
        <v>-0.89554512500762939</v>
      </c>
      <c r="AT817" s="67">
        <v>-0.94473755359649658</v>
      </c>
      <c r="AU817" s="67">
        <v>-0.43854999542236328</v>
      </c>
      <c r="AV817" s="67">
        <v>-0.35518515110015869</v>
      </c>
      <c r="AW817" s="67">
        <v>-0.26885244250297546</v>
      </c>
      <c r="AX817" s="67">
        <v>-0.31442055106163025</v>
      </c>
      <c r="AY817" s="67">
        <v>-0.38284265995025635</v>
      </c>
      <c r="AZ817" s="67">
        <v>-1.0204637050628662</v>
      </c>
      <c r="BA817" s="67">
        <v>-1.0819910764694214</v>
      </c>
      <c r="BB817" s="67">
        <v>-0.98286581039428711</v>
      </c>
      <c r="BC817" s="67">
        <v>-0.88907110691070557</v>
      </c>
      <c r="BD817" s="67">
        <v>-0.75617057085037231</v>
      </c>
      <c r="BE817" s="67">
        <v>-0.21114163100719452</v>
      </c>
      <c r="BF817" s="67">
        <v>-0.22453619539737701</v>
      </c>
      <c r="BG817" s="67">
        <v>-0.22915531694889069</v>
      </c>
      <c r="BH817" s="67">
        <v>-0.2110057920217514</v>
      </c>
      <c r="BI817" s="67">
        <v>-0.19110065698623657</v>
      </c>
      <c r="BJ817" s="67">
        <v>-0.19966484606266022</v>
      </c>
      <c r="BK817" s="67">
        <v>-0.22050932049751282</v>
      </c>
      <c r="BL817" s="67">
        <v>-0.30861854553222656</v>
      </c>
      <c r="BM817" s="67">
        <v>-0.330687016248703</v>
      </c>
      <c r="BN817" s="67">
        <v>-0.3058381974697113</v>
      </c>
      <c r="BO817" s="67">
        <v>-0.31106138229370117</v>
      </c>
      <c r="BP817" s="67">
        <v>-0.38166886568069458</v>
      </c>
      <c r="BQ817" s="67">
        <v>-0.41940101981163025</v>
      </c>
      <c r="BR817" s="67">
        <v>-0.44353386759757996</v>
      </c>
      <c r="BS817" s="67">
        <v>5.7278808206319809E-2</v>
      </c>
      <c r="BT817" s="67">
        <v>0.14827746152877808</v>
      </c>
      <c r="BU817" s="67">
        <v>0.24097557365894318</v>
      </c>
      <c r="BV817" s="67">
        <v>0.19394442439079285</v>
      </c>
      <c r="BW817" s="67">
        <v>0.12329869717359543</v>
      </c>
      <c r="BX817" s="67">
        <v>-0.50421100854873657</v>
      </c>
      <c r="BY817" s="67">
        <v>-0.57809656858444214</v>
      </c>
      <c r="BZ817" s="67">
        <v>-0.51800268888473511</v>
      </c>
      <c r="CA817" s="67">
        <v>-0.45379441976547241</v>
      </c>
      <c r="CB817" s="67">
        <v>-0.36187121272087097</v>
      </c>
      <c r="CC817" s="67">
        <v>1.9286058843135834E-2</v>
      </c>
      <c r="CD817" s="67">
        <v>-1.1861580424010754E-2</v>
      </c>
      <c r="CE817" s="67">
        <v>-3.1013838946819305E-2</v>
      </c>
      <c r="CF817" s="67">
        <v>-2.1175215020775795E-2</v>
      </c>
      <c r="CG817" s="67">
        <v>-3.4567513503134251E-3</v>
      </c>
      <c r="CH817" s="67">
        <v>3.130411496385932E-3</v>
      </c>
      <c r="CI817" s="67">
        <v>4.5824530534446239E-3</v>
      </c>
      <c r="CJ817" s="67">
        <v>-6.2211882323026657E-2</v>
      </c>
      <c r="CK817" s="67">
        <v>-6.831628829240799E-2</v>
      </c>
      <c r="CL817" s="67">
        <v>-2.7284316718578339E-2</v>
      </c>
      <c r="CM817" s="67">
        <v>-2.3188907653093338E-2</v>
      </c>
      <c r="CN817" s="67">
        <v>-6.990361213684082E-2</v>
      </c>
      <c r="CO817" s="67">
        <v>-8.9625023305416107E-2</v>
      </c>
      <c r="CP817" s="67">
        <v>-9.6401691436767578E-2</v>
      </c>
      <c r="CQ817" s="67">
        <v>0.40068832039833069</v>
      </c>
      <c r="CR817" s="67">
        <v>0.49697417020797729</v>
      </c>
      <c r="CS817" s="67">
        <v>0.59408086538314819</v>
      </c>
      <c r="CT817" s="67">
        <v>0.5460364818572998</v>
      </c>
      <c r="CU817" s="67">
        <v>0.47385066747665405</v>
      </c>
      <c r="CV817" s="67">
        <v>-0.14665603637695313</v>
      </c>
      <c r="CW817" s="67">
        <v>-0.22910074889659882</v>
      </c>
      <c r="CX817" s="67">
        <v>-0.1960398256778717</v>
      </c>
      <c r="CY817" s="67">
        <v>-0.15232314169406891</v>
      </c>
      <c r="CZ817" s="67">
        <v>-8.878064900636673E-2</v>
      </c>
      <c r="DA817" s="67">
        <v>0.24971377849578857</v>
      </c>
      <c r="DB817" s="67">
        <v>0.20081304013729095</v>
      </c>
      <c r="DC817" s="67">
        <v>0.16712762415409088</v>
      </c>
      <c r="DD817" s="67">
        <v>0.16865536570549011</v>
      </c>
      <c r="DE817" s="67">
        <v>0.1841871589422226</v>
      </c>
      <c r="DF817" s="67">
        <v>0.20592567324638367</v>
      </c>
      <c r="DG817" s="67">
        <v>0.22967422008514404</v>
      </c>
      <c r="DH817" s="67">
        <v>0.18419477343559265</v>
      </c>
      <c r="DI817" s="67">
        <v>0.19405440986156464</v>
      </c>
      <c r="DJ817" s="67">
        <v>0.25126954913139343</v>
      </c>
      <c r="DK817" s="67">
        <v>0.26468360424041748</v>
      </c>
      <c r="DL817" s="67">
        <v>0.24186161160469055</v>
      </c>
      <c r="DM817" s="67">
        <v>0.24015097320079803</v>
      </c>
      <c r="DN817" s="67">
        <v>0.25073045492172241</v>
      </c>
      <c r="DO817" s="67">
        <v>0.74409782886505127</v>
      </c>
      <c r="DP817" s="67">
        <v>0.84567087888717651</v>
      </c>
      <c r="DQ817" s="67">
        <v>0.9471861720085144</v>
      </c>
      <c r="DR817" s="67">
        <v>0.89812850952148438</v>
      </c>
      <c r="DS817" s="67">
        <v>0.82440263032913208</v>
      </c>
      <c r="DT817" s="67">
        <v>0.21089893579483032</v>
      </c>
      <c r="DU817" s="67">
        <v>0.11989506334066391</v>
      </c>
      <c r="DV817" s="67">
        <v>0.12592297792434692</v>
      </c>
      <c r="DW817" s="67">
        <v>0.14914813637733459</v>
      </c>
      <c r="DX817" s="67">
        <v>0.18430989980697632</v>
      </c>
      <c r="DY817" s="67">
        <v>0.58241474628448486</v>
      </c>
      <c r="DZ817" s="67">
        <v>0.50788140296936035</v>
      </c>
      <c r="EA817" s="67">
        <v>0.4532124400138855</v>
      </c>
      <c r="EB817" s="67">
        <v>0.44274052977561951</v>
      </c>
      <c r="EC817" s="67">
        <v>0.45511516928672791</v>
      </c>
      <c r="ED817" s="67">
        <v>0.49872982501983643</v>
      </c>
      <c r="EE817" s="67">
        <v>0.55467098951339722</v>
      </c>
      <c r="EF817" s="67">
        <v>0.53996682167053223</v>
      </c>
      <c r="EG817" s="67">
        <v>0.57287603616714478</v>
      </c>
      <c r="EH817" s="67">
        <v>0.65345704555511475</v>
      </c>
      <c r="EI817" s="67">
        <v>0.68032574653625488</v>
      </c>
      <c r="EJ817" s="67">
        <v>0.6920011043548584</v>
      </c>
      <c r="EK817" s="67">
        <v>0.71629512310028076</v>
      </c>
      <c r="EL817" s="67">
        <v>0.75193411111831665</v>
      </c>
      <c r="EM817" s="67">
        <v>1.2399265766143799</v>
      </c>
      <c r="EN817" s="67">
        <v>1.3491336107254028</v>
      </c>
      <c r="EO817" s="67">
        <v>1.4570142030715942</v>
      </c>
      <c r="EP817" s="67">
        <v>1.4064935445785522</v>
      </c>
      <c r="EQ817" s="67">
        <v>1.3305439949035645</v>
      </c>
      <c r="ER817" s="67">
        <v>0.72715151309967041</v>
      </c>
      <c r="ES817" s="67">
        <v>0.62378954887390137</v>
      </c>
      <c r="ET817" s="67">
        <v>0.59078609943389893</v>
      </c>
      <c r="EU817" s="67">
        <v>0.58442479372024536</v>
      </c>
      <c r="EV817" s="67">
        <v>0.57860928773880005</v>
      </c>
      <c r="EW817" s="67">
        <v>64.549522399902344</v>
      </c>
      <c r="EX817" s="67">
        <v>61.891674041748047</v>
      </c>
      <c r="EY817" s="67">
        <v>59.895183563232422</v>
      </c>
      <c r="EZ817" s="67">
        <v>58.238861083984375</v>
      </c>
      <c r="FA817" s="67">
        <v>56.744709014892578</v>
      </c>
      <c r="FB817" s="67">
        <v>55.807819366455078</v>
      </c>
      <c r="FC817" s="67">
        <v>56.043014526367188</v>
      </c>
      <c r="FD817" s="67">
        <v>60.621158599853516</v>
      </c>
      <c r="FE817" s="67">
        <v>67.533988952636719</v>
      </c>
      <c r="FF817" s="67">
        <v>74.404212951660156</v>
      </c>
      <c r="FG817" s="67">
        <v>81.0267333984375</v>
      </c>
      <c r="FH817" s="67">
        <v>87.451606750488281</v>
      </c>
      <c r="FI817" s="67">
        <v>93.689697265625</v>
      </c>
      <c r="FJ817" s="67">
        <v>98.172477722167969</v>
      </c>
      <c r="FK817" s="67">
        <v>100.46121978759766</v>
      </c>
      <c r="FL817" s="67">
        <v>101.00367736816406</v>
      </c>
      <c r="FM817" s="67">
        <v>99.628807067871094</v>
      </c>
      <c r="FN817" s="67">
        <v>97.542716979980469</v>
      </c>
      <c r="FO817" s="67">
        <v>94.093772888183594</v>
      </c>
      <c r="FP817" s="67">
        <v>90.173614501953125</v>
      </c>
      <c r="FQ817" s="67">
        <v>84.446701049804688</v>
      </c>
      <c r="FR817" s="67">
        <v>77.987960815429688</v>
      </c>
      <c r="FS817" s="67">
        <v>72.768653869628906</v>
      </c>
      <c r="FT817" s="67">
        <v>69.391349792480469</v>
      </c>
      <c r="FU817" s="68">
        <v>0.45281010866165161</v>
      </c>
      <c r="FV817" s="40">
        <v>3.4300000667572021</v>
      </c>
      <c r="FW817">
        <v>229.04</v>
      </c>
      <c r="FX817">
        <v>1</v>
      </c>
    </row>
    <row r="818" spans="1:180" x14ac:dyDescent="0.2">
      <c r="A818" t="s">
        <v>189</v>
      </c>
      <c r="B818" t="s">
        <v>207</v>
      </c>
      <c r="C818" t="s">
        <v>204</v>
      </c>
      <c r="D818" t="s">
        <v>184</v>
      </c>
      <c r="E818" t="s">
        <v>1</v>
      </c>
      <c r="F818" t="s">
        <v>1</v>
      </c>
      <c r="G818" s="60" t="s">
        <v>216</v>
      </c>
      <c r="H818" s="67">
        <v>8464.999927520752</v>
      </c>
      <c r="I818" s="67">
        <v>1.1344083547592163</v>
      </c>
      <c r="J818" s="67">
        <v>0.98618596792221069</v>
      </c>
      <c r="K818" s="67">
        <v>0.86880481243133545</v>
      </c>
      <c r="L818" s="67">
        <v>0.79705518484115601</v>
      </c>
      <c r="M818" s="67">
        <v>0.75719094276428223</v>
      </c>
      <c r="N818" s="67">
        <v>0.74235284328460693</v>
      </c>
      <c r="O818" s="67">
        <v>0.7827112078666687</v>
      </c>
      <c r="P818" s="67">
        <v>0.84678053855895996</v>
      </c>
      <c r="Q818" s="67">
        <v>0.90213263034820557</v>
      </c>
      <c r="R818" s="67">
        <v>0.98868972063064575</v>
      </c>
      <c r="S818" s="67">
        <v>1.1237809658050537</v>
      </c>
      <c r="T818" s="67">
        <v>1.3007560968399048</v>
      </c>
      <c r="U818" s="67">
        <v>1.4673589468002319</v>
      </c>
      <c r="V818" s="67">
        <v>1.5934394598007202</v>
      </c>
      <c r="W818" s="67">
        <v>1.6990964412689209</v>
      </c>
      <c r="X818" s="67">
        <v>1.8802168369293213</v>
      </c>
      <c r="Y818" s="67">
        <v>2.0773205757141113</v>
      </c>
      <c r="Z818" s="67">
        <v>2.3078377246856689</v>
      </c>
      <c r="AA818" s="67">
        <v>2.3656547069549561</v>
      </c>
      <c r="AB818" s="67">
        <v>2.2921578884124756</v>
      </c>
      <c r="AC818" s="67">
        <v>2.1829686164855957</v>
      </c>
      <c r="AD818" s="67">
        <v>2.1058499813079834</v>
      </c>
      <c r="AE818" s="67">
        <v>1.8519958257675171</v>
      </c>
      <c r="AF818" s="67">
        <v>1.5702630281448364</v>
      </c>
      <c r="AG818" s="67">
        <v>-7.2682872414588928E-2</v>
      </c>
      <c r="AH818" s="67">
        <v>-5.9198454022407532E-2</v>
      </c>
      <c r="AI818" s="67">
        <v>-5.7550109922885895E-2</v>
      </c>
      <c r="AJ818" s="67">
        <v>-4.6437494456768036E-2</v>
      </c>
      <c r="AK818" s="67">
        <v>-4.3322108685970306E-2</v>
      </c>
      <c r="AL818" s="67">
        <v>-5.8717165142297745E-2</v>
      </c>
      <c r="AM818" s="67">
        <v>-5.9642717242240906E-2</v>
      </c>
      <c r="AN818" s="67">
        <v>-7.257196307182312E-2</v>
      </c>
      <c r="AO818" s="67">
        <v>-6.5395571291446686E-2</v>
      </c>
      <c r="AP818" s="67">
        <v>-6.9602400064468384E-2</v>
      </c>
      <c r="AQ818" s="67">
        <v>-6.8550214171409607E-2</v>
      </c>
      <c r="AR818" s="67">
        <v>-7.0686988532543182E-2</v>
      </c>
      <c r="AS818" s="67">
        <v>-9.018416702747345E-2</v>
      </c>
      <c r="AT818" s="67">
        <v>-7.9786293208599091E-2</v>
      </c>
      <c r="AU818" s="67">
        <v>0.10813964158296585</v>
      </c>
      <c r="AV818" s="67">
        <v>0.18570965528488159</v>
      </c>
      <c r="AW818" s="67">
        <v>0.22240999341011047</v>
      </c>
      <c r="AX818" s="67">
        <v>0.26328948140144348</v>
      </c>
      <c r="AY818" s="67">
        <v>0.24913816154003143</v>
      </c>
      <c r="AZ818" s="67">
        <v>-8.9576631784439087E-2</v>
      </c>
      <c r="BA818" s="67">
        <v>-0.15006496012210846</v>
      </c>
      <c r="BB818" s="67">
        <v>-0.12897683680057526</v>
      </c>
      <c r="BC818" s="67">
        <v>-0.12638944387435913</v>
      </c>
      <c r="BD818" s="67">
        <v>-0.10788233578205109</v>
      </c>
      <c r="BE818" s="67">
        <v>-3.790685161948204E-2</v>
      </c>
      <c r="BF818" s="67">
        <v>-2.6712007820606232E-2</v>
      </c>
      <c r="BG818" s="67">
        <v>-2.6842493563890457E-2</v>
      </c>
      <c r="BH818" s="67">
        <v>-1.7113901674747467E-2</v>
      </c>
      <c r="BI818" s="67">
        <v>-1.4872118830680847E-2</v>
      </c>
      <c r="BJ818" s="67">
        <v>-3.0516751110553741E-2</v>
      </c>
      <c r="BK818" s="67">
        <v>-3.03370151668787E-2</v>
      </c>
      <c r="BL818" s="67">
        <v>-4.1868943721055984E-2</v>
      </c>
      <c r="BM818" s="67">
        <v>-3.2768011093139648E-2</v>
      </c>
      <c r="BN818" s="67">
        <v>-3.4446336328983307E-2</v>
      </c>
      <c r="BO818" s="67">
        <v>-3.0811421573162079E-2</v>
      </c>
      <c r="BP818" s="67">
        <v>-3.0490759760141373E-2</v>
      </c>
      <c r="BQ818" s="67">
        <v>-4.7905802726745605E-2</v>
      </c>
      <c r="BR818" s="67">
        <v>-3.6095023155212402E-2</v>
      </c>
      <c r="BS818" s="67">
        <v>0.15185946226119995</v>
      </c>
      <c r="BT818" s="67">
        <v>0.23005892336368561</v>
      </c>
      <c r="BU818" s="67">
        <v>0.2671985924243927</v>
      </c>
      <c r="BV818" s="67">
        <v>0.30835121870040894</v>
      </c>
      <c r="BW818" s="67">
        <v>0.29436573386192322</v>
      </c>
      <c r="BX818" s="67">
        <v>-4.3969724327325821E-2</v>
      </c>
      <c r="BY818" s="67">
        <v>-0.10541750490665436</v>
      </c>
      <c r="BZ818" s="67">
        <v>-8.6212478578090668E-2</v>
      </c>
      <c r="CA818" s="67">
        <v>-8.5747256875038147E-2</v>
      </c>
      <c r="CB818" s="67">
        <v>-6.9832883775234222E-2</v>
      </c>
      <c r="CC818" s="67">
        <v>-1.3821078464388847E-2</v>
      </c>
      <c r="CD818" s="67">
        <v>-4.2119948193430901E-3</v>
      </c>
      <c r="CE818" s="67">
        <v>-5.574490875005722E-3</v>
      </c>
      <c r="CF818" s="67">
        <v>3.195527708157897E-3</v>
      </c>
      <c r="CG818" s="67">
        <v>4.8322551883757114E-3</v>
      </c>
      <c r="CH818" s="67">
        <v>-1.0985233820974827E-2</v>
      </c>
      <c r="CI818" s="67">
        <v>-1.0039973072707653E-2</v>
      </c>
      <c r="CJ818" s="67">
        <v>-2.0604122430086136E-2</v>
      </c>
      <c r="CK818" s="67">
        <v>-1.0170262306928635E-2</v>
      </c>
      <c r="CL818" s="67">
        <v>-1.0097356513142586E-2</v>
      </c>
      <c r="CM818" s="67">
        <v>-4.6736509539186954E-3</v>
      </c>
      <c r="CN818" s="67">
        <v>-2.6509694289416075E-3</v>
      </c>
      <c r="CO818" s="67">
        <v>-1.8623927608132362E-2</v>
      </c>
      <c r="CP818" s="67">
        <v>-5.8345729485154152E-3</v>
      </c>
      <c r="CQ818" s="67">
        <v>0.18213969469070435</v>
      </c>
      <c r="CR818" s="67">
        <v>0.26077508926391602</v>
      </c>
      <c r="CS818" s="67">
        <v>0.29821902513504028</v>
      </c>
      <c r="CT818" s="67">
        <v>0.33956083655357361</v>
      </c>
      <c r="CU818" s="67">
        <v>0.32569026947021484</v>
      </c>
      <c r="CV818" s="67">
        <v>-1.2382516637444496E-2</v>
      </c>
      <c r="CW818" s="67">
        <v>-7.4494808912277222E-2</v>
      </c>
      <c r="CX818" s="67">
        <v>-5.6594010442495346E-2</v>
      </c>
      <c r="CY818" s="67">
        <v>-5.7598616927862167E-2</v>
      </c>
      <c r="CZ818" s="67">
        <v>-4.3479949235916138E-2</v>
      </c>
      <c r="DA818" s="67">
        <v>1.0264693759381771E-2</v>
      </c>
      <c r="DB818" s="67">
        <v>1.8288018181920052E-2</v>
      </c>
      <c r="DC818" s="67">
        <v>1.5693513676524162E-2</v>
      </c>
      <c r="DD818" s="67">
        <v>2.3504957556724548E-2</v>
      </c>
      <c r="DE818" s="67">
        <v>2.4536630138754845E-2</v>
      </c>
      <c r="DF818" s="67">
        <v>8.5462843999266624E-3</v>
      </c>
      <c r="DG818" s="67">
        <v>1.025706809014082E-2</v>
      </c>
      <c r="DH818" s="67">
        <v>6.6069996682927012E-4</v>
      </c>
      <c r="DI818" s="67">
        <v>1.242748461663723E-2</v>
      </c>
      <c r="DJ818" s="67">
        <v>1.4251622371375561E-2</v>
      </c>
      <c r="DK818" s="67">
        <v>2.1464120596647263E-2</v>
      </c>
      <c r="DL818" s="67">
        <v>2.518882043659687E-2</v>
      </c>
      <c r="DM818" s="67">
        <v>1.0657946579158306E-2</v>
      </c>
      <c r="DN818" s="67">
        <v>2.4425873532891273E-2</v>
      </c>
      <c r="DO818" s="67">
        <v>0.21241992712020874</v>
      </c>
      <c r="DP818" s="67">
        <v>0.29149124026298523</v>
      </c>
      <c r="DQ818" s="67">
        <v>0.32923945784568787</v>
      </c>
      <c r="DR818" s="67">
        <v>0.37077039480209351</v>
      </c>
      <c r="DS818" s="67">
        <v>0.35701477527618408</v>
      </c>
      <c r="DT818" s="67">
        <v>1.9204689189791679E-2</v>
      </c>
      <c r="DU818" s="67">
        <v>-4.3572124093770981E-2</v>
      </c>
      <c r="DV818" s="67">
        <v>-2.6975538581609726E-2</v>
      </c>
      <c r="DW818" s="67">
        <v>-2.944997139275074E-2</v>
      </c>
      <c r="DX818" s="67">
        <v>-1.7127014696598053E-2</v>
      </c>
      <c r="DY818" s="67">
        <v>4.504072293639183E-2</v>
      </c>
      <c r="DZ818" s="67">
        <v>5.0774466246366501E-2</v>
      </c>
      <c r="EA818" s="67">
        <v>4.6401128172874451E-2</v>
      </c>
      <c r="EB818" s="67">
        <v>5.2828550338745117E-2</v>
      </c>
      <c r="EC818" s="67">
        <v>5.2986618131399155E-2</v>
      </c>
      <c r="ED818" s="67">
        <v>3.6746691912412643E-2</v>
      </c>
      <c r="EE818" s="67">
        <v>3.9562776684761047E-2</v>
      </c>
      <c r="EF818" s="67">
        <v>3.1363725662231445E-2</v>
      </c>
      <c r="EG818" s="67">
        <v>4.5055042952299118E-2</v>
      </c>
      <c r="EH818" s="67">
        <v>4.9407679587602615E-2</v>
      </c>
      <c r="EI818" s="67">
        <v>5.9202909469604492E-2</v>
      </c>
      <c r="EJ818" s="67">
        <v>6.5385058522224426E-2</v>
      </c>
      <c r="EK818" s="67">
        <v>5.2936319261789322E-2</v>
      </c>
      <c r="EL818" s="67">
        <v>6.8117149174213409E-2</v>
      </c>
      <c r="EM818" s="67">
        <v>0.25613975524902344</v>
      </c>
      <c r="EN818" s="67">
        <v>0.33584052324295044</v>
      </c>
      <c r="EO818" s="67">
        <v>0.37402805685997009</v>
      </c>
      <c r="EP818" s="67">
        <v>0.41583216190338135</v>
      </c>
      <c r="EQ818" s="67">
        <v>0.40224239230155945</v>
      </c>
      <c r="ER818" s="67">
        <v>6.4811602234840393E-2</v>
      </c>
      <c r="ES818" s="67">
        <v>1.0753368260338902E-3</v>
      </c>
      <c r="ET818" s="67">
        <v>1.5788828954100609E-2</v>
      </c>
      <c r="EU818" s="67">
        <v>1.1192196980118752E-2</v>
      </c>
      <c r="EV818" s="67">
        <v>2.0922435447573662E-2</v>
      </c>
      <c r="EW818" s="67">
        <v>81</v>
      </c>
      <c r="EX818" s="67">
        <v>79.5</v>
      </c>
      <c r="EY818" s="67">
        <v>78.5</v>
      </c>
      <c r="EZ818" s="67">
        <v>77</v>
      </c>
      <c r="FA818" s="67">
        <v>76</v>
      </c>
      <c r="FB818" s="67">
        <v>75</v>
      </c>
      <c r="FC818" s="67">
        <v>76</v>
      </c>
      <c r="FD818" s="67">
        <v>79.5</v>
      </c>
      <c r="FE818" s="67">
        <v>81</v>
      </c>
      <c r="FF818" s="67">
        <v>82.5</v>
      </c>
      <c r="FG818" s="67">
        <v>84.5</v>
      </c>
      <c r="FH818" s="67">
        <v>88.5</v>
      </c>
      <c r="FI818" s="67">
        <v>89</v>
      </c>
      <c r="FJ818" s="67">
        <v>88.5</v>
      </c>
      <c r="FK818" s="67">
        <v>88</v>
      </c>
      <c r="FL818" s="67">
        <v>90.5</v>
      </c>
      <c r="FM818" s="67">
        <v>94</v>
      </c>
      <c r="FN818" s="67">
        <v>96</v>
      </c>
      <c r="FO818" s="67">
        <v>97.5</v>
      </c>
      <c r="FP818" s="67">
        <v>96</v>
      </c>
      <c r="FQ818" s="67">
        <v>92.5</v>
      </c>
      <c r="FR818" s="67">
        <v>90.5</v>
      </c>
      <c r="FS818" s="67">
        <v>88.5</v>
      </c>
      <c r="FT818" s="67">
        <v>86.5</v>
      </c>
      <c r="FU818" s="68">
        <v>4.0219202637672424E-2</v>
      </c>
      <c r="FV818" s="40">
        <v>7.429999828338623</v>
      </c>
      <c r="FW818">
        <v>11839.91</v>
      </c>
      <c r="FX818">
        <v>1</v>
      </c>
    </row>
    <row r="819" spans="1:180" x14ac:dyDescent="0.2">
      <c r="A819" t="s">
        <v>189</v>
      </c>
      <c r="B819" t="s">
        <v>207</v>
      </c>
      <c r="C819" t="s">
        <v>204</v>
      </c>
      <c r="D819" t="s">
        <v>184</v>
      </c>
      <c r="E819" t="s">
        <v>1</v>
      </c>
      <c r="F819" t="s">
        <v>1</v>
      </c>
      <c r="G819" s="60" t="s">
        <v>217</v>
      </c>
      <c r="H819" s="67">
        <v>8434.0002126693726</v>
      </c>
      <c r="I819" s="67">
        <v>1.2620898485183716</v>
      </c>
      <c r="J819" s="67">
        <v>1.0825148820877075</v>
      </c>
      <c r="K819" s="67">
        <v>0.94061297178268433</v>
      </c>
      <c r="L819" s="67">
        <v>0.84868353605270386</v>
      </c>
      <c r="M819" s="67">
        <v>0.7987295389175415</v>
      </c>
      <c r="N819" s="67">
        <v>0.76276373863220215</v>
      </c>
      <c r="O819" s="67">
        <v>0.78769880533218384</v>
      </c>
      <c r="P819" s="67">
        <v>0.85950618982315063</v>
      </c>
      <c r="Q819" s="67">
        <v>0.95904558897018433</v>
      </c>
      <c r="R819" s="67">
        <v>1.1164697408676147</v>
      </c>
      <c r="S819" s="67">
        <v>1.3298591375350952</v>
      </c>
      <c r="T819" s="67">
        <v>1.5842421054840088</v>
      </c>
      <c r="U819" s="67">
        <v>1.8695524930953979</v>
      </c>
      <c r="V819" s="67">
        <v>2.1357378959655762</v>
      </c>
      <c r="W819" s="67">
        <v>2.3863554000854492</v>
      </c>
      <c r="X819" s="67">
        <v>2.6377465724945068</v>
      </c>
      <c r="Y819" s="67">
        <v>2.8453636169433594</v>
      </c>
      <c r="Z819" s="67">
        <v>2.995821475982666</v>
      </c>
      <c r="AA819" s="67">
        <v>3.0154023170471191</v>
      </c>
      <c r="AB819" s="67">
        <v>2.8810644149780273</v>
      </c>
      <c r="AC819" s="67">
        <v>2.7027151584625244</v>
      </c>
      <c r="AD819" s="67">
        <v>2.5221014022827148</v>
      </c>
      <c r="AE819" s="67">
        <v>2.1455368995666504</v>
      </c>
      <c r="AF819" s="67">
        <v>1.7397991418838501</v>
      </c>
      <c r="AG819" s="67">
        <v>-6.0012739151716232E-2</v>
      </c>
      <c r="AH819" s="67">
        <v>-5.1338989287614822E-2</v>
      </c>
      <c r="AI819" s="67">
        <v>-5.6515205651521683E-2</v>
      </c>
      <c r="AJ819" s="67">
        <v>-4.8261705785989761E-2</v>
      </c>
      <c r="AK819" s="67">
        <v>-4.4336963444948196E-2</v>
      </c>
      <c r="AL819" s="67">
        <v>-4.421711340546608E-2</v>
      </c>
      <c r="AM819" s="67">
        <v>-5.9896551072597504E-2</v>
      </c>
      <c r="AN819" s="67">
        <v>-6.699950248003006E-2</v>
      </c>
      <c r="AO819" s="67">
        <v>-8.0002911388874054E-2</v>
      </c>
      <c r="AP819" s="67">
        <v>-8.505617082118988E-2</v>
      </c>
      <c r="AQ819" s="67">
        <v>-0.11099951714277267</v>
      </c>
      <c r="AR819" s="67">
        <v>-0.1164635568857193</v>
      </c>
      <c r="AS819" s="67">
        <v>-0.12018130719661713</v>
      </c>
      <c r="AT819" s="67">
        <v>-0.11581474542617798</v>
      </c>
      <c r="AU819" s="67">
        <v>0.19506779313087463</v>
      </c>
      <c r="AV819" s="67">
        <v>0.3025209903717041</v>
      </c>
      <c r="AW819" s="67">
        <v>0.33108252286911011</v>
      </c>
      <c r="AX819" s="67">
        <v>0.34820476174354553</v>
      </c>
      <c r="AY819" s="67">
        <v>0.33741331100463867</v>
      </c>
      <c r="AZ819" s="67">
        <v>-0.18413996696472168</v>
      </c>
      <c r="BA819" s="67">
        <v>-0.2890988290309906</v>
      </c>
      <c r="BB819" s="67">
        <v>-0.26023033261299133</v>
      </c>
      <c r="BC819" s="67">
        <v>-0.20178356766700745</v>
      </c>
      <c r="BD819" s="67">
        <v>-0.15472228825092316</v>
      </c>
      <c r="BE819" s="67">
        <v>-2.5198711082339287E-2</v>
      </c>
      <c r="BF819" s="67">
        <v>-1.8816715106368065E-2</v>
      </c>
      <c r="BG819" s="67">
        <v>-2.5773296132683754E-2</v>
      </c>
      <c r="BH819" s="67">
        <v>-1.8905384466052055E-2</v>
      </c>
      <c r="BI819" s="67">
        <v>-1.5855144709348679E-2</v>
      </c>
      <c r="BJ819" s="67">
        <v>-1.5985962003469467E-2</v>
      </c>
      <c r="BK819" s="67">
        <v>-3.0560629442334175E-2</v>
      </c>
      <c r="BL819" s="67">
        <v>-3.6265198141336441E-2</v>
      </c>
      <c r="BM819" s="67">
        <v>-4.734174907207489E-2</v>
      </c>
      <c r="BN819" s="67">
        <v>-4.9863286316394806E-2</v>
      </c>
      <c r="BO819" s="67">
        <v>-7.3220275342464447E-2</v>
      </c>
      <c r="BP819" s="67">
        <v>-7.6224096119403839E-2</v>
      </c>
      <c r="BQ819" s="67">
        <v>-7.785777747631073E-2</v>
      </c>
      <c r="BR819" s="67">
        <v>-7.2077639400959015E-2</v>
      </c>
      <c r="BS819" s="67">
        <v>0.23883496224880219</v>
      </c>
      <c r="BT819" s="67">
        <v>0.34691759943962097</v>
      </c>
      <c r="BU819" s="67">
        <v>0.37591791152954102</v>
      </c>
      <c r="BV819" s="67">
        <v>0.39331230521202087</v>
      </c>
      <c r="BW819" s="67">
        <v>0.38268569111824036</v>
      </c>
      <c r="BX819" s="67">
        <v>-0.1384904533624649</v>
      </c>
      <c r="BY819" s="67">
        <v>-0.24440927803516388</v>
      </c>
      <c r="BZ819" s="67">
        <v>-0.21742440760135651</v>
      </c>
      <c r="CA819" s="67">
        <v>-0.16110049188137054</v>
      </c>
      <c r="CB819" s="67">
        <v>-0.11663284152746201</v>
      </c>
      <c r="CC819" s="67">
        <v>-1.0866228258237243E-3</v>
      </c>
      <c r="CD819" s="67">
        <v>3.7081115879118443E-3</v>
      </c>
      <c r="CE819" s="67">
        <v>-4.4815428555011749E-3</v>
      </c>
      <c r="CF819" s="67">
        <v>1.4267157530412078E-3</v>
      </c>
      <c r="CG819" s="67">
        <v>3.8712755776941776E-3</v>
      </c>
      <c r="CH819" s="67">
        <v>3.5668460186570883E-3</v>
      </c>
      <c r="CI819" s="67">
        <v>-1.0242659598588943E-2</v>
      </c>
      <c r="CJ819" s="67">
        <v>-1.4978716149926186E-2</v>
      </c>
      <c r="CK819" s="67">
        <v>-2.4720732122659683E-2</v>
      </c>
      <c r="CL819" s="67">
        <v>-2.5488803163170815E-2</v>
      </c>
      <c r="CM819" s="67">
        <v>-4.7054491937160492E-2</v>
      </c>
      <c r="CN819" s="67">
        <v>-4.8354372382164001E-2</v>
      </c>
      <c r="CO819" s="67">
        <v>-4.8544622957706451E-2</v>
      </c>
      <c r="CP819" s="67">
        <v>-4.1785452514886856E-2</v>
      </c>
      <c r="CQ819" s="67">
        <v>0.26914799213409424</v>
      </c>
      <c r="CR819" s="67">
        <v>0.37766656279563904</v>
      </c>
      <c r="CS819" s="67">
        <v>0.40697076916694641</v>
      </c>
      <c r="CT819" s="67">
        <v>0.42455366253852844</v>
      </c>
      <c r="CU819" s="67">
        <v>0.4140411913394928</v>
      </c>
      <c r="CV819" s="67">
        <v>-0.10687373578548431</v>
      </c>
      <c r="CW819" s="67">
        <v>-0.21345748007297516</v>
      </c>
      <c r="CX819" s="67">
        <v>-0.18777714669704437</v>
      </c>
      <c r="CY819" s="67">
        <v>-0.13292349874973297</v>
      </c>
      <c r="CZ819" s="67">
        <v>-9.0252205729484558E-2</v>
      </c>
      <c r="DA819" s="67">
        <v>2.302546426653862E-2</v>
      </c>
      <c r="DB819" s="67">
        <v>2.6232939213514328E-2</v>
      </c>
      <c r="DC819" s="67">
        <v>1.6810210421681404E-2</v>
      </c>
      <c r="DD819" s="67">
        <v>2.175881527364254E-2</v>
      </c>
      <c r="DE819" s="67">
        <v>2.3597696796059608E-2</v>
      </c>
      <c r="DF819" s="67">
        <v>2.311965636909008E-2</v>
      </c>
      <c r="DG819" s="67">
        <v>1.0075311176478863E-2</v>
      </c>
      <c r="DH819" s="67">
        <v>6.3077672384679317E-3</v>
      </c>
      <c r="DI819" s="67">
        <v>-2.0997128449380398E-3</v>
      </c>
      <c r="DJ819" s="67">
        <v>-1.1143170995637774E-3</v>
      </c>
      <c r="DK819" s="67">
        <v>-2.0888708531856537E-2</v>
      </c>
      <c r="DL819" s="67">
        <v>-2.0484648644924164E-2</v>
      </c>
      <c r="DM819" s="67">
        <v>-1.9231468439102173E-2</v>
      </c>
      <c r="DN819" s="67">
        <v>-1.1493266560137272E-2</v>
      </c>
      <c r="DO819" s="67">
        <v>0.2994610071182251</v>
      </c>
      <c r="DP819" s="67">
        <v>0.40841549634933472</v>
      </c>
      <c r="DQ819" s="67">
        <v>0.43802359700202942</v>
      </c>
      <c r="DR819" s="67">
        <v>0.45579499006271362</v>
      </c>
      <c r="DS819" s="67">
        <v>0.44539666175842285</v>
      </c>
      <c r="DT819" s="67">
        <v>-7.5257018208503723E-2</v>
      </c>
      <c r="DU819" s="67">
        <v>-0.18250563740730286</v>
      </c>
      <c r="DV819" s="67">
        <v>-0.15812987089157104</v>
      </c>
      <c r="DW819" s="67">
        <v>-0.10474652051925659</v>
      </c>
      <c r="DX819" s="67">
        <v>-6.3871569931507111E-2</v>
      </c>
      <c r="DY819" s="67">
        <v>5.7839490473270416E-2</v>
      </c>
      <c r="DZ819" s="67">
        <v>5.8755211532115936E-2</v>
      </c>
      <c r="EA819" s="67">
        <v>4.7552119940519333E-2</v>
      </c>
      <c r="EB819" s="67">
        <v>5.1115136593580246E-2</v>
      </c>
      <c r="EC819" s="67">
        <v>5.2079513669013977E-2</v>
      </c>
      <c r="ED819" s="67">
        <v>5.1350805908441544E-2</v>
      </c>
      <c r="EE819" s="67">
        <v>3.9411235600709915E-2</v>
      </c>
      <c r="EF819" s="67">
        <v>3.7042070180177689E-2</v>
      </c>
      <c r="EG819" s="67">
        <v>3.0561449006199837E-2</v>
      </c>
      <c r="EH819" s="67">
        <v>3.407856822013855E-2</v>
      </c>
      <c r="EI819" s="67">
        <v>1.6890527680516243E-2</v>
      </c>
      <c r="EJ819" s="67">
        <v>1.9754806533455849E-2</v>
      </c>
      <c r="EK819" s="67">
        <v>2.3092068731784821E-2</v>
      </c>
      <c r="EL819" s="67">
        <v>3.2243840396404266E-2</v>
      </c>
      <c r="EM819" s="67">
        <v>0.34322822093963623</v>
      </c>
      <c r="EN819" s="67">
        <v>0.45281213521957397</v>
      </c>
      <c r="EO819" s="67">
        <v>0.48285901546478271</v>
      </c>
      <c r="EP819" s="67">
        <v>0.50090247392654419</v>
      </c>
      <c r="EQ819" s="67">
        <v>0.49066904187202454</v>
      </c>
      <c r="ER819" s="67">
        <v>-2.9607506468892097E-2</v>
      </c>
      <c r="ES819" s="67">
        <v>-0.13781613111495972</v>
      </c>
      <c r="ET819" s="67">
        <v>-0.11532393842935562</v>
      </c>
      <c r="EU819" s="67">
        <v>-6.4063437283039093E-2</v>
      </c>
      <c r="EV819" s="67">
        <v>-2.5782125070691109E-2</v>
      </c>
      <c r="EW819" s="67">
        <v>83.5</v>
      </c>
      <c r="EX819" s="67">
        <v>81.5</v>
      </c>
      <c r="EY819" s="67">
        <v>79</v>
      </c>
      <c r="EZ819" s="67">
        <v>76</v>
      </c>
      <c r="FA819" s="67">
        <v>74</v>
      </c>
      <c r="FB819" s="67">
        <v>73</v>
      </c>
      <c r="FC819" s="67">
        <v>75</v>
      </c>
      <c r="FD819" s="67">
        <v>78.5</v>
      </c>
      <c r="FE819" s="67">
        <v>84</v>
      </c>
      <c r="FF819" s="67">
        <v>87.5</v>
      </c>
      <c r="FG819" s="67">
        <v>91</v>
      </c>
      <c r="FH819" s="67">
        <v>94.5</v>
      </c>
      <c r="FI819" s="67">
        <v>96.5</v>
      </c>
      <c r="FJ819" s="67">
        <v>99</v>
      </c>
      <c r="FK819" s="67">
        <v>100.5</v>
      </c>
      <c r="FL819" s="67">
        <v>101.5</v>
      </c>
      <c r="FM819" s="67">
        <v>103.5</v>
      </c>
      <c r="FN819" s="67">
        <v>105</v>
      </c>
      <c r="FO819" s="67">
        <v>105</v>
      </c>
      <c r="FP819" s="67">
        <v>102.5</v>
      </c>
      <c r="FQ819" s="67">
        <v>98</v>
      </c>
      <c r="FR819" s="67">
        <v>93</v>
      </c>
      <c r="FS819" s="67">
        <v>89.5</v>
      </c>
      <c r="FT819" s="67">
        <v>87</v>
      </c>
      <c r="FU819" s="68">
        <v>4.0260717272758484E-2</v>
      </c>
      <c r="FV819" s="40">
        <v>7.940000057220459</v>
      </c>
      <c r="FW819">
        <v>14511.14</v>
      </c>
      <c r="FX819">
        <v>1</v>
      </c>
    </row>
    <row r="820" spans="1:180" x14ac:dyDescent="0.2">
      <c r="A820" t="s">
        <v>189</v>
      </c>
      <c r="B820" t="s">
        <v>207</v>
      </c>
      <c r="C820" t="s">
        <v>204</v>
      </c>
      <c r="D820" t="s">
        <v>184</v>
      </c>
      <c r="E820" t="s">
        <v>1</v>
      </c>
      <c r="F820" t="s">
        <v>1</v>
      </c>
      <c r="G820" s="60" t="s">
        <v>218</v>
      </c>
      <c r="H820" s="67">
        <v>8423.9998559951782</v>
      </c>
      <c r="I820" s="67">
        <v>1.4421755075454712</v>
      </c>
      <c r="J820" s="67">
        <v>1.2271231412887573</v>
      </c>
      <c r="K820" s="67">
        <v>1.0704845190048218</v>
      </c>
      <c r="L820" s="67">
        <v>0.95106762647628784</v>
      </c>
      <c r="M820" s="67">
        <v>0.881600022315979</v>
      </c>
      <c r="N820" s="67">
        <v>0.83214902877807617</v>
      </c>
      <c r="O820" s="67">
        <v>0.85330021381378174</v>
      </c>
      <c r="P820" s="67">
        <v>0.91155964136123657</v>
      </c>
      <c r="Q820" s="67">
        <v>1.0165358781814575</v>
      </c>
      <c r="R820" s="67">
        <v>1.2008044719696045</v>
      </c>
      <c r="S820" s="67">
        <v>1.4421182870864868</v>
      </c>
      <c r="T820" s="67">
        <v>1.6875391006469727</v>
      </c>
      <c r="U820" s="67">
        <v>1.9548540115356445</v>
      </c>
      <c r="V820" s="67">
        <v>2.2408440113067627</v>
      </c>
      <c r="W820" s="67">
        <v>2.5120687484741211</v>
      </c>
      <c r="X820" s="67">
        <v>2.7407867908477783</v>
      </c>
      <c r="Y820" s="67">
        <v>2.8987636566162109</v>
      </c>
      <c r="Z820" s="67">
        <v>3.0326313972473145</v>
      </c>
      <c r="AA820" s="67">
        <v>3.0566480159759521</v>
      </c>
      <c r="AB820" s="67">
        <v>2.914820671081543</v>
      </c>
      <c r="AC820" s="67">
        <v>2.7236151695251465</v>
      </c>
      <c r="AD820" s="67">
        <v>2.5125386714935303</v>
      </c>
      <c r="AE820" s="67">
        <v>2.1696476936340332</v>
      </c>
      <c r="AF820" s="67">
        <v>1.8044407367706299</v>
      </c>
      <c r="AG820" s="67">
        <v>-0.1060110405087471</v>
      </c>
      <c r="AH820" s="67">
        <v>-7.7808387577533722E-2</v>
      </c>
      <c r="AI820" s="67">
        <v>-6.8335674703121185E-2</v>
      </c>
      <c r="AJ820" s="67">
        <v>-5.9444688260555267E-2</v>
      </c>
      <c r="AK820" s="67">
        <v>-6.5092138946056366E-2</v>
      </c>
      <c r="AL820" s="67">
        <v>-6.5981678664684296E-2</v>
      </c>
      <c r="AM820" s="67">
        <v>-6.6359438002109528E-2</v>
      </c>
      <c r="AN820" s="67">
        <v>-8.0638565123081207E-2</v>
      </c>
      <c r="AO820" s="67">
        <v>-8.8900521397590637E-2</v>
      </c>
      <c r="AP820" s="67">
        <v>-9.339035302400589E-2</v>
      </c>
      <c r="AQ820" s="67">
        <v>-0.1025899276137352</v>
      </c>
      <c r="AR820" s="67">
        <v>-0.10617924481630325</v>
      </c>
      <c r="AS820" s="67">
        <v>-0.10936792194843292</v>
      </c>
      <c r="AT820" s="67">
        <v>-9.8218917846679688E-2</v>
      </c>
      <c r="AU820" s="67">
        <v>0.22035080194473267</v>
      </c>
      <c r="AV820" s="67">
        <v>0.30187427997589111</v>
      </c>
      <c r="AW820" s="67">
        <v>0.34203281998634338</v>
      </c>
      <c r="AX820" s="67">
        <v>0.34728938341140747</v>
      </c>
      <c r="AY820" s="67">
        <v>0.31387552618980408</v>
      </c>
      <c r="AZ820" s="67">
        <v>-0.17855678498744965</v>
      </c>
      <c r="BA820" s="67">
        <v>-0.29543653130531311</v>
      </c>
      <c r="BB820" s="67">
        <v>-0.23252622783184052</v>
      </c>
      <c r="BC820" s="67">
        <v>-0.16428756713867188</v>
      </c>
      <c r="BD820" s="67">
        <v>-0.11348103731870651</v>
      </c>
      <c r="BE820" s="67">
        <v>-7.1189612150192261E-2</v>
      </c>
      <c r="BF820" s="67">
        <v>-4.5279074460268021E-2</v>
      </c>
      <c r="BG820" s="67">
        <v>-3.7586983293294907E-2</v>
      </c>
      <c r="BH820" s="67">
        <v>-3.0081886798143387E-2</v>
      </c>
      <c r="BI820" s="67">
        <v>-3.6604024469852448E-2</v>
      </c>
      <c r="BJ820" s="67">
        <v>-3.7744559347629547E-2</v>
      </c>
      <c r="BK820" s="67">
        <v>-3.701791912317276E-2</v>
      </c>
      <c r="BL820" s="67">
        <v>-4.9898542463779449E-2</v>
      </c>
      <c r="BM820" s="67">
        <v>-5.6233156472444534E-2</v>
      </c>
      <c r="BN820" s="67">
        <v>-5.8190509676933289E-2</v>
      </c>
      <c r="BO820" s="67">
        <v>-6.4802929759025574E-2</v>
      </c>
      <c r="BP820" s="67">
        <v>-6.5931461751461029E-2</v>
      </c>
      <c r="BQ820" s="67">
        <v>-6.703571230173111E-2</v>
      </c>
      <c r="BR820" s="67">
        <v>-5.4473105818033218E-2</v>
      </c>
      <c r="BS820" s="67">
        <v>0.26412710547447205</v>
      </c>
      <c r="BT820" s="67">
        <v>0.34627985954284668</v>
      </c>
      <c r="BU820" s="67">
        <v>0.38687694072723389</v>
      </c>
      <c r="BV820" s="67">
        <v>0.39240524172782898</v>
      </c>
      <c r="BW820" s="67">
        <v>0.35915589332580566</v>
      </c>
      <c r="BX820" s="67">
        <v>-0.13289982080459595</v>
      </c>
      <c r="BY820" s="67">
        <v>-0.25073960423469543</v>
      </c>
      <c r="BZ820" s="67">
        <v>-0.18971279263496399</v>
      </c>
      <c r="CA820" s="67">
        <v>-0.12359693646430969</v>
      </c>
      <c r="CB820" s="67">
        <v>-7.538401335477829E-2</v>
      </c>
      <c r="CC820" s="67">
        <v>-4.7072403132915497E-2</v>
      </c>
      <c r="CD820" s="67">
        <v>-2.2749371826648712E-2</v>
      </c>
      <c r="CE820" s="67">
        <v>-1.6290530562400818E-2</v>
      </c>
      <c r="CF820" s="67">
        <v>-9.7452979534864426E-3</v>
      </c>
      <c r="CG820" s="67">
        <v>-1.6873251646757126E-2</v>
      </c>
      <c r="CH820" s="67">
        <v>-1.8187610432505608E-2</v>
      </c>
      <c r="CI820" s="67">
        <v>-1.6696073114871979E-2</v>
      </c>
      <c r="CJ820" s="67">
        <v>-2.8608094900846481E-2</v>
      </c>
      <c r="CK820" s="67">
        <v>-3.3607833087444305E-2</v>
      </c>
      <c r="CL820" s="67">
        <v>-3.3811211585998535E-2</v>
      </c>
      <c r="CM820" s="67">
        <v>-3.8631770759820938E-2</v>
      </c>
      <c r="CN820" s="67">
        <v>-3.8055974990129471E-2</v>
      </c>
      <c r="CO820" s="67">
        <v>-3.7716560065746307E-2</v>
      </c>
      <c r="CP820" s="67">
        <v>-2.417488768696785E-2</v>
      </c>
      <c r="CQ820" s="67">
        <v>0.29444640874862671</v>
      </c>
      <c r="CR820" s="67">
        <v>0.37703502178192139</v>
      </c>
      <c r="CS820" s="67">
        <v>0.4179358184337616</v>
      </c>
      <c r="CT820" s="67">
        <v>0.42365232110023499</v>
      </c>
      <c r="CU820" s="67">
        <v>0.3905169665813446</v>
      </c>
      <c r="CV820" s="67">
        <v>-0.10127796232700348</v>
      </c>
      <c r="CW820" s="67">
        <v>-0.21978263556957245</v>
      </c>
      <c r="CX820" s="67">
        <v>-0.16006037592887878</v>
      </c>
      <c r="CY820" s="67">
        <v>-9.5414742827415466E-2</v>
      </c>
      <c r="CZ820" s="67">
        <v>-4.8998132348060608E-2</v>
      </c>
      <c r="DA820" s="67">
        <v>-2.2955195978283882E-2</v>
      </c>
      <c r="DB820" s="67">
        <v>-2.1967000793665648E-4</v>
      </c>
      <c r="DC820" s="67">
        <v>5.0059230998158455E-3</v>
      </c>
      <c r="DD820" s="67">
        <v>1.0591289959847927E-2</v>
      </c>
      <c r="DE820" s="67">
        <v>2.8575242031365633E-3</v>
      </c>
      <c r="DF820" s="67">
        <v>1.3693351065739989E-3</v>
      </c>
      <c r="DG820" s="67">
        <v>3.62577592022717E-3</v>
      </c>
      <c r="DH820" s="67">
        <v>-7.3176487348973751E-3</v>
      </c>
      <c r="DI820" s="67">
        <v>-1.0982508771121502E-2</v>
      </c>
      <c r="DJ820" s="67">
        <v>-9.4319144263863564E-3</v>
      </c>
      <c r="DK820" s="67">
        <v>-1.2460611760616302E-2</v>
      </c>
      <c r="DL820" s="67">
        <v>-1.0180485434830189E-2</v>
      </c>
      <c r="DM820" s="67">
        <v>-8.397403173148632E-3</v>
      </c>
      <c r="DN820" s="67">
        <v>6.1233295127749443E-3</v>
      </c>
      <c r="DO820" s="67">
        <v>0.32476574182510376</v>
      </c>
      <c r="DP820" s="67">
        <v>0.40779018402099609</v>
      </c>
      <c r="DQ820" s="67">
        <v>0.44899469614028931</v>
      </c>
      <c r="DR820" s="67">
        <v>0.45489943027496338</v>
      </c>
      <c r="DS820" s="67">
        <v>0.42187801003456116</v>
      </c>
      <c r="DT820" s="67">
        <v>-6.9656088948249817E-2</v>
      </c>
      <c r="DU820" s="67">
        <v>-0.18882568180561066</v>
      </c>
      <c r="DV820" s="67">
        <v>-0.13040792942047119</v>
      </c>
      <c r="DW820" s="67">
        <v>-6.7232534289360046E-2</v>
      </c>
      <c r="DX820" s="67">
        <v>-2.2612247616052628E-2</v>
      </c>
      <c r="DY820" s="67">
        <v>1.1866225861012936E-2</v>
      </c>
      <c r="DZ820" s="67">
        <v>3.2309643924236298E-2</v>
      </c>
      <c r="EA820" s="67">
        <v>3.5754621028900146E-2</v>
      </c>
      <c r="EB820" s="67">
        <v>3.9954092353582382E-2</v>
      </c>
      <c r="EC820" s="67">
        <v>3.1345628201961517E-2</v>
      </c>
      <c r="ED820" s="67">
        <v>2.960645966231823E-2</v>
      </c>
      <c r="EE820" s="67">
        <v>3.2967299222946167E-2</v>
      </c>
      <c r="EF820" s="67">
        <v>2.3422373458743095E-2</v>
      </c>
      <c r="EG820" s="67">
        <v>2.1684864535927773E-2</v>
      </c>
      <c r="EH820" s="67">
        <v>2.5767920538783073E-2</v>
      </c>
      <c r="EI820" s="67">
        <v>2.5326382368803024E-2</v>
      </c>
      <c r="EJ820" s="67">
        <v>3.0067292973399162E-2</v>
      </c>
      <c r="EK820" s="67">
        <v>3.3934801816940308E-2</v>
      </c>
      <c r="EL820" s="67">
        <v>4.9869142472743988E-2</v>
      </c>
      <c r="EM820" s="67">
        <v>0.36854204535484314</v>
      </c>
      <c r="EN820" s="67">
        <v>0.45219576358795166</v>
      </c>
      <c r="EO820" s="67">
        <v>0.49383878707885742</v>
      </c>
      <c r="EP820" s="67">
        <v>0.5000152587890625</v>
      </c>
      <c r="EQ820" s="67">
        <v>0.46715837717056274</v>
      </c>
      <c r="ER820" s="67">
        <v>-2.3999134078621864E-2</v>
      </c>
      <c r="ES820" s="67">
        <v>-0.14412873983383179</v>
      </c>
      <c r="ET820" s="67">
        <v>-8.7594509124755859E-2</v>
      </c>
      <c r="EU820" s="67">
        <v>-2.6541907340288162E-2</v>
      </c>
      <c r="EV820" s="67">
        <v>1.5484774485230446E-2</v>
      </c>
      <c r="EW820" s="67">
        <v>85.5</v>
      </c>
      <c r="EX820" s="67">
        <v>84.5</v>
      </c>
      <c r="EY820" s="67">
        <v>83</v>
      </c>
      <c r="EZ820" s="67">
        <v>78.5</v>
      </c>
      <c r="FA820" s="67">
        <v>76.5</v>
      </c>
      <c r="FB820" s="67">
        <v>76.5</v>
      </c>
      <c r="FC820" s="67">
        <v>77</v>
      </c>
      <c r="FD820" s="67">
        <v>80</v>
      </c>
      <c r="FE820" s="67">
        <v>83</v>
      </c>
      <c r="FF820" s="67">
        <v>88.5</v>
      </c>
      <c r="FG820" s="67">
        <v>93.5</v>
      </c>
      <c r="FH820" s="67">
        <v>96</v>
      </c>
      <c r="FI820" s="67">
        <v>98</v>
      </c>
      <c r="FJ820" s="67">
        <v>99.5</v>
      </c>
      <c r="FK820" s="67">
        <v>101.5</v>
      </c>
      <c r="FL820" s="67">
        <v>103.5</v>
      </c>
      <c r="FM820" s="67">
        <v>103.5</v>
      </c>
      <c r="FN820" s="67">
        <v>106</v>
      </c>
      <c r="FO820" s="67">
        <v>106</v>
      </c>
      <c r="FP820" s="67">
        <v>103</v>
      </c>
      <c r="FQ820" s="67">
        <v>98.5</v>
      </c>
      <c r="FR820" s="67">
        <v>91.5</v>
      </c>
      <c r="FS820" s="67">
        <v>86.5</v>
      </c>
      <c r="FT820" s="67">
        <v>85</v>
      </c>
      <c r="FU820" s="68">
        <v>4.0268365293741226E-2</v>
      </c>
      <c r="FV820" s="40">
        <v>7.9000000953674316</v>
      </c>
      <c r="FW820">
        <v>15155.29</v>
      </c>
      <c r="FX820">
        <v>1</v>
      </c>
    </row>
    <row r="821" spans="1:180" x14ac:dyDescent="0.2">
      <c r="A821" t="s">
        <v>189</v>
      </c>
      <c r="B821" t="s">
        <v>207</v>
      </c>
      <c r="C821" t="s">
        <v>204</v>
      </c>
      <c r="D821" t="s">
        <v>184</v>
      </c>
      <c r="E821" t="s">
        <v>1</v>
      </c>
      <c r="F821" t="s">
        <v>1</v>
      </c>
      <c r="G821" s="60" t="s">
        <v>219</v>
      </c>
      <c r="H821" s="67">
        <v>8398.000107884407</v>
      </c>
      <c r="I821" s="67">
        <v>1.5144749879837036</v>
      </c>
      <c r="J821" s="67">
        <v>1.3247988224029541</v>
      </c>
      <c r="K821" s="67">
        <v>1.198060154914856</v>
      </c>
      <c r="L821" s="67">
        <v>1.0767152309417725</v>
      </c>
      <c r="M821" s="67">
        <v>1.023675799369812</v>
      </c>
      <c r="N821" s="67">
        <v>0.9772878885269165</v>
      </c>
      <c r="O821" s="67">
        <v>1.0123740434646606</v>
      </c>
      <c r="P821" s="67">
        <v>1.0880599021911621</v>
      </c>
      <c r="Q821" s="67">
        <v>1.2083433866500854</v>
      </c>
      <c r="R821" s="67">
        <v>1.3833930492401123</v>
      </c>
      <c r="S821" s="67">
        <v>1.6087833642959595</v>
      </c>
      <c r="T821" s="67">
        <v>1.8727338314056396</v>
      </c>
      <c r="U821" s="67">
        <v>2.1513025760650635</v>
      </c>
      <c r="V821" s="67">
        <v>2.4232990741729736</v>
      </c>
      <c r="W821" s="67">
        <v>2.6458687782287598</v>
      </c>
      <c r="X821" s="67">
        <v>2.8887922763824463</v>
      </c>
      <c r="Y821" s="67">
        <v>3.0720183849334717</v>
      </c>
      <c r="Z821" s="67">
        <v>3.186607837677002</v>
      </c>
      <c r="AA821" s="67">
        <v>3.1827611923217773</v>
      </c>
      <c r="AB821" s="67">
        <v>3.0757372379302979</v>
      </c>
      <c r="AC821" s="67">
        <v>2.934638500213623</v>
      </c>
      <c r="AD821" s="67">
        <v>2.7739260196685791</v>
      </c>
      <c r="AE821" s="67">
        <v>2.4782049655914307</v>
      </c>
      <c r="AF821" s="67">
        <v>2.0733959674835205</v>
      </c>
      <c r="AG821" s="67">
        <v>-6.6798597574234009E-2</v>
      </c>
      <c r="AH821" s="67">
        <v>-5.4081723093986511E-2</v>
      </c>
      <c r="AI821" s="67">
        <v>-4.1802041232585907E-2</v>
      </c>
      <c r="AJ821" s="67">
        <v>-5.9343773871660233E-2</v>
      </c>
      <c r="AK821" s="67">
        <v>-4.1393332183361053E-2</v>
      </c>
      <c r="AL821" s="67">
        <v>-3.2984528690576553E-2</v>
      </c>
      <c r="AM821" s="67">
        <v>-4.1581291705369949E-2</v>
      </c>
      <c r="AN821" s="67">
        <v>-6.1467994004487991E-2</v>
      </c>
      <c r="AO821" s="67">
        <v>-7.1440145373344421E-2</v>
      </c>
      <c r="AP821" s="67">
        <v>-8.3690173923969269E-2</v>
      </c>
      <c r="AQ821" s="67">
        <v>-0.10887537151575089</v>
      </c>
      <c r="AR821" s="67">
        <v>-0.13761453330516815</v>
      </c>
      <c r="AS821" s="67">
        <v>-0.1421826034784317</v>
      </c>
      <c r="AT821" s="67">
        <v>-0.11570797860622406</v>
      </c>
      <c r="AU821" s="67">
        <v>0.21426095068454742</v>
      </c>
      <c r="AV821" s="67">
        <v>0.31804794073104858</v>
      </c>
      <c r="AW821" s="67">
        <v>0.34362882375717163</v>
      </c>
      <c r="AX821" s="67">
        <v>0.35119247436523438</v>
      </c>
      <c r="AY821" s="67">
        <v>0.33543381094932556</v>
      </c>
      <c r="AZ821" s="67">
        <v>-0.20411215722560883</v>
      </c>
      <c r="BA821" s="67">
        <v>-0.3347657322883606</v>
      </c>
      <c r="BB821" s="67">
        <v>-0.30245283246040344</v>
      </c>
      <c r="BC821" s="67">
        <v>-0.23862066864967346</v>
      </c>
      <c r="BD821" s="67">
        <v>-0.18939892947673798</v>
      </c>
      <c r="BE821" s="67">
        <v>-3.1946249306201935E-2</v>
      </c>
      <c r="BF821" s="67">
        <v>-2.1523475646972656E-2</v>
      </c>
      <c r="BG821" s="67">
        <v>-1.1025938205420971E-2</v>
      </c>
      <c r="BH821" s="67">
        <v>-2.9954796656966209E-2</v>
      </c>
      <c r="BI821" s="67">
        <v>-1.2879831716418266E-2</v>
      </c>
      <c r="BJ821" s="67">
        <v>-4.7223502770066261E-3</v>
      </c>
      <c r="BK821" s="67">
        <v>-1.22139947488904E-2</v>
      </c>
      <c r="BL821" s="67">
        <v>-3.0701041221618652E-2</v>
      </c>
      <c r="BM821" s="67">
        <v>-3.8744095712900162E-2</v>
      </c>
      <c r="BN821" s="67">
        <v>-4.8459321260452271E-2</v>
      </c>
      <c r="BO821" s="67">
        <v>-7.1054935455322266E-2</v>
      </c>
      <c r="BP821" s="67">
        <v>-9.7331106662750244E-2</v>
      </c>
      <c r="BQ821" s="67">
        <v>-9.9812939763069153E-2</v>
      </c>
      <c r="BR821" s="67">
        <v>-7.1923568844795227E-2</v>
      </c>
      <c r="BS821" s="67">
        <v>0.258076012134552</v>
      </c>
      <c r="BT821" s="67">
        <v>0.36249271035194397</v>
      </c>
      <c r="BU821" s="67">
        <v>0.38851237297058105</v>
      </c>
      <c r="BV821" s="67">
        <v>0.39634788036346436</v>
      </c>
      <c r="BW821" s="67">
        <v>0.38075369596481323</v>
      </c>
      <c r="BX821" s="67">
        <v>-0.15841564536094666</v>
      </c>
      <c r="BY821" s="67">
        <v>-0.29003000259399414</v>
      </c>
      <c r="BZ821" s="67">
        <v>-0.25960209965705872</v>
      </c>
      <c r="CA821" s="67">
        <v>-0.1978943794965744</v>
      </c>
      <c r="CB821" s="67">
        <v>-0.15126828849315643</v>
      </c>
      <c r="CC821" s="67">
        <v>-7.8076180070638657E-3</v>
      </c>
      <c r="CD821" s="67">
        <v>1.0262655559927225E-3</v>
      </c>
      <c r="CE821" s="67">
        <v>1.0289499536156654E-2</v>
      </c>
      <c r="CF821" s="67">
        <v>-9.6000861376523972E-3</v>
      </c>
      <c r="CG821" s="67">
        <v>6.8685309961438179E-3</v>
      </c>
      <c r="CH821" s="67">
        <v>1.4851947315037251E-2</v>
      </c>
      <c r="CI821" s="67">
        <v>8.1257037818431854E-3</v>
      </c>
      <c r="CJ821" s="67">
        <v>-9.39194206148386E-3</v>
      </c>
      <c r="CK821" s="67">
        <v>-1.6098912805318832E-2</v>
      </c>
      <c r="CL821" s="67">
        <v>-2.4058541283011436E-2</v>
      </c>
      <c r="CM821" s="67">
        <v>-4.4860627502202988E-2</v>
      </c>
      <c r="CN821" s="67">
        <v>-6.9430924952030182E-2</v>
      </c>
      <c r="CO821" s="67">
        <v>-7.0467844605445862E-2</v>
      </c>
      <c r="CP821" s="67">
        <v>-4.1598618030548096E-2</v>
      </c>
      <c r="CQ821" s="67">
        <v>0.28842219710350037</v>
      </c>
      <c r="CR821" s="67">
        <v>0.39327508211135864</v>
      </c>
      <c r="CS821" s="67">
        <v>0.41959857940673828</v>
      </c>
      <c r="CT821" s="67">
        <v>0.42762231826782227</v>
      </c>
      <c r="CU821" s="67">
        <v>0.4121420681476593</v>
      </c>
      <c r="CV821" s="67">
        <v>-0.12676636874675751</v>
      </c>
      <c r="CW821" s="67">
        <v>-0.25904616713523865</v>
      </c>
      <c r="CX821" s="67">
        <v>-0.2299237847328186</v>
      </c>
      <c r="CY821" s="67">
        <v>-0.16968746483325958</v>
      </c>
      <c r="CZ821" s="67">
        <v>-0.12485914677381516</v>
      </c>
      <c r="DA821" s="67">
        <v>1.6331009566783905E-2</v>
      </c>
      <c r="DB821" s="67">
        <v>2.3576006293296814E-2</v>
      </c>
      <c r="DC821" s="67">
        <v>3.1604938209056854E-2</v>
      </c>
      <c r="DD821" s="67">
        <v>1.0754626244306564E-2</v>
      </c>
      <c r="DE821" s="67">
        <v>2.6616895571351051E-2</v>
      </c>
      <c r="DF821" s="67">
        <v>3.4426245838403702E-2</v>
      </c>
      <c r="DG821" s="67">
        <v>2.8465401381254196E-2</v>
      </c>
      <c r="DH821" s="67">
        <v>1.1917157098650932E-2</v>
      </c>
      <c r="DI821" s="67">
        <v>6.5462714992463589E-3</v>
      </c>
      <c r="DJ821" s="67">
        <v>3.4223741386085749E-4</v>
      </c>
      <c r="DK821" s="67">
        <v>-1.8666308373212814E-2</v>
      </c>
      <c r="DL821" s="67">
        <v>-4.1530750691890717E-2</v>
      </c>
      <c r="DM821" s="67">
        <v>-4.1122749447822571E-2</v>
      </c>
      <c r="DN821" s="67">
        <v>-1.1273669078946114E-2</v>
      </c>
      <c r="DO821" s="67">
        <v>0.31876838207244873</v>
      </c>
      <c r="DP821" s="67">
        <v>0.42405742406845093</v>
      </c>
      <c r="DQ821" s="67">
        <v>0.4506848156452179</v>
      </c>
      <c r="DR821" s="67">
        <v>0.45889678597450256</v>
      </c>
      <c r="DS821" s="67">
        <v>0.44353049993515015</v>
      </c>
      <c r="DT821" s="67">
        <v>-9.5117099583148956E-2</v>
      </c>
      <c r="DU821" s="67">
        <v>-0.22806236147880554</v>
      </c>
      <c r="DV821" s="67">
        <v>-0.20024549961090088</v>
      </c>
      <c r="DW821" s="67">
        <v>-0.14148056507110596</v>
      </c>
      <c r="DX821" s="67">
        <v>-9.8449975252151489E-2</v>
      </c>
      <c r="DY821" s="67">
        <v>5.1183357834815979E-2</v>
      </c>
      <c r="DZ821" s="67">
        <v>5.6134257465600967E-2</v>
      </c>
      <c r="EA821" s="67">
        <v>6.2381040304899216E-2</v>
      </c>
      <c r="EB821" s="67">
        <v>4.0143601596355438E-2</v>
      </c>
      <c r="EC821" s="67">
        <v>5.513039231300354E-2</v>
      </c>
      <c r="ED821" s="67">
        <v>6.2688417732715607E-2</v>
      </c>
      <c r="EE821" s="67">
        <v>5.783269926905632E-2</v>
      </c>
      <c r="EF821" s="67">
        <v>4.2684111744165421E-2</v>
      </c>
      <c r="EG821" s="67">
        <v>3.9242319762706757E-2</v>
      </c>
      <c r="EH821" s="67">
        <v>3.5573087632656097E-2</v>
      </c>
      <c r="EI821" s="67">
        <v>1.9154123961925507E-2</v>
      </c>
      <c r="EJ821" s="67">
        <v>-1.2473308015614748E-3</v>
      </c>
      <c r="EK821" s="67">
        <v>1.2469131033867598E-3</v>
      </c>
      <c r="EL821" s="67">
        <v>3.2510742545127869E-2</v>
      </c>
      <c r="EM821" s="67">
        <v>0.36258342862129211</v>
      </c>
      <c r="EN821" s="67">
        <v>0.46850219368934631</v>
      </c>
      <c r="EO821" s="67">
        <v>0.49556839466094971</v>
      </c>
      <c r="EP821" s="67">
        <v>0.50405216217041016</v>
      </c>
      <c r="EQ821" s="67">
        <v>0.48885035514831543</v>
      </c>
      <c r="ER821" s="67">
        <v>-4.9420576542615891E-2</v>
      </c>
      <c r="ES821" s="67">
        <v>-0.18332663178443909</v>
      </c>
      <c r="ET821" s="67">
        <v>-0.15739475190639496</v>
      </c>
      <c r="EU821" s="67">
        <v>-0.1007542759180069</v>
      </c>
      <c r="EV821" s="67">
        <v>-6.031934916973114E-2</v>
      </c>
      <c r="EW821" s="67">
        <v>87</v>
      </c>
      <c r="EX821" s="67">
        <v>85.5</v>
      </c>
      <c r="EY821" s="67">
        <v>83.5</v>
      </c>
      <c r="EZ821" s="67">
        <v>82</v>
      </c>
      <c r="FA821" s="67">
        <v>81.5</v>
      </c>
      <c r="FB821" s="67">
        <v>78.5</v>
      </c>
      <c r="FC821" s="67">
        <v>78.5</v>
      </c>
      <c r="FD821" s="67">
        <v>81</v>
      </c>
      <c r="FE821" s="67">
        <v>86</v>
      </c>
      <c r="FF821" s="67">
        <v>89</v>
      </c>
      <c r="FG821" s="67">
        <v>93</v>
      </c>
      <c r="FH821" s="67">
        <v>95.5</v>
      </c>
      <c r="FI821" s="67">
        <v>98</v>
      </c>
      <c r="FJ821" s="67">
        <v>99.5</v>
      </c>
      <c r="FK821" s="67">
        <v>101</v>
      </c>
      <c r="FL821" s="67">
        <v>103.5</v>
      </c>
      <c r="FM821" s="67">
        <v>104</v>
      </c>
      <c r="FN821" s="67">
        <v>105</v>
      </c>
      <c r="FO821" s="67">
        <v>104</v>
      </c>
      <c r="FP821" s="67">
        <v>103</v>
      </c>
      <c r="FQ821" s="67">
        <v>101.5</v>
      </c>
      <c r="FR821" s="67">
        <v>99</v>
      </c>
      <c r="FS821" s="67">
        <v>95</v>
      </c>
      <c r="FT821" s="67">
        <v>92.5</v>
      </c>
      <c r="FU821" s="68">
        <v>4.0303710848093033E-2</v>
      </c>
      <c r="FV821" s="40">
        <v>8.9799995422363281</v>
      </c>
      <c r="FW821">
        <v>16580.91</v>
      </c>
      <c r="FX821">
        <v>1</v>
      </c>
    </row>
    <row r="822" spans="1:180" x14ac:dyDescent="0.2">
      <c r="A822" t="s">
        <v>189</v>
      </c>
      <c r="B822" t="s">
        <v>207</v>
      </c>
      <c r="C822" t="s">
        <v>204</v>
      </c>
      <c r="D822" t="s">
        <v>184</v>
      </c>
      <c r="E822" t="s">
        <v>1</v>
      </c>
      <c r="F822" t="s">
        <v>1</v>
      </c>
      <c r="G822" s="60" t="s">
        <v>220</v>
      </c>
      <c r="H822" s="67">
        <v>8387.0001747608185</v>
      </c>
      <c r="I822" s="67">
        <v>1.7481096982955933</v>
      </c>
      <c r="J822" s="67">
        <v>1.4884222745895386</v>
      </c>
      <c r="K822" s="67">
        <v>1.2996547222137451</v>
      </c>
      <c r="L822" s="67">
        <v>1.1561379432678223</v>
      </c>
      <c r="M822" s="67">
        <v>1.092182993888855</v>
      </c>
      <c r="N822" s="67">
        <v>1.0737900733947754</v>
      </c>
      <c r="O822" s="67">
        <v>1.1451791524887085</v>
      </c>
      <c r="P822" s="67">
        <v>1.1584213972091675</v>
      </c>
      <c r="Q822" s="67">
        <v>1.1262520551681519</v>
      </c>
      <c r="R822" s="67">
        <v>1.1354532241821289</v>
      </c>
      <c r="S822" s="67">
        <v>1.2452256679534912</v>
      </c>
      <c r="T822" s="67">
        <v>1.5441879034042358</v>
      </c>
      <c r="U822" s="67">
        <v>1.9188486337661743</v>
      </c>
      <c r="V822" s="67">
        <v>2.097139835357666</v>
      </c>
      <c r="W822" s="67">
        <v>2.11141037940979</v>
      </c>
      <c r="X822" s="67">
        <v>2.182361364364624</v>
      </c>
      <c r="Y822" s="67">
        <v>2.3000838756561279</v>
      </c>
      <c r="Z822" s="67">
        <v>2.4753689765930176</v>
      </c>
      <c r="AA822" s="67">
        <v>2.5747809410095215</v>
      </c>
      <c r="AB822" s="67">
        <v>2.5428733825683594</v>
      </c>
      <c r="AC822" s="67">
        <v>2.4542045593261719</v>
      </c>
      <c r="AD822" s="67">
        <v>2.3824377059936523</v>
      </c>
      <c r="AE822" s="67">
        <v>2.1187138557434082</v>
      </c>
      <c r="AF822" s="67">
        <v>1.8006107807159424</v>
      </c>
      <c r="AG822" s="67">
        <v>-0.11722304672002792</v>
      </c>
      <c r="AH822" s="67">
        <v>-9.4330884516239166E-2</v>
      </c>
      <c r="AI822" s="67">
        <v>-7.665088027715683E-2</v>
      </c>
      <c r="AJ822" s="67">
        <v>-6.7937865853309631E-2</v>
      </c>
      <c r="AK822" s="67">
        <v>-4.8879951238632202E-2</v>
      </c>
      <c r="AL822" s="67">
        <v>-5.2904240787029266E-2</v>
      </c>
      <c r="AM822" s="67">
        <v>-6.0723457485437393E-2</v>
      </c>
      <c r="AN822" s="67">
        <v>-7.0863507688045502E-2</v>
      </c>
      <c r="AO822" s="67">
        <v>-7.963978499174118E-2</v>
      </c>
      <c r="AP822" s="67">
        <v>-9.5196761190891266E-2</v>
      </c>
      <c r="AQ822" s="67">
        <v>-0.10677956789731979</v>
      </c>
      <c r="AR822" s="67">
        <v>-0.1326594352722168</v>
      </c>
      <c r="AS822" s="67">
        <v>-0.16404911875724792</v>
      </c>
      <c r="AT822" s="67">
        <v>-0.14588920772075653</v>
      </c>
      <c r="AU822" s="67">
        <v>0.14574131369590759</v>
      </c>
      <c r="AV822" s="67">
        <v>0.20309224724769592</v>
      </c>
      <c r="AW822" s="67">
        <v>0.20580416917800903</v>
      </c>
      <c r="AX822" s="67">
        <v>0.23861570656299591</v>
      </c>
      <c r="AY822" s="67">
        <v>0.23165015876293182</v>
      </c>
      <c r="AZ822" s="67">
        <v>-0.20036996901035309</v>
      </c>
      <c r="BA822" s="67">
        <v>-0.26310259103775024</v>
      </c>
      <c r="BB822" s="67">
        <v>-0.2188376784324646</v>
      </c>
      <c r="BC822" s="67">
        <v>-0.17569372057914734</v>
      </c>
      <c r="BD822" s="67">
        <v>-0.1441727876663208</v>
      </c>
      <c r="BE822" s="67">
        <v>-8.23555588722229E-2</v>
      </c>
      <c r="BF822" s="67">
        <v>-6.1758283525705338E-2</v>
      </c>
      <c r="BG822" s="67">
        <v>-4.5861095190048218E-2</v>
      </c>
      <c r="BH822" s="67">
        <v>-3.8535807281732559E-2</v>
      </c>
      <c r="BI822" s="67">
        <v>-2.0353825762867928E-2</v>
      </c>
      <c r="BJ822" s="67">
        <v>-2.4629781022667885E-2</v>
      </c>
      <c r="BK822" s="67">
        <v>-3.1344089657068253E-2</v>
      </c>
      <c r="BL822" s="67">
        <v>-4.0084075182676315E-2</v>
      </c>
      <c r="BM822" s="67">
        <v>-4.6930316835641861E-2</v>
      </c>
      <c r="BN822" s="67">
        <v>-5.9951093047857285E-2</v>
      </c>
      <c r="BO822" s="67">
        <v>-6.8942978978157043E-2</v>
      </c>
      <c r="BP822" s="67">
        <v>-9.2358723282814026E-2</v>
      </c>
      <c r="BQ822" s="67">
        <v>-0.12166132777929306</v>
      </c>
      <c r="BR822" s="67">
        <v>-0.10208621621131897</v>
      </c>
      <c r="BS822" s="67">
        <v>0.18957507610321045</v>
      </c>
      <c r="BT822" s="67">
        <v>0.24755570292472839</v>
      </c>
      <c r="BU822" s="67">
        <v>0.2507062554359436</v>
      </c>
      <c r="BV822" s="67">
        <v>0.2837892472743988</v>
      </c>
      <c r="BW822" s="67">
        <v>0.27698799967765808</v>
      </c>
      <c r="BX822" s="67">
        <v>-0.15465542674064636</v>
      </c>
      <c r="BY822" s="67">
        <v>-0.21834908425807953</v>
      </c>
      <c r="BZ822" s="67">
        <v>-0.1759696751832962</v>
      </c>
      <c r="CA822" s="67">
        <v>-0.13495068252086639</v>
      </c>
      <c r="CB822" s="67">
        <v>-0.10602609068155289</v>
      </c>
      <c r="CC822" s="67">
        <v>-5.820644274353981E-2</v>
      </c>
      <c r="CD822" s="67">
        <v>-3.9198599755764008E-2</v>
      </c>
      <c r="CE822" s="67">
        <v>-2.4536184966564178E-2</v>
      </c>
      <c r="CF822" s="67">
        <v>-1.8172029405832291E-2</v>
      </c>
      <c r="CG822" s="67">
        <v>-5.9671723283827305E-4</v>
      </c>
      <c r="CH822" s="67">
        <v>-5.0469725392758846E-3</v>
      </c>
      <c r="CI822" s="67">
        <v>-1.0996028780937195E-2</v>
      </c>
      <c r="CJ822" s="67">
        <v>-1.8766339868307114E-2</v>
      </c>
      <c r="CK822" s="67">
        <v>-2.427583746612072E-2</v>
      </c>
      <c r="CL822" s="67">
        <v>-3.5540055483579636E-2</v>
      </c>
      <c r="CM822" s="67">
        <v>-4.2737472802400589E-2</v>
      </c>
      <c r="CN822" s="67">
        <v>-6.4446568489074707E-2</v>
      </c>
      <c r="CO822" s="67">
        <v>-9.2303670942783356E-2</v>
      </c>
      <c r="CP822" s="67">
        <v>-7.1748390793800354E-2</v>
      </c>
      <c r="CQ822" s="67">
        <v>0.21993421018123627</v>
      </c>
      <c r="CR822" s="67">
        <v>0.27835094928741455</v>
      </c>
      <c r="CS822" s="67">
        <v>0.28180524706840515</v>
      </c>
      <c r="CT822" s="67">
        <v>0.31507623195648193</v>
      </c>
      <c r="CU822" s="67">
        <v>0.30838885903358459</v>
      </c>
      <c r="CV822" s="67">
        <v>-0.12299366295337677</v>
      </c>
      <c r="CW822" s="67">
        <v>-0.18735295534133911</v>
      </c>
      <c r="CX822" s="67">
        <v>-0.14627943933010101</v>
      </c>
      <c r="CY822" s="67">
        <v>-0.10673216730356216</v>
      </c>
      <c r="CZ822" s="67">
        <v>-7.9605810344219208E-2</v>
      </c>
      <c r="DA822" s="67">
        <v>-3.405732661485672E-2</v>
      </c>
      <c r="DB822" s="67">
        <v>-1.6638914123177528E-2</v>
      </c>
      <c r="DC822" s="67">
        <v>-3.2112710177898407E-3</v>
      </c>
      <c r="DD822" s="67">
        <v>2.1917447447776794E-3</v>
      </c>
      <c r="DE822" s="67">
        <v>1.916038990020752E-2</v>
      </c>
      <c r="DF822" s="67">
        <v>1.4535833150148392E-2</v>
      </c>
      <c r="DG822" s="67">
        <v>9.3520330265164375E-3</v>
      </c>
      <c r="DH822" s="67">
        <v>2.5513970758765936E-3</v>
      </c>
      <c r="DI822" s="67">
        <v>-1.6213572816923261E-3</v>
      </c>
      <c r="DJ822" s="67">
        <v>-1.1129015125334263E-2</v>
      </c>
      <c r="DK822" s="67">
        <v>-1.6531962901353836E-2</v>
      </c>
      <c r="DL822" s="67">
        <v>-3.6534417420625687E-2</v>
      </c>
      <c r="DM822" s="67">
        <v>-6.2946014106273651E-2</v>
      </c>
      <c r="DN822" s="67">
        <v>-4.1410569101572037E-2</v>
      </c>
      <c r="DO822" s="67">
        <v>0.25029334425926208</v>
      </c>
      <c r="DP822" s="67">
        <v>0.30914619565010071</v>
      </c>
      <c r="DQ822" s="67">
        <v>0.31290429830551147</v>
      </c>
      <c r="DR822" s="67">
        <v>0.34636324644088745</v>
      </c>
      <c r="DS822" s="67">
        <v>0.33978971838951111</v>
      </c>
      <c r="DT822" s="67">
        <v>-9.1331914067268372E-2</v>
      </c>
      <c r="DU822" s="67">
        <v>-0.15635682642459869</v>
      </c>
      <c r="DV822" s="67">
        <v>-0.11658920347690582</v>
      </c>
      <c r="DW822" s="67">
        <v>-7.8513659536838531E-2</v>
      </c>
      <c r="DX822" s="67">
        <v>-5.3185522556304932E-2</v>
      </c>
      <c r="DY822" s="67">
        <v>8.1015727482736111E-4</v>
      </c>
      <c r="DZ822" s="67">
        <v>1.59336868673563E-2</v>
      </c>
      <c r="EA822" s="67">
        <v>2.7578515931963921E-2</v>
      </c>
      <c r="EB822" s="67">
        <v>3.1593799591064453E-2</v>
      </c>
      <c r="EC822" s="67">
        <v>4.7686513513326645E-2</v>
      </c>
      <c r="ED822" s="67">
        <v>4.2810298502445221E-2</v>
      </c>
      <c r="EE822" s="67">
        <v>3.8731403648853302E-2</v>
      </c>
      <c r="EF822" s="67">
        <v>3.3330820500850677E-2</v>
      </c>
      <c r="EG822" s="67">
        <v>3.1088115647435188E-2</v>
      </c>
      <c r="EH822" s="67">
        <v>2.4116648361086845E-2</v>
      </c>
      <c r="EI822" s="67">
        <v>2.1304627880454063E-2</v>
      </c>
      <c r="EJ822" s="67">
        <v>3.7662973627448082E-3</v>
      </c>
      <c r="EK822" s="67">
        <v>-2.0558224990963936E-2</v>
      </c>
      <c r="EL822" s="67">
        <v>2.3924296256154776E-3</v>
      </c>
      <c r="EM822" s="67">
        <v>0.29412710666656494</v>
      </c>
      <c r="EN822" s="67">
        <v>0.35360965132713318</v>
      </c>
      <c r="EO822" s="67">
        <v>0.35780635476112366</v>
      </c>
      <c r="EP822" s="67">
        <v>0.39153677225112915</v>
      </c>
      <c r="EQ822" s="67">
        <v>0.38512757420539856</v>
      </c>
      <c r="ER822" s="67">
        <v>-4.5617379248142242E-2</v>
      </c>
      <c r="ES822" s="67">
        <v>-0.11160331964492798</v>
      </c>
      <c r="ET822" s="67">
        <v>-7.3721222579479218E-2</v>
      </c>
      <c r="EU822" s="67">
        <v>-3.7770606577396393E-2</v>
      </c>
      <c r="EV822" s="67">
        <v>-1.5038822777569294E-2</v>
      </c>
      <c r="EW822" s="67">
        <v>90.5</v>
      </c>
      <c r="EX822" s="67">
        <v>89</v>
      </c>
      <c r="EY822" s="67">
        <v>87.5</v>
      </c>
      <c r="EZ822" s="67">
        <v>85</v>
      </c>
      <c r="FA822" s="67">
        <v>84</v>
      </c>
      <c r="FB822" s="67">
        <v>85.5</v>
      </c>
      <c r="FC822" s="67">
        <v>86.5</v>
      </c>
      <c r="FD822" s="67">
        <v>84.5</v>
      </c>
      <c r="FE822" s="67">
        <v>84</v>
      </c>
      <c r="FF822" s="67">
        <v>84</v>
      </c>
      <c r="FG822" s="67">
        <v>87.5</v>
      </c>
      <c r="FH822" s="67">
        <v>94.5</v>
      </c>
      <c r="FI822" s="67">
        <v>99.5</v>
      </c>
      <c r="FJ822" s="67">
        <v>100</v>
      </c>
      <c r="FK822" s="67">
        <v>98</v>
      </c>
      <c r="FL822" s="67">
        <v>98</v>
      </c>
      <c r="FM822" s="67">
        <v>99.5</v>
      </c>
      <c r="FN822" s="67">
        <v>99</v>
      </c>
      <c r="FO822" s="67">
        <v>98.5</v>
      </c>
      <c r="FP822" s="67">
        <v>96.5</v>
      </c>
      <c r="FQ822" s="67">
        <v>94.5</v>
      </c>
      <c r="FR822" s="67">
        <v>92.5</v>
      </c>
      <c r="FS822" s="67">
        <v>90.5</v>
      </c>
      <c r="FT822" s="67">
        <v>90</v>
      </c>
      <c r="FU822" s="68">
        <v>4.0320113301277161E-2</v>
      </c>
      <c r="FV822" s="40">
        <v>7.429999828338623</v>
      </c>
      <c r="FW822">
        <v>14646.89</v>
      </c>
      <c r="FX822">
        <v>1</v>
      </c>
    </row>
    <row r="823" spans="1:180" x14ac:dyDescent="0.2">
      <c r="A823" t="s">
        <v>189</v>
      </c>
      <c r="B823" t="s">
        <v>207</v>
      </c>
      <c r="C823" t="s">
        <v>204</v>
      </c>
      <c r="D823" t="s">
        <v>184</v>
      </c>
      <c r="E823" t="s">
        <v>1</v>
      </c>
      <c r="F823" t="s">
        <v>1</v>
      </c>
      <c r="G823" s="60" t="s">
        <v>221</v>
      </c>
      <c r="H823" s="67">
        <v>8368.9999459981918</v>
      </c>
      <c r="I823" s="67">
        <v>1.1283801794052124</v>
      </c>
      <c r="J823" s="67">
        <v>0.96120661497116089</v>
      </c>
      <c r="K823" s="67">
        <v>0.84860658645629883</v>
      </c>
      <c r="L823" s="67">
        <v>0.76602226495742798</v>
      </c>
      <c r="M823" s="67">
        <v>0.73061347007751465</v>
      </c>
      <c r="N823" s="67">
        <v>0.70841765403747559</v>
      </c>
      <c r="O823" s="67">
        <v>0.72137457132339478</v>
      </c>
      <c r="P823" s="67">
        <v>0.76552003622055054</v>
      </c>
      <c r="Q823" s="67">
        <v>0.83828252553939819</v>
      </c>
      <c r="R823" s="67">
        <v>0.96040201187133789</v>
      </c>
      <c r="S823" s="67">
        <v>1.138547420501709</v>
      </c>
      <c r="T823" s="67">
        <v>1.3622652292251587</v>
      </c>
      <c r="U823" s="67">
        <v>1.634735107421875</v>
      </c>
      <c r="V823" s="67">
        <v>1.8962666988372803</v>
      </c>
      <c r="W823" s="67">
        <v>2.1162323951721191</v>
      </c>
      <c r="X823" s="67">
        <v>2.3514120578765869</v>
      </c>
      <c r="Y823" s="67">
        <v>2.5597937107086182</v>
      </c>
      <c r="Z823" s="67">
        <v>2.7035942077636719</v>
      </c>
      <c r="AA823" s="67">
        <v>2.6976840496063232</v>
      </c>
      <c r="AB823" s="67">
        <v>2.5771703720092773</v>
      </c>
      <c r="AC823" s="67">
        <v>2.4274947643280029</v>
      </c>
      <c r="AD823" s="67">
        <v>2.2427496910095215</v>
      </c>
      <c r="AE823" s="67">
        <v>1.9150797128677368</v>
      </c>
      <c r="AF823" s="67">
        <v>1.5596010684967041</v>
      </c>
      <c r="AG823" s="67">
        <v>-6.6394373774528503E-2</v>
      </c>
      <c r="AH823" s="67">
        <v>-5.1620271056890488E-2</v>
      </c>
      <c r="AI823" s="67">
        <v>-4.8482939600944519E-2</v>
      </c>
      <c r="AJ823" s="67">
        <v>-4.6877589076757431E-2</v>
      </c>
      <c r="AK823" s="67">
        <v>-4.5479174703359604E-2</v>
      </c>
      <c r="AL823" s="67">
        <v>-5.131126195192337E-2</v>
      </c>
      <c r="AM823" s="67">
        <v>-4.7525711357593536E-2</v>
      </c>
      <c r="AN823" s="67">
        <v>-5.1955778151750565E-2</v>
      </c>
      <c r="AO823" s="67">
        <v>-5.2018366754055023E-2</v>
      </c>
      <c r="AP823" s="67">
        <v>-6.6567830741405487E-2</v>
      </c>
      <c r="AQ823" s="67">
        <v>-7.5783312320709229E-2</v>
      </c>
      <c r="AR823" s="67">
        <v>-8.8312909007072449E-2</v>
      </c>
      <c r="AS823" s="67">
        <v>-8.2769244909286499E-2</v>
      </c>
      <c r="AT823" s="67">
        <v>-6.5633557736873627E-2</v>
      </c>
      <c r="AU823" s="67">
        <v>0.19173163175582886</v>
      </c>
      <c r="AV823" s="67">
        <v>0.27361670136451721</v>
      </c>
      <c r="AW823" s="67">
        <v>0.31215453147888184</v>
      </c>
      <c r="AX823" s="67">
        <v>0.33052933216094971</v>
      </c>
      <c r="AY823" s="67">
        <v>0.3106415867805481</v>
      </c>
      <c r="AZ823" s="67">
        <v>-0.13848413527011871</v>
      </c>
      <c r="BA823" s="67">
        <v>-0.23756632208824158</v>
      </c>
      <c r="BB823" s="67">
        <v>-0.19378106296062469</v>
      </c>
      <c r="BC823" s="67">
        <v>-0.14542172849178314</v>
      </c>
      <c r="BD823" s="67">
        <v>-0.11415062844753265</v>
      </c>
      <c r="BE823" s="67">
        <v>-3.1886760145425797E-2</v>
      </c>
      <c r="BF823" s="67">
        <v>-1.9386081025004387E-2</v>
      </c>
      <c r="BG823" s="67">
        <v>-1.8014129251241684E-2</v>
      </c>
      <c r="BH823" s="67">
        <v>-1.7782395705580711E-2</v>
      </c>
      <c r="BI823" s="67">
        <v>-1.7250625416636467E-2</v>
      </c>
      <c r="BJ823" s="67">
        <v>-2.3330835625529289E-2</v>
      </c>
      <c r="BK823" s="67">
        <v>-1.8448645249009132E-2</v>
      </c>
      <c r="BL823" s="67">
        <v>-2.1493744105100632E-2</v>
      </c>
      <c r="BM823" s="67">
        <v>-1.9646769389510155E-2</v>
      </c>
      <c r="BN823" s="67">
        <v>-3.1685657799243927E-2</v>
      </c>
      <c r="BO823" s="67">
        <v>-3.8336519151926041E-2</v>
      </c>
      <c r="BP823" s="67">
        <v>-4.842718318104744E-2</v>
      </c>
      <c r="BQ823" s="67">
        <v>-4.0816929191350937E-2</v>
      </c>
      <c r="BR823" s="67">
        <v>-2.2279076278209686E-2</v>
      </c>
      <c r="BS823" s="67">
        <v>0.23511122167110443</v>
      </c>
      <c r="BT823" s="67">
        <v>0.31761988997459412</v>
      </c>
      <c r="BU823" s="67">
        <v>0.35659244656562805</v>
      </c>
      <c r="BV823" s="67">
        <v>0.37523713707923889</v>
      </c>
      <c r="BW823" s="67">
        <v>0.35551550984382629</v>
      </c>
      <c r="BX823" s="67">
        <v>-9.3228779733181E-2</v>
      </c>
      <c r="BY823" s="67">
        <v>-0.19326178729534149</v>
      </c>
      <c r="BZ823" s="67">
        <v>-0.15134592354297638</v>
      </c>
      <c r="CA823" s="67">
        <v>-0.10509266704320908</v>
      </c>
      <c r="CB823" s="67">
        <v>-7.6394796371459961E-2</v>
      </c>
      <c r="CC823" s="67">
        <v>-7.9868985339999199E-3</v>
      </c>
      <c r="CD823" s="67">
        <v>2.9392223805189133E-3</v>
      </c>
      <c r="CE823" s="67">
        <v>3.0884759034961462E-3</v>
      </c>
      <c r="CF823" s="67">
        <v>2.3688466753810644E-3</v>
      </c>
      <c r="CG823" s="67">
        <v>2.3003788664937019E-3</v>
      </c>
      <c r="CH823" s="67">
        <v>-3.951681312173605E-3</v>
      </c>
      <c r="CI823" s="67">
        <v>1.6900419723242521E-3</v>
      </c>
      <c r="CJ823" s="67">
        <v>-3.95830167690292E-4</v>
      </c>
      <c r="CK823" s="67">
        <v>2.7736970223486423E-3</v>
      </c>
      <c r="CL823" s="67">
        <v>-7.5263637118041515E-3</v>
      </c>
      <c r="CM823" s="67">
        <v>-1.2400984764099121E-2</v>
      </c>
      <c r="CN823" s="67">
        <v>-2.0802449434995651E-2</v>
      </c>
      <c r="CO823" s="67">
        <v>-1.1760879307985306E-2</v>
      </c>
      <c r="CP823" s="67">
        <v>7.7481009066104889E-3</v>
      </c>
      <c r="CQ823" s="67">
        <v>0.26515579223632813</v>
      </c>
      <c r="CR823" s="67">
        <v>0.3480963408946991</v>
      </c>
      <c r="CS823" s="67">
        <v>0.38736996054649353</v>
      </c>
      <c r="CT823" s="67">
        <v>0.40620163083076477</v>
      </c>
      <c r="CU823" s="67">
        <v>0.38659507036209106</v>
      </c>
      <c r="CV823" s="67">
        <v>-6.1885062605142593E-2</v>
      </c>
      <c r="CW823" s="67">
        <v>-0.16257660090923309</v>
      </c>
      <c r="CX823" s="67">
        <v>-0.12195549160242081</v>
      </c>
      <c r="CY823" s="67">
        <v>-7.7160872519016266E-2</v>
      </c>
      <c r="CZ823" s="67">
        <v>-5.0245225429534912E-2</v>
      </c>
      <c r="DA823" s="67">
        <v>1.5912964940071106E-2</v>
      </c>
      <c r="DB823" s="67">
        <v>2.5264525786042213E-2</v>
      </c>
      <c r="DC823" s="67">
        <v>2.4191081523895264E-2</v>
      </c>
      <c r="DD823" s="67">
        <v>2.2520087659358978E-2</v>
      </c>
      <c r="DE823" s="67">
        <v>2.185138501226902E-2</v>
      </c>
      <c r="DF823" s="67">
        <v>1.5427474863827229E-2</v>
      </c>
      <c r="DG823" s="67">
        <v>2.1828729659318924E-2</v>
      </c>
      <c r="DH823" s="67">
        <v>2.070208266377449E-2</v>
      </c>
      <c r="DI823" s="67">
        <v>2.5194166228175163E-2</v>
      </c>
      <c r="DJ823" s="67">
        <v>1.6632925719022751E-2</v>
      </c>
      <c r="DK823" s="67">
        <v>1.3534552417695522E-2</v>
      </c>
      <c r="DL823" s="67">
        <v>6.8222819827497005E-3</v>
      </c>
      <c r="DM823" s="67">
        <v>1.7295166850090027E-2</v>
      </c>
      <c r="DN823" s="67">
        <v>3.7775281816720963E-2</v>
      </c>
      <c r="DO823" s="67">
        <v>0.29520034790039063</v>
      </c>
      <c r="DP823" s="67">
        <v>0.37857282161712646</v>
      </c>
      <c r="DQ823" s="67">
        <v>0.4181475043296814</v>
      </c>
      <c r="DR823" s="67">
        <v>0.43716615438461304</v>
      </c>
      <c r="DS823" s="67">
        <v>0.41767460107803345</v>
      </c>
      <c r="DT823" s="67">
        <v>-3.0541345477104187E-2</v>
      </c>
      <c r="DU823" s="67">
        <v>-0.13189141452312469</v>
      </c>
      <c r="DV823" s="67">
        <v>-9.2565044760704041E-2</v>
      </c>
      <c r="DW823" s="67">
        <v>-4.9229081720113754E-2</v>
      </c>
      <c r="DX823" s="67">
        <v>-2.4095648899674416E-2</v>
      </c>
      <c r="DY823" s="67">
        <v>5.0420571118593216E-2</v>
      </c>
      <c r="DZ823" s="67">
        <v>5.7498715817928314E-2</v>
      </c>
      <c r="EA823" s="67">
        <v>5.4659891873598099E-2</v>
      </c>
      <c r="EB823" s="67">
        <v>5.1615282893180847E-2</v>
      </c>
      <c r="EC823" s="67">
        <v>5.0079934298992157E-2</v>
      </c>
      <c r="ED823" s="67">
        <v>4.3407902121543884E-2</v>
      </c>
      <c r="EE823" s="67">
        <v>5.0905797630548477E-2</v>
      </c>
      <c r="EF823" s="67">
        <v>5.1164120435714722E-2</v>
      </c>
      <c r="EG823" s="67">
        <v>5.7565759867429733E-2</v>
      </c>
      <c r="EH823" s="67">
        <v>5.1515102386474609E-2</v>
      </c>
      <c r="EI823" s="67">
        <v>5.0981346517801285E-2</v>
      </c>
      <c r="EJ823" s="67">
        <v>4.6708010137081146E-2</v>
      </c>
      <c r="EK823" s="67">
        <v>5.9247486293315887E-2</v>
      </c>
      <c r="EL823" s="67">
        <v>8.1129759550094604E-2</v>
      </c>
      <c r="EM823" s="67">
        <v>0.338579922914505</v>
      </c>
      <c r="EN823" s="67">
        <v>0.42257598042488098</v>
      </c>
      <c r="EO823" s="67">
        <v>0.46258538961410522</v>
      </c>
      <c r="EP823" s="67">
        <v>0.481874018907547</v>
      </c>
      <c r="EQ823" s="67">
        <v>0.46254852414131165</v>
      </c>
      <c r="ER823" s="67">
        <v>1.471400260925293E-2</v>
      </c>
      <c r="ES823" s="67">
        <v>-8.7586887180805206E-2</v>
      </c>
      <c r="ET823" s="67">
        <v>-5.012991651892662E-2</v>
      </c>
      <c r="EU823" s="67">
        <v>-8.9000090956687927E-3</v>
      </c>
      <c r="EV823" s="67">
        <v>1.3660181313753128E-2</v>
      </c>
      <c r="EW823" s="67">
        <v>79.5</v>
      </c>
      <c r="EX823" s="67">
        <v>78.5</v>
      </c>
      <c r="EY823" s="67">
        <v>76.5</v>
      </c>
      <c r="EZ823" s="67">
        <v>74.5</v>
      </c>
      <c r="FA823" s="67">
        <v>71.5</v>
      </c>
      <c r="FB823" s="67">
        <v>71</v>
      </c>
      <c r="FC823" s="67">
        <v>70</v>
      </c>
      <c r="FD823" s="67">
        <v>74</v>
      </c>
      <c r="FE823" s="67">
        <v>79</v>
      </c>
      <c r="FF823" s="67">
        <v>83</v>
      </c>
      <c r="FG823" s="67">
        <v>87</v>
      </c>
      <c r="FH823" s="67">
        <v>90</v>
      </c>
      <c r="FI823" s="67">
        <v>93</v>
      </c>
      <c r="FJ823" s="67">
        <v>94.5</v>
      </c>
      <c r="FK823" s="67">
        <v>96.5</v>
      </c>
      <c r="FL823" s="67">
        <v>97.5</v>
      </c>
      <c r="FM823" s="67">
        <v>98.5</v>
      </c>
      <c r="FN823" s="67">
        <v>99</v>
      </c>
      <c r="FO823" s="67">
        <v>98.5</v>
      </c>
      <c r="FP823" s="67">
        <v>96.5</v>
      </c>
      <c r="FQ823" s="67">
        <v>94.5</v>
      </c>
      <c r="FR823" s="67">
        <v>92</v>
      </c>
      <c r="FS823" s="67">
        <v>89</v>
      </c>
      <c r="FT823" s="67">
        <v>84.5</v>
      </c>
      <c r="FU823" s="68">
        <v>3.9904136210680008E-2</v>
      </c>
      <c r="FV823" s="40">
        <v>7.9000000953674316</v>
      </c>
      <c r="FW823">
        <v>12666.85</v>
      </c>
      <c r="FX823">
        <v>1</v>
      </c>
    </row>
    <row r="824" spans="1:180" x14ac:dyDescent="0.2">
      <c r="A824" t="s">
        <v>189</v>
      </c>
      <c r="B824" t="s">
        <v>207</v>
      </c>
      <c r="C824" t="s">
        <v>204</v>
      </c>
      <c r="D824" t="s">
        <v>184</v>
      </c>
      <c r="E824" t="s">
        <v>1</v>
      </c>
      <c r="F824" t="s">
        <v>1</v>
      </c>
      <c r="G824" s="60" t="s">
        <v>222</v>
      </c>
      <c r="H824" s="67">
        <v>8368.0001126527786</v>
      </c>
      <c r="I824" s="67">
        <v>1.3108962774276733</v>
      </c>
      <c r="J824" s="67">
        <v>1.1223380565643311</v>
      </c>
      <c r="K824" s="67">
        <v>0.99020242691040039</v>
      </c>
      <c r="L824" s="67">
        <v>0.89050275087356567</v>
      </c>
      <c r="M824" s="67">
        <v>0.83815985918045044</v>
      </c>
      <c r="N824" s="67">
        <v>0.79995942115783691</v>
      </c>
      <c r="O824" s="67">
        <v>0.79771363735198975</v>
      </c>
      <c r="P824" s="67">
        <v>0.84717303514480591</v>
      </c>
      <c r="Q824" s="67">
        <v>0.94576311111450195</v>
      </c>
      <c r="R824" s="67">
        <v>1.1121591329574585</v>
      </c>
      <c r="S824" s="67">
        <v>1.3461905717849731</v>
      </c>
      <c r="T824" s="67">
        <v>1.6428818702697754</v>
      </c>
      <c r="U824" s="67">
        <v>1.9574915170669556</v>
      </c>
      <c r="V824" s="67">
        <v>2.2585647106170654</v>
      </c>
      <c r="W824" s="67">
        <v>2.5393762588500977</v>
      </c>
      <c r="X824" s="67">
        <v>2.8064320087432861</v>
      </c>
      <c r="Y824" s="67">
        <v>3.0212678909301758</v>
      </c>
      <c r="Z824" s="67">
        <v>3.1494450569152832</v>
      </c>
      <c r="AA824" s="67">
        <v>3.1309397220611572</v>
      </c>
      <c r="AB824" s="67">
        <v>2.9970176219940186</v>
      </c>
      <c r="AC824" s="67">
        <v>2.8547821044921875</v>
      </c>
      <c r="AD824" s="67">
        <v>2.6829071044921875</v>
      </c>
      <c r="AE824" s="67">
        <v>2.3085651397705078</v>
      </c>
      <c r="AF824" s="67">
        <v>1.9054288864135742</v>
      </c>
      <c r="AG824" s="67">
        <v>-8.0348752439022064E-2</v>
      </c>
      <c r="AH824" s="67">
        <v>-7.9560764133930206E-2</v>
      </c>
      <c r="AI824" s="67">
        <v>-6.375507265329361E-2</v>
      </c>
      <c r="AJ824" s="67">
        <v>-6.0592729598283768E-2</v>
      </c>
      <c r="AK824" s="67">
        <v>-5.4341848939657211E-2</v>
      </c>
      <c r="AL824" s="67">
        <v>-4.89768385887146E-2</v>
      </c>
      <c r="AM824" s="67">
        <v>-5.6368079036474228E-2</v>
      </c>
      <c r="AN824" s="67">
        <v>-7.0138886570930481E-2</v>
      </c>
      <c r="AO824" s="67">
        <v>-8.9517824351787567E-2</v>
      </c>
      <c r="AP824" s="67">
        <v>-8.4119632840156555E-2</v>
      </c>
      <c r="AQ824" s="67">
        <v>-9.8505839705467224E-2</v>
      </c>
      <c r="AR824" s="67">
        <v>-0.10721875727176666</v>
      </c>
      <c r="AS824" s="67">
        <v>-0.10643743723630905</v>
      </c>
      <c r="AT824" s="67">
        <v>-9.2848896980285645E-2</v>
      </c>
      <c r="AU824" s="67">
        <v>0.23856845498085022</v>
      </c>
      <c r="AV824" s="67">
        <v>0.31746959686279297</v>
      </c>
      <c r="AW824" s="67">
        <v>0.3537653386592865</v>
      </c>
      <c r="AX824" s="67">
        <v>0.37151539325714111</v>
      </c>
      <c r="AY824" s="67">
        <v>0.36320963501930237</v>
      </c>
      <c r="AZ824" s="67">
        <v>-0.1571001410484314</v>
      </c>
      <c r="BA824" s="67">
        <v>-0.27483752369880676</v>
      </c>
      <c r="BB824" s="67">
        <v>-0.25197762250900269</v>
      </c>
      <c r="BC824" s="67">
        <v>-0.18555113673210144</v>
      </c>
      <c r="BD824" s="67">
        <v>-0.14028717577457428</v>
      </c>
      <c r="BE824" s="67">
        <v>-4.5839525759220123E-2</v>
      </c>
      <c r="BF824" s="67">
        <v>-4.7325149178504944E-2</v>
      </c>
      <c r="BG824" s="67">
        <v>-3.3284954726696014E-2</v>
      </c>
      <c r="BH824" s="67">
        <v>-3.1496312469244003E-2</v>
      </c>
      <c r="BI824" s="67">
        <v>-2.6112090796232224E-2</v>
      </c>
      <c r="BJ824" s="67">
        <v>-2.0995160564780235E-2</v>
      </c>
      <c r="BK824" s="67">
        <v>-2.7289511635899544E-2</v>
      </c>
      <c r="BL824" s="67">
        <v>-3.9675261825323105E-2</v>
      </c>
      <c r="BM824" s="67">
        <v>-5.7144589722156525E-2</v>
      </c>
      <c r="BN824" s="67">
        <v>-4.9235731363296509E-2</v>
      </c>
      <c r="BO824" s="67">
        <v>-6.1057224869728088E-2</v>
      </c>
      <c r="BP824" s="67">
        <v>-6.7331105470657349E-2</v>
      </c>
      <c r="BQ824" s="67">
        <v>-6.4483068883419037E-2</v>
      </c>
      <c r="BR824" s="67">
        <v>-4.9492228776216507E-2</v>
      </c>
      <c r="BS824" s="67">
        <v>0.28195008635520935</v>
      </c>
      <c r="BT824" s="67">
        <v>0.3614749014377594</v>
      </c>
      <c r="BU824" s="67">
        <v>0.39820548892021179</v>
      </c>
      <c r="BV824" s="67">
        <v>0.4162256121635437</v>
      </c>
      <c r="BW824" s="67">
        <v>0.40808606147766113</v>
      </c>
      <c r="BX824" s="67">
        <v>-0.11184210330247879</v>
      </c>
      <c r="BY824" s="67">
        <v>-0.23053032159805298</v>
      </c>
      <c r="BZ824" s="67">
        <v>-0.20954003930091858</v>
      </c>
      <c r="CA824" s="67">
        <v>-0.14521987736225128</v>
      </c>
      <c r="CB824" s="67">
        <v>-0.10252941399812698</v>
      </c>
      <c r="CC824" s="67">
        <v>-2.1938540041446686E-2</v>
      </c>
      <c r="CD824" s="67">
        <v>-2.499886229634285E-2</v>
      </c>
      <c r="CE824" s="67">
        <v>-1.2181450612843037E-2</v>
      </c>
      <c r="CF824" s="67">
        <v>-1.1344220489263535E-2</v>
      </c>
      <c r="CG824" s="67">
        <v>-6.5602459944784641E-3</v>
      </c>
      <c r="CH824" s="67">
        <v>-1.6151340678334236E-3</v>
      </c>
      <c r="CI824" s="67">
        <v>-7.1497862227261066E-3</v>
      </c>
      <c r="CJ824" s="67">
        <v>-1.8576253205537796E-2</v>
      </c>
      <c r="CK824" s="67">
        <v>-3.4722983837127686E-2</v>
      </c>
      <c r="CL824" s="67">
        <v>-2.5075249373912811E-2</v>
      </c>
      <c r="CM824" s="67">
        <v>-3.5120420157909393E-2</v>
      </c>
      <c r="CN824" s="67">
        <v>-3.9705041795969009E-2</v>
      </c>
      <c r="CO824" s="67">
        <v>-3.5425588488578796E-2</v>
      </c>
      <c r="CP824" s="67">
        <v>-1.9463539123535156E-2</v>
      </c>
      <c r="CQ824" s="67">
        <v>0.31199610233306885</v>
      </c>
      <c r="CR824" s="67">
        <v>0.39195287227630615</v>
      </c>
      <c r="CS824" s="67">
        <v>0.42898455262184143</v>
      </c>
      <c r="CT824" s="67">
        <v>0.44719177484512329</v>
      </c>
      <c r="CU824" s="67">
        <v>0.439167320728302</v>
      </c>
      <c r="CV824" s="67">
        <v>-8.0496519804000854E-2</v>
      </c>
      <c r="CW824" s="67">
        <v>-0.19984331727027893</v>
      </c>
      <c r="CX824" s="67">
        <v>-0.18014790117740631</v>
      </c>
      <c r="CY824" s="67">
        <v>-0.1172865629196167</v>
      </c>
      <c r="CZ824" s="67">
        <v>-7.6378509402275085E-2</v>
      </c>
      <c r="DA824" s="67">
        <v>1.9624442793428898E-3</v>
      </c>
      <c r="DB824" s="67">
        <v>-2.6725768111646175E-3</v>
      </c>
      <c r="DC824" s="67">
        <v>8.9220525696873665E-3</v>
      </c>
      <c r="DD824" s="67">
        <v>8.8078705593943596E-3</v>
      </c>
      <c r="DE824" s="67">
        <v>1.2991597875952721E-2</v>
      </c>
      <c r="DF824" s="67">
        <v>1.7764892429113388E-2</v>
      </c>
      <c r="DG824" s="67">
        <v>1.298994105309248E-2</v>
      </c>
      <c r="DH824" s="67">
        <v>2.5227598380297422E-3</v>
      </c>
      <c r="DI824" s="67">
        <v>-1.2301375158131123E-2</v>
      </c>
      <c r="DJ824" s="67">
        <v>-9.1476616216823459E-4</v>
      </c>
      <c r="DK824" s="67">
        <v>-9.1836228966712952E-3</v>
      </c>
      <c r="DL824" s="67">
        <v>-1.2078971602022648E-2</v>
      </c>
      <c r="DM824" s="67">
        <v>-6.3681160099804401E-3</v>
      </c>
      <c r="DN824" s="67">
        <v>1.0565150529146194E-2</v>
      </c>
      <c r="DO824" s="67">
        <v>0.34204208850860596</v>
      </c>
      <c r="DP824" s="67">
        <v>0.42243084311485291</v>
      </c>
      <c r="DQ824" s="67">
        <v>0.45976364612579346</v>
      </c>
      <c r="DR824" s="67">
        <v>0.47815790772438049</v>
      </c>
      <c r="DS824" s="67">
        <v>0.47024855017662048</v>
      </c>
      <c r="DT824" s="67">
        <v>-4.9150928854942322E-2</v>
      </c>
      <c r="DU824" s="67">
        <v>-0.16915631294250488</v>
      </c>
      <c r="DV824" s="67">
        <v>-0.15075579285621643</v>
      </c>
      <c r="DW824" s="67">
        <v>-8.9353248476982117E-2</v>
      </c>
      <c r="DX824" s="67">
        <v>-5.0227601081132889E-2</v>
      </c>
      <c r="DY824" s="67">
        <v>3.6471668630838394E-2</v>
      </c>
      <c r="DZ824" s="67">
        <v>2.9563033953309059E-2</v>
      </c>
      <c r="EA824" s="67">
        <v>3.939216211438179E-2</v>
      </c>
      <c r="EB824" s="67">
        <v>3.79042848944664E-2</v>
      </c>
      <c r="EC824" s="67">
        <v>4.1221354156732559E-2</v>
      </c>
      <c r="ED824" s="67">
        <v>4.5746572315692902E-2</v>
      </c>
      <c r="EE824" s="67">
        <v>4.2068507522344589E-2</v>
      </c>
      <c r="EF824" s="67">
        <v>3.2986383885145187E-2</v>
      </c>
      <c r="EG824" s="67">
        <v>2.0071864128112793E-2</v>
      </c>
      <c r="EH824" s="67">
        <v>3.3969134092330933E-2</v>
      </c>
      <c r="EI824" s="67">
        <v>2.8264995664358139E-2</v>
      </c>
      <c r="EJ824" s="67">
        <v>2.780868299305439E-2</v>
      </c>
      <c r="EK824" s="67">
        <v>3.5586260259151459E-2</v>
      </c>
      <c r="EL824" s="67">
        <v>5.3921807557344437E-2</v>
      </c>
      <c r="EM824" s="67">
        <v>0.38542374968528748</v>
      </c>
      <c r="EN824" s="67">
        <v>0.46643617749214172</v>
      </c>
      <c r="EO824" s="67">
        <v>0.50420379638671875</v>
      </c>
      <c r="EP824" s="67">
        <v>0.52286809682846069</v>
      </c>
      <c r="EQ824" s="67">
        <v>0.51512497663497925</v>
      </c>
      <c r="ER824" s="67">
        <v>-3.8928783033043146E-3</v>
      </c>
      <c r="ES824" s="67">
        <v>-0.12484913319349289</v>
      </c>
      <c r="ET824" s="67">
        <v>-0.10831823199987411</v>
      </c>
      <c r="EU824" s="67">
        <v>-4.902198538184166E-2</v>
      </c>
      <c r="EV824" s="67">
        <v>-1.2469847686588764E-2</v>
      </c>
      <c r="EW824" s="67">
        <v>82.5</v>
      </c>
      <c r="EX824" s="67">
        <v>80.5</v>
      </c>
      <c r="EY824" s="67">
        <v>80</v>
      </c>
      <c r="EZ824" s="67">
        <v>81</v>
      </c>
      <c r="FA824" s="67">
        <v>79.5</v>
      </c>
      <c r="FB824" s="67">
        <v>76</v>
      </c>
      <c r="FC824" s="67">
        <v>74.5</v>
      </c>
      <c r="FD824" s="67">
        <v>77</v>
      </c>
      <c r="FE824" s="67">
        <v>81.5</v>
      </c>
      <c r="FF824" s="67">
        <v>87</v>
      </c>
      <c r="FG824" s="67">
        <v>91.5</v>
      </c>
      <c r="FH824" s="67">
        <v>96</v>
      </c>
      <c r="FI824" s="67">
        <v>99.5</v>
      </c>
      <c r="FJ824" s="67">
        <v>101.5</v>
      </c>
      <c r="FK824" s="67">
        <v>102.5</v>
      </c>
      <c r="FL824" s="67">
        <v>105</v>
      </c>
      <c r="FM824" s="67">
        <v>106</v>
      </c>
      <c r="FN824" s="67">
        <v>106</v>
      </c>
      <c r="FO824" s="67">
        <v>104.5</v>
      </c>
      <c r="FP824" s="67">
        <v>102.5</v>
      </c>
      <c r="FQ824" s="67">
        <v>100.5</v>
      </c>
      <c r="FR824" s="67">
        <v>96.5</v>
      </c>
      <c r="FS824" s="67">
        <v>92</v>
      </c>
      <c r="FT824" s="67">
        <v>89.5</v>
      </c>
      <c r="FU824" s="68">
        <v>3.9906211197376251E-2</v>
      </c>
      <c r="FV824" s="40">
        <v>8.6099996566772461</v>
      </c>
      <c r="FW824">
        <v>15051.82</v>
      </c>
      <c r="FX824">
        <v>1</v>
      </c>
    </row>
    <row r="825" spans="1:180" x14ac:dyDescent="0.2">
      <c r="A825" t="s">
        <v>189</v>
      </c>
      <c r="B825" t="s">
        <v>207</v>
      </c>
      <c r="C825" t="s">
        <v>204</v>
      </c>
      <c r="D825" t="s">
        <v>184</v>
      </c>
      <c r="E825" t="s">
        <v>1</v>
      </c>
      <c r="F825" t="s">
        <v>1</v>
      </c>
      <c r="G825" s="60" t="s">
        <v>223</v>
      </c>
      <c r="H825" s="67">
        <v>8373.9999878406525</v>
      </c>
      <c r="I825" s="67">
        <v>1.609236478805542</v>
      </c>
      <c r="J825" s="67">
        <v>1.3753589391708374</v>
      </c>
      <c r="K825" s="67">
        <v>1.2077896595001221</v>
      </c>
      <c r="L825" s="67">
        <v>1.0848908424377441</v>
      </c>
      <c r="M825" s="67">
        <v>1.0237534046173096</v>
      </c>
      <c r="N825" s="67">
        <v>0.96430295705795288</v>
      </c>
      <c r="O825" s="67">
        <v>0.96409231424331665</v>
      </c>
      <c r="P825" s="67">
        <v>1.0116918087005615</v>
      </c>
      <c r="Q825" s="67">
        <v>1.1387244462966919</v>
      </c>
      <c r="R825" s="67">
        <v>1.2465043067932129</v>
      </c>
      <c r="S825" s="67">
        <v>1.3456287384033203</v>
      </c>
      <c r="T825" s="67">
        <v>1.5062947273254395</v>
      </c>
      <c r="U825" s="67">
        <v>1.6899428367614746</v>
      </c>
      <c r="V825" s="67">
        <v>1.8430488109588623</v>
      </c>
      <c r="W825" s="67">
        <v>1.8867734670639038</v>
      </c>
      <c r="X825" s="67">
        <v>1.9297784566879272</v>
      </c>
      <c r="Y825" s="67">
        <v>1.9559876918792725</v>
      </c>
      <c r="Z825" s="67">
        <v>2.0077469348907471</v>
      </c>
      <c r="AA825" s="67">
        <v>2.0229506492614746</v>
      </c>
      <c r="AB825" s="67">
        <v>2.0017867088317871</v>
      </c>
      <c r="AC825" s="67">
        <v>1.9921692609786987</v>
      </c>
      <c r="AD825" s="67">
        <v>1.9411101341247559</v>
      </c>
      <c r="AE825" s="67">
        <v>1.7170592546463013</v>
      </c>
      <c r="AF825" s="67">
        <v>1.4465770721435547</v>
      </c>
      <c r="AG825" s="67">
        <v>-8.5244275629520416E-2</v>
      </c>
      <c r="AH825" s="67">
        <v>-7.7115125954151154E-2</v>
      </c>
      <c r="AI825" s="67">
        <v>-7.2224274277687073E-2</v>
      </c>
      <c r="AJ825" s="67">
        <v>-6.1436884105205536E-2</v>
      </c>
      <c r="AK825" s="67">
        <v>-4.4359125196933746E-2</v>
      </c>
      <c r="AL825" s="67">
        <v>-4.3604325503110886E-2</v>
      </c>
      <c r="AM825" s="67">
        <v>-4.7035608440637589E-2</v>
      </c>
      <c r="AN825" s="67">
        <v>-6.6980801522731781E-2</v>
      </c>
      <c r="AO825" s="67">
        <v>-5.744711309671402E-2</v>
      </c>
      <c r="AP825" s="67">
        <v>-7.0423558354377747E-2</v>
      </c>
      <c r="AQ825" s="67">
        <v>-9.3961499631404877E-2</v>
      </c>
      <c r="AR825" s="67">
        <v>-0.11274532973766327</v>
      </c>
      <c r="AS825" s="67">
        <v>-0.13403794169425964</v>
      </c>
      <c r="AT825" s="67">
        <v>-0.1047426238656044</v>
      </c>
      <c r="AU825" s="67">
        <v>0.13717541098594666</v>
      </c>
      <c r="AV825" s="67">
        <v>0.16369839012622833</v>
      </c>
      <c r="AW825" s="67">
        <v>0.16247211396694183</v>
      </c>
      <c r="AX825" s="67">
        <v>0.1614452600479126</v>
      </c>
      <c r="AY825" s="67">
        <v>0.15763133764266968</v>
      </c>
      <c r="AZ825" s="67">
        <v>-0.16890992224216461</v>
      </c>
      <c r="BA825" s="67">
        <v>-0.19703222811222076</v>
      </c>
      <c r="BB825" s="67">
        <v>-0.15372209250926971</v>
      </c>
      <c r="BC825" s="67">
        <v>-0.12003360688686371</v>
      </c>
      <c r="BD825" s="67">
        <v>-0.10634562373161316</v>
      </c>
      <c r="BE825" s="67">
        <v>-5.0756998360157013E-2</v>
      </c>
      <c r="BF825" s="67">
        <v>-4.4899988919496536E-2</v>
      </c>
      <c r="BG825" s="67">
        <v>-4.1773490607738495E-2</v>
      </c>
      <c r="BH825" s="67">
        <v>-3.2358922064304352E-2</v>
      </c>
      <c r="BI825" s="67">
        <v>-1.6147257760167122E-2</v>
      </c>
      <c r="BJ825" s="67">
        <v>-1.5640409663319588E-2</v>
      </c>
      <c r="BK825" s="67">
        <v>-1.7975540831685066E-2</v>
      </c>
      <c r="BL825" s="67">
        <v>-3.6536537110805511E-2</v>
      </c>
      <c r="BM825" s="67">
        <v>-2.5094442069530487E-2</v>
      </c>
      <c r="BN825" s="67">
        <v>-3.5561859607696533E-2</v>
      </c>
      <c r="BO825" s="67">
        <v>-5.6536711752414703E-2</v>
      </c>
      <c r="BP825" s="67">
        <v>-7.2883076965808868E-2</v>
      </c>
      <c r="BQ825" s="67">
        <v>-9.2110306024551392E-2</v>
      </c>
      <c r="BR825" s="67">
        <v>-6.1413660645484924E-2</v>
      </c>
      <c r="BS825" s="67">
        <v>0.18052954971790314</v>
      </c>
      <c r="BT825" s="67">
        <v>0.20767584443092346</v>
      </c>
      <c r="BU825" s="67">
        <v>0.20688405632972717</v>
      </c>
      <c r="BV825" s="67">
        <v>0.20612707734107971</v>
      </c>
      <c r="BW825" s="67">
        <v>0.20247915387153625</v>
      </c>
      <c r="BX825" s="67">
        <v>-0.12368103861808777</v>
      </c>
      <c r="BY825" s="67">
        <v>-0.15275363624095917</v>
      </c>
      <c r="BZ825" s="67">
        <v>-0.11131180822849274</v>
      </c>
      <c r="CA825" s="67">
        <v>-7.9728186130523682E-2</v>
      </c>
      <c r="CB825" s="67">
        <v>-6.8611942231655121E-2</v>
      </c>
      <c r="CC825" s="67">
        <v>-2.68712118268013E-2</v>
      </c>
      <c r="CD825" s="67">
        <v>-2.2587889805436134E-2</v>
      </c>
      <c r="CE825" s="67">
        <v>-2.0683377981185913E-2</v>
      </c>
      <c r="CF825" s="67">
        <v>-1.2219617143273354E-2</v>
      </c>
      <c r="CG825" s="67">
        <v>3.3921936992555857E-3</v>
      </c>
      <c r="CH825" s="67">
        <v>3.7273149937391281E-3</v>
      </c>
      <c r="CI825" s="67">
        <v>2.1513747051358223E-3</v>
      </c>
      <c r="CJ825" s="67">
        <v>-1.5450929291546345E-2</v>
      </c>
      <c r="CK825" s="67">
        <v>-2.6870795991271734E-3</v>
      </c>
      <c r="CL825" s="67">
        <v>-1.1416757479310036E-2</v>
      </c>
      <c r="CM825" s="67">
        <v>-3.0616417527198792E-2</v>
      </c>
      <c r="CN825" s="67">
        <v>-4.5274596661329269E-2</v>
      </c>
      <c r="CO825" s="67">
        <v>-6.3071347773075104E-2</v>
      </c>
      <c r="CP825" s="67">
        <v>-3.1404152512550354E-2</v>
      </c>
      <c r="CQ825" s="67">
        <v>0.21055647730827332</v>
      </c>
      <c r="CR825" s="67">
        <v>0.2381344735622406</v>
      </c>
      <c r="CS825" s="67">
        <v>0.23764361441135406</v>
      </c>
      <c r="CT825" s="67">
        <v>0.23707355558872223</v>
      </c>
      <c r="CU825" s="67">
        <v>0.23354059457778931</v>
      </c>
      <c r="CV825" s="67">
        <v>-9.2355646193027496E-2</v>
      </c>
      <c r="CW825" s="67">
        <v>-0.12208640575408936</v>
      </c>
      <c r="CX825" s="67">
        <v>-8.1938557326793671E-2</v>
      </c>
      <c r="CY825" s="67">
        <v>-5.1812764257192612E-2</v>
      </c>
      <c r="CZ825" s="67">
        <v>-4.2477712035179138E-2</v>
      </c>
      <c r="DA825" s="67">
        <v>-2.9854297172278166E-3</v>
      </c>
      <c r="DB825" s="67">
        <v>-2.7578978915698826E-4</v>
      </c>
      <c r="DC825" s="67">
        <v>4.0673784678801894E-4</v>
      </c>
      <c r="DD825" s="67">
        <v>7.9196905717253685E-3</v>
      </c>
      <c r="DE825" s="67">
        <v>2.2931644693017006E-2</v>
      </c>
      <c r="DF825" s="67">
        <v>2.3095041513442993E-2</v>
      </c>
      <c r="DG825" s="67">
        <v>2.2278288379311562E-2</v>
      </c>
      <c r="DH825" s="67">
        <v>5.63467713072896E-3</v>
      </c>
      <c r="DI825" s="67">
        <v>1.9720280542969704E-2</v>
      </c>
      <c r="DJ825" s="67">
        <v>1.2728346511721611E-2</v>
      </c>
      <c r="DK825" s="67">
        <v>-4.6961274929344654E-3</v>
      </c>
      <c r="DL825" s="67">
        <v>-1.766611821949482E-2</v>
      </c>
      <c r="DM825" s="67">
        <v>-3.4032389521598816E-2</v>
      </c>
      <c r="DN825" s="67">
        <v>-1.3946428662165999E-3</v>
      </c>
      <c r="DO825" s="67">
        <v>0.24058341979980469</v>
      </c>
      <c r="DP825" s="67">
        <v>0.26859310269355774</v>
      </c>
      <c r="DQ825" s="67">
        <v>0.26840320229530334</v>
      </c>
      <c r="DR825" s="67">
        <v>0.26802006363868713</v>
      </c>
      <c r="DS825" s="67">
        <v>0.26460206508636475</v>
      </c>
      <c r="DT825" s="67">
        <v>-6.1030268669128418E-2</v>
      </c>
      <c r="DU825" s="67">
        <v>-9.1419190168380737E-2</v>
      </c>
      <c r="DV825" s="67">
        <v>-5.2565321326255798E-2</v>
      </c>
      <c r="DW825" s="67">
        <v>-2.3897347971796989E-2</v>
      </c>
      <c r="DX825" s="67">
        <v>-1.6343483701348305E-2</v>
      </c>
      <c r="DY825" s="67">
        <v>3.1501844525337219E-2</v>
      </c>
      <c r="DZ825" s="67">
        <v>3.193933516740799E-2</v>
      </c>
      <c r="EA825" s="67">
        <v>3.0857514590024948E-2</v>
      </c>
      <c r="EB825" s="67">
        <v>3.6997649818658829E-2</v>
      </c>
      <c r="EC825" s="67">
        <v>5.1143508404493332E-2</v>
      </c>
      <c r="ED825" s="67">
        <v>5.105895921587944E-2</v>
      </c>
      <c r="EE825" s="67">
        <v>5.1338355988264084E-2</v>
      </c>
      <c r="EF825" s="67">
        <v>3.6078941076993942E-2</v>
      </c>
      <c r="EG825" s="67">
        <v>5.2072953432798386E-2</v>
      </c>
      <c r="EH825" s="67">
        <v>4.7590039670467377E-2</v>
      </c>
      <c r="EI825" s="67">
        <v>3.2728653401136398E-2</v>
      </c>
      <c r="EJ825" s="67">
        <v>2.2196140140295029E-2</v>
      </c>
      <c r="EK825" s="67">
        <v>7.8952480107545853E-3</v>
      </c>
      <c r="EL825" s="67">
        <v>4.1934322565793991E-2</v>
      </c>
      <c r="EM825" s="67">
        <v>0.28393754363059998</v>
      </c>
      <c r="EN825" s="67">
        <v>0.31257051229476929</v>
      </c>
      <c r="EO825" s="67">
        <v>0.3128150999546051</v>
      </c>
      <c r="EP825" s="67">
        <v>0.31270185112953186</v>
      </c>
      <c r="EQ825" s="67">
        <v>0.30944985151290894</v>
      </c>
      <c r="ER825" s="67">
        <v>-1.5801388770341873E-2</v>
      </c>
      <c r="ES825" s="67">
        <v>-4.7140594571828842E-2</v>
      </c>
      <c r="ET825" s="67">
        <v>-1.0155031457543373E-2</v>
      </c>
      <c r="EU825" s="67">
        <v>1.6408080235123634E-2</v>
      </c>
      <c r="EV825" s="67">
        <v>2.1390192210674286E-2</v>
      </c>
      <c r="EW825" s="67">
        <v>88.5</v>
      </c>
      <c r="EX825" s="67">
        <v>87.5</v>
      </c>
      <c r="EY825" s="67">
        <v>87</v>
      </c>
      <c r="EZ825" s="67">
        <v>84</v>
      </c>
      <c r="FA825" s="67">
        <v>82.5</v>
      </c>
      <c r="FB825" s="67">
        <v>81</v>
      </c>
      <c r="FC825" s="67">
        <v>81.5</v>
      </c>
      <c r="FD825" s="67">
        <v>83.5</v>
      </c>
      <c r="FE825" s="67">
        <v>88</v>
      </c>
      <c r="FF825" s="67">
        <v>89.5</v>
      </c>
      <c r="FG825" s="67">
        <v>91</v>
      </c>
      <c r="FH825" s="67">
        <v>94.5</v>
      </c>
      <c r="FI825" s="67">
        <v>96</v>
      </c>
      <c r="FJ825" s="67">
        <v>97.5</v>
      </c>
      <c r="FK825" s="67">
        <v>97</v>
      </c>
      <c r="FL825" s="67">
        <v>96</v>
      </c>
      <c r="FM825" s="67">
        <v>95.5</v>
      </c>
      <c r="FN825" s="67">
        <v>94</v>
      </c>
      <c r="FO825" s="67">
        <v>93</v>
      </c>
      <c r="FP825" s="67">
        <v>92.5</v>
      </c>
      <c r="FQ825" s="67">
        <v>90.5</v>
      </c>
      <c r="FR825" s="67">
        <v>88.5</v>
      </c>
      <c r="FS825" s="67">
        <v>86</v>
      </c>
      <c r="FT825" s="67">
        <v>85</v>
      </c>
      <c r="FU825" s="68">
        <v>3.988087922334671E-2</v>
      </c>
      <c r="FV825" s="40">
        <v>7.809999942779541</v>
      </c>
      <c r="FW825">
        <v>12698.42</v>
      </c>
      <c r="FX825">
        <v>1</v>
      </c>
    </row>
    <row r="826" spans="1:180" x14ac:dyDescent="0.2">
      <c r="A826" t="s">
        <v>189</v>
      </c>
      <c r="B826" t="s">
        <v>207</v>
      </c>
      <c r="C826" t="s">
        <v>204</v>
      </c>
      <c r="D826" t="s">
        <v>184</v>
      </c>
      <c r="E826" t="s">
        <v>1</v>
      </c>
      <c r="F826" t="s">
        <v>1</v>
      </c>
      <c r="G826" s="60" t="s">
        <v>224</v>
      </c>
      <c r="H826" s="67">
        <v>8809.9998135566711</v>
      </c>
      <c r="I826" s="67">
        <v>1.5049576759338379</v>
      </c>
      <c r="J826" s="67">
        <v>1.2986242771148682</v>
      </c>
      <c r="K826" s="67">
        <v>1.1404815912246704</v>
      </c>
      <c r="L826" s="67">
        <v>1.0298365354537964</v>
      </c>
      <c r="M826" s="67">
        <v>0.96121490001678467</v>
      </c>
      <c r="N826" s="67">
        <v>0.91609859466552734</v>
      </c>
      <c r="O826" s="67">
        <v>0.91645139455795288</v>
      </c>
      <c r="P826" s="67">
        <v>0.94109797477722168</v>
      </c>
      <c r="Q826" s="67">
        <v>1.0455249547958374</v>
      </c>
      <c r="R826" s="67">
        <v>1.2320011854171753</v>
      </c>
      <c r="S826" s="67">
        <v>1.4831715822219849</v>
      </c>
      <c r="T826" s="67">
        <v>1.7842357158660889</v>
      </c>
      <c r="U826" s="67">
        <v>2.1254522800445557</v>
      </c>
      <c r="V826" s="67">
        <v>2.4467592239379883</v>
      </c>
      <c r="W826" s="67">
        <v>2.7308187484741211</v>
      </c>
      <c r="X826" s="67">
        <v>2.9724678993225098</v>
      </c>
      <c r="Y826" s="67">
        <v>3.1452150344848633</v>
      </c>
      <c r="Z826" s="67">
        <v>3.2460660934448242</v>
      </c>
      <c r="AA826" s="67">
        <v>3.2038116455078125</v>
      </c>
      <c r="AB826" s="67">
        <v>3.056488037109375</v>
      </c>
      <c r="AC826" s="67">
        <v>2.917346715927124</v>
      </c>
      <c r="AD826" s="67">
        <v>2.5940425395965576</v>
      </c>
      <c r="AE826" s="67">
        <v>2.1684870719909668</v>
      </c>
      <c r="AF826" s="67">
        <v>1.774117112159729</v>
      </c>
      <c r="AG826" s="67">
        <v>-3.2889425754547119E-2</v>
      </c>
      <c r="AH826" s="67">
        <v>-3.0203098431229591E-2</v>
      </c>
      <c r="AI826" s="67">
        <v>-4.4195059686899185E-2</v>
      </c>
      <c r="AJ826" s="67">
        <v>-3.0854804441332817E-2</v>
      </c>
      <c r="AK826" s="67">
        <v>-2.8824221342802048E-2</v>
      </c>
      <c r="AL826" s="67">
        <v>-3.5554759204387665E-2</v>
      </c>
      <c r="AM826" s="67">
        <v>-3.2668475061655045E-2</v>
      </c>
      <c r="AN826" s="67">
        <v>-5.4883304983377457E-2</v>
      </c>
      <c r="AO826" s="67">
        <v>-6.1119828373193741E-2</v>
      </c>
      <c r="AP826" s="67">
        <v>-7.1991682052612305E-2</v>
      </c>
      <c r="AQ826" s="67">
        <v>-9.0808548033237457E-2</v>
      </c>
      <c r="AR826" s="67">
        <v>-9.801831841468811E-2</v>
      </c>
      <c r="AS826" s="67">
        <v>-0.11368442326784134</v>
      </c>
      <c r="AT826" s="67">
        <v>-0.10483737289905548</v>
      </c>
      <c r="AU826" s="67">
        <v>0.24959677457809448</v>
      </c>
      <c r="AV826" s="67">
        <v>0.31489196419715881</v>
      </c>
      <c r="AW826" s="67">
        <v>0.34800261259078979</v>
      </c>
      <c r="AX826" s="67">
        <v>0.35867872834205627</v>
      </c>
      <c r="AY826" s="67">
        <v>0.26980909705162048</v>
      </c>
      <c r="AZ826" s="67">
        <v>-0.22567467391490936</v>
      </c>
      <c r="BA826" s="67">
        <v>-0.29362976551055908</v>
      </c>
      <c r="BB826" s="67">
        <v>-0.25842833518981934</v>
      </c>
      <c r="BC826" s="67">
        <v>-0.16972154378890991</v>
      </c>
      <c r="BD826" s="67">
        <v>-0.10345137119293213</v>
      </c>
      <c r="BE826" s="67">
        <v>4.9934914568439126E-4</v>
      </c>
      <c r="BF826" s="67">
        <v>9.9076202604919672E-4</v>
      </c>
      <c r="BG826" s="67">
        <v>-1.4706950634717941E-2</v>
      </c>
      <c r="BH826" s="67">
        <v>-2.6954018976539373E-3</v>
      </c>
      <c r="BI826" s="67">
        <v>-1.5037595294415951E-3</v>
      </c>
      <c r="BJ826" s="67">
        <v>-8.4771169349551201E-3</v>
      </c>
      <c r="BK826" s="67">
        <v>-4.5377658680081367E-3</v>
      </c>
      <c r="BL826" s="67">
        <v>-2.541164867579937E-2</v>
      </c>
      <c r="BM826" s="67">
        <v>-2.979918010532856E-2</v>
      </c>
      <c r="BN826" s="67">
        <v>-3.82426418364048E-2</v>
      </c>
      <c r="BO826" s="67">
        <v>-5.4578140377998352E-2</v>
      </c>
      <c r="BP826" s="67">
        <v>-5.9428472071886063E-2</v>
      </c>
      <c r="BQ826" s="67">
        <v>-7.3097489774227142E-2</v>
      </c>
      <c r="BR826" s="67">
        <v>-6.2897868454456329E-2</v>
      </c>
      <c r="BS826" s="67">
        <v>0.29157319664955139</v>
      </c>
      <c r="BT826" s="67">
        <v>0.35747030377388</v>
      </c>
      <c r="BU826" s="67">
        <v>0.39099928736686707</v>
      </c>
      <c r="BV826" s="67">
        <v>0.40193268656730652</v>
      </c>
      <c r="BW826" s="67">
        <v>0.3132154643535614</v>
      </c>
      <c r="BX826" s="67">
        <v>-0.18191985785961151</v>
      </c>
      <c r="BY826" s="67">
        <v>-0.25079506635665894</v>
      </c>
      <c r="BZ826" s="67">
        <v>-0.21739391982555389</v>
      </c>
      <c r="CA826" s="67">
        <v>-0.1307169646024704</v>
      </c>
      <c r="CB826" s="67">
        <v>-6.6927067935466766E-2</v>
      </c>
      <c r="CC826" s="67">
        <v>2.3624313995242119E-2</v>
      </c>
      <c r="CD826" s="67">
        <v>2.2595534101128578E-2</v>
      </c>
      <c r="CE826" s="67">
        <v>5.7164267636835575E-3</v>
      </c>
      <c r="CF826" s="67">
        <v>1.6807714477181435E-2</v>
      </c>
      <c r="CG826" s="67">
        <v>1.7418310046195984E-2</v>
      </c>
      <c r="CH826" s="67">
        <v>1.0276775807142258E-2</v>
      </c>
      <c r="CI826" s="67">
        <v>1.4945476315915585E-2</v>
      </c>
      <c r="CJ826" s="67">
        <v>-4.9996715970337391E-3</v>
      </c>
      <c r="CK826" s="67">
        <v>-8.1065976992249489E-3</v>
      </c>
      <c r="CL826" s="67">
        <v>-1.4868162572383881E-2</v>
      </c>
      <c r="CM826" s="67">
        <v>-2.9485065490007401E-2</v>
      </c>
      <c r="CN826" s="67">
        <v>-3.2701261341571808E-2</v>
      </c>
      <c r="CO826" s="67">
        <v>-4.4987112283706665E-2</v>
      </c>
      <c r="CP826" s="67">
        <v>-3.3850699663162231E-2</v>
      </c>
      <c r="CQ826" s="67">
        <v>0.32064592838287354</v>
      </c>
      <c r="CR826" s="67">
        <v>0.38695991039276123</v>
      </c>
      <c r="CS826" s="67">
        <v>0.42077863216400146</v>
      </c>
      <c r="CT826" s="67">
        <v>0.43189024925231934</v>
      </c>
      <c r="CU826" s="67">
        <v>0.34327858686447144</v>
      </c>
      <c r="CV826" s="67">
        <v>-0.15161538124084473</v>
      </c>
      <c r="CW826" s="67">
        <v>-0.22112788259983063</v>
      </c>
      <c r="CX826" s="67">
        <v>-0.18897359073162079</v>
      </c>
      <c r="CY826" s="67">
        <v>-0.10370250791311264</v>
      </c>
      <c r="CZ826" s="67">
        <v>-4.1630450636148453E-2</v>
      </c>
      <c r="DA826" s="67">
        <v>4.6749275177717209E-2</v>
      </c>
      <c r="DB826" s="67">
        <v>4.420030489563942E-2</v>
      </c>
      <c r="DC826" s="67">
        <v>2.6139803230762482E-2</v>
      </c>
      <c r="DD826" s="67">
        <v>3.6310832947492599E-2</v>
      </c>
      <c r="DE826" s="67">
        <v>3.6340378224849701E-2</v>
      </c>
      <c r="DF826" s="67">
        <v>2.903066948056221E-2</v>
      </c>
      <c r="DG826" s="67">
        <v>3.442871943116188E-2</v>
      </c>
      <c r="DH826" s="67">
        <v>1.5412306413054466E-2</v>
      </c>
      <c r="DI826" s="67">
        <v>1.3585987500846386E-2</v>
      </c>
      <c r="DJ826" s="67">
        <v>8.5063176229596138E-3</v>
      </c>
      <c r="DK826" s="67">
        <v>-4.3919910676777363E-3</v>
      </c>
      <c r="DL826" s="67">
        <v>-5.9740496799349785E-3</v>
      </c>
      <c r="DM826" s="67">
        <v>-1.6876731067895889E-2</v>
      </c>
      <c r="DN826" s="67">
        <v>-4.8035248182713985E-3</v>
      </c>
      <c r="DO826" s="67">
        <v>0.34971866011619568</v>
      </c>
      <c r="DP826" s="67">
        <v>0.41644954681396484</v>
      </c>
      <c r="DQ826" s="67">
        <v>0.45055797696113586</v>
      </c>
      <c r="DR826" s="67">
        <v>0.46184781193733215</v>
      </c>
      <c r="DS826" s="67">
        <v>0.37334170937538147</v>
      </c>
      <c r="DT826" s="67">
        <v>-0.12131091952323914</v>
      </c>
      <c r="DU826" s="67">
        <v>-0.19146068394184113</v>
      </c>
      <c r="DV826" s="67">
        <v>-0.16055326163768768</v>
      </c>
      <c r="DW826" s="67">
        <v>-7.6688051223754883E-2</v>
      </c>
      <c r="DX826" s="67">
        <v>-1.633383147418499E-2</v>
      </c>
      <c r="DY826" s="67">
        <v>8.0138050019741058E-2</v>
      </c>
      <c r="DZ826" s="67">
        <v>7.53941610455513E-2</v>
      </c>
      <c r="EA826" s="67">
        <v>5.5627916008234024E-2</v>
      </c>
      <c r="EB826" s="67">
        <v>6.4470238983631134E-2</v>
      </c>
      <c r="EC826" s="67">
        <v>6.3660837709903717E-2</v>
      </c>
      <c r="ED826" s="67">
        <v>5.6108314543962479E-2</v>
      </c>
      <c r="EE826" s="67">
        <v>6.2559425830841064E-2</v>
      </c>
      <c r="EF826" s="67">
        <v>4.4883958995342255E-2</v>
      </c>
      <c r="EG826" s="67">
        <v>4.4906634837388992E-2</v>
      </c>
      <c r="EH826" s="67">
        <v>4.2255353182554245E-2</v>
      </c>
      <c r="EI826" s="67">
        <v>3.1838424503803253E-2</v>
      </c>
      <c r="EJ826" s="67">
        <v>3.2615795731544495E-2</v>
      </c>
      <c r="EK826" s="67">
        <v>2.3710194975137711E-2</v>
      </c>
      <c r="EL826" s="67">
        <v>3.7135977298021317E-2</v>
      </c>
      <c r="EM826" s="67">
        <v>0.3916950523853302</v>
      </c>
      <c r="EN826" s="67">
        <v>0.45902785658836365</v>
      </c>
      <c r="EO826" s="67">
        <v>0.49355468153953552</v>
      </c>
      <c r="EP826" s="67">
        <v>0.50510179996490479</v>
      </c>
      <c r="EQ826" s="67">
        <v>0.416748046875</v>
      </c>
      <c r="ER826" s="67">
        <v>-7.755608856678009E-2</v>
      </c>
      <c r="ES826" s="67">
        <v>-0.14862595498561859</v>
      </c>
      <c r="ET826" s="67">
        <v>-0.11951883137226105</v>
      </c>
      <c r="EU826" s="67">
        <v>-3.768346831202507E-2</v>
      </c>
      <c r="EV826" s="67">
        <v>2.0190464332699776E-2</v>
      </c>
      <c r="EW826" s="67">
        <v>85.5</v>
      </c>
      <c r="EX826" s="67">
        <v>83.5</v>
      </c>
      <c r="EY826" s="67">
        <v>82</v>
      </c>
      <c r="EZ826" s="67">
        <v>80.5</v>
      </c>
      <c r="FA826" s="67">
        <v>78.5</v>
      </c>
      <c r="FB826" s="67">
        <v>77</v>
      </c>
      <c r="FC826" s="67">
        <v>76</v>
      </c>
      <c r="FD826" s="67">
        <v>78.5</v>
      </c>
      <c r="FE826" s="67">
        <v>83.5</v>
      </c>
      <c r="FF826" s="67">
        <v>89.5</v>
      </c>
      <c r="FG826" s="67">
        <v>94</v>
      </c>
      <c r="FH826" s="67">
        <v>98.5</v>
      </c>
      <c r="FI826" s="67">
        <v>101.5</v>
      </c>
      <c r="FJ826" s="67">
        <v>104</v>
      </c>
      <c r="FK826" s="67">
        <v>106</v>
      </c>
      <c r="FL826" s="67">
        <v>107</v>
      </c>
      <c r="FM826" s="67">
        <v>107.5</v>
      </c>
      <c r="FN826" s="67">
        <v>107</v>
      </c>
      <c r="FO826" s="67">
        <v>106</v>
      </c>
      <c r="FP826" s="67">
        <v>103</v>
      </c>
      <c r="FQ826" s="67">
        <v>99</v>
      </c>
      <c r="FR826" s="67">
        <v>93.5</v>
      </c>
      <c r="FS826" s="67">
        <v>89.5</v>
      </c>
      <c r="FT826" s="67">
        <v>87.5</v>
      </c>
      <c r="FU826" s="68">
        <v>3.8607791066169739E-2</v>
      </c>
      <c r="FV826" s="40">
        <v>9.130000114440918</v>
      </c>
      <c r="FW826">
        <v>16695.43</v>
      </c>
      <c r="FX826">
        <v>1</v>
      </c>
    </row>
    <row r="827" spans="1:180" x14ac:dyDescent="0.2">
      <c r="A827" t="s">
        <v>189</v>
      </c>
      <c r="B827" t="s">
        <v>207</v>
      </c>
      <c r="C827" t="s">
        <v>204</v>
      </c>
      <c r="D827" t="s">
        <v>184</v>
      </c>
      <c r="E827" t="s">
        <v>1</v>
      </c>
      <c r="F827" t="s">
        <v>1</v>
      </c>
      <c r="G827" s="60" t="s">
        <v>225</v>
      </c>
      <c r="H827" s="67">
        <v>8851.0001294612885</v>
      </c>
      <c r="I827" s="67">
        <v>1.4663066864013672</v>
      </c>
      <c r="J827" s="67">
        <v>1.2468371391296387</v>
      </c>
      <c r="K827" s="67">
        <v>1.0878477096557617</v>
      </c>
      <c r="L827" s="67">
        <v>0.97464704513549805</v>
      </c>
      <c r="M827" s="67">
        <v>0.91267514228820801</v>
      </c>
      <c r="N827" s="67">
        <v>0.87611484527587891</v>
      </c>
      <c r="O827" s="67">
        <v>0.87397187948226929</v>
      </c>
      <c r="P827" s="67">
        <v>0.88975554704666138</v>
      </c>
      <c r="Q827" s="67">
        <v>0.95141452550888062</v>
      </c>
      <c r="R827" s="67">
        <v>1.1074559688568115</v>
      </c>
      <c r="S827" s="67">
        <v>1.328818678855896</v>
      </c>
      <c r="T827" s="67">
        <v>1.5958459377288818</v>
      </c>
      <c r="U827" s="67">
        <v>1.9077804088592529</v>
      </c>
      <c r="V827" s="67">
        <v>2.195906400680542</v>
      </c>
      <c r="W827" s="67">
        <v>2.4523453712463379</v>
      </c>
      <c r="X827" s="67">
        <v>2.7110939025878906</v>
      </c>
      <c r="Y827" s="67">
        <v>2.8900177478790283</v>
      </c>
      <c r="Z827" s="67">
        <v>2.983649730682373</v>
      </c>
      <c r="AA827" s="67">
        <v>2.9542522430419922</v>
      </c>
      <c r="AB827" s="67">
        <v>2.7883608341217041</v>
      </c>
      <c r="AC827" s="67">
        <v>2.6378223896026611</v>
      </c>
      <c r="AD827" s="67">
        <v>2.4191155433654785</v>
      </c>
      <c r="AE827" s="67">
        <v>2.0434792041778564</v>
      </c>
      <c r="AF827" s="67">
        <v>1.6377286911010742</v>
      </c>
      <c r="AG827" s="67">
        <v>-7.6159574091434479E-2</v>
      </c>
      <c r="AH827" s="67">
        <v>-5.9178605675697327E-2</v>
      </c>
      <c r="AI827" s="67">
        <v>-5.7997908443212509E-2</v>
      </c>
      <c r="AJ827" s="67">
        <v>-5.5078722536563873E-2</v>
      </c>
      <c r="AK827" s="67">
        <v>-3.971206396818161E-2</v>
      </c>
      <c r="AL827" s="67">
        <v>-4.377707839012146E-2</v>
      </c>
      <c r="AM827" s="67">
        <v>-5.245344340801239E-2</v>
      </c>
      <c r="AN827" s="67">
        <v>-5.8704014867544174E-2</v>
      </c>
      <c r="AO827" s="67">
        <v>-6.6805340349674225E-2</v>
      </c>
      <c r="AP827" s="67">
        <v>-8.8074393570423126E-2</v>
      </c>
      <c r="AQ827" s="67">
        <v>-9.5637835562229156E-2</v>
      </c>
      <c r="AR827" s="67">
        <v>-0.10605387389659882</v>
      </c>
      <c r="AS827" s="67">
        <v>-0.11940453946590424</v>
      </c>
      <c r="AT827" s="67">
        <v>-8.7622396647930145E-2</v>
      </c>
      <c r="AU827" s="67">
        <v>0.20349934697151184</v>
      </c>
      <c r="AV827" s="67">
        <v>0.28283789753913879</v>
      </c>
      <c r="AW827" s="67">
        <v>0.31216329336166382</v>
      </c>
      <c r="AX827" s="67">
        <v>0.31070631742477417</v>
      </c>
      <c r="AY827" s="67">
        <v>0.2357819676399231</v>
      </c>
      <c r="AZ827" s="67">
        <v>-0.23104628920555115</v>
      </c>
      <c r="BA827" s="67">
        <v>-0.31419745087623596</v>
      </c>
      <c r="BB827" s="67">
        <v>-0.24912320077419281</v>
      </c>
      <c r="BC827" s="67">
        <v>-0.16074149310588837</v>
      </c>
      <c r="BD827" s="67">
        <v>-0.10489268600940704</v>
      </c>
      <c r="BE827" s="67">
        <v>-4.2869050055742264E-2</v>
      </c>
      <c r="BF827" s="67">
        <v>-2.807583287358284E-2</v>
      </c>
      <c r="BG827" s="67">
        <v>-2.8595481067895889E-2</v>
      </c>
      <c r="BH827" s="67">
        <v>-2.7001060545444489E-2</v>
      </c>
      <c r="BI827" s="67">
        <v>-1.2470980174839497E-2</v>
      </c>
      <c r="BJ827" s="67">
        <v>-1.6778694465756416E-2</v>
      </c>
      <c r="BK827" s="67">
        <v>-2.4406757205724716E-2</v>
      </c>
      <c r="BL827" s="67">
        <v>-2.9320511966943741E-2</v>
      </c>
      <c r="BM827" s="67">
        <v>-3.5578016191720963E-2</v>
      </c>
      <c r="BN827" s="67">
        <v>-5.4425556212663651E-2</v>
      </c>
      <c r="BO827" s="67">
        <v>-5.9514626860618591E-2</v>
      </c>
      <c r="BP827" s="67">
        <v>-6.7578136920928955E-2</v>
      </c>
      <c r="BQ827" s="67">
        <v>-7.8937940299510956E-2</v>
      </c>
      <c r="BR827" s="67">
        <v>-4.5807886868715286E-2</v>
      </c>
      <c r="BS827" s="67">
        <v>0.24535216391086578</v>
      </c>
      <c r="BT827" s="67">
        <v>0.32529032230377197</v>
      </c>
      <c r="BU827" s="67">
        <v>0.35503214597702026</v>
      </c>
      <c r="BV827" s="67">
        <v>0.35383069515228271</v>
      </c>
      <c r="BW827" s="67">
        <v>0.27905711531639099</v>
      </c>
      <c r="BX827" s="67">
        <v>-0.18742614984512329</v>
      </c>
      <c r="BY827" s="67">
        <v>-0.27149450778961182</v>
      </c>
      <c r="BZ827" s="67">
        <v>-0.20821388065814972</v>
      </c>
      <c r="CA827" s="67">
        <v>-0.12185468524694443</v>
      </c>
      <c r="CB827" s="67">
        <v>-6.8477265536785126E-2</v>
      </c>
      <c r="CC827" s="67">
        <v>-1.9812138751149178E-2</v>
      </c>
      <c r="CD827" s="67">
        <v>-6.5341480076313019E-3</v>
      </c>
      <c r="CE827" s="67">
        <v>-8.2314489409327507E-3</v>
      </c>
      <c r="CF827" s="67">
        <v>-7.554556243121624E-3</v>
      </c>
      <c r="CG827" s="67">
        <v>6.3961106352508068E-3</v>
      </c>
      <c r="CH827" s="67">
        <v>1.9203032134100795E-3</v>
      </c>
      <c r="CI827" s="67">
        <v>-4.9817091785371304E-3</v>
      </c>
      <c r="CJ827" s="67">
        <v>-8.9695863425731659E-3</v>
      </c>
      <c r="CK827" s="67">
        <v>-1.395007036626339E-2</v>
      </c>
      <c r="CL827" s="67">
        <v>-3.1120475381612778E-2</v>
      </c>
      <c r="CM827" s="67">
        <v>-3.4495800733566284E-2</v>
      </c>
      <c r="CN827" s="67">
        <v>-4.0929954499006271E-2</v>
      </c>
      <c r="CO827" s="67">
        <v>-5.0910908728837967E-2</v>
      </c>
      <c r="CP827" s="67">
        <v>-1.6847275197505951E-2</v>
      </c>
      <c r="CQ827" s="67">
        <v>0.27433928847312927</v>
      </c>
      <c r="CR827" s="67">
        <v>0.35469275712966919</v>
      </c>
      <c r="CS827" s="67">
        <v>0.38472297787666321</v>
      </c>
      <c r="CT827" s="67">
        <v>0.38369852304458618</v>
      </c>
      <c r="CU827" s="67">
        <v>0.30902934074401855</v>
      </c>
      <c r="CV827" s="67">
        <v>-0.15721496939659119</v>
      </c>
      <c r="CW827" s="67">
        <v>-0.24191854894161224</v>
      </c>
      <c r="CX827" s="67">
        <v>-0.17988023161888123</v>
      </c>
      <c r="CY827" s="67">
        <v>-9.4921797513961792E-2</v>
      </c>
      <c r="CZ827" s="67">
        <v>-4.3256066739559174E-2</v>
      </c>
      <c r="DA827" s="67">
        <v>3.2447746489197016E-3</v>
      </c>
      <c r="DB827" s="67">
        <v>1.5007536858320236E-2</v>
      </c>
      <c r="DC827" s="67">
        <v>1.2132582254707813E-2</v>
      </c>
      <c r="DD827" s="67">
        <v>1.1891948059201241E-2</v>
      </c>
      <c r="DE827" s="67">
        <v>2.526320144534111E-2</v>
      </c>
      <c r="DF827" s="67">
        <v>2.0619301125407219E-2</v>
      </c>
      <c r="DG827" s="67">
        <v>1.444333977997303E-2</v>
      </c>
      <c r="DH827" s="67">
        <v>1.1381339281797409E-2</v>
      </c>
      <c r="DI827" s="67">
        <v>7.6778759248554707E-3</v>
      </c>
      <c r="DJ827" s="67">
        <v>-7.8153973445296288E-3</v>
      </c>
      <c r="DK827" s="67">
        <v>-9.4769727438688278E-3</v>
      </c>
      <c r="DL827" s="67">
        <v>-1.4281774871051311E-2</v>
      </c>
      <c r="DM827" s="67">
        <v>-2.288387157022953E-2</v>
      </c>
      <c r="DN827" s="67">
        <v>1.2113334611058235E-2</v>
      </c>
      <c r="DO827" s="67">
        <v>0.30332642793655396</v>
      </c>
      <c r="DP827" s="67">
        <v>0.38409516215324402</v>
      </c>
      <c r="DQ827" s="67">
        <v>0.41441380977630615</v>
      </c>
      <c r="DR827" s="67">
        <v>0.41356635093688965</v>
      </c>
      <c r="DS827" s="67">
        <v>0.33900159597396851</v>
      </c>
      <c r="DT827" s="67">
        <v>-0.12700377404689789</v>
      </c>
      <c r="DU827" s="67">
        <v>-0.21234259009361267</v>
      </c>
      <c r="DV827" s="67">
        <v>-0.15154656767845154</v>
      </c>
      <c r="DW827" s="67">
        <v>-6.798890233039856E-2</v>
      </c>
      <c r="DX827" s="67">
        <v>-1.8034860491752625E-2</v>
      </c>
      <c r="DY827" s="67">
        <v>3.6535296589136124E-2</v>
      </c>
      <c r="DZ827" s="67">
        <v>4.6110313385725021E-2</v>
      </c>
      <c r="EA827" s="67">
        <v>4.1535008698701859E-2</v>
      </c>
      <c r="EB827" s="67">
        <v>3.9969611912965775E-2</v>
      </c>
      <c r="EC827" s="67">
        <v>5.2504286170005798E-2</v>
      </c>
      <c r="ED827" s="67">
        <v>4.7617685049772263E-2</v>
      </c>
      <c r="EE827" s="67">
        <v>4.2490024119615555E-2</v>
      </c>
      <c r="EF827" s="67">
        <v>4.0764842182397842E-2</v>
      </c>
      <c r="EG827" s="67">
        <v>3.8905195891857147E-2</v>
      </c>
      <c r="EH827" s="67">
        <v>2.5833437219262123E-2</v>
      </c>
      <c r="EI827" s="67">
        <v>2.6646239683032036E-2</v>
      </c>
      <c r="EJ827" s="67">
        <v>2.4193963035941124E-2</v>
      </c>
      <c r="EK827" s="67">
        <v>1.7582716420292854E-2</v>
      </c>
      <c r="EL827" s="67">
        <v>5.392785370349884E-2</v>
      </c>
      <c r="EM827" s="67">
        <v>0.3451792299747467</v>
      </c>
      <c r="EN827" s="67">
        <v>0.4265475869178772</v>
      </c>
      <c r="EO827" s="67">
        <v>0.4572826623916626</v>
      </c>
      <c r="EP827" s="67">
        <v>0.45669075846672058</v>
      </c>
      <c r="EQ827" s="67">
        <v>0.38227671384811401</v>
      </c>
      <c r="ER827" s="67">
        <v>-8.3383634686470032E-2</v>
      </c>
      <c r="ES827" s="67">
        <v>-0.16963963210582733</v>
      </c>
      <c r="ET827" s="67">
        <v>-0.11063726991415024</v>
      </c>
      <c r="EU827" s="67">
        <v>-2.9102092608809471E-2</v>
      </c>
      <c r="EV827" s="67">
        <v>1.8380556255578995E-2</v>
      </c>
      <c r="EW827" s="67">
        <v>86.5</v>
      </c>
      <c r="EX827" s="67">
        <v>84.5</v>
      </c>
      <c r="EY827" s="67">
        <v>82.5</v>
      </c>
      <c r="EZ827" s="67">
        <v>81</v>
      </c>
      <c r="FA827" s="67">
        <v>78.5</v>
      </c>
      <c r="FB827" s="67">
        <v>78</v>
      </c>
      <c r="FC827" s="67">
        <v>77</v>
      </c>
      <c r="FD827" s="67">
        <v>78.5</v>
      </c>
      <c r="FE827" s="67">
        <v>83.5</v>
      </c>
      <c r="FF827" s="67">
        <v>89</v>
      </c>
      <c r="FG827" s="67">
        <v>94</v>
      </c>
      <c r="FH827" s="67">
        <v>97</v>
      </c>
      <c r="FI827" s="67">
        <v>99.5</v>
      </c>
      <c r="FJ827" s="67">
        <v>101.5</v>
      </c>
      <c r="FK827" s="67">
        <v>103</v>
      </c>
      <c r="FL827" s="67">
        <v>103.5</v>
      </c>
      <c r="FM827" s="67">
        <v>104</v>
      </c>
      <c r="FN827" s="67">
        <v>104</v>
      </c>
      <c r="FO827" s="67">
        <v>102.5</v>
      </c>
      <c r="FP827" s="67">
        <v>100</v>
      </c>
      <c r="FQ827" s="67">
        <v>96.5</v>
      </c>
      <c r="FR827" s="67">
        <v>92.5</v>
      </c>
      <c r="FS827" s="67">
        <v>90</v>
      </c>
      <c r="FT827" s="67">
        <v>86.5</v>
      </c>
      <c r="FU827" s="68">
        <v>3.8492541760206223E-2</v>
      </c>
      <c r="FV827" s="40">
        <v>7.9899997711181641</v>
      </c>
      <c r="FW827">
        <v>15548.56</v>
      </c>
      <c r="FX827">
        <v>1</v>
      </c>
    </row>
    <row r="828" spans="1:180" x14ac:dyDescent="0.2">
      <c r="A828" t="s">
        <v>189</v>
      </c>
      <c r="B828" t="s">
        <v>207</v>
      </c>
      <c r="C828" t="s">
        <v>204</v>
      </c>
      <c r="D828" t="s">
        <v>184</v>
      </c>
      <c r="E828" t="s">
        <v>1</v>
      </c>
      <c r="F828" t="s">
        <v>1</v>
      </c>
      <c r="G828" s="60" t="s">
        <v>226</v>
      </c>
      <c r="H828" s="67">
        <v>9023.0000114440918</v>
      </c>
      <c r="I828" s="67">
        <v>1.327200174331665</v>
      </c>
      <c r="J828" s="67">
        <v>1.1429610252380371</v>
      </c>
      <c r="K828" s="67">
        <v>1.0156722068786621</v>
      </c>
      <c r="L828" s="67">
        <v>0.92596065998077393</v>
      </c>
      <c r="M828" s="67">
        <v>0.86771804094314575</v>
      </c>
      <c r="N828" s="67">
        <v>0.8471258282661438</v>
      </c>
      <c r="O828" s="67">
        <v>0.87685120105743408</v>
      </c>
      <c r="P828" s="67">
        <v>0.88297730684280396</v>
      </c>
      <c r="Q828" s="67">
        <v>0.90344363451004028</v>
      </c>
      <c r="R828" s="67">
        <v>1.0098909139633179</v>
      </c>
      <c r="S828" s="67">
        <v>1.1616610288619995</v>
      </c>
      <c r="T828" s="67">
        <v>1.3687920570373535</v>
      </c>
      <c r="U828" s="67">
        <v>1.6180816888809204</v>
      </c>
      <c r="V828" s="67">
        <v>1.8639543056488037</v>
      </c>
      <c r="W828" s="67">
        <v>2.1209924221038818</v>
      </c>
      <c r="X828" s="67">
        <v>2.4160377979278564</v>
      </c>
      <c r="Y828" s="67">
        <v>2.6601474285125732</v>
      </c>
      <c r="Z828" s="67">
        <v>2.7933413982391357</v>
      </c>
      <c r="AA828" s="67">
        <v>2.7485446929931641</v>
      </c>
      <c r="AB828" s="67">
        <v>2.6267964839935303</v>
      </c>
      <c r="AC828" s="67">
        <v>2.5274827480316162</v>
      </c>
      <c r="AD828" s="67">
        <v>2.2802188396453857</v>
      </c>
      <c r="AE828" s="67">
        <v>1.9187781810760498</v>
      </c>
      <c r="AF828" s="67">
        <v>1.5685418844223022</v>
      </c>
      <c r="AG828" s="67">
        <v>-3.2004170119762421E-2</v>
      </c>
      <c r="AH828" s="67">
        <v>-3.8510855287313461E-2</v>
      </c>
      <c r="AI828" s="67">
        <v>-4.6077735722064972E-2</v>
      </c>
      <c r="AJ828" s="67">
        <v>-3.0598359182476997E-2</v>
      </c>
      <c r="AK828" s="67">
        <v>-3.3665064722299576E-2</v>
      </c>
      <c r="AL828" s="67">
        <v>-3.1544141471385956E-2</v>
      </c>
      <c r="AM828" s="67">
        <v>-4.2850874364376068E-2</v>
      </c>
      <c r="AN828" s="67">
        <v>-4.3894626200199127E-2</v>
      </c>
      <c r="AO828" s="67">
        <v>-5.225256085395813E-2</v>
      </c>
      <c r="AP828" s="67">
        <v>-7.5273580849170685E-2</v>
      </c>
      <c r="AQ828" s="67">
        <v>-7.5770296156406403E-2</v>
      </c>
      <c r="AR828" s="67">
        <v>-7.2339810431003571E-2</v>
      </c>
      <c r="AS828" s="67">
        <v>-7.3846012353897095E-2</v>
      </c>
      <c r="AT828" s="67">
        <v>-6.600247323513031E-2</v>
      </c>
      <c r="AU828" s="67">
        <v>0.16962216794490814</v>
      </c>
      <c r="AV828" s="67">
        <v>0.22734788060188293</v>
      </c>
      <c r="AW828" s="67">
        <v>0.26125344634056091</v>
      </c>
      <c r="AX828" s="67">
        <v>0.29443085193634033</v>
      </c>
      <c r="AY828" s="67">
        <v>0.20745688676834106</v>
      </c>
      <c r="AZ828" s="67">
        <v>-0.18042418360710144</v>
      </c>
      <c r="BA828" s="67">
        <v>-0.24461056292057037</v>
      </c>
      <c r="BB828" s="67">
        <v>-0.1963856965303421</v>
      </c>
      <c r="BC828" s="67">
        <v>-0.14794710278511047</v>
      </c>
      <c r="BD828" s="67">
        <v>-0.10806834697723389</v>
      </c>
      <c r="BE828" s="67">
        <v>9.2883605975657701E-4</v>
      </c>
      <c r="BF828" s="67">
        <v>-7.7412333339452744E-3</v>
      </c>
      <c r="BG828" s="67">
        <v>-1.6989799216389656E-2</v>
      </c>
      <c r="BH828" s="67">
        <v>-2.8208279982209206E-3</v>
      </c>
      <c r="BI828" s="67">
        <v>-6.7149358801543713E-3</v>
      </c>
      <c r="BJ828" s="67">
        <v>-4.8339599743485451E-3</v>
      </c>
      <c r="BK828" s="67">
        <v>-1.5103300102055073E-2</v>
      </c>
      <c r="BL828" s="67">
        <v>-1.4823165722191334E-2</v>
      </c>
      <c r="BM828" s="67">
        <v>-2.1357111632823944E-2</v>
      </c>
      <c r="BN828" s="67">
        <v>-4.1984386742115021E-2</v>
      </c>
      <c r="BO828" s="67">
        <v>-4.003448411822319E-2</v>
      </c>
      <c r="BP828" s="67">
        <v>-3.4277241677045822E-2</v>
      </c>
      <c r="BQ828" s="67">
        <v>-3.3814582973718643E-2</v>
      </c>
      <c r="BR828" s="67">
        <v>-2.4638321250677109E-2</v>
      </c>
      <c r="BS828" s="67">
        <v>0.21102848649024963</v>
      </c>
      <c r="BT828" s="67">
        <v>0.26934835314750671</v>
      </c>
      <c r="BU828" s="67">
        <v>0.30366677045822144</v>
      </c>
      <c r="BV828" s="67">
        <v>0.33709791302680969</v>
      </c>
      <c r="BW828" s="67">
        <v>0.25027111172676086</v>
      </c>
      <c r="BX828" s="67">
        <v>-0.13727580010890961</v>
      </c>
      <c r="BY828" s="67">
        <v>-0.20237044990062714</v>
      </c>
      <c r="BZ828" s="67">
        <v>-0.15591830015182495</v>
      </c>
      <c r="CA828" s="67">
        <v>-0.1094796285033226</v>
      </c>
      <c r="CB828" s="67">
        <v>-7.2044298052787781E-2</v>
      </c>
      <c r="CC828" s="67">
        <v>2.3738134652376175E-2</v>
      </c>
      <c r="CD828" s="67">
        <v>1.3569711707532406E-2</v>
      </c>
      <c r="CE828" s="67">
        <v>3.1564179807901382E-3</v>
      </c>
      <c r="CF828" s="67">
        <v>1.6417806968092918E-2</v>
      </c>
      <c r="CG828" s="67">
        <v>1.1950641870498657E-2</v>
      </c>
      <c r="CH828" s="67">
        <v>1.366543211042881E-2</v>
      </c>
      <c r="CI828" s="67">
        <v>4.1145831346511841E-3</v>
      </c>
      <c r="CJ828" s="67">
        <v>5.3116385824978352E-3</v>
      </c>
      <c r="CK828" s="67">
        <v>4.0982416976476088E-5</v>
      </c>
      <c r="CL828" s="67">
        <v>-1.8928389996290207E-2</v>
      </c>
      <c r="CM828" s="67">
        <v>-1.5283972956240177E-2</v>
      </c>
      <c r="CN828" s="67">
        <v>-7.9152146354317665E-3</v>
      </c>
      <c r="CO828" s="67">
        <v>-6.0889432206749916E-3</v>
      </c>
      <c r="CP828" s="67">
        <v>4.0103648789227009E-3</v>
      </c>
      <c r="CQ828" s="67">
        <v>0.23970635235309601</v>
      </c>
      <c r="CR828" s="67">
        <v>0.29843777418136597</v>
      </c>
      <c r="CS828" s="67">
        <v>0.33304211497306824</v>
      </c>
      <c r="CT828" s="67">
        <v>0.36664900183677673</v>
      </c>
      <c r="CU828" s="67">
        <v>0.27992412447929382</v>
      </c>
      <c r="CV828" s="67">
        <v>-0.10739133507013321</v>
      </c>
      <c r="CW828" s="67">
        <v>-0.17311505973339081</v>
      </c>
      <c r="CX828" s="67">
        <v>-0.12789070606231689</v>
      </c>
      <c r="CY828" s="67">
        <v>-8.2837164402008057E-2</v>
      </c>
      <c r="CZ828" s="67">
        <v>-4.7094162553548813E-2</v>
      </c>
      <c r="DA828" s="67">
        <v>4.6547435224056244E-2</v>
      </c>
      <c r="DB828" s="67">
        <v>3.4880656749010086E-2</v>
      </c>
      <c r="DC828" s="67">
        <v>2.3302635177969933E-2</v>
      </c>
      <c r="DD828" s="67">
        <v>3.5656437277793884E-2</v>
      </c>
      <c r="DE828" s="67">
        <v>3.0616218224167824E-2</v>
      </c>
      <c r="DF828" s="67">
        <v>3.2164826989173889E-2</v>
      </c>
      <c r="DG828" s="67">
        <v>2.3332465440034866E-2</v>
      </c>
      <c r="DH828" s="67">
        <v>2.5446441024541855E-2</v>
      </c>
      <c r="DI828" s="67">
        <v>2.1439077332615852E-2</v>
      </c>
      <c r="DJ828" s="67">
        <v>4.1276062838733196E-3</v>
      </c>
      <c r="DK828" s="67">
        <v>9.4665363430976868E-3</v>
      </c>
      <c r="DL828" s="67">
        <v>1.8446808680891991E-2</v>
      </c>
      <c r="DM828" s="67">
        <v>2.1636698395013809E-2</v>
      </c>
      <c r="DN828" s="67">
        <v>3.2659053802490234E-2</v>
      </c>
      <c r="DO828" s="67">
        <v>0.26838421821594238</v>
      </c>
      <c r="DP828" s="67">
        <v>0.32752719521522522</v>
      </c>
      <c r="DQ828" s="67">
        <v>0.36241745948791504</v>
      </c>
      <c r="DR828" s="67">
        <v>0.39620012044906616</v>
      </c>
      <c r="DS828" s="67">
        <v>0.30957713723182678</v>
      </c>
      <c r="DT828" s="67">
        <v>-7.7506892383098602E-2</v>
      </c>
      <c r="DU828" s="67">
        <v>-0.14385968446731567</v>
      </c>
      <c r="DV828" s="67">
        <v>-9.9863111972808838E-2</v>
      </c>
      <c r="DW828" s="67">
        <v>-5.6194700300693512E-2</v>
      </c>
      <c r="DX828" s="67">
        <v>-2.2144023329019547E-2</v>
      </c>
      <c r="DY828" s="67">
        <v>7.9480446875095367E-2</v>
      </c>
      <c r="DZ828" s="67">
        <v>6.5650284290313721E-2</v>
      </c>
      <c r="EA828" s="67">
        <v>5.2390571683645248E-2</v>
      </c>
      <c r="EB828" s="67">
        <v>6.3433974981307983E-2</v>
      </c>
      <c r="EC828" s="67">
        <v>5.756634846329689E-2</v>
      </c>
      <c r="ED828" s="67">
        <v>5.8875009417533875E-2</v>
      </c>
      <c r="EE828" s="67">
        <v>5.1080040633678436E-2</v>
      </c>
      <c r="EF828" s="67">
        <v>5.4517898708581924E-2</v>
      </c>
      <c r="EG828" s="67">
        <v>5.2334524691104889E-2</v>
      </c>
      <c r="EH828" s="67">
        <v>3.7416800856590271E-2</v>
      </c>
      <c r="EI828" s="67">
        <v>4.5202340930700302E-2</v>
      </c>
      <c r="EJ828" s="67">
        <v>5.6509383022785187E-2</v>
      </c>
      <c r="EK828" s="67">
        <v>6.1668120324611664E-2</v>
      </c>
      <c r="EL828" s="67">
        <v>7.4023209512233734E-2</v>
      </c>
      <c r="EM828" s="67">
        <v>0.30979052186012268</v>
      </c>
      <c r="EN828" s="67">
        <v>0.36952769756317139</v>
      </c>
      <c r="EO828" s="67">
        <v>0.40483078360557556</v>
      </c>
      <c r="EP828" s="67">
        <v>0.43886715173721313</v>
      </c>
      <c r="EQ828" s="67">
        <v>0.35239136219024658</v>
      </c>
      <c r="ER828" s="67">
        <v>-3.4358490258455276E-2</v>
      </c>
      <c r="ES828" s="67">
        <v>-0.10161955654621124</v>
      </c>
      <c r="ET828" s="67">
        <v>-5.9395715594291687E-2</v>
      </c>
      <c r="EU828" s="67">
        <v>-1.7727222293615341E-2</v>
      </c>
      <c r="EV828" s="67">
        <v>1.3880013488233089E-2</v>
      </c>
      <c r="EW828" s="67">
        <v>84</v>
      </c>
      <c r="EX828" s="67">
        <v>81.5</v>
      </c>
      <c r="EY828" s="67">
        <v>81</v>
      </c>
      <c r="EZ828" s="67">
        <v>79</v>
      </c>
      <c r="FA828" s="67">
        <v>77</v>
      </c>
      <c r="FB828" s="67">
        <v>76</v>
      </c>
      <c r="FC828" s="67">
        <v>74</v>
      </c>
      <c r="FD828" s="67">
        <v>76.5</v>
      </c>
      <c r="FE828" s="67">
        <v>81</v>
      </c>
      <c r="FF828" s="67">
        <v>84</v>
      </c>
      <c r="FG828" s="67">
        <v>87.5</v>
      </c>
      <c r="FH828" s="67">
        <v>91</v>
      </c>
      <c r="FI828" s="67">
        <v>93.5</v>
      </c>
      <c r="FJ828" s="67">
        <v>95.5</v>
      </c>
      <c r="FK828" s="67">
        <v>98.5</v>
      </c>
      <c r="FL828" s="67">
        <v>99.5</v>
      </c>
      <c r="FM828" s="67">
        <v>100</v>
      </c>
      <c r="FN828" s="67">
        <v>100</v>
      </c>
      <c r="FO828" s="67">
        <v>100</v>
      </c>
      <c r="FP828" s="67">
        <v>98</v>
      </c>
      <c r="FQ828" s="67">
        <v>94</v>
      </c>
      <c r="FR828" s="67">
        <v>91.5</v>
      </c>
      <c r="FS828" s="67">
        <v>88</v>
      </c>
      <c r="FT828" s="67">
        <v>85.5</v>
      </c>
      <c r="FU828" s="68">
        <v>3.8083788007497787E-2</v>
      </c>
      <c r="FV828" s="40">
        <v>6.2199997901916504</v>
      </c>
      <c r="FW828">
        <v>14432</v>
      </c>
      <c r="FX828">
        <v>1</v>
      </c>
    </row>
    <row r="829" spans="1:180" x14ac:dyDescent="0.2">
      <c r="A829" t="s">
        <v>189</v>
      </c>
      <c r="B829" t="s">
        <v>207</v>
      </c>
      <c r="C829" t="s">
        <v>204</v>
      </c>
      <c r="D829" t="s">
        <v>184</v>
      </c>
      <c r="E829" t="s">
        <v>1</v>
      </c>
      <c r="F829" t="s">
        <v>1</v>
      </c>
      <c r="G829" s="60" t="s">
        <v>227</v>
      </c>
      <c r="H829" s="67">
        <v>9043.9999500513077</v>
      </c>
      <c r="I829" s="67">
        <v>1.3247644901275635</v>
      </c>
      <c r="J829" s="67">
        <v>1.1517828702926636</v>
      </c>
      <c r="K829" s="67">
        <v>1.0293539762496948</v>
      </c>
      <c r="L829" s="67">
        <v>0.92823123931884766</v>
      </c>
      <c r="M829" s="67">
        <v>0.87813252210617065</v>
      </c>
      <c r="N829" s="67">
        <v>0.85780006647109985</v>
      </c>
      <c r="O829" s="67">
        <v>0.89827299118041992</v>
      </c>
      <c r="P829" s="67">
        <v>0.90399110317230225</v>
      </c>
      <c r="Q829" s="67">
        <v>0.93187528848648071</v>
      </c>
      <c r="R829" s="67">
        <v>1.0591152906417847</v>
      </c>
      <c r="S829" s="67">
        <v>1.24626624584198</v>
      </c>
      <c r="T829" s="67">
        <v>1.4770282506942749</v>
      </c>
      <c r="U829" s="67">
        <v>1.780474066734314</v>
      </c>
      <c r="V829" s="67">
        <v>2.0568215847015381</v>
      </c>
      <c r="W829" s="67">
        <v>2.3270940780639648</v>
      </c>
      <c r="X829" s="67">
        <v>2.6410195827484131</v>
      </c>
      <c r="Y829" s="67">
        <v>2.867628812789917</v>
      </c>
      <c r="Z829" s="67">
        <v>2.9625294208526611</v>
      </c>
      <c r="AA829" s="67">
        <v>2.9121987819671631</v>
      </c>
      <c r="AB829" s="67">
        <v>2.7468833923339844</v>
      </c>
      <c r="AC829" s="67">
        <v>2.612001895904541</v>
      </c>
      <c r="AD829" s="67">
        <v>2.4048073291778564</v>
      </c>
      <c r="AE829" s="67">
        <v>2.0924639701843262</v>
      </c>
      <c r="AF829" s="67">
        <v>1.7683291435241699</v>
      </c>
      <c r="AG829" s="67">
        <v>-6.5239317715167999E-2</v>
      </c>
      <c r="AH829" s="67">
        <v>-5.289112776517868E-2</v>
      </c>
      <c r="AI829" s="67">
        <v>-4.2668458074331284E-2</v>
      </c>
      <c r="AJ829" s="67">
        <v>-5.0721045583486557E-2</v>
      </c>
      <c r="AK829" s="67">
        <v>-4.9078766256570816E-2</v>
      </c>
      <c r="AL829" s="67">
        <v>-4.070768877863884E-2</v>
      </c>
      <c r="AM829" s="67">
        <v>-4.7046255320310593E-2</v>
      </c>
      <c r="AN829" s="67">
        <v>-4.4171370565891266E-2</v>
      </c>
      <c r="AO829" s="67">
        <v>-4.9783818423748016E-2</v>
      </c>
      <c r="AP829" s="67">
        <v>-7.2359479963779449E-2</v>
      </c>
      <c r="AQ829" s="67">
        <v>-7.5417779386043549E-2</v>
      </c>
      <c r="AR829" s="67">
        <v>-8.6869828402996063E-2</v>
      </c>
      <c r="AS829" s="67">
        <v>-0.10134684294462204</v>
      </c>
      <c r="AT829" s="67">
        <v>-8.4629282355308533E-2</v>
      </c>
      <c r="AU829" s="67">
        <v>0.18073274195194244</v>
      </c>
      <c r="AV829" s="67">
        <v>0.25004610419273376</v>
      </c>
      <c r="AW829" s="67">
        <v>0.28564628958702087</v>
      </c>
      <c r="AX829" s="67">
        <v>0.29429063200950623</v>
      </c>
      <c r="AY829" s="67">
        <v>0.2095453143119812</v>
      </c>
      <c r="AZ829" s="67">
        <v>-0.19319558143615723</v>
      </c>
      <c r="BA829" s="67">
        <v>-0.24619939923286438</v>
      </c>
      <c r="BB829" s="67">
        <v>-0.21352085471153259</v>
      </c>
      <c r="BC829" s="67">
        <v>-0.16536185145378113</v>
      </c>
      <c r="BD829" s="67">
        <v>-0.10359948873519897</v>
      </c>
      <c r="BE829" s="67">
        <v>-3.2348062843084335E-2</v>
      </c>
      <c r="BF829" s="67">
        <v>-2.2160463035106659E-2</v>
      </c>
      <c r="BG829" s="67">
        <v>-1.3617324642837048E-2</v>
      </c>
      <c r="BH829" s="67">
        <v>-2.2978635504841805E-2</v>
      </c>
      <c r="BI829" s="67">
        <v>-2.216264046728611E-2</v>
      </c>
      <c r="BJ829" s="67">
        <v>-1.4031064696609974E-2</v>
      </c>
      <c r="BK829" s="67">
        <v>-1.9333157688379288E-2</v>
      </c>
      <c r="BL829" s="67">
        <v>-1.5135714784264565E-2</v>
      </c>
      <c r="BM829" s="67">
        <v>-1.8926540389657021E-2</v>
      </c>
      <c r="BN829" s="67">
        <v>-3.9111942052841187E-2</v>
      </c>
      <c r="BO829" s="67">
        <v>-3.9727054536342621E-2</v>
      </c>
      <c r="BP829" s="67">
        <v>-4.885539785027504E-2</v>
      </c>
      <c r="BQ829" s="67">
        <v>-6.1366140842437744E-2</v>
      </c>
      <c r="BR829" s="67">
        <v>-4.3317586183547974E-2</v>
      </c>
      <c r="BS829" s="67">
        <v>0.22208721935749054</v>
      </c>
      <c r="BT829" s="67">
        <v>0.29199439287185669</v>
      </c>
      <c r="BU829" s="67">
        <v>0.32800716161727905</v>
      </c>
      <c r="BV829" s="67">
        <v>0.33690533041954041</v>
      </c>
      <c r="BW829" s="67">
        <v>0.25230678915977478</v>
      </c>
      <c r="BX829" s="67">
        <v>-0.15010157227516174</v>
      </c>
      <c r="BY829" s="67">
        <v>-0.20401275157928467</v>
      </c>
      <c r="BZ829" s="67">
        <v>-0.17310455441474915</v>
      </c>
      <c r="CA829" s="67">
        <v>-0.12694299221038818</v>
      </c>
      <c r="CB829" s="67">
        <v>-6.7620925605297089E-2</v>
      </c>
      <c r="CC829" s="67">
        <v>-9.567679837346077E-3</v>
      </c>
      <c r="CD829" s="67">
        <v>-8.7649928173050284E-4</v>
      </c>
      <c r="CE829" s="67">
        <v>6.5034003928303719E-3</v>
      </c>
      <c r="CF829" s="67">
        <v>-3.7643262185156345E-3</v>
      </c>
      <c r="CG829" s="67">
        <v>-3.5206123720854521E-3</v>
      </c>
      <c r="CH829" s="67">
        <v>4.4450848363339901E-3</v>
      </c>
      <c r="CI829" s="67">
        <v>-1.3915228191763163E-4</v>
      </c>
      <c r="CJ829" s="67">
        <v>4.9742935225367546E-3</v>
      </c>
      <c r="CK829" s="67">
        <v>2.4451154749840498E-3</v>
      </c>
      <c r="CL829" s="67">
        <v>-1.6084799543023109E-2</v>
      </c>
      <c r="CM829" s="67">
        <v>-1.5007767826318741E-2</v>
      </c>
      <c r="CN829" s="67">
        <v>-2.252672053873539E-2</v>
      </c>
      <c r="CO829" s="67">
        <v>-3.3675618469715118E-2</v>
      </c>
      <c r="CP829" s="67">
        <v>-1.4705228619277477E-2</v>
      </c>
      <c r="CQ829" s="67">
        <v>0.25072920322418213</v>
      </c>
      <c r="CR829" s="67">
        <v>0.32104763388633728</v>
      </c>
      <c r="CS829" s="67">
        <v>0.35734620690345764</v>
      </c>
      <c r="CT829" s="67">
        <v>0.36642017960548401</v>
      </c>
      <c r="CU829" s="67">
        <v>0.28192320466041565</v>
      </c>
      <c r="CV829" s="67">
        <v>-0.12025478482246399</v>
      </c>
      <c r="CW829" s="67">
        <v>-0.17479440569877625</v>
      </c>
      <c r="CX829" s="67">
        <v>-0.14511233568191528</v>
      </c>
      <c r="CY829" s="67">
        <v>-0.10033419728279114</v>
      </c>
      <c r="CZ829" s="67">
        <v>-4.2702283710241318E-2</v>
      </c>
      <c r="DA829" s="67">
        <v>1.3212704099714756E-2</v>
      </c>
      <c r="DB829" s="67">
        <v>2.0407464355230331E-2</v>
      </c>
      <c r="DC829" s="67">
        <v>2.6624126359820366E-2</v>
      </c>
      <c r="DD829" s="67">
        <v>1.5449981205165386E-2</v>
      </c>
      <c r="DE829" s="67">
        <v>1.5121416188776493E-2</v>
      </c>
      <c r="DF829" s="67">
        <v>2.2921232506632805E-2</v>
      </c>
      <c r="DG829" s="67">
        <v>1.9054852426052094E-2</v>
      </c>
      <c r="DH829" s="67">
        <v>2.5084301829338074E-2</v>
      </c>
      <c r="DI829" s="67">
        <v>2.3816771805286407E-2</v>
      </c>
      <c r="DJ829" s="67">
        <v>6.9423429667949677E-3</v>
      </c>
      <c r="DK829" s="67">
        <v>9.711521677672863E-3</v>
      </c>
      <c r="DL829" s="67">
        <v>3.801955608651042E-3</v>
      </c>
      <c r="DM829" s="67">
        <v>-5.9851030819118023E-3</v>
      </c>
      <c r="DN829" s="67">
        <v>1.3907126151025295E-2</v>
      </c>
      <c r="DO829" s="67">
        <v>0.2793712317943573</v>
      </c>
      <c r="DP829" s="67">
        <v>0.35010090470314026</v>
      </c>
      <c r="DQ829" s="67">
        <v>0.38668522238731384</v>
      </c>
      <c r="DR829" s="67">
        <v>0.39593502879142761</v>
      </c>
      <c r="DS829" s="67">
        <v>0.31153964996337891</v>
      </c>
      <c r="DT829" s="67">
        <v>-9.0407997369766235E-2</v>
      </c>
      <c r="DU829" s="67">
        <v>-0.14557604491710663</v>
      </c>
      <c r="DV829" s="67">
        <v>-0.11712012439966202</v>
      </c>
      <c r="DW829" s="67">
        <v>-7.3725402355194092E-2</v>
      </c>
      <c r="DX829" s="67">
        <v>-1.7783641815185547E-2</v>
      </c>
      <c r="DY829" s="67">
        <v>4.6103961765766144E-2</v>
      </c>
      <c r="DZ829" s="67">
        <v>5.1138125360012054E-2</v>
      </c>
      <c r="EA829" s="67">
        <v>5.5675260722637177E-2</v>
      </c>
      <c r="EB829" s="67">
        <v>4.3192394077777863E-2</v>
      </c>
      <c r="EC829" s="67">
        <v>4.2037542909383774E-2</v>
      </c>
      <c r="ED829" s="67">
        <v>4.9597859382629395E-2</v>
      </c>
      <c r="EE829" s="67">
        <v>4.6767950057983398E-2</v>
      </c>
      <c r="EF829" s="67">
        <v>5.4119959473609924E-2</v>
      </c>
      <c r="EG829" s="67">
        <v>5.4674051702022552E-2</v>
      </c>
      <c r="EH829" s="67">
        <v>4.0189880877733231E-2</v>
      </c>
      <c r="EI829" s="67">
        <v>4.5402247458696365E-2</v>
      </c>
      <c r="EJ829" s="67">
        <v>4.1816387325525284E-2</v>
      </c>
      <c r="EK829" s="67">
        <v>3.3995606005191803E-2</v>
      </c>
      <c r="EL829" s="67">
        <v>5.5218823254108429E-2</v>
      </c>
      <c r="EM829" s="67">
        <v>0.32072573900222778</v>
      </c>
      <c r="EN829" s="67">
        <v>0.3920491635799408</v>
      </c>
      <c r="EO829" s="67">
        <v>0.42904609441757202</v>
      </c>
      <c r="EP829" s="67">
        <v>0.43854972720146179</v>
      </c>
      <c r="EQ829" s="67">
        <v>0.35430112481117249</v>
      </c>
      <c r="ER829" s="67">
        <v>-4.731399193406105E-2</v>
      </c>
      <c r="ES829" s="67">
        <v>-0.10338940471410751</v>
      </c>
      <c r="ET829" s="67">
        <v>-7.6703809201717377E-2</v>
      </c>
      <c r="EU829" s="67">
        <v>-3.5306535661220551E-2</v>
      </c>
      <c r="EV829" s="67">
        <v>1.8194921314716339E-2</v>
      </c>
      <c r="EW829" s="67">
        <v>84</v>
      </c>
      <c r="EX829" s="67">
        <v>84.5</v>
      </c>
      <c r="EY829" s="67">
        <v>81.5</v>
      </c>
      <c r="EZ829" s="67">
        <v>80.5</v>
      </c>
      <c r="FA829" s="67">
        <v>77.5</v>
      </c>
      <c r="FB829" s="67">
        <v>75</v>
      </c>
      <c r="FC829" s="67">
        <v>74</v>
      </c>
      <c r="FD829" s="67">
        <v>76</v>
      </c>
      <c r="FE829" s="67">
        <v>81.5</v>
      </c>
      <c r="FF829" s="67">
        <v>87</v>
      </c>
      <c r="FG829" s="67">
        <v>90</v>
      </c>
      <c r="FH829" s="67">
        <v>93</v>
      </c>
      <c r="FI829" s="67">
        <v>97</v>
      </c>
      <c r="FJ829" s="67">
        <v>99.5</v>
      </c>
      <c r="FK829" s="67">
        <v>101.5</v>
      </c>
      <c r="FL829" s="67">
        <v>102.5</v>
      </c>
      <c r="FM829" s="67">
        <v>103</v>
      </c>
      <c r="FN829" s="67">
        <v>103.5</v>
      </c>
      <c r="FO829" s="67">
        <v>102.5</v>
      </c>
      <c r="FP829" s="67">
        <v>99.5</v>
      </c>
      <c r="FQ829" s="67">
        <v>97.5</v>
      </c>
      <c r="FR829" s="67">
        <v>94.5</v>
      </c>
      <c r="FS829" s="67">
        <v>91.5</v>
      </c>
      <c r="FT829" s="67">
        <v>88.5</v>
      </c>
      <c r="FU829" s="68">
        <v>3.8036860525608063E-2</v>
      </c>
      <c r="FV829" s="40">
        <v>7</v>
      </c>
      <c r="FW829">
        <v>15408.220000000001</v>
      </c>
      <c r="FX829">
        <v>1</v>
      </c>
    </row>
    <row r="830" spans="1:180" x14ac:dyDescent="0.2">
      <c r="A830" t="s">
        <v>189</v>
      </c>
      <c r="B830" t="s">
        <v>207</v>
      </c>
      <c r="C830" t="s">
        <v>204</v>
      </c>
      <c r="D830" t="s">
        <v>184</v>
      </c>
      <c r="E830" t="s">
        <v>1</v>
      </c>
      <c r="F830" t="s">
        <v>1</v>
      </c>
      <c r="G830" s="60" t="s">
        <v>228</v>
      </c>
      <c r="H830" s="67">
        <v>9125.999986410141</v>
      </c>
      <c r="I830" s="67">
        <v>1.1642563343048096</v>
      </c>
      <c r="J830" s="67">
        <v>1.014607310295105</v>
      </c>
      <c r="K830" s="67">
        <v>0.90793722867965698</v>
      </c>
      <c r="L830" s="67">
        <v>0.83538752794265747</v>
      </c>
      <c r="M830" s="67">
        <v>0.79928708076477051</v>
      </c>
      <c r="N830" s="67">
        <v>0.80104219913482666</v>
      </c>
      <c r="O830" s="67">
        <v>0.84617847204208374</v>
      </c>
      <c r="P830" s="67">
        <v>0.83958196640014648</v>
      </c>
      <c r="Q830" s="67">
        <v>0.8461187481880188</v>
      </c>
      <c r="R830" s="67">
        <v>0.94667536020278931</v>
      </c>
      <c r="S830" s="67">
        <v>1.121884822845459</v>
      </c>
      <c r="T830" s="67">
        <v>1.3607732057571411</v>
      </c>
      <c r="U830" s="67">
        <v>1.6467152833938599</v>
      </c>
      <c r="V830" s="67">
        <v>1.915305495262146</v>
      </c>
      <c r="W830" s="67">
        <v>2.1227366924285889</v>
      </c>
      <c r="X830" s="67">
        <v>2.2914552688598633</v>
      </c>
      <c r="Y830" s="67">
        <v>2.3898019790649414</v>
      </c>
      <c r="Z830" s="67">
        <v>2.5179238319396973</v>
      </c>
      <c r="AA830" s="67">
        <v>2.526752233505249</v>
      </c>
      <c r="AB830" s="67">
        <v>2.489537239074707</v>
      </c>
      <c r="AC830" s="67">
        <v>2.4138259887695313</v>
      </c>
      <c r="AD830" s="67">
        <v>2.2107515335083008</v>
      </c>
      <c r="AE830" s="67">
        <v>1.8783915042877197</v>
      </c>
      <c r="AF830" s="67">
        <v>1.5520811080932617</v>
      </c>
      <c r="AG830" s="67">
        <v>-4.2391087859869003E-2</v>
      </c>
      <c r="AH830" s="67">
        <v>-4.4798966497182846E-2</v>
      </c>
      <c r="AI830" s="67">
        <v>-3.9038483053445816E-2</v>
      </c>
      <c r="AJ830" s="67">
        <v>-4.7121316194534302E-2</v>
      </c>
      <c r="AK830" s="67">
        <v>-4.5324917882680893E-2</v>
      </c>
      <c r="AL830" s="67">
        <v>-3.535543754696846E-2</v>
      </c>
      <c r="AM830" s="67">
        <v>-4.6120282262563705E-2</v>
      </c>
      <c r="AN830" s="67">
        <v>-5.8502476662397385E-2</v>
      </c>
      <c r="AO830" s="67">
        <v>-5.2633658051490784E-2</v>
      </c>
      <c r="AP830" s="67">
        <v>-6.3669711351394653E-2</v>
      </c>
      <c r="AQ830" s="67">
        <v>-7.9644575715065002E-2</v>
      </c>
      <c r="AR830" s="67">
        <v>-8.8302716612815857E-2</v>
      </c>
      <c r="AS830" s="67">
        <v>-7.4991665780544281E-2</v>
      </c>
      <c r="AT830" s="67">
        <v>-7.6839946210384369E-2</v>
      </c>
      <c r="AU830" s="67">
        <v>0.15425436198711395</v>
      </c>
      <c r="AV830" s="67">
        <v>0.22908297181129456</v>
      </c>
      <c r="AW830" s="67">
        <v>0.24837078154087067</v>
      </c>
      <c r="AX830" s="67">
        <v>0.26385557651519775</v>
      </c>
      <c r="AY830" s="67">
        <v>0.20622403919696808</v>
      </c>
      <c r="AZ830" s="67">
        <v>-0.21270707249641418</v>
      </c>
      <c r="BA830" s="67">
        <v>-0.26768609881401062</v>
      </c>
      <c r="BB830" s="67">
        <v>-0.17902612686157227</v>
      </c>
      <c r="BC830" s="67">
        <v>-0.12986454367637634</v>
      </c>
      <c r="BD830" s="67">
        <v>-0.106074258685112</v>
      </c>
      <c r="BE830" s="67">
        <v>-9.6338996663689613E-3</v>
      </c>
      <c r="BF830" s="67">
        <v>-1.4193546958267689E-2</v>
      </c>
      <c r="BG830" s="67">
        <v>-1.0105615481734276E-2</v>
      </c>
      <c r="BH830" s="67">
        <v>-1.9491778686642647E-2</v>
      </c>
      <c r="BI830" s="67">
        <v>-1.8517829477787018E-2</v>
      </c>
      <c r="BJ830" s="67">
        <v>-8.7863216176629066E-3</v>
      </c>
      <c r="BK830" s="67">
        <v>-1.8516978248953819E-2</v>
      </c>
      <c r="BL830" s="67">
        <v>-2.9580382630228996E-2</v>
      </c>
      <c r="BM830" s="67">
        <v>-2.18976940959692E-2</v>
      </c>
      <c r="BN830" s="67">
        <v>-3.0555406585335732E-2</v>
      </c>
      <c r="BO830" s="67">
        <v>-4.4098321348428726E-2</v>
      </c>
      <c r="BP830" s="67">
        <v>-5.0442799925804138E-2</v>
      </c>
      <c r="BQ830" s="67">
        <v>-3.5173866897821426E-2</v>
      </c>
      <c r="BR830" s="67">
        <v>-3.5697005689144135E-2</v>
      </c>
      <c r="BS830" s="67">
        <v>0.19544355571269989</v>
      </c>
      <c r="BT830" s="67">
        <v>0.27086511254310608</v>
      </c>
      <c r="BU830" s="67">
        <v>0.29056522250175476</v>
      </c>
      <c r="BV830" s="67">
        <v>0.30630472302436829</v>
      </c>
      <c r="BW830" s="67">
        <v>0.24881802499294281</v>
      </c>
      <c r="BX830" s="67">
        <v>-0.16978815197944641</v>
      </c>
      <c r="BY830" s="67">
        <v>-0.22567188739776611</v>
      </c>
      <c r="BZ830" s="67">
        <v>-0.13877412676811218</v>
      </c>
      <c r="CA830" s="67">
        <v>-9.1601923108100891E-2</v>
      </c>
      <c r="CB830" s="67">
        <v>-7.0241518318653107E-2</v>
      </c>
      <c r="CC830" s="67">
        <v>1.3053629547357559E-2</v>
      </c>
      <c r="CD830" s="67">
        <v>7.0036738179624081E-3</v>
      </c>
      <c r="CE830" s="67">
        <v>9.9332015961408615E-3</v>
      </c>
      <c r="CF830" s="67">
        <v>-3.556461597327143E-4</v>
      </c>
      <c r="CG830" s="67">
        <v>4.8682366468710825E-5</v>
      </c>
      <c r="CH830" s="67">
        <v>9.6153672784566879E-3</v>
      </c>
      <c r="CI830" s="67">
        <v>6.009894423186779E-4</v>
      </c>
      <c r="CJ830" s="67">
        <v>-9.5490310341119766E-3</v>
      </c>
      <c r="CK830" s="67">
        <v>-6.1005988391116261E-4</v>
      </c>
      <c r="CL830" s="67">
        <v>-7.6205427758395672E-3</v>
      </c>
      <c r="CM830" s="67">
        <v>-1.9479090347886086E-2</v>
      </c>
      <c r="CN830" s="67">
        <v>-2.4221135303378105E-2</v>
      </c>
      <c r="CO830" s="67">
        <v>-7.5961831025779247E-3</v>
      </c>
      <c r="CP830" s="67">
        <v>-7.2015281766653061E-3</v>
      </c>
      <c r="CQ830" s="67">
        <v>0.22397105395793915</v>
      </c>
      <c r="CR830" s="67">
        <v>0.29980328679084778</v>
      </c>
      <c r="CS830" s="67">
        <v>0.31978896260261536</v>
      </c>
      <c r="CT830" s="67">
        <v>0.33570486307144165</v>
      </c>
      <c r="CU830" s="67">
        <v>0.27831846475601196</v>
      </c>
      <c r="CV830" s="67">
        <v>-0.14006263017654419</v>
      </c>
      <c r="CW830" s="67">
        <v>-0.19657298922538757</v>
      </c>
      <c r="CX830" s="67">
        <v>-0.11089570075273514</v>
      </c>
      <c r="CY830" s="67">
        <v>-6.5101325511932373E-2</v>
      </c>
      <c r="CZ830" s="67">
        <v>-4.5423872768878937E-2</v>
      </c>
      <c r="DA830" s="67">
        <v>3.5741157829761505E-2</v>
      </c>
      <c r="DB830" s="67">
        <v>2.8200892731547356E-2</v>
      </c>
      <c r="DC830" s="67">
        <v>2.9972018674015999E-2</v>
      </c>
      <c r="DD830" s="67">
        <v>1.8780484795570374E-2</v>
      </c>
      <c r="DE830" s="67">
        <v>1.8615193665027618E-2</v>
      </c>
      <c r="DF830" s="67">
        <v>2.8017057105898857E-2</v>
      </c>
      <c r="DG830" s="67">
        <v>1.9718954339623451E-2</v>
      </c>
      <c r="DH830" s="67">
        <v>1.0482320562005043E-2</v>
      </c>
      <c r="DI830" s="67">
        <v>2.0677573978900909E-2</v>
      </c>
      <c r="DJ830" s="67">
        <v>1.5314319171011448E-2</v>
      </c>
      <c r="DK830" s="67">
        <v>5.1401387900114059E-3</v>
      </c>
      <c r="DL830" s="67">
        <v>2.0005267579108477E-3</v>
      </c>
      <c r="DM830" s="67">
        <v>1.9981499761343002E-2</v>
      </c>
      <c r="DN830" s="67">
        <v>2.1293949335813522E-2</v>
      </c>
      <c r="DO830" s="67">
        <v>0.25249853730201721</v>
      </c>
      <c r="DP830" s="67">
        <v>0.32874146103858948</v>
      </c>
      <c r="DQ830" s="67">
        <v>0.34901273250579834</v>
      </c>
      <c r="DR830" s="67">
        <v>0.36510500311851501</v>
      </c>
      <c r="DS830" s="67">
        <v>0.30781891942024231</v>
      </c>
      <c r="DT830" s="67">
        <v>-0.11033711582422256</v>
      </c>
      <c r="DU830" s="67">
        <v>-0.16747407615184784</v>
      </c>
      <c r="DV830" s="67">
        <v>-8.301728218793869E-2</v>
      </c>
      <c r="DW830" s="67">
        <v>-3.860073909163475E-2</v>
      </c>
      <c r="DX830" s="67">
        <v>-2.0606227219104767E-2</v>
      </c>
      <c r="DY830" s="67">
        <v>6.8498343229293823E-2</v>
      </c>
      <c r="DZ830" s="67">
        <v>5.8806311339139938E-2</v>
      </c>
      <c r="EA830" s="67">
        <v>5.8904886245727539E-2</v>
      </c>
      <c r="EB830" s="67">
        <v>4.6410020440816879E-2</v>
      </c>
      <c r="EC830" s="67">
        <v>4.5422285795211792E-2</v>
      </c>
      <c r="ED830" s="67">
        <v>5.4586172103881836E-2</v>
      </c>
      <c r="EE830" s="67">
        <v>4.7322262078523636E-2</v>
      </c>
      <c r="EF830" s="67">
        <v>3.9404410868883133E-2</v>
      </c>
      <c r="EG830" s="67">
        <v>5.1413536071777344E-2</v>
      </c>
      <c r="EH830" s="67">
        <v>4.8428621143102646E-2</v>
      </c>
      <c r="EI830" s="67">
        <v>4.0686395019292831E-2</v>
      </c>
      <c r="EJ830" s="67">
        <v>3.9860442280769348E-2</v>
      </c>
      <c r="EK830" s="67">
        <v>5.9799298644065857E-2</v>
      </c>
      <c r="EL830" s="67">
        <v>6.2436889857053757E-2</v>
      </c>
      <c r="EM830" s="67">
        <v>0.29368773102760315</v>
      </c>
      <c r="EN830" s="67">
        <v>0.370523601770401</v>
      </c>
      <c r="EO830" s="67">
        <v>0.39120712876319885</v>
      </c>
      <c r="EP830" s="67">
        <v>0.40755411982536316</v>
      </c>
      <c r="EQ830" s="67">
        <v>0.35041290521621704</v>
      </c>
      <c r="ER830" s="67">
        <v>-6.7418195307254791E-2</v>
      </c>
      <c r="ES830" s="67">
        <v>-0.12545987963676453</v>
      </c>
      <c r="ET830" s="67">
        <v>-4.2765263468027115E-2</v>
      </c>
      <c r="EU830" s="67">
        <v>-3.3809390151873231E-4</v>
      </c>
      <c r="EV830" s="67">
        <v>1.5226510353386402E-2</v>
      </c>
      <c r="EW830" s="67">
        <v>82.5</v>
      </c>
      <c r="EX830" s="67">
        <v>81</v>
      </c>
      <c r="EY830" s="67">
        <v>80</v>
      </c>
      <c r="EZ830" s="67">
        <v>79</v>
      </c>
      <c r="FA830" s="67">
        <v>77.5</v>
      </c>
      <c r="FB830" s="67">
        <v>76</v>
      </c>
      <c r="FC830" s="67">
        <v>75</v>
      </c>
      <c r="FD830" s="67">
        <v>76</v>
      </c>
      <c r="FE830" s="67">
        <v>80.5</v>
      </c>
      <c r="FF830" s="67">
        <v>85.5</v>
      </c>
      <c r="FG830" s="67">
        <v>90</v>
      </c>
      <c r="FH830" s="67">
        <v>94.5</v>
      </c>
      <c r="FI830" s="67">
        <v>96.5</v>
      </c>
      <c r="FJ830" s="67">
        <v>98.5</v>
      </c>
      <c r="FK830" s="67">
        <v>99</v>
      </c>
      <c r="FL830" s="67">
        <v>98</v>
      </c>
      <c r="FM830" s="67">
        <v>98</v>
      </c>
      <c r="FN830" s="67">
        <v>99</v>
      </c>
      <c r="FO830" s="67">
        <v>99</v>
      </c>
      <c r="FP830" s="67">
        <v>96</v>
      </c>
      <c r="FQ830" s="67">
        <v>91.5</v>
      </c>
      <c r="FR830" s="67">
        <v>89.5</v>
      </c>
      <c r="FS830" s="67">
        <v>88.5</v>
      </c>
      <c r="FT830" s="67">
        <v>86.5</v>
      </c>
      <c r="FU830" s="68">
        <v>3.7888180464506149E-2</v>
      </c>
      <c r="FV830" s="40">
        <v>7.2399997711181641</v>
      </c>
      <c r="FW830">
        <v>13859.07</v>
      </c>
      <c r="FX830">
        <v>1</v>
      </c>
    </row>
    <row r="831" spans="1:180" x14ac:dyDescent="0.2">
      <c r="A831" t="s">
        <v>189</v>
      </c>
      <c r="B831" t="s">
        <v>207</v>
      </c>
      <c r="C831" t="s">
        <v>204</v>
      </c>
      <c r="D831" t="s">
        <v>184</v>
      </c>
      <c r="E831" t="s">
        <v>1</v>
      </c>
      <c r="F831" t="s">
        <v>1</v>
      </c>
      <c r="G831" s="60" t="s">
        <v>229</v>
      </c>
      <c r="H831" s="67">
        <v>9127.0000554323196</v>
      </c>
      <c r="I831" s="67">
        <v>1.3228459358215332</v>
      </c>
      <c r="J831" s="67">
        <v>1.1579910516738892</v>
      </c>
      <c r="K831" s="67">
        <v>1.0348261594772339</v>
      </c>
      <c r="L831" s="67">
        <v>0.94971740245819092</v>
      </c>
      <c r="M831" s="67">
        <v>0.89755433797836304</v>
      </c>
      <c r="N831" s="67">
        <v>0.88180601596832275</v>
      </c>
      <c r="O831" s="67">
        <v>0.91859567165374756</v>
      </c>
      <c r="P831" s="67">
        <v>0.90351134538650513</v>
      </c>
      <c r="Q831" s="67">
        <v>0.89258712530136108</v>
      </c>
      <c r="R831" s="67">
        <v>1.0032142400741577</v>
      </c>
      <c r="S831" s="67">
        <v>1.194092869758606</v>
      </c>
      <c r="T831" s="67">
        <v>1.4591082334518433</v>
      </c>
      <c r="U831" s="67">
        <v>1.7684093713760376</v>
      </c>
      <c r="V831" s="67">
        <v>2.0658414363861084</v>
      </c>
      <c r="W831" s="67">
        <v>2.3258616924285889</v>
      </c>
      <c r="X831" s="67">
        <v>2.5537714958190918</v>
      </c>
      <c r="Y831" s="67">
        <v>2.7075746059417725</v>
      </c>
      <c r="Z831" s="67">
        <v>2.7598264217376709</v>
      </c>
      <c r="AA831" s="67">
        <v>2.7077972888946533</v>
      </c>
      <c r="AB831" s="67">
        <v>2.6343472003936768</v>
      </c>
      <c r="AC831" s="67">
        <v>2.5177340507507324</v>
      </c>
      <c r="AD831" s="67">
        <v>2.2722537517547607</v>
      </c>
      <c r="AE831" s="67">
        <v>1.9250029325485229</v>
      </c>
      <c r="AF831" s="67">
        <v>1.5936590433120728</v>
      </c>
      <c r="AG831" s="67">
        <v>-7.1754761040210724E-2</v>
      </c>
      <c r="AH831" s="67">
        <v>-5.2667472511529922E-2</v>
      </c>
      <c r="AI831" s="67">
        <v>-5.886320024728775E-2</v>
      </c>
      <c r="AJ831" s="67">
        <v>-4.8964198678731918E-2</v>
      </c>
      <c r="AK831" s="67">
        <v>-4.1370563209056854E-2</v>
      </c>
      <c r="AL831" s="67">
        <v>-4.688243567943573E-2</v>
      </c>
      <c r="AM831" s="67">
        <v>-6.3326150178909302E-2</v>
      </c>
      <c r="AN831" s="67">
        <v>-6.6961735486984253E-2</v>
      </c>
      <c r="AO831" s="67">
        <v>-6.5123111009597778E-2</v>
      </c>
      <c r="AP831" s="67">
        <v>-7.0773668587207794E-2</v>
      </c>
      <c r="AQ831" s="67">
        <v>-6.9400794804096222E-2</v>
      </c>
      <c r="AR831" s="67">
        <v>-7.2150379419326782E-2</v>
      </c>
      <c r="AS831" s="67">
        <v>-8.3054825663566589E-2</v>
      </c>
      <c r="AT831" s="67">
        <v>-6.4672321081161499E-2</v>
      </c>
      <c r="AU831" s="67">
        <v>0.19680428504943848</v>
      </c>
      <c r="AV831" s="67">
        <v>0.24757677316665649</v>
      </c>
      <c r="AW831" s="67">
        <v>0.25143203139305115</v>
      </c>
      <c r="AX831" s="67">
        <v>0.27013185620307922</v>
      </c>
      <c r="AY831" s="67">
        <v>0.20972411334514618</v>
      </c>
      <c r="AZ831" s="67">
        <v>-0.21079061925411224</v>
      </c>
      <c r="BA831" s="67">
        <v>-0.25574573874473572</v>
      </c>
      <c r="BB831" s="67">
        <v>-0.19878171384334564</v>
      </c>
      <c r="BC831" s="67">
        <v>-0.13981038331985474</v>
      </c>
      <c r="BD831" s="67">
        <v>-0.10276422649621964</v>
      </c>
      <c r="BE831" s="67">
        <v>-3.8997314870357513E-2</v>
      </c>
      <c r="BF831" s="67">
        <v>-2.2061703726649284E-2</v>
      </c>
      <c r="BG831" s="67">
        <v>-2.9929917305707932E-2</v>
      </c>
      <c r="BH831" s="67">
        <v>-2.1334262564778328E-2</v>
      </c>
      <c r="BI831" s="67">
        <v>-1.4563100412487984E-2</v>
      </c>
      <c r="BJ831" s="67">
        <v>-2.0313119515776634E-2</v>
      </c>
      <c r="BK831" s="67">
        <v>-3.5723071545362473E-2</v>
      </c>
      <c r="BL831" s="67">
        <v>-3.8039986044168472E-2</v>
      </c>
      <c r="BM831" s="67">
        <v>-3.4387413412332535E-2</v>
      </c>
      <c r="BN831" s="67">
        <v>-3.7659455090761185E-2</v>
      </c>
      <c r="BO831" s="67">
        <v>-3.3854439854621887E-2</v>
      </c>
      <c r="BP831" s="67">
        <v>-3.4290313720703125E-2</v>
      </c>
      <c r="BQ831" s="67">
        <v>-4.3236918747425079E-2</v>
      </c>
      <c r="BR831" s="67">
        <v>-2.3529404774308205E-2</v>
      </c>
      <c r="BS831" s="67">
        <v>0.23799361288547516</v>
      </c>
      <c r="BT831" s="67">
        <v>0.28935888409614563</v>
      </c>
      <c r="BU831" s="67">
        <v>0.29362624883651733</v>
      </c>
      <c r="BV831" s="67">
        <v>0.31258037686347961</v>
      </c>
      <c r="BW831" s="67">
        <v>0.25231730937957764</v>
      </c>
      <c r="BX831" s="67">
        <v>-0.16787275671958923</v>
      </c>
      <c r="BY831" s="67">
        <v>-0.21373251080513</v>
      </c>
      <c r="BZ831" s="67">
        <v>-0.15853039920330048</v>
      </c>
      <c r="CA831" s="67">
        <v>-0.10154812783002853</v>
      </c>
      <c r="CB831" s="67">
        <v>-6.6931545734405518E-2</v>
      </c>
      <c r="CC831" s="67">
        <v>-1.6309605911374092E-2</v>
      </c>
      <c r="CD831" s="67">
        <v>-8.6424336768686771E-4</v>
      </c>
      <c r="CE831" s="67">
        <v>-9.890812449157238E-3</v>
      </c>
      <c r="CF831" s="67">
        <v>-2.1978528238832951E-3</v>
      </c>
      <c r="CG831" s="67">
        <v>4.0036668069660664E-3</v>
      </c>
      <c r="CH831" s="67">
        <v>-1.9112935988232493E-3</v>
      </c>
      <c r="CI831" s="67">
        <v>-1.6605259850621223E-2</v>
      </c>
      <c r="CJ831" s="67">
        <v>-1.8008874729275703E-2</v>
      </c>
      <c r="CK831" s="67">
        <v>-1.3099964708089828E-2</v>
      </c>
      <c r="CL831" s="67">
        <v>-1.4724653214216232E-2</v>
      </c>
      <c r="CM831" s="67">
        <v>-9.2351445928215981E-3</v>
      </c>
      <c r="CN831" s="67">
        <v>-8.0685494467616081E-3</v>
      </c>
      <c r="CO831" s="67">
        <v>-1.5659159049391747E-2</v>
      </c>
      <c r="CP831" s="67">
        <v>4.9660522490739822E-3</v>
      </c>
      <c r="CQ831" s="67">
        <v>0.26652124524116516</v>
      </c>
      <c r="CR831" s="67">
        <v>0.31829702854156494</v>
      </c>
      <c r="CS831" s="67">
        <v>0.32284978032112122</v>
      </c>
      <c r="CT831" s="67">
        <v>0.34198009967803955</v>
      </c>
      <c r="CU831" s="67">
        <v>0.281817227602005</v>
      </c>
      <c r="CV831" s="67">
        <v>-0.1381479948759079</v>
      </c>
      <c r="CW831" s="67">
        <v>-0.18463426828384399</v>
      </c>
      <c r="CX831" s="67">
        <v>-0.13065245747566223</v>
      </c>
      <c r="CY831" s="67">
        <v>-7.5047813355922699E-2</v>
      </c>
      <c r="CZ831" s="67">
        <v>-4.2113944888114929E-2</v>
      </c>
      <c r="DA831" s="67">
        <v>6.3781016506254673E-3</v>
      </c>
      <c r="DB831" s="67">
        <v>2.0333217456936836E-2</v>
      </c>
      <c r="DC831" s="67">
        <v>1.0148292407393456E-2</v>
      </c>
      <c r="DD831" s="67">
        <v>1.6938555985689163E-2</v>
      </c>
      <c r="DE831" s="67">
        <v>2.2570434957742691E-2</v>
      </c>
      <c r="DF831" s="67">
        <v>1.6490533947944641E-2</v>
      </c>
      <c r="DG831" s="67">
        <v>2.5125497486442327E-3</v>
      </c>
      <c r="DH831" s="67">
        <v>2.0222365856170654E-3</v>
      </c>
      <c r="DI831" s="67">
        <v>8.1874830648303032E-3</v>
      </c>
      <c r="DJ831" s="67">
        <v>8.2101505249738693E-3</v>
      </c>
      <c r="DK831" s="67">
        <v>1.5384151600301266E-2</v>
      </c>
      <c r="DL831" s="67">
        <v>1.8153218552470207E-2</v>
      </c>
      <c r="DM831" s="67">
        <v>1.1918598785996437E-2</v>
      </c>
      <c r="DN831" s="67">
        <v>3.3461511135101318E-2</v>
      </c>
      <c r="DO831" s="67">
        <v>0.29504883289337158</v>
      </c>
      <c r="DP831" s="67">
        <v>0.34723517298698425</v>
      </c>
      <c r="DQ831" s="67">
        <v>0.35207334160804749</v>
      </c>
      <c r="DR831" s="67">
        <v>0.37137982249259949</v>
      </c>
      <c r="DS831" s="67">
        <v>0.31131711602210999</v>
      </c>
      <c r="DT831" s="67">
        <v>-0.10842322558164597</v>
      </c>
      <c r="DU831" s="67">
        <v>-0.15553602576255798</v>
      </c>
      <c r="DV831" s="67">
        <v>-0.10277451574802399</v>
      </c>
      <c r="DW831" s="67">
        <v>-4.8547491431236267E-2</v>
      </c>
      <c r="DX831" s="67">
        <v>-1.7296344041824341E-2</v>
      </c>
      <c r="DY831" s="67">
        <v>3.913554921746254E-2</v>
      </c>
      <c r="DZ831" s="67">
        <v>5.0938982516527176E-2</v>
      </c>
      <c r="EA831" s="67">
        <v>3.9081577211618423E-2</v>
      </c>
      <c r="EB831" s="67">
        <v>4.4568490236997604E-2</v>
      </c>
      <c r="EC831" s="67">
        <v>4.9377899616956711E-2</v>
      </c>
      <c r="ED831" s="67">
        <v>4.3059848248958588E-2</v>
      </c>
      <c r="EE831" s="67">
        <v>3.0115630477666855E-2</v>
      </c>
      <c r="EF831" s="67">
        <v>3.0943978577852249E-2</v>
      </c>
      <c r="EG831" s="67">
        <v>3.8923177868127823E-2</v>
      </c>
      <c r="EH831" s="67">
        <v>4.132436215877533E-2</v>
      </c>
      <c r="EI831" s="67">
        <v>5.0930507481098175E-2</v>
      </c>
      <c r="EJ831" s="67">
        <v>5.6013286113739014E-2</v>
      </c>
      <c r="EK831" s="67">
        <v>5.1736503839492798E-2</v>
      </c>
      <c r="EL831" s="67">
        <v>7.4604421854019165E-2</v>
      </c>
      <c r="EM831" s="67">
        <v>0.33623814582824707</v>
      </c>
      <c r="EN831" s="67">
        <v>0.38901728391647339</v>
      </c>
      <c r="EO831" s="67">
        <v>0.39426752924919128</v>
      </c>
      <c r="EP831" s="67">
        <v>0.41382837295532227</v>
      </c>
      <c r="EQ831" s="67">
        <v>0.35391032695770264</v>
      </c>
      <c r="ER831" s="67">
        <v>-6.5505370497703552E-2</v>
      </c>
      <c r="ES831" s="67">
        <v>-0.11352278292179108</v>
      </c>
      <c r="ET831" s="67">
        <v>-6.2523208558559418E-2</v>
      </c>
      <c r="EU831" s="67">
        <v>-1.0285246185958385E-2</v>
      </c>
      <c r="EV831" s="67">
        <v>1.8536331132054329E-2</v>
      </c>
      <c r="EW831" s="67">
        <v>85</v>
      </c>
      <c r="EX831" s="67">
        <v>82.5</v>
      </c>
      <c r="EY831" s="67">
        <v>81</v>
      </c>
      <c r="EZ831" s="67">
        <v>80.5</v>
      </c>
      <c r="FA831" s="67">
        <v>79.5</v>
      </c>
      <c r="FB831" s="67">
        <v>77.5</v>
      </c>
      <c r="FC831" s="67">
        <v>78</v>
      </c>
      <c r="FD831" s="67">
        <v>78</v>
      </c>
      <c r="FE831" s="67">
        <v>80.5</v>
      </c>
      <c r="FF831" s="67">
        <v>85.5</v>
      </c>
      <c r="FG831" s="67">
        <v>91</v>
      </c>
      <c r="FH831" s="67">
        <v>95</v>
      </c>
      <c r="FI831" s="67">
        <v>98.5</v>
      </c>
      <c r="FJ831" s="67">
        <v>100.5</v>
      </c>
      <c r="FK831" s="67">
        <v>102</v>
      </c>
      <c r="FL831" s="67">
        <v>102</v>
      </c>
      <c r="FM831" s="67">
        <v>102</v>
      </c>
      <c r="FN831" s="67">
        <v>101.5</v>
      </c>
      <c r="FO831" s="67">
        <v>101</v>
      </c>
      <c r="FP831" s="67">
        <v>98</v>
      </c>
      <c r="FQ831" s="67">
        <v>94</v>
      </c>
      <c r="FR831" s="67">
        <v>91</v>
      </c>
      <c r="FS831" s="67">
        <v>88.5</v>
      </c>
      <c r="FT831" s="67">
        <v>86.5</v>
      </c>
      <c r="FU831" s="68">
        <v>3.7887807935476303E-2</v>
      </c>
      <c r="FV831" s="40">
        <v>7.4600000381469727</v>
      </c>
      <c r="FW831">
        <v>15009.99</v>
      </c>
      <c r="FX831">
        <v>1</v>
      </c>
    </row>
    <row r="832" spans="1:180" x14ac:dyDescent="0.2">
      <c r="A832" t="s">
        <v>189</v>
      </c>
      <c r="B832" t="s">
        <v>207</v>
      </c>
      <c r="C832" t="s">
        <v>204</v>
      </c>
      <c r="D832" t="s">
        <v>184</v>
      </c>
      <c r="E832" t="s">
        <v>1</v>
      </c>
      <c r="F832" t="s">
        <v>1</v>
      </c>
      <c r="G832" s="60" t="s">
        <v>230</v>
      </c>
      <c r="H832" s="67">
        <v>9133.9998600482941</v>
      </c>
      <c r="I832" s="67">
        <v>1.3595525026321411</v>
      </c>
      <c r="J832" s="67">
        <v>1.179526686668396</v>
      </c>
      <c r="K832" s="67">
        <v>1.0501731634140015</v>
      </c>
      <c r="L832" s="67">
        <v>0.95449435710906982</v>
      </c>
      <c r="M832" s="67">
        <v>0.90283316373825073</v>
      </c>
      <c r="N832" s="67">
        <v>0.88924658298492432</v>
      </c>
      <c r="O832" s="67">
        <v>0.92473196983337402</v>
      </c>
      <c r="P832" s="67">
        <v>0.92130005359649658</v>
      </c>
      <c r="Q832" s="67">
        <v>0.93311554193496704</v>
      </c>
      <c r="R832" s="67">
        <v>1.0616970062255859</v>
      </c>
      <c r="S832" s="67">
        <v>1.2375099658966064</v>
      </c>
      <c r="T832" s="67">
        <v>1.4448381662368774</v>
      </c>
      <c r="U832" s="67">
        <v>1.7130117416381836</v>
      </c>
      <c r="V832" s="67">
        <v>1.9686136245727539</v>
      </c>
      <c r="W832" s="67">
        <v>2.2175688743591309</v>
      </c>
      <c r="X832" s="67">
        <v>2.4809825420379639</v>
      </c>
      <c r="Y832" s="67">
        <v>2.6577720642089844</v>
      </c>
      <c r="Z832" s="67">
        <v>2.7022566795349121</v>
      </c>
      <c r="AA832" s="67">
        <v>2.6161303520202637</v>
      </c>
      <c r="AB832" s="67">
        <v>2.4899265766143799</v>
      </c>
      <c r="AC832" s="67">
        <v>2.3615376949310303</v>
      </c>
      <c r="AD832" s="67">
        <v>2.1469144821166992</v>
      </c>
      <c r="AE832" s="67">
        <v>1.8512318134307861</v>
      </c>
      <c r="AF832" s="67">
        <v>1.5700726509094238</v>
      </c>
      <c r="AG832" s="67">
        <v>-5.5919907987117767E-2</v>
      </c>
      <c r="AH832" s="67">
        <v>-5.9755563735961914E-2</v>
      </c>
      <c r="AI832" s="67">
        <v>-4.8284381628036499E-2</v>
      </c>
      <c r="AJ832" s="67">
        <v>-4.7862861305475235E-2</v>
      </c>
      <c r="AK832" s="67">
        <v>-3.4775655716657639E-2</v>
      </c>
      <c r="AL832" s="67">
        <v>-3.971032053232193E-2</v>
      </c>
      <c r="AM832" s="67">
        <v>-5.1901917904615402E-2</v>
      </c>
      <c r="AN832" s="67">
        <v>-5.5623624473810196E-2</v>
      </c>
      <c r="AO832" s="67">
        <v>-6.23311847448349E-2</v>
      </c>
      <c r="AP832" s="67">
        <v>-6.5795309841632843E-2</v>
      </c>
      <c r="AQ832" s="67">
        <v>-7.4367240071296692E-2</v>
      </c>
      <c r="AR832" s="67">
        <v>-8.5957959294319153E-2</v>
      </c>
      <c r="AS832" s="67">
        <v>-7.6904155313968658E-2</v>
      </c>
      <c r="AT832" s="67">
        <v>-5.9787817299365997E-2</v>
      </c>
      <c r="AU832" s="67">
        <v>0.20575495064258575</v>
      </c>
      <c r="AV832" s="67">
        <v>0.27806144952774048</v>
      </c>
      <c r="AW832" s="67">
        <v>0.2914806604385376</v>
      </c>
      <c r="AX832" s="67">
        <v>0.29573047161102295</v>
      </c>
      <c r="AY832" s="67">
        <v>0.19199183583259583</v>
      </c>
      <c r="AZ832" s="67">
        <v>-0.21246246993541718</v>
      </c>
      <c r="BA832" s="67">
        <v>-0.2209126353263855</v>
      </c>
      <c r="BB832" s="67">
        <v>-0.16402739286422729</v>
      </c>
      <c r="BC832" s="67">
        <v>-0.14163206517696381</v>
      </c>
      <c r="BD832" s="67">
        <v>-9.9453538656234741E-2</v>
      </c>
      <c r="BE832" s="67">
        <v>-2.3176170885562897E-2</v>
      </c>
      <c r="BF832" s="67">
        <v>-2.9162472113966942E-2</v>
      </c>
      <c r="BG832" s="67">
        <v>-1.9363014027476311E-2</v>
      </c>
      <c r="BH832" s="67">
        <v>-2.0244285464286804E-2</v>
      </c>
      <c r="BI832" s="67">
        <v>-7.9792272299528122E-3</v>
      </c>
      <c r="BJ832" s="67">
        <v>-1.3152029365301132E-2</v>
      </c>
      <c r="BK832" s="67">
        <v>-2.4310551583766937E-2</v>
      </c>
      <c r="BL832" s="67">
        <v>-2.6714147999882698E-2</v>
      </c>
      <c r="BM832" s="67">
        <v>-3.160848468542099E-2</v>
      </c>
      <c r="BN832" s="67">
        <v>-3.2695066183805466E-2</v>
      </c>
      <c r="BO832" s="67">
        <v>-3.8835853338241577E-2</v>
      </c>
      <c r="BP832" s="67">
        <v>-4.8113815486431122E-2</v>
      </c>
      <c r="BQ832" s="67">
        <v>-3.7103056907653809E-2</v>
      </c>
      <c r="BR832" s="67">
        <v>-1.8662368878722191E-2</v>
      </c>
      <c r="BS832" s="67">
        <v>0.24692708253860474</v>
      </c>
      <c r="BT832" s="67">
        <v>0.31982600688934326</v>
      </c>
      <c r="BU832" s="67">
        <v>0.33365705609321594</v>
      </c>
      <c r="BV832" s="67">
        <v>0.33816099166870117</v>
      </c>
      <c r="BW832" s="67">
        <v>0.23456671833992004</v>
      </c>
      <c r="BX832" s="67">
        <v>-0.16956350207328796</v>
      </c>
      <c r="BY832" s="67">
        <v>-0.17891788482666016</v>
      </c>
      <c r="BZ832" s="67">
        <v>-0.12379362434148788</v>
      </c>
      <c r="CA832" s="67">
        <v>-0.103386290371418</v>
      </c>
      <c r="CB832" s="67">
        <v>-6.3636079430580139E-2</v>
      </c>
      <c r="CC832" s="67">
        <v>-4.9795873928815126E-4</v>
      </c>
      <c r="CD832" s="67">
        <v>-7.9737920314073563E-3</v>
      </c>
      <c r="CE832" s="67">
        <v>6.6783785587176681E-4</v>
      </c>
      <c r="CF832" s="67">
        <v>-1.1157458648085594E-3</v>
      </c>
      <c r="CG832" s="67">
        <v>1.0579896159470081E-2</v>
      </c>
      <c r="CH832" s="67">
        <v>5.2421623840928078E-3</v>
      </c>
      <c r="CI832" s="67">
        <v>-5.2008526399731636E-3</v>
      </c>
      <c r="CJ832" s="67">
        <v>-6.6915345378220081E-3</v>
      </c>
      <c r="CK832" s="67">
        <v>-1.033003069460392E-2</v>
      </c>
      <c r="CL832" s="67">
        <v>-9.7699305042624474E-3</v>
      </c>
      <c r="CM832" s="67">
        <v>-1.4226917177438736E-2</v>
      </c>
      <c r="CN832" s="67">
        <v>-2.1903079003095627E-2</v>
      </c>
      <c r="CO832" s="67">
        <v>-9.5369443297386169E-3</v>
      </c>
      <c r="CP832" s="67">
        <v>9.8209939897060394E-3</v>
      </c>
      <c r="CQ832" s="67">
        <v>0.27544274926185608</v>
      </c>
      <c r="CR832" s="67">
        <v>0.34875202178955078</v>
      </c>
      <c r="CS832" s="67">
        <v>0.36286827921867371</v>
      </c>
      <c r="CT832" s="67">
        <v>0.36754822731018066</v>
      </c>
      <c r="CU832" s="67">
        <v>0.26405397057533264</v>
      </c>
      <c r="CV832" s="67">
        <v>-0.13985179364681244</v>
      </c>
      <c r="CW832" s="67">
        <v>-0.14983242750167847</v>
      </c>
      <c r="CX832" s="67">
        <v>-9.5927834510803223E-2</v>
      </c>
      <c r="CY832" s="67">
        <v>-7.6897390186786652E-2</v>
      </c>
      <c r="CZ832" s="67">
        <v>-3.8829013705253601E-2</v>
      </c>
      <c r="DA832" s="67">
        <v>2.2180253639817238E-2</v>
      </c>
      <c r="DB832" s="67">
        <v>1.3214889913797379E-2</v>
      </c>
      <c r="DC832" s="67">
        <v>2.0698688924312592E-2</v>
      </c>
      <c r="DD832" s="67">
        <v>1.8012793734669685E-2</v>
      </c>
      <c r="DE832" s="67">
        <v>2.9139021411538124E-2</v>
      </c>
      <c r="DF832" s="67">
        <v>2.3636354133486748E-2</v>
      </c>
      <c r="DG832" s="67">
        <v>1.390884630382061E-2</v>
      </c>
      <c r="DH832" s="67">
        <v>1.3331079855561256E-2</v>
      </c>
      <c r="DI832" s="67">
        <v>1.0948421433568001E-2</v>
      </c>
      <c r="DJ832" s="67">
        <v>1.3155203312635422E-2</v>
      </c>
      <c r="DK832" s="67">
        <v>1.0382017120718956E-2</v>
      </c>
      <c r="DL832" s="67">
        <v>4.3076574802398682E-3</v>
      </c>
      <c r="DM832" s="67">
        <v>1.8029173836112022E-2</v>
      </c>
      <c r="DN832" s="67">
        <v>3.830435499548912E-2</v>
      </c>
      <c r="DO832" s="67">
        <v>0.30395844578742981</v>
      </c>
      <c r="DP832" s="67">
        <v>0.37767800688743591</v>
      </c>
      <c r="DQ832" s="67">
        <v>0.39207953214645386</v>
      </c>
      <c r="DR832" s="67">
        <v>0.39693546295166016</v>
      </c>
      <c r="DS832" s="67">
        <v>0.29354119300842285</v>
      </c>
      <c r="DT832" s="67">
        <v>-0.11014007776975632</v>
      </c>
      <c r="DU832" s="67">
        <v>-0.12074697762727737</v>
      </c>
      <c r="DV832" s="67">
        <v>-6.8062029778957367E-2</v>
      </c>
      <c r="DW832" s="67">
        <v>-5.0408493727445602E-2</v>
      </c>
      <c r="DX832" s="67">
        <v>-1.4021950773894787E-2</v>
      </c>
      <c r="DY832" s="67">
        <v>5.4923992604017258E-2</v>
      </c>
      <c r="DZ832" s="67">
        <v>4.3807979673147202E-2</v>
      </c>
      <c r="EA832" s="67">
        <v>4.9620058387517929E-2</v>
      </c>
      <c r="EB832" s="67">
        <v>4.5631363987922668E-2</v>
      </c>
      <c r="EC832" s="67">
        <v>5.5935442447662354E-2</v>
      </c>
      <c r="ED832" s="67">
        <v>5.0194643437862396E-2</v>
      </c>
      <c r="EE832" s="67">
        <v>4.1500214487314224E-2</v>
      </c>
      <c r="EF832" s="67">
        <v>4.2240552604198456E-2</v>
      </c>
      <c r="EG832" s="67">
        <v>4.1671130806207657E-2</v>
      </c>
      <c r="EH832" s="67">
        <v>4.6255454421043396E-2</v>
      </c>
      <c r="EI832" s="67">
        <v>4.5913409441709518E-2</v>
      </c>
      <c r="EJ832" s="67">
        <v>4.2151801288127899E-2</v>
      </c>
      <c r="EK832" s="67">
        <v>5.7830266654491425E-2</v>
      </c>
      <c r="EL832" s="67">
        <v>7.9429812729358673E-2</v>
      </c>
      <c r="EM832" s="67">
        <v>0.3451305627822876</v>
      </c>
      <c r="EN832" s="67">
        <v>0.4194425642490387</v>
      </c>
      <c r="EO832" s="67">
        <v>0.43425589799880981</v>
      </c>
      <c r="EP832" s="67">
        <v>0.43936598300933838</v>
      </c>
      <c r="EQ832" s="67">
        <v>0.33611610531806946</v>
      </c>
      <c r="ER832" s="67">
        <v>-6.7241102457046509E-2</v>
      </c>
      <c r="ES832" s="67">
        <v>-7.8752212226390839E-2</v>
      </c>
      <c r="ET832" s="67">
        <v>-2.782825380563736E-2</v>
      </c>
      <c r="EU832" s="67">
        <v>-1.2162722647190094E-2</v>
      </c>
      <c r="EV832" s="67">
        <v>2.1795507520437241E-2</v>
      </c>
      <c r="EW832" s="67">
        <v>84</v>
      </c>
      <c r="EX832" s="67">
        <v>82.5</v>
      </c>
      <c r="EY832" s="67">
        <v>79.5</v>
      </c>
      <c r="EZ832" s="67">
        <v>78.5</v>
      </c>
      <c r="FA832" s="67">
        <v>77</v>
      </c>
      <c r="FB832" s="67">
        <v>76.5</v>
      </c>
      <c r="FC832" s="67">
        <v>76</v>
      </c>
      <c r="FD832" s="67">
        <v>79.5</v>
      </c>
      <c r="FE832" s="67">
        <v>84.5</v>
      </c>
      <c r="FF832" s="67">
        <v>89</v>
      </c>
      <c r="FG832" s="67">
        <v>92.5</v>
      </c>
      <c r="FH832" s="67">
        <v>95.5</v>
      </c>
      <c r="FI832" s="67">
        <v>98.5</v>
      </c>
      <c r="FJ832" s="67">
        <v>100.5</v>
      </c>
      <c r="FK832" s="67">
        <v>100.5</v>
      </c>
      <c r="FL832" s="67">
        <v>101</v>
      </c>
      <c r="FM832" s="67">
        <v>101</v>
      </c>
      <c r="FN832" s="67">
        <v>100.5</v>
      </c>
      <c r="FO832" s="67">
        <v>99.5</v>
      </c>
      <c r="FP832" s="67">
        <v>96</v>
      </c>
      <c r="FQ832" s="67">
        <v>93.5</v>
      </c>
      <c r="FR832" s="67">
        <v>91</v>
      </c>
      <c r="FS832" s="67">
        <v>87</v>
      </c>
      <c r="FT832" s="67">
        <v>85</v>
      </c>
      <c r="FU832" s="68">
        <v>3.7871751934289932E-2</v>
      </c>
      <c r="FV832" s="40">
        <v>7.309999942779541</v>
      </c>
      <c r="FW832">
        <v>14630.62</v>
      </c>
      <c r="FX832">
        <v>1</v>
      </c>
    </row>
    <row r="833" spans="1:180" x14ac:dyDescent="0.2">
      <c r="A833" t="s">
        <v>189</v>
      </c>
      <c r="B833" t="s">
        <v>207</v>
      </c>
      <c r="C833" t="s">
        <v>204</v>
      </c>
      <c r="D833" t="s">
        <v>184</v>
      </c>
      <c r="E833" t="s">
        <v>1</v>
      </c>
      <c r="F833" t="s">
        <v>1</v>
      </c>
      <c r="G833" s="60" t="s">
        <v>2</v>
      </c>
      <c r="H833" s="67">
        <v>8688.9333421150841</v>
      </c>
      <c r="I833" s="67">
        <v>1.3732030391693115</v>
      </c>
      <c r="J833" s="67">
        <v>1.1830070018768311</v>
      </c>
      <c r="K833" s="67">
        <v>1.0453289747238159</v>
      </c>
      <c r="L833" s="67">
        <v>0.94420784711837769</v>
      </c>
      <c r="M833" s="67">
        <v>0.89064401388168335</v>
      </c>
      <c r="N833" s="67">
        <v>0.86198556423187256</v>
      </c>
      <c r="O833" s="67">
        <v>0.88808459043502808</v>
      </c>
      <c r="P833" s="67">
        <v>0.9172554612159729</v>
      </c>
      <c r="Q833" s="67">
        <v>0.97403979301452637</v>
      </c>
      <c r="R833" s="67">
        <v>1.1022790670394897</v>
      </c>
      <c r="S833" s="67">
        <v>1.2883398532867432</v>
      </c>
      <c r="T833" s="67">
        <v>1.5307928323745728</v>
      </c>
      <c r="U833" s="67">
        <v>1.8119453191757202</v>
      </c>
      <c r="V833" s="67">
        <v>2.0658349990844727</v>
      </c>
      <c r="W833" s="67">
        <v>2.2800130844116211</v>
      </c>
      <c r="X833" s="67">
        <v>2.5004057884216309</v>
      </c>
      <c r="Y833" s="67">
        <v>2.67159104347229</v>
      </c>
      <c r="Z833" s="67">
        <v>2.789132833480835</v>
      </c>
      <c r="AA833" s="67">
        <v>2.7807583808898926</v>
      </c>
      <c r="AB833" s="67">
        <v>2.6737608909606934</v>
      </c>
      <c r="AC833" s="67">
        <v>2.5502827167510986</v>
      </c>
      <c r="AD833" s="67">
        <v>2.3641388416290283</v>
      </c>
      <c r="AE833" s="67">
        <v>2.0363435745239258</v>
      </c>
      <c r="AF833" s="67">
        <v>1.6888372898101807</v>
      </c>
      <c r="AG833" s="67">
        <v>-4.7257687896490097E-2</v>
      </c>
      <c r="AH833" s="67">
        <v>-3.8921289145946503E-2</v>
      </c>
      <c r="AI833" s="67">
        <v>-3.6055143922567368E-2</v>
      </c>
      <c r="AJ833" s="67">
        <v>-3.2860390841960907E-2</v>
      </c>
      <c r="AK833" s="67">
        <v>-2.6667740195989609E-2</v>
      </c>
      <c r="AL833" s="67">
        <v>-2.7605770155787468E-2</v>
      </c>
      <c r="AM833" s="67">
        <v>-3.3926837146282196E-2</v>
      </c>
      <c r="AN833" s="67">
        <v>-4.2869281023740768E-2</v>
      </c>
      <c r="AO833" s="67">
        <v>-4.6328946948051453E-2</v>
      </c>
      <c r="AP833" s="67">
        <v>-5.5656548589468002E-2</v>
      </c>
      <c r="AQ833" s="67">
        <v>-6.5353885293006897E-2</v>
      </c>
      <c r="AR833" s="67">
        <v>-7.4046880006790161E-2</v>
      </c>
      <c r="AS833" s="67">
        <v>-8.0052398145198822E-2</v>
      </c>
      <c r="AT833" s="67">
        <v>-6.3977263867855072E-2</v>
      </c>
      <c r="AU833" s="67">
        <v>0.21388903260231018</v>
      </c>
      <c r="AV833" s="67">
        <v>0.28639647364616394</v>
      </c>
      <c r="AW833" s="67">
        <v>0.31164240837097168</v>
      </c>
      <c r="AX833" s="67">
        <v>0.32697346806526184</v>
      </c>
      <c r="AY833" s="67">
        <v>0.28122735023498535</v>
      </c>
      <c r="AZ833" s="67">
        <v>-0.15902651846408844</v>
      </c>
      <c r="BA833" s="67">
        <v>-0.23201988637447357</v>
      </c>
      <c r="BB833" s="67">
        <v>-0.187268927693367</v>
      </c>
      <c r="BC833" s="67">
        <v>-0.13592152297496796</v>
      </c>
      <c r="BD833" s="67">
        <v>-9.64183509349823E-2</v>
      </c>
      <c r="BE833" s="67">
        <v>-2.580036036670208E-2</v>
      </c>
      <c r="BF833" s="67">
        <v>-1.8877116963267326E-2</v>
      </c>
      <c r="BG833" s="67">
        <v>-1.7108840867877007E-2</v>
      </c>
      <c r="BH833" s="67">
        <v>-1.4768332242965698E-2</v>
      </c>
      <c r="BI833" s="67">
        <v>-9.1147199273109436E-3</v>
      </c>
      <c r="BJ833" s="67">
        <v>-1.0207539424300194E-2</v>
      </c>
      <c r="BK833" s="67">
        <v>-1.5849055722355843E-2</v>
      </c>
      <c r="BL833" s="67">
        <v>-2.3930186405777931E-2</v>
      </c>
      <c r="BM833" s="67">
        <v>-2.6202311739325523E-2</v>
      </c>
      <c r="BN833" s="67">
        <v>-3.3969368785619736E-2</v>
      </c>
      <c r="BO833" s="67">
        <v>-4.2072147130966187E-2</v>
      </c>
      <c r="BP833" s="67">
        <v>-4.9248285591602325E-2</v>
      </c>
      <c r="BQ833" s="67">
        <v>-5.3969446569681168E-2</v>
      </c>
      <c r="BR833" s="67">
        <v>-3.7023808807134628E-2</v>
      </c>
      <c r="BS833" s="67">
        <v>0.24086494743824005</v>
      </c>
      <c r="BT833" s="67">
        <v>0.3137650191783905</v>
      </c>
      <c r="BU833" s="67">
        <v>0.33928242325782776</v>
      </c>
      <c r="BV833" s="67">
        <v>0.35477933287620544</v>
      </c>
      <c r="BW833" s="67">
        <v>0.30914086103439331</v>
      </c>
      <c r="BX833" s="67">
        <v>-0.13089513778686523</v>
      </c>
      <c r="BY833" s="67">
        <v>-0.20447798073291779</v>
      </c>
      <c r="BZ833" s="67">
        <v>-0.16088521480560303</v>
      </c>
      <c r="CA833" s="67">
        <v>-0.11084755510091782</v>
      </c>
      <c r="CB833" s="67">
        <v>-7.2943203151226044E-2</v>
      </c>
      <c r="CC833" s="67">
        <v>-1.0939079336822033E-2</v>
      </c>
      <c r="CD833" s="67">
        <v>-4.9945823848247528E-3</v>
      </c>
      <c r="CE833" s="67">
        <v>-3.986686933785677E-3</v>
      </c>
      <c r="CF833" s="67">
        <v>-2.2378277499228716E-3</v>
      </c>
      <c r="CG833" s="67">
        <v>3.0424473807215691E-3</v>
      </c>
      <c r="CH833" s="67">
        <v>1.8424235749989748E-3</v>
      </c>
      <c r="CI833" s="67">
        <v>-3.3284390810877085E-3</v>
      </c>
      <c r="CJ833" s="67">
        <v>-1.0813026688992977E-2</v>
      </c>
      <c r="CK833" s="67">
        <v>-1.2262663803994656E-2</v>
      </c>
      <c r="CL833" s="67">
        <v>-1.8948893994092941E-2</v>
      </c>
      <c r="CM833" s="67">
        <v>-2.5947285816073418E-2</v>
      </c>
      <c r="CN833" s="67">
        <v>-3.2072845846414566E-2</v>
      </c>
      <c r="CO833" s="67">
        <v>-3.5904478281736374E-2</v>
      </c>
      <c r="CP833" s="67">
        <v>-1.8355926498770714E-2</v>
      </c>
      <c r="CQ833" s="67">
        <v>0.25954839587211609</v>
      </c>
      <c r="CR833" s="67">
        <v>0.33272036910057068</v>
      </c>
      <c r="CS833" s="67">
        <v>0.3584257960319519</v>
      </c>
      <c r="CT833" s="67">
        <v>0.37403756380081177</v>
      </c>
      <c r="CU833" s="67">
        <v>0.32847368717193604</v>
      </c>
      <c r="CV833" s="67">
        <v>-0.11141142994165421</v>
      </c>
      <c r="CW833" s="67">
        <v>-0.18540255725383759</v>
      </c>
      <c r="CX833" s="67">
        <v>-0.14261195063591003</v>
      </c>
      <c r="CY833" s="67">
        <v>-9.3481406569480896E-2</v>
      </c>
      <c r="CZ833" s="67">
        <v>-5.6684385985136032E-2</v>
      </c>
      <c r="DA833" s="67">
        <v>3.922200296074152E-3</v>
      </c>
      <c r="DB833" s="67">
        <v>8.8879521936178207E-3</v>
      </c>
      <c r="DC833" s="67">
        <v>9.1354670003056526E-3</v>
      </c>
      <c r="DD833" s="67">
        <v>1.0292677208781242E-2</v>
      </c>
      <c r="DE833" s="67">
        <v>1.5199614688754082E-2</v>
      </c>
      <c r="DF833" s="67">
        <v>1.3892387039959431E-2</v>
      </c>
      <c r="DG833" s="67">
        <v>9.1921770945191383E-3</v>
      </c>
      <c r="DH833" s="67">
        <v>2.3041330277919769E-3</v>
      </c>
      <c r="DI833" s="67">
        <v>1.6769841313362122E-3</v>
      </c>
      <c r="DJ833" s="67">
        <v>-3.9284210652112961E-3</v>
      </c>
      <c r="DK833" s="67">
        <v>-9.822421707212925E-3</v>
      </c>
      <c r="DL833" s="67">
        <v>-1.4897411689162254E-2</v>
      </c>
      <c r="DM833" s="67">
        <v>-1.7839511856436729E-2</v>
      </c>
      <c r="DN833" s="67">
        <v>3.1195691553875804E-4</v>
      </c>
      <c r="DO833" s="67">
        <v>0.27823182940483093</v>
      </c>
      <c r="DP833" s="67">
        <v>0.35167574882507324</v>
      </c>
      <c r="DQ833" s="67">
        <v>0.37756919860839844</v>
      </c>
      <c r="DR833" s="67">
        <v>0.39329582452774048</v>
      </c>
      <c r="DS833" s="67">
        <v>0.34780651330947876</v>
      </c>
      <c r="DT833" s="67">
        <v>-9.1927714645862579E-2</v>
      </c>
      <c r="DU833" s="67">
        <v>-0.16632711887359619</v>
      </c>
      <c r="DV833" s="67">
        <v>-0.12433867901563644</v>
      </c>
      <c r="DW833" s="67">
        <v>-7.6115258038043976E-2</v>
      </c>
      <c r="DX833" s="67">
        <v>-4.0425565093755722E-2</v>
      </c>
      <c r="DY833" s="67">
        <v>2.5379527360200882E-2</v>
      </c>
      <c r="DZ833" s="67">
        <v>2.8932126238942146E-2</v>
      </c>
      <c r="EA833" s="67">
        <v>2.8081770986318588E-2</v>
      </c>
      <c r="EB833" s="67">
        <v>2.8384733945131302E-2</v>
      </c>
      <c r="EC833" s="67">
        <v>3.2752633094787598E-2</v>
      </c>
      <c r="ED833" s="67">
        <v>3.129061684012413E-2</v>
      </c>
      <c r="EE833" s="67">
        <v>2.7269957587122917E-2</v>
      </c>
      <c r="EF833" s="67">
        <v>2.1243227645754814E-2</v>
      </c>
      <c r="EG833" s="67">
        <v>2.1803619340062141E-2</v>
      </c>
      <c r="EH833" s="67">
        <v>1.7758758738636971E-2</v>
      </c>
      <c r="EI833" s="67">
        <v>1.3459318317472935E-2</v>
      </c>
      <c r="EJ833" s="67">
        <v>9.9011911079287529E-3</v>
      </c>
      <c r="EK833" s="67">
        <v>8.2434359937906265E-3</v>
      </c>
      <c r="EL833" s="67">
        <v>2.7265416458249092E-2</v>
      </c>
      <c r="EM833" s="67">
        <v>0.305207759141922</v>
      </c>
      <c r="EN833" s="67">
        <v>0.3790442943572998</v>
      </c>
      <c r="EO833" s="67">
        <v>0.40520918369293213</v>
      </c>
      <c r="EP833" s="67">
        <v>0.42110168933868408</v>
      </c>
      <c r="EQ833" s="67">
        <v>0.37572002410888672</v>
      </c>
      <c r="ER833" s="67">
        <v>-6.3796341419219971E-2</v>
      </c>
      <c r="ES833" s="67">
        <v>-0.1387852281332016</v>
      </c>
      <c r="ET833" s="67">
        <v>-9.7954988479614258E-2</v>
      </c>
      <c r="EU833" s="67">
        <v>-5.1041282713413239E-2</v>
      </c>
      <c r="EV833" s="67">
        <v>-1.6950421035289764E-2</v>
      </c>
      <c r="EW833" s="67">
        <v>84.954582214355469</v>
      </c>
      <c r="EX833" s="67">
        <v>83.410530090332031</v>
      </c>
      <c r="EY833" s="67">
        <v>81.797615051269531</v>
      </c>
      <c r="EZ833" s="67">
        <v>80.069221496582031</v>
      </c>
      <c r="FA833" s="67">
        <v>78.348381042480469</v>
      </c>
      <c r="FB833" s="67">
        <v>77.127891540527344</v>
      </c>
      <c r="FC833" s="67">
        <v>76.918365478515625</v>
      </c>
      <c r="FD833" s="67">
        <v>78.942543029785156</v>
      </c>
      <c r="FE833" s="67">
        <v>82.951835632324219</v>
      </c>
      <c r="FF833" s="67">
        <v>86.882438659667969</v>
      </c>
      <c r="FG833" s="67">
        <v>90.770278930664063</v>
      </c>
      <c r="FH833" s="67">
        <v>94.487564086914063</v>
      </c>
      <c r="FI833" s="67">
        <v>97.246475219726563</v>
      </c>
      <c r="FJ833" s="67">
        <v>99.014961242675781</v>
      </c>
      <c r="FK833" s="67">
        <v>100.14531707763672</v>
      </c>
      <c r="FL833" s="67">
        <v>101.10146331787109</v>
      </c>
      <c r="FM833" s="67">
        <v>101.78139495849609</v>
      </c>
      <c r="FN833" s="67">
        <v>102.13010406494141</v>
      </c>
      <c r="FO833" s="67">
        <v>101.543701171875</v>
      </c>
      <c r="FP833" s="67">
        <v>99.170745849609375</v>
      </c>
      <c r="FQ833" s="67">
        <v>96.040939331054688</v>
      </c>
      <c r="FR833" s="67">
        <v>92.671928405761719</v>
      </c>
      <c r="FS833" s="67">
        <v>89.500526428222656</v>
      </c>
      <c r="FT833" s="67">
        <v>87.231826782226563</v>
      </c>
      <c r="FU833" s="68">
        <v>2.481658011674881E-2</v>
      </c>
      <c r="FV833" s="40">
        <v>7.7600002288818359</v>
      </c>
      <c r="FW833">
        <v>14582.34</v>
      </c>
      <c r="FX833">
        <v>1</v>
      </c>
    </row>
    <row r="834" spans="1:180" x14ac:dyDescent="0.2">
      <c r="A834" t="s">
        <v>189</v>
      </c>
      <c r="B834" t="s">
        <v>207</v>
      </c>
      <c r="C834" t="s">
        <v>204</v>
      </c>
      <c r="D834" t="s">
        <v>184</v>
      </c>
      <c r="E834" t="s">
        <v>1</v>
      </c>
      <c r="F834" t="s">
        <v>193</v>
      </c>
      <c r="G834" s="60" t="s">
        <v>216</v>
      </c>
      <c r="H834" s="67">
        <v>6478.999927520752</v>
      </c>
      <c r="I834" s="67">
        <v>1.1368569135665894</v>
      </c>
      <c r="J834" s="67">
        <v>0.98499679565429688</v>
      </c>
      <c r="K834" s="67">
        <v>0.87499547004699707</v>
      </c>
      <c r="L834" s="67">
        <v>0.80152595043182373</v>
      </c>
      <c r="M834" s="67">
        <v>0.76179045438766479</v>
      </c>
      <c r="N834" s="67">
        <v>0.74359041452407837</v>
      </c>
      <c r="O834" s="67">
        <v>0.78189414739608765</v>
      </c>
      <c r="P834" s="67">
        <v>0.847328782081604</v>
      </c>
      <c r="Q834" s="67">
        <v>0.90094023942947388</v>
      </c>
      <c r="R834" s="67">
        <v>0.98595631122589111</v>
      </c>
      <c r="S834" s="67">
        <v>1.1202574968338013</v>
      </c>
      <c r="T834" s="67">
        <v>1.2908885478973389</v>
      </c>
      <c r="U834" s="67">
        <v>1.4547641277313232</v>
      </c>
      <c r="V834" s="67">
        <v>1.5756468772888184</v>
      </c>
      <c r="W834" s="67">
        <v>1.6819030046463013</v>
      </c>
      <c r="X834" s="67">
        <v>1.8576250076293945</v>
      </c>
      <c r="Y834" s="67">
        <v>2.0439774990081787</v>
      </c>
      <c r="Z834" s="67">
        <v>2.2693235874176025</v>
      </c>
      <c r="AA834" s="67">
        <v>2.3277180194854736</v>
      </c>
      <c r="AB834" s="67">
        <v>2.2438478469848633</v>
      </c>
      <c r="AC834" s="67">
        <v>2.1301040649414063</v>
      </c>
      <c r="AD834" s="67">
        <v>2.0666284561157227</v>
      </c>
      <c r="AE834" s="67">
        <v>1.8243064880371094</v>
      </c>
      <c r="AF834" s="67">
        <v>1.5570539236068726</v>
      </c>
      <c r="AG834" s="67">
        <v>-7.6563805341720581E-2</v>
      </c>
      <c r="AH834" s="67">
        <v>-6.8714909255504608E-2</v>
      </c>
      <c r="AI834" s="67">
        <v>-5.9657443314790726E-2</v>
      </c>
      <c r="AJ834" s="67">
        <v>-5.1350045949220657E-2</v>
      </c>
      <c r="AK834" s="67">
        <v>-4.6425715088844299E-2</v>
      </c>
      <c r="AL834" s="67">
        <v>-6.2325533479452133E-2</v>
      </c>
      <c r="AM834" s="67">
        <v>-6.0232531279325485E-2</v>
      </c>
      <c r="AN834" s="67">
        <v>-7.078348845243454E-2</v>
      </c>
      <c r="AO834" s="67">
        <v>-6.3819035887718201E-2</v>
      </c>
      <c r="AP834" s="67">
        <v>-6.8489156663417816E-2</v>
      </c>
      <c r="AQ834" s="67">
        <v>-6.6019944846630096E-2</v>
      </c>
      <c r="AR834" s="67">
        <v>-8.0074422061443329E-2</v>
      </c>
      <c r="AS834" s="67">
        <v>-9.0178057551383972E-2</v>
      </c>
      <c r="AT834" s="67">
        <v>-8.7546363472938538E-2</v>
      </c>
      <c r="AU834" s="67">
        <v>5.7686284184455872E-2</v>
      </c>
      <c r="AV834" s="67">
        <v>0.13121023774147034</v>
      </c>
      <c r="AW834" s="67">
        <v>0.15365909039974213</v>
      </c>
      <c r="AX834" s="67">
        <v>0.18101008236408234</v>
      </c>
      <c r="AY834" s="67">
        <v>0.17244608700275421</v>
      </c>
      <c r="AZ834" s="67">
        <v>-2.136644534766674E-2</v>
      </c>
      <c r="BA834" s="67">
        <v>-8.7648957967758179E-2</v>
      </c>
      <c r="BB834" s="67">
        <v>-8.8290490210056305E-2</v>
      </c>
      <c r="BC834" s="67">
        <v>-0.11036282032728195</v>
      </c>
      <c r="BD834" s="67">
        <v>-9.7530126571655273E-2</v>
      </c>
      <c r="BE834" s="67">
        <v>-4.0537327527999878E-2</v>
      </c>
      <c r="BF834" s="67">
        <v>-3.4949161112308502E-2</v>
      </c>
      <c r="BG834" s="67">
        <v>-2.7678709477186203E-2</v>
      </c>
      <c r="BH834" s="67">
        <v>-2.0794184878468513E-2</v>
      </c>
      <c r="BI834" s="67">
        <v>-1.6772078350186348E-2</v>
      </c>
      <c r="BJ834" s="67">
        <v>-3.2970324158668518E-2</v>
      </c>
      <c r="BK834" s="67">
        <v>-2.9848573729395866E-2</v>
      </c>
      <c r="BL834" s="67">
        <v>-3.8880322128534317E-2</v>
      </c>
      <c r="BM834" s="67">
        <v>-2.990167960524559E-2</v>
      </c>
      <c r="BN834" s="67">
        <v>-3.2037347555160522E-2</v>
      </c>
      <c r="BO834" s="67">
        <v>-2.6940368115901947E-2</v>
      </c>
      <c r="BP834" s="67">
        <v>-3.8476008921861649E-2</v>
      </c>
      <c r="BQ834" s="67">
        <v>-4.6489428728818893E-2</v>
      </c>
      <c r="BR834" s="67">
        <v>-4.2493388056755066E-2</v>
      </c>
      <c r="BS834" s="67">
        <v>0.10315238684415817</v>
      </c>
      <c r="BT834" s="67">
        <v>0.17734645307064056</v>
      </c>
      <c r="BU834" s="67">
        <v>0.20024709403514862</v>
      </c>
      <c r="BV834" s="67">
        <v>0.22785624861717224</v>
      </c>
      <c r="BW834" s="67">
        <v>0.21924543380737305</v>
      </c>
      <c r="BX834" s="67">
        <v>2.5186609476804733E-2</v>
      </c>
      <c r="BY834" s="67">
        <v>-4.2129326611757278E-2</v>
      </c>
      <c r="BZ834" s="67">
        <v>-4.4508937746286392E-2</v>
      </c>
      <c r="CA834" s="67">
        <v>-6.8611577153205872E-2</v>
      </c>
      <c r="CB834" s="67">
        <v>-5.8246973901987076E-2</v>
      </c>
      <c r="CC834" s="67">
        <v>-1.5585499815642834E-2</v>
      </c>
      <c r="CD834" s="67">
        <v>-1.1563108302652836E-2</v>
      </c>
      <c r="CE834" s="67">
        <v>-5.5303359404206276E-3</v>
      </c>
      <c r="CF834" s="67">
        <v>3.6871165502816439E-4</v>
      </c>
      <c r="CG834" s="67">
        <v>3.765936242416501E-3</v>
      </c>
      <c r="CH834" s="67">
        <v>-1.2638994492590427E-2</v>
      </c>
      <c r="CI834" s="67">
        <v>-8.8047366589307785E-3</v>
      </c>
      <c r="CJ834" s="67">
        <v>-1.6784287989139557E-2</v>
      </c>
      <c r="CK834" s="67">
        <v>-6.4106220379471779E-3</v>
      </c>
      <c r="CL834" s="67">
        <v>-6.7909322679042816E-3</v>
      </c>
      <c r="CM834" s="67">
        <v>1.2602773495018482E-4</v>
      </c>
      <c r="CN834" s="67">
        <v>-9.6650803461670876E-3</v>
      </c>
      <c r="CO834" s="67">
        <v>-1.6230817884206772E-2</v>
      </c>
      <c r="CP834" s="67">
        <v>-1.1289838701486588E-2</v>
      </c>
      <c r="CQ834" s="67">
        <v>0.13464207947254181</v>
      </c>
      <c r="CR834" s="67">
        <v>0.20930023491382599</v>
      </c>
      <c r="CS834" s="67">
        <v>0.23251380026340485</v>
      </c>
      <c r="CT834" s="67">
        <v>0.26030173897743225</v>
      </c>
      <c r="CU834" s="67">
        <v>0.25165849924087524</v>
      </c>
      <c r="CV834" s="67">
        <v>5.7429119944572449E-2</v>
      </c>
      <c r="CW834" s="67">
        <v>-1.0602562688291073E-2</v>
      </c>
      <c r="CX834" s="67">
        <v>-1.418596226722002E-2</v>
      </c>
      <c r="CY834" s="67">
        <v>-3.9694782346487045E-2</v>
      </c>
      <c r="CZ834" s="67">
        <v>-3.1039580702781677E-2</v>
      </c>
      <c r="DA834" s="67">
        <v>9.3663288280367851E-3</v>
      </c>
      <c r="DB834" s="67">
        <v>1.1822945438325405E-2</v>
      </c>
      <c r="DC834" s="67">
        <v>1.6618035733699799E-2</v>
      </c>
      <c r="DD834" s="67">
        <v>2.1531607955694199E-2</v>
      </c>
      <c r="DE834" s="67">
        <v>2.4303950369358063E-2</v>
      </c>
      <c r="DF834" s="67">
        <v>7.6923361048102379E-3</v>
      </c>
      <c r="DG834" s="67">
        <v>1.2239101342856884E-2</v>
      </c>
      <c r="DH834" s="67">
        <v>5.3117480129003525E-3</v>
      </c>
      <c r="DI834" s="67">
        <v>1.7080435529351234E-2</v>
      </c>
      <c r="DJ834" s="67">
        <v>1.845548115670681E-2</v>
      </c>
      <c r="DK834" s="67">
        <v>2.7192423120141029E-2</v>
      </c>
      <c r="DL834" s="67">
        <v>1.9145851954817772E-2</v>
      </c>
      <c r="DM834" s="67">
        <v>1.4027794823050499E-2</v>
      </c>
      <c r="DN834" s="67">
        <v>1.9913710653781891E-2</v>
      </c>
      <c r="DO834" s="67">
        <v>0.16613174974918365</v>
      </c>
      <c r="DP834" s="67">
        <v>0.24125403165817261</v>
      </c>
      <c r="DQ834" s="67">
        <v>0.26478055119514465</v>
      </c>
      <c r="DR834" s="67">
        <v>0.29274728894233704</v>
      </c>
      <c r="DS834" s="67">
        <v>0.28407156467437744</v>
      </c>
      <c r="DT834" s="67">
        <v>8.9671619236469269E-2</v>
      </c>
      <c r="DU834" s="67">
        <v>2.0924199372529984E-2</v>
      </c>
      <c r="DV834" s="67">
        <v>1.6137013211846352E-2</v>
      </c>
      <c r="DW834" s="67">
        <v>-1.0777996852993965E-2</v>
      </c>
      <c r="DX834" s="67">
        <v>-3.832188667729497E-3</v>
      </c>
      <c r="DY834" s="67">
        <v>4.5392803847789764E-2</v>
      </c>
      <c r="DZ834" s="67">
        <v>4.5588694512844086E-2</v>
      </c>
      <c r="EA834" s="67">
        <v>4.8596769571304321E-2</v>
      </c>
      <c r="EB834" s="67">
        <v>5.2087467163801193E-2</v>
      </c>
      <c r="EC834" s="67">
        <v>5.3957585245370865E-2</v>
      </c>
      <c r="ED834" s="67">
        <v>3.7047546356916428E-2</v>
      </c>
      <c r="EE834" s="67">
        <v>4.2623057961463928E-2</v>
      </c>
      <c r="EF834" s="67">
        <v>3.7214912474155426E-2</v>
      </c>
      <c r="EG834" s="67">
        <v>5.0997789949178696E-2</v>
      </c>
      <c r="EH834" s="67">
        <v>5.4907292127609253E-2</v>
      </c>
      <c r="EI834" s="67">
        <v>6.627199798822403E-2</v>
      </c>
      <c r="EJ834" s="67">
        <v>6.0744259506464005E-2</v>
      </c>
      <c r="EK834" s="67">
        <v>5.7716429233551025E-2</v>
      </c>
      <c r="EL834" s="67">
        <v>6.4966686069965363E-2</v>
      </c>
      <c r="EM834" s="67">
        <v>0.21159785985946655</v>
      </c>
      <c r="EN834" s="67">
        <v>0.28739023208618164</v>
      </c>
      <c r="EO834" s="67">
        <v>0.31136855483055115</v>
      </c>
      <c r="EP834" s="67">
        <v>0.33959344029426575</v>
      </c>
      <c r="EQ834" s="67">
        <v>0.33087095618247986</v>
      </c>
      <c r="ER834" s="67">
        <v>0.13622468709945679</v>
      </c>
      <c r="ES834" s="67">
        <v>6.6443830728530884E-2</v>
      </c>
      <c r="ET834" s="67">
        <v>5.991857498884201E-2</v>
      </c>
      <c r="EU834" s="67">
        <v>3.0973253771662712E-2</v>
      </c>
      <c r="EV834" s="67">
        <v>3.5450965166091919E-2</v>
      </c>
      <c r="EW834" s="67">
        <v>81</v>
      </c>
      <c r="EX834" s="67">
        <v>79.5</v>
      </c>
      <c r="EY834" s="67">
        <v>78.5</v>
      </c>
      <c r="EZ834" s="67">
        <v>77</v>
      </c>
      <c r="FA834" s="67">
        <v>76</v>
      </c>
      <c r="FB834" s="67">
        <v>75</v>
      </c>
      <c r="FC834" s="67">
        <v>76</v>
      </c>
      <c r="FD834" s="67">
        <v>79.5</v>
      </c>
      <c r="FE834" s="67">
        <v>81</v>
      </c>
      <c r="FF834" s="67">
        <v>82.5</v>
      </c>
      <c r="FG834" s="67">
        <v>84.5</v>
      </c>
      <c r="FH834" s="67">
        <v>88.5</v>
      </c>
      <c r="FI834" s="67">
        <v>89</v>
      </c>
      <c r="FJ834" s="67">
        <v>88.5</v>
      </c>
      <c r="FK834" s="67">
        <v>88</v>
      </c>
      <c r="FL834" s="67">
        <v>90.5</v>
      </c>
      <c r="FM834" s="67">
        <v>94</v>
      </c>
      <c r="FN834" s="67">
        <v>96</v>
      </c>
      <c r="FO834" s="67">
        <v>97.5</v>
      </c>
      <c r="FP834" s="67">
        <v>96</v>
      </c>
      <c r="FQ834" s="67">
        <v>92.5</v>
      </c>
      <c r="FR834" s="67">
        <v>90.5</v>
      </c>
      <c r="FS834" s="67">
        <v>88.5</v>
      </c>
      <c r="FT834" s="67">
        <v>86.5</v>
      </c>
      <c r="FU834" s="68">
        <v>4.1811250150203705E-2</v>
      </c>
      <c r="FV834" s="40">
        <v>6.059999942779541</v>
      </c>
      <c r="FW834">
        <v>8996.52</v>
      </c>
      <c r="FX834">
        <v>1</v>
      </c>
    </row>
    <row r="835" spans="1:180" x14ac:dyDescent="0.2">
      <c r="A835" t="s">
        <v>189</v>
      </c>
      <c r="B835" t="s">
        <v>207</v>
      </c>
      <c r="C835" t="s">
        <v>204</v>
      </c>
      <c r="D835" t="s">
        <v>184</v>
      </c>
      <c r="E835" t="s">
        <v>1</v>
      </c>
      <c r="F835" t="s">
        <v>193</v>
      </c>
      <c r="G835" s="60" t="s">
        <v>217</v>
      </c>
      <c r="H835" s="67">
        <v>6465.0002126693726</v>
      </c>
      <c r="I835" s="67">
        <v>1.2527580261230469</v>
      </c>
      <c r="J835" s="67">
        <v>1.073764443397522</v>
      </c>
      <c r="K835" s="67">
        <v>0.93634319305419922</v>
      </c>
      <c r="L835" s="67">
        <v>0.8471825122833252</v>
      </c>
      <c r="M835" s="67">
        <v>0.79726284742355347</v>
      </c>
      <c r="N835" s="67">
        <v>0.76048475503921509</v>
      </c>
      <c r="O835" s="67">
        <v>0.78520560264587402</v>
      </c>
      <c r="P835" s="67">
        <v>0.85455375909805298</v>
      </c>
      <c r="Q835" s="67">
        <v>0.95573753118515015</v>
      </c>
      <c r="R835" s="67">
        <v>1.1076292991638184</v>
      </c>
      <c r="S835" s="67">
        <v>1.3197643756866455</v>
      </c>
      <c r="T835" s="67">
        <v>1.5632365942001343</v>
      </c>
      <c r="U835" s="67">
        <v>1.8353302478790283</v>
      </c>
      <c r="V835" s="67">
        <v>2.0903866291046143</v>
      </c>
      <c r="W835" s="67">
        <v>2.3246290683746338</v>
      </c>
      <c r="X835" s="67">
        <v>2.5697476863861084</v>
      </c>
      <c r="Y835" s="67">
        <v>2.7693102359771729</v>
      </c>
      <c r="Z835" s="67">
        <v>2.9184458255767822</v>
      </c>
      <c r="AA835" s="67">
        <v>2.9300458431243896</v>
      </c>
      <c r="AB835" s="67">
        <v>2.7943792343139648</v>
      </c>
      <c r="AC835" s="67">
        <v>2.6231591701507568</v>
      </c>
      <c r="AD835" s="67">
        <v>2.4580409526824951</v>
      </c>
      <c r="AE835" s="67">
        <v>2.1045446395874023</v>
      </c>
      <c r="AF835" s="67">
        <v>1.7221912145614624</v>
      </c>
      <c r="AG835" s="67">
        <v>-6.4913831651210785E-2</v>
      </c>
      <c r="AH835" s="67">
        <v>-6.3152313232421875E-2</v>
      </c>
      <c r="AI835" s="67">
        <v>-6.9632567465305328E-2</v>
      </c>
      <c r="AJ835" s="67">
        <v>-5.3942415863275528E-2</v>
      </c>
      <c r="AK835" s="67">
        <v>-5.1502753049135208E-2</v>
      </c>
      <c r="AL835" s="67">
        <v>-4.5527782291173935E-2</v>
      </c>
      <c r="AM835" s="67">
        <v>-5.4161936044692993E-2</v>
      </c>
      <c r="AN835" s="67">
        <v>-6.9157406687736511E-2</v>
      </c>
      <c r="AO835" s="67">
        <v>-7.8396238386631012E-2</v>
      </c>
      <c r="AP835" s="67">
        <v>-8.5318289697170258E-2</v>
      </c>
      <c r="AQ835" s="67">
        <v>-0.10418099910020828</v>
      </c>
      <c r="AR835" s="67">
        <v>-0.10410241037607193</v>
      </c>
      <c r="AS835" s="67">
        <v>-0.1160757765173912</v>
      </c>
      <c r="AT835" s="67">
        <v>-0.11553134024143219</v>
      </c>
      <c r="AU835" s="67">
        <v>0.1026649996638298</v>
      </c>
      <c r="AV835" s="67">
        <v>0.1748260110616684</v>
      </c>
      <c r="AW835" s="67">
        <v>0.18541935086250305</v>
      </c>
      <c r="AX835" s="67">
        <v>0.19969663023948669</v>
      </c>
      <c r="AY835" s="67">
        <v>0.18791626393795013</v>
      </c>
      <c r="AZ835" s="67">
        <v>-0.12245684117078781</v>
      </c>
      <c r="BA835" s="67">
        <v>-0.19230414927005768</v>
      </c>
      <c r="BB835" s="67">
        <v>-0.19117532670497894</v>
      </c>
      <c r="BC835" s="67">
        <v>-0.16304527223110199</v>
      </c>
      <c r="BD835" s="67">
        <v>-0.12159484624862671</v>
      </c>
      <c r="BE835" s="67">
        <v>-2.8882872313261032E-2</v>
      </c>
      <c r="BF835" s="67">
        <v>-2.9381962493062019E-2</v>
      </c>
      <c r="BG835" s="67">
        <v>-3.764927014708519E-2</v>
      </c>
      <c r="BH835" s="67">
        <v>-2.3382153362035751E-2</v>
      </c>
      <c r="BI835" s="67">
        <v>-2.1844977512955666E-2</v>
      </c>
      <c r="BJ835" s="67">
        <v>-1.6168834641575813E-2</v>
      </c>
      <c r="BK835" s="67">
        <v>-2.3775268346071243E-2</v>
      </c>
      <c r="BL835" s="67">
        <v>-3.7251640111207962E-2</v>
      </c>
      <c r="BM835" s="67">
        <v>-4.4475842267274857E-2</v>
      </c>
      <c r="BN835" s="67">
        <v>-4.8862684518098831E-2</v>
      </c>
      <c r="BO835" s="67">
        <v>-6.509699672460556E-2</v>
      </c>
      <c r="BP835" s="67">
        <v>-6.2499165534973145E-2</v>
      </c>
      <c r="BQ835" s="67">
        <v>-7.2382181882858276E-2</v>
      </c>
      <c r="BR835" s="67">
        <v>-7.0473484694957733E-2</v>
      </c>
      <c r="BS835" s="67">
        <v>0.14813628792762756</v>
      </c>
      <c r="BT835" s="67">
        <v>0.22096697986125946</v>
      </c>
      <c r="BU835" s="67">
        <v>0.23201166093349457</v>
      </c>
      <c r="BV835" s="67">
        <v>0.24654634296894073</v>
      </c>
      <c r="BW835" s="67">
        <v>0.2347186952829361</v>
      </c>
      <c r="BX835" s="67">
        <v>-7.5901076197624207E-2</v>
      </c>
      <c r="BY835" s="67">
        <v>-0.14678171277046204</v>
      </c>
      <c r="BZ835" s="67">
        <v>-0.14739060401916504</v>
      </c>
      <c r="CA835" s="67">
        <v>-0.1212904155254364</v>
      </c>
      <c r="CB835" s="67">
        <v>-8.230765163898468E-2</v>
      </c>
      <c r="CC835" s="67">
        <v>-3.9279391057789326E-3</v>
      </c>
      <c r="CD835" s="67">
        <v>-5.9927175752818584E-3</v>
      </c>
      <c r="CE835" s="67">
        <v>-1.5497740358114243E-2</v>
      </c>
      <c r="CF835" s="67">
        <v>-2.2162101231515408E-3</v>
      </c>
      <c r="CG835" s="67">
        <v>-1.3040914200246334E-3</v>
      </c>
      <c r="CH835" s="67">
        <v>4.1650827042758465E-3</v>
      </c>
      <c r="CI835" s="67">
        <v>-2.7295539621263742E-3</v>
      </c>
      <c r="CJ835" s="67">
        <v>-1.5153801999986172E-2</v>
      </c>
      <c r="CK835" s="67">
        <v>-2.098267525434494E-2</v>
      </c>
      <c r="CL835" s="67">
        <v>-2.3613635450601578E-2</v>
      </c>
      <c r="CM835" s="67">
        <v>-3.8027532398700714E-2</v>
      </c>
      <c r="CN835" s="67">
        <v>-3.3684883266687393E-2</v>
      </c>
      <c r="CO835" s="67">
        <v>-4.2120121419429779E-2</v>
      </c>
      <c r="CP835" s="67">
        <v>-3.926655650138855E-2</v>
      </c>
      <c r="CQ835" s="67">
        <v>0.17962954938411713</v>
      </c>
      <c r="CR835" s="67">
        <v>0.25292408466339111</v>
      </c>
      <c r="CS835" s="67">
        <v>0.26428136229515076</v>
      </c>
      <c r="CT835" s="67">
        <v>0.27899429202079773</v>
      </c>
      <c r="CU835" s="67">
        <v>0.2671339213848114</v>
      </c>
      <c r="CV835" s="67">
        <v>-4.3656691908836365E-2</v>
      </c>
      <c r="CW835" s="67">
        <v>-0.11525299400091171</v>
      </c>
      <c r="CX835" s="67">
        <v>-0.11706544458866119</v>
      </c>
      <c r="CY835" s="67">
        <v>-9.2371121048927307E-2</v>
      </c>
      <c r="CZ835" s="67">
        <v>-5.509745329618454E-2</v>
      </c>
      <c r="DA835" s="67">
        <v>2.1026993170380592E-2</v>
      </c>
      <c r="DB835" s="67">
        <v>1.7396526411175728E-2</v>
      </c>
      <c r="DC835" s="67">
        <v>6.6537894308567047E-3</v>
      </c>
      <c r="DD835" s="67">
        <v>1.8949734047055244E-2</v>
      </c>
      <c r="DE835" s="67">
        <v>1.9236795604228973E-2</v>
      </c>
      <c r="DF835" s="67">
        <v>2.4498999118804932E-2</v>
      </c>
      <c r="DG835" s="67">
        <v>1.8316160887479782E-2</v>
      </c>
      <c r="DH835" s="67">
        <v>6.944035179913044E-3</v>
      </c>
      <c r="DI835" s="67">
        <v>2.510489895939827E-3</v>
      </c>
      <c r="DJ835" s="67">
        <v>1.6354101244360209E-3</v>
      </c>
      <c r="DK835" s="67">
        <v>-1.0958071798086166E-2</v>
      </c>
      <c r="DL835" s="67">
        <v>-4.8705986700952053E-3</v>
      </c>
      <c r="DM835" s="67">
        <v>-1.1858065612614155E-2</v>
      </c>
      <c r="DN835" s="67">
        <v>-8.0596301704645157E-3</v>
      </c>
      <c r="DO835" s="67">
        <v>0.21112281084060669</v>
      </c>
      <c r="DP835" s="67">
        <v>0.28488114476203918</v>
      </c>
      <c r="DQ835" s="67">
        <v>0.29655104875564575</v>
      </c>
      <c r="DR835" s="67">
        <v>0.31144225597381592</v>
      </c>
      <c r="DS835" s="67">
        <v>0.29954913258552551</v>
      </c>
      <c r="DT835" s="67">
        <v>-1.1412309482693672E-2</v>
      </c>
      <c r="DU835" s="67">
        <v>-8.3724275231361389E-2</v>
      </c>
      <c r="DV835" s="67">
        <v>-8.6740292608737946E-2</v>
      </c>
      <c r="DW835" s="67">
        <v>-6.3451819121837616E-2</v>
      </c>
      <c r="DX835" s="67">
        <v>-2.7887256816029549E-2</v>
      </c>
      <c r="DY835" s="67">
        <v>5.7057954370975494E-2</v>
      </c>
      <c r="DZ835" s="67">
        <v>5.116688460111618E-2</v>
      </c>
      <c r="EA835" s="67">
        <v>3.8637079298496246E-2</v>
      </c>
      <c r="EB835" s="67">
        <v>4.9509994685649872E-2</v>
      </c>
      <c r="EC835" s="67">
        <v>4.8894573003053665E-2</v>
      </c>
      <c r="ED835" s="67">
        <v>5.3857948631048203E-2</v>
      </c>
      <c r="EE835" s="67">
        <v>4.8702828586101532E-2</v>
      </c>
      <c r="EF835" s="67">
        <v>3.8849804550409317E-2</v>
      </c>
      <c r="EG835" s="67">
        <v>3.643089160323143E-2</v>
      </c>
      <c r="EH835" s="67">
        <v>3.8091018795967102E-2</v>
      </c>
      <c r="EI835" s="67">
        <v>2.8125932440161705E-2</v>
      </c>
      <c r="EJ835" s="67">
        <v>3.673265129327774E-2</v>
      </c>
      <c r="EK835" s="67">
        <v>3.1835533678531647E-2</v>
      </c>
      <c r="EL835" s="67">
        <v>3.6998216062784195E-2</v>
      </c>
      <c r="EM835" s="67">
        <v>0.25659409165382385</v>
      </c>
      <c r="EN835" s="67">
        <v>0.33102211356163025</v>
      </c>
      <c r="EO835" s="67">
        <v>0.34314331412315369</v>
      </c>
      <c r="EP835" s="67">
        <v>0.35829195380210876</v>
      </c>
      <c r="EQ835" s="67">
        <v>0.34635159373283386</v>
      </c>
      <c r="ER835" s="67">
        <v>3.5143453627824783E-2</v>
      </c>
      <c r="ES835" s="67">
        <v>-3.8201820105314255E-2</v>
      </c>
      <c r="ET835" s="67">
        <v>-4.2955588549375534E-2</v>
      </c>
      <c r="EU835" s="67">
        <v>-2.169695682823658E-2</v>
      </c>
      <c r="EV835" s="67">
        <v>1.1399941518902779E-2</v>
      </c>
      <c r="EW835" s="67">
        <v>83.5</v>
      </c>
      <c r="EX835" s="67">
        <v>81.5</v>
      </c>
      <c r="EY835" s="67">
        <v>79</v>
      </c>
      <c r="EZ835" s="67">
        <v>76</v>
      </c>
      <c r="FA835" s="67">
        <v>74</v>
      </c>
      <c r="FB835" s="67">
        <v>73</v>
      </c>
      <c r="FC835" s="67">
        <v>75</v>
      </c>
      <c r="FD835" s="67">
        <v>78.5</v>
      </c>
      <c r="FE835" s="67">
        <v>84</v>
      </c>
      <c r="FF835" s="67">
        <v>87.5</v>
      </c>
      <c r="FG835" s="67">
        <v>91</v>
      </c>
      <c r="FH835" s="67">
        <v>94.5</v>
      </c>
      <c r="FI835" s="67">
        <v>96.5</v>
      </c>
      <c r="FJ835" s="67">
        <v>99</v>
      </c>
      <c r="FK835" s="67">
        <v>100.5</v>
      </c>
      <c r="FL835" s="67">
        <v>101.5</v>
      </c>
      <c r="FM835" s="67">
        <v>103.5</v>
      </c>
      <c r="FN835" s="67">
        <v>105</v>
      </c>
      <c r="FO835" s="67">
        <v>105</v>
      </c>
      <c r="FP835" s="67">
        <v>102.5</v>
      </c>
      <c r="FQ835" s="67">
        <v>98</v>
      </c>
      <c r="FR835" s="67">
        <v>93</v>
      </c>
      <c r="FS835" s="67">
        <v>89.5</v>
      </c>
      <c r="FT835" s="67">
        <v>87</v>
      </c>
      <c r="FU835" s="68">
        <v>4.1814733296632767E-2</v>
      </c>
      <c r="FV835" s="40">
        <v>7.940000057220459</v>
      </c>
      <c r="FW835">
        <v>10991.29</v>
      </c>
      <c r="FX835">
        <v>1</v>
      </c>
    </row>
    <row r="836" spans="1:180" x14ac:dyDescent="0.2">
      <c r="A836" t="s">
        <v>189</v>
      </c>
      <c r="B836" t="s">
        <v>207</v>
      </c>
      <c r="C836" t="s">
        <v>204</v>
      </c>
      <c r="D836" t="s">
        <v>184</v>
      </c>
      <c r="E836" t="s">
        <v>1</v>
      </c>
      <c r="F836" t="s">
        <v>193</v>
      </c>
      <c r="G836" s="60" t="s">
        <v>218</v>
      </c>
      <c r="H836" s="67">
        <v>6458.9998559951782</v>
      </c>
      <c r="I836" s="67">
        <v>1.4274237155914307</v>
      </c>
      <c r="J836" s="67">
        <v>1.2176748514175415</v>
      </c>
      <c r="K836" s="67">
        <v>1.0654432773590088</v>
      </c>
      <c r="L836" s="67">
        <v>0.95142161846160889</v>
      </c>
      <c r="M836" s="67">
        <v>0.88093340396881104</v>
      </c>
      <c r="N836" s="67">
        <v>0.83016443252563477</v>
      </c>
      <c r="O836" s="67">
        <v>0.84593570232391357</v>
      </c>
      <c r="P836" s="67">
        <v>0.91008585691452026</v>
      </c>
      <c r="Q836" s="67">
        <v>1.0113826990127563</v>
      </c>
      <c r="R836" s="67">
        <v>1.192108154296875</v>
      </c>
      <c r="S836" s="67">
        <v>1.4229354858398438</v>
      </c>
      <c r="T836" s="67">
        <v>1.6620322465896606</v>
      </c>
      <c r="U836" s="67">
        <v>1.9235990047454834</v>
      </c>
      <c r="V836" s="67">
        <v>2.1969702243804932</v>
      </c>
      <c r="W836" s="67">
        <v>2.4586331844329834</v>
      </c>
      <c r="X836" s="67">
        <v>2.6716821193695068</v>
      </c>
      <c r="Y836" s="67">
        <v>2.8181197643280029</v>
      </c>
      <c r="Z836" s="67">
        <v>2.9460225105285645</v>
      </c>
      <c r="AA836" s="67">
        <v>2.9659888744354248</v>
      </c>
      <c r="AB836" s="67">
        <v>2.8189570903778076</v>
      </c>
      <c r="AC836" s="67">
        <v>2.6375346183776855</v>
      </c>
      <c r="AD836" s="67">
        <v>2.4506301879882813</v>
      </c>
      <c r="AE836" s="67">
        <v>2.1242578029632568</v>
      </c>
      <c r="AF836" s="67">
        <v>1.7814310789108276</v>
      </c>
      <c r="AG836" s="67">
        <v>-9.748087078332901E-2</v>
      </c>
      <c r="AH836" s="67">
        <v>-7.6412990689277649E-2</v>
      </c>
      <c r="AI836" s="67">
        <v>-7.184235006570816E-2</v>
      </c>
      <c r="AJ836" s="67">
        <v>-5.9623278677463531E-2</v>
      </c>
      <c r="AK836" s="67">
        <v>-6.3485234975814819E-2</v>
      </c>
      <c r="AL836" s="67">
        <v>-6.061989814043045E-2</v>
      </c>
      <c r="AM836" s="67">
        <v>-5.9295699000358582E-2</v>
      </c>
      <c r="AN836" s="67">
        <v>-7.6211489737033844E-2</v>
      </c>
      <c r="AO836" s="67">
        <v>-8.8318556547164917E-2</v>
      </c>
      <c r="AP836" s="67">
        <v>-8.9202940464019775E-2</v>
      </c>
      <c r="AQ836" s="67">
        <v>-0.10106752067804337</v>
      </c>
      <c r="AR836" s="67">
        <v>-9.1872960329055786E-2</v>
      </c>
      <c r="AS836" s="67">
        <v>-8.9594103395938873E-2</v>
      </c>
      <c r="AT836" s="67">
        <v>-8.0290019512176514E-2</v>
      </c>
      <c r="AU836" s="67">
        <v>0.12020619213581085</v>
      </c>
      <c r="AV836" s="67">
        <v>0.16336925327777863</v>
      </c>
      <c r="AW836" s="67">
        <v>0.19051145017147064</v>
      </c>
      <c r="AX836" s="67">
        <v>0.18579088151454926</v>
      </c>
      <c r="AY836" s="67">
        <v>0.16098962724208832</v>
      </c>
      <c r="AZ836" s="67">
        <v>-0.11699104309082031</v>
      </c>
      <c r="BA836" s="67">
        <v>-0.20291343331336975</v>
      </c>
      <c r="BB836" s="67">
        <v>-0.16021615266799927</v>
      </c>
      <c r="BC836" s="67">
        <v>-0.12342973798513412</v>
      </c>
      <c r="BD836" s="67">
        <v>-8.4064289927482605E-2</v>
      </c>
      <c r="BE836" s="67">
        <v>-6.1447914689779282E-2</v>
      </c>
      <c r="BF836" s="67">
        <v>-4.2640563100576401E-2</v>
      </c>
      <c r="BG836" s="67">
        <v>-3.9856996387243271E-2</v>
      </c>
      <c r="BH836" s="67">
        <v>-2.9061028733849525E-2</v>
      </c>
      <c r="BI836" s="67">
        <v>-3.3825583755970001E-2</v>
      </c>
      <c r="BJ836" s="67">
        <v>-3.125927597284317E-2</v>
      </c>
      <c r="BK836" s="67">
        <v>-2.8907863423228264E-2</v>
      </c>
      <c r="BL836" s="67">
        <v>-4.4304627925157547E-2</v>
      </c>
      <c r="BM836" s="67">
        <v>-5.4396849125623703E-2</v>
      </c>
      <c r="BN836" s="67">
        <v>-5.2745670080184937E-2</v>
      </c>
      <c r="BO836" s="67">
        <v>-6.1981547623872757E-2</v>
      </c>
      <c r="BP836" s="67">
        <v>-5.0267573446035385E-2</v>
      </c>
      <c r="BQ836" s="67">
        <v>-4.5898299664258957E-2</v>
      </c>
      <c r="BR836" s="67">
        <v>-3.5230018198490143E-2</v>
      </c>
      <c r="BS836" s="67">
        <v>0.16567976772785187</v>
      </c>
      <c r="BT836" s="67">
        <v>0.20951229333877563</v>
      </c>
      <c r="BU836" s="67">
        <v>0.23710562288761139</v>
      </c>
      <c r="BV836" s="67">
        <v>0.23264205455780029</v>
      </c>
      <c r="BW836" s="67">
        <v>0.20779332518577576</v>
      </c>
      <c r="BX836" s="67">
        <v>-7.0434212684631348E-2</v>
      </c>
      <c r="BY836" s="67">
        <v>-0.15738983452320099</v>
      </c>
      <c r="BZ836" s="67">
        <v>-0.1164301410317421</v>
      </c>
      <c r="CA836" s="67">
        <v>-8.1673324108123779E-2</v>
      </c>
      <c r="CB836" s="67">
        <v>-4.4775325804948807E-2</v>
      </c>
      <c r="CC836" s="67">
        <v>-3.6491595208644867E-2</v>
      </c>
      <c r="CD836" s="67">
        <v>-1.9249884411692619E-2</v>
      </c>
      <c r="CE836" s="67">
        <v>-1.7704037949442863E-2</v>
      </c>
      <c r="CF836" s="67">
        <v>-7.8937085345387459E-3</v>
      </c>
      <c r="CG836" s="67">
        <v>-1.3283400796353817E-2</v>
      </c>
      <c r="CH836" s="67">
        <v>-1.0924194008111954E-2</v>
      </c>
      <c r="CI836" s="67">
        <v>-7.8613385558128357E-3</v>
      </c>
      <c r="CJ836" s="67">
        <v>-2.2206025198101997E-2</v>
      </c>
      <c r="CK836" s="67">
        <v>-3.0902775004506111E-2</v>
      </c>
      <c r="CL836" s="67">
        <v>-2.7495471760630608E-2</v>
      </c>
      <c r="CM836" s="67">
        <v>-3.4910727292299271E-2</v>
      </c>
      <c r="CN836" s="67">
        <v>-2.1451806649565697E-2</v>
      </c>
      <c r="CO836" s="67">
        <v>-1.5634723007678986E-2</v>
      </c>
      <c r="CP836" s="67">
        <v>-4.0216105990111828E-3</v>
      </c>
      <c r="CQ836" s="67">
        <v>0.19717462360858917</v>
      </c>
      <c r="CR836" s="67">
        <v>0.2414708286523819</v>
      </c>
      <c r="CS836" s="67">
        <v>0.26937657594680786</v>
      </c>
      <c r="CT836" s="67">
        <v>0.26509103178977966</v>
      </c>
      <c r="CU836" s="67">
        <v>0.24020944535732269</v>
      </c>
      <c r="CV836" s="67">
        <v>-3.8189083337783813E-2</v>
      </c>
      <c r="CW836" s="67">
        <v>-0.12586033344268799</v>
      </c>
      <c r="CX836" s="67">
        <v>-8.6104080080986023E-2</v>
      </c>
      <c r="CY836" s="67">
        <v>-5.2752956748008728E-2</v>
      </c>
      <c r="CZ836" s="67">
        <v>-1.7563903704285622E-2</v>
      </c>
      <c r="DA836" s="67">
        <v>-1.1535272933542728E-2</v>
      </c>
      <c r="DB836" s="67">
        <v>4.1407961398363113E-3</v>
      </c>
      <c r="DC836" s="67">
        <v>4.4489181600511074E-3</v>
      </c>
      <c r="DD836" s="67">
        <v>1.3273613527417183E-2</v>
      </c>
      <c r="DE836" s="67">
        <v>7.258780300617218E-3</v>
      </c>
      <c r="DF836" s="67">
        <v>9.4108851626515388E-3</v>
      </c>
      <c r="DG836" s="67">
        <v>1.3185184448957443E-2</v>
      </c>
      <c r="DH836" s="67">
        <v>-1.0742683662101626E-4</v>
      </c>
      <c r="DI836" s="67">
        <v>-7.4087050743401051E-3</v>
      </c>
      <c r="DJ836" s="67">
        <v>-2.2452736739069223E-3</v>
      </c>
      <c r="DK836" s="67">
        <v>-7.8399088233709335E-3</v>
      </c>
      <c r="DL836" s="67">
        <v>7.3639624752104282E-3</v>
      </c>
      <c r="DM836" s="67">
        <v>1.4628857374191284E-2</v>
      </c>
      <c r="DN836" s="67">
        <v>2.718680165708065E-2</v>
      </c>
      <c r="DO836" s="67">
        <v>0.22866947948932648</v>
      </c>
      <c r="DP836" s="67">
        <v>0.27342939376831055</v>
      </c>
      <c r="DQ836" s="67">
        <v>0.30164754390716553</v>
      </c>
      <c r="DR836" s="67">
        <v>0.29754003882408142</v>
      </c>
      <c r="DS836" s="67">
        <v>0.27262553572654724</v>
      </c>
      <c r="DT836" s="67">
        <v>-5.9439609758555889E-3</v>
      </c>
      <c r="DU836" s="67">
        <v>-9.4330832362174988E-2</v>
      </c>
      <c r="DV836" s="67">
        <v>-5.5778026580810547E-2</v>
      </c>
      <c r="DW836" s="67">
        <v>-2.3832587525248528E-2</v>
      </c>
      <c r="DX836" s="67">
        <v>9.6475193277001381E-3</v>
      </c>
      <c r="DY836" s="67">
        <v>2.4497689679265022E-2</v>
      </c>
      <c r="DZ836" s="67">
        <v>3.791322186589241E-2</v>
      </c>
      <c r="EA836" s="67">
        <v>3.6434270441532135E-2</v>
      </c>
      <c r="EB836" s="67">
        <v>4.3835863471031189E-2</v>
      </c>
      <c r="EC836" s="67">
        <v>3.6918431520462036E-2</v>
      </c>
      <c r="ED836" s="67">
        <v>3.8771510124206543E-2</v>
      </c>
      <c r="EE836" s="67">
        <v>4.357302188873291E-2</v>
      </c>
      <c r="EF836" s="67">
        <v>3.1799439340829849E-2</v>
      </c>
      <c r="EG836" s="67">
        <v>2.6513000950217247E-2</v>
      </c>
      <c r="EH836" s="67">
        <v>3.4212000668048859E-2</v>
      </c>
      <c r="EI836" s="67">
        <v>3.1246054917573929E-2</v>
      </c>
      <c r="EJ836" s="67">
        <v>4.896935448050499E-2</v>
      </c>
      <c r="EK836" s="67">
        <v>5.8324657380580902E-2</v>
      </c>
      <c r="EL836" s="67">
        <v>7.2246789932250977E-2</v>
      </c>
      <c r="EM836" s="67">
        <v>0.27414306998252869</v>
      </c>
      <c r="EN836" s="67">
        <v>0.31957238912582397</v>
      </c>
      <c r="EO836" s="67">
        <v>0.34824171662330627</v>
      </c>
      <c r="EP836" s="67">
        <v>0.34439125657081604</v>
      </c>
      <c r="EQ836" s="67">
        <v>0.31942924857139587</v>
      </c>
      <c r="ER836" s="67">
        <v>4.0612876415252686E-2</v>
      </c>
      <c r="ES836" s="67">
        <v>-4.8807244747877121E-2</v>
      </c>
      <c r="ET836" s="67">
        <v>-1.1992018669843674E-2</v>
      </c>
      <c r="EU836" s="67">
        <v>1.7923826351761818E-2</v>
      </c>
      <c r="EV836" s="67">
        <v>4.8936489969491959E-2</v>
      </c>
      <c r="EW836" s="67">
        <v>85.5</v>
      </c>
      <c r="EX836" s="67">
        <v>84.5</v>
      </c>
      <c r="EY836" s="67">
        <v>83</v>
      </c>
      <c r="EZ836" s="67">
        <v>78.5</v>
      </c>
      <c r="FA836" s="67">
        <v>76.5</v>
      </c>
      <c r="FB836" s="67">
        <v>76.5</v>
      </c>
      <c r="FC836" s="67">
        <v>77</v>
      </c>
      <c r="FD836" s="67">
        <v>80</v>
      </c>
      <c r="FE836" s="67">
        <v>83</v>
      </c>
      <c r="FF836" s="67">
        <v>88.5</v>
      </c>
      <c r="FG836" s="67">
        <v>93.5</v>
      </c>
      <c r="FH836" s="67">
        <v>96</v>
      </c>
      <c r="FI836" s="67">
        <v>98</v>
      </c>
      <c r="FJ836" s="67">
        <v>99.5</v>
      </c>
      <c r="FK836" s="67">
        <v>101.5</v>
      </c>
      <c r="FL836" s="67">
        <v>103.5</v>
      </c>
      <c r="FM836" s="67">
        <v>103.5</v>
      </c>
      <c r="FN836" s="67">
        <v>106</v>
      </c>
      <c r="FO836" s="67">
        <v>106</v>
      </c>
      <c r="FP836" s="67">
        <v>103</v>
      </c>
      <c r="FQ836" s="67">
        <v>98.5</v>
      </c>
      <c r="FR836" s="67">
        <v>91.5</v>
      </c>
      <c r="FS836" s="67">
        <v>86.5</v>
      </c>
      <c r="FT836" s="67">
        <v>85</v>
      </c>
      <c r="FU836" s="68">
        <v>4.1816212236881256E-2</v>
      </c>
      <c r="FV836" s="40">
        <v>7.1500000953674316</v>
      </c>
      <c r="FW836">
        <v>11459.95</v>
      </c>
      <c r="FX836">
        <v>1</v>
      </c>
    </row>
    <row r="837" spans="1:180" x14ac:dyDescent="0.2">
      <c r="A837" t="s">
        <v>189</v>
      </c>
      <c r="B837" t="s">
        <v>207</v>
      </c>
      <c r="C837" t="s">
        <v>204</v>
      </c>
      <c r="D837" t="s">
        <v>184</v>
      </c>
      <c r="E837" t="s">
        <v>1</v>
      </c>
      <c r="F837" t="s">
        <v>193</v>
      </c>
      <c r="G837" s="60" t="s">
        <v>219</v>
      </c>
      <c r="H837" s="67">
        <v>6443.000107884407</v>
      </c>
      <c r="I837" s="67">
        <v>1.5025184154510498</v>
      </c>
      <c r="J837" s="67">
        <v>1.3166403770446777</v>
      </c>
      <c r="K837" s="67">
        <v>1.1961256265640259</v>
      </c>
      <c r="L837" s="67">
        <v>1.0722519159317017</v>
      </c>
      <c r="M837" s="67">
        <v>1.0213267803192139</v>
      </c>
      <c r="N837" s="67">
        <v>0.97344714403152466</v>
      </c>
      <c r="O837" s="67">
        <v>1.0058817863464355</v>
      </c>
      <c r="P837" s="67">
        <v>1.084040641784668</v>
      </c>
      <c r="Q837" s="67">
        <v>1.1952672004699707</v>
      </c>
      <c r="R837" s="67">
        <v>1.3637605905532837</v>
      </c>
      <c r="S837" s="67">
        <v>1.5853999853134155</v>
      </c>
      <c r="T837" s="67">
        <v>1.8424389362335205</v>
      </c>
      <c r="U837" s="67">
        <v>2.1075935363769531</v>
      </c>
      <c r="V837" s="67">
        <v>2.3650369644165039</v>
      </c>
      <c r="W837" s="67">
        <v>2.5852973461151123</v>
      </c>
      <c r="X837" s="67">
        <v>2.8212084770202637</v>
      </c>
      <c r="Y837" s="67">
        <v>2.9982233047485352</v>
      </c>
      <c r="Z837" s="67">
        <v>3.1071529388427734</v>
      </c>
      <c r="AA837" s="67">
        <v>3.1074907779693604</v>
      </c>
      <c r="AB837" s="67">
        <v>2.9949076175689697</v>
      </c>
      <c r="AC837" s="67">
        <v>2.8548662662506104</v>
      </c>
      <c r="AD837" s="67">
        <v>2.7101616859436035</v>
      </c>
      <c r="AE837" s="67">
        <v>2.4304807186126709</v>
      </c>
      <c r="AF837" s="67">
        <v>2.0488650798797607</v>
      </c>
      <c r="AG837" s="67">
        <v>-6.9150753319263458E-2</v>
      </c>
      <c r="AH837" s="67">
        <v>-6.0152880847454071E-2</v>
      </c>
      <c r="AI837" s="67">
        <v>-4.5659694820642471E-2</v>
      </c>
      <c r="AJ837" s="67">
        <v>-6.6452205181121826E-2</v>
      </c>
      <c r="AK837" s="67">
        <v>-4.8475585877895355E-2</v>
      </c>
      <c r="AL837" s="67">
        <v>-3.5863928496837616E-2</v>
      </c>
      <c r="AM837" s="67">
        <v>-4.0405377745628357E-2</v>
      </c>
      <c r="AN837" s="67">
        <v>-5.8996621519327164E-2</v>
      </c>
      <c r="AO837" s="67">
        <v>-7.9180829226970673E-2</v>
      </c>
      <c r="AP837" s="67">
        <v>-9.0652830898761749E-2</v>
      </c>
      <c r="AQ837" s="67">
        <v>-0.11077047139406204</v>
      </c>
      <c r="AR837" s="67">
        <v>-0.13334921002388</v>
      </c>
      <c r="AS837" s="67">
        <v>-0.1323503702878952</v>
      </c>
      <c r="AT837" s="67">
        <v>-0.11126722395420074</v>
      </c>
      <c r="AU837" s="67">
        <v>0.11930297315120697</v>
      </c>
      <c r="AV837" s="67">
        <v>0.17941117286682129</v>
      </c>
      <c r="AW837" s="67">
        <v>0.19602710008621216</v>
      </c>
      <c r="AX837" s="67">
        <v>0.20235876739025116</v>
      </c>
      <c r="AY837" s="67">
        <v>0.19485186040401459</v>
      </c>
      <c r="AZ837" s="67">
        <v>-0.13800822198390961</v>
      </c>
      <c r="BA837" s="67">
        <v>-0.24425595998764038</v>
      </c>
      <c r="BB837" s="67">
        <v>-0.23919057846069336</v>
      </c>
      <c r="BC837" s="67">
        <v>-0.18880684673786163</v>
      </c>
      <c r="BD837" s="67">
        <v>-0.14015372097492218</v>
      </c>
      <c r="BE837" s="67">
        <v>-3.3106781542301178E-2</v>
      </c>
      <c r="BF837" s="67">
        <v>-2.6370048522949219E-2</v>
      </c>
      <c r="BG837" s="67">
        <v>-1.3664449565112591E-2</v>
      </c>
      <c r="BH837" s="67">
        <v>-3.5880502313375473E-2</v>
      </c>
      <c r="BI837" s="67">
        <v>-1.8806783482432365E-2</v>
      </c>
      <c r="BJ837" s="67">
        <v>-6.4943209290504456E-3</v>
      </c>
      <c r="BK837" s="67">
        <v>-1.0008481331169605E-2</v>
      </c>
      <c r="BL837" s="67">
        <v>-2.7080291882157326E-2</v>
      </c>
      <c r="BM837" s="67">
        <v>-4.5248996466398239E-2</v>
      </c>
      <c r="BN837" s="67">
        <v>-5.4184563457965851E-2</v>
      </c>
      <c r="BO837" s="67">
        <v>-7.1672655642032623E-2</v>
      </c>
      <c r="BP837" s="67">
        <v>-9.1731175780296326E-2</v>
      </c>
      <c r="BQ837" s="67">
        <v>-8.8641315698623657E-2</v>
      </c>
      <c r="BR837" s="67">
        <v>-6.6193625330924988E-2</v>
      </c>
      <c r="BS837" s="67">
        <v>0.16479034721851349</v>
      </c>
      <c r="BT837" s="67">
        <v>0.22556811571121216</v>
      </c>
      <c r="BU837" s="67">
        <v>0.24263517558574677</v>
      </c>
      <c r="BV837" s="67">
        <v>0.24922378361225128</v>
      </c>
      <c r="BW837" s="67">
        <v>0.24166929721832275</v>
      </c>
      <c r="BX837" s="67">
        <v>-9.1437794268131256E-2</v>
      </c>
      <c r="BY837" s="67">
        <v>-0.19871905446052551</v>
      </c>
      <c r="BZ837" s="67">
        <v>-0.19539168477058411</v>
      </c>
      <c r="CA837" s="67">
        <v>-0.14703799784183502</v>
      </c>
      <c r="CB837" s="67">
        <v>-0.10085290670394897</v>
      </c>
      <c r="CC837" s="67">
        <v>-8.1428401172161102E-3</v>
      </c>
      <c r="CD837" s="67">
        <v>-2.9721627943217754E-3</v>
      </c>
      <c r="CE837" s="67">
        <v>8.4953596815466881E-3</v>
      </c>
      <c r="CF837" s="67">
        <v>-1.4706628397107124E-2</v>
      </c>
      <c r="CG837" s="67">
        <v>1.7417395720258355E-3</v>
      </c>
      <c r="CH837" s="67">
        <v>1.3846980407834053E-2</v>
      </c>
      <c r="CI837" s="67">
        <v>1.1044319719076157E-2</v>
      </c>
      <c r="CJ837" s="67">
        <v>-4.9751368351280689E-3</v>
      </c>
      <c r="CK837" s="67">
        <v>-2.174791693687439E-2</v>
      </c>
      <c r="CL837" s="67">
        <v>-2.8926758095622063E-2</v>
      </c>
      <c r="CM837" s="67">
        <v>-4.4593632221221924E-2</v>
      </c>
      <c r="CN837" s="67">
        <v>-6.2906652688980103E-2</v>
      </c>
      <c r="CO837" s="67">
        <v>-5.8368556201457977E-2</v>
      </c>
      <c r="CP837" s="67">
        <v>-3.4975782036781311E-2</v>
      </c>
      <c r="CQ837" s="67">
        <v>0.19629475474357605</v>
      </c>
      <c r="CR837" s="67">
        <v>0.25753626227378845</v>
      </c>
      <c r="CS837" s="67">
        <v>0.27491578459739685</v>
      </c>
      <c r="CT837" s="67">
        <v>0.28168237209320068</v>
      </c>
      <c r="CU837" s="67">
        <v>0.27409493923187256</v>
      </c>
      <c r="CV837" s="67">
        <v>-5.9183269739151001E-2</v>
      </c>
      <c r="CW837" s="67">
        <v>-0.16718031466007233</v>
      </c>
      <c r="CX837" s="67">
        <v>-0.16505669057369232</v>
      </c>
      <c r="CY837" s="67">
        <v>-0.11810901761054993</v>
      </c>
      <c r="CZ837" s="67">
        <v>-7.3633298277854919E-2</v>
      </c>
      <c r="DA837" s="67">
        <v>1.6821105033159256E-2</v>
      </c>
      <c r="DB837" s="67">
        <v>2.0425722002983093E-2</v>
      </c>
      <c r="DC837" s="67">
        <v>3.0655169859528542E-2</v>
      </c>
      <c r="DD837" s="67">
        <v>6.4672455191612244E-3</v>
      </c>
      <c r="DE837" s="67">
        <v>2.2290263324975967E-2</v>
      </c>
      <c r="DF837" s="67">
        <v>3.4188281744718552E-2</v>
      </c>
      <c r="DG837" s="67">
        <v>3.2097119837999344E-2</v>
      </c>
      <c r="DH837" s="67">
        <v>1.7130017280578613E-2</v>
      </c>
      <c r="DI837" s="67">
        <v>1.7531622434034944E-3</v>
      </c>
      <c r="DJ837" s="67">
        <v>-3.6689492408186197E-3</v>
      </c>
      <c r="DK837" s="67">
        <v>-1.7514605075120926E-2</v>
      </c>
      <c r="DL837" s="67">
        <v>-3.4082129597663879E-2</v>
      </c>
      <c r="DM837" s="67">
        <v>-2.8095798566937447E-2</v>
      </c>
      <c r="DN837" s="67">
        <v>-3.7579438649117947E-3</v>
      </c>
      <c r="DO837" s="67">
        <v>0.22779916226863861</v>
      </c>
      <c r="DP837" s="67">
        <v>0.28950440883636475</v>
      </c>
      <c r="DQ837" s="67">
        <v>0.30719640851020813</v>
      </c>
      <c r="DR837" s="67">
        <v>0.31414094567298889</v>
      </c>
      <c r="DS837" s="67">
        <v>0.30652052164077759</v>
      </c>
      <c r="DT837" s="67">
        <v>-2.6928735896945E-2</v>
      </c>
      <c r="DU837" s="67">
        <v>-0.13564160466194153</v>
      </c>
      <c r="DV837" s="67">
        <v>-0.13472169637680054</v>
      </c>
      <c r="DW837" s="67">
        <v>-8.9180044829845428E-2</v>
      </c>
      <c r="DX837" s="67">
        <v>-4.6413682401180267E-2</v>
      </c>
      <c r="DY837" s="67">
        <v>5.2865076810121536E-2</v>
      </c>
      <c r="DZ837" s="67">
        <v>5.4208554327487946E-2</v>
      </c>
      <c r="EA837" s="67">
        <v>6.2650412321090698E-2</v>
      </c>
      <c r="EB837" s="67">
        <v>3.7038952112197876E-2</v>
      </c>
      <c r="EC837" s="67">
        <v>5.1959067583084106E-2</v>
      </c>
      <c r="ED837" s="67">
        <v>6.3557893037796021E-2</v>
      </c>
      <c r="EE837" s="67">
        <v>6.2494020909070969E-2</v>
      </c>
      <c r="EF837" s="67">
        <v>4.9046345055103302E-2</v>
      </c>
      <c r="EG837" s="67">
        <v>3.5684987902641296E-2</v>
      </c>
      <c r="EH837" s="67">
        <v>3.2799310982227325E-2</v>
      </c>
      <c r="EI837" s="67">
        <v>2.1583208814263344E-2</v>
      </c>
      <c r="EJ837" s="67">
        <v>7.535906508564949E-3</v>
      </c>
      <c r="EK837" s="67">
        <v>1.561325415968895E-2</v>
      </c>
      <c r="EL837" s="67">
        <v>4.1315659880638123E-2</v>
      </c>
      <c r="EM837" s="67">
        <v>0.27328652143478394</v>
      </c>
      <c r="EN837" s="67">
        <v>0.33566135168075562</v>
      </c>
      <c r="EO837" s="67">
        <v>0.35380446910858154</v>
      </c>
      <c r="EP837" s="67">
        <v>0.3610059916973114</v>
      </c>
      <c r="EQ837" s="67">
        <v>0.35333797335624695</v>
      </c>
      <c r="ER837" s="67">
        <v>1.9641684368252754E-2</v>
      </c>
      <c r="ES837" s="67">
        <v>-9.0104684233665466E-2</v>
      </c>
      <c r="ET837" s="67">
        <v>-9.0922780334949493E-2</v>
      </c>
      <c r="EU837" s="67">
        <v>-4.7411203384399414E-2</v>
      </c>
      <c r="EV837" s="67">
        <v>-7.1128830313682556E-3</v>
      </c>
      <c r="EW837" s="67">
        <v>87</v>
      </c>
      <c r="EX837" s="67">
        <v>85.5</v>
      </c>
      <c r="EY837" s="67">
        <v>83.5</v>
      </c>
      <c r="EZ837" s="67">
        <v>82</v>
      </c>
      <c r="FA837" s="67">
        <v>81.5</v>
      </c>
      <c r="FB837" s="67">
        <v>78.5</v>
      </c>
      <c r="FC837" s="67">
        <v>78.5</v>
      </c>
      <c r="FD837" s="67">
        <v>81</v>
      </c>
      <c r="FE837" s="67">
        <v>86</v>
      </c>
      <c r="FF837" s="67">
        <v>89</v>
      </c>
      <c r="FG837" s="67">
        <v>93</v>
      </c>
      <c r="FH837" s="67">
        <v>95.5</v>
      </c>
      <c r="FI837" s="67">
        <v>98</v>
      </c>
      <c r="FJ837" s="67">
        <v>99.5</v>
      </c>
      <c r="FK837" s="67">
        <v>101</v>
      </c>
      <c r="FL837" s="67">
        <v>103.5</v>
      </c>
      <c r="FM837" s="67">
        <v>104</v>
      </c>
      <c r="FN837" s="67">
        <v>105</v>
      </c>
      <c r="FO837" s="67">
        <v>104</v>
      </c>
      <c r="FP837" s="67">
        <v>103</v>
      </c>
      <c r="FQ837" s="67">
        <v>101.5</v>
      </c>
      <c r="FR837" s="67">
        <v>99</v>
      </c>
      <c r="FS837" s="67">
        <v>95</v>
      </c>
      <c r="FT837" s="67">
        <v>92.5</v>
      </c>
      <c r="FU837" s="68">
        <v>4.182862862944603E-2</v>
      </c>
      <c r="FV837" s="40">
        <v>8.9799995422363281</v>
      </c>
      <c r="FW837">
        <v>12569.61</v>
      </c>
      <c r="FX837">
        <v>1</v>
      </c>
    </row>
    <row r="838" spans="1:180" x14ac:dyDescent="0.2">
      <c r="A838" t="s">
        <v>189</v>
      </c>
      <c r="B838" t="s">
        <v>207</v>
      </c>
      <c r="C838" t="s">
        <v>204</v>
      </c>
      <c r="D838" t="s">
        <v>184</v>
      </c>
      <c r="E838" t="s">
        <v>1</v>
      </c>
      <c r="F838" t="s">
        <v>193</v>
      </c>
      <c r="G838" s="60" t="s">
        <v>220</v>
      </c>
      <c r="H838" s="67">
        <v>6436.0001747608185</v>
      </c>
      <c r="I838" s="67">
        <v>1.733862042427063</v>
      </c>
      <c r="J838" s="67">
        <v>1.4747129678726196</v>
      </c>
      <c r="K838" s="67">
        <v>1.2892113924026489</v>
      </c>
      <c r="L838" s="67">
        <v>1.1509138345718384</v>
      </c>
      <c r="M838" s="67">
        <v>1.0868004560470581</v>
      </c>
      <c r="N838" s="67">
        <v>1.0695687532424927</v>
      </c>
      <c r="O838" s="67">
        <v>1.140912652015686</v>
      </c>
      <c r="P838" s="67">
        <v>1.1534950733184814</v>
      </c>
      <c r="Q838" s="67">
        <v>1.1236644983291626</v>
      </c>
      <c r="R838" s="67">
        <v>1.1348352432250977</v>
      </c>
      <c r="S838" s="67">
        <v>1.244661808013916</v>
      </c>
      <c r="T838" s="67">
        <v>1.5308125019073486</v>
      </c>
      <c r="U838" s="67">
        <v>1.8892395496368408</v>
      </c>
      <c r="V838" s="67">
        <v>2.0550389289855957</v>
      </c>
      <c r="W838" s="67">
        <v>2.0733749866485596</v>
      </c>
      <c r="X838" s="67">
        <v>2.1479246616363525</v>
      </c>
      <c r="Y838" s="67">
        <v>2.2546539306640625</v>
      </c>
      <c r="Z838" s="67">
        <v>2.423062801361084</v>
      </c>
      <c r="AA838" s="67">
        <v>2.5194199085235596</v>
      </c>
      <c r="AB838" s="67">
        <v>2.4738128185272217</v>
      </c>
      <c r="AC838" s="67">
        <v>2.3929758071899414</v>
      </c>
      <c r="AD838" s="67">
        <v>2.337273120880127</v>
      </c>
      <c r="AE838" s="67">
        <v>2.0851380825042725</v>
      </c>
      <c r="AF838" s="67">
        <v>1.7860066890716553</v>
      </c>
      <c r="AG838" s="67">
        <v>-8.6607776582241058E-2</v>
      </c>
      <c r="AH838" s="67">
        <v>-7.932734489440918E-2</v>
      </c>
      <c r="AI838" s="67">
        <v>-6.3469424843788147E-2</v>
      </c>
      <c r="AJ838" s="67">
        <v>-6.2283020466566086E-2</v>
      </c>
      <c r="AK838" s="67">
        <v>-4.543783888220787E-2</v>
      </c>
      <c r="AL838" s="67">
        <v>-4.6534750610589981E-2</v>
      </c>
      <c r="AM838" s="67">
        <v>-5.0298076122999191E-2</v>
      </c>
      <c r="AN838" s="67">
        <v>-5.8936543762683868E-2</v>
      </c>
      <c r="AO838" s="67">
        <v>-6.5477102994918823E-2</v>
      </c>
      <c r="AP838" s="67">
        <v>-8.2544527947902679E-2</v>
      </c>
      <c r="AQ838" s="67">
        <v>-9.3612566590309143E-2</v>
      </c>
      <c r="AR838" s="67">
        <v>-0.11509345471858978</v>
      </c>
      <c r="AS838" s="67">
        <v>-0.14428789913654327</v>
      </c>
      <c r="AT838" s="67">
        <v>-0.13906459510326385</v>
      </c>
      <c r="AU838" s="67">
        <v>8.3679534494876862E-2</v>
      </c>
      <c r="AV838" s="67">
        <v>0.14723579585552216</v>
      </c>
      <c r="AW838" s="67">
        <v>0.12938487529754639</v>
      </c>
      <c r="AX838" s="67">
        <v>0.14670443534851074</v>
      </c>
      <c r="AY838" s="67">
        <v>0.13477824628353119</v>
      </c>
      <c r="AZ838" s="67">
        <v>-0.13667850196361542</v>
      </c>
      <c r="BA838" s="67">
        <v>-0.19032864272594452</v>
      </c>
      <c r="BB838" s="67">
        <v>-0.17334634065628052</v>
      </c>
      <c r="BC838" s="67">
        <v>-0.16079829633235931</v>
      </c>
      <c r="BD838" s="67">
        <v>-0.13138358294963837</v>
      </c>
      <c r="BE838" s="67">
        <v>-5.0558310002088547E-2</v>
      </c>
      <c r="BF838" s="67">
        <v>-4.5538969337940216E-2</v>
      </c>
      <c r="BG838" s="67">
        <v>-3.1468741595745087E-2</v>
      </c>
      <c r="BH838" s="67">
        <v>-3.1706072390079498E-2</v>
      </c>
      <c r="BI838" s="67">
        <v>-1.5764070674777031E-2</v>
      </c>
      <c r="BJ838" s="67">
        <v>-1.7160577699542046E-2</v>
      </c>
      <c r="BK838" s="67">
        <v>-1.989755779504776E-2</v>
      </c>
      <c r="BL838" s="67">
        <v>-2.701665461063385E-2</v>
      </c>
      <c r="BM838" s="67">
        <v>-3.154122456908226E-2</v>
      </c>
      <c r="BN838" s="67">
        <v>-4.6071410179138184E-2</v>
      </c>
      <c r="BO838" s="67">
        <v>-5.4509200155735016E-2</v>
      </c>
      <c r="BP838" s="67">
        <v>-7.3469392955303192E-2</v>
      </c>
      <c r="BQ838" s="67">
        <v>-0.1005726084113121</v>
      </c>
      <c r="BR838" s="67">
        <v>-9.3984819948673248E-2</v>
      </c>
      <c r="BS838" s="67">
        <v>0.12917338311672211</v>
      </c>
      <c r="BT838" s="67">
        <v>0.19339883327484131</v>
      </c>
      <c r="BU838" s="67">
        <v>0.17599861323833466</v>
      </c>
      <c r="BV838" s="67">
        <v>0.19357441365718842</v>
      </c>
      <c r="BW838" s="67">
        <v>0.18160022795200348</v>
      </c>
      <c r="BX838" s="67">
        <v>-9.010392427444458E-2</v>
      </c>
      <c r="BY838" s="67">
        <v>-0.1447875052690506</v>
      </c>
      <c r="BZ838" s="67">
        <v>-0.12954294681549072</v>
      </c>
      <c r="CA838" s="67">
        <v>-0.1190246045589447</v>
      </c>
      <c r="CB838" s="67">
        <v>-9.2077583074569702E-2</v>
      </c>
      <c r="CC838" s="67">
        <v>-2.5590555742383003E-2</v>
      </c>
      <c r="CD838" s="67">
        <v>-2.2137248888611794E-2</v>
      </c>
      <c r="CE838" s="67">
        <v>-9.3051660805940628E-3</v>
      </c>
      <c r="CF838" s="67">
        <v>-1.0528571903705597E-2</v>
      </c>
      <c r="CG838" s="67">
        <v>4.7878921031951904E-3</v>
      </c>
      <c r="CH838" s="67">
        <v>3.1838868744671345E-3</v>
      </c>
      <c r="CI838" s="67">
        <v>1.1577476980164647E-3</v>
      </c>
      <c r="CJ838" s="67">
        <v>-4.909035749733448E-3</v>
      </c>
      <c r="CK838" s="67">
        <v>-8.0373389646410942E-3</v>
      </c>
      <c r="CL838" s="67">
        <v>-2.0810237154364586E-2</v>
      </c>
      <c r="CM838" s="67">
        <v>-2.7426330372691154E-2</v>
      </c>
      <c r="CN838" s="67">
        <v>-4.4640693813562393E-2</v>
      </c>
      <c r="CO838" s="67">
        <v>-7.0295542478561401E-2</v>
      </c>
      <c r="CP838" s="67">
        <v>-6.2762700021266937E-2</v>
      </c>
      <c r="CQ838" s="67">
        <v>0.16068227589130402</v>
      </c>
      <c r="CR838" s="67">
        <v>0.22537122666835785</v>
      </c>
      <c r="CS838" s="67">
        <v>0.20828315615653992</v>
      </c>
      <c r="CT838" s="67">
        <v>0.2260364294052124</v>
      </c>
      <c r="CU838" s="67">
        <v>0.2140289843082428</v>
      </c>
      <c r="CV838" s="67">
        <v>-5.7846520096063614E-2</v>
      </c>
      <c r="CW838" s="67">
        <v>-0.11324585974216461</v>
      </c>
      <c r="CX838" s="67">
        <v>-9.9204860627651215E-2</v>
      </c>
      <c r="CY838" s="67">
        <v>-9.0092264115810394E-2</v>
      </c>
      <c r="CZ838" s="67">
        <v>-6.4854376018047333E-2</v>
      </c>
      <c r="DA838" s="67">
        <v>-6.2280287966132164E-4</v>
      </c>
      <c r="DB838" s="67">
        <v>1.2644731905311346E-3</v>
      </c>
      <c r="DC838" s="67">
        <v>1.2858409434556961E-2</v>
      </c>
      <c r="DD838" s="67">
        <v>1.0648929513990879E-2</v>
      </c>
      <c r="DE838" s="67">
        <v>2.5339853018522263E-2</v>
      </c>
      <c r="DF838" s="67">
        <v>2.3528352379798889E-2</v>
      </c>
      <c r="DG838" s="67">
        <v>2.2213052958250046E-2</v>
      </c>
      <c r="DH838" s="67">
        <v>1.7198583111166954E-2</v>
      </c>
      <c r="DI838" s="67">
        <v>1.5466544777154922E-2</v>
      </c>
      <c r="DJ838" s="67">
        <v>4.4509358704090118E-3</v>
      </c>
      <c r="DK838" s="67">
        <v>-3.4346271422691643E-4</v>
      </c>
      <c r="DL838" s="67">
        <v>-1.5811992809176445E-2</v>
      </c>
      <c r="DM838" s="67">
        <v>-4.0018469095230103E-2</v>
      </c>
      <c r="DN838" s="67">
        <v>-3.1540576368570328E-2</v>
      </c>
      <c r="DO838" s="67">
        <v>0.19219118356704712</v>
      </c>
      <c r="DP838" s="67">
        <v>0.25734362006187439</v>
      </c>
      <c r="DQ838" s="67">
        <v>0.24056771397590637</v>
      </c>
      <c r="DR838" s="67">
        <v>0.2584984302520752</v>
      </c>
      <c r="DS838" s="67">
        <v>0.24645775556564331</v>
      </c>
      <c r="DT838" s="67">
        <v>-2.5589114055037498E-2</v>
      </c>
      <c r="DU838" s="67">
        <v>-8.1704199314117432E-2</v>
      </c>
      <c r="DV838" s="67">
        <v>-6.8866774439811707E-2</v>
      </c>
      <c r="DW838" s="67">
        <v>-6.115991622209549E-2</v>
      </c>
      <c r="DX838" s="67">
        <v>-3.7631168961524963E-2</v>
      </c>
      <c r="DY838" s="67">
        <v>3.5426665097475052E-2</v>
      </c>
      <c r="DZ838" s="67">
        <v>3.5052843391895294E-2</v>
      </c>
      <c r="EA838" s="67">
        <v>4.4859092682600021E-2</v>
      </c>
      <c r="EB838" s="67">
        <v>4.1225876659154892E-2</v>
      </c>
      <c r="EC838" s="67">
        <v>5.5013619363307953E-2</v>
      </c>
      <c r="ED838" s="67">
        <v>5.2902527153491974E-2</v>
      </c>
      <c r="EE838" s="67">
        <v>5.2613575011491776E-2</v>
      </c>
      <c r="EF838" s="67">
        <v>4.9118474125862122E-2</v>
      </c>
      <c r="EG838" s="67">
        <v>4.9402415752410889E-2</v>
      </c>
      <c r="EH838" s="67">
        <v>4.0924057364463806E-2</v>
      </c>
      <c r="EI838" s="67">
        <v>3.8759898394346237E-2</v>
      </c>
      <c r="EJ838" s="67">
        <v>2.5812070816755295E-2</v>
      </c>
      <c r="EK838" s="67">
        <v>3.69681091979146E-3</v>
      </c>
      <c r="EL838" s="67">
        <v>1.3539202511310577E-2</v>
      </c>
      <c r="EM838" s="67">
        <v>0.23768500983715057</v>
      </c>
      <c r="EN838" s="67">
        <v>0.30350664258003235</v>
      </c>
      <c r="EO838" s="67">
        <v>0.28718143701553345</v>
      </c>
      <c r="EP838" s="67">
        <v>0.30536842346191406</v>
      </c>
      <c r="EQ838" s="67">
        <v>0.2932797372341156</v>
      </c>
      <c r="ER838" s="67">
        <v>2.0985458046197891E-2</v>
      </c>
      <c r="ES838" s="67">
        <v>-3.6163073033094406E-2</v>
      </c>
      <c r="ET838" s="67">
        <v>-2.5063382461667061E-2</v>
      </c>
      <c r="EU838" s="67">
        <v>-1.9386211410164833E-2</v>
      </c>
      <c r="EV838" s="67">
        <v>1.6748240450397134E-3</v>
      </c>
      <c r="EW838" s="67">
        <v>90.5</v>
      </c>
      <c r="EX838" s="67">
        <v>89</v>
      </c>
      <c r="EY838" s="67">
        <v>87.5</v>
      </c>
      <c r="EZ838" s="67">
        <v>85</v>
      </c>
      <c r="FA838" s="67">
        <v>84</v>
      </c>
      <c r="FB838" s="67">
        <v>85.5</v>
      </c>
      <c r="FC838" s="67">
        <v>86.5</v>
      </c>
      <c r="FD838" s="67">
        <v>84.5</v>
      </c>
      <c r="FE838" s="67">
        <v>84</v>
      </c>
      <c r="FF838" s="67">
        <v>84</v>
      </c>
      <c r="FG838" s="67">
        <v>87.5</v>
      </c>
      <c r="FH838" s="67">
        <v>94.5</v>
      </c>
      <c r="FI838" s="67">
        <v>99.5</v>
      </c>
      <c r="FJ838" s="67">
        <v>100</v>
      </c>
      <c r="FK838" s="67">
        <v>98</v>
      </c>
      <c r="FL838" s="67">
        <v>98</v>
      </c>
      <c r="FM838" s="67">
        <v>99.5</v>
      </c>
      <c r="FN838" s="67">
        <v>99</v>
      </c>
      <c r="FO838" s="67">
        <v>98.5</v>
      </c>
      <c r="FP838" s="67">
        <v>96.5</v>
      </c>
      <c r="FQ838" s="67">
        <v>94.5</v>
      </c>
      <c r="FR838" s="67">
        <v>92.5</v>
      </c>
      <c r="FS838" s="67">
        <v>90.5</v>
      </c>
      <c r="FT838" s="67">
        <v>90</v>
      </c>
      <c r="FU838" s="68">
        <v>4.1833367198705673E-2</v>
      </c>
      <c r="FV838" s="40">
        <v>7.070000171661377</v>
      </c>
      <c r="FW838">
        <v>11062.79</v>
      </c>
      <c r="FX838">
        <v>1</v>
      </c>
    </row>
    <row r="839" spans="1:180" x14ac:dyDescent="0.2">
      <c r="A839" t="s">
        <v>189</v>
      </c>
      <c r="B839" t="s">
        <v>207</v>
      </c>
      <c r="C839" t="s">
        <v>204</v>
      </c>
      <c r="D839" t="s">
        <v>184</v>
      </c>
      <c r="E839" t="s">
        <v>1</v>
      </c>
      <c r="F839" t="s">
        <v>193</v>
      </c>
      <c r="G839" s="60" t="s">
        <v>221</v>
      </c>
      <c r="H839" s="67">
        <v>6434.9999459981918</v>
      </c>
      <c r="I839" s="67">
        <v>1.1209616661071777</v>
      </c>
      <c r="J839" s="67">
        <v>0.95822989940643311</v>
      </c>
      <c r="K839" s="67">
        <v>0.84703832864761353</v>
      </c>
      <c r="L839" s="67">
        <v>0.76612389087677002</v>
      </c>
      <c r="M839" s="67">
        <v>0.73041945695877075</v>
      </c>
      <c r="N839" s="67">
        <v>0.70962321758270264</v>
      </c>
      <c r="O839" s="67">
        <v>0.71829867362976074</v>
      </c>
      <c r="P839" s="67">
        <v>0.76366192102432251</v>
      </c>
      <c r="Q839" s="67">
        <v>0.83677327632904053</v>
      </c>
      <c r="R839" s="67">
        <v>0.95930594205856323</v>
      </c>
      <c r="S839" s="67">
        <v>1.1329129934310913</v>
      </c>
      <c r="T839" s="67">
        <v>1.35109543800354</v>
      </c>
      <c r="U839" s="67">
        <v>1.6197623014450073</v>
      </c>
      <c r="V839" s="67">
        <v>1.8726609945297241</v>
      </c>
      <c r="W839" s="67">
        <v>2.0922939777374268</v>
      </c>
      <c r="X839" s="67">
        <v>2.3183965682983398</v>
      </c>
      <c r="Y839" s="67">
        <v>2.510547399520874</v>
      </c>
      <c r="Z839" s="67">
        <v>2.6430630683898926</v>
      </c>
      <c r="AA839" s="67">
        <v>2.642655611038208</v>
      </c>
      <c r="AB839" s="67">
        <v>2.5122897624969482</v>
      </c>
      <c r="AC839" s="67">
        <v>2.3673641681671143</v>
      </c>
      <c r="AD839" s="67">
        <v>2.1990988254547119</v>
      </c>
      <c r="AE839" s="67">
        <v>1.8853906393051147</v>
      </c>
      <c r="AF839" s="67">
        <v>1.5497592687606812</v>
      </c>
      <c r="AG839" s="67">
        <v>-7.6168432831764221E-2</v>
      </c>
      <c r="AH839" s="67">
        <v>-5.6770782917737961E-2</v>
      </c>
      <c r="AI839" s="67">
        <v>-5.5195596069097519E-2</v>
      </c>
      <c r="AJ839" s="67">
        <v>-5.4067991673946381E-2</v>
      </c>
      <c r="AK839" s="67">
        <v>-4.8745796084403992E-2</v>
      </c>
      <c r="AL839" s="67">
        <v>-5.0896849483251572E-2</v>
      </c>
      <c r="AM839" s="67">
        <v>-5.0530627369880676E-2</v>
      </c>
      <c r="AN839" s="67">
        <v>-5.8183886110782623E-2</v>
      </c>
      <c r="AO839" s="67">
        <v>-5.6149866431951523E-2</v>
      </c>
      <c r="AP839" s="67">
        <v>-6.5574750304222107E-2</v>
      </c>
      <c r="AQ839" s="67">
        <v>-7.3264434933662415E-2</v>
      </c>
      <c r="AR839" s="67">
        <v>-8.521367609500885E-2</v>
      </c>
      <c r="AS839" s="67">
        <v>-7.3697172105312347E-2</v>
      </c>
      <c r="AT839" s="67">
        <v>-5.3544119000434875E-2</v>
      </c>
      <c r="AU839" s="67">
        <v>0.12295767664909363</v>
      </c>
      <c r="AV839" s="67">
        <v>0.18872788548469543</v>
      </c>
      <c r="AW839" s="67">
        <v>0.20511248707771301</v>
      </c>
      <c r="AX839" s="67">
        <v>0.20553432404994965</v>
      </c>
      <c r="AY839" s="67">
        <v>0.1993265300989151</v>
      </c>
      <c r="AZ839" s="67">
        <v>-7.5419701635837555E-2</v>
      </c>
      <c r="BA839" s="67">
        <v>-0.14850687980651855</v>
      </c>
      <c r="BB839" s="67">
        <v>-0.14562667906284332</v>
      </c>
      <c r="BC839" s="67">
        <v>-0.12832474708557129</v>
      </c>
      <c r="BD839" s="67">
        <v>-0.10168936103582382</v>
      </c>
      <c r="BE839" s="67">
        <v>-4.0711242705583572E-2</v>
      </c>
      <c r="BF839" s="67">
        <v>-2.3538611829280853E-2</v>
      </c>
      <c r="BG839" s="67">
        <v>-2.3722212761640549E-2</v>
      </c>
      <c r="BH839" s="67">
        <v>-2.3994997143745422E-2</v>
      </c>
      <c r="BI839" s="67">
        <v>-1.9560765475034714E-2</v>
      </c>
      <c r="BJ839" s="67">
        <v>-2.2005505859851837E-2</v>
      </c>
      <c r="BK839" s="67">
        <v>-2.0626729354262352E-2</v>
      </c>
      <c r="BL839" s="67">
        <v>-2.678477019071579E-2</v>
      </c>
      <c r="BM839" s="67">
        <v>-2.2768398746848106E-2</v>
      </c>
      <c r="BN839" s="67">
        <v>-2.9698899015784264E-2</v>
      </c>
      <c r="BO839" s="67">
        <v>-3.4802358597517014E-2</v>
      </c>
      <c r="BP839" s="67">
        <v>-4.4272575527429581E-2</v>
      </c>
      <c r="BQ839" s="67">
        <v>-3.0698873102664948E-2</v>
      </c>
      <c r="BR839" s="67">
        <v>-9.2030242085456848E-3</v>
      </c>
      <c r="BS839" s="67">
        <v>0.16770535707473755</v>
      </c>
      <c r="BT839" s="67">
        <v>0.23413510620594025</v>
      </c>
      <c r="BU839" s="67">
        <v>0.25096440315246582</v>
      </c>
      <c r="BV839" s="67">
        <v>0.25164034962654114</v>
      </c>
      <c r="BW839" s="67">
        <v>0.24538649618625641</v>
      </c>
      <c r="BX839" s="67">
        <v>-2.960209921002388E-2</v>
      </c>
      <c r="BY839" s="67">
        <v>-0.10370637476444244</v>
      </c>
      <c r="BZ839" s="67">
        <v>-0.10253681242465973</v>
      </c>
      <c r="CA839" s="67">
        <v>-8.723314106464386E-2</v>
      </c>
      <c r="CB839" s="67">
        <v>-6.3026897609233856E-2</v>
      </c>
      <c r="CC839" s="67">
        <v>-1.6153698787093163E-2</v>
      </c>
      <c r="CD839" s="67">
        <v>-5.2211503498256207E-4</v>
      </c>
      <c r="CE839" s="67">
        <v>-1.9238432869315147E-3</v>
      </c>
      <c r="CF839" s="67">
        <v>-3.166532376781106E-3</v>
      </c>
      <c r="CG839" s="67">
        <v>6.5269431797787547E-4</v>
      </c>
      <c r="CH839" s="67">
        <v>-1.9954508170485497E-3</v>
      </c>
      <c r="CI839" s="67">
        <v>8.4616680396720767E-5</v>
      </c>
      <c r="CJ839" s="67">
        <v>-5.0378367304801941E-3</v>
      </c>
      <c r="CK839" s="67">
        <v>3.5150261828675866E-4</v>
      </c>
      <c r="CL839" s="67">
        <v>-4.8513924703001976E-3</v>
      </c>
      <c r="CM839" s="67">
        <v>-8.1636393442749977E-3</v>
      </c>
      <c r="CN839" s="67">
        <v>-1.5916895121335983E-2</v>
      </c>
      <c r="CO839" s="67">
        <v>-9.1838097432628274E-4</v>
      </c>
      <c r="CP839" s="67">
        <v>2.150748111307621E-2</v>
      </c>
      <c r="CQ839" s="67">
        <v>0.19869746267795563</v>
      </c>
      <c r="CR839" s="67">
        <v>0.26558402180671692</v>
      </c>
      <c r="CS839" s="67">
        <v>0.28272131085395813</v>
      </c>
      <c r="CT839" s="67">
        <v>0.28357326984405518</v>
      </c>
      <c r="CU839" s="67">
        <v>0.27728751301765442</v>
      </c>
      <c r="CV839" s="67">
        <v>2.1310369484126568E-3</v>
      </c>
      <c r="CW839" s="67">
        <v>-7.2677679359912872E-2</v>
      </c>
      <c r="CX839" s="67">
        <v>-7.2692908346652985E-2</v>
      </c>
      <c r="CY839" s="67">
        <v>-5.8773234486579895E-2</v>
      </c>
      <c r="CZ839" s="67">
        <v>-3.6249402910470963E-2</v>
      </c>
      <c r="DA839" s="67">
        <v>8.4038469940423965E-3</v>
      </c>
      <c r="DB839" s="67">
        <v>2.2494383156299591E-2</v>
      </c>
      <c r="DC839" s="67">
        <v>1.9874526187777519E-2</v>
      </c>
      <c r="DD839" s="67">
        <v>1.7661930993199348E-2</v>
      </c>
      <c r="DE839" s="67">
        <v>2.0866155624389648E-2</v>
      </c>
      <c r="DF839" s="67">
        <v>1.8014606088399887E-2</v>
      </c>
      <c r="DG839" s="67">
        <v>2.0795963704586029E-2</v>
      </c>
      <c r="DH839" s="67">
        <v>1.6709096729755402E-2</v>
      </c>
      <c r="DI839" s="67">
        <v>2.3471405729651451E-2</v>
      </c>
      <c r="DJ839" s="67">
        <v>1.9996112212538719E-2</v>
      </c>
      <c r="DK839" s="67">
        <v>1.847507618367672E-2</v>
      </c>
      <c r="DL839" s="67">
        <v>1.2438785284757614E-2</v>
      </c>
      <c r="DM839" s="67">
        <v>2.8862113133072853E-2</v>
      </c>
      <c r="DN839" s="67">
        <v>5.2217986434698105E-2</v>
      </c>
      <c r="DO839" s="67">
        <v>0.2296895831823349</v>
      </c>
      <c r="DP839" s="67">
        <v>0.2970329225063324</v>
      </c>
      <c r="DQ839" s="67">
        <v>0.31447821855545044</v>
      </c>
      <c r="DR839" s="67">
        <v>0.31550616025924683</v>
      </c>
      <c r="DS839" s="67">
        <v>0.30918851494789124</v>
      </c>
      <c r="DT839" s="67">
        <v>3.386417031288147E-2</v>
      </c>
      <c r="DU839" s="67">
        <v>-4.1648987680673599E-2</v>
      </c>
      <c r="DV839" s="67">
        <v>-4.2848996818065643E-2</v>
      </c>
      <c r="DW839" s="67">
        <v>-3.0313326045870781E-2</v>
      </c>
      <c r="DX839" s="67">
        <v>-9.4719044864177704E-3</v>
      </c>
      <c r="DY839" s="67">
        <v>4.3861038982868195E-2</v>
      </c>
      <c r="DZ839" s="67">
        <v>5.57265505194664E-2</v>
      </c>
      <c r="EA839" s="67">
        <v>5.134790763258934E-2</v>
      </c>
      <c r="EB839" s="67">
        <v>4.7734923660755157E-2</v>
      </c>
      <c r="EC839" s="67">
        <v>5.0051182508468628E-2</v>
      </c>
      <c r="ED839" s="67">
        <v>4.6905949711799622E-2</v>
      </c>
      <c r="EE839" s="67">
        <v>5.0699859857559204E-2</v>
      </c>
      <c r="EF839" s="67">
        <v>4.8108208924531937E-2</v>
      </c>
      <c r="EG839" s="67">
        <v>5.6852873414754868E-2</v>
      </c>
      <c r="EH839" s="67">
        <v>5.5871963500976563E-2</v>
      </c>
      <c r="EI839" s="67">
        <v>5.693715438246727E-2</v>
      </c>
      <c r="EJ839" s="67">
        <v>5.3379882127046585E-2</v>
      </c>
      <c r="EK839" s="67">
        <v>7.1860410273075104E-2</v>
      </c>
      <c r="EL839" s="67">
        <v>9.6559077501296997E-2</v>
      </c>
      <c r="EM839" s="67">
        <v>0.27443727850914001</v>
      </c>
      <c r="EN839" s="67">
        <v>0.3424401581287384</v>
      </c>
      <c r="EO839" s="67">
        <v>0.36033013463020325</v>
      </c>
      <c r="EP839" s="67">
        <v>0.36161217093467712</v>
      </c>
      <c r="EQ839" s="67">
        <v>0.35524845123291016</v>
      </c>
      <c r="ER839" s="67">
        <v>7.9681776463985443E-2</v>
      </c>
      <c r="ES839" s="67">
        <v>3.1515166629105806E-3</v>
      </c>
      <c r="ET839" s="67">
        <v>2.4086219491437078E-4</v>
      </c>
      <c r="EU839" s="67">
        <v>1.0778266005218029E-2</v>
      </c>
      <c r="EV839" s="67">
        <v>2.9190551489591599E-2</v>
      </c>
      <c r="EW839" s="67">
        <v>79.5</v>
      </c>
      <c r="EX839" s="67">
        <v>78.5</v>
      </c>
      <c r="EY839" s="67">
        <v>76.5</v>
      </c>
      <c r="EZ839" s="67">
        <v>74.5</v>
      </c>
      <c r="FA839" s="67">
        <v>71.5</v>
      </c>
      <c r="FB839" s="67">
        <v>71</v>
      </c>
      <c r="FC839" s="67">
        <v>70</v>
      </c>
      <c r="FD839" s="67">
        <v>74</v>
      </c>
      <c r="FE839" s="67">
        <v>79</v>
      </c>
      <c r="FF839" s="67">
        <v>83</v>
      </c>
      <c r="FG839" s="67">
        <v>87</v>
      </c>
      <c r="FH839" s="67">
        <v>90</v>
      </c>
      <c r="FI839" s="67">
        <v>93</v>
      </c>
      <c r="FJ839" s="67">
        <v>94.5</v>
      </c>
      <c r="FK839" s="67">
        <v>96.5</v>
      </c>
      <c r="FL839" s="67">
        <v>97.5</v>
      </c>
      <c r="FM839" s="67">
        <v>98.5</v>
      </c>
      <c r="FN839" s="67">
        <v>99</v>
      </c>
      <c r="FO839" s="67">
        <v>98.5</v>
      </c>
      <c r="FP839" s="67">
        <v>96.5</v>
      </c>
      <c r="FQ839" s="67">
        <v>94.5</v>
      </c>
      <c r="FR839" s="67">
        <v>92</v>
      </c>
      <c r="FS839" s="67">
        <v>89</v>
      </c>
      <c r="FT839" s="67">
        <v>84.5</v>
      </c>
      <c r="FU839" s="68">
        <v>4.1150651872158051E-2</v>
      </c>
      <c r="FV839" s="40">
        <v>7.9000000953674316</v>
      </c>
      <c r="FW839">
        <v>9669.35</v>
      </c>
      <c r="FX839">
        <v>1</v>
      </c>
    </row>
    <row r="840" spans="1:180" x14ac:dyDescent="0.2">
      <c r="A840" t="s">
        <v>189</v>
      </c>
      <c r="B840" t="s">
        <v>207</v>
      </c>
      <c r="C840" t="s">
        <v>204</v>
      </c>
      <c r="D840" t="s">
        <v>184</v>
      </c>
      <c r="E840" t="s">
        <v>1</v>
      </c>
      <c r="F840" t="s">
        <v>193</v>
      </c>
      <c r="G840" s="60" t="s">
        <v>222</v>
      </c>
      <c r="H840" s="67">
        <v>6434.0001126527786</v>
      </c>
      <c r="I840" s="67">
        <v>1.3029805421829224</v>
      </c>
      <c r="J840" s="67">
        <v>1.1176468133926392</v>
      </c>
      <c r="K840" s="67">
        <v>0.98707014322280884</v>
      </c>
      <c r="L840" s="67">
        <v>0.88888943195343018</v>
      </c>
      <c r="M840" s="67">
        <v>0.83631855249404907</v>
      </c>
      <c r="N840" s="67">
        <v>0.79757553339004517</v>
      </c>
      <c r="O840" s="67">
        <v>0.79386985301971436</v>
      </c>
      <c r="P840" s="67">
        <v>0.84488040208816528</v>
      </c>
      <c r="Q840" s="67">
        <v>0.9409293532371521</v>
      </c>
      <c r="R840" s="67">
        <v>1.1040188074111938</v>
      </c>
      <c r="S840" s="67">
        <v>1.332672119140625</v>
      </c>
      <c r="T840" s="67">
        <v>1.6218795776367188</v>
      </c>
      <c r="U840" s="67">
        <v>1.9303919076919556</v>
      </c>
      <c r="V840" s="67">
        <v>2.2133786678314209</v>
      </c>
      <c r="W840" s="67">
        <v>2.4913885593414307</v>
      </c>
      <c r="X840" s="67">
        <v>2.7449691295623779</v>
      </c>
      <c r="Y840" s="67">
        <v>2.9472227096557617</v>
      </c>
      <c r="Z840" s="67">
        <v>3.0736002922058105</v>
      </c>
      <c r="AA840" s="67">
        <v>3.0590400695800781</v>
      </c>
      <c r="AB840" s="67">
        <v>2.9232194423675537</v>
      </c>
      <c r="AC840" s="67">
        <v>2.7827243804931641</v>
      </c>
      <c r="AD840" s="67">
        <v>2.6275565624237061</v>
      </c>
      <c r="AE840" s="67">
        <v>2.2695326805114746</v>
      </c>
      <c r="AF840" s="67">
        <v>1.8880614042282104</v>
      </c>
      <c r="AG840" s="67">
        <v>-8.0160856246948242E-2</v>
      </c>
      <c r="AH840" s="67">
        <v>-8.1192955374717712E-2</v>
      </c>
      <c r="AI840" s="67">
        <v>-6.7497789859771729E-2</v>
      </c>
      <c r="AJ840" s="67">
        <v>-6.6669024527072906E-2</v>
      </c>
      <c r="AK840" s="67">
        <v>-5.8871522545814514E-2</v>
      </c>
      <c r="AL840" s="67">
        <v>-5.0515715032815933E-2</v>
      </c>
      <c r="AM840" s="67">
        <v>-5.3855042904615402E-2</v>
      </c>
      <c r="AN840" s="67">
        <v>-6.8544559180736542E-2</v>
      </c>
      <c r="AO840" s="67">
        <v>-8.4909148514270782E-2</v>
      </c>
      <c r="AP840" s="67">
        <v>-7.28192999958992E-2</v>
      </c>
      <c r="AQ840" s="67">
        <v>-9.5326386392116547E-2</v>
      </c>
      <c r="AR840" s="67">
        <v>-0.10429935157299042</v>
      </c>
      <c r="AS840" s="67">
        <v>-9.2820748686790466E-2</v>
      </c>
      <c r="AT840" s="67">
        <v>-8.816826343536377E-2</v>
      </c>
      <c r="AU840" s="67">
        <v>0.14980460703372955</v>
      </c>
      <c r="AV840" s="67">
        <v>0.17953088879585266</v>
      </c>
      <c r="AW840" s="67">
        <v>0.19246257841587067</v>
      </c>
      <c r="AX840" s="67">
        <v>0.21482396125793457</v>
      </c>
      <c r="AY840" s="67">
        <v>0.22127492725849152</v>
      </c>
      <c r="AZ840" s="67">
        <v>-9.0318858623504639E-2</v>
      </c>
      <c r="BA840" s="67">
        <v>-0.1704738438129425</v>
      </c>
      <c r="BB840" s="67">
        <v>-0.16845697164535522</v>
      </c>
      <c r="BC840" s="67">
        <v>-0.13692919909954071</v>
      </c>
      <c r="BD840" s="67">
        <v>-0.10818741470575333</v>
      </c>
      <c r="BE840" s="67">
        <v>-4.4703584164381027E-2</v>
      </c>
      <c r="BF840" s="67">
        <v>-4.7960825264453888E-2</v>
      </c>
      <c r="BG840" s="67">
        <v>-3.6024495959281921E-2</v>
      </c>
      <c r="BH840" s="67">
        <v>-3.659612312912941E-2</v>
      </c>
      <c r="BI840" s="67">
        <v>-2.9686557129025459E-2</v>
      </c>
      <c r="BJ840" s="67">
        <v>-2.1624339744448662E-2</v>
      </c>
      <c r="BK840" s="67">
        <v>-2.3950809612870216E-2</v>
      </c>
      <c r="BL840" s="67">
        <v>-3.7145014852285385E-2</v>
      </c>
      <c r="BM840" s="67">
        <v>-5.1527306437492371E-2</v>
      </c>
      <c r="BN840" s="67">
        <v>-3.6943178623914719E-2</v>
      </c>
      <c r="BO840" s="67">
        <v>-5.6864127516746521E-2</v>
      </c>
      <c r="BP840" s="67">
        <v>-6.3358083367347717E-2</v>
      </c>
      <c r="BQ840" s="67">
        <v>-4.9822252243757248E-2</v>
      </c>
      <c r="BR840" s="67">
        <v>-4.3826892971992493E-2</v>
      </c>
      <c r="BS840" s="67">
        <v>0.19455249607563019</v>
      </c>
      <c r="BT840" s="67">
        <v>0.22493845224380493</v>
      </c>
      <c r="BU840" s="67">
        <v>0.23831498622894287</v>
      </c>
      <c r="BV840" s="67">
        <v>0.26093068718910217</v>
      </c>
      <c r="BW840" s="67">
        <v>0.26733571290969849</v>
      </c>
      <c r="BX840" s="67">
        <v>-4.4500350952148438E-2</v>
      </c>
      <c r="BY840" s="67">
        <v>-0.12567250430583954</v>
      </c>
      <c r="BZ840" s="67">
        <v>-0.12536641955375671</v>
      </c>
      <c r="CA840" s="67">
        <v>-9.5837116241455078E-2</v>
      </c>
      <c r="CB840" s="67">
        <v>-6.9524660706520081E-2</v>
      </c>
      <c r="CC840" s="67">
        <v>-2.0145991817116737E-2</v>
      </c>
      <c r="CD840" s="67">
        <v>-2.4944351986050606E-2</v>
      </c>
      <c r="CE840" s="67">
        <v>-1.4226189814507961E-2</v>
      </c>
      <c r="CF840" s="67">
        <v>-1.576773077249527E-2</v>
      </c>
      <c r="CG840" s="67">
        <v>-9.4731366261839867E-3</v>
      </c>
      <c r="CH840" s="67">
        <v>-1.6142604872584343E-3</v>
      </c>
      <c r="CI840" s="67">
        <v>-3.2392283901572227E-3</v>
      </c>
      <c r="CJ840" s="67">
        <v>-1.5397794544696808E-2</v>
      </c>
      <c r="CK840" s="67">
        <v>-2.8407145291566849E-2</v>
      </c>
      <c r="CL840" s="67">
        <v>-1.2095494195818901E-2</v>
      </c>
      <c r="CM840" s="67">
        <v>-3.0225278809666634E-2</v>
      </c>
      <c r="CN840" s="67">
        <v>-3.5002287477254868E-2</v>
      </c>
      <c r="CO840" s="67">
        <v>-2.004162035882473E-2</v>
      </c>
      <c r="CP840" s="67">
        <v>-1.3116193003952503E-2</v>
      </c>
      <c r="CQ840" s="67">
        <v>0.2255447655916214</v>
      </c>
      <c r="CR840" s="67">
        <v>0.25638759136199951</v>
      </c>
      <c r="CS840" s="67">
        <v>0.27007222175598145</v>
      </c>
      <c r="CT840" s="67">
        <v>0.29286405444145203</v>
      </c>
      <c r="CU840" s="67">
        <v>0.29923725128173828</v>
      </c>
      <c r="CV840" s="67">
        <v>-1.2766593135893345E-2</v>
      </c>
      <c r="CW840" s="67">
        <v>-9.4643242657184601E-2</v>
      </c>
      <c r="CX840" s="67">
        <v>-9.5522046089172363E-2</v>
      </c>
      <c r="CY840" s="67">
        <v>-6.7376859486103058E-2</v>
      </c>
      <c r="CZ840" s="67">
        <v>-4.2746961116790771E-2</v>
      </c>
      <c r="DA840" s="67">
        <v>4.4116009958088398E-3</v>
      </c>
      <c r="DB840" s="67">
        <v>-1.9278825493529439E-3</v>
      </c>
      <c r="DC840" s="67">
        <v>7.5721172615885735E-3</v>
      </c>
      <c r="DD840" s="67">
        <v>5.0606629811227322E-3</v>
      </c>
      <c r="DE840" s="67">
        <v>1.0740281082689762E-2</v>
      </c>
      <c r="DF840" s="67">
        <v>1.8395818769931793E-2</v>
      </c>
      <c r="DG840" s="67">
        <v>1.7472350969910622E-2</v>
      </c>
      <c r="DH840" s="67">
        <v>6.3494285568594933E-3</v>
      </c>
      <c r="DI840" s="67">
        <v>-5.2869846113026142E-3</v>
      </c>
      <c r="DJ840" s="67">
        <v>1.275219302624464E-2</v>
      </c>
      <c r="DK840" s="67">
        <v>-3.5864312667399645E-3</v>
      </c>
      <c r="DL840" s="67">
        <v>-6.6464920528233051E-3</v>
      </c>
      <c r="DM840" s="67">
        <v>9.7390133887529373E-3</v>
      </c>
      <c r="DN840" s="67">
        <v>1.7594506964087486E-2</v>
      </c>
      <c r="DO840" s="67">
        <v>0.25653702020645142</v>
      </c>
      <c r="DP840" s="67">
        <v>0.28783676028251648</v>
      </c>
      <c r="DQ840" s="67">
        <v>0.30182945728302002</v>
      </c>
      <c r="DR840" s="67">
        <v>0.32479745149612427</v>
      </c>
      <c r="DS840" s="67">
        <v>0.33113878965377808</v>
      </c>
      <c r="DT840" s="67">
        <v>1.8967162817716599E-2</v>
      </c>
      <c r="DU840" s="67">
        <v>-6.3613981008529663E-2</v>
      </c>
      <c r="DV840" s="67">
        <v>-6.5677665174007416E-2</v>
      </c>
      <c r="DW840" s="67">
        <v>-3.8916610181331635E-2</v>
      </c>
      <c r="DX840" s="67">
        <v>-1.5969257801771164E-2</v>
      </c>
      <c r="DY840" s="67">
        <v>3.9868865162134171E-2</v>
      </c>
      <c r="DZ840" s="67">
        <v>3.1304243952035904E-2</v>
      </c>
      <c r="EA840" s="67">
        <v>3.9045408368110657E-2</v>
      </c>
      <c r="EB840" s="67">
        <v>3.513355553150177E-2</v>
      </c>
      <c r="EC840" s="67">
        <v>3.992525115609169E-2</v>
      </c>
      <c r="ED840" s="67">
        <v>4.7287192195653915E-2</v>
      </c>
      <c r="EE840" s="67">
        <v>4.7376587986946106E-2</v>
      </c>
      <c r="EF840" s="67">
        <v>3.7748962640762329E-2</v>
      </c>
      <c r="EG840" s="67">
        <v>2.8094856068491936E-2</v>
      </c>
      <c r="EH840" s="67">
        <v>4.86283078789711E-2</v>
      </c>
      <c r="EI840" s="67">
        <v>3.4875832498073578E-2</v>
      </c>
      <c r="EJ840" s="67">
        <v>3.4294776618480682E-2</v>
      </c>
      <c r="EK840" s="67">
        <v>5.2737519145011902E-2</v>
      </c>
      <c r="EL840" s="67">
        <v>6.1935883015394211E-2</v>
      </c>
      <c r="EM840" s="67">
        <v>0.30128490924835205</v>
      </c>
      <c r="EN840" s="67">
        <v>0.33324432373046875</v>
      </c>
      <c r="EO840" s="67">
        <v>0.34768187999725342</v>
      </c>
      <c r="EP840" s="67">
        <v>0.37090417742729187</v>
      </c>
      <c r="EQ840" s="67">
        <v>0.37719956040382385</v>
      </c>
      <c r="ER840" s="67">
        <v>6.4785666763782501E-2</v>
      </c>
      <c r="ES840" s="67">
        <v>-1.8812645226716995E-2</v>
      </c>
      <c r="ET840" s="67">
        <v>-2.2587113082408905E-2</v>
      </c>
      <c r="EU840" s="67">
        <v>2.1754773333668709E-3</v>
      </c>
      <c r="EV840" s="67">
        <v>2.2693494334816933E-2</v>
      </c>
      <c r="EW840" s="67">
        <v>82.5</v>
      </c>
      <c r="EX840" s="67">
        <v>80.5</v>
      </c>
      <c r="EY840" s="67">
        <v>80</v>
      </c>
      <c r="EZ840" s="67">
        <v>81</v>
      </c>
      <c r="FA840" s="67">
        <v>79.5</v>
      </c>
      <c r="FB840" s="67">
        <v>76</v>
      </c>
      <c r="FC840" s="67">
        <v>74.5</v>
      </c>
      <c r="FD840" s="67">
        <v>77</v>
      </c>
      <c r="FE840" s="67">
        <v>81.5</v>
      </c>
      <c r="FF840" s="67">
        <v>87</v>
      </c>
      <c r="FG840" s="67">
        <v>91.5</v>
      </c>
      <c r="FH840" s="67">
        <v>96</v>
      </c>
      <c r="FI840" s="67">
        <v>99.5</v>
      </c>
      <c r="FJ840" s="67">
        <v>101.5</v>
      </c>
      <c r="FK840" s="67">
        <v>102.5</v>
      </c>
      <c r="FL840" s="67">
        <v>105</v>
      </c>
      <c r="FM840" s="67">
        <v>106</v>
      </c>
      <c r="FN840" s="67">
        <v>106</v>
      </c>
      <c r="FO840" s="67">
        <v>104.5</v>
      </c>
      <c r="FP840" s="67">
        <v>102.5</v>
      </c>
      <c r="FQ840" s="67">
        <v>100.5</v>
      </c>
      <c r="FR840" s="67">
        <v>96.5</v>
      </c>
      <c r="FS840" s="67">
        <v>92</v>
      </c>
      <c r="FT840" s="67">
        <v>89.5</v>
      </c>
      <c r="FU840" s="68">
        <v>4.1151184588670731E-2</v>
      </c>
      <c r="FV840" s="40">
        <v>8.6099996566772461</v>
      </c>
      <c r="FW840">
        <v>11450.550000000001</v>
      </c>
      <c r="FX840">
        <v>1</v>
      </c>
    </row>
    <row r="841" spans="1:180" x14ac:dyDescent="0.2">
      <c r="A841" t="s">
        <v>189</v>
      </c>
      <c r="B841" t="s">
        <v>207</v>
      </c>
      <c r="C841" t="s">
        <v>204</v>
      </c>
      <c r="D841" t="s">
        <v>184</v>
      </c>
      <c r="E841" t="s">
        <v>1</v>
      </c>
      <c r="F841" t="s">
        <v>193</v>
      </c>
      <c r="G841" s="60" t="s">
        <v>223</v>
      </c>
      <c r="H841" s="67">
        <v>6440.9999878406525</v>
      </c>
      <c r="I841" s="67">
        <v>1.5948809385299683</v>
      </c>
      <c r="J841" s="67">
        <v>1.3666756153106689</v>
      </c>
      <c r="K841" s="67">
        <v>1.202448844909668</v>
      </c>
      <c r="L841" s="67">
        <v>1.0820828676223755</v>
      </c>
      <c r="M841" s="67">
        <v>1.022068977355957</v>
      </c>
      <c r="N841" s="67">
        <v>0.96216756105422974</v>
      </c>
      <c r="O841" s="67">
        <v>0.95670455694198608</v>
      </c>
      <c r="P841" s="67">
        <v>1.0076866149902344</v>
      </c>
      <c r="Q841" s="67">
        <v>1.128892183303833</v>
      </c>
      <c r="R841" s="67">
        <v>1.2348291873931885</v>
      </c>
      <c r="S841" s="67">
        <v>1.3294715881347656</v>
      </c>
      <c r="T841" s="67">
        <v>1.4860068559646606</v>
      </c>
      <c r="U841" s="67">
        <v>1.6616455316543579</v>
      </c>
      <c r="V841" s="67">
        <v>1.806056022644043</v>
      </c>
      <c r="W841" s="67">
        <v>1.8501724004745483</v>
      </c>
      <c r="X841" s="67">
        <v>1.8927525281906128</v>
      </c>
      <c r="Y841" s="67">
        <v>1.9163542985916138</v>
      </c>
      <c r="Z841" s="67">
        <v>1.9667671918869019</v>
      </c>
      <c r="AA841" s="67">
        <v>1.9844237565994263</v>
      </c>
      <c r="AB841" s="67">
        <v>1.9567301273345947</v>
      </c>
      <c r="AC841" s="67">
        <v>1.9494495391845703</v>
      </c>
      <c r="AD841" s="67">
        <v>1.907696008682251</v>
      </c>
      <c r="AE841" s="67">
        <v>1.6962708234786987</v>
      </c>
      <c r="AF841" s="67">
        <v>1.4403128623962402</v>
      </c>
      <c r="AG841" s="67">
        <v>-7.4926361441612244E-2</v>
      </c>
      <c r="AH841" s="67">
        <v>-6.8468943238258362E-2</v>
      </c>
      <c r="AI841" s="67">
        <v>-6.8050526082515717E-2</v>
      </c>
      <c r="AJ841" s="67">
        <v>-5.6111503392457962E-2</v>
      </c>
      <c r="AK841" s="67">
        <v>-4.1272491216659546E-2</v>
      </c>
      <c r="AL841" s="67">
        <v>-3.748822957277298E-2</v>
      </c>
      <c r="AM841" s="67">
        <v>-4.0874466300010681E-2</v>
      </c>
      <c r="AN841" s="67">
        <v>-6.0363825410604477E-2</v>
      </c>
      <c r="AO841" s="67">
        <v>-4.9154356122016907E-2</v>
      </c>
      <c r="AP841" s="67">
        <v>-5.7058900594711304E-2</v>
      </c>
      <c r="AQ841" s="67">
        <v>-8.6895361542701721E-2</v>
      </c>
      <c r="AR841" s="67">
        <v>-9.9993720650672913E-2</v>
      </c>
      <c r="AS841" s="67">
        <v>-0.1323942244052887</v>
      </c>
      <c r="AT841" s="67">
        <v>-0.11043974012136459</v>
      </c>
      <c r="AU841" s="67">
        <v>7.6515808701515198E-2</v>
      </c>
      <c r="AV841" s="67">
        <v>9.8032541573047638E-2</v>
      </c>
      <c r="AW841" s="67">
        <v>0.10008554905653</v>
      </c>
      <c r="AX841" s="67">
        <v>9.82867032289505E-2</v>
      </c>
      <c r="AY841" s="67">
        <v>0.10480232536792755</v>
      </c>
      <c r="AZ841" s="67">
        <v>-0.10508248955011368</v>
      </c>
      <c r="BA841" s="67">
        <v>-0.15683752298355103</v>
      </c>
      <c r="BB841" s="67">
        <v>-0.1439216285943985</v>
      </c>
      <c r="BC841" s="67">
        <v>-0.12073527276515961</v>
      </c>
      <c r="BD841" s="67">
        <v>-0.10097948461771011</v>
      </c>
      <c r="BE841" s="67">
        <v>-3.9500024169683456E-2</v>
      </c>
      <c r="BF841" s="67">
        <v>-3.5265836864709854E-2</v>
      </c>
      <c r="BG841" s="67">
        <v>-3.6604732275009155E-2</v>
      </c>
      <c r="BH841" s="67">
        <v>-2.6064885780215263E-2</v>
      </c>
      <c r="BI841" s="67">
        <v>-1.2113017030060291E-2</v>
      </c>
      <c r="BJ841" s="67">
        <v>-8.6220623925328255E-3</v>
      </c>
      <c r="BK841" s="67">
        <v>-1.0996235534548759E-2</v>
      </c>
      <c r="BL841" s="67">
        <v>-2.8991572558879852E-2</v>
      </c>
      <c r="BM841" s="67">
        <v>-1.580154150724411E-2</v>
      </c>
      <c r="BN841" s="67">
        <v>-2.1214019507169724E-2</v>
      </c>
      <c r="BO841" s="67">
        <v>-4.8466607928276062E-2</v>
      </c>
      <c r="BP841" s="67">
        <v>-5.9088137000799179E-2</v>
      </c>
      <c r="BQ841" s="67">
        <v>-8.9433185756206512E-2</v>
      </c>
      <c r="BR841" s="67">
        <v>-6.6136978566646576E-2</v>
      </c>
      <c r="BS841" s="67">
        <v>0.12122471630573273</v>
      </c>
      <c r="BT841" s="67">
        <v>0.14340057969093323</v>
      </c>
      <c r="BU841" s="67">
        <v>0.14589807391166687</v>
      </c>
      <c r="BV841" s="67">
        <v>0.14435338973999023</v>
      </c>
      <c r="BW841" s="67">
        <v>0.15082311630249023</v>
      </c>
      <c r="BX841" s="67">
        <v>-5.9303708374500275E-2</v>
      </c>
      <c r="BY841" s="67">
        <v>-0.11207503825426102</v>
      </c>
      <c r="BZ841" s="67">
        <v>-0.10086848586797714</v>
      </c>
      <c r="CA841" s="67">
        <v>-7.9678907990455627E-2</v>
      </c>
      <c r="CB841" s="67">
        <v>-6.2350396066904068E-2</v>
      </c>
      <c r="CC841" s="67">
        <v>-1.4963850378990173E-2</v>
      </c>
      <c r="CD841" s="67">
        <v>-1.2269459664821625E-2</v>
      </c>
      <c r="CE841" s="67">
        <v>-1.4825467951595783E-2</v>
      </c>
      <c r="CF841" s="67">
        <v>-5.2546882070600986E-3</v>
      </c>
      <c r="CG841" s="67">
        <v>8.0827465280890465E-3</v>
      </c>
      <c r="CH841" s="67">
        <v>1.1370559222996235E-2</v>
      </c>
      <c r="CI841" s="67">
        <v>9.6973376348614693E-3</v>
      </c>
      <c r="CJ841" s="67">
        <v>-7.2632455267012119E-3</v>
      </c>
      <c r="CK841" s="67">
        <v>7.2985193692147732E-3</v>
      </c>
      <c r="CL841" s="67">
        <v>3.6120347213000059E-3</v>
      </c>
      <c r="CM841" s="67">
        <v>-2.185097336769104E-2</v>
      </c>
      <c r="CN841" s="67">
        <v>-3.0757054686546326E-2</v>
      </c>
      <c r="CO841" s="67">
        <v>-5.9678498655557632E-2</v>
      </c>
      <c r="CP841" s="67">
        <v>-3.5453028976917267E-2</v>
      </c>
      <c r="CQ841" s="67">
        <v>0.15218997001647949</v>
      </c>
      <c r="CR841" s="67">
        <v>0.17482234537601471</v>
      </c>
      <c r="CS841" s="67">
        <v>0.17762769758701324</v>
      </c>
      <c r="CT841" s="67">
        <v>0.17625902593135834</v>
      </c>
      <c r="CU841" s="67">
        <v>0.18269699811935425</v>
      </c>
      <c r="CV841" s="67">
        <v>-2.7597460895776749E-2</v>
      </c>
      <c r="CW841" s="67">
        <v>-8.1072680652141571E-2</v>
      </c>
      <c r="CX841" s="67">
        <v>-7.1050010621547699E-2</v>
      </c>
      <c r="CY841" s="67">
        <v>-5.1243394613265991E-2</v>
      </c>
      <c r="CZ841" s="67">
        <v>-3.5595998167991638E-2</v>
      </c>
      <c r="DA841" s="67">
        <v>9.5723215490579605E-3</v>
      </c>
      <c r="DB841" s="67">
        <v>1.0726912878453732E-2</v>
      </c>
      <c r="DC841" s="67">
        <v>6.9537963718175888E-3</v>
      </c>
      <c r="DD841" s="67">
        <v>1.5555508434772491E-2</v>
      </c>
      <c r="DE841" s="67">
        <v>2.8278511017560959E-2</v>
      </c>
      <c r="DF841" s="67">
        <v>3.1363178044557571E-2</v>
      </c>
      <c r="DG841" s="67">
        <v>3.0390910804271698E-2</v>
      </c>
      <c r="DH841" s="67">
        <v>1.4465080574154854E-2</v>
      </c>
      <c r="DI841" s="67">
        <v>3.0398579314351082E-2</v>
      </c>
      <c r="DJ841" s="67">
        <v>2.8438089415431023E-2</v>
      </c>
      <c r="DK841" s="67">
        <v>4.7646621242165565E-3</v>
      </c>
      <c r="DL841" s="67">
        <v>-2.4259747005999088E-3</v>
      </c>
      <c r="DM841" s="67">
        <v>-2.9923819005489349E-2</v>
      </c>
      <c r="DN841" s="67">
        <v>-4.7690742649137974E-3</v>
      </c>
      <c r="DO841" s="67">
        <v>0.18315522372722626</v>
      </c>
      <c r="DP841" s="67">
        <v>0.20624411106109619</v>
      </c>
      <c r="DQ841" s="67">
        <v>0.20935730636119843</v>
      </c>
      <c r="DR841" s="67">
        <v>0.20816467702388763</v>
      </c>
      <c r="DS841" s="67">
        <v>0.21457086503505707</v>
      </c>
      <c r="DT841" s="67">
        <v>4.1087837889790535E-3</v>
      </c>
      <c r="DU841" s="67">
        <v>-5.0070323050022125E-2</v>
      </c>
      <c r="DV841" s="67">
        <v>-4.1231535375118256E-2</v>
      </c>
      <c r="DW841" s="67">
        <v>-2.2807877510786057E-2</v>
      </c>
      <c r="DX841" s="67">
        <v>-8.8416021317243576E-3</v>
      </c>
      <c r="DY841" s="67">
        <v>4.4998656958341599E-2</v>
      </c>
      <c r="DZ841" s="67">
        <v>4.3930023908615112E-2</v>
      </c>
      <c r="EA841" s="67">
        <v>3.8399592041969299E-2</v>
      </c>
      <c r="EB841" s="67">
        <v>4.5602131634950638E-2</v>
      </c>
      <c r="EC841" s="67">
        <v>5.743798241019249E-2</v>
      </c>
      <c r="ED841" s="67">
        <v>6.0229349881410599E-2</v>
      </c>
      <c r="EE841" s="67">
        <v>6.0269143432378769E-2</v>
      </c>
      <c r="EF841" s="67">
        <v>4.5837331563234329E-2</v>
      </c>
      <c r="EG841" s="67">
        <v>6.3751392066478729E-2</v>
      </c>
      <c r="EH841" s="67">
        <v>6.4282968640327454E-2</v>
      </c>
      <c r="EI841" s="67">
        <v>4.319341853260994E-2</v>
      </c>
      <c r="EJ841" s="67">
        <v>3.8479607552289963E-2</v>
      </c>
      <c r="EK841" s="67">
        <v>1.3037220574915409E-2</v>
      </c>
      <c r="EL841" s="67">
        <v>3.9533678442239761E-2</v>
      </c>
      <c r="EM841" s="67">
        <v>0.22786411643028259</v>
      </c>
      <c r="EN841" s="67">
        <v>0.25161215662956238</v>
      </c>
      <c r="EO841" s="67">
        <v>0.25516983866691589</v>
      </c>
      <c r="EP841" s="67">
        <v>0.25423136353492737</v>
      </c>
      <c r="EQ841" s="67">
        <v>0.26059168577194214</v>
      </c>
      <c r="ER841" s="67">
        <v>4.9887567758560181E-2</v>
      </c>
      <c r="ES841" s="67">
        <v>-5.3078490309417248E-3</v>
      </c>
      <c r="ET841" s="67">
        <v>1.8216094467788935E-3</v>
      </c>
      <c r="EU841" s="67">
        <v>1.8248490989208221E-2</v>
      </c>
      <c r="EV841" s="67">
        <v>2.9787492007017136E-2</v>
      </c>
      <c r="EW841" s="67">
        <v>88.5</v>
      </c>
      <c r="EX841" s="67">
        <v>87.5</v>
      </c>
      <c r="EY841" s="67">
        <v>87</v>
      </c>
      <c r="EZ841" s="67">
        <v>84</v>
      </c>
      <c r="FA841" s="67">
        <v>82.5</v>
      </c>
      <c r="FB841" s="67">
        <v>81</v>
      </c>
      <c r="FC841" s="67">
        <v>81.5</v>
      </c>
      <c r="FD841" s="67">
        <v>83.5</v>
      </c>
      <c r="FE841" s="67">
        <v>88</v>
      </c>
      <c r="FF841" s="67">
        <v>89.5</v>
      </c>
      <c r="FG841" s="67">
        <v>91</v>
      </c>
      <c r="FH841" s="67">
        <v>94.5</v>
      </c>
      <c r="FI841" s="67">
        <v>96</v>
      </c>
      <c r="FJ841" s="67">
        <v>97.5</v>
      </c>
      <c r="FK841" s="67">
        <v>97</v>
      </c>
      <c r="FL841" s="67">
        <v>96</v>
      </c>
      <c r="FM841" s="67">
        <v>95.5</v>
      </c>
      <c r="FN841" s="67">
        <v>94</v>
      </c>
      <c r="FO841" s="67">
        <v>93</v>
      </c>
      <c r="FP841" s="67">
        <v>92.5</v>
      </c>
      <c r="FQ841" s="67">
        <v>90.5</v>
      </c>
      <c r="FR841" s="67">
        <v>88.5</v>
      </c>
      <c r="FS841" s="67">
        <v>86</v>
      </c>
      <c r="FT841" s="67">
        <v>85</v>
      </c>
      <c r="FU841" s="68">
        <v>4.1115425527095795E-2</v>
      </c>
      <c r="FV841" s="40">
        <v>7.809999942779541</v>
      </c>
      <c r="FW841">
        <v>9643.74</v>
      </c>
      <c r="FX841">
        <v>1</v>
      </c>
    </row>
    <row r="842" spans="1:180" x14ac:dyDescent="0.2">
      <c r="A842" t="s">
        <v>189</v>
      </c>
      <c r="B842" t="s">
        <v>207</v>
      </c>
      <c r="C842" t="s">
        <v>204</v>
      </c>
      <c r="D842" t="s">
        <v>184</v>
      </c>
      <c r="E842" t="s">
        <v>1</v>
      </c>
      <c r="F842" t="s">
        <v>193</v>
      </c>
      <c r="G842" s="60" t="s">
        <v>224</v>
      </c>
      <c r="H842" s="67">
        <v>6871.9998135566711</v>
      </c>
      <c r="I842" s="67">
        <v>1.502753734588623</v>
      </c>
      <c r="J842" s="67">
        <v>1.2998331785202026</v>
      </c>
      <c r="K842" s="67">
        <v>1.1404184103012085</v>
      </c>
      <c r="L842" s="67">
        <v>1.0338288545608521</v>
      </c>
      <c r="M842" s="67">
        <v>0.96374630928039551</v>
      </c>
      <c r="N842" s="67">
        <v>0.91713601350784302</v>
      </c>
      <c r="O842" s="67">
        <v>0.91348576545715332</v>
      </c>
      <c r="P842" s="67">
        <v>0.93681758642196655</v>
      </c>
      <c r="Q842" s="67">
        <v>1.0348353385925293</v>
      </c>
      <c r="R842" s="67">
        <v>1.223192572593689</v>
      </c>
      <c r="S842" s="67">
        <v>1.4654393196105957</v>
      </c>
      <c r="T842" s="67">
        <v>1.7643088102340698</v>
      </c>
      <c r="U842" s="67">
        <v>2.09206223487854</v>
      </c>
      <c r="V842" s="67">
        <v>2.3975224494934082</v>
      </c>
      <c r="W842" s="67">
        <v>2.6789674758911133</v>
      </c>
      <c r="X842" s="67">
        <v>2.9132797718048096</v>
      </c>
      <c r="Y842" s="67">
        <v>3.0816431045532227</v>
      </c>
      <c r="Z842" s="67">
        <v>3.1805858612060547</v>
      </c>
      <c r="AA842" s="67">
        <v>3.1288113594055176</v>
      </c>
      <c r="AB842" s="67">
        <v>2.9817361831665039</v>
      </c>
      <c r="AC842" s="67">
        <v>2.8545734882354736</v>
      </c>
      <c r="AD842" s="67">
        <v>2.5493447780609131</v>
      </c>
      <c r="AE842" s="67">
        <v>2.1391406059265137</v>
      </c>
      <c r="AF842" s="67">
        <v>1.7645899057388306</v>
      </c>
      <c r="AG842" s="67">
        <v>-3.0760683119297028E-2</v>
      </c>
      <c r="AH842" s="67">
        <v>-2.951829694211483E-2</v>
      </c>
      <c r="AI842" s="67">
        <v>-4.3994586914777756E-2</v>
      </c>
      <c r="AJ842" s="67">
        <v>-3.2495059072971344E-2</v>
      </c>
      <c r="AK842" s="67">
        <v>-3.2710917294025421E-2</v>
      </c>
      <c r="AL842" s="67">
        <v>-3.793613612651825E-2</v>
      </c>
      <c r="AM842" s="67">
        <v>-3.4669898450374603E-2</v>
      </c>
      <c r="AN842" s="67">
        <v>-5.9049207717180252E-2</v>
      </c>
      <c r="AO842" s="67">
        <v>-7.1241602301597595E-2</v>
      </c>
      <c r="AP842" s="67">
        <v>-6.9465331733226776E-2</v>
      </c>
      <c r="AQ842" s="67">
        <v>-9.2379838228225708E-2</v>
      </c>
      <c r="AR842" s="67">
        <v>-8.7231174111366272E-2</v>
      </c>
      <c r="AS842" s="67">
        <v>-0.10324037075042725</v>
      </c>
      <c r="AT842" s="67">
        <v>-8.3159454166889191E-2</v>
      </c>
      <c r="AU842" s="67">
        <v>0.16402699053287506</v>
      </c>
      <c r="AV842" s="67">
        <v>0.19412705302238464</v>
      </c>
      <c r="AW842" s="67">
        <v>0.21277052164077759</v>
      </c>
      <c r="AX842" s="67">
        <v>0.21744811534881592</v>
      </c>
      <c r="AY842" s="67">
        <v>0.19820854067802429</v>
      </c>
      <c r="AZ842" s="67">
        <v>-0.13550770282745361</v>
      </c>
      <c r="BA842" s="67">
        <v>-0.2166469544172287</v>
      </c>
      <c r="BB842" s="67">
        <v>-0.19653657078742981</v>
      </c>
      <c r="BC842" s="67">
        <v>-0.13893750309944153</v>
      </c>
      <c r="BD842" s="67">
        <v>-8.1391133368015289E-2</v>
      </c>
      <c r="BE842" s="67">
        <v>3.3813549671322107E-3</v>
      </c>
      <c r="BF842" s="67">
        <v>2.4836366064846516E-3</v>
      </c>
      <c r="BG842" s="67">
        <v>-1.3685164041817188E-2</v>
      </c>
      <c r="BH842" s="67">
        <v>-3.5339817404747009E-3</v>
      </c>
      <c r="BI842" s="67">
        <v>-4.6056997962296009E-3</v>
      </c>
      <c r="BJ842" s="67">
        <v>-1.0115906596183777E-2</v>
      </c>
      <c r="BK842" s="67">
        <v>-5.8815204538404942E-3</v>
      </c>
      <c r="BL842" s="67">
        <v>-2.8822874650359154E-2</v>
      </c>
      <c r="BM842" s="67">
        <v>-3.9105307310819626E-2</v>
      </c>
      <c r="BN842" s="67">
        <v>-3.4924540668725967E-2</v>
      </c>
      <c r="BO842" s="67">
        <v>-5.5346973240375519E-2</v>
      </c>
      <c r="BP842" s="67">
        <v>-4.7810643911361694E-2</v>
      </c>
      <c r="BQ842" s="67">
        <v>-6.1839703470468521E-2</v>
      </c>
      <c r="BR842" s="67">
        <v>-4.0467388927936554E-2</v>
      </c>
      <c r="BS842" s="67">
        <v>0.20711205899715424</v>
      </c>
      <c r="BT842" s="67">
        <v>0.23784422874450684</v>
      </c>
      <c r="BU842" s="67">
        <v>0.25691276788711548</v>
      </c>
      <c r="BV842" s="67">
        <v>0.26183041930198669</v>
      </c>
      <c r="BW842" s="67">
        <v>0.24254392087459564</v>
      </c>
      <c r="BX842" s="67">
        <v>-9.1407895088195801E-2</v>
      </c>
      <c r="BY842" s="67">
        <v>-0.17352506518363953</v>
      </c>
      <c r="BZ842" s="67">
        <v>-0.15505868196487427</v>
      </c>
      <c r="CA842" s="67">
        <v>-9.9379442632198334E-2</v>
      </c>
      <c r="CB842" s="67">
        <v>-4.4167723506689072E-2</v>
      </c>
      <c r="CC842" s="67">
        <v>2.7028027921915054E-2</v>
      </c>
      <c r="CD842" s="67">
        <v>2.4648077785968781E-2</v>
      </c>
      <c r="CE842" s="67">
        <v>7.3070507496595383E-3</v>
      </c>
      <c r="CF842" s="67">
        <v>1.652437262237072E-2</v>
      </c>
      <c r="CG842" s="67">
        <v>1.4859885908663273E-2</v>
      </c>
      <c r="CH842" s="67">
        <v>9.1522997245192528E-3</v>
      </c>
      <c r="CI842" s="67">
        <v>1.4057222753763199E-2</v>
      </c>
      <c r="CJ842" s="67">
        <v>-7.8882090747356415E-3</v>
      </c>
      <c r="CK842" s="67">
        <v>-1.6847806051373482E-2</v>
      </c>
      <c r="CL842" s="67">
        <v>-1.1001696810126305E-2</v>
      </c>
      <c r="CM842" s="67">
        <v>-2.9698120430111885E-2</v>
      </c>
      <c r="CN842" s="67">
        <v>-2.0508108660578728E-2</v>
      </c>
      <c r="CO842" s="67">
        <v>-3.3165723085403442E-2</v>
      </c>
      <c r="CP842" s="67">
        <v>-1.089898869395256E-2</v>
      </c>
      <c r="CQ842" s="67">
        <v>0.23695264756679535</v>
      </c>
      <c r="CR842" s="67">
        <v>0.26812258362770081</v>
      </c>
      <c r="CS842" s="67">
        <v>0.28748556971549988</v>
      </c>
      <c r="CT842" s="67">
        <v>0.29256948828697205</v>
      </c>
      <c r="CU842" s="67">
        <v>0.27325046062469482</v>
      </c>
      <c r="CV842" s="67">
        <v>-6.0864489525556564E-2</v>
      </c>
      <c r="CW842" s="67">
        <v>-0.14365898072719574</v>
      </c>
      <c r="CX842" s="67">
        <v>-0.12633119523525238</v>
      </c>
      <c r="CY842" s="67">
        <v>-7.1981646120548248E-2</v>
      </c>
      <c r="CZ842" s="67">
        <v>-1.8386902287602425E-2</v>
      </c>
      <c r="DA842" s="67">
        <v>5.0674702972173691E-2</v>
      </c>
      <c r="DB842" s="67">
        <v>4.6812519431114197E-2</v>
      </c>
      <c r="DC842" s="67">
        <v>2.8299266472458839E-2</v>
      </c>
      <c r="DD842" s="67">
        <v>3.6582730710506439E-2</v>
      </c>
      <c r="DE842" s="67">
        <v>3.432546928524971E-2</v>
      </c>
      <c r="DF842" s="67">
        <v>2.8420507907867432E-2</v>
      </c>
      <c r="DG842" s="67">
        <v>3.3995967358350754E-2</v>
      </c>
      <c r="DH842" s="67">
        <v>1.3046456500887871E-2</v>
      </c>
      <c r="DI842" s="67">
        <v>5.4096938110888004E-3</v>
      </c>
      <c r="DJ842" s="67">
        <v>1.2921145185828209E-2</v>
      </c>
      <c r="DK842" s="67">
        <v>-4.0492662228643894E-3</v>
      </c>
      <c r="DL842" s="67">
        <v>6.7944284528493881E-3</v>
      </c>
      <c r="DM842" s="67">
        <v>-4.4917510822415352E-3</v>
      </c>
      <c r="DN842" s="67">
        <v>1.8669407814741135E-2</v>
      </c>
      <c r="DO842" s="67">
        <v>0.26679325103759766</v>
      </c>
      <c r="DP842" s="67">
        <v>0.29840099811553955</v>
      </c>
      <c r="DQ842" s="67">
        <v>0.31805837154388428</v>
      </c>
      <c r="DR842" s="67">
        <v>0.3233085572719574</v>
      </c>
      <c r="DS842" s="67">
        <v>0.3039570152759552</v>
      </c>
      <c r="DT842" s="67">
        <v>-3.0321089550852776E-2</v>
      </c>
      <c r="DU842" s="67">
        <v>-0.11379289627075195</v>
      </c>
      <c r="DV842" s="67">
        <v>-9.7603723406791687E-2</v>
      </c>
      <c r="DW842" s="67">
        <v>-4.458385705947876E-2</v>
      </c>
      <c r="DX842" s="67">
        <v>7.3939184658229351E-3</v>
      </c>
      <c r="DY842" s="67">
        <v>8.4816731512546539E-2</v>
      </c>
      <c r="DZ842" s="67">
        <v>7.881445437669754E-2</v>
      </c>
      <c r="EA842" s="67">
        <v>5.8608688414096832E-2</v>
      </c>
      <c r="EB842" s="67">
        <v>6.5543808043003082E-2</v>
      </c>
      <c r="EC842" s="67">
        <v>6.2430683523416519E-2</v>
      </c>
      <c r="ED842" s="67">
        <v>5.6240737438201904E-2</v>
      </c>
      <c r="EE842" s="67">
        <v>6.2784343957901001E-2</v>
      </c>
      <c r="EF842" s="67">
        <v>4.3272789567708969E-2</v>
      </c>
      <c r="EG842" s="67">
        <v>3.7545986473560333E-2</v>
      </c>
      <c r="EH842" s="67">
        <v>4.746193066239357E-2</v>
      </c>
      <c r="EI842" s="67">
        <v>3.2983604818582535E-2</v>
      </c>
      <c r="EJ842" s="67">
        <v>4.6214953064918518E-2</v>
      </c>
      <c r="EK842" s="67">
        <v>3.6908913403749466E-2</v>
      </c>
      <c r="EL842" s="67">
        <v>6.136147677898407E-2</v>
      </c>
      <c r="EM842" s="67">
        <v>0.30987831950187683</v>
      </c>
      <c r="EN842" s="67">
        <v>0.34211814403533936</v>
      </c>
      <c r="EO842" s="67">
        <v>0.36220064759254456</v>
      </c>
      <c r="EP842" s="67">
        <v>0.36769083142280579</v>
      </c>
      <c r="EQ842" s="67">
        <v>0.34829241037368774</v>
      </c>
      <c r="ER842" s="67">
        <v>1.3778729364275932E-2</v>
      </c>
      <c r="ES842" s="67">
        <v>-7.0671021938323975E-2</v>
      </c>
      <c r="ET842" s="67">
        <v>-5.6125819683074951E-2</v>
      </c>
      <c r="EU842" s="67">
        <v>-5.0257877446711063E-3</v>
      </c>
      <c r="EV842" s="67">
        <v>4.461732879281044E-2</v>
      </c>
      <c r="EW842" s="67">
        <v>85.5</v>
      </c>
      <c r="EX842" s="67">
        <v>83.5</v>
      </c>
      <c r="EY842" s="67">
        <v>82</v>
      </c>
      <c r="EZ842" s="67">
        <v>80.5</v>
      </c>
      <c r="FA842" s="67">
        <v>78.5</v>
      </c>
      <c r="FB842" s="67">
        <v>77</v>
      </c>
      <c r="FC842" s="67">
        <v>76</v>
      </c>
      <c r="FD842" s="67">
        <v>78.5</v>
      </c>
      <c r="FE842" s="67">
        <v>83.5</v>
      </c>
      <c r="FF842" s="67">
        <v>89.5</v>
      </c>
      <c r="FG842" s="67">
        <v>94</v>
      </c>
      <c r="FH842" s="67">
        <v>98.5</v>
      </c>
      <c r="FI842" s="67">
        <v>101.5</v>
      </c>
      <c r="FJ842" s="67">
        <v>104</v>
      </c>
      <c r="FK842" s="67">
        <v>106</v>
      </c>
      <c r="FL842" s="67">
        <v>107</v>
      </c>
      <c r="FM842" s="67">
        <v>107.5</v>
      </c>
      <c r="FN842" s="67">
        <v>107</v>
      </c>
      <c r="FO842" s="67">
        <v>106</v>
      </c>
      <c r="FP842" s="67">
        <v>103</v>
      </c>
      <c r="FQ842" s="67">
        <v>99</v>
      </c>
      <c r="FR842" s="67">
        <v>93.5</v>
      </c>
      <c r="FS842" s="67">
        <v>89.5</v>
      </c>
      <c r="FT842" s="67">
        <v>87.5</v>
      </c>
      <c r="FU842" s="68">
        <v>3.9614085108041763E-2</v>
      </c>
      <c r="FV842" s="40">
        <v>9.130000114440918</v>
      </c>
      <c r="FW842">
        <v>12890.34</v>
      </c>
      <c r="FX842">
        <v>1</v>
      </c>
    </row>
    <row r="843" spans="1:180" x14ac:dyDescent="0.2">
      <c r="A843" t="s">
        <v>189</v>
      </c>
      <c r="B843" t="s">
        <v>207</v>
      </c>
      <c r="C843" t="s">
        <v>204</v>
      </c>
      <c r="D843" t="s">
        <v>184</v>
      </c>
      <c r="E843" t="s">
        <v>1</v>
      </c>
      <c r="F843" t="s">
        <v>193</v>
      </c>
      <c r="G843" s="60" t="s">
        <v>225</v>
      </c>
      <c r="H843" s="67">
        <v>6913.0001294612885</v>
      </c>
      <c r="I843" s="67">
        <v>1.4630089998245239</v>
      </c>
      <c r="J843" s="67">
        <v>1.2458573579788208</v>
      </c>
      <c r="K843" s="67">
        <v>1.0864660739898682</v>
      </c>
      <c r="L843" s="67">
        <v>0.97592049837112427</v>
      </c>
      <c r="M843" s="67">
        <v>0.91284531354904175</v>
      </c>
      <c r="N843" s="67">
        <v>0.87554877996444702</v>
      </c>
      <c r="O843" s="67">
        <v>0.87017816305160522</v>
      </c>
      <c r="P843" s="67">
        <v>0.8873324990272522</v>
      </c>
      <c r="Q843" s="67">
        <v>0.94584196805953979</v>
      </c>
      <c r="R843" s="67">
        <v>1.0962859392166138</v>
      </c>
      <c r="S843" s="67">
        <v>1.3196858167648315</v>
      </c>
      <c r="T843" s="67">
        <v>1.5815185308456421</v>
      </c>
      <c r="U843" s="67">
        <v>1.8833181858062744</v>
      </c>
      <c r="V843" s="67">
        <v>2.1610062122344971</v>
      </c>
      <c r="W843" s="67">
        <v>2.4148507118225098</v>
      </c>
      <c r="X843" s="67">
        <v>2.6610424518585205</v>
      </c>
      <c r="Y843" s="67">
        <v>2.8242030143737793</v>
      </c>
      <c r="Z843" s="67">
        <v>2.9233748912811279</v>
      </c>
      <c r="AA843" s="67">
        <v>2.89174485206604</v>
      </c>
      <c r="AB843" s="67">
        <v>2.7284212112426758</v>
      </c>
      <c r="AC843" s="67">
        <v>2.5893518924713135</v>
      </c>
      <c r="AD843" s="67">
        <v>2.3843917846679688</v>
      </c>
      <c r="AE843" s="67">
        <v>2.0226998329162598</v>
      </c>
      <c r="AF843" s="67">
        <v>1.6270898580551147</v>
      </c>
      <c r="AG843" s="67">
        <v>-6.2617585062980652E-2</v>
      </c>
      <c r="AH843" s="67">
        <v>-5.000198632478714E-2</v>
      </c>
      <c r="AI843" s="67">
        <v>-5.5682852864265442E-2</v>
      </c>
      <c r="AJ843" s="67">
        <v>-5.588071420788765E-2</v>
      </c>
      <c r="AK843" s="67">
        <v>-3.9955046027898788E-2</v>
      </c>
      <c r="AL843" s="67">
        <v>-4.3624427169561386E-2</v>
      </c>
      <c r="AM843" s="67">
        <v>-5.4044961929321289E-2</v>
      </c>
      <c r="AN843" s="67">
        <v>-5.8472152799367905E-2</v>
      </c>
      <c r="AO843" s="67">
        <v>-6.6102921962738037E-2</v>
      </c>
      <c r="AP843" s="67">
        <v>-9.3749567866325378E-2</v>
      </c>
      <c r="AQ843" s="67">
        <v>-9.3132324516773224E-2</v>
      </c>
      <c r="AR843" s="67">
        <v>-9.1045059263706207E-2</v>
      </c>
      <c r="AS843" s="67">
        <v>-0.10175099223852158</v>
      </c>
      <c r="AT843" s="67">
        <v>-6.7990079522132874E-2</v>
      </c>
      <c r="AU843" s="67">
        <v>0.14163054525852203</v>
      </c>
      <c r="AV843" s="67">
        <v>0.19139954447746277</v>
      </c>
      <c r="AW843" s="67">
        <v>0.19618150591850281</v>
      </c>
      <c r="AX843" s="67">
        <v>0.19380611181259155</v>
      </c>
      <c r="AY843" s="67">
        <v>0.18457308411598206</v>
      </c>
      <c r="AZ843" s="67">
        <v>-0.13294091820716858</v>
      </c>
      <c r="BA843" s="67">
        <v>-0.24531827867031097</v>
      </c>
      <c r="BB843" s="67">
        <v>-0.20216138660907745</v>
      </c>
      <c r="BC843" s="67">
        <v>-0.13321204483509064</v>
      </c>
      <c r="BD843" s="67">
        <v>-9.3007549643516541E-2</v>
      </c>
      <c r="BE843" s="67">
        <v>-2.8589040040969849E-2</v>
      </c>
      <c r="BF843" s="67">
        <v>-1.8105799332261086E-2</v>
      </c>
      <c r="BG843" s="67">
        <v>-2.5473266839981079E-2</v>
      </c>
      <c r="BH843" s="67">
        <v>-2.7014965191483498E-2</v>
      </c>
      <c r="BI843" s="67">
        <v>-1.1942535638809204E-2</v>
      </c>
      <c r="BJ843" s="67">
        <v>-1.5896541997790337E-2</v>
      </c>
      <c r="BK843" s="67">
        <v>-2.5353981181979179E-2</v>
      </c>
      <c r="BL843" s="67">
        <v>-2.8348483145236969E-2</v>
      </c>
      <c r="BM843" s="67">
        <v>-3.4075327217578888E-2</v>
      </c>
      <c r="BN843" s="67">
        <v>-5.9324782341718674E-2</v>
      </c>
      <c r="BO843" s="67">
        <v>-5.6223254650831223E-2</v>
      </c>
      <c r="BP843" s="67">
        <v>-5.1756124943494797E-2</v>
      </c>
      <c r="BQ843" s="67">
        <v>-6.048869714140892E-2</v>
      </c>
      <c r="BR843" s="67">
        <v>-2.5441093370318413E-2</v>
      </c>
      <c r="BS843" s="67">
        <v>0.18457162380218506</v>
      </c>
      <c r="BT843" s="67">
        <v>0.2349698394536972</v>
      </c>
      <c r="BU843" s="67">
        <v>0.24017460644245148</v>
      </c>
      <c r="BV843" s="67">
        <v>0.23803724348545074</v>
      </c>
      <c r="BW843" s="67">
        <v>0.22875674068927765</v>
      </c>
      <c r="BX843" s="67">
        <v>-8.8992618024349213E-2</v>
      </c>
      <c r="BY843" s="67">
        <v>-0.20234426856040955</v>
      </c>
      <c r="BZ843" s="67">
        <v>-0.16082505881786346</v>
      </c>
      <c r="CA843" s="67">
        <v>-9.3788005411624908E-2</v>
      </c>
      <c r="CB843" s="67">
        <v>-5.590922012925148E-2</v>
      </c>
      <c r="CC843" s="67">
        <v>-5.0209765322506428E-3</v>
      </c>
      <c r="CD843" s="67">
        <v>3.9854049682617188E-3</v>
      </c>
      <c r="CE843" s="67">
        <v>-4.5502018183469772E-3</v>
      </c>
      <c r="CF843" s="67">
        <v>-7.0226308889687061E-3</v>
      </c>
      <c r="CG843" s="67">
        <v>7.458842359483242E-3</v>
      </c>
      <c r="CH843" s="67">
        <v>3.3077062107622623E-3</v>
      </c>
      <c r="CI843" s="67">
        <v>-5.4826969280838966E-3</v>
      </c>
      <c r="CJ843" s="67">
        <v>-7.4849207885563374E-3</v>
      </c>
      <c r="CK843" s="67">
        <v>-1.1893116869032383E-2</v>
      </c>
      <c r="CL843" s="67">
        <v>-3.548227995634079E-2</v>
      </c>
      <c r="CM843" s="67">
        <v>-3.0660146847367287E-2</v>
      </c>
      <c r="CN843" s="67">
        <v>-2.4544719606637955E-2</v>
      </c>
      <c r="CO843" s="67">
        <v>-3.1910557299852371E-2</v>
      </c>
      <c r="CP843" s="67">
        <v>4.0282020345330238E-3</v>
      </c>
      <c r="CQ843" s="67">
        <v>0.21431249380111694</v>
      </c>
      <c r="CR843" s="67">
        <v>0.26514649391174316</v>
      </c>
      <c r="CS843" s="67">
        <v>0.27064412832260132</v>
      </c>
      <c r="CT843" s="67">
        <v>0.26867160201072693</v>
      </c>
      <c r="CU843" s="67">
        <v>0.25935819745063782</v>
      </c>
      <c r="CV843" s="67">
        <v>-5.8554157614707947E-2</v>
      </c>
      <c r="CW843" s="67">
        <v>-0.17258059978485107</v>
      </c>
      <c r="CX843" s="67">
        <v>-0.13219562172889709</v>
      </c>
      <c r="CY843" s="67">
        <v>-6.64830282330513E-2</v>
      </c>
      <c r="CZ843" s="67">
        <v>-3.0215032398700714E-2</v>
      </c>
      <c r="DA843" s="67">
        <v>1.8547087907791138E-2</v>
      </c>
      <c r="DB843" s="67">
        <v>2.6076605543494225E-2</v>
      </c>
      <c r="DC843" s="67">
        <v>1.6372863203287125E-2</v>
      </c>
      <c r="DD843" s="67">
        <v>1.2969701550900936E-2</v>
      </c>
      <c r="DE843" s="67">
        <v>2.6860222220420837E-2</v>
      </c>
      <c r="DF843" s="67">
        <v>2.2511955350637436E-2</v>
      </c>
      <c r="DG843" s="67">
        <v>1.4388587325811386E-2</v>
      </c>
      <c r="DH843" s="67">
        <v>1.337864063680172E-2</v>
      </c>
      <c r="DI843" s="67">
        <v>1.0289093479514122E-2</v>
      </c>
      <c r="DJ843" s="67">
        <v>-1.1639775708317757E-2</v>
      </c>
      <c r="DK843" s="67">
        <v>-5.0970371812582016E-3</v>
      </c>
      <c r="DL843" s="67">
        <v>2.6666827034205198E-3</v>
      </c>
      <c r="DM843" s="67">
        <v>-3.332419553771615E-3</v>
      </c>
      <c r="DN843" s="67">
        <v>3.349749743938446E-2</v>
      </c>
      <c r="DO843" s="67">
        <v>0.24405334889888763</v>
      </c>
      <c r="DP843" s="67">
        <v>0.29532310366630554</v>
      </c>
      <c r="DQ843" s="67">
        <v>0.30111357569694519</v>
      </c>
      <c r="DR843" s="67">
        <v>0.29930594563484192</v>
      </c>
      <c r="DS843" s="67">
        <v>0.28995969891548157</v>
      </c>
      <c r="DT843" s="67">
        <v>-2.8115697205066681E-2</v>
      </c>
      <c r="DU843" s="67">
        <v>-0.1428169459104538</v>
      </c>
      <c r="DV843" s="67">
        <v>-0.10356618463993073</v>
      </c>
      <c r="DW843" s="67">
        <v>-3.9178051054477692E-2</v>
      </c>
      <c r="DX843" s="67">
        <v>-4.5208423398435116E-3</v>
      </c>
      <c r="DY843" s="67">
        <v>5.2575621753931046E-2</v>
      </c>
      <c r="DZ843" s="67">
        <v>5.7972792536020279E-2</v>
      </c>
      <c r="EA843" s="67">
        <v>4.6582449227571487E-2</v>
      </c>
      <c r="EB843" s="67">
        <v>4.1835453361272812E-2</v>
      </c>
      <c r="EC843" s="67">
        <v>5.4872728884220123E-2</v>
      </c>
      <c r="ED843" s="67">
        <v>5.0239838659763336E-2</v>
      </c>
      <c r="EE843" s="67">
        <v>4.3079566210508347E-2</v>
      </c>
      <c r="EF843" s="67">
        <v>4.3502308428287506E-2</v>
      </c>
      <c r="EG843" s="67">
        <v>4.2316678911447525E-2</v>
      </c>
      <c r="EH843" s="67">
        <v>2.2785009816288948E-2</v>
      </c>
      <c r="EI843" s="67">
        <v>3.1812034547328949E-2</v>
      </c>
      <c r="EJ843" s="67">
        <v>4.1955623775720596E-2</v>
      </c>
      <c r="EK843" s="67">
        <v>3.7929873913526535E-2</v>
      </c>
      <c r="EL843" s="67">
        <v>7.6046481728553772E-2</v>
      </c>
      <c r="EM843" s="67">
        <v>0.28699442744255066</v>
      </c>
      <c r="EN843" s="67">
        <v>0.33889338374137878</v>
      </c>
      <c r="EO843" s="67">
        <v>0.34510672092437744</v>
      </c>
      <c r="EP843" s="67">
        <v>0.34353703260421753</v>
      </c>
      <c r="EQ843" s="67">
        <v>0.33414334058761597</v>
      </c>
      <c r="ER843" s="67">
        <v>1.5832602977752686E-2</v>
      </c>
      <c r="ES843" s="67">
        <v>-9.9842950701713562E-2</v>
      </c>
      <c r="ET843" s="67">
        <v>-6.222982332110405E-2</v>
      </c>
      <c r="EU843" s="67">
        <v>2.4600143660791218E-4</v>
      </c>
      <c r="EV843" s="67">
        <v>3.2577488571405411E-2</v>
      </c>
      <c r="EW843" s="67">
        <v>86.5</v>
      </c>
      <c r="EX843" s="67">
        <v>84.5</v>
      </c>
      <c r="EY843" s="67">
        <v>82.5</v>
      </c>
      <c r="EZ843" s="67">
        <v>81</v>
      </c>
      <c r="FA843" s="67">
        <v>78.5</v>
      </c>
      <c r="FB843" s="67">
        <v>78</v>
      </c>
      <c r="FC843" s="67">
        <v>77</v>
      </c>
      <c r="FD843" s="67">
        <v>78.5</v>
      </c>
      <c r="FE843" s="67">
        <v>83.5</v>
      </c>
      <c r="FF843" s="67">
        <v>89</v>
      </c>
      <c r="FG843" s="67">
        <v>94</v>
      </c>
      <c r="FH843" s="67">
        <v>97</v>
      </c>
      <c r="FI843" s="67">
        <v>99.5</v>
      </c>
      <c r="FJ843" s="67">
        <v>101.5</v>
      </c>
      <c r="FK843" s="67">
        <v>103</v>
      </c>
      <c r="FL843" s="67">
        <v>103.5</v>
      </c>
      <c r="FM843" s="67">
        <v>104</v>
      </c>
      <c r="FN843" s="67">
        <v>104</v>
      </c>
      <c r="FO843" s="67">
        <v>102.5</v>
      </c>
      <c r="FP843" s="67">
        <v>100</v>
      </c>
      <c r="FQ843" s="67">
        <v>96.5</v>
      </c>
      <c r="FR843" s="67">
        <v>92.5</v>
      </c>
      <c r="FS843" s="67">
        <v>90</v>
      </c>
      <c r="FT843" s="67">
        <v>86.5</v>
      </c>
      <c r="FU843" s="68">
        <v>3.9479654282331467E-2</v>
      </c>
      <c r="FV843" s="40">
        <v>7.9899997711181641</v>
      </c>
      <c r="FW843">
        <v>12004.03</v>
      </c>
      <c r="FX843">
        <v>1</v>
      </c>
    </row>
    <row r="844" spans="1:180" x14ac:dyDescent="0.2">
      <c r="A844" t="s">
        <v>189</v>
      </c>
      <c r="B844" t="s">
        <v>207</v>
      </c>
      <c r="C844" t="s">
        <v>204</v>
      </c>
      <c r="D844" t="s">
        <v>184</v>
      </c>
      <c r="E844" t="s">
        <v>1</v>
      </c>
      <c r="F844" t="s">
        <v>193</v>
      </c>
      <c r="G844" s="60" t="s">
        <v>226</v>
      </c>
      <c r="H844" s="67">
        <v>7082.0000114440918</v>
      </c>
      <c r="I844" s="67">
        <v>1.325292706489563</v>
      </c>
      <c r="J844" s="67">
        <v>1.1438508033752441</v>
      </c>
      <c r="K844" s="67">
        <v>1.0197997093200684</v>
      </c>
      <c r="L844" s="67">
        <v>0.92757970094680786</v>
      </c>
      <c r="M844" s="67">
        <v>0.86934661865234375</v>
      </c>
      <c r="N844" s="67">
        <v>0.84496152400970459</v>
      </c>
      <c r="O844" s="67">
        <v>0.87142747640609741</v>
      </c>
      <c r="P844" s="67">
        <v>0.87992215156555176</v>
      </c>
      <c r="Q844" s="67">
        <v>0.89851981401443481</v>
      </c>
      <c r="R844" s="67">
        <v>1.0057015419006348</v>
      </c>
      <c r="S844" s="67">
        <v>1.1571276187896729</v>
      </c>
      <c r="T844" s="67">
        <v>1.3583011627197266</v>
      </c>
      <c r="U844" s="67">
        <v>1.5972189903259277</v>
      </c>
      <c r="V844" s="67">
        <v>1.8339793682098389</v>
      </c>
      <c r="W844" s="67">
        <v>2.0891563892364502</v>
      </c>
      <c r="X844" s="67">
        <v>2.3764877319335938</v>
      </c>
      <c r="Y844" s="67">
        <v>2.6098823547363281</v>
      </c>
      <c r="Z844" s="67">
        <v>2.7395880222320557</v>
      </c>
      <c r="AA844" s="67">
        <v>2.6958580017089844</v>
      </c>
      <c r="AB844" s="67">
        <v>2.5708534717559814</v>
      </c>
      <c r="AC844" s="67">
        <v>2.4771337509155273</v>
      </c>
      <c r="AD844" s="67">
        <v>2.2434601783752441</v>
      </c>
      <c r="AE844" s="67">
        <v>1.8953688144683838</v>
      </c>
      <c r="AF844" s="67">
        <v>1.563890814781189</v>
      </c>
      <c r="AG844" s="67">
        <v>-3.2643098384141922E-2</v>
      </c>
      <c r="AH844" s="67">
        <v>-4.2127572000026703E-2</v>
      </c>
      <c r="AI844" s="67">
        <v>-4.8036839812994003E-2</v>
      </c>
      <c r="AJ844" s="67">
        <v>-3.5078804939985275E-2</v>
      </c>
      <c r="AK844" s="67">
        <v>-3.712715208530426E-2</v>
      </c>
      <c r="AL844" s="67">
        <v>-3.59998419880867E-2</v>
      </c>
      <c r="AM844" s="67">
        <v>-4.319414496421814E-2</v>
      </c>
      <c r="AN844" s="67">
        <v>-4.4534098356962204E-2</v>
      </c>
      <c r="AO844" s="67">
        <v>-4.8917640000581741E-2</v>
      </c>
      <c r="AP844" s="67">
        <v>-7.8121140599250793E-2</v>
      </c>
      <c r="AQ844" s="67">
        <v>-6.9349810481071472E-2</v>
      </c>
      <c r="AR844" s="67">
        <v>-6.0507442802190781E-2</v>
      </c>
      <c r="AS844" s="67">
        <v>-6.6355876624584198E-2</v>
      </c>
      <c r="AT844" s="67">
        <v>-5.5988814681768417E-2</v>
      </c>
      <c r="AU844" s="67">
        <v>0.1180565357208252</v>
      </c>
      <c r="AV844" s="67">
        <v>0.14836721122264862</v>
      </c>
      <c r="AW844" s="67">
        <v>0.16435760259628296</v>
      </c>
      <c r="AX844" s="67">
        <v>0.18621616065502167</v>
      </c>
      <c r="AY844" s="67">
        <v>0.16339848935604095</v>
      </c>
      <c r="AZ844" s="67">
        <v>-8.8263057172298431E-2</v>
      </c>
      <c r="BA844" s="67">
        <v>-0.18085597455501556</v>
      </c>
      <c r="BB844" s="67">
        <v>-0.15986485779285431</v>
      </c>
      <c r="BC844" s="67">
        <v>-0.13458514213562012</v>
      </c>
      <c r="BD844" s="67">
        <v>-9.4955876469612122E-2</v>
      </c>
      <c r="BE844" s="67">
        <v>9.8803697619587183E-4</v>
      </c>
      <c r="BF844" s="67">
        <v>-1.0604784823954105E-2</v>
      </c>
      <c r="BG844" s="67">
        <v>-1.8181350082159042E-2</v>
      </c>
      <c r="BH844" s="67">
        <v>-6.551484577357769E-3</v>
      </c>
      <c r="BI844" s="67">
        <v>-9.4428034499287605E-3</v>
      </c>
      <c r="BJ844" s="67">
        <v>-8.5959713906049728E-3</v>
      </c>
      <c r="BK844" s="67">
        <v>-1.4835856854915619E-2</v>
      </c>
      <c r="BL844" s="67">
        <v>-1.475917361676693E-2</v>
      </c>
      <c r="BM844" s="67">
        <v>-1.7261462286114693E-2</v>
      </c>
      <c r="BN844" s="67">
        <v>-4.4096741825342178E-2</v>
      </c>
      <c r="BO844" s="67">
        <v>-3.2870810478925705E-2</v>
      </c>
      <c r="BP844" s="67">
        <v>-2.1676583215594292E-2</v>
      </c>
      <c r="BQ844" s="67">
        <v>-2.5574425235390663E-2</v>
      </c>
      <c r="BR844" s="67">
        <v>-1.393511425703764E-2</v>
      </c>
      <c r="BS844" s="67">
        <v>0.16049718856811523</v>
      </c>
      <c r="BT844" s="67">
        <v>0.19143082201480865</v>
      </c>
      <c r="BU844" s="67">
        <v>0.20784030854701996</v>
      </c>
      <c r="BV844" s="67">
        <v>0.22993582487106323</v>
      </c>
      <c r="BW844" s="67">
        <v>0.20707222819328308</v>
      </c>
      <c r="BX844" s="67">
        <v>-4.4821128249168396E-2</v>
      </c>
      <c r="BY844" s="67">
        <v>-0.13837750256061554</v>
      </c>
      <c r="BZ844" s="67">
        <v>-0.11900611221790314</v>
      </c>
      <c r="CA844" s="67">
        <v>-9.5618002116680145E-2</v>
      </c>
      <c r="CB844" s="67">
        <v>-5.8288920670747757E-2</v>
      </c>
      <c r="CC844" s="67">
        <v>2.4280861020088196E-2</v>
      </c>
      <c r="CD844" s="67">
        <v>1.1227804236114025E-2</v>
      </c>
      <c r="CE844" s="67">
        <v>2.4964727926999331E-3</v>
      </c>
      <c r="CF844" s="67">
        <v>1.3206447474658489E-2</v>
      </c>
      <c r="CG844" s="67">
        <v>9.731292724609375E-3</v>
      </c>
      <c r="CH844" s="67">
        <v>1.0383864864706993E-2</v>
      </c>
      <c r="CI844" s="67">
        <v>4.8050065524876118E-3</v>
      </c>
      <c r="CJ844" s="67">
        <v>5.8628483675420284E-3</v>
      </c>
      <c r="CK844" s="67">
        <v>4.6635102480649948E-3</v>
      </c>
      <c r="CL844" s="67">
        <v>-2.0531546324491501E-2</v>
      </c>
      <c r="CM844" s="67">
        <v>-7.6055694371461868E-3</v>
      </c>
      <c r="CN844" s="67">
        <v>5.2175503224134445E-3</v>
      </c>
      <c r="CO844" s="67">
        <v>2.6706801727414131E-3</v>
      </c>
      <c r="CP844" s="67">
        <v>1.5191150829195976E-2</v>
      </c>
      <c r="CQ844" s="67">
        <v>0.18989145755767822</v>
      </c>
      <c r="CR844" s="67">
        <v>0.2212565541267395</v>
      </c>
      <c r="CS844" s="67">
        <v>0.23795628547668457</v>
      </c>
      <c r="CT844" s="67">
        <v>0.26021590828895569</v>
      </c>
      <c r="CU844" s="67">
        <v>0.23732051253318787</v>
      </c>
      <c r="CV844" s="67">
        <v>-1.4733376912772655E-2</v>
      </c>
      <c r="CW844" s="67">
        <v>-0.10895705968141556</v>
      </c>
      <c r="CX844" s="67">
        <v>-9.0707480907440186E-2</v>
      </c>
      <c r="CY844" s="67">
        <v>-6.8629473447799683E-2</v>
      </c>
      <c r="CZ844" s="67">
        <v>-3.2893508672714233E-2</v>
      </c>
      <c r="DA844" s="67">
        <v>4.757368192076683E-2</v>
      </c>
      <c r="DB844" s="67">
        <v>3.306039422750473E-2</v>
      </c>
      <c r="DC844" s="67">
        <v>2.3174295201897621E-2</v>
      </c>
      <c r="DD844" s="67">
        <v>3.2964382320642471E-2</v>
      </c>
      <c r="DE844" s="67">
        <v>2.8905389830470085E-2</v>
      </c>
      <c r="DF844" s="67">
        <v>2.9363701120018959E-2</v>
      </c>
      <c r="DG844" s="67">
        <v>2.4445869028568268E-2</v>
      </c>
      <c r="DH844" s="67">
        <v>2.6484869420528412E-2</v>
      </c>
      <c r="DI844" s="67">
        <v>2.6588482782244682E-2</v>
      </c>
      <c r="DJ844" s="67">
        <v>3.0336487106978893E-3</v>
      </c>
      <c r="DK844" s="67">
        <v>1.7659671604633331E-2</v>
      </c>
      <c r="DL844" s="67">
        <v>3.211168572306633E-2</v>
      </c>
      <c r="DM844" s="67">
        <v>3.091578371822834E-2</v>
      </c>
      <c r="DN844" s="67">
        <v>4.4317416846752167E-2</v>
      </c>
      <c r="DO844" s="67">
        <v>0.21928572654724121</v>
      </c>
      <c r="DP844" s="67">
        <v>0.25108230113983154</v>
      </c>
      <c r="DQ844" s="67">
        <v>0.26807227730751038</v>
      </c>
      <c r="DR844" s="67">
        <v>0.29049605131149292</v>
      </c>
      <c r="DS844" s="67">
        <v>0.26756879687309265</v>
      </c>
      <c r="DT844" s="67">
        <v>1.535437349230051E-2</v>
      </c>
      <c r="DU844" s="67">
        <v>-7.9536601901054382E-2</v>
      </c>
      <c r="DV844" s="67">
        <v>-6.2408842146396637E-2</v>
      </c>
      <c r="DW844" s="67">
        <v>-4.1640937328338623E-2</v>
      </c>
      <c r="DX844" s="67">
        <v>-7.4980934150516987E-3</v>
      </c>
      <c r="DY844" s="67">
        <v>8.1204816699028015E-2</v>
      </c>
      <c r="DZ844" s="67">
        <v>6.4583182334899902E-2</v>
      </c>
      <c r="EA844" s="67">
        <v>5.3029786795377731E-2</v>
      </c>
      <c r="EB844" s="67">
        <v>6.1491701751947403E-2</v>
      </c>
      <c r="EC844" s="67">
        <v>5.6589733809232712E-2</v>
      </c>
      <c r="ED844" s="67">
        <v>5.6767571717500687E-2</v>
      </c>
      <c r="EE844" s="67">
        <v>5.2804157137870789E-2</v>
      </c>
      <c r="EF844" s="67">
        <v>5.6259796023368835E-2</v>
      </c>
      <c r="EG844" s="67">
        <v>5.8244664222002029E-2</v>
      </c>
      <c r="EH844" s="67">
        <v>3.7058047950267792E-2</v>
      </c>
      <c r="EI844" s="67">
        <v>5.4138664156198502E-2</v>
      </c>
      <c r="EJ844" s="67">
        <v>7.0942535996437073E-2</v>
      </c>
      <c r="EK844" s="67">
        <v>7.1697235107421875E-2</v>
      </c>
      <c r="EL844" s="67">
        <v>8.637111634016037E-2</v>
      </c>
      <c r="EM844" s="67">
        <v>0.26172637939453125</v>
      </c>
      <c r="EN844" s="67">
        <v>0.29414594173431396</v>
      </c>
      <c r="EO844" s="67">
        <v>0.31155496835708618</v>
      </c>
      <c r="EP844" s="67">
        <v>0.33421573042869568</v>
      </c>
      <c r="EQ844" s="67">
        <v>0.31124252080917358</v>
      </c>
      <c r="ER844" s="67">
        <v>5.8796308934688568E-2</v>
      </c>
      <c r="ES844" s="67">
        <v>-3.7058133631944656E-2</v>
      </c>
      <c r="ET844" s="67">
        <v>-2.1550098434090614E-2</v>
      </c>
      <c r="EU844" s="67">
        <v>-2.6737889274954796E-3</v>
      </c>
      <c r="EV844" s="67">
        <v>2.9168853536248207E-2</v>
      </c>
      <c r="EW844" s="67">
        <v>84</v>
      </c>
      <c r="EX844" s="67">
        <v>81.5</v>
      </c>
      <c r="EY844" s="67">
        <v>81</v>
      </c>
      <c r="EZ844" s="67">
        <v>79</v>
      </c>
      <c r="FA844" s="67">
        <v>77</v>
      </c>
      <c r="FB844" s="67">
        <v>76</v>
      </c>
      <c r="FC844" s="67">
        <v>74</v>
      </c>
      <c r="FD844" s="67">
        <v>76.5</v>
      </c>
      <c r="FE844" s="67">
        <v>81</v>
      </c>
      <c r="FF844" s="67">
        <v>84</v>
      </c>
      <c r="FG844" s="67">
        <v>87.5</v>
      </c>
      <c r="FH844" s="67">
        <v>91</v>
      </c>
      <c r="FI844" s="67">
        <v>93.5</v>
      </c>
      <c r="FJ844" s="67">
        <v>95.5</v>
      </c>
      <c r="FK844" s="67">
        <v>98.5</v>
      </c>
      <c r="FL844" s="67">
        <v>99.5</v>
      </c>
      <c r="FM844" s="67">
        <v>100</v>
      </c>
      <c r="FN844" s="67">
        <v>100</v>
      </c>
      <c r="FO844" s="67">
        <v>100</v>
      </c>
      <c r="FP844" s="67">
        <v>98</v>
      </c>
      <c r="FQ844" s="67">
        <v>94</v>
      </c>
      <c r="FR844" s="67">
        <v>91.5</v>
      </c>
      <c r="FS844" s="67">
        <v>88</v>
      </c>
      <c r="FT844" s="67">
        <v>85.5</v>
      </c>
      <c r="FU844" s="68">
        <v>3.9022430777549744E-2</v>
      </c>
      <c r="FV844" s="40">
        <v>6.2199997901916504</v>
      </c>
      <c r="FW844">
        <v>11215.4</v>
      </c>
      <c r="FX844">
        <v>1</v>
      </c>
    </row>
    <row r="845" spans="1:180" x14ac:dyDescent="0.2">
      <c r="A845" t="s">
        <v>189</v>
      </c>
      <c r="B845" t="s">
        <v>207</v>
      </c>
      <c r="C845" t="s">
        <v>204</v>
      </c>
      <c r="D845" t="s">
        <v>184</v>
      </c>
      <c r="E845" t="s">
        <v>1</v>
      </c>
      <c r="F845" t="s">
        <v>193</v>
      </c>
      <c r="G845" s="60" t="s">
        <v>227</v>
      </c>
      <c r="H845" s="67">
        <v>7104.9999500513077</v>
      </c>
      <c r="I845" s="67">
        <v>1.324820876121521</v>
      </c>
      <c r="J845" s="67">
        <v>1.1542600393295288</v>
      </c>
      <c r="K845" s="67">
        <v>1.0322710275650024</v>
      </c>
      <c r="L845" s="67">
        <v>0.93076986074447632</v>
      </c>
      <c r="M845" s="67">
        <v>0.8798404335975647</v>
      </c>
      <c r="N845" s="67">
        <v>0.85470736026763916</v>
      </c>
      <c r="O845" s="67">
        <v>0.8939557671546936</v>
      </c>
      <c r="P845" s="67">
        <v>0.90507996082305908</v>
      </c>
      <c r="Q845" s="67">
        <v>0.93082135915756226</v>
      </c>
      <c r="R845" s="67">
        <v>1.0554203987121582</v>
      </c>
      <c r="S845" s="67">
        <v>1.2396869659423828</v>
      </c>
      <c r="T845" s="67">
        <v>1.4678162336349487</v>
      </c>
      <c r="U845" s="67">
        <v>1.7640068531036377</v>
      </c>
      <c r="V845" s="67">
        <v>2.0320460796356201</v>
      </c>
      <c r="W845" s="67">
        <v>2.2898600101470947</v>
      </c>
      <c r="X845" s="67">
        <v>2.5902426242828369</v>
      </c>
      <c r="Y845" s="67">
        <v>2.8037235736846924</v>
      </c>
      <c r="Z845" s="67">
        <v>2.8975095748901367</v>
      </c>
      <c r="AA845" s="67">
        <v>2.8484044075012207</v>
      </c>
      <c r="AB845" s="67">
        <v>2.6811020374298096</v>
      </c>
      <c r="AC845" s="67">
        <v>2.5530571937561035</v>
      </c>
      <c r="AD845" s="67">
        <v>2.3618631362915039</v>
      </c>
      <c r="AE845" s="67">
        <v>2.0654504299163818</v>
      </c>
      <c r="AF845" s="67">
        <v>1.7580479383468628</v>
      </c>
      <c r="AG845" s="67">
        <v>-5.7697474956512451E-2</v>
      </c>
      <c r="AH845" s="67">
        <v>-4.7805577516555786E-2</v>
      </c>
      <c r="AI845" s="67">
        <v>-4.2892016470432281E-2</v>
      </c>
      <c r="AJ845" s="67">
        <v>-5.0483644008636475E-2</v>
      </c>
      <c r="AK845" s="67">
        <v>-4.9974624067544937E-2</v>
      </c>
      <c r="AL845" s="67">
        <v>-4.5470673590898514E-2</v>
      </c>
      <c r="AM845" s="67">
        <v>-5.1407940685749054E-2</v>
      </c>
      <c r="AN845" s="67">
        <v>-4.0216304361820221E-2</v>
      </c>
      <c r="AO845" s="67">
        <v>-4.5742630958557129E-2</v>
      </c>
      <c r="AP845" s="67">
        <v>-6.4212687313556671E-2</v>
      </c>
      <c r="AQ845" s="67">
        <v>-6.77780881524086E-2</v>
      </c>
      <c r="AR845" s="67">
        <v>-8.0648317933082581E-2</v>
      </c>
      <c r="AS845" s="67">
        <v>-9.037463366985321E-2</v>
      </c>
      <c r="AT845" s="67">
        <v>-6.8828754127025604E-2</v>
      </c>
      <c r="AU845" s="67">
        <v>0.11524314433336258</v>
      </c>
      <c r="AV845" s="67">
        <v>0.1553933173418045</v>
      </c>
      <c r="AW845" s="67">
        <v>0.16107456386089325</v>
      </c>
      <c r="AX845" s="67">
        <v>0.1555808037519455</v>
      </c>
      <c r="AY845" s="67">
        <v>0.15251246094703674</v>
      </c>
      <c r="AZ845" s="67">
        <v>-0.1062004491686821</v>
      </c>
      <c r="BA845" s="67">
        <v>-0.17796048521995544</v>
      </c>
      <c r="BB845" s="67">
        <v>-0.17475798726081848</v>
      </c>
      <c r="BC845" s="67">
        <v>-0.14105837047100067</v>
      </c>
      <c r="BD845" s="67">
        <v>-8.5127606987953186E-2</v>
      </c>
      <c r="BE845" s="67">
        <v>-2.4115551263093948E-2</v>
      </c>
      <c r="BF845" s="67">
        <v>-1.6329251229763031E-2</v>
      </c>
      <c r="BG845" s="67">
        <v>-1.3080697506666183E-2</v>
      </c>
      <c r="BH845" s="67">
        <v>-2.1998569369316101E-2</v>
      </c>
      <c r="BI845" s="67">
        <v>-2.2331163287162781E-2</v>
      </c>
      <c r="BJ845" s="67">
        <v>-1.810697466135025E-2</v>
      </c>
      <c r="BK845" s="67">
        <v>-2.309025451540947E-2</v>
      </c>
      <c r="BL845" s="67">
        <v>-1.0483798570930958E-2</v>
      </c>
      <c r="BM845" s="67">
        <v>-1.4131783507764339E-2</v>
      </c>
      <c r="BN845" s="67">
        <v>-3.0237456783652306E-2</v>
      </c>
      <c r="BO845" s="67">
        <v>-3.1352099031209946E-2</v>
      </c>
      <c r="BP845" s="67">
        <v>-4.18739914894104E-2</v>
      </c>
      <c r="BQ845" s="67">
        <v>-4.9652475863695145E-2</v>
      </c>
      <c r="BR845" s="67">
        <v>-2.6835974305868149E-2</v>
      </c>
      <c r="BS845" s="67">
        <v>0.15762209892272949</v>
      </c>
      <c r="BT845" s="67">
        <v>0.19839476048946381</v>
      </c>
      <c r="BU845" s="67">
        <v>0.20449492335319519</v>
      </c>
      <c r="BV845" s="67">
        <v>0.19923840463161469</v>
      </c>
      <c r="BW845" s="67">
        <v>0.19612456858158112</v>
      </c>
      <c r="BX845" s="67">
        <v>-6.2819488346576691E-2</v>
      </c>
      <c r="BY845" s="67">
        <v>-0.13554176688194275</v>
      </c>
      <c r="BZ845" s="67">
        <v>-0.13395708799362183</v>
      </c>
      <c r="CA845" s="67">
        <v>-0.10214690119028091</v>
      </c>
      <c r="CB845" s="67">
        <v>-4.8513602465391159E-2</v>
      </c>
      <c r="CC845" s="67">
        <v>-8.5681240307167172E-4</v>
      </c>
      <c r="CD845" s="67">
        <v>5.4711555130779743E-3</v>
      </c>
      <c r="CE845" s="67">
        <v>7.566533051431179E-3</v>
      </c>
      <c r="CF845" s="67">
        <v>-2.2698950488120317E-3</v>
      </c>
      <c r="CG845" s="67">
        <v>-3.1853877007961273E-3</v>
      </c>
      <c r="CH845" s="67">
        <v>8.450388559140265E-4</v>
      </c>
      <c r="CI845" s="67">
        <v>-3.4775116946548223E-3</v>
      </c>
      <c r="CJ845" s="67">
        <v>1.0108845308423042E-2</v>
      </c>
      <c r="CK845" s="67">
        <v>7.7617932111024857E-3</v>
      </c>
      <c r="CL845" s="67">
        <v>-6.7063160240650177E-3</v>
      </c>
      <c r="CM845" s="67">
        <v>-6.1235744506120682E-3</v>
      </c>
      <c r="CN845" s="67">
        <v>-1.5019015409052372E-2</v>
      </c>
      <c r="CO845" s="67">
        <v>-2.1448429673910141E-2</v>
      </c>
      <c r="CP845" s="67">
        <v>2.248099073767662E-3</v>
      </c>
      <c r="CQ845" s="67">
        <v>0.18697364628314972</v>
      </c>
      <c r="CR845" s="67">
        <v>0.22817742824554443</v>
      </c>
      <c r="CS845" s="67">
        <v>0.23456770181655884</v>
      </c>
      <c r="CT845" s="67">
        <v>0.22947554290294647</v>
      </c>
      <c r="CU845" s="67">
        <v>0.22633017599582672</v>
      </c>
      <c r="CV845" s="67">
        <v>-3.2773967832326889E-2</v>
      </c>
      <c r="CW845" s="67">
        <v>-0.10616270452737808</v>
      </c>
      <c r="CX845" s="67">
        <v>-0.10569851100444794</v>
      </c>
      <c r="CY845" s="67">
        <v>-7.5196944177150726E-2</v>
      </c>
      <c r="CZ845" s="67">
        <v>-2.3154854774475098E-2</v>
      </c>
      <c r="DA845" s="67">
        <v>2.2401925176382065E-2</v>
      </c>
      <c r="DB845" s="67">
        <v>2.7271563187241554E-2</v>
      </c>
      <c r="DC845" s="67">
        <v>2.8213761746883392E-2</v>
      </c>
      <c r="DD845" s="67">
        <v>1.7458777874708176E-2</v>
      </c>
      <c r="DE845" s="67">
        <v>1.5960387885570526E-2</v>
      </c>
      <c r="DF845" s="67">
        <v>1.9797053188085556E-2</v>
      </c>
      <c r="DG845" s="67">
        <v>1.6135230660438538E-2</v>
      </c>
      <c r="DH845" s="67">
        <v>3.0701488256454468E-2</v>
      </c>
      <c r="DI845" s="67">
        <v>2.9655368998646736E-2</v>
      </c>
      <c r="DJ845" s="67">
        <v>1.6824826598167419E-2</v>
      </c>
      <c r="DK845" s="67">
        <v>1.9104950129985809E-2</v>
      </c>
      <c r="DL845" s="67">
        <v>1.1835961602628231E-2</v>
      </c>
      <c r="DM845" s="67">
        <v>6.7556160502135754E-3</v>
      </c>
      <c r="DN845" s="67">
        <v>3.1332172453403473E-2</v>
      </c>
      <c r="DO845" s="67">
        <v>0.21632517874240875</v>
      </c>
      <c r="DP845" s="67">
        <v>0.25796008110046387</v>
      </c>
      <c r="DQ845" s="67">
        <v>0.26464048027992249</v>
      </c>
      <c r="DR845" s="67">
        <v>0.25971266627311707</v>
      </c>
      <c r="DS845" s="67">
        <v>0.25653576850891113</v>
      </c>
      <c r="DT845" s="67">
        <v>-2.7284496463835239E-3</v>
      </c>
      <c r="DU845" s="67">
        <v>-7.6783634722232819E-2</v>
      </c>
      <c r="DV845" s="67">
        <v>-7.7439934015274048E-2</v>
      </c>
      <c r="DW845" s="67">
        <v>-4.8246987164020538E-2</v>
      </c>
      <c r="DX845" s="67">
        <v>2.2038915194571018E-3</v>
      </c>
      <c r="DY845" s="67">
        <v>5.5983848869800568E-2</v>
      </c>
      <c r="DZ845" s="67">
        <v>5.874788761138916E-2</v>
      </c>
      <c r="EA845" s="67">
        <v>5.8025084435939789E-2</v>
      </c>
      <c r="EB845" s="67">
        <v>4.5943852514028549E-2</v>
      </c>
      <c r="EC845" s="67">
        <v>4.3603844940662384E-2</v>
      </c>
      <c r="ED845" s="67">
        <v>4.716075211763382E-2</v>
      </c>
      <c r="EE845" s="67">
        <v>4.4452916830778122E-2</v>
      </c>
      <c r="EF845" s="67">
        <v>6.0433998703956604E-2</v>
      </c>
      <c r="EG845" s="67">
        <v>6.12662173807621E-2</v>
      </c>
      <c r="EH845" s="67">
        <v>5.0800055265426636E-2</v>
      </c>
      <c r="EI845" s="67">
        <v>5.5530931800603867E-2</v>
      </c>
      <c r="EJ845" s="67">
        <v>5.0610285252332687E-2</v>
      </c>
      <c r="EK845" s="67">
        <v>4.7477781772613525E-2</v>
      </c>
      <c r="EL845" s="67">
        <v>7.3324955999851227E-2</v>
      </c>
      <c r="EM845" s="67">
        <v>0.25870415568351746</v>
      </c>
      <c r="EN845" s="67">
        <v>0.30096152424812317</v>
      </c>
      <c r="EO845" s="67">
        <v>0.30806085467338562</v>
      </c>
      <c r="EP845" s="67">
        <v>0.30337026715278625</v>
      </c>
      <c r="EQ845" s="67">
        <v>0.3001478910446167</v>
      </c>
      <c r="ER845" s="67">
        <v>4.0652509778738022E-2</v>
      </c>
      <c r="ES845" s="67">
        <v>-3.4364935010671616E-2</v>
      </c>
      <c r="ET845" s="67">
        <v>-3.6639053374528885E-2</v>
      </c>
      <c r="EU845" s="67">
        <v>-9.3355234712362289E-3</v>
      </c>
      <c r="EV845" s="67">
        <v>3.8817893713712692E-2</v>
      </c>
      <c r="EW845" s="67">
        <v>84</v>
      </c>
      <c r="EX845" s="67">
        <v>84.5</v>
      </c>
      <c r="EY845" s="67">
        <v>81.5</v>
      </c>
      <c r="EZ845" s="67">
        <v>80.5</v>
      </c>
      <c r="FA845" s="67">
        <v>77.5</v>
      </c>
      <c r="FB845" s="67">
        <v>75</v>
      </c>
      <c r="FC845" s="67">
        <v>74</v>
      </c>
      <c r="FD845" s="67">
        <v>76</v>
      </c>
      <c r="FE845" s="67">
        <v>81.5</v>
      </c>
      <c r="FF845" s="67">
        <v>87</v>
      </c>
      <c r="FG845" s="67">
        <v>90</v>
      </c>
      <c r="FH845" s="67">
        <v>93</v>
      </c>
      <c r="FI845" s="67">
        <v>97</v>
      </c>
      <c r="FJ845" s="67">
        <v>99.5</v>
      </c>
      <c r="FK845" s="67">
        <v>101.5</v>
      </c>
      <c r="FL845" s="67">
        <v>102.5</v>
      </c>
      <c r="FM845" s="67">
        <v>103</v>
      </c>
      <c r="FN845" s="67">
        <v>103.5</v>
      </c>
      <c r="FO845" s="67">
        <v>102.5</v>
      </c>
      <c r="FP845" s="67">
        <v>99.5</v>
      </c>
      <c r="FQ845" s="67">
        <v>97.5</v>
      </c>
      <c r="FR845" s="67">
        <v>94.5</v>
      </c>
      <c r="FS845" s="67">
        <v>91.5</v>
      </c>
      <c r="FT845" s="67">
        <v>88.5</v>
      </c>
      <c r="FU845" s="68">
        <v>3.8966774940490723E-2</v>
      </c>
      <c r="FV845" s="40">
        <v>7</v>
      </c>
      <c r="FW845">
        <v>11983.4</v>
      </c>
      <c r="FX845">
        <v>1</v>
      </c>
    </row>
    <row r="846" spans="1:180" x14ac:dyDescent="0.2">
      <c r="A846" t="s">
        <v>189</v>
      </c>
      <c r="B846" t="s">
        <v>207</v>
      </c>
      <c r="C846" t="s">
        <v>204</v>
      </c>
      <c r="D846" t="s">
        <v>184</v>
      </c>
      <c r="E846" t="s">
        <v>1</v>
      </c>
      <c r="F846" t="s">
        <v>193</v>
      </c>
      <c r="G846" s="60" t="s">
        <v>228</v>
      </c>
      <c r="H846" s="67">
        <v>7195.999986410141</v>
      </c>
      <c r="I846" s="67">
        <v>1.1614480018615723</v>
      </c>
      <c r="J846" s="67">
        <v>1.0111075639724731</v>
      </c>
      <c r="K846" s="67">
        <v>0.90728867053985596</v>
      </c>
      <c r="L846" s="67">
        <v>0.83631312847137451</v>
      </c>
      <c r="M846" s="67">
        <v>0.79810029268264771</v>
      </c>
      <c r="N846" s="67">
        <v>0.80164110660552979</v>
      </c>
      <c r="O846" s="67">
        <v>0.84201556444168091</v>
      </c>
      <c r="P846" s="67">
        <v>0.83697366714477539</v>
      </c>
      <c r="Q846" s="67">
        <v>0.84453237056732178</v>
      </c>
      <c r="R846" s="67">
        <v>0.94331318140029907</v>
      </c>
      <c r="S846" s="67">
        <v>1.1165525913238525</v>
      </c>
      <c r="T846" s="67">
        <v>1.3490515947341919</v>
      </c>
      <c r="U846" s="67">
        <v>1.6332557201385498</v>
      </c>
      <c r="V846" s="67">
        <v>1.8913822174072266</v>
      </c>
      <c r="W846" s="67">
        <v>2.0965836048126221</v>
      </c>
      <c r="X846" s="67">
        <v>2.2624390125274658</v>
      </c>
      <c r="Y846" s="67">
        <v>2.3516924381256104</v>
      </c>
      <c r="Z846" s="67">
        <v>2.4860281944274902</v>
      </c>
      <c r="AA846" s="67">
        <v>2.489964485168457</v>
      </c>
      <c r="AB846" s="67">
        <v>2.4442591667175293</v>
      </c>
      <c r="AC846" s="67">
        <v>2.3677437305450439</v>
      </c>
      <c r="AD846" s="67">
        <v>2.1761846542358398</v>
      </c>
      <c r="AE846" s="67">
        <v>1.8551636934280396</v>
      </c>
      <c r="AF846" s="67">
        <v>1.5485908985137939</v>
      </c>
      <c r="AG846" s="67">
        <v>-4.8511359840631485E-2</v>
      </c>
      <c r="AH846" s="67">
        <v>-5.6292761117219925E-2</v>
      </c>
      <c r="AI846" s="67">
        <v>-4.7856148332357407E-2</v>
      </c>
      <c r="AJ846" s="67">
        <v>-5.2039545029401779E-2</v>
      </c>
      <c r="AK846" s="67">
        <v>-5.3427569568157196E-2</v>
      </c>
      <c r="AL846" s="67">
        <v>-3.6017294973134995E-2</v>
      </c>
      <c r="AM846" s="67">
        <v>-4.6202834695577621E-2</v>
      </c>
      <c r="AN846" s="67">
        <v>-5.7435933500528336E-2</v>
      </c>
      <c r="AO846" s="67">
        <v>-4.9406092613935471E-2</v>
      </c>
      <c r="AP846" s="67">
        <v>-6.4117163419723511E-2</v>
      </c>
      <c r="AQ846" s="67">
        <v>-8.1738181412220001E-2</v>
      </c>
      <c r="AR846" s="67">
        <v>-9.0916670858860016E-2</v>
      </c>
      <c r="AS846" s="67">
        <v>-5.9576433151960373E-2</v>
      </c>
      <c r="AT846" s="67">
        <v>-6.7047432065010071E-2</v>
      </c>
      <c r="AU846" s="67">
        <v>9.8983891308307648E-2</v>
      </c>
      <c r="AV846" s="67">
        <v>0.1603991687297821</v>
      </c>
      <c r="AW846" s="67">
        <v>0.16421352326869965</v>
      </c>
      <c r="AX846" s="67">
        <v>0.18238234519958496</v>
      </c>
      <c r="AY846" s="67">
        <v>0.17437747120857239</v>
      </c>
      <c r="AZ846" s="67">
        <v>-0.1256808340549469</v>
      </c>
      <c r="BA846" s="67">
        <v>-0.22161820530891418</v>
      </c>
      <c r="BB846" s="67">
        <v>-0.1613880842924118</v>
      </c>
      <c r="BC846" s="67">
        <v>-0.12970513105392456</v>
      </c>
      <c r="BD846" s="67">
        <v>-0.10370828956365585</v>
      </c>
      <c r="BE846" s="67">
        <v>-1.5073858201503754E-2</v>
      </c>
      <c r="BF846" s="67">
        <v>-2.4953668937087059E-2</v>
      </c>
      <c r="BG846" s="67">
        <v>-1.8175719305872917E-2</v>
      </c>
      <c r="BH846" s="67">
        <v>-2.3679742589592934E-2</v>
      </c>
      <c r="BI846" s="67">
        <v>-2.5905108079314232E-2</v>
      </c>
      <c r="BJ846" s="67">
        <v>-8.7716737762093544E-3</v>
      </c>
      <c r="BK846" s="67">
        <v>-1.8001960590481758E-2</v>
      </c>
      <c r="BL846" s="67">
        <v>-2.7824914082884789E-2</v>
      </c>
      <c r="BM846" s="67">
        <v>-1.7925703898072243E-2</v>
      </c>
      <c r="BN846" s="67">
        <v>-3.0284617096185684E-2</v>
      </c>
      <c r="BO846" s="67">
        <v>-4.5466814190149307E-2</v>
      </c>
      <c r="BP846" s="67">
        <v>-5.2307523787021637E-2</v>
      </c>
      <c r="BQ846" s="67">
        <v>-1.90272256731987E-2</v>
      </c>
      <c r="BR846" s="67">
        <v>-2.5231827050447464E-2</v>
      </c>
      <c r="BS846" s="67">
        <v>0.14118283987045288</v>
      </c>
      <c r="BT846" s="67">
        <v>0.20322024822235107</v>
      </c>
      <c r="BU846" s="67">
        <v>0.2074541300535202</v>
      </c>
      <c r="BV846" s="67">
        <v>0.22586284577846527</v>
      </c>
      <c r="BW846" s="67">
        <v>0.21781468391418457</v>
      </c>
      <c r="BX846" s="67">
        <v>-8.2472063601016998E-2</v>
      </c>
      <c r="BY846" s="67">
        <v>-0.17936868965625763</v>
      </c>
      <c r="BZ846" s="67">
        <v>-0.12075193971395493</v>
      </c>
      <c r="CA846" s="67">
        <v>-9.0953655540943146E-2</v>
      </c>
      <c r="CB846" s="67">
        <v>-6.7247822880744934E-2</v>
      </c>
      <c r="CC846" s="67">
        <v>8.0848550423979759E-3</v>
      </c>
      <c r="CD846" s="67">
        <v>-3.2483106479048729E-3</v>
      </c>
      <c r="CE846" s="67">
        <v>2.3808574769645929E-3</v>
      </c>
      <c r="CF846" s="67">
        <v>-4.0378300473093987E-3</v>
      </c>
      <c r="CG846" s="67">
        <v>-6.8431342951953411E-3</v>
      </c>
      <c r="CH846" s="67">
        <v>1.0098561644554138E-2</v>
      </c>
      <c r="CI846" s="67">
        <v>1.5298802172765136E-3</v>
      </c>
      <c r="CJ846" s="67">
        <v>-7.3164110071957111E-3</v>
      </c>
      <c r="CK846" s="67">
        <v>3.8775196298956871E-3</v>
      </c>
      <c r="CL846" s="67">
        <v>-6.852294784039259E-3</v>
      </c>
      <c r="CM846" s="67">
        <v>-2.0345380529761314E-2</v>
      </c>
      <c r="CN846" s="67">
        <v>-2.5566946715116501E-2</v>
      </c>
      <c r="CO846" s="67">
        <v>9.057031013071537E-3</v>
      </c>
      <c r="CP846" s="67">
        <v>3.7295292131602764E-3</v>
      </c>
      <c r="CQ846" s="67">
        <v>0.17040970921516418</v>
      </c>
      <c r="CR846" s="67">
        <v>0.23287799954414368</v>
      </c>
      <c r="CS846" s="67">
        <v>0.23740245401859283</v>
      </c>
      <c r="CT846" s="67">
        <v>0.2559773325920105</v>
      </c>
      <c r="CU846" s="67">
        <v>0.24789914488792419</v>
      </c>
      <c r="CV846" s="67">
        <v>-5.2545800805091858E-2</v>
      </c>
      <c r="CW846" s="67">
        <v>-0.15010678768157959</v>
      </c>
      <c r="CX846" s="67">
        <v>-9.2607468366622925E-2</v>
      </c>
      <c r="CY846" s="67">
        <v>-6.4114511013031006E-2</v>
      </c>
      <c r="CZ846" s="67">
        <v>-4.1995421051979065E-2</v>
      </c>
      <c r="DA846" s="67">
        <v>3.1243570148944855E-2</v>
      </c>
      <c r="DB846" s="67">
        <v>1.8457049503922462E-2</v>
      </c>
      <c r="DC846" s="67">
        <v>2.2937431931495667E-2</v>
      </c>
      <c r="DD846" s="67">
        <v>1.5604082494974136E-2</v>
      </c>
      <c r="DE846" s="67">
        <v>1.221883948892355E-2</v>
      </c>
      <c r="DF846" s="67">
        <v>2.8968797996640205E-2</v>
      </c>
      <c r="DG846" s="67">
        <v>2.1061718463897705E-2</v>
      </c>
      <c r="DH846" s="67">
        <v>1.3192090205848217E-2</v>
      </c>
      <c r="DI846" s="67">
        <v>2.5680743157863617E-2</v>
      </c>
      <c r="DJ846" s="67">
        <v>1.6580024734139442E-2</v>
      </c>
      <c r="DK846" s="67">
        <v>4.7760549932718277E-3</v>
      </c>
      <c r="DL846" s="67">
        <v>1.1736301239579916E-3</v>
      </c>
      <c r="DM846" s="67">
        <v>3.7141289561986923E-2</v>
      </c>
      <c r="DN846" s="67">
        <v>3.2690886408090591E-2</v>
      </c>
      <c r="DO846" s="67">
        <v>0.19963657855987549</v>
      </c>
      <c r="DP846" s="67">
        <v>0.26253575086593628</v>
      </c>
      <c r="DQ846" s="67">
        <v>0.26735079288482666</v>
      </c>
      <c r="DR846" s="67">
        <v>0.28609177470207214</v>
      </c>
      <c r="DS846" s="67">
        <v>0.27798363566398621</v>
      </c>
      <c r="DT846" s="67">
        <v>-2.2619539871811867E-2</v>
      </c>
      <c r="DU846" s="67">
        <v>-0.12084490060806274</v>
      </c>
      <c r="DV846" s="67">
        <v>-6.4462997019290924E-2</v>
      </c>
      <c r="DW846" s="67">
        <v>-3.7275362759828568E-2</v>
      </c>
      <c r="DX846" s="67">
        <v>-1.6743015497922897E-2</v>
      </c>
      <c r="DY846" s="67">
        <v>6.4681075513362885E-2</v>
      </c>
      <c r="DZ846" s="67">
        <v>4.9796141684055328E-2</v>
      </c>
      <c r="EA846" s="67">
        <v>5.2617859095335007E-2</v>
      </c>
      <c r="EB846" s="67">
        <v>4.3963883072137833E-2</v>
      </c>
      <c r="EC846" s="67">
        <v>3.9741303771734238E-2</v>
      </c>
      <c r="ED846" s="67">
        <v>5.6214418262243271E-2</v>
      </c>
      <c r="EE846" s="67">
        <v>4.9262590706348419E-2</v>
      </c>
      <c r="EF846" s="67">
        <v>4.2803108692169189E-2</v>
      </c>
      <c r="EG846" s="67">
        <v>5.7161130011081696E-2</v>
      </c>
      <c r="EH846" s="67">
        <v>5.0412572920322418E-2</v>
      </c>
      <c r="EI846" s="67">
        <v>4.1047420352697372E-2</v>
      </c>
      <c r="EJ846" s="67">
        <v>3.9782773703336716E-2</v>
      </c>
      <c r="EK846" s="67">
        <v>7.7690497040748596E-2</v>
      </c>
      <c r="EL846" s="67">
        <v>7.4506483972072601E-2</v>
      </c>
      <c r="EM846" s="67">
        <v>0.24183553457260132</v>
      </c>
      <c r="EN846" s="67">
        <v>0.30535680055618286</v>
      </c>
      <c r="EO846" s="67">
        <v>0.31059139966964722</v>
      </c>
      <c r="EP846" s="67">
        <v>0.32957229018211365</v>
      </c>
      <c r="EQ846" s="67">
        <v>0.32142084836959839</v>
      </c>
      <c r="ER846" s="67">
        <v>2.0589228719472885E-2</v>
      </c>
      <c r="ES846" s="67">
        <v>-7.8595384955406189E-2</v>
      </c>
      <c r="ET846" s="67">
        <v>-2.3826852440834045E-2</v>
      </c>
      <c r="EU846" s="67">
        <v>1.4761058846488595E-3</v>
      </c>
      <c r="EV846" s="67">
        <v>1.9717447459697723E-2</v>
      </c>
      <c r="EW846" s="67">
        <v>82.5</v>
      </c>
      <c r="EX846" s="67">
        <v>81</v>
      </c>
      <c r="EY846" s="67">
        <v>80</v>
      </c>
      <c r="EZ846" s="67">
        <v>79</v>
      </c>
      <c r="FA846" s="67">
        <v>77.5</v>
      </c>
      <c r="FB846" s="67">
        <v>76</v>
      </c>
      <c r="FC846" s="67">
        <v>75</v>
      </c>
      <c r="FD846" s="67">
        <v>76</v>
      </c>
      <c r="FE846" s="67">
        <v>80.5</v>
      </c>
      <c r="FF846" s="67">
        <v>85.5</v>
      </c>
      <c r="FG846" s="67">
        <v>90</v>
      </c>
      <c r="FH846" s="67">
        <v>94.5</v>
      </c>
      <c r="FI846" s="67">
        <v>96.5</v>
      </c>
      <c r="FJ846" s="67">
        <v>98.5</v>
      </c>
      <c r="FK846" s="67">
        <v>99</v>
      </c>
      <c r="FL846" s="67">
        <v>98</v>
      </c>
      <c r="FM846" s="67">
        <v>98</v>
      </c>
      <c r="FN846" s="67">
        <v>99</v>
      </c>
      <c r="FO846" s="67">
        <v>99</v>
      </c>
      <c r="FP846" s="67">
        <v>96</v>
      </c>
      <c r="FQ846" s="67">
        <v>91.5</v>
      </c>
      <c r="FR846" s="67">
        <v>89.5</v>
      </c>
      <c r="FS846" s="67">
        <v>88.5</v>
      </c>
      <c r="FT846" s="67">
        <v>86.5</v>
      </c>
      <c r="FU846" s="68">
        <v>3.8807205855846405E-2</v>
      </c>
      <c r="FV846" s="40">
        <v>7.2399997711181641</v>
      </c>
      <c r="FW846">
        <v>10848.210000000001</v>
      </c>
      <c r="FX846">
        <v>1</v>
      </c>
    </row>
    <row r="847" spans="1:180" x14ac:dyDescent="0.2">
      <c r="A847" t="s">
        <v>189</v>
      </c>
      <c r="B847" t="s">
        <v>207</v>
      </c>
      <c r="C847" t="s">
        <v>204</v>
      </c>
      <c r="D847" t="s">
        <v>184</v>
      </c>
      <c r="E847" t="s">
        <v>1</v>
      </c>
      <c r="F847" t="s">
        <v>193</v>
      </c>
      <c r="G847" s="60" t="s">
        <v>229</v>
      </c>
      <c r="H847" s="67">
        <v>7197.0000554323196</v>
      </c>
      <c r="I847" s="67">
        <v>1.3190213441848755</v>
      </c>
      <c r="J847" s="67">
        <v>1.1579989194869995</v>
      </c>
      <c r="K847" s="67">
        <v>1.035774827003479</v>
      </c>
      <c r="L847" s="67">
        <v>0.95106971263885498</v>
      </c>
      <c r="M847" s="67">
        <v>0.89649569988250732</v>
      </c>
      <c r="N847" s="67">
        <v>0.87797242403030396</v>
      </c>
      <c r="O847" s="67">
        <v>0.91614449024200439</v>
      </c>
      <c r="P847" s="67">
        <v>0.90274620056152344</v>
      </c>
      <c r="Q847" s="67">
        <v>0.89151805639266968</v>
      </c>
      <c r="R847" s="67">
        <v>1.000819206237793</v>
      </c>
      <c r="S847" s="67">
        <v>1.1886341571807861</v>
      </c>
      <c r="T847" s="67">
        <v>1.4477163553237915</v>
      </c>
      <c r="U847" s="67">
        <v>1.7474697828292847</v>
      </c>
      <c r="V847" s="67">
        <v>2.0286359786987305</v>
      </c>
      <c r="W847" s="67">
        <v>2.2793591022491455</v>
      </c>
      <c r="X847" s="67">
        <v>2.5004348754882813</v>
      </c>
      <c r="Y847" s="67">
        <v>2.6515374183654785</v>
      </c>
      <c r="Z847" s="67">
        <v>2.7066550254821777</v>
      </c>
      <c r="AA847" s="67">
        <v>2.6577510833740234</v>
      </c>
      <c r="AB847" s="67">
        <v>2.5858340263366699</v>
      </c>
      <c r="AC847" s="67">
        <v>2.4689815044403076</v>
      </c>
      <c r="AD847" s="67">
        <v>2.2349262237548828</v>
      </c>
      <c r="AE847" s="67">
        <v>1.9023255109786987</v>
      </c>
      <c r="AF847" s="67">
        <v>1.5909378528594971</v>
      </c>
      <c r="AG847" s="67">
        <v>-7.4613519012928009E-2</v>
      </c>
      <c r="AH847" s="67">
        <v>-5.2486933767795563E-2</v>
      </c>
      <c r="AI847" s="67">
        <v>-6.48941770195961E-2</v>
      </c>
      <c r="AJ847" s="67">
        <v>-5.3363863378763199E-2</v>
      </c>
      <c r="AK847" s="67">
        <v>-4.5164387673139572E-2</v>
      </c>
      <c r="AL847" s="67">
        <v>-5.4561533033847809E-2</v>
      </c>
      <c r="AM847" s="67">
        <v>-5.8753091841936111E-2</v>
      </c>
      <c r="AN847" s="67">
        <v>-6.3343212008476257E-2</v>
      </c>
      <c r="AO847" s="67">
        <v>-6.2462765723466873E-2</v>
      </c>
      <c r="AP847" s="67">
        <v>-7.0929132401943207E-2</v>
      </c>
      <c r="AQ847" s="67">
        <v>-6.5785154700279236E-2</v>
      </c>
      <c r="AR847" s="67">
        <v>-6.1468008905649185E-2</v>
      </c>
      <c r="AS847" s="67">
        <v>-7.2798304259777069E-2</v>
      </c>
      <c r="AT847" s="67">
        <v>-6.1165396124124527E-2</v>
      </c>
      <c r="AU847" s="67">
        <v>0.12014572322368622</v>
      </c>
      <c r="AV847" s="67">
        <v>0.15069164335727692</v>
      </c>
      <c r="AW847" s="67">
        <v>0.14626263082027435</v>
      </c>
      <c r="AX847" s="67">
        <v>0.17013649642467499</v>
      </c>
      <c r="AY847" s="67">
        <v>0.17106343805789948</v>
      </c>
      <c r="AZ847" s="67">
        <v>-0.12841388583183289</v>
      </c>
      <c r="BA847" s="67">
        <v>-0.19968798756599426</v>
      </c>
      <c r="BB847" s="67">
        <v>-0.16950970888137817</v>
      </c>
      <c r="BC847" s="67">
        <v>-0.13396085798740387</v>
      </c>
      <c r="BD847" s="67">
        <v>-9.5858134329319E-2</v>
      </c>
      <c r="BE847" s="67">
        <v>-4.1176032274961472E-2</v>
      </c>
      <c r="BF847" s="67">
        <v>-2.1147692576050758E-2</v>
      </c>
      <c r="BG847" s="67">
        <v>-3.5213511437177658E-2</v>
      </c>
      <c r="BH847" s="67">
        <v>-2.5003816932439804E-2</v>
      </c>
      <c r="BI847" s="67">
        <v>-1.7641741782426834E-2</v>
      </c>
      <c r="BJ847" s="67">
        <v>-2.7315886691212654E-2</v>
      </c>
      <c r="BK847" s="67">
        <v>-3.0552705749869347E-2</v>
      </c>
      <c r="BL847" s="67">
        <v>-3.3732812851667404E-2</v>
      </c>
      <c r="BM847" s="67">
        <v>-3.0982907861471176E-2</v>
      </c>
      <c r="BN847" s="67">
        <v>-3.7096936255693436E-2</v>
      </c>
      <c r="BO847" s="67">
        <v>-2.9514007270336151E-2</v>
      </c>
      <c r="BP847" s="67">
        <v>-2.2859040647745132E-2</v>
      </c>
      <c r="BQ847" s="67">
        <v>-3.2249331474304199E-2</v>
      </c>
      <c r="BR847" s="67">
        <v>-1.9350143149495125E-2</v>
      </c>
      <c r="BS847" s="67">
        <v>0.16234444081783295</v>
      </c>
      <c r="BT847" s="67">
        <v>0.19351226091384888</v>
      </c>
      <c r="BU847" s="67">
        <v>0.18950255215167999</v>
      </c>
      <c r="BV847" s="67">
        <v>0.21361596882343292</v>
      </c>
      <c r="BW847" s="67">
        <v>0.21449942886829376</v>
      </c>
      <c r="BX847" s="67">
        <v>-8.5206508636474609E-2</v>
      </c>
      <c r="BY847" s="67">
        <v>-0.15743975341320038</v>
      </c>
      <c r="BZ847" s="67">
        <v>-0.12887458503246307</v>
      </c>
      <c r="CA847" s="67">
        <v>-9.5210105180740356E-2</v>
      </c>
      <c r="CB847" s="67">
        <v>-5.9398069977760315E-2</v>
      </c>
      <c r="CC847" s="67">
        <v>-1.801733486354351E-2</v>
      </c>
      <c r="CD847" s="67">
        <v>5.5777624947950244E-4</v>
      </c>
      <c r="CE847" s="67">
        <v>-1.4656776562333107E-2</v>
      </c>
      <c r="CF847" s="67">
        <v>-5.3617344237864017E-3</v>
      </c>
      <c r="CG847" s="67">
        <v>1.4203600585460663E-3</v>
      </c>
      <c r="CH847" s="67">
        <v>-8.4456363692879677E-3</v>
      </c>
      <c r="CI847" s="67">
        <v>-1.1021208018064499E-2</v>
      </c>
      <c r="CJ847" s="67">
        <v>-1.3224739581346512E-2</v>
      </c>
      <c r="CK847" s="67">
        <v>-9.1800587251782417E-3</v>
      </c>
      <c r="CL847" s="67">
        <v>-1.3664852827787399E-2</v>
      </c>
      <c r="CM847" s="67">
        <v>-4.3927202932536602E-3</v>
      </c>
      <c r="CN847" s="67">
        <v>3.8814176805317402E-3</v>
      </c>
      <c r="CO847" s="67">
        <v>-4.1652335785329342E-3</v>
      </c>
      <c r="CP847" s="67">
        <v>9.6109723672270775E-3</v>
      </c>
      <c r="CQ847" s="67">
        <v>0.19157113134860992</v>
      </c>
      <c r="CR847" s="67">
        <v>0.22316969931125641</v>
      </c>
      <c r="CS847" s="67">
        <v>0.21945039927959442</v>
      </c>
      <c r="CT847" s="67">
        <v>0.24372972548007965</v>
      </c>
      <c r="CU847" s="67">
        <v>0.24458305537700653</v>
      </c>
      <c r="CV847" s="67">
        <v>-5.5281206965446472E-2</v>
      </c>
      <c r="CW847" s="67">
        <v>-0.12817874550819397</v>
      </c>
      <c r="CX847" s="67">
        <v>-0.10073082894086838</v>
      </c>
      <c r="CY847" s="67">
        <v>-6.8371452391147614E-2</v>
      </c>
      <c r="CZ847" s="67">
        <v>-3.4145932644605637E-2</v>
      </c>
      <c r="DA847" s="67">
        <v>5.1413616165518761E-3</v>
      </c>
      <c r="DB847" s="67">
        <v>2.2263243794441223E-2</v>
      </c>
      <c r="DC847" s="67">
        <v>5.8999606408178806E-3</v>
      </c>
      <c r="DD847" s="67">
        <v>1.4280347153544426E-2</v>
      </c>
      <c r="DE847" s="67">
        <v>2.0482461899518967E-2</v>
      </c>
      <c r="DF847" s="67">
        <v>1.0424614883959293E-2</v>
      </c>
      <c r="DG847" s="67">
        <v>8.510291576385498E-3</v>
      </c>
      <c r="DH847" s="67">
        <v>7.2833332233130932E-3</v>
      </c>
      <c r="DI847" s="67">
        <v>1.2622792273759842E-2</v>
      </c>
      <c r="DJ847" s="67">
        <v>9.7672278061509132E-3</v>
      </c>
      <c r="DK847" s="67">
        <v>2.0728565752506256E-2</v>
      </c>
      <c r="DL847" s="67">
        <v>3.0621875077486038E-2</v>
      </c>
      <c r="DM847" s="67">
        <v>2.3918865248560905E-2</v>
      </c>
      <c r="DN847" s="67">
        <v>3.857208788394928E-2</v>
      </c>
      <c r="DO847" s="67">
        <v>0.2207978218793869</v>
      </c>
      <c r="DP847" s="67">
        <v>0.25282713770866394</v>
      </c>
      <c r="DQ847" s="67">
        <v>0.24939826130867004</v>
      </c>
      <c r="DR847" s="67">
        <v>0.27384346723556519</v>
      </c>
      <c r="DS847" s="67">
        <v>0.27466666698455811</v>
      </c>
      <c r="DT847" s="67">
        <v>-2.5355903431773186E-2</v>
      </c>
      <c r="DU847" s="67">
        <v>-9.8917737603187561E-2</v>
      </c>
      <c r="DV847" s="67">
        <v>-7.2587080299854279E-2</v>
      </c>
      <c r="DW847" s="67">
        <v>-4.1532795876264572E-2</v>
      </c>
      <c r="DX847" s="67">
        <v>-8.8938008993864059E-3</v>
      </c>
      <c r="DY847" s="67">
        <v>3.857884556055069E-2</v>
      </c>
      <c r="DZ847" s="67">
        <v>5.3602494299411774E-2</v>
      </c>
      <c r="EA847" s="67">
        <v>3.5580623894929886E-2</v>
      </c>
      <c r="EB847" s="67">
        <v>4.2640391737222672E-2</v>
      </c>
      <c r="EC847" s="67">
        <v>4.8005104064941406E-2</v>
      </c>
      <c r="ED847" s="67">
        <v>3.7670258432626724E-2</v>
      </c>
      <c r="EE847" s="67">
        <v>3.6710675805807114E-2</v>
      </c>
      <c r="EF847" s="67">
        <v>3.6893732845783234E-2</v>
      </c>
      <c r="EG847" s="67">
        <v>4.410264641046524E-2</v>
      </c>
      <c r="EH847" s="67">
        <v>4.3599434196949005E-2</v>
      </c>
      <c r="EI847" s="67">
        <v>5.6999713182449341E-2</v>
      </c>
      <c r="EJ847" s="67">
        <v>6.9230847060680389E-2</v>
      </c>
      <c r="EK847" s="67">
        <v>6.4467847347259521E-2</v>
      </c>
      <c r="EL847" s="67">
        <v>8.0387338995933533E-2</v>
      </c>
      <c r="EM847" s="67">
        <v>0.26299652457237244</v>
      </c>
      <c r="EN847" s="67">
        <v>0.29564774036407471</v>
      </c>
      <c r="EO847" s="67">
        <v>0.29263818264007568</v>
      </c>
      <c r="EP847" s="67">
        <v>0.31732296943664551</v>
      </c>
      <c r="EQ847" s="67">
        <v>0.31810265779495239</v>
      </c>
      <c r="ER847" s="67">
        <v>1.7851477488875389E-2</v>
      </c>
      <c r="ES847" s="67">
        <v>-5.666949599981308E-2</v>
      </c>
      <c r="ET847" s="67">
        <v>-3.1951971352100372E-2</v>
      </c>
      <c r="EU847" s="67">
        <v>-2.7820453979074955E-3</v>
      </c>
      <c r="EV847" s="67">
        <v>2.7566267177462578E-2</v>
      </c>
      <c r="EW847" s="67">
        <v>85</v>
      </c>
      <c r="EX847" s="67">
        <v>82.5</v>
      </c>
      <c r="EY847" s="67">
        <v>81</v>
      </c>
      <c r="EZ847" s="67">
        <v>80.5</v>
      </c>
      <c r="FA847" s="67">
        <v>79.5</v>
      </c>
      <c r="FB847" s="67">
        <v>77.5</v>
      </c>
      <c r="FC847" s="67">
        <v>78</v>
      </c>
      <c r="FD847" s="67">
        <v>78</v>
      </c>
      <c r="FE847" s="67">
        <v>80.5</v>
      </c>
      <c r="FF847" s="67">
        <v>85.5</v>
      </c>
      <c r="FG847" s="67">
        <v>91</v>
      </c>
      <c r="FH847" s="67">
        <v>95</v>
      </c>
      <c r="FI847" s="67">
        <v>98.5</v>
      </c>
      <c r="FJ847" s="67">
        <v>100.5</v>
      </c>
      <c r="FK847" s="67">
        <v>102</v>
      </c>
      <c r="FL847" s="67">
        <v>102</v>
      </c>
      <c r="FM847" s="67">
        <v>102</v>
      </c>
      <c r="FN847" s="67">
        <v>101.5</v>
      </c>
      <c r="FO847" s="67">
        <v>101</v>
      </c>
      <c r="FP847" s="67">
        <v>98</v>
      </c>
      <c r="FQ847" s="67">
        <v>94</v>
      </c>
      <c r="FR847" s="67">
        <v>91</v>
      </c>
      <c r="FS847" s="67">
        <v>88.5</v>
      </c>
      <c r="FT847" s="67">
        <v>86.5</v>
      </c>
      <c r="FU847" s="68">
        <v>3.8806427270174026E-2</v>
      </c>
      <c r="FV847" s="40">
        <v>7.4600000381469727</v>
      </c>
      <c r="FW847">
        <v>11731.24</v>
      </c>
      <c r="FX847">
        <v>1</v>
      </c>
    </row>
    <row r="848" spans="1:180" x14ac:dyDescent="0.2">
      <c r="A848" t="s">
        <v>189</v>
      </c>
      <c r="B848" t="s">
        <v>207</v>
      </c>
      <c r="C848" t="s">
        <v>204</v>
      </c>
      <c r="D848" t="s">
        <v>184</v>
      </c>
      <c r="E848" t="s">
        <v>1</v>
      </c>
      <c r="F848" t="s">
        <v>193</v>
      </c>
      <c r="G848" s="60" t="s">
        <v>230</v>
      </c>
      <c r="H848" s="67">
        <v>7203.9998600482941</v>
      </c>
      <c r="I848" s="67">
        <v>1.3570518493652344</v>
      </c>
      <c r="J848" s="67">
        <v>1.1770304441452026</v>
      </c>
      <c r="K848" s="67">
        <v>1.04938805103302</v>
      </c>
      <c r="L848" s="67">
        <v>0.95464682579040527</v>
      </c>
      <c r="M848" s="67">
        <v>0.90372401475906372</v>
      </c>
      <c r="N848" s="67">
        <v>0.88853007555007935</v>
      </c>
      <c r="O848" s="67">
        <v>0.92193007469177246</v>
      </c>
      <c r="P848" s="67">
        <v>0.92026090621948242</v>
      </c>
      <c r="Q848" s="67">
        <v>0.93153727054595947</v>
      </c>
      <c r="R848" s="67">
        <v>1.054015040397644</v>
      </c>
      <c r="S848" s="67">
        <v>1.2264448404312134</v>
      </c>
      <c r="T848" s="67">
        <v>1.4328773021697998</v>
      </c>
      <c r="U848" s="67">
        <v>1.6974552869796753</v>
      </c>
      <c r="V848" s="67">
        <v>1.9335125684738159</v>
      </c>
      <c r="W848" s="67">
        <v>2.1795797348022461</v>
      </c>
      <c r="X848" s="67">
        <v>2.4421181678771973</v>
      </c>
      <c r="Y848" s="67">
        <v>2.6123380661010742</v>
      </c>
      <c r="Z848" s="67">
        <v>2.657149076461792</v>
      </c>
      <c r="AA848" s="67">
        <v>2.5680270195007324</v>
      </c>
      <c r="AB848" s="67">
        <v>2.4393587112426758</v>
      </c>
      <c r="AC848" s="67">
        <v>2.3194191455841064</v>
      </c>
      <c r="AD848" s="67">
        <v>2.1167175769805908</v>
      </c>
      <c r="AE848" s="67">
        <v>1.8311440944671631</v>
      </c>
      <c r="AF848" s="67">
        <v>1.5670832395553589</v>
      </c>
      <c r="AG848" s="67">
        <v>-5.999765545129776E-2</v>
      </c>
      <c r="AH848" s="67">
        <v>-6.3111640512943268E-2</v>
      </c>
      <c r="AI848" s="67">
        <v>-5.6983884423971176E-2</v>
      </c>
      <c r="AJ848" s="67">
        <v>-5.1189038902521133E-2</v>
      </c>
      <c r="AK848" s="67">
        <v>-3.9582397788763046E-2</v>
      </c>
      <c r="AL848" s="67">
        <v>-4.1378464549779892E-2</v>
      </c>
      <c r="AM848" s="67">
        <v>-5.0799254328012466E-2</v>
      </c>
      <c r="AN848" s="67">
        <v>-5.3499165922403336E-2</v>
      </c>
      <c r="AO848" s="67">
        <v>-5.5017583072185516E-2</v>
      </c>
      <c r="AP848" s="67">
        <v>-6.4002960920333862E-2</v>
      </c>
      <c r="AQ848" s="67">
        <v>-7.1175619959831238E-2</v>
      </c>
      <c r="AR848" s="67">
        <v>-7.879725843667984E-2</v>
      </c>
      <c r="AS848" s="67">
        <v>-6.2607213854789734E-2</v>
      </c>
      <c r="AT848" s="67">
        <v>-5.8663159608840942E-2</v>
      </c>
      <c r="AU848" s="67">
        <v>0.13292603194713593</v>
      </c>
      <c r="AV848" s="67">
        <v>0.19322805106639862</v>
      </c>
      <c r="AW848" s="67">
        <v>0.18969918787479401</v>
      </c>
      <c r="AX848" s="67">
        <v>0.19921496510505676</v>
      </c>
      <c r="AY848" s="67">
        <v>0.16351541876792908</v>
      </c>
      <c r="AZ848" s="67">
        <v>-0.12299780547618866</v>
      </c>
      <c r="BA848" s="67">
        <v>-0.16083011031150818</v>
      </c>
      <c r="BB848" s="67">
        <v>-0.13484287261962891</v>
      </c>
      <c r="BC848" s="67">
        <v>-0.12745019793510437</v>
      </c>
      <c r="BD848" s="67">
        <v>-8.1191956996917725E-2</v>
      </c>
      <c r="BE848" s="67">
        <v>-2.6574719697237015E-2</v>
      </c>
      <c r="BF848" s="67">
        <v>-3.1785927712917328E-2</v>
      </c>
      <c r="BG848" s="67">
        <v>-2.7315983548760414E-2</v>
      </c>
      <c r="BH848" s="67">
        <v>-2.2841176018118858E-2</v>
      </c>
      <c r="BI848" s="67">
        <v>-1.2071611359715462E-2</v>
      </c>
      <c r="BJ848" s="67">
        <v>-1.4144652523100376E-2</v>
      </c>
      <c r="BK848" s="67">
        <v>-2.2611411288380623E-2</v>
      </c>
      <c r="BL848" s="67">
        <v>-2.3902000859379768E-2</v>
      </c>
      <c r="BM848" s="67">
        <v>-2.3551730439066887E-2</v>
      </c>
      <c r="BN848" s="67">
        <v>-3.0185665935277939E-2</v>
      </c>
      <c r="BO848" s="67">
        <v>-3.4920372068881989E-2</v>
      </c>
      <c r="BP848" s="67">
        <v>-4.020516574382782E-2</v>
      </c>
      <c r="BQ848" s="67">
        <v>-2.2075997665524483E-2</v>
      </c>
      <c r="BR848" s="67">
        <v>-1.686629094183445E-2</v>
      </c>
      <c r="BS848" s="67">
        <v>0.17510625720024109</v>
      </c>
      <c r="BT848" s="67">
        <v>0.23602977395057678</v>
      </c>
      <c r="BU848" s="67">
        <v>0.23291991651058197</v>
      </c>
      <c r="BV848" s="67">
        <v>0.24267493188381195</v>
      </c>
      <c r="BW848" s="67">
        <v>0.20693178474903107</v>
      </c>
      <c r="BX848" s="67">
        <v>-7.9810015857219696E-2</v>
      </c>
      <c r="BY848" s="67">
        <v>-0.1186009868979454</v>
      </c>
      <c r="BZ848" s="67">
        <v>-9.4226047396659851E-2</v>
      </c>
      <c r="CA848" s="67">
        <v>-8.8716715574264526E-2</v>
      </c>
      <c r="CB848" s="67">
        <v>-4.4747970998287201E-2</v>
      </c>
      <c r="CC848" s="67">
        <v>-3.426095936447382E-3</v>
      </c>
      <c r="CD848" s="67">
        <v>-1.0089831426739693E-2</v>
      </c>
      <c r="CE848" s="67">
        <v>-6.768085528165102E-3</v>
      </c>
      <c r="CF848" s="67">
        <v>-3.2075350172817707E-3</v>
      </c>
      <c r="CG848" s="67">
        <v>6.9822780787944794E-3</v>
      </c>
      <c r="CH848" s="67">
        <v>4.7174040228128433E-3</v>
      </c>
      <c r="CI848" s="67">
        <v>-3.0885988380759954E-3</v>
      </c>
      <c r="CJ848" s="67">
        <v>-3.4030948299914598E-3</v>
      </c>
      <c r="CK848" s="67">
        <v>-1.7585743917152286E-3</v>
      </c>
      <c r="CL848" s="67">
        <v>-6.7639108747243881E-3</v>
      </c>
      <c r="CM848" s="67">
        <v>-9.8100900650024414E-3</v>
      </c>
      <c r="CN848" s="67">
        <v>-1.3476400636136532E-2</v>
      </c>
      <c r="CO848" s="67">
        <v>5.9957974590361118E-3</v>
      </c>
      <c r="CP848" s="67">
        <v>1.2082097120583057E-2</v>
      </c>
      <c r="CQ848" s="67">
        <v>0.20432014763355255</v>
      </c>
      <c r="CR848" s="67">
        <v>0.26567414402961731</v>
      </c>
      <c r="CS848" s="67">
        <v>0.26285445690155029</v>
      </c>
      <c r="CT848" s="67">
        <v>0.27277514338493347</v>
      </c>
      <c r="CU848" s="67">
        <v>0.23700186610221863</v>
      </c>
      <c r="CV848" s="67">
        <v>-4.9898289144039154E-2</v>
      </c>
      <c r="CW848" s="67">
        <v>-8.9353218674659729E-2</v>
      </c>
      <c r="CX848" s="67">
        <v>-6.6094942390918732E-2</v>
      </c>
      <c r="CY848" s="67">
        <v>-6.1890024691820145E-2</v>
      </c>
      <c r="CZ848" s="67">
        <v>-1.9506977871060371E-2</v>
      </c>
      <c r="DA848" s="67">
        <v>1.9722528755664825E-2</v>
      </c>
      <c r="DB848" s="67">
        <v>1.1606265790760517E-2</v>
      </c>
      <c r="DC848" s="67">
        <v>1.377981249243021E-2</v>
      </c>
      <c r="DD848" s="67">
        <v>1.6426106914877892E-2</v>
      </c>
      <c r="DE848" s="67">
        <v>2.603616937994957E-2</v>
      </c>
      <c r="DF848" s="67">
        <v>2.3579459637403488E-2</v>
      </c>
      <c r="DG848" s="67">
        <v>1.6434215009212494E-2</v>
      </c>
      <c r="DH848" s="67">
        <v>1.7095811665058136E-2</v>
      </c>
      <c r="DI848" s="67">
        <v>2.0034579560160637E-2</v>
      </c>
      <c r="DJ848" s="67">
        <v>1.6657846048474312E-2</v>
      </c>
      <c r="DK848" s="67">
        <v>1.5300189144909382E-2</v>
      </c>
      <c r="DL848" s="67">
        <v>1.3252364471554756E-2</v>
      </c>
      <c r="DM848" s="67">
        <v>3.4067593514919281E-2</v>
      </c>
      <c r="DN848" s="67">
        <v>4.1030485183000565E-2</v>
      </c>
      <c r="DO848" s="67">
        <v>0.2335340678691864</v>
      </c>
      <c r="DP848" s="67">
        <v>0.29531848430633545</v>
      </c>
      <c r="DQ848" s="67">
        <v>0.29278901219367981</v>
      </c>
      <c r="DR848" s="67">
        <v>0.30287539958953857</v>
      </c>
      <c r="DS848" s="67">
        <v>0.26707190275192261</v>
      </c>
      <c r="DT848" s="67">
        <v>-1.9986556842923164E-2</v>
      </c>
      <c r="DU848" s="67">
        <v>-6.0105457901954651E-2</v>
      </c>
      <c r="DV848" s="67">
        <v>-3.7963848561048508E-2</v>
      </c>
      <c r="DW848" s="67">
        <v>-3.5063326358795166E-2</v>
      </c>
      <c r="DX848" s="67">
        <v>5.7340199127793312E-3</v>
      </c>
      <c r="DY848" s="67">
        <v>5.3145464509725571E-2</v>
      </c>
      <c r="DZ848" s="67">
        <v>4.2931985110044479E-2</v>
      </c>
      <c r="EA848" s="67">
        <v>4.3447714298963547E-2</v>
      </c>
      <c r="EB848" s="67">
        <v>4.4773969799280167E-2</v>
      </c>
      <c r="EC848" s="67">
        <v>5.3546953946352005E-2</v>
      </c>
      <c r="ED848" s="67">
        <v>5.0813272595405579E-2</v>
      </c>
      <c r="EE848" s="67">
        <v>4.4622059911489487E-2</v>
      </c>
      <c r="EF848" s="67">
        <v>4.6692982316017151E-2</v>
      </c>
      <c r="EG848" s="67">
        <v>5.1500435918569565E-2</v>
      </c>
      <c r="EH848" s="67">
        <v>5.0475139170885086E-2</v>
      </c>
      <c r="EI848" s="67">
        <v>5.1555447280406952E-2</v>
      </c>
      <c r="EJ848" s="67">
        <v>5.1844455301761627E-2</v>
      </c>
      <c r="EK848" s="67">
        <v>7.4598811566829681E-2</v>
      </c>
      <c r="EL848" s="67">
        <v>8.2827351987361908E-2</v>
      </c>
      <c r="EM848" s="67">
        <v>0.27571430802345276</v>
      </c>
      <c r="EN848" s="67">
        <v>0.33812025189399719</v>
      </c>
      <c r="EO848" s="67">
        <v>0.33600971102714539</v>
      </c>
      <c r="EP848" s="67">
        <v>0.34633538126945496</v>
      </c>
      <c r="EQ848" s="67">
        <v>0.31048831343650818</v>
      </c>
      <c r="ER848" s="67">
        <v>2.3201229050755501E-2</v>
      </c>
      <c r="ES848" s="67">
        <v>-1.7876323312520981E-2</v>
      </c>
      <c r="ET848" s="67">
        <v>2.6529873721301556E-3</v>
      </c>
      <c r="EU848" s="67">
        <v>3.670156467705965E-3</v>
      </c>
      <c r="EV848" s="67">
        <v>4.2178008705377579E-2</v>
      </c>
      <c r="EW848" s="67">
        <v>84</v>
      </c>
      <c r="EX848" s="67">
        <v>82.5</v>
      </c>
      <c r="EY848" s="67">
        <v>79.5</v>
      </c>
      <c r="EZ848" s="67">
        <v>78.5</v>
      </c>
      <c r="FA848" s="67">
        <v>77</v>
      </c>
      <c r="FB848" s="67">
        <v>76.5</v>
      </c>
      <c r="FC848" s="67">
        <v>76</v>
      </c>
      <c r="FD848" s="67">
        <v>79.5</v>
      </c>
      <c r="FE848" s="67">
        <v>84.5</v>
      </c>
      <c r="FF848" s="67">
        <v>89</v>
      </c>
      <c r="FG848" s="67">
        <v>92.5</v>
      </c>
      <c r="FH848" s="67">
        <v>95.5</v>
      </c>
      <c r="FI848" s="67">
        <v>98.5</v>
      </c>
      <c r="FJ848" s="67">
        <v>100.5</v>
      </c>
      <c r="FK848" s="67">
        <v>100.5</v>
      </c>
      <c r="FL848" s="67">
        <v>101</v>
      </c>
      <c r="FM848" s="67">
        <v>101</v>
      </c>
      <c r="FN848" s="67">
        <v>100.5</v>
      </c>
      <c r="FO848" s="67">
        <v>99.5</v>
      </c>
      <c r="FP848" s="67">
        <v>96</v>
      </c>
      <c r="FQ848" s="67">
        <v>93.5</v>
      </c>
      <c r="FR848" s="67">
        <v>91</v>
      </c>
      <c r="FS848" s="67">
        <v>87</v>
      </c>
      <c r="FT848" s="67">
        <v>85</v>
      </c>
      <c r="FU848" s="68">
        <v>3.8789104670286179E-2</v>
      </c>
      <c r="FV848" s="40">
        <v>7.309999942779541</v>
      </c>
      <c r="FW848">
        <v>11431.85</v>
      </c>
      <c r="FX848">
        <v>1</v>
      </c>
    </row>
    <row r="849" spans="1:180" x14ac:dyDescent="0.2">
      <c r="A849" t="s">
        <v>189</v>
      </c>
      <c r="B849" t="s">
        <v>207</v>
      </c>
      <c r="C849" t="s">
        <v>204</v>
      </c>
      <c r="D849" t="s">
        <v>184</v>
      </c>
      <c r="E849" t="s">
        <v>1</v>
      </c>
      <c r="F849" t="s">
        <v>193</v>
      </c>
      <c r="G849" s="60" t="s">
        <v>2</v>
      </c>
      <c r="H849" s="67">
        <v>6744.0666754484173</v>
      </c>
      <c r="I849" s="67">
        <v>1.3667323589324951</v>
      </c>
      <c r="J849" s="67">
        <v>1.1789041757583618</v>
      </c>
      <c r="K849" s="67">
        <v>1.043900728225708</v>
      </c>
      <c r="L849" s="67">
        <v>0.94427156448364258</v>
      </c>
      <c r="M849" s="67">
        <v>0.89032530784606934</v>
      </c>
      <c r="N849" s="67">
        <v>0.86048567295074463</v>
      </c>
      <c r="O849" s="67">
        <v>0.88405954837799072</v>
      </c>
      <c r="P849" s="67">
        <v>0.91463518142700195</v>
      </c>
      <c r="Q849" s="67">
        <v>0.9689745306968689</v>
      </c>
      <c r="R849" s="67">
        <v>1.0948758125305176</v>
      </c>
      <c r="S849" s="67">
        <v>1.2777180671691895</v>
      </c>
      <c r="T849" s="67">
        <v>1.5142611265182495</v>
      </c>
      <c r="U849" s="67">
        <v>1.7872343063354492</v>
      </c>
      <c r="V849" s="67">
        <v>2.0292589664459229</v>
      </c>
      <c r="W849" s="67">
        <v>2.239793062210083</v>
      </c>
      <c r="X849" s="67">
        <v>2.4534816741943359</v>
      </c>
      <c r="Y849" s="67">
        <v>2.6153151988983154</v>
      </c>
      <c r="Z849" s="67">
        <v>2.7306084632873535</v>
      </c>
      <c r="AA849" s="67">
        <v>2.7209539413452148</v>
      </c>
      <c r="AB849" s="67">
        <v>2.6095736026763916</v>
      </c>
      <c r="AC849" s="67">
        <v>2.4910886287689209</v>
      </c>
      <c r="AD849" s="67">
        <v>2.3193051815032959</v>
      </c>
      <c r="AE849" s="67">
        <v>2.0057086944580078</v>
      </c>
      <c r="AF849" s="67">
        <v>1.6769816875457764</v>
      </c>
      <c r="AG849" s="67">
        <v>-4.3905247002840042E-2</v>
      </c>
      <c r="AH849" s="67">
        <v>-3.8916688412427902E-2</v>
      </c>
      <c r="AI849" s="67">
        <v>-3.7892747670412064E-2</v>
      </c>
      <c r="AJ849" s="67">
        <v>-3.4723546355962753E-2</v>
      </c>
      <c r="AK849" s="67">
        <v>-2.8770217671990395E-2</v>
      </c>
      <c r="AL849" s="67">
        <v>-2.7803646400570869E-2</v>
      </c>
      <c r="AM849" s="67">
        <v>-3.1555261462926865E-2</v>
      </c>
      <c r="AN849" s="67">
        <v>-4.0332738310098648E-2</v>
      </c>
      <c r="AO849" s="67">
        <v>-4.3453093618154526E-2</v>
      </c>
      <c r="AP849" s="67">
        <v>-5.2270486950874329E-2</v>
      </c>
      <c r="AQ849" s="67">
        <v>-6.0844574123620987E-2</v>
      </c>
      <c r="AR849" s="67">
        <v>-6.5283387899398804E-2</v>
      </c>
      <c r="AS849" s="67">
        <v>-6.8019174039363861E-2</v>
      </c>
      <c r="AT849" s="67">
        <v>-5.5260371416807175E-2</v>
      </c>
      <c r="AU849" s="67">
        <v>0.14274096488952637</v>
      </c>
      <c r="AV849" s="67">
        <v>0.1917615681886673</v>
      </c>
      <c r="AW849" s="67">
        <v>0.20061515271663666</v>
      </c>
      <c r="AX849" s="67">
        <v>0.21094110608100891</v>
      </c>
      <c r="AY849" s="67">
        <v>0.20042501389980316</v>
      </c>
      <c r="AZ849" s="67">
        <v>-8.2060232758522034E-2</v>
      </c>
      <c r="BA849" s="67">
        <v>-0.15940685570240021</v>
      </c>
      <c r="BB849" s="67">
        <v>-0.14086829125881195</v>
      </c>
      <c r="BC849" s="67">
        <v>-0.11269749701023102</v>
      </c>
      <c r="BD849" s="67">
        <v>-7.7237047255039215E-2</v>
      </c>
      <c r="BE849" s="67">
        <v>-2.1986495703458786E-2</v>
      </c>
      <c r="BF849" s="67">
        <v>-1.8372792750597E-2</v>
      </c>
      <c r="BG849" s="67">
        <v>-1.8436286598443985E-2</v>
      </c>
      <c r="BH849" s="67">
        <v>-1.6132708638906479E-2</v>
      </c>
      <c r="BI849" s="67">
        <v>-1.0728511959314346E-2</v>
      </c>
      <c r="BJ849" s="67">
        <v>-9.9439872428774834E-3</v>
      </c>
      <c r="BK849" s="67">
        <v>-1.3071219436824322E-2</v>
      </c>
      <c r="BL849" s="67">
        <v>-2.0924998447299004E-2</v>
      </c>
      <c r="BM849" s="67">
        <v>-2.2819610312581062E-2</v>
      </c>
      <c r="BN849" s="67">
        <v>-3.0094565823674202E-2</v>
      </c>
      <c r="BO849" s="67">
        <v>-3.7069398909807205E-2</v>
      </c>
      <c r="BP849" s="67">
        <v>-3.9975527673959732E-2</v>
      </c>
      <c r="BQ849" s="67">
        <v>-4.1439492255449295E-2</v>
      </c>
      <c r="BR849" s="67">
        <v>-2.7851169928908348E-2</v>
      </c>
      <c r="BS849" s="67">
        <v>0.17040260136127472</v>
      </c>
      <c r="BT849" s="67">
        <v>0.21983011066913605</v>
      </c>
      <c r="BU849" s="67">
        <v>0.22895841300487518</v>
      </c>
      <c r="BV849" s="67">
        <v>0.23944026231765747</v>
      </c>
      <c r="BW849" s="67">
        <v>0.22889469563961029</v>
      </c>
      <c r="BX849" s="67">
        <v>-5.3740836679935455E-2</v>
      </c>
      <c r="BY849" s="67">
        <v>-0.13171426951885223</v>
      </c>
      <c r="BZ849" s="67">
        <v>-0.1142328754067421</v>
      </c>
      <c r="CA849" s="67">
        <v>-8.7297752499580383E-2</v>
      </c>
      <c r="CB849" s="67">
        <v>-5.3338333964347839E-2</v>
      </c>
      <c r="CC849" s="67">
        <v>-6.8056387826800346E-3</v>
      </c>
      <c r="CD849" s="67">
        <v>-4.1441540233790874E-3</v>
      </c>
      <c r="CE849" s="67">
        <v>-4.9608005210757256E-3</v>
      </c>
      <c r="CF849" s="67">
        <v>-3.2567486632615328E-3</v>
      </c>
      <c r="CG849" s="67">
        <v>1.7671165987849236E-3</v>
      </c>
      <c r="CH849" s="67">
        <v>2.4255574680864811E-3</v>
      </c>
      <c r="CI849" s="67">
        <v>-2.692278940230608E-4</v>
      </c>
      <c r="CJ849" s="67">
        <v>-7.483254186809063E-3</v>
      </c>
      <c r="CK849" s="67">
        <v>-8.5289208218455315E-3</v>
      </c>
      <c r="CL849" s="67">
        <v>-1.4735594391822815E-2</v>
      </c>
      <c r="CM849" s="67">
        <v>-2.0602785050868988E-2</v>
      </c>
      <c r="CN849" s="67">
        <v>-2.2447379305958748E-2</v>
      </c>
      <c r="CO849" s="67">
        <v>-2.3030485957860947E-2</v>
      </c>
      <c r="CP849" s="67">
        <v>-8.8676419109106064E-3</v>
      </c>
      <c r="CQ849" s="67">
        <v>0.18956097960472107</v>
      </c>
      <c r="CR849" s="67">
        <v>0.23927029967308044</v>
      </c>
      <c r="CS849" s="67">
        <v>0.24858886003494263</v>
      </c>
      <c r="CT849" s="67">
        <v>0.25917872786521912</v>
      </c>
      <c r="CU849" s="67">
        <v>0.24861268699169159</v>
      </c>
      <c r="CV849" s="67">
        <v>-3.4126915037631989E-2</v>
      </c>
      <c r="CW849" s="67">
        <v>-0.11253447085618973</v>
      </c>
      <c r="CX849" s="67">
        <v>-9.5785282552242279E-2</v>
      </c>
      <c r="CY849" s="67">
        <v>-6.9705978035926819E-2</v>
      </c>
      <c r="CZ849" s="67">
        <v>-3.6786157637834549E-2</v>
      </c>
      <c r="DA849" s="67">
        <v>8.3752181380987167E-3</v>
      </c>
      <c r="DB849" s="67">
        <v>1.00844856351614E-2</v>
      </c>
      <c r="DC849" s="67">
        <v>8.5146855562925339E-3</v>
      </c>
      <c r="DD849" s="67">
        <v>9.6192099153995514E-3</v>
      </c>
      <c r="DE849" s="67">
        <v>1.4262745156884193E-2</v>
      </c>
      <c r="DF849" s="67">
        <v>1.4795102179050446E-2</v>
      </c>
      <c r="DG849" s="67">
        <v>1.2532763183116913E-2</v>
      </c>
      <c r="DH849" s="67">
        <v>5.9584900736808777E-3</v>
      </c>
      <c r="DI849" s="67">
        <v>5.7617672719061375E-3</v>
      </c>
      <c r="DJ849" s="67">
        <v>6.2337896088138223E-4</v>
      </c>
      <c r="DK849" s="67">
        <v>-4.1361716575920582E-3</v>
      </c>
      <c r="DL849" s="67">
        <v>-4.9192286096513271E-3</v>
      </c>
      <c r="DM849" s="67">
        <v>-4.6214805915951729E-3</v>
      </c>
      <c r="DN849" s="67">
        <v>1.0115887969732285E-2</v>
      </c>
      <c r="DO849" s="67">
        <v>0.20871935784816742</v>
      </c>
      <c r="DP849" s="67">
        <v>0.25871050357818604</v>
      </c>
      <c r="DQ849" s="67">
        <v>0.26821929216384888</v>
      </c>
      <c r="DR849" s="67">
        <v>0.27891713380813599</v>
      </c>
      <c r="DS849" s="67">
        <v>0.26833072304725647</v>
      </c>
      <c r="DT849" s="67">
        <v>-1.4512994326651096E-2</v>
      </c>
      <c r="DU849" s="67">
        <v>-9.3354672193527222E-2</v>
      </c>
      <c r="DV849" s="67">
        <v>-7.7337682247161865E-2</v>
      </c>
      <c r="DW849" s="67">
        <v>-5.2114196121692657E-2</v>
      </c>
      <c r="DX849" s="67">
        <v>-2.0233981311321259E-2</v>
      </c>
      <c r="DY849" s="67">
        <v>3.0293965712189674E-2</v>
      </c>
      <c r="DZ849" s="67">
        <v>3.0628379434347153E-2</v>
      </c>
      <c r="EA849" s="67">
        <v>2.7971148490905762E-2</v>
      </c>
      <c r="EB849" s="67">
        <v>2.8210049495100975E-2</v>
      </c>
      <c r="EC849" s="67">
        <v>3.2304447144269943E-2</v>
      </c>
      <c r="ED849" s="67">
        <v>3.2654758542776108E-2</v>
      </c>
      <c r="EE849" s="67">
        <v>3.101680614054203E-2</v>
      </c>
      <c r="EF849" s="67">
        <v>2.536623552441597E-2</v>
      </c>
      <c r="EG849" s="67">
        <v>2.6395253837108612E-2</v>
      </c>
      <c r="EH849" s="67">
        <v>2.27992944419384E-2</v>
      </c>
      <c r="EI849" s="67">
        <v>1.9639004021883011E-2</v>
      </c>
      <c r="EJ849" s="67">
        <v>2.0388634875416756E-2</v>
      </c>
      <c r="EK849" s="67">
        <v>2.1958202123641968E-2</v>
      </c>
      <c r="EL849" s="67">
        <v>3.7525087594985962E-2</v>
      </c>
      <c r="EM849" s="67">
        <v>0.23638099431991577</v>
      </c>
      <c r="EN849" s="67">
        <v>0.2867790162563324</v>
      </c>
      <c r="EO849" s="67">
        <v>0.29656258225440979</v>
      </c>
      <c r="EP849" s="67">
        <v>0.30741629004478455</v>
      </c>
      <c r="EQ849" s="67">
        <v>0.29680037498474121</v>
      </c>
      <c r="ER849" s="67">
        <v>1.380639337003231E-2</v>
      </c>
      <c r="ES849" s="67">
        <v>-6.5662086009979248E-2</v>
      </c>
      <c r="ET849" s="67">
        <v>-5.0702277570962906E-2</v>
      </c>
      <c r="EU849" s="67">
        <v>-2.671445719897747E-2</v>
      </c>
      <c r="EV849" s="67">
        <v>3.664730116724968E-3</v>
      </c>
      <c r="EW849" s="67">
        <v>84.930160522460938</v>
      </c>
      <c r="EX849" s="67">
        <v>83.386283874511719</v>
      </c>
      <c r="EY849" s="67">
        <v>81.770065307617188</v>
      </c>
      <c r="EZ849" s="67">
        <v>80.055618286132813</v>
      </c>
      <c r="FA849" s="67">
        <v>78.335289001464844</v>
      </c>
      <c r="FB849" s="67">
        <v>77.111892700195313</v>
      </c>
      <c r="FC849" s="67">
        <v>76.893318176269531</v>
      </c>
      <c r="FD849" s="67">
        <v>78.917243957519531</v>
      </c>
      <c r="FE849" s="67">
        <v>82.937126159667969</v>
      </c>
      <c r="FF849" s="67">
        <v>86.877891540527344</v>
      </c>
      <c r="FG849" s="67">
        <v>90.771697998046875</v>
      </c>
      <c r="FH849" s="67">
        <v>94.484077453613281</v>
      </c>
      <c r="FI849" s="67">
        <v>97.245216369628906</v>
      </c>
      <c r="FJ849" s="67">
        <v>99.013847351074219</v>
      </c>
      <c r="FK849" s="67">
        <v>100.15512847900391</v>
      </c>
      <c r="FL849" s="67">
        <v>101.11867523193359</v>
      </c>
      <c r="FM849" s="67">
        <v>101.79524230957031</v>
      </c>
      <c r="FN849" s="67">
        <v>102.13914489746094</v>
      </c>
      <c r="FO849" s="67">
        <v>101.5487060546875</v>
      </c>
      <c r="FP849" s="67">
        <v>99.163375854492188</v>
      </c>
      <c r="FQ849" s="67">
        <v>96.011299133300781</v>
      </c>
      <c r="FR849" s="67">
        <v>92.648658752441406</v>
      </c>
      <c r="FS849" s="67">
        <v>89.484184265136719</v>
      </c>
      <c r="FT849" s="67">
        <v>87.213905334472656</v>
      </c>
      <c r="FU849" s="68">
        <v>2.5436433032155037E-2</v>
      </c>
      <c r="FV849" s="40">
        <v>7.5900001525878906</v>
      </c>
      <c r="FW849">
        <v>11196.550000000001</v>
      </c>
      <c r="FX849">
        <v>1</v>
      </c>
    </row>
    <row r="850" spans="1:180" x14ac:dyDescent="0.2">
      <c r="A850" t="s">
        <v>189</v>
      </c>
      <c r="B850" t="s">
        <v>207</v>
      </c>
      <c r="C850" t="s">
        <v>204</v>
      </c>
      <c r="D850" t="s">
        <v>184</v>
      </c>
      <c r="E850" t="s">
        <v>1</v>
      </c>
      <c r="F850" t="s">
        <v>194</v>
      </c>
      <c r="G850" s="60" t="s">
        <v>216</v>
      </c>
      <c r="H850" s="67">
        <v>1986</v>
      </c>
      <c r="I850" s="67">
        <v>1.1264203786849976</v>
      </c>
      <c r="J850" s="67">
        <v>0.99006539583206177</v>
      </c>
      <c r="K850" s="67">
        <v>0.84860873222351074</v>
      </c>
      <c r="L850" s="67">
        <v>0.78247004747390747</v>
      </c>
      <c r="M850" s="67">
        <v>0.74218571186065674</v>
      </c>
      <c r="N850" s="67">
        <v>0.73831570148468018</v>
      </c>
      <c r="O850" s="67">
        <v>0.78537684679031372</v>
      </c>
      <c r="P850" s="67">
        <v>0.84499180316925049</v>
      </c>
      <c r="Q850" s="67">
        <v>0.90602296590805054</v>
      </c>
      <c r="R850" s="67">
        <v>0.99760699272155762</v>
      </c>
      <c r="S850" s="67">
        <v>1.1352759599685669</v>
      </c>
      <c r="T850" s="67">
        <v>1.3329473733901978</v>
      </c>
      <c r="U850" s="67">
        <v>1.5084470510482788</v>
      </c>
      <c r="V850" s="67">
        <v>1.6514849662780762</v>
      </c>
      <c r="W850" s="67">
        <v>1.7551864385604858</v>
      </c>
      <c r="X850" s="67">
        <v>1.9539191722869873</v>
      </c>
      <c r="Y850" s="67">
        <v>2.1860959529876709</v>
      </c>
      <c r="Z850" s="67">
        <v>2.4334838390350342</v>
      </c>
      <c r="AA850" s="67">
        <v>2.4894173145294189</v>
      </c>
      <c r="AB850" s="67">
        <v>2.449760913848877</v>
      </c>
      <c r="AC850" s="67">
        <v>2.3554315567016602</v>
      </c>
      <c r="AD850" s="67">
        <v>2.2338039875030518</v>
      </c>
      <c r="AE850" s="67">
        <v>1.9423278570175171</v>
      </c>
      <c r="AF850" s="67">
        <v>1.6133556365966797</v>
      </c>
      <c r="AG850" s="67">
        <v>-0.16094185411930084</v>
      </c>
      <c r="AH850" s="67">
        <v>-0.12223955243825912</v>
      </c>
      <c r="AI850" s="67">
        <v>-0.13950236141681671</v>
      </c>
      <c r="AJ850" s="67">
        <v>-0.1152019277215004</v>
      </c>
      <c r="AK850" s="67">
        <v>-0.11544746905565262</v>
      </c>
      <c r="AL850" s="67">
        <v>-0.12854206562042236</v>
      </c>
      <c r="AM850" s="67">
        <v>-0.14272262156009674</v>
      </c>
      <c r="AN850" s="67">
        <v>-0.1673438549041748</v>
      </c>
      <c r="AO850" s="67">
        <v>-0.16502586007118225</v>
      </c>
      <c r="AP850" s="67">
        <v>-0.17520393431186676</v>
      </c>
      <c r="AQ850" s="67">
        <v>-0.18634945154190063</v>
      </c>
      <c r="AR850" s="67">
        <v>-0.15678268671035767</v>
      </c>
      <c r="AS850" s="67">
        <v>-0.21307599544525146</v>
      </c>
      <c r="AT850" s="67">
        <v>-0.18160112202167511</v>
      </c>
      <c r="AU850" s="67">
        <v>0.14615707099437714</v>
      </c>
      <c r="AV850" s="67">
        <v>0.23513145744800568</v>
      </c>
      <c r="AW850" s="67">
        <v>0.31704407930374146</v>
      </c>
      <c r="AX850" s="67">
        <v>0.40122231841087341</v>
      </c>
      <c r="AY850" s="67">
        <v>0.36799317598342896</v>
      </c>
      <c r="AZ850" s="67">
        <v>-0.44551008939743042</v>
      </c>
      <c r="BA850" s="67">
        <v>-0.48436379432678223</v>
      </c>
      <c r="BB850" s="67">
        <v>-0.38661915063858032</v>
      </c>
      <c r="BC850" s="67">
        <v>-0.29717490077018738</v>
      </c>
      <c r="BD850" s="67">
        <v>-0.25229322910308838</v>
      </c>
      <c r="BE850" s="67">
        <v>-7.0620931684970856E-2</v>
      </c>
      <c r="BF850" s="67">
        <v>-3.8339268416166306E-2</v>
      </c>
      <c r="BG850" s="67">
        <v>-6.0461793094873428E-2</v>
      </c>
      <c r="BH850" s="67">
        <v>-3.9803303778171539E-2</v>
      </c>
      <c r="BI850" s="67">
        <v>-4.2329993098974228E-2</v>
      </c>
      <c r="BJ850" s="67">
        <v>-5.590105801820755E-2</v>
      </c>
      <c r="BK850" s="67">
        <v>-6.6713452339172363E-2</v>
      </c>
      <c r="BL850" s="67">
        <v>-8.8011234998703003E-2</v>
      </c>
      <c r="BM850" s="67">
        <v>-8.0782301723957062E-2</v>
      </c>
      <c r="BN850" s="67">
        <v>-8.4030486643314362E-2</v>
      </c>
      <c r="BO850" s="67">
        <v>-8.8264882564544678E-2</v>
      </c>
      <c r="BP850" s="67">
        <v>-5.2201315760612488E-2</v>
      </c>
      <c r="BQ850" s="67">
        <v>-0.10280465334653854</v>
      </c>
      <c r="BR850" s="67">
        <v>-6.7242264747619629E-2</v>
      </c>
      <c r="BS850" s="67">
        <v>0.25896352529525757</v>
      </c>
      <c r="BT850" s="67">
        <v>0.34949535131454468</v>
      </c>
      <c r="BU850" s="67">
        <v>0.43256330490112305</v>
      </c>
      <c r="BV850" s="67">
        <v>0.51755726337432861</v>
      </c>
      <c r="BW850" s="67">
        <v>0.48569020628929138</v>
      </c>
      <c r="BX850" s="67">
        <v>-0.32417076826095581</v>
      </c>
      <c r="BY850" s="67">
        <v>-0.36535674333572388</v>
      </c>
      <c r="BZ850" s="67">
        <v>-0.27337554097175598</v>
      </c>
      <c r="CA850" s="67">
        <v>-0.19013939797878265</v>
      </c>
      <c r="CB850" s="67">
        <v>-0.15290237963199615</v>
      </c>
      <c r="CC850" s="67">
        <v>-8.0649424344301224E-3</v>
      </c>
      <c r="CD850" s="67">
        <v>1.9769808277487755E-2</v>
      </c>
      <c r="CE850" s="67">
        <v>-5.7185394689440727E-3</v>
      </c>
      <c r="CF850" s="67">
        <v>1.2417552061378956E-2</v>
      </c>
      <c r="CG850" s="67">
        <v>8.3109475672245026E-3</v>
      </c>
      <c r="CH850" s="67">
        <v>-5.5901114828884602E-3</v>
      </c>
      <c r="CI850" s="67">
        <v>-1.4069732278585434E-2</v>
      </c>
      <c r="CJ850" s="67">
        <v>-3.3065706491470337E-2</v>
      </c>
      <c r="CK850" s="67">
        <v>-2.2435475140810013E-2</v>
      </c>
      <c r="CL850" s="67">
        <v>-2.088402584195137E-2</v>
      </c>
      <c r="CM850" s="67">
        <v>-2.0331816747784615E-2</v>
      </c>
      <c r="CN850" s="67">
        <v>2.0231418311595917E-2</v>
      </c>
      <c r="CO850" s="67">
        <v>-2.643105573952198E-2</v>
      </c>
      <c r="CP850" s="67">
        <v>1.1962338350713253E-2</v>
      </c>
      <c r="CQ850" s="67">
        <v>0.33709293603897095</v>
      </c>
      <c r="CR850" s="67">
        <v>0.42870339751243591</v>
      </c>
      <c r="CS850" s="67">
        <v>0.51257151365280151</v>
      </c>
      <c r="CT850" s="67">
        <v>0.59813052415847778</v>
      </c>
      <c r="CU850" s="67">
        <v>0.56720679998397827</v>
      </c>
      <c r="CV850" s="67">
        <v>-0.24013155698776245</v>
      </c>
      <c r="CW850" s="67">
        <v>-0.2829328179359436</v>
      </c>
      <c r="CX850" s="67">
        <v>-0.19494332373142242</v>
      </c>
      <c r="CY850" s="67">
        <v>-0.11600694060325623</v>
      </c>
      <c r="CZ850" s="67">
        <v>-8.4064602851867676E-2</v>
      </c>
      <c r="DA850" s="67">
        <v>5.4491050541400909E-2</v>
      </c>
      <c r="DB850" s="67">
        <v>7.7878892421722412E-2</v>
      </c>
      <c r="DC850" s="67">
        <v>4.9024716019630432E-2</v>
      </c>
      <c r="DD850" s="67">
        <v>6.4638406038284302E-2</v>
      </c>
      <c r="DE850" s="67">
        <v>5.8951884508132935E-2</v>
      </c>
      <c r="DF850" s="67">
        <v>4.4720832258462906E-2</v>
      </c>
      <c r="DG850" s="67">
        <v>3.8573984056711197E-2</v>
      </c>
      <c r="DH850" s="67">
        <v>2.1879822015762329E-2</v>
      </c>
      <c r="DI850" s="67">
        <v>3.5911351442337036E-2</v>
      </c>
      <c r="DJ850" s="67">
        <v>4.2262431234121323E-2</v>
      </c>
      <c r="DK850" s="67">
        <v>4.7601249068975449E-2</v>
      </c>
      <c r="DL850" s="67">
        <v>9.2664152383804321E-2</v>
      </c>
      <c r="DM850" s="67">
        <v>4.9942541867494583E-2</v>
      </c>
      <c r="DN850" s="67">
        <v>9.1166943311691284E-2</v>
      </c>
      <c r="DO850" s="67">
        <v>0.41522234678268433</v>
      </c>
      <c r="DP850" s="67">
        <v>0.50791150331497192</v>
      </c>
      <c r="DQ850" s="67">
        <v>0.59257984161376953</v>
      </c>
      <c r="DR850" s="67">
        <v>0.67870378494262695</v>
      </c>
      <c r="DS850" s="67">
        <v>0.64872336387634277</v>
      </c>
      <c r="DT850" s="67">
        <v>-0.1560923308134079</v>
      </c>
      <c r="DU850" s="67">
        <v>-0.20050892233848572</v>
      </c>
      <c r="DV850" s="67">
        <v>-0.11651112139225006</v>
      </c>
      <c r="DW850" s="67">
        <v>-4.1874490678310394E-2</v>
      </c>
      <c r="DX850" s="67">
        <v>-1.5226813033223152E-2</v>
      </c>
      <c r="DY850" s="67">
        <v>0.1448119729757309</v>
      </c>
      <c r="DZ850" s="67">
        <v>0.16177915036678314</v>
      </c>
      <c r="EA850" s="67">
        <v>0.12806527316570282</v>
      </c>
      <c r="EB850" s="67">
        <v>0.14003704488277435</v>
      </c>
      <c r="EC850" s="67">
        <v>0.13206936419010162</v>
      </c>
      <c r="ED850" s="67">
        <v>0.11736185103654861</v>
      </c>
      <c r="EE850" s="67">
        <v>0.11458315700292587</v>
      </c>
      <c r="EF850" s="67">
        <v>0.10121244192123413</v>
      </c>
      <c r="EG850" s="67">
        <v>0.12015490233898163</v>
      </c>
      <c r="EH850" s="67">
        <v>0.13343589007854462</v>
      </c>
      <c r="EI850" s="67">
        <v>0.1456858217716217</v>
      </c>
      <c r="EJ850" s="67">
        <v>0.1972455233335495</v>
      </c>
      <c r="EK850" s="67">
        <v>0.1602138876914978</v>
      </c>
      <c r="EL850" s="67">
        <v>0.20552581548690796</v>
      </c>
      <c r="EM850" s="67">
        <v>0.52802878618240356</v>
      </c>
      <c r="EN850" s="67">
        <v>0.62227535247802734</v>
      </c>
      <c r="EO850" s="67">
        <v>0.70809906721115112</v>
      </c>
      <c r="EP850" s="67">
        <v>0.79503870010375977</v>
      </c>
      <c r="EQ850" s="67">
        <v>0.76642042398452759</v>
      </c>
      <c r="ER850" s="67">
        <v>-3.4753028303384781E-2</v>
      </c>
      <c r="ES850" s="67">
        <v>-8.1501871347427368E-2</v>
      </c>
      <c r="ET850" s="67">
        <v>-3.2674726098775864E-3</v>
      </c>
      <c r="EU850" s="67">
        <v>6.516101211309433E-2</v>
      </c>
      <c r="EV850" s="67">
        <v>8.4164023399353027E-2</v>
      </c>
      <c r="EW850" s="67">
        <v>81</v>
      </c>
      <c r="EX850" s="67">
        <v>79.5</v>
      </c>
      <c r="EY850" s="67">
        <v>78.5</v>
      </c>
      <c r="EZ850" s="67">
        <v>77</v>
      </c>
      <c r="FA850" s="67">
        <v>76</v>
      </c>
      <c r="FB850" s="67">
        <v>75</v>
      </c>
      <c r="FC850" s="67">
        <v>76</v>
      </c>
      <c r="FD850" s="67">
        <v>79.5</v>
      </c>
      <c r="FE850" s="67">
        <v>81</v>
      </c>
      <c r="FF850" s="67">
        <v>82.5</v>
      </c>
      <c r="FG850" s="67">
        <v>84.5</v>
      </c>
      <c r="FH850" s="67">
        <v>88.5</v>
      </c>
      <c r="FI850" s="67">
        <v>89</v>
      </c>
      <c r="FJ850" s="67">
        <v>88.5</v>
      </c>
      <c r="FK850" s="67">
        <v>88</v>
      </c>
      <c r="FL850" s="67">
        <v>90.5</v>
      </c>
      <c r="FM850" s="67">
        <v>94</v>
      </c>
      <c r="FN850" s="67">
        <v>96</v>
      </c>
      <c r="FO850" s="67">
        <v>97.5</v>
      </c>
      <c r="FP850" s="67">
        <v>96</v>
      </c>
      <c r="FQ850" s="67">
        <v>92.5</v>
      </c>
      <c r="FR850" s="67">
        <v>90.5</v>
      </c>
      <c r="FS850" s="67">
        <v>88.5</v>
      </c>
      <c r="FT850" s="67">
        <v>86.5</v>
      </c>
      <c r="FU850" s="68">
        <v>0.10383579879999161</v>
      </c>
      <c r="FV850" s="40">
        <v>7.429999828338623</v>
      </c>
      <c r="FW850">
        <v>2843.4</v>
      </c>
      <c r="FX850">
        <v>1</v>
      </c>
    </row>
    <row r="851" spans="1:180" x14ac:dyDescent="0.2">
      <c r="A851" t="s">
        <v>189</v>
      </c>
      <c r="B851" t="s">
        <v>207</v>
      </c>
      <c r="C851" t="s">
        <v>204</v>
      </c>
      <c r="D851" t="s">
        <v>184</v>
      </c>
      <c r="E851" t="s">
        <v>1</v>
      </c>
      <c r="F851" t="s">
        <v>194</v>
      </c>
      <c r="G851" s="60" t="s">
        <v>217</v>
      </c>
      <c r="H851" s="67">
        <v>1969</v>
      </c>
      <c r="I851" s="67">
        <v>1.2927299737930298</v>
      </c>
      <c r="J851" s="67">
        <v>1.11124587059021</v>
      </c>
      <c r="K851" s="67">
        <v>0.9546324610710144</v>
      </c>
      <c r="L851" s="67">
        <v>0.85361200571060181</v>
      </c>
      <c r="M851" s="67">
        <v>0.80354523658752441</v>
      </c>
      <c r="N851" s="67">
        <v>0.77024614810943604</v>
      </c>
      <c r="O851" s="67">
        <v>0.79588478803634644</v>
      </c>
      <c r="P851" s="67">
        <v>0.87576699256896973</v>
      </c>
      <c r="Q851" s="67">
        <v>0.96990734338760376</v>
      </c>
      <c r="R851" s="67">
        <v>1.1454960107803345</v>
      </c>
      <c r="S851" s="67">
        <v>1.3630039691925049</v>
      </c>
      <c r="T851" s="67">
        <v>1.6532113552093506</v>
      </c>
      <c r="U851" s="67">
        <v>1.9819177389144897</v>
      </c>
      <c r="V851" s="67">
        <v>2.2846436500549316</v>
      </c>
      <c r="W851" s="67">
        <v>2.5890276432037354</v>
      </c>
      <c r="X851" s="67">
        <v>2.8610150814056396</v>
      </c>
      <c r="Y851" s="67">
        <v>3.095076322555542</v>
      </c>
      <c r="Z851" s="67">
        <v>3.2498764991760254</v>
      </c>
      <c r="AA851" s="67">
        <v>3.2956612110137939</v>
      </c>
      <c r="AB851" s="67">
        <v>3.1656854152679443</v>
      </c>
      <c r="AC851" s="67">
        <v>2.9639289379119873</v>
      </c>
      <c r="AD851" s="67">
        <v>2.7324376106262207</v>
      </c>
      <c r="AE851" s="67">
        <v>2.2801303863525391</v>
      </c>
      <c r="AF851" s="67">
        <v>1.7976131439208984</v>
      </c>
      <c r="AG851" s="67">
        <v>-0.14541716873645782</v>
      </c>
      <c r="AH851" s="67">
        <v>-0.10717545449733734</v>
      </c>
      <c r="AI851" s="67">
        <v>-0.10278100520372391</v>
      </c>
      <c r="AJ851" s="67">
        <v>-0.11488526314496994</v>
      </c>
      <c r="AK851" s="67">
        <v>-0.10352985560894012</v>
      </c>
      <c r="AL851" s="67">
        <v>-0.12197446823120117</v>
      </c>
      <c r="AM851" s="67">
        <v>-0.16420851647853851</v>
      </c>
      <c r="AN851" s="67">
        <v>-0.14935034513473511</v>
      </c>
      <c r="AO851" s="67">
        <v>-0.180296391248703</v>
      </c>
      <c r="AP851" s="67">
        <v>-0.18674160540103912</v>
      </c>
      <c r="AQ851" s="67">
        <v>-0.24355538189411163</v>
      </c>
      <c r="AR851" s="67">
        <v>-0.2744356095790863</v>
      </c>
      <c r="AS851" s="67">
        <v>-0.25723284482955933</v>
      </c>
      <c r="AT851" s="67">
        <v>-0.24459758400917053</v>
      </c>
      <c r="AU851" s="67">
        <v>0.37116381525993347</v>
      </c>
      <c r="AV851" s="67">
        <v>0.59269231557846069</v>
      </c>
      <c r="AW851" s="67">
        <v>0.67896610498428345</v>
      </c>
      <c r="AX851" s="67">
        <v>0.70459353923797607</v>
      </c>
      <c r="AY851" s="67">
        <v>0.69619619846343994</v>
      </c>
      <c r="AZ851" s="67">
        <v>-0.52082180976867676</v>
      </c>
      <c r="BA851" s="67">
        <v>-0.73832041025161743</v>
      </c>
      <c r="BB851" s="67">
        <v>-0.61257535219192505</v>
      </c>
      <c r="BC851" s="67">
        <v>-0.44814592599868774</v>
      </c>
      <c r="BD851" s="67">
        <v>-0.37475931644439697</v>
      </c>
      <c r="BE851" s="67">
        <v>-5.4633773863315582E-2</v>
      </c>
      <c r="BF851" s="67">
        <v>-2.2846344858407974E-2</v>
      </c>
      <c r="BG851" s="67">
        <v>-2.3335060104727745E-2</v>
      </c>
      <c r="BH851" s="67">
        <v>-3.910045325756073E-2</v>
      </c>
      <c r="BI851" s="67">
        <v>-3.0036933720111847E-2</v>
      </c>
      <c r="BJ851" s="67">
        <v>-4.8964135348796844E-2</v>
      </c>
      <c r="BK851" s="67">
        <v>-8.7818577885627747E-2</v>
      </c>
      <c r="BL851" s="67">
        <v>-6.9622859358787537E-2</v>
      </c>
      <c r="BM851" s="67">
        <v>-9.5632322132587433E-2</v>
      </c>
      <c r="BN851" s="67">
        <v>-9.5109693706035614E-2</v>
      </c>
      <c r="BO851" s="67">
        <v>-0.14497204124927521</v>
      </c>
      <c r="BP851" s="67">
        <v>-0.16932167112827301</v>
      </c>
      <c r="BQ851" s="67">
        <v>-0.14640073478221893</v>
      </c>
      <c r="BR851" s="67">
        <v>-0.12966082990169525</v>
      </c>
      <c r="BS851" s="67">
        <v>0.48454487323760986</v>
      </c>
      <c r="BT851" s="67">
        <v>0.70763564109802246</v>
      </c>
      <c r="BU851" s="67">
        <v>0.79506576061248779</v>
      </c>
      <c r="BV851" s="67">
        <v>0.82150775194168091</v>
      </c>
      <c r="BW851" s="67">
        <v>0.81447553634643555</v>
      </c>
      <c r="BX851" s="67">
        <v>-0.39888983964920044</v>
      </c>
      <c r="BY851" s="67">
        <v>-0.61872959136962891</v>
      </c>
      <c r="BZ851" s="67">
        <v>-0.4987715482711792</v>
      </c>
      <c r="CA851" s="67">
        <v>-0.3405756950378418</v>
      </c>
      <c r="CB851" s="67">
        <v>-0.27486532926559448</v>
      </c>
      <c r="CC851" s="67">
        <v>8.2425335422158241E-3</v>
      </c>
      <c r="CD851" s="67">
        <v>3.5559739917516708E-2</v>
      </c>
      <c r="CE851" s="67">
        <v>3.1688962131738663E-2</v>
      </c>
      <c r="CF851" s="67">
        <v>1.3387870974838734E-2</v>
      </c>
      <c r="CG851" s="67">
        <v>2.0864039659500122E-2</v>
      </c>
      <c r="CH851" s="67">
        <v>1.6026004450395703E-3</v>
      </c>
      <c r="CI851" s="67">
        <v>-3.4911137074232101E-2</v>
      </c>
      <c r="CJ851" s="67">
        <v>-1.4403839595615864E-2</v>
      </c>
      <c r="CK851" s="67">
        <v>-3.6994244903326035E-2</v>
      </c>
      <c r="CL851" s="67">
        <v>-3.164571151137352E-2</v>
      </c>
      <c r="CM851" s="67">
        <v>-7.6693549752235413E-2</v>
      </c>
      <c r="CN851" s="67">
        <v>-9.6520073711872101E-2</v>
      </c>
      <c r="CO851" s="67">
        <v>-6.9638773798942566E-2</v>
      </c>
      <c r="CP851" s="67">
        <v>-5.0055969506502151E-2</v>
      </c>
      <c r="CQ851" s="67">
        <v>0.56307220458984375</v>
      </c>
      <c r="CR851" s="67">
        <v>0.78724509477615356</v>
      </c>
      <c r="CS851" s="67">
        <v>0.87547606229782104</v>
      </c>
      <c r="CT851" s="67">
        <v>0.90248221158981323</v>
      </c>
      <c r="CU851" s="67">
        <v>0.89639544486999512</v>
      </c>
      <c r="CV851" s="67">
        <v>-0.31444010138511658</v>
      </c>
      <c r="CW851" s="67">
        <v>-0.53590136766433716</v>
      </c>
      <c r="CX851" s="67">
        <v>-0.41995137929916382</v>
      </c>
      <c r="CY851" s="67">
        <v>-0.26607289910316467</v>
      </c>
      <c r="CZ851" s="67">
        <v>-0.20567905902862549</v>
      </c>
      <c r="DA851" s="67">
        <v>7.1118839085102081E-2</v>
      </c>
      <c r="DB851" s="67">
        <v>9.3965820968151093E-2</v>
      </c>
      <c r="DC851" s="67">
        <v>8.671298623085022E-2</v>
      </c>
      <c r="DD851" s="67">
        <v>6.5876193344593048E-2</v>
      </c>
      <c r="DE851" s="67">
        <v>7.1765013039112091E-2</v>
      </c>
      <c r="DF851" s="67">
        <v>5.2169337868690491E-2</v>
      </c>
      <c r="DG851" s="67">
        <v>1.7996300011873245E-2</v>
      </c>
      <c r="DH851" s="67">
        <v>4.0815182030200958E-2</v>
      </c>
      <c r="DI851" s="67">
        <v>2.1643824875354767E-2</v>
      </c>
      <c r="DJ851" s="67">
        <v>3.1818263232707977E-2</v>
      </c>
      <c r="DK851" s="67">
        <v>-8.4150396287441254E-3</v>
      </c>
      <c r="DL851" s="67">
        <v>-2.3718472570180893E-2</v>
      </c>
      <c r="DM851" s="67">
        <v>7.1231983602046967E-3</v>
      </c>
      <c r="DN851" s="67">
        <v>2.9548875987529755E-2</v>
      </c>
      <c r="DO851" s="67">
        <v>0.64159959554672241</v>
      </c>
      <c r="DP851" s="67">
        <v>0.86685460805892944</v>
      </c>
      <c r="DQ851" s="67">
        <v>0.95588630437850952</v>
      </c>
      <c r="DR851" s="67">
        <v>0.98345661163330078</v>
      </c>
      <c r="DS851" s="67">
        <v>0.97831535339355469</v>
      </c>
      <c r="DT851" s="67">
        <v>-0.2299904078245163</v>
      </c>
      <c r="DU851" s="67">
        <v>-0.45307308435440063</v>
      </c>
      <c r="DV851" s="67">
        <v>-0.34113121032714844</v>
      </c>
      <c r="DW851" s="67">
        <v>-0.19157008826732635</v>
      </c>
      <c r="DX851" s="67">
        <v>-0.13649278879165649</v>
      </c>
      <c r="DY851" s="67">
        <v>0.16190223395824432</v>
      </c>
      <c r="DZ851" s="67">
        <v>0.17829492688179016</v>
      </c>
      <c r="EA851" s="67">
        <v>0.16615892946720123</v>
      </c>
      <c r="EB851" s="67">
        <v>0.14166100323200226</v>
      </c>
      <c r="EC851" s="67">
        <v>0.14525794982910156</v>
      </c>
      <c r="ED851" s="67">
        <v>0.12517966330051422</v>
      </c>
      <c r="EE851" s="67">
        <v>9.4386234879493713E-2</v>
      </c>
      <c r="EF851" s="67">
        <v>0.12054267525672913</v>
      </c>
      <c r="EG851" s="67">
        <v>0.10630788654088974</v>
      </c>
      <c r="EH851" s="67">
        <v>0.12345016747713089</v>
      </c>
      <c r="EI851" s="67">
        <v>9.0168274939060211E-2</v>
      </c>
      <c r="EJ851" s="67">
        <v>8.1395469605922699E-2</v>
      </c>
      <c r="EK851" s="67">
        <v>0.1179552897810936</v>
      </c>
      <c r="EL851" s="67">
        <v>0.14448563754558563</v>
      </c>
      <c r="EM851" s="67">
        <v>0.75498068332672119</v>
      </c>
      <c r="EN851" s="67">
        <v>0.98179793357849121</v>
      </c>
      <c r="EO851" s="67">
        <v>1.0719860792160034</v>
      </c>
      <c r="EP851" s="67">
        <v>1.1003708839416504</v>
      </c>
      <c r="EQ851" s="67">
        <v>1.0965946912765503</v>
      </c>
      <c r="ER851" s="67">
        <v>-0.10805840045213699</v>
      </c>
      <c r="ES851" s="67">
        <v>-0.3334822952747345</v>
      </c>
      <c r="ET851" s="67">
        <v>-0.22732745110988617</v>
      </c>
      <c r="EU851" s="67">
        <v>-8.3999857306480408E-2</v>
      </c>
      <c r="EV851" s="67">
        <v>-3.6598805338144302E-2</v>
      </c>
      <c r="EW851" s="67">
        <v>83.5</v>
      </c>
      <c r="EX851" s="67">
        <v>81.5</v>
      </c>
      <c r="EY851" s="67">
        <v>79</v>
      </c>
      <c r="EZ851" s="67">
        <v>76</v>
      </c>
      <c r="FA851" s="67">
        <v>74</v>
      </c>
      <c r="FB851" s="67">
        <v>73</v>
      </c>
      <c r="FC851" s="67">
        <v>75</v>
      </c>
      <c r="FD851" s="67">
        <v>78.5</v>
      </c>
      <c r="FE851" s="67">
        <v>84</v>
      </c>
      <c r="FF851" s="67">
        <v>87.5</v>
      </c>
      <c r="FG851" s="67">
        <v>91</v>
      </c>
      <c r="FH851" s="67">
        <v>94.5</v>
      </c>
      <c r="FI851" s="67">
        <v>96.5</v>
      </c>
      <c r="FJ851" s="67">
        <v>99</v>
      </c>
      <c r="FK851" s="67">
        <v>100.5</v>
      </c>
      <c r="FL851" s="67">
        <v>101.5</v>
      </c>
      <c r="FM851" s="67">
        <v>103.5</v>
      </c>
      <c r="FN851" s="67">
        <v>105</v>
      </c>
      <c r="FO851" s="67">
        <v>105</v>
      </c>
      <c r="FP851" s="67">
        <v>102.5</v>
      </c>
      <c r="FQ851" s="67">
        <v>98</v>
      </c>
      <c r="FR851" s="67">
        <v>93</v>
      </c>
      <c r="FS851" s="67">
        <v>89.5</v>
      </c>
      <c r="FT851" s="67">
        <v>87</v>
      </c>
      <c r="FU851" s="68">
        <v>0.10435590893030167</v>
      </c>
      <c r="FV851" s="40">
        <v>7.619999885559082</v>
      </c>
      <c r="FW851">
        <v>3519.85</v>
      </c>
      <c r="FX851">
        <v>1</v>
      </c>
    </row>
    <row r="852" spans="1:180" x14ac:dyDescent="0.2">
      <c r="A852" t="s">
        <v>189</v>
      </c>
      <c r="B852" t="s">
        <v>207</v>
      </c>
      <c r="C852" t="s">
        <v>204</v>
      </c>
      <c r="D852" t="s">
        <v>184</v>
      </c>
      <c r="E852" t="s">
        <v>1</v>
      </c>
      <c r="F852" t="s">
        <v>194</v>
      </c>
      <c r="G852" s="60" t="s">
        <v>218</v>
      </c>
      <c r="H852" s="67">
        <v>1965</v>
      </c>
      <c r="I852" s="67">
        <v>1.4906649589538574</v>
      </c>
      <c r="J852" s="67">
        <v>1.2581807374954224</v>
      </c>
      <c r="K852" s="67">
        <v>1.087054967880249</v>
      </c>
      <c r="L852" s="67">
        <v>0.94990378618240356</v>
      </c>
      <c r="M852" s="67">
        <v>0.88379102945327759</v>
      </c>
      <c r="N852" s="67">
        <v>0.83867233991622925</v>
      </c>
      <c r="O852" s="67">
        <v>0.87750744819641113</v>
      </c>
      <c r="P852" s="67">
        <v>0.91640388965606689</v>
      </c>
      <c r="Q852" s="67">
        <v>1.0334744453430176</v>
      </c>
      <c r="R852" s="67">
        <v>1.2293893098831177</v>
      </c>
      <c r="S852" s="67">
        <v>1.5051722526550293</v>
      </c>
      <c r="T852" s="67">
        <v>1.771381139755249</v>
      </c>
      <c r="U852" s="67">
        <v>2.0575900077819824</v>
      </c>
      <c r="V852" s="67">
        <v>2.3850584030151367</v>
      </c>
      <c r="W852" s="67">
        <v>2.6877129077911377</v>
      </c>
      <c r="X852" s="67">
        <v>2.9679369926452637</v>
      </c>
      <c r="Y852" s="67">
        <v>3.1638424396514893</v>
      </c>
      <c r="Z852" s="67">
        <v>3.3173172473907471</v>
      </c>
      <c r="AA852" s="67">
        <v>3.3546464443206787</v>
      </c>
      <c r="AB852" s="67">
        <v>3.2299256324768066</v>
      </c>
      <c r="AC852" s="67">
        <v>3.0065641403198242</v>
      </c>
      <c r="AD852" s="67">
        <v>2.7160325050354004</v>
      </c>
      <c r="AE852" s="67">
        <v>2.3188457489013672</v>
      </c>
      <c r="AF852" s="67">
        <v>1.8800737857818604</v>
      </c>
      <c r="AG852" s="67">
        <v>-0.23564799129962921</v>
      </c>
      <c r="AH852" s="67">
        <v>-0.17711392045021057</v>
      </c>
      <c r="AI852" s="67">
        <v>-0.14623403549194336</v>
      </c>
      <c r="AJ852" s="67">
        <v>-0.14421866834163666</v>
      </c>
      <c r="AK852" s="67">
        <v>-0.15317805111408234</v>
      </c>
      <c r="AL852" s="67">
        <v>-0.16574829816818237</v>
      </c>
      <c r="AM852" s="67">
        <v>-0.17514444887638092</v>
      </c>
      <c r="AN852" s="67">
        <v>-0.18471309542655945</v>
      </c>
      <c r="AO852" s="67">
        <v>-0.18592391908168793</v>
      </c>
      <c r="AP852" s="67">
        <v>-0.20980106294155121</v>
      </c>
      <c r="AQ852" s="67">
        <v>-0.21787139773368835</v>
      </c>
      <c r="AR852" s="67">
        <v>-0.27070650458335876</v>
      </c>
      <c r="AS852" s="67">
        <v>-0.29805901646614075</v>
      </c>
      <c r="AT852" s="67">
        <v>-0.28513014316558838</v>
      </c>
      <c r="AU852" s="67">
        <v>0.4221034049987793</v>
      </c>
      <c r="AV852" s="67">
        <v>0.6279146671295166</v>
      </c>
      <c r="AW852" s="67">
        <v>0.70957386493682861</v>
      </c>
      <c r="AX852" s="67">
        <v>0.74678987264633179</v>
      </c>
      <c r="AY852" s="67">
        <v>0.68421345949172974</v>
      </c>
      <c r="AZ852" s="67">
        <v>-0.51520448923110962</v>
      </c>
      <c r="BA852" s="67">
        <v>-0.7310945987701416</v>
      </c>
      <c r="BB852" s="67">
        <v>-0.59594249725341797</v>
      </c>
      <c r="BC852" s="67">
        <v>-0.41787376999855042</v>
      </c>
      <c r="BD852" s="67">
        <v>-0.32155099511146545</v>
      </c>
      <c r="BE852" s="67">
        <v>-0.14478394389152527</v>
      </c>
      <c r="BF852" s="67">
        <v>-9.2710100114345551E-2</v>
      </c>
      <c r="BG852" s="67">
        <v>-6.6717319190502167E-2</v>
      </c>
      <c r="BH852" s="67">
        <v>-6.8366490304470062E-2</v>
      </c>
      <c r="BI852" s="67">
        <v>-7.9619556665420532E-2</v>
      </c>
      <c r="BJ852" s="67">
        <v>-9.2673800885677338E-2</v>
      </c>
      <c r="BK852" s="67">
        <v>-9.8688922822475433E-2</v>
      </c>
      <c r="BL852" s="67">
        <v>-0.10491780936717987</v>
      </c>
      <c r="BM852" s="67">
        <v>-0.10118755698204041</v>
      </c>
      <c r="BN852" s="67">
        <v>-0.11809000372886658</v>
      </c>
      <c r="BO852" s="67">
        <v>-0.1192014217376709</v>
      </c>
      <c r="BP852" s="67">
        <v>-0.1654999852180481</v>
      </c>
      <c r="BQ852" s="67">
        <v>-0.18712949752807617</v>
      </c>
      <c r="BR852" s="67">
        <v>-0.17009332776069641</v>
      </c>
      <c r="BS852" s="67">
        <v>0.53558433055877686</v>
      </c>
      <c r="BT852" s="67">
        <v>0.74295854568481445</v>
      </c>
      <c r="BU852" s="67">
        <v>0.82577371597290039</v>
      </c>
      <c r="BV852" s="67">
        <v>0.86380350589752197</v>
      </c>
      <c r="BW852" s="67">
        <v>0.80259239673614502</v>
      </c>
      <c r="BX852" s="67">
        <v>-0.39317193627357483</v>
      </c>
      <c r="BY852" s="67">
        <v>-0.6114044189453125</v>
      </c>
      <c r="BZ852" s="67">
        <v>-0.48204290866851807</v>
      </c>
      <c r="CA852" s="67">
        <v>-0.31021153926849365</v>
      </c>
      <c r="CB852" s="67">
        <v>-0.22156982123851776</v>
      </c>
      <c r="CC852" s="67">
        <v>-8.1851772964000702E-2</v>
      </c>
      <c r="CD852" s="67">
        <v>-3.4252267330884933E-2</v>
      </c>
      <c r="CE852" s="67">
        <v>-1.1644291691482067E-2</v>
      </c>
      <c r="CF852" s="67">
        <v>-1.5831513330340385E-2</v>
      </c>
      <c r="CG852" s="67">
        <v>-2.8673166409134865E-2</v>
      </c>
      <c r="CH852" s="67">
        <v>-4.2062632739543915E-2</v>
      </c>
      <c r="CI852" s="67">
        <v>-4.5736044645309448E-2</v>
      </c>
      <c r="CJ852" s="67">
        <v>-4.9651842564344406E-2</v>
      </c>
      <c r="CK852" s="67">
        <v>-4.249940812587738E-2</v>
      </c>
      <c r="CL852" s="67">
        <v>-5.4571200162172318E-2</v>
      </c>
      <c r="CM852" s="67">
        <v>-5.0862904638051987E-2</v>
      </c>
      <c r="CN852" s="67">
        <v>-9.2634245753288269E-2</v>
      </c>
      <c r="CO852" s="67">
        <v>-0.11030004918575287</v>
      </c>
      <c r="CP852" s="67">
        <v>-9.0419173240661621E-2</v>
      </c>
      <c r="CQ852" s="67">
        <v>0.61418092250823975</v>
      </c>
      <c r="CR852" s="67">
        <v>0.82263761758804321</v>
      </c>
      <c r="CS852" s="67">
        <v>0.90625333786010742</v>
      </c>
      <c r="CT852" s="67">
        <v>0.94484680891036987</v>
      </c>
      <c r="CU852" s="67">
        <v>0.88458126783370972</v>
      </c>
      <c r="CV852" s="67">
        <v>-0.30865252017974854</v>
      </c>
      <c r="CW852" s="67">
        <v>-0.52850741147994995</v>
      </c>
      <c r="CX852" s="67">
        <v>-0.40315639972686768</v>
      </c>
      <c r="CY852" s="67">
        <v>-0.23564502596855164</v>
      </c>
      <c r="CZ852" s="67">
        <v>-0.1523231565952301</v>
      </c>
      <c r="DA852" s="67">
        <v>-1.8919611349701881E-2</v>
      </c>
      <c r="DB852" s="67">
        <v>2.4205563589930534E-2</v>
      </c>
      <c r="DC852" s="67">
        <v>4.3428737670183182E-2</v>
      </c>
      <c r="DD852" s="67">
        <v>3.6703459918498993E-2</v>
      </c>
      <c r="DE852" s="67">
        <v>2.2273225709795952E-2</v>
      </c>
      <c r="DF852" s="67">
        <v>8.5485391318798065E-3</v>
      </c>
      <c r="DG852" s="67">
        <v>7.2168298065662384E-3</v>
      </c>
      <c r="DH852" s="67">
        <v>5.614123772829771E-3</v>
      </c>
      <c r="DI852" s="67">
        <v>1.6188738867640495E-2</v>
      </c>
      <c r="DJ852" s="67">
        <v>8.9476015418767929E-3</v>
      </c>
      <c r="DK852" s="67">
        <v>1.7475608736276627E-2</v>
      </c>
      <c r="DL852" s="67">
        <v>-1.9768510013818741E-2</v>
      </c>
      <c r="DM852" s="67">
        <v>-3.3470600843429565E-2</v>
      </c>
      <c r="DN852" s="67">
        <v>-1.0745029896497726E-2</v>
      </c>
      <c r="DO852" s="67">
        <v>0.69277751445770264</v>
      </c>
      <c r="DP852" s="67">
        <v>0.90231668949127197</v>
      </c>
      <c r="DQ852" s="67">
        <v>0.98673301935195923</v>
      </c>
      <c r="DR852" s="67">
        <v>1.0258901119232178</v>
      </c>
      <c r="DS852" s="67">
        <v>0.96657007932662964</v>
      </c>
      <c r="DT852" s="67">
        <v>-0.22413311898708344</v>
      </c>
      <c r="DU852" s="67">
        <v>-0.44561031460762024</v>
      </c>
      <c r="DV852" s="67">
        <v>-0.3242698609828949</v>
      </c>
      <c r="DW852" s="67">
        <v>-0.16107851266860962</v>
      </c>
      <c r="DX852" s="67">
        <v>-8.3076499402523041E-2</v>
      </c>
      <c r="DY852" s="67">
        <v>7.1944445371627808E-2</v>
      </c>
      <c r="DZ852" s="67">
        <v>0.1086093857884407</v>
      </c>
      <c r="EA852" s="67">
        <v>0.12294545024633408</v>
      </c>
      <c r="EB852" s="67">
        <v>0.11255562305450439</v>
      </c>
      <c r="EC852" s="67">
        <v>9.5831714570522308E-2</v>
      </c>
      <c r="ED852" s="67">
        <v>8.1623025238513947E-2</v>
      </c>
      <c r="EE852" s="67">
        <v>8.3672367036342621E-2</v>
      </c>
      <c r="EF852" s="67">
        <v>8.5409402847290039E-2</v>
      </c>
      <c r="EG852" s="67">
        <v>0.10092510282993317</v>
      </c>
      <c r="EH852" s="67">
        <v>0.10065866261720657</v>
      </c>
      <c r="EI852" s="67">
        <v>0.11614557355642319</v>
      </c>
      <c r="EJ852" s="67">
        <v>8.5438042879104614E-2</v>
      </c>
      <c r="EK852" s="67">
        <v>7.7458910644054413E-2</v>
      </c>
      <c r="EL852" s="67">
        <v>0.10429178923368454</v>
      </c>
      <c r="EM852" s="67">
        <v>0.8062584400177002</v>
      </c>
      <c r="EN852" s="67">
        <v>1.0173605680465698</v>
      </c>
      <c r="EO852" s="67">
        <v>1.1029328107833862</v>
      </c>
      <c r="EP852" s="67">
        <v>1.1429038047790527</v>
      </c>
      <c r="EQ852" s="67">
        <v>1.0849490165710449</v>
      </c>
      <c r="ER852" s="67">
        <v>-0.10210050642490387</v>
      </c>
      <c r="ES852" s="67">
        <v>-0.32592016458511353</v>
      </c>
      <c r="ET852" s="67">
        <v>-0.21037028729915619</v>
      </c>
      <c r="EU852" s="67">
        <v>-5.3416278213262558E-2</v>
      </c>
      <c r="EV852" s="67">
        <v>1.6904670745134354E-2</v>
      </c>
      <c r="EW852" s="67">
        <v>85.5</v>
      </c>
      <c r="EX852" s="67">
        <v>84.5</v>
      </c>
      <c r="EY852" s="67">
        <v>83</v>
      </c>
      <c r="EZ852" s="67">
        <v>78.5</v>
      </c>
      <c r="FA852" s="67">
        <v>76.5</v>
      </c>
      <c r="FB852" s="67">
        <v>76.5</v>
      </c>
      <c r="FC852" s="67">
        <v>77</v>
      </c>
      <c r="FD852" s="67">
        <v>80</v>
      </c>
      <c r="FE852" s="67">
        <v>83</v>
      </c>
      <c r="FF852" s="67">
        <v>88.5</v>
      </c>
      <c r="FG852" s="67">
        <v>93.5</v>
      </c>
      <c r="FH852" s="67">
        <v>96</v>
      </c>
      <c r="FI852" s="67">
        <v>98</v>
      </c>
      <c r="FJ852" s="67">
        <v>99.5</v>
      </c>
      <c r="FK852" s="67">
        <v>101.5</v>
      </c>
      <c r="FL852" s="67">
        <v>103.5</v>
      </c>
      <c r="FM852" s="67">
        <v>103.5</v>
      </c>
      <c r="FN852" s="67">
        <v>106</v>
      </c>
      <c r="FO852" s="67">
        <v>106</v>
      </c>
      <c r="FP852" s="67">
        <v>103</v>
      </c>
      <c r="FQ852" s="67">
        <v>98.5</v>
      </c>
      <c r="FR852" s="67">
        <v>91.5</v>
      </c>
      <c r="FS852" s="67">
        <v>86.5</v>
      </c>
      <c r="FT852" s="67">
        <v>85</v>
      </c>
      <c r="FU852" s="68">
        <v>0.10444550961256027</v>
      </c>
      <c r="FV852" s="40">
        <v>7.9000000953674316</v>
      </c>
      <c r="FW852">
        <v>3695.34</v>
      </c>
      <c r="FX852">
        <v>1</v>
      </c>
    </row>
    <row r="853" spans="1:180" x14ac:dyDescent="0.2">
      <c r="A853" t="s">
        <v>189</v>
      </c>
      <c r="B853" t="s">
        <v>207</v>
      </c>
      <c r="C853" t="s">
        <v>204</v>
      </c>
      <c r="D853" t="s">
        <v>184</v>
      </c>
      <c r="E853" t="s">
        <v>1</v>
      </c>
      <c r="F853" t="s">
        <v>194</v>
      </c>
      <c r="G853" s="60" t="s">
        <v>219</v>
      </c>
      <c r="H853" s="67">
        <v>1955</v>
      </c>
      <c r="I853" s="67">
        <v>1.5538800954818726</v>
      </c>
      <c r="J853" s="67">
        <v>1.3516863584518433</v>
      </c>
      <c r="K853" s="67">
        <v>1.2044352293014526</v>
      </c>
      <c r="L853" s="67">
        <v>1.0914245843887329</v>
      </c>
      <c r="M853" s="67">
        <v>1.0314171314239502</v>
      </c>
      <c r="N853" s="67">
        <v>0.98994570970535278</v>
      </c>
      <c r="O853" s="67">
        <v>1.0337702035903931</v>
      </c>
      <c r="P853" s="67">
        <v>1.1013057231903076</v>
      </c>
      <c r="Q853" s="67">
        <v>1.2514379024505615</v>
      </c>
      <c r="R853" s="67">
        <v>1.4480944871902466</v>
      </c>
      <c r="S853" s="67">
        <v>1.685847282409668</v>
      </c>
      <c r="T853" s="67">
        <v>1.9725744724273682</v>
      </c>
      <c r="U853" s="67">
        <v>2.2953524589538574</v>
      </c>
      <c r="V853" s="67">
        <v>2.6153099536895752</v>
      </c>
      <c r="W853" s="67">
        <v>2.8454914093017578</v>
      </c>
      <c r="X853" s="67">
        <v>3.1115245819091797</v>
      </c>
      <c r="Y853" s="67">
        <v>3.3152203559875488</v>
      </c>
      <c r="Z853" s="67">
        <v>3.4484624862670898</v>
      </c>
      <c r="AA853" s="67">
        <v>3.4308264255523682</v>
      </c>
      <c r="AB853" s="67">
        <v>3.3421242237091064</v>
      </c>
      <c r="AC853" s="67">
        <v>3.1975393295288086</v>
      </c>
      <c r="AD853" s="67">
        <v>2.9840712547302246</v>
      </c>
      <c r="AE853" s="67">
        <v>2.6354882717132568</v>
      </c>
      <c r="AF853" s="67">
        <v>2.1542408466339111</v>
      </c>
      <c r="AG853" s="67">
        <v>-0.16093796491622925</v>
      </c>
      <c r="AH853" s="67">
        <v>-0.12906548380851746</v>
      </c>
      <c r="AI853" s="67">
        <v>-0.11877162009477615</v>
      </c>
      <c r="AJ853" s="67">
        <v>-0.12152425944805145</v>
      </c>
      <c r="AK853" s="67">
        <v>-0.10109578818082809</v>
      </c>
      <c r="AL853" s="67">
        <v>-0.10587409883737564</v>
      </c>
      <c r="AM853" s="67">
        <v>-0.13126891851425171</v>
      </c>
      <c r="AN853" s="67">
        <v>-0.15939243137836456</v>
      </c>
      <c r="AO853" s="67">
        <v>-0.14131322503089905</v>
      </c>
      <c r="AP853" s="67">
        <v>-0.1636856347322464</v>
      </c>
      <c r="AQ853" s="67">
        <v>-0.21322488784790039</v>
      </c>
      <c r="AR853" s="67">
        <v>-0.26951253414154053</v>
      </c>
      <c r="AS853" s="67">
        <v>-0.298636794090271</v>
      </c>
      <c r="AT853" s="67">
        <v>-0.25869011878967285</v>
      </c>
      <c r="AU853" s="67">
        <v>0.39941719174385071</v>
      </c>
      <c r="AV853" s="67">
        <v>0.64534562826156616</v>
      </c>
      <c r="AW853" s="67">
        <v>0.69918429851531982</v>
      </c>
      <c r="AX853" s="67">
        <v>0.70997101068496704</v>
      </c>
      <c r="AY853" s="67">
        <v>0.66616231203079224</v>
      </c>
      <c r="AZ853" s="67">
        <v>-0.55663198232650757</v>
      </c>
      <c r="BA853" s="67">
        <v>-0.76496386528015137</v>
      </c>
      <c r="BB853" s="67">
        <v>-0.63703525066375732</v>
      </c>
      <c r="BC853" s="67">
        <v>-0.52241796255111694</v>
      </c>
      <c r="BD853" s="67">
        <v>-0.46339124441146851</v>
      </c>
      <c r="BE853" s="67">
        <v>-6.9814607501029968E-2</v>
      </c>
      <c r="BF853" s="67">
        <v>-4.4420897960662842E-2</v>
      </c>
      <c r="BG853" s="67">
        <v>-3.9027899503707886E-2</v>
      </c>
      <c r="BH853" s="67">
        <v>-4.5455608516931534E-2</v>
      </c>
      <c r="BI853" s="67">
        <v>-2.7327228337526321E-2</v>
      </c>
      <c r="BJ853" s="67">
        <v>-3.2591402530670166E-2</v>
      </c>
      <c r="BK853" s="67">
        <v>-5.4596271365880966E-2</v>
      </c>
      <c r="BL853" s="67">
        <v>-7.9370871186256409E-2</v>
      </c>
      <c r="BM853" s="67">
        <v>-5.6336421519517899E-2</v>
      </c>
      <c r="BN853" s="67">
        <v>-7.1713924407958984E-2</v>
      </c>
      <c r="BO853" s="67">
        <v>-0.11427377164363861</v>
      </c>
      <c r="BP853" s="67">
        <v>-0.16400611400604248</v>
      </c>
      <c r="BQ853" s="67">
        <v>-0.18739122152328491</v>
      </c>
      <c r="BR853" s="67">
        <v>-0.14332601428031921</v>
      </c>
      <c r="BS853" s="67">
        <v>0.5132216215133667</v>
      </c>
      <c r="BT853" s="67">
        <v>0.76071703433990479</v>
      </c>
      <c r="BU853" s="67">
        <v>0.81571435928344727</v>
      </c>
      <c r="BV853" s="67">
        <v>0.82731646299362183</v>
      </c>
      <c r="BW853" s="67">
        <v>0.78487640619277954</v>
      </c>
      <c r="BX853" s="67">
        <v>-0.43425488471984863</v>
      </c>
      <c r="BY853" s="67">
        <v>-0.64493542909622192</v>
      </c>
      <c r="BZ853" s="67">
        <v>-0.52281314134597778</v>
      </c>
      <c r="CA853" s="67">
        <v>-0.4144502580165863</v>
      </c>
      <c r="CB853" s="67">
        <v>-0.3631255030632019</v>
      </c>
      <c r="CC853" s="67">
        <v>-6.7028449848294258E-3</v>
      </c>
      <c r="CD853" s="67">
        <v>1.4203694649040699E-2</v>
      </c>
      <c r="CE853" s="67">
        <v>1.6202360391616821E-2</v>
      </c>
      <c r="CF853" s="67">
        <v>7.2293025441467762E-3</v>
      </c>
      <c r="CG853" s="67">
        <v>2.3764653131365776E-2</v>
      </c>
      <c r="CH853" s="67">
        <v>1.8163967877626419E-2</v>
      </c>
      <c r="CI853" s="67">
        <v>-1.4930373290553689E-3</v>
      </c>
      <c r="CJ853" s="67">
        <v>-2.3948198184370995E-2</v>
      </c>
      <c r="CK853" s="67">
        <v>2.5182433892041445E-3</v>
      </c>
      <c r="CL853" s="67">
        <v>-8.0145960673689842E-3</v>
      </c>
      <c r="CM853" s="67">
        <v>-4.5740533620119095E-2</v>
      </c>
      <c r="CN853" s="67">
        <v>-9.0932682156562805E-2</v>
      </c>
      <c r="CO853" s="67">
        <v>-0.11034287512302399</v>
      </c>
      <c r="CP853" s="67">
        <v>-6.3425168395042419E-2</v>
      </c>
      <c r="CQ853" s="67">
        <v>0.59204220771789551</v>
      </c>
      <c r="CR853" s="67">
        <v>0.84062290191650391</v>
      </c>
      <c r="CS853" s="67">
        <v>0.89642274379730225</v>
      </c>
      <c r="CT853" s="67">
        <v>0.90858960151672363</v>
      </c>
      <c r="CU853" s="67">
        <v>0.86709743738174438</v>
      </c>
      <c r="CV853" s="67">
        <v>-0.34949678182601929</v>
      </c>
      <c r="CW853" s="67">
        <v>-0.56180411577224731</v>
      </c>
      <c r="CX853" s="67">
        <v>-0.44370323419570923</v>
      </c>
      <c r="CY853" s="67">
        <v>-0.33967211842536926</v>
      </c>
      <c r="CZ853" s="67">
        <v>-0.29368171095848083</v>
      </c>
      <c r="DA853" s="67">
        <v>5.6408915668725967E-2</v>
      </c>
      <c r="DB853" s="67">
        <v>7.2828285396099091E-2</v>
      </c>
      <c r="DC853" s="67">
        <v>7.1432620286941528E-2</v>
      </c>
      <c r="DD853" s="67">
        <v>5.991421639919281E-2</v>
      </c>
      <c r="DE853" s="67">
        <v>7.4856534600257874E-2</v>
      </c>
      <c r="DF853" s="67">
        <v>6.8919338285923004E-2</v>
      </c>
      <c r="DG853" s="67">
        <v>5.1610197871923447E-2</v>
      </c>
      <c r="DH853" s="67">
        <v>3.1474478542804718E-2</v>
      </c>
      <c r="DI853" s="67">
        <v>6.1372905969619751E-2</v>
      </c>
      <c r="DJ853" s="67">
        <v>5.5684730410575867E-2</v>
      </c>
      <c r="DK853" s="67">
        <v>2.2792704403400421E-2</v>
      </c>
      <c r="DL853" s="67">
        <v>-1.7859263345599174E-2</v>
      </c>
      <c r="DM853" s="67">
        <v>-3.3294513821601868E-2</v>
      </c>
      <c r="DN853" s="67">
        <v>1.647566631436348E-2</v>
      </c>
      <c r="DO853" s="67">
        <v>0.67086285352706909</v>
      </c>
      <c r="DP853" s="67">
        <v>0.9205288290977478</v>
      </c>
      <c r="DQ853" s="67">
        <v>0.97713106870651245</v>
      </c>
      <c r="DR853" s="67">
        <v>0.98986274003982544</v>
      </c>
      <c r="DS853" s="67">
        <v>0.949318528175354</v>
      </c>
      <c r="DT853" s="67">
        <v>-0.26473870873451233</v>
      </c>
      <c r="DU853" s="67">
        <v>-0.47867277264595032</v>
      </c>
      <c r="DV853" s="67">
        <v>-0.36459335684776306</v>
      </c>
      <c r="DW853" s="67">
        <v>-0.26489397883415222</v>
      </c>
      <c r="DX853" s="67">
        <v>-0.22423796355724335</v>
      </c>
      <c r="DY853" s="67">
        <v>0.14753228425979614</v>
      </c>
      <c r="DZ853" s="67">
        <v>0.1574728786945343</v>
      </c>
      <c r="EA853" s="67">
        <v>0.1511763334274292</v>
      </c>
      <c r="EB853" s="67">
        <v>0.13598285615444183</v>
      </c>
      <c r="EC853" s="67">
        <v>0.14862510561943054</v>
      </c>
      <c r="ED853" s="67">
        <v>0.14220203459262848</v>
      </c>
      <c r="EE853" s="67">
        <v>0.12828284502029419</v>
      </c>
      <c r="EF853" s="67">
        <v>0.11149602383375168</v>
      </c>
      <c r="EG853" s="67">
        <v>0.14634969830513</v>
      </c>
      <c r="EH853" s="67">
        <v>0.14765644073486328</v>
      </c>
      <c r="EI853" s="67">
        <v>0.1217438206076622</v>
      </c>
      <c r="EJ853" s="67">
        <v>8.7647154927253723E-2</v>
      </c>
      <c r="EK853" s="67">
        <v>7.795107364654541E-2</v>
      </c>
      <c r="EL853" s="67">
        <v>0.13183978199958801</v>
      </c>
      <c r="EM853" s="67">
        <v>0.7846672534942627</v>
      </c>
      <c r="EN853" s="67">
        <v>1.0359002351760864</v>
      </c>
      <c r="EO853" s="67">
        <v>1.0936610698699951</v>
      </c>
      <c r="EP853" s="67">
        <v>1.107208251953125</v>
      </c>
      <c r="EQ853" s="67">
        <v>1.0680326223373413</v>
      </c>
      <c r="ER853" s="67">
        <v>-0.14236153662204742</v>
      </c>
      <c r="ES853" s="67">
        <v>-0.35864430665969849</v>
      </c>
      <c r="ET853" s="67">
        <v>-0.25037121772766113</v>
      </c>
      <c r="EU853" s="67">
        <v>-0.15692624449729919</v>
      </c>
      <c r="EV853" s="67">
        <v>-0.12397219240665436</v>
      </c>
      <c r="EW853" s="67">
        <v>87</v>
      </c>
      <c r="EX853" s="67">
        <v>85.5</v>
      </c>
      <c r="EY853" s="67">
        <v>83.5</v>
      </c>
      <c r="EZ853" s="67">
        <v>82</v>
      </c>
      <c r="FA853" s="67">
        <v>81.5</v>
      </c>
      <c r="FB853" s="67">
        <v>78.5</v>
      </c>
      <c r="FC853" s="67">
        <v>78.5</v>
      </c>
      <c r="FD853" s="67">
        <v>81</v>
      </c>
      <c r="FE853" s="67">
        <v>86</v>
      </c>
      <c r="FF853" s="67">
        <v>89</v>
      </c>
      <c r="FG853" s="67">
        <v>93</v>
      </c>
      <c r="FH853" s="67">
        <v>95.5</v>
      </c>
      <c r="FI853" s="67">
        <v>98</v>
      </c>
      <c r="FJ853" s="67">
        <v>99.5</v>
      </c>
      <c r="FK853" s="67">
        <v>101</v>
      </c>
      <c r="FL853" s="67">
        <v>103.5</v>
      </c>
      <c r="FM853" s="67">
        <v>104</v>
      </c>
      <c r="FN853" s="67">
        <v>105</v>
      </c>
      <c r="FO853" s="67">
        <v>104</v>
      </c>
      <c r="FP853" s="67">
        <v>103</v>
      </c>
      <c r="FQ853" s="67">
        <v>101.5</v>
      </c>
      <c r="FR853" s="67">
        <v>99</v>
      </c>
      <c r="FS853" s="67">
        <v>95</v>
      </c>
      <c r="FT853" s="67">
        <v>92.5</v>
      </c>
      <c r="FU853" s="68">
        <v>0.10474208742380142</v>
      </c>
      <c r="FV853" s="40">
        <v>7.820000171661377</v>
      </c>
      <c r="FW853">
        <v>4011.3</v>
      </c>
      <c r="FX853">
        <v>1</v>
      </c>
    </row>
    <row r="854" spans="1:180" x14ac:dyDescent="0.2">
      <c r="A854" t="s">
        <v>189</v>
      </c>
      <c r="B854" t="s">
        <v>207</v>
      </c>
      <c r="C854" t="s">
        <v>204</v>
      </c>
      <c r="D854" t="s">
        <v>184</v>
      </c>
      <c r="E854" t="s">
        <v>1</v>
      </c>
      <c r="F854" t="s">
        <v>194</v>
      </c>
      <c r="G854" s="60" t="s">
        <v>220</v>
      </c>
      <c r="H854" s="67">
        <v>1951</v>
      </c>
      <c r="I854" s="67">
        <v>1.7951099872589111</v>
      </c>
      <c r="J854" s="67">
        <v>1.5336465835571289</v>
      </c>
      <c r="K854" s="67">
        <v>1.3341054916381836</v>
      </c>
      <c r="L854" s="67">
        <v>1.1733710765838623</v>
      </c>
      <c r="M854" s="67">
        <v>1.1099386215209961</v>
      </c>
      <c r="N854" s="67">
        <v>1.0877150297164917</v>
      </c>
      <c r="O854" s="67">
        <v>1.1592534780502319</v>
      </c>
      <c r="P854" s="67">
        <v>1.1746721267700195</v>
      </c>
      <c r="Q854" s="67">
        <v>1.134787917137146</v>
      </c>
      <c r="R854" s="67">
        <v>1.1374919414520264</v>
      </c>
      <c r="S854" s="67">
        <v>1.2470855712890625</v>
      </c>
      <c r="T854" s="67">
        <v>1.5883110761642456</v>
      </c>
      <c r="U854" s="67">
        <v>2.0165233612060547</v>
      </c>
      <c r="V854" s="67">
        <v>2.2360231876373291</v>
      </c>
      <c r="W854" s="67">
        <v>2.2368831634521484</v>
      </c>
      <c r="X854" s="67">
        <v>2.295961856842041</v>
      </c>
      <c r="Y854" s="67">
        <v>2.4499490261077881</v>
      </c>
      <c r="Z854" s="67">
        <v>2.6479172706604004</v>
      </c>
      <c r="AA854" s="67">
        <v>2.7574079036712646</v>
      </c>
      <c r="AB854" s="67">
        <v>2.7706923484802246</v>
      </c>
      <c r="AC854" s="67">
        <v>2.6561863422393799</v>
      </c>
      <c r="AD854" s="67">
        <v>2.5314273834228516</v>
      </c>
      <c r="AE854" s="67">
        <v>2.2294750213623047</v>
      </c>
      <c r="AF854" s="67">
        <v>1.8487868309020996</v>
      </c>
      <c r="AG854" s="67">
        <v>-0.32023161649703979</v>
      </c>
      <c r="AH854" s="67">
        <v>-0.23893222212791443</v>
      </c>
      <c r="AI854" s="67">
        <v>-0.20992621779441833</v>
      </c>
      <c r="AJ854" s="67">
        <v>-0.1723036915063858</v>
      </c>
      <c r="AK854" s="67">
        <v>-0.1433788388967514</v>
      </c>
      <c r="AL854" s="67">
        <v>-0.15639466047286987</v>
      </c>
      <c r="AM854" s="67">
        <v>-0.18102936446666718</v>
      </c>
      <c r="AN854" s="67">
        <v>-0.20009462535381317</v>
      </c>
      <c r="AO854" s="67">
        <v>-0.22185720503330231</v>
      </c>
      <c r="AP854" s="67">
        <v>-0.23999936878681183</v>
      </c>
      <c r="AQ854" s="67">
        <v>-0.26094317436218262</v>
      </c>
      <c r="AR854" s="67">
        <v>-0.30858924984931946</v>
      </c>
      <c r="AS854" s="67">
        <v>-0.35343757271766663</v>
      </c>
      <c r="AT854" s="67">
        <v>-0.29690316319465637</v>
      </c>
      <c r="AU854" s="67">
        <v>0.22252608835697174</v>
      </c>
      <c r="AV854" s="67">
        <v>0.2575964629650116</v>
      </c>
      <c r="AW854" s="67">
        <v>0.32685336470603943</v>
      </c>
      <c r="AX854" s="67">
        <v>0.409932941198349</v>
      </c>
      <c r="AY854" s="67">
        <v>0.41847622394561768</v>
      </c>
      <c r="AZ854" s="67">
        <v>-0.54529881477355957</v>
      </c>
      <c r="BA854" s="67">
        <v>-0.63523513078689575</v>
      </c>
      <c r="BB854" s="67">
        <v>-0.49514633417129517</v>
      </c>
      <c r="BC854" s="67">
        <v>-0.34460139274597168</v>
      </c>
      <c r="BD854" s="67">
        <v>-0.29819291830062866</v>
      </c>
      <c r="BE854" s="67">
        <v>-0.22899241745471954</v>
      </c>
      <c r="BF854" s="67">
        <v>-0.15418004989624023</v>
      </c>
      <c r="BG854" s="67">
        <v>-0.13008108735084534</v>
      </c>
      <c r="BH854" s="67">
        <v>-9.6138328313827515E-2</v>
      </c>
      <c r="BI854" s="67">
        <v>-6.9516442716121674E-2</v>
      </c>
      <c r="BJ854" s="67">
        <v>-8.3018921315670013E-2</v>
      </c>
      <c r="BK854" s="67">
        <v>-0.10425963252782822</v>
      </c>
      <c r="BL854" s="67">
        <v>-0.11997187882661819</v>
      </c>
      <c r="BM854" s="67">
        <v>-0.13677288591861725</v>
      </c>
      <c r="BN854" s="67">
        <v>-0.14791111648082733</v>
      </c>
      <c r="BO854" s="67">
        <v>-0.1618664413690567</v>
      </c>
      <c r="BP854" s="67">
        <v>-0.20294885337352753</v>
      </c>
      <c r="BQ854" s="67">
        <v>-0.24205075204372406</v>
      </c>
      <c r="BR854" s="67">
        <v>-0.18139275908470154</v>
      </c>
      <c r="BS854" s="67">
        <v>0.33647504448890686</v>
      </c>
      <c r="BT854" s="67">
        <v>0.37311425805091858</v>
      </c>
      <c r="BU854" s="67">
        <v>0.44353103637695313</v>
      </c>
      <c r="BV854" s="67">
        <v>0.52742683887481689</v>
      </c>
      <c r="BW854" s="67">
        <v>0.53734028339385986</v>
      </c>
      <c r="BX854" s="67">
        <v>-0.42276737093925476</v>
      </c>
      <c r="BY854" s="67">
        <v>-0.51505517959594727</v>
      </c>
      <c r="BZ854" s="67">
        <v>-0.38077989220619202</v>
      </c>
      <c r="CA854" s="67">
        <v>-0.23649702966213226</v>
      </c>
      <c r="CB854" s="67">
        <v>-0.19779998064041138</v>
      </c>
      <c r="CC854" s="67">
        <v>-0.16580042243003845</v>
      </c>
      <c r="CD854" s="67">
        <v>-9.5480941236019135E-2</v>
      </c>
      <c r="CE854" s="67">
        <v>-7.4780590832233429E-2</v>
      </c>
      <c r="CF854" s="67">
        <v>-4.3386433273553848E-2</v>
      </c>
      <c r="CG854" s="67">
        <v>-1.8359581008553505E-2</v>
      </c>
      <c r="CH854" s="67">
        <v>-3.2199107110500336E-2</v>
      </c>
      <c r="CI854" s="67">
        <v>-5.108916386961937E-2</v>
      </c>
      <c r="CJ854" s="67">
        <v>-6.4479105174541473E-2</v>
      </c>
      <c r="CK854" s="67">
        <v>-7.7843740582466125E-2</v>
      </c>
      <c r="CL854" s="67">
        <v>-8.4131091833114624E-2</v>
      </c>
      <c r="CM854" s="67">
        <v>-9.3246184289455414E-2</v>
      </c>
      <c r="CN854" s="67">
        <v>-0.12978261709213257</v>
      </c>
      <c r="CO854" s="67">
        <v>-0.16490457952022552</v>
      </c>
      <c r="CP854" s="67">
        <v>-0.10139059275388718</v>
      </c>
      <c r="CQ854" s="67">
        <v>0.41539576649665833</v>
      </c>
      <c r="CR854" s="67">
        <v>0.45312151312828064</v>
      </c>
      <c r="CS854" s="67">
        <v>0.52434158325195313</v>
      </c>
      <c r="CT854" s="67">
        <v>0.60880279541015625</v>
      </c>
      <c r="CU854" s="67">
        <v>0.61966520547866821</v>
      </c>
      <c r="CV854" s="67">
        <v>-0.33790245652198792</v>
      </c>
      <c r="CW854" s="67">
        <v>-0.43181899189949036</v>
      </c>
      <c r="CX854" s="67">
        <v>-0.30157008767127991</v>
      </c>
      <c r="CY854" s="67">
        <v>-0.1616242527961731</v>
      </c>
      <c r="CZ854" s="67">
        <v>-0.12826813757419586</v>
      </c>
      <c r="DA854" s="67">
        <v>-0.10260841995477676</v>
      </c>
      <c r="DB854" s="67">
        <v>-3.6781847476959229E-2</v>
      </c>
      <c r="DC854" s="67">
        <v>-1.9480092450976372E-2</v>
      </c>
      <c r="DD854" s="67">
        <v>9.3654617667198181E-3</v>
      </c>
      <c r="DE854" s="67">
        <v>3.2797288149595261E-2</v>
      </c>
      <c r="DF854" s="67">
        <v>1.8620705232024193E-2</v>
      </c>
      <c r="DG854" s="67">
        <v>2.0813150331377983E-3</v>
      </c>
      <c r="DH854" s="67">
        <v>-8.9863352477550507E-3</v>
      </c>
      <c r="DI854" s="67">
        <v>-1.891460083425045E-2</v>
      </c>
      <c r="DJ854" s="67">
        <v>-2.035105973482132E-2</v>
      </c>
      <c r="DK854" s="67">
        <v>-2.4625934660434723E-2</v>
      </c>
      <c r="DL854" s="67">
        <v>-5.6616395711898804E-2</v>
      </c>
      <c r="DM854" s="67">
        <v>-8.7758384644985199E-2</v>
      </c>
      <c r="DN854" s="67">
        <v>-2.1388428285717964E-2</v>
      </c>
      <c r="DO854" s="67">
        <v>0.4943164587020874</v>
      </c>
      <c r="DP854" s="67">
        <v>0.53312879800796509</v>
      </c>
      <c r="DQ854" s="67">
        <v>0.6051521897315979</v>
      </c>
      <c r="DR854" s="67">
        <v>0.69017869234085083</v>
      </c>
      <c r="DS854" s="67">
        <v>0.70199012756347656</v>
      </c>
      <c r="DT854" s="67">
        <v>-0.25303754210472107</v>
      </c>
      <c r="DU854" s="67">
        <v>-0.34858280420303345</v>
      </c>
      <c r="DV854" s="67">
        <v>-0.2223602682352066</v>
      </c>
      <c r="DW854" s="67">
        <v>-8.6751490831375122E-2</v>
      </c>
      <c r="DX854" s="67">
        <v>-5.8736268430948257E-2</v>
      </c>
      <c r="DY854" s="67">
        <v>-1.136921439319849E-2</v>
      </c>
      <c r="DZ854" s="67">
        <v>4.7970328480005264E-2</v>
      </c>
      <c r="EA854" s="67">
        <v>6.0365039855241776E-2</v>
      </c>
      <c r="EB854" s="67">
        <v>8.5530824959278107E-2</v>
      </c>
      <c r="EC854" s="67">
        <v>0.10665968060493469</v>
      </c>
      <c r="ED854" s="67">
        <v>9.1996438801288605E-2</v>
      </c>
      <c r="EE854" s="67">
        <v>7.8851044178009033E-2</v>
      </c>
      <c r="EF854" s="67">
        <v>7.1136415004730225E-2</v>
      </c>
      <c r="EG854" s="67">
        <v>6.6169716417789459E-2</v>
      </c>
      <c r="EH854" s="67">
        <v>7.1737177670001984E-2</v>
      </c>
      <c r="EI854" s="67">
        <v>7.4450798332691193E-2</v>
      </c>
      <c r="EJ854" s="67">
        <v>4.9024023115634918E-2</v>
      </c>
      <c r="EK854" s="67">
        <v>2.3628439754247665E-2</v>
      </c>
      <c r="EL854" s="67">
        <v>9.4121992588043213E-2</v>
      </c>
      <c r="EM854" s="67">
        <v>0.6082654595375061</v>
      </c>
      <c r="EN854" s="67">
        <v>0.64864665269851685</v>
      </c>
      <c r="EO854" s="67">
        <v>0.72182983160018921</v>
      </c>
      <c r="EP854" s="67">
        <v>0.80767256021499634</v>
      </c>
      <c r="EQ854" s="67">
        <v>0.82085418701171875</v>
      </c>
      <c r="ER854" s="67">
        <v>-0.13050611317157745</v>
      </c>
      <c r="ES854" s="67">
        <v>-0.22840294241905212</v>
      </c>
      <c r="ET854" s="67">
        <v>-0.10799386352300644</v>
      </c>
      <c r="EU854" s="67">
        <v>2.1352887153625488E-2</v>
      </c>
      <c r="EV854" s="67">
        <v>4.165668785572052E-2</v>
      </c>
      <c r="EW854" s="67">
        <v>90.5</v>
      </c>
      <c r="EX854" s="67">
        <v>89</v>
      </c>
      <c r="EY854" s="67">
        <v>87.5</v>
      </c>
      <c r="EZ854" s="67">
        <v>85</v>
      </c>
      <c r="FA854" s="67">
        <v>84</v>
      </c>
      <c r="FB854" s="67">
        <v>85.5</v>
      </c>
      <c r="FC854" s="67">
        <v>86.5</v>
      </c>
      <c r="FD854" s="67">
        <v>84.5</v>
      </c>
      <c r="FE854" s="67">
        <v>84</v>
      </c>
      <c r="FF854" s="67">
        <v>84</v>
      </c>
      <c r="FG854" s="67">
        <v>87.5</v>
      </c>
      <c r="FH854" s="67">
        <v>94.5</v>
      </c>
      <c r="FI854" s="67">
        <v>99.5</v>
      </c>
      <c r="FJ854" s="67">
        <v>100</v>
      </c>
      <c r="FK854" s="67">
        <v>98</v>
      </c>
      <c r="FL854" s="67">
        <v>98</v>
      </c>
      <c r="FM854" s="67">
        <v>99.5</v>
      </c>
      <c r="FN854" s="67">
        <v>99</v>
      </c>
      <c r="FO854" s="67">
        <v>98.5</v>
      </c>
      <c r="FP854" s="67">
        <v>96.5</v>
      </c>
      <c r="FQ854" s="67">
        <v>94.5</v>
      </c>
      <c r="FR854" s="67">
        <v>92.5</v>
      </c>
      <c r="FS854" s="67">
        <v>90.5</v>
      </c>
      <c r="FT854" s="67">
        <v>90</v>
      </c>
      <c r="FU854" s="68">
        <v>0.10487471520900726</v>
      </c>
      <c r="FV854" s="40">
        <v>7.429999828338623</v>
      </c>
      <c r="FW854">
        <v>3584.11</v>
      </c>
      <c r="FX854">
        <v>1</v>
      </c>
    </row>
    <row r="855" spans="1:180" x14ac:dyDescent="0.2">
      <c r="A855" t="s">
        <v>189</v>
      </c>
      <c r="B855" t="s">
        <v>207</v>
      </c>
      <c r="C855" t="s">
        <v>204</v>
      </c>
      <c r="D855" t="s">
        <v>184</v>
      </c>
      <c r="E855" t="s">
        <v>1</v>
      </c>
      <c r="F855" t="s">
        <v>194</v>
      </c>
      <c r="G855" s="60" t="s">
        <v>221</v>
      </c>
      <c r="H855" s="67">
        <v>1934</v>
      </c>
      <c r="I855" s="67">
        <v>1.1530642509460449</v>
      </c>
      <c r="J855" s="67">
        <v>0.97111111879348755</v>
      </c>
      <c r="K855" s="67">
        <v>0.85382455587387085</v>
      </c>
      <c r="L855" s="67">
        <v>0.76568400859832764</v>
      </c>
      <c r="M855" s="67">
        <v>0.73125898838043213</v>
      </c>
      <c r="N855" s="67">
        <v>0.70440661907196045</v>
      </c>
      <c r="O855" s="67">
        <v>0.73160886764526367</v>
      </c>
      <c r="P855" s="67">
        <v>0.77170258760452271</v>
      </c>
      <c r="Q855" s="67">
        <v>0.8433040976524353</v>
      </c>
      <c r="R855" s="67">
        <v>0.96404874324798584</v>
      </c>
      <c r="S855" s="67">
        <v>1.1572948694229126</v>
      </c>
      <c r="T855" s="67">
        <v>1.399430513381958</v>
      </c>
      <c r="U855" s="67">
        <v>1.6845544576644897</v>
      </c>
      <c r="V855" s="67">
        <v>1.9748098850250244</v>
      </c>
      <c r="W855" s="67">
        <v>2.1958820819854736</v>
      </c>
      <c r="X855" s="67">
        <v>2.4612655639648438</v>
      </c>
      <c r="Y855" s="67">
        <v>2.7236495018005371</v>
      </c>
      <c r="Z855" s="67">
        <v>2.9049999713897705</v>
      </c>
      <c r="AA855" s="67">
        <v>2.8807806968688965</v>
      </c>
      <c r="AB855" s="67">
        <v>2.7930481433868408</v>
      </c>
      <c r="AC855" s="67">
        <v>2.6275672912597656</v>
      </c>
      <c r="AD855" s="67">
        <v>2.3879897594451904</v>
      </c>
      <c r="AE855" s="67">
        <v>2.0138647556304932</v>
      </c>
      <c r="AF855" s="67">
        <v>1.5923476219177246</v>
      </c>
      <c r="AG855" s="67">
        <v>-0.13575203716754913</v>
      </c>
      <c r="AH855" s="67">
        <v>-0.12946592271327972</v>
      </c>
      <c r="AI855" s="67">
        <v>-0.11582408100366592</v>
      </c>
      <c r="AJ855" s="67">
        <v>-0.10855413973331451</v>
      </c>
      <c r="AK855" s="67">
        <v>-0.1176479309797287</v>
      </c>
      <c r="AL855" s="67">
        <v>-0.13506251573562622</v>
      </c>
      <c r="AM855" s="67">
        <v>-0.12332985550165176</v>
      </c>
      <c r="AN855" s="67">
        <v>-0.12100419402122498</v>
      </c>
      <c r="AO855" s="67">
        <v>-0.13364648818969727</v>
      </c>
      <c r="AP855" s="67">
        <v>-0.17280170321464539</v>
      </c>
      <c r="AQ855" s="67">
        <v>-0.19474557042121887</v>
      </c>
      <c r="AR855" s="67">
        <v>-0.21645033359527588</v>
      </c>
      <c r="AS855" s="67">
        <v>-0.23698702454566956</v>
      </c>
      <c r="AT855" s="67">
        <v>-0.23418343067169189</v>
      </c>
      <c r="AU855" s="67">
        <v>0.29278117418289185</v>
      </c>
      <c r="AV855" s="67">
        <v>0.42647615075111389</v>
      </c>
      <c r="AW855" s="67">
        <v>0.5374375581741333</v>
      </c>
      <c r="AX855" s="67">
        <v>0.61471068859100342</v>
      </c>
      <c r="AY855" s="67">
        <v>0.54845750331878662</v>
      </c>
      <c r="AZ855" s="67">
        <v>-0.48294508457183838</v>
      </c>
      <c r="BA855" s="67">
        <v>-0.66576516628265381</v>
      </c>
      <c r="BB855" s="67">
        <v>-0.48006635904312134</v>
      </c>
      <c r="BC855" s="67">
        <v>-0.32191172242164612</v>
      </c>
      <c r="BD855" s="67">
        <v>-0.26729282736778259</v>
      </c>
      <c r="BE855" s="67">
        <v>-4.4213097542524338E-2</v>
      </c>
      <c r="BF855" s="67">
        <v>-4.4435597956180573E-2</v>
      </c>
      <c r="BG855" s="67">
        <v>-3.5716377198696136E-2</v>
      </c>
      <c r="BH855" s="67">
        <v>-3.2138507813215256E-2</v>
      </c>
      <c r="BI855" s="67">
        <v>-4.3542485684156418E-2</v>
      </c>
      <c r="BJ855" s="67">
        <v>-6.1446715146303177E-2</v>
      </c>
      <c r="BK855" s="67">
        <v>-4.63111512362957E-2</v>
      </c>
      <c r="BL855" s="67">
        <v>-4.0622550994157791E-2</v>
      </c>
      <c r="BM855" s="67">
        <v>-4.8286803066730499E-2</v>
      </c>
      <c r="BN855" s="67">
        <v>-8.0414138734340668E-2</v>
      </c>
      <c r="BO855" s="67">
        <v>-9.5344670116901398E-2</v>
      </c>
      <c r="BP855" s="67">
        <v>-0.11046399176120758</v>
      </c>
      <c r="BQ855" s="67">
        <v>-0.12523573637008667</v>
      </c>
      <c r="BR855" s="67">
        <v>-0.11829645186662674</v>
      </c>
      <c r="BS855" s="67">
        <v>0.40710335969924927</v>
      </c>
      <c r="BT855" s="67">
        <v>0.54237115383148193</v>
      </c>
      <c r="BU855" s="67">
        <v>0.65449434518814087</v>
      </c>
      <c r="BV855" s="67">
        <v>0.73258423805236816</v>
      </c>
      <c r="BW855" s="67">
        <v>0.66770422458648682</v>
      </c>
      <c r="BX855" s="67">
        <v>-0.36002203822135925</v>
      </c>
      <c r="BY855" s="67">
        <v>-0.54520022869110107</v>
      </c>
      <c r="BZ855" s="67">
        <v>-0.36533179879188538</v>
      </c>
      <c r="CA855" s="67">
        <v>-0.21345728635787964</v>
      </c>
      <c r="CB855" s="67">
        <v>-0.16657228767871857</v>
      </c>
      <c r="CC855" s="67">
        <v>1.9186500459909439E-2</v>
      </c>
      <c r="CD855" s="67">
        <v>1.4456134289503098E-2</v>
      </c>
      <c r="CE855" s="67">
        <v>1.976596936583519E-2</v>
      </c>
      <c r="CF855" s="67">
        <v>2.0786719396710396E-2</v>
      </c>
      <c r="CG855" s="67">
        <v>7.7827209606766701E-3</v>
      </c>
      <c r="CH855" s="67">
        <v>-1.0460647754371166E-2</v>
      </c>
      <c r="CI855" s="67">
        <v>7.0317746140062809E-3</v>
      </c>
      <c r="CJ855" s="67">
        <v>1.5049522742629051E-2</v>
      </c>
      <c r="CK855" s="67">
        <v>1.0833065956830978E-2</v>
      </c>
      <c r="CL855" s="67">
        <v>-1.6426799818873405E-2</v>
      </c>
      <c r="CM855" s="67">
        <v>-2.6499908417463303E-2</v>
      </c>
      <c r="CN855" s="67">
        <v>-3.7058159708976746E-2</v>
      </c>
      <c r="CO855" s="67">
        <v>-4.7837134450674057E-2</v>
      </c>
      <c r="CP855" s="67">
        <v>-3.8033496588468552E-2</v>
      </c>
      <c r="CQ855" s="67">
        <v>0.48628255724906921</v>
      </c>
      <c r="CR855" s="67">
        <v>0.62263965606689453</v>
      </c>
      <c r="CS855" s="67">
        <v>0.73556745052337646</v>
      </c>
      <c r="CT855" s="67">
        <v>0.81422317028045654</v>
      </c>
      <c r="CU855" s="67">
        <v>0.75029420852661133</v>
      </c>
      <c r="CV855" s="67">
        <v>-0.27488589286804199</v>
      </c>
      <c r="CW855" s="67">
        <v>-0.46169736981391907</v>
      </c>
      <c r="CX855" s="67">
        <v>-0.28586697578430176</v>
      </c>
      <c r="CY855" s="67">
        <v>-0.13834206759929657</v>
      </c>
      <c r="CZ855" s="67">
        <v>-9.681352972984314E-2</v>
      </c>
      <c r="DA855" s="67">
        <v>8.2586102187633514E-2</v>
      </c>
      <c r="DB855" s="67">
        <v>7.3347866535186768E-2</v>
      </c>
      <c r="DC855" s="67">
        <v>7.5248308479785919E-2</v>
      </c>
      <c r="DD855" s="67">
        <v>7.3711946606636047E-2</v>
      </c>
      <c r="DE855" s="67">
        <v>5.9107925742864609E-2</v>
      </c>
      <c r="DF855" s="67">
        <v>4.0525417774915695E-2</v>
      </c>
      <c r="DG855" s="67">
        <v>6.0374695807695389E-2</v>
      </c>
      <c r="DH855" s="67">
        <v>7.0721596479415894E-2</v>
      </c>
      <c r="DI855" s="67">
        <v>6.9952934980392456E-2</v>
      </c>
      <c r="DJ855" s="67">
        <v>4.7560542821884155E-2</v>
      </c>
      <c r="DK855" s="67">
        <v>4.2344853281974792E-2</v>
      </c>
      <c r="DL855" s="67">
        <v>3.6347664892673492E-2</v>
      </c>
      <c r="DM855" s="67">
        <v>2.9561467468738556E-2</v>
      </c>
      <c r="DN855" s="67">
        <v>4.2229469865560532E-2</v>
      </c>
      <c r="DO855" s="67">
        <v>0.56546175479888916</v>
      </c>
      <c r="DP855" s="67">
        <v>0.7029082179069519</v>
      </c>
      <c r="DQ855" s="67">
        <v>0.81664067506790161</v>
      </c>
      <c r="DR855" s="67">
        <v>0.89586210250854492</v>
      </c>
      <c r="DS855" s="67">
        <v>0.83288419246673584</v>
      </c>
      <c r="DT855" s="67">
        <v>-0.18974977731704712</v>
      </c>
      <c r="DU855" s="67">
        <v>-0.37819451093673706</v>
      </c>
      <c r="DV855" s="67">
        <v>-0.20640213787555695</v>
      </c>
      <c r="DW855" s="67">
        <v>-6.3226856291294098E-2</v>
      </c>
      <c r="DX855" s="67">
        <v>-2.705477736890316E-2</v>
      </c>
      <c r="DY855" s="67">
        <v>0.17412504553794861</v>
      </c>
      <c r="DZ855" s="67">
        <v>0.15837816894054413</v>
      </c>
      <c r="EA855" s="67">
        <v>0.1553560197353363</v>
      </c>
      <c r="EB855" s="67">
        <v>0.15012757480144501</v>
      </c>
      <c r="EC855" s="67">
        <v>0.13321338593959808</v>
      </c>
      <c r="ED855" s="67">
        <v>0.11414120346307755</v>
      </c>
      <c r="EE855" s="67">
        <v>0.13739340007305145</v>
      </c>
      <c r="EF855" s="67">
        <v>0.15110322833061218</v>
      </c>
      <c r="EG855" s="67">
        <v>0.15531262755393982</v>
      </c>
      <c r="EH855" s="67">
        <v>0.13994809985160828</v>
      </c>
      <c r="EI855" s="67">
        <v>0.14174576103687286</v>
      </c>
      <c r="EJ855" s="67">
        <v>0.14233401417732239</v>
      </c>
      <c r="EK855" s="67">
        <v>0.14131274819374084</v>
      </c>
      <c r="EL855" s="67">
        <v>0.15811644494533539</v>
      </c>
      <c r="EM855" s="67">
        <v>0.67978388071060181</v>
      </c>
      <c r="EN855" s="67">
        <v>0.81880319118499756</v>
      </c>
      <c r="EO855" s="67">
        <v>0.9336974024772644</v>
      </c>
      <c r="EP855" s="67">
        <v>1.0137356519699097</v>
      </c>
      <c r="EQ855" s="67">
        <v>0.95213091373443604</v>
      </c>
      <c r="ER855" s="67">
        <v>-6.6826708614826202E-2</v>
      </c>
      <c r="ES855" s="67">
        <v>-0.25762960314750671</v>
      </c>
      <c r="ET855" s="67">
        <v>-9.1667540371417999E-2</v>
      </c>
      <c r="EU855" s="67">
        <v>4.522758349776268E-2</v>
      </c>
      <c r="EV855" s="67">
        <v>7.3665790259838104E-2</v>
      </c>
      <c r="EW855" s="67">
        <v>79.5</v>
      </c>
      <c r="EX855" s="67">
        <v>78.5</v>
      </c>
      <c r="EY855" s="67">
        <v>76.5</v>
      </c>
      <c r="EZ855" s="67">
        <v>74.5</v>
      </c>
      <c r="FA855" s="67">
        <v>71.5</v>
      </c>
      <c r="FB855" s="67">
        <v>71</v>
      </c>
      <c r="FC855" s="67">
        <v>70</v>
      </c>
      <c r="FD855" s="67">
        <v>74</v>
      </c>
      <c r="FE855" s="67">
        <v>79</v>
      </c>
      <c r="FF855" s="67">
        <v>83</v>
      </c>
      <c r="FG855" s="67">
        <v>87</v>
      </c>
      <c r="FH855" s="67">
        <v>90</v>
      </c>
      <c r="FI855" s="67">
        <v>93</v>
      </c>
      <c r="FJ855" s="67">
        <v>94.5</v>
      </c>
      <c r="FK855" s="67">
        <v>96.5</v>
      </c>
      <c r="FL855" s="67">
        <v>97.5</v>
      </c>
      <c r="FM855" s="67">
        <v>98.5</v>
      </c>
      <c r="FN855" s="67">
        <v>99</v>
      </c>
      <c r="FO855" s="67">
        <v>98.5</v>
      </c>
      <c r="FP855" s="67">
        <v>96.5</v>
      </c>
      <c r="FQ855" s="67">
        <v>94.5</v>
      </c>
      <c r="FR855" s="67">
        <v>92</v>
      </c>
      <c r="FS855" s="67">
        <v>89</v>
      </c>
      <c r="FT855" s="67">
        <v>84.5</v>
      </c>
      <c r="FU855" s="68">
        <v>0.10521483421325684</v>
      </c>
      <c r="FV855" s="40">
        <v>4.9099998474121094</v>
      </c>
      <c r="FW855">
        <v>2997.5</v>
      </c>
      <c r="FX855">
        <v>1</v>
      </c>
    </row>
    <row r="856" spans="1:180" x14ac:dyDescent="0.2">
      <c r="A856" t="s">
        <v>189</v>
      </c>
      <c r="B856" t="s">
        <v>207</v>
      </c>
      <c r="C856" t="s">
        <v>204</v>
      </c>
      <c r="D856" t="s">
        <v>184</v>
      </c>
      <c r="E856" t="s">
        <v>1</v>
      </c>
      <c r="F856" t="s">
        <v>194</v>
      </c>
      <c r="G856" s="60" t="s">
        <v>222</v>
      </c>
      <c r="H856" s="67">
        <v>1934</v>
      </c>
      <c r="I856" s="67">
        <v>1.3372296094894409</v>
      </c>
      <c r="J856" s="67">
        <v>1.1379446983337402</v>
      </c>
      <c r="K856" s="67">
        <v>1.0006228685379028</v>
      </c>
      <c r="L856" s="67">
        <v>0.89587002992630005</v>
      </c>
      <c r="M856" s="67">
        <v>0.84428554773330688</v>
      </c>
      <c r="N856" s="67">
        <v>0.80789017677307129</v>
      </c>
      <c r="O856" s="67">
        <v>0.81050097942352295</v>
      </c>
      <c r="P856" s="67">
        <v>0.85480010509490967</v>
      </c>
      <c r="Q856" s="67">
        <v>0.96184408664703369</v>
      </c>
      <c r="R856" s="67">
        <v>1.1392399072647095</v>
      </c>
      <c r="S856" s="67">
        <v>1.3911638259887695</v>
      </c>
      <c r="T856" s="67">
        <v>1.7127518653869629</v>
      </c>
      <c r="U856" s="67">
        <v>2.0476460456848145</v>
      </c>
      <c r="V856" s="67">
        <v>2.4088900089263916</v>
      </c>
      <c r="W856" s="67">
        <v>2.6990211009979248</v>
      </c>
      <c r="X856" s="67">
        <v>3.0109055042266846</v>
      </c>
      <c r="Y856" s="67">
        <v>3.2676010131835938</v>
      </c>
      <c r="Z856" s="67">
        <v>3.401763916015625</v>
      </c>
      <c r="AA856" s="67">
        <v>3.3701355457305908</v>
      </c>
      <c r="AB856" s="67">
        <v>3.2425277233123779</v>
      </c>
      <c r="AC856" s="67">
        <v>3.0945029258728027</v>
      </c>
      <c r="AD856" s="67">
        <v>2.8670458793640137</v>
      </c>
      <c r="AE856" s="67">
        <v>2.4384174346923828</v>
      </c>
      <c r="AF856" s="67">
        <v>1.9632070064544678</v>
      </c>
      <c r="AG856" s="67">
        <v>-0.18285010755062103</v>
      </c>
      <c r="AH856" s="67">
        <v>-0.16911111772060394</v>
      </c>
      <c r="AI856" s="67">
        <v>-0.14097751677036285</v>
      </c>
      <c r="AJ856" s="67">
        <v>-0.12597702443599701</v>
      </c>
      <c r="AK856" s="67">
        <v>-0.122308149933815</v>
      </c>
      <c r="AL856" s="67">
        <v>-0.12622751295566559</v>
      </c>
      <c r="AM856" s="67">
        <v>-0.15052875876426697</v>
      </c>
      <c r="AN856" s="67">
        <v>-0.16521202027797699</v>
      </c>
      <c r="AO856" s="67">
        <v>-0.20022252202033997</v>
      </c>
      <c r="AP856" s="67">
        <v>-0.2246403843164444</v>
      </c>
      <c r="AQ856" s="67">
        <v>-0.21966147422790527</v>
      </c>
      <c r="AR856" s="67">
        <v>-0.23475323617458344</v>
      </c>
      <c r="AS856" s="67">
        <v>-0.27576619386672974</v>
      </c>
      <c r="AT856" s="67">
        <v>-0.23674158751964569</v>
      </c>
      <c r="AU856" s="67">
        <v>0.406087726354599</v>
      </c>
      <c r="AV856" s="67">
        <v>0.64677375555038452</v>
      </c>
      <c r="AW856" s="67">
        <v>0.75950980186462402</v>
      </c>
      <c r="AX856" s="67">
        <v>0.76108235120773315</v>
      </c>
      <c r="AY856" s="67">
        <v>0.70283591747283936</v>
      </c>
      <c r="AZ856" s="67">
        <v>-0.51389032602310181</v>
      </c>
      <c r="BA856" s="67">
        <v>-0.75390064716339111</v>
      </c>
      <c r="BB856" s="67">
        <v>-0.65589064359664917</v>
      </c>
      <c r="BC856" s="67">
        <v>-0.46690589189529419</v>
      </c>
      <c r="BD856" s="67">
        <v>-0.35875305533409119</v>
      </c>
      <c r="BE856" s="67">
        <v>-9.1305479407310486E-2</v>
      </c>
      <c r="BF856" s="67">
        <v>-8.4075577557086945E-2</v>
      </c>
      <c r="BG856" s="67">
        <v>-6.0864835977554321E-2</v>
      </c>
      <c r="BH856" s="67">
        <v>-4.9556668847799301E-2</v>
      </c>
      <c r="BI856" s="67">
        <v>-4.8198089003562927E-2</v>
      </c>
      <c r="BJ856" s="67">
        <v>-5.2607230842113495E-2</v>
      </c>
      <c r="BK856" s="67">
        <v>-7.3505468666553497E-2</v>
      </c>
      <c r="BL856" s="67">
        <v>-8.4825649857521057E-2</v>
      </c>
      <c r="BM856" s="67">
        <v>-0.11485777050256729</v>
      </c>
      <c r="BN856" s="67">
        <v>-0.13224728405475616</v>
      </c>
      <c r="BO856" s="67">
        <v>-0.12025448679924011</v>
      </c>
      <c r="BP856" s="67">
        <v>-0.12876039743423462</v>
      </c>
      <c r="BQ856" s="67">
        <v>-0.16400808095932007</v>
      </c>
      <c r="BR856" s="67">
        <v>-0.12084761261940002</v>
      </c>
      <c r="BS856" s="67">
        <v>0.52041685581207275</v>
      </c>
      <c r="BT856" s="67">
        <v>0.76267576217651367</v>
      </c>
      <c r="BU856" s="67">
        <v>0.87657350301742554</v>
      </c>
      <c r="BV856" s="67">
        <v>0.87896287441253662</v>
      </c>
      <c r="BW856" s="67">
        <v>0.82208961248397827</v>
      </c>
      <c r="BX856" s="67">
        <v>-0.39096030592918396</v>
      </c>
      <c r="BY856" s="67">
        <v>-0.63332879543304443</v>
      </c>
      <c r="BZ856" s="67">
        <v>-0.5411493182182312</v>
      </c>
      <c r="CA856" s="67">
        <v>-0.35844501852989197</v>
      </c>
      <c r="CB856" s="67">
        <v>-0.25802639126777649</v>
      </c>
      <c r="CC856" s="67">
        <v>-2.7901964262127876E-2</v>
      </c>
      <c r="CD856" s="67">
        <v>-2.5180203840136528E-2</v>
      </c>
      <c r="CE856" s="67">
        <v>-5.3790458478033543E-3</v>
      </c>
      <c r="CF856" s="67">
        <v>3.3718424383550882E-3</v>
      </c>
      <c r="CG856" s="67">
        <v>3.1303095165640116E-3</v>
      </c>
      <c r="CH856" s="67">
        <v>-1.6180406091734767E-3</v>
      </c>
      <c r="CI856" s="67">
        <v>-2.0159367471933365E-2</v>
      </c>
      <c r="CJ856" s="67">
        <v>-2.915029413998127E-2</v>
      </c>
      <c r="CK856" s="67">
        <v>-5.5734407156705856E-2</v>
      </c>
      <c r="CL856" s="67">
        <v>-6.8256095051765442E-2</v>
      </c>
      <c r="CM856" s="67">
        <v>-5.1405511796474457E-2</v>
      </c>
      <c r="CN856" s="67">
        <v>-5.5350072681903839E-2</v>
      </c>
      <c r="CO856" s="67">
        <v>-8.660474419593811E-2</v>
      </c>
      <c r="CP856" s="67">
        <v>-4.0579792112112045E-2</v>
      </c>
      <c r="CQ856" s="67">
        <v>0.59960097074508667</v>
      </c>
      <c r="CR856" s="67">
        <v>0.84294915199279785</v>
      </c>
      <c r="CS856" s="67">
        <v>0.95765155553817749</v>
      </c>
      <c r="CT856" s="67">
        <v>0.96060663461685181</v>
      </c>
      <c r="CU856" s="67">
        <v>0.90468442440032959</v>
      </c>
      <c r="CV856" s="67">
        <v>-0.30581933259963989</v>
      </c>
      <c r="CW856" s="67">
        <v>-0.54982119798660278</v>
      </c>
      <c r="CX856" s="67">
        <v>-0.46167987585067749</v>
      </c>
      <c r="CY856" s="67">
        <v>-0.28332534432411194</v>
      </c>
      <c r="CZ856" s="67">
        <v>-0.18826340138912201</v>
      </c>
      <c r="DA856" s="67">
        <v>3.5501562058925629E-2</v>
      </c>
      <c r="DB856" s="67">
        <v>3.3715169876813889E-2</v>
      </c>
      <c r="DC856" s="67">
        <v>5.0106745213270187E-2</v>
      </c>
      <c r="DD856" s="67">
        <v>5.630035325884819E-2</v>
      </c>
      <c r="DE856" s="67">
        <v>5.4458707571029663E-2</v>
      </c>
      <c r="DF856" s="67">
        <v>4.9371145665645599E-2</v>
      </c>
      <c r="DG856" s="67">
        <v>3.3186733722686768E-2</v>
      </c>
      <c r="DH856" s="67">
        <v>2.6525061577558517E-2</v>
      </c>
      <c r="DI856" s="67">
        <v>3.3889578189700842E-3</v>
      </c>
      <c r="DJ856" s="67">
        <v>-4.2649130336940289E-3</v>
      </c>
      <c r="DK856" s="67">
        <v>1.7443468794226646E-2</v>
      </c>
      <c r="DL856" s="67">
        <v>1.806025393307209E-2</v>
      </c>
      <c r="DM856" s="67">
        <v>-9.2014018446207047E-3</v>
      </c>
      <c r="DN856" s="67">
        <v>3.9688028395175934E-2</v>
      </c>
      <c r="DO856" s="67">
        <v>0.67878502607345581</v>
      </c>
      <c r="DP856" s="67">
        <v>0.92322254180908203</v>
      </c>
      <c r="DQ856" s="67">
        <v>1.0387295484542847</v>
      </c>
      <c r="DR856" s="67">
        <v>1.042250394821167</v>
      </c>
      <c r="DS856" s="67">
        <v>0.98727923631668091</v>
      </c>
      <c r="DT856" s="67">
        <v>-0.22067834436893463</v>
      </c>
      <c r="DU856" s="67">
        <v>-0.46631348133087158</v>
      </c>
      <c r="DV856" s="67">
        <v>-0.38221043348312378</v>
      </c>
      <c r="DW856" s="67">
        <v>-0.20820567011833191</v>
      </c>
      <c r="DX856" s="67">
        <v>-0.11850040405988693</v>
      </c>
      <c r="DY856" s="67">
        <v>0.12704618275165558</v>
      </c>
      <c r="DZ856" s="67">
        <v>0.11875072121620178</v>
      </c>
      <c r="EA856" s="67">
        <v>0.13021941483020782</v>
      </c>
      <c r="EB856" s="67">
        <v>0.1327207088470459</v>
      </c>
      <c r="EC856" s="67">
        <v>0.12856876850128174</v>
      </c>
      <c r="ED856" s="67">
        <v>0.12299143522977829</v>
      </c>
      <c r="EE856" s="67">
        <v>0.11021003872156143</v>
      </c>
      <c r="EF856" s="67">
        <v>0.10691143572330475</v>
      </c>
      <c r="EG856" s="67">
        <v>8.8753700256347656E-2</v>
      </c>
      <c r="EH856" s="67">
        <v>8.8128186762332916E-2</v>
      </c>
      <c r="EI856" s="67">
        <v>0.11685045808553696</v>
      </c>
      <c r="EJ856" s="67">
        <v>0.12405311316251755</v>
      </c>
      <c r="EK856" s="67">
        <v>0.10255672782659531</v>
      </c>
      <c r="EL856" s="67">
        <v>0.1555820107460022</v>
      </c>
      <c r="EM856" s="67">
        <v>0.79311418533325195</v>
      </c>
      <c r="EN856" s="67">
        <v>1.039124608039856</v>
      </c>
      <c r="EO856" s="67">
        <v>1.155793309211731</v>
      </c>
      <c r="EP856" s="67">
        <v>1.1601309776306152</v>
      </c>
      <c r="EQ856" s="67">
        <v>1.1065329313278198</v>
      </c>
      <c r="ER856" s="67">
        <v>-9.7748294472694397E-2</v>
      </c>
      <c r="ES856" s="67">
        <v>-0.34574168920516968</v>
      </c>
      <c r="ET856" s="67">
        <v>-0.2674691379070282</v>
      </c>
      <c r="EU856" s="67">
        <v>-9.9744811654090881E-2</v>
      </c>
      <c r="EV856" s="67">
        <v>-1.7773732542991638E-2</v>
      </c>
      <c r="EW856" s="67">
        <v>82.5</v>
      </c>
      <c r="EX856" s="67">
        <v>80.5</v>
      </c>
      <c r="EY856" s="67">
        <v>80</v>
      </c>
      <c r="EZ856" s="67">
        <v>81</v>
      </c>
      <c r="FA856" s="67">
        <v>79.5</v>
      </c>
      <c r="FB856" s="67">
        <v>76</v>
      </c>
      <c r="FC856" s="67">
        <v>74.5</v>
      </c>
      <c r="FD856" s="67">
        <v>77</v>
      </c>
      <c r="FE856" s="67">
        <v>81.5</v>
      </c>
      <c r="FF856" s="67">
        <v>87</v>
      </c>
      <c r="FG856" s="67">
        <v>91.5</v>
      </c>
      <c r="FH856" s="67">
        <v>96</v>
      </c>
      <c r="FI856" s="67">
        <v>99.5</v>
      </c>
      <c r="FJ856" s="67">
        <v>101.5</v>
      </c>
      <c r="FK856" s="67">
        <v>102.5</v>
      </c>
      <c r="FL856" s="67">
        <v>105</v>
      </c>
      <c r="FM856" s="67">
        <v>106</v>
      </c>
      <c r="FN856" s="67">
        <v>106</v>
      </c>
      <c r="FO856" s="67">
        <v>104.5</v>
      </c>
      <c r="FP856" s="67">
        <v>102.5</v>
      </c>
      <c r="FQ856" s="67">
        <v>100.5</v>
      </c>
      <c r="FR856" s="67">
        <v>96.5</v>
      </c>
      <c r="FS856" s="67">
        <v>92</v>
      </c>
      <c r="FT856" s="67">
        <v>89.5</v>
      </c>
      <c r="FU856" s="68">
        <v>0.10522110015153885</v>
      </c>
      <c r="FV856" s="40">
        <v>7.3299999237060547</v>
      </c>
      <c r="FW856">
        <v>3601.27</v>
      </c>
      <c r="FX856">
        <v>1</v>
      </c>
    </row>
    <row r="857" spans="1:180" x14ac:dyDescent="0.2">
      <c r="A857" t="s">
        <v>189</v>
      </c>
      <c r="B857" t="s">
        <v>207</v>
      </c>
      <c r="C857" t="s">
        <v>204</v>
      </c>
      <c r="D857" t="s">
        <v>184</v>
      </c>
      <c r="E857" t="s">
        <v>1</v>
      </c>
      <c r="F857" t="s">
        <v>194</v>
      </c>
      <c r="G857" s="60" t="s">
        <v>223</v>
      </c>
      <c r="H857" s="67">
        <v>1933</v>
      </c>
      <c r="I857" s="67">
        <v>1.6570712327957153</v>
      </c>
      <c r="J857" s="67">
        <v>1.4042929410934448</v>
      </c>
      <c r="K857" s="67">
        <v>1.2255861759185791</v>
      </c>
      <c r="L857" s="67">
        <v>1.0942472219467163</v>
      </c>
      <c r="M857" s="67">
        <v>1.029366135597229</v>
      </c>
      <c r="N857" s="67">
        <v>0.97141826152801514</v>
      </c>
      <c r="O857" s="67">
        <v>0.98870903253555298</v>
      </c>
      <c r="P857" s="67">
        <v>1.0250378847122192</v>
      </c>
      <c r="Q857" s="67">
        <v>1.1714869737625122</v>
      </c>
      <c r="R857" s="67">
        <v>1.2854073047637939</v>
      </c>
      <c r="S857" s="67">
        <v>1.3994665145874023</v>
      </c>
      <c r="T857" s="67">
        <v>1.5738967657089233</v>
      </c>
      <c r="U857" s="67">
        <v>1.7842328548431396</v>
      </c>
      <c r="V857" s="67">
        <v>1.9663134813308716</v>
      </c>
      <c r="W857" s="67">
        <v>2.0087323188781738</v>
      </c>
      <c r="X857" s="67">
        <v>2.0531542301177979</v>
      </c>
      <c r="Y857" s="67">
        <v>2.0880508422851563</v>
      </c>
      <c r="Z857" s="67">
        <v>2.1442959308624268</v>
      </c>
      <c r="AA857" s="67">
        <v>2.1513276100158691</v>
      </c>
      <c r="AB857" s="67">
        <v>2.1519205570220947</v>
      </c>
      <c r="AC857" s="67">
        <v>2.1345176696777344</v>
      </c>
      <c r="AD857" s="67">
        <v>2.05245041847229</v>
      </c>
      <c r="AE857" s="67">
        <v>1.7863293886184692</v>
      </c>
      <c r="AF857" s="67">
        <v>1.4674503803253174</v>
      </c>
      <c r="AG857" s="67">
        <v>-0.22155426442623138</v>
      </c>
      <c r="AH857" s="67">
        <v>-0.20095498859882355</v>
      </c>
      <c r="AI857" s="67">
        <v>-0.17585201561450958</v>
      </c>
      <c r="AJ857" s="67">
        <v>-0.16482497751712799</v>
      </c>
      <c r="AK857" s="67">
        <v>-0.13772289454936981</v>
      </c>
      <c r="AL857" s="67">
        <v>-0.14639684557914734</v>
      </c>
      <c r="AM857" s="67">
        <v>-0.1534101814031601</v>
      </c>
      <c r="AN857" s="67">
        <v>-0.17884495854377747</v>
      </c>
      <c r="AO857" s="67">
        <v>-0.18050158023834229</v>
      </c>
      <c r="AP857" s="67">
        <v>-0.21793666481971741</v>
      </c>
      <c r="AQ857" s="67">
        <v>-0.22814267873764038</v>
      </c>
      <c r="AR857" s="67">
        <v>-0.2731190025806427</v>
      </c>
      <c r="AS857" s="67">
        <v>-0.26360869407653809</v>
      </c>
      <c r="AT857" s="67">
        <v>-0.21414735913276672</v>
      </c>
      <c r="AU857" s="67">
        <v>0.21145561337471008</v>
      </c>
      <c r="AV857" s="67">
        <v>0.25285005569458008</v>
      </c>
      <c r="AW857" s="67">
        <v>0.23940931260585785</v>
      </c>
      <c r="AX857" s="67">
        <v>0.24011775851249695</v>
      </c>
      <c r="AY857" s="67">
        <v>0.20103563368320465</v>
      </c>
      <c r="AZ857" s="67">
        <v>-0.51628434658050537</v>
      </c>
      <c r="BA857" s="67">
        <v>-0.46290284395217896</v>
      </c>
      <c r="BB857" s="67">
        <v>-0.31250220537185669</v>
      </c>
      <c r="BC857" s="67">
        <v>-0.23735804855823517</v>
      </c>
      <c r="BD857" s="67">
        <v>-0.2359614372253418</v>
      </c>
      <c r="BE857" s="67">
        <v>-0.1299753338098526</v>
      </c>
      <c r="BF857" s="67">
        <v>-0.11588761210441589</v>
      </c>
      <c r="BG857" s="67">
        <v>-9.5709286630153656E-2</v>
      </c>
      <c r="BH857" s="67">
        <v>-8.8375978171825409E-2</v>
      </c>
      <c r="BI857" s="67">
        <v>-6.3584990799427032E-2</v>
      </c>
      <c r="BJ857" s="67">
        <v>-7.2749137878417969E-2</v>
      </c>
      <c r="BK857" s="67">
        <v>-7.6358489692211151E-2</v>
      </c>
      <c r="BL857" s="67">
        <v>-9.8429098725318909E-2</v>
      </c>
      <c r="BM857" s="67">
        <v>-9.5105446875095367E-2</v>
      </c>
      <c r="BN857" s="67">
        <v>-0.12550942599773407</v>
      </c>
      <c r="BO857" s="67">
        <v>-0.12869861721992493</v>
      </c>
      <c r="BP857" s="67">
        <v>-0.16708658635616302</v>
      </c>
      <c r="BQ857" s="67">
        <v>-0.15180893242359161</v>
      </c>
      <c r="BR857" s="67">
        <v>-9.8210372030735016E-2</v>
      </c>
      <c r="BS857" s="67">
        <v>0.32582747936248779</v>
      </c>
      <c r="BT857" s="67">
        <v>0.36879518628120422</v>
      </c>
      <c r="BU857" s="67">
        <v>0.35651630163192749</v>
      </c>
      <c r="BV857" s="67">
        <v>0.35804158449172974</v>
      </c>
      <c r="BW857" s="67">
        <v>0.32033294439315796</v>
      </c>
      <c r="BX857" s="67">
        <v>-0.39330986142158508</v>
      </c>
      <c r="BY857" s="67">
        <v>-0.3422873318195343</v>
      </c>
      <c r="BZ857" s="67">
        <v>-0.19771905243396759</v>
      </c>
      <c r="CA857" s="67">
        <v>-0.12885728478431702</v>
      </c>
      <c r="CB857" s="67">
        <v>-0.13519734144210815</v>
      </c>
      <c r="CC857" s="67">
        <v>-6.6548049449920654E-2</v>
      </c>
      <c r="CD857" s="67">
        <v>-5.6970197707414627E-2</v>
      </c>
      <c r="CE857" s="67">
        <v>-4.0202673524618149E-2</v>
      </c>
      <c r="CF857" s="67">
        <v>-3.542763739824295E-2</v>
      </c>
      <c r="CG857" s="67">
        <v>-1.2237319722771645E-2</v>
      </c>
      <c r="CH857" s="67">
        <v>-2.1740937605500221E-2</v>
      </c>
      <c r="CI857" s="67">
        <v>-2.2992724552750587E-2</v>
      </c>
      <c r="CJ857" s="67">
        <v>-4.2733326554298401E-2</v>
      </c>
      <c r="CK857" s="67">
        <v>-3.5960350185632706E-2</v>
      </c>
      <c r="CL857" s="67">
        <v>-6.1494588851928711E-2</v>
      </c>
      <c r="CM857" s="67">
        <v>-5.9823989868164063E-2</v>
      </c>
      <c r="CN857" s="67">
        <v>-9.3648865818977356E-2</v>
      </c>
      <c r="CO857" s="67">
        <v>-7.4376747012138367E-2</v>
      </c>
      <c r="CP857" s="67">
        <v>-1.7912784591317177E-2</v>
      </c>
      <c r="CQ857" s="67">
        <v>0.40504106879234314</v>
      </c>
      <c r="CR857" s="67">
        <v>0.44909840822219849</v>
      </c>
      <c r="CS857" s="67">
        <v>0.4376242458820343</v>
      </c>
      <c r="CT857" s="67">
        <v>0.43971526622772217</v>
      </c>
      <c r="CU857" s="67">
        <v>0.40295785665512085</v>
      </c>
      <c r="CV857" s="67">
        <v>-0.30813807249069214</v>
      </c>
      <c r="CW857" s="67">
        <v>-0.25874936580657959</v>
      </c>
      <c r="CX857" s="67">
        <v>-0.11822060495615005</v>
      </c>
      <c r="CY857" s="67">
        <v>-5.3709983825683594E-2</v>
      </c>
      <c r="CZ857" s="67">
        <v>-6.5408453345298767E-2</v>
      </c>
      <c r="DA857" s="67">
        <v>-3.1207632273435593E-3</v>
      </c>
      <c r="DB857" s="67">
        <v>1.947208191268146E-3</v>
      </c>
      <c r="DC857" s="67">
        <v>1.5303936786949635E-2</v>
      </c>
      <c r="DD857" s="67">
        <v>1.7520705237984657E-2</v>
      </c>
      <c r="DE857" s="67">
        <v>3.9110355079174042E-2</v>
      </c>
      <c r="DF857" s="67">
        <v>2.9267251491546631E-2</v>
      </c>
      <c r="DG857" s="67">
        <v>3.0373038724064827E-2</v>
      </c>
      <c r="DH857" s="67">
        <v>1.2962452135980129E-2</v>
      </c>
      <c r="DI857" s="67">
        <v>2.3184746503829956E-2</v>
      </c>
      <c r="DJ857" s="67">
        <v>2.5202431716024876E-3</v>
      </c>
      <c r="DK857" s="67">
        <v>9.0506505221128464E-3</v>
      </c>
      <c r="DL857" s="67">
        <v>-2.0211143419146538E-2</v>
      </c>
      <c r="DM857" s="67">
        <v>3.055438632145524E-3</v>
      </c>
      <c r="DN857" s="67">
        <v>6.2384817749261856E-2</v>
      </c>
      <c r="DO857" s="67">
        <v>0.48425465822219849</v>
      </c>
      <c r="DP857" s="67">
        <v>0.52940165996551514</v>
      </c>
      <c r="DQ857" s="67">
        <v>0.51873224973678589</v>
      </c>
      <c r="DR857" s="67">
        <v>0.5213889479637146</v>
      </c>
      <c r="DS857" s="67">
        <v>0.48558279871940613</v>
      </c>
      <c r="DT857" s="67">
        <v>-0.22296632826328278</v>
      </c>
      <c r="DU857" s="67">
        <v>-0.17521141469478607</v>
      </c>
      <c r="DV857" s="67">
        <v>-3.8722138851881027E-2</v>
      </c>
      <c r="DW857" s="67">
        <v>2.1437317132949829E-2</v>
      </c>
      <c r="DX857" s="67">
        <v>4.3804491870105267E-3</v>
      </c>
      <c r="DY857" s="67">
        <v>8.8458158075809479E-2</v>
      </c>
      <c r="DZ857" s="67">
        <v>8.7014585733413696E-2</v>
      </c>
      <c r="EA857" s="67">
        <v>9.5446661114692688E-2</v>
      </c>
      <c r="EB857" s="67">
        <v>9.396970272064209E-2</v>
      </c>
      <c r="EC857" s="67">
        <v>0.11324823647737503</v>
      </c>
      <c r="ED857" s="67">
        <v>0.10291498154401779</v>
      </c>
      <c r="EE857" s="67">
        <v>0.10742472857236862</v>
      </c>
      <c r="EF857" s="67">
        <v>9.3378305435180664E-2</v>
      </c>
      <c r="EG857" s="67">
        <v>0.10858087986707687</v>
      </c>
      <c r="EH857" s="67">
        <v>9.4947494566440582E-2</v>
      </c>
      <c r="EI857" s="67">
        <v>0.10849468410015106</v>
      </c>
      <c r="EJ857" s="67">
        <v>8.5821256041526794E-2</v>
      </c>
      <c r="EK857" s="67">
        <v>0.11485520750284195</v>
      </c>
      <c r="EL857" s="67">
        <v>0.17832179367542267</v>
      </c>
      <c r="EM857" s="67">
        <v>0.59862649440765381</v>
      </c>
      <c r="EN857" s="67">
        <v>0.64534682035446167</v>
      </c>
      <c r="EO857" s="67">
        <v>0.63583922386169434</v>
      </c>
      <c r="EP857" s="67">
        <v>0.63931280374526978</v>
      </c>
      <c r="EQ857" s="67">
        <v>0.60488009452819824</v>
      </c>
      <c r="ER857" s="67">
        <v>-9.9991828203201294E-2</v>
      </c>
      <c r="ES857" s="67">
        <v>-5.4595887660980225E-2</v>
      </c>
      <c r="ET857" s="67">
        <v>7.606101781129837E-2</v>
      </c>
      <c r="EU857" s="67">
        <v>0.12993808090686798</v>
      </c>
      <c r="EV857" s="67">
        <v>0.10514453798532486</v>
      </c>
      <c r="EW857" s="67">
        <v>88.5</v>
      </c>
      <c r="EX857" s="67">
        <v>87.5</v>
      </c>
      <c r="EY857" s="67">
        <v>87</v>
      </c>
      <c r="EZ857" s="67">
        <v>84</v>
      </c>
      <c r="FA857" s="67">
        <v>82.5</v>
      </c>
      <c r="FB857" s="67">
        <v>81</v>
      </c>
      <c r="FC857" s="67">
        <v>81.5</v>
      </c>
      <c r="FD857" s="67">
        <v>83.5</v>
      </c>
      <c r="FE857" s="67">
        <v>88</v>
      </c>
      <c r="FF857" s="67">
        <v>89.5</v>
      </c>
      <c r="FG857" s="67">
        <v>91</v>
      </c>
      <c r="FH857" s="67">
        <v>94.5</v>
      </c>
      <c r="FI857" s="67">
        <v>96</v>
      </c>
      <c r="FJ857" s="67">
        <v>97.5</v>
      </c>
      <c r="FK857" s="67">
        <v>97</v>
      </c>
      <c r="FL857" s="67">
        <v>96</v>
      </c>
      <c r="FM857" s="67">
        <v>95.5</v>
      </c>
      <c r="FN857" s="67">
        <v>94</v>
      </c>
      <c r="FO857" s="67">
        <v>93</v>
      </c>
      <c r="FP857" s="67">
        <v>92.5</v>
      </c>
      <c r="FQ857" s="67">
        <v>90.5</v>
      </c>
      <c r="FR857" s="67">
        <v>88.5</v>
      </c>
      <c r="FS857" s="67">
        <v>86</v>
      </c>
      <c r="FT857" s="67">
        <v>85</v>
      </c>
      <c r="FU857" s="68">
        <v>0.10525987297296524</v>
      </c>
      <c r="FV857" s="40">
        <v>6.429999828338623</v>
      </c>
      <c r="FW857">
        <v>3054.67</v>
      </c>
      <c r="FX857">
        <v>1</v>
      </c>
    </row>
    <row r="858" spans="1:180" x14ac:dyDescent="0.2">
      <c r="A858" t="s">
        <v>189</v>
      </c>
      <c r="B858" t="s">
        <v>207</v>
      </c>
      <c r="C858" t="s">
        <v>204</v>
      </c>
      <c r="D858" t="s">
        <v>184</v>
      </c>
      <c r="E858" t="s">
        <v>1</v>
      </c>
      <c r="F858" t="s">
        <v>194</v>
      </c>
      <c r="G858" s="60" t="s">
        <v>224</v>
      </c>
      <c r="H858" s="67">
        <v>1938</v>
      </c>
      <c r="I858" s="67">
        <v>1.5127729177474976</v>
      </c>
      <c r="J858" s="67">
        <v>1.2943378686904907</v>
      </c>
      <c r="K858" s="67">
        <v>1.1407055854797363</v>
      </c>
      <c r="L858" s="67">
        <v>1.0156799554824829</v>
      </c>
      <c r="M858" s="67">
        <v>0.95223844051361084</v>
      </c>
      <c r="N858" s="67">
        <v>0.91242027282714844</v>
      </c>
      <c r="O858" s="67">
        <v>0.92696750164031982</v>
      </c>
      <c r="P858" s="67">
        <v>0.9562755823135376</v>
      </c>
      <c r="Q858" s="67">
        <v>1.0834296941757202</v>
      </c>
      <c r="R858" s="67">
        <v>1.2632361650466919</v>
      </c>
      <c r="S858" s="67">
        <v>1.5460489988327026</v>
      </c>
      <c r="T858" s="67">
        <v>1.8548951148986816</v>
      </c>
      <c r="U858" s="67">
        <v>2.2438507080078125</v>
      </c>
      <c r="V858" s="67">
        <v>2.6213486194610596</v>
      </c>
      <c r="W858" s="67">
        <v>2.9146788120269775</v>
      </c>
      <c r="X858" s="67">
        <v>3.1823444366455078</v>
      </c>
      <c r="Y858" s="67">
        <v>3.3706369400024414</v>
      </c>
      <c r="Z858" s="67">
        <v>3.4782547950744629</v>
      </c>
      <c r="AA858" s="67">
        <v>3.4697575569152832</v>
      </c>
      <c r="AB858" s="67">
        <v>3.3215525150299072</v>
      </c>
      <c r="AC858" s="67">
        <v>3.1399354934692383</v>
      </c>
      <c r="AD858" s="67">
        <v>2.7525374889373779</v>
      </c>
      <c r="AE858" s="67">
        <v>2.2725470066070557</v>
      </c>
      <c r="AF858" s="67">
        <v>1.8078998327255249</v>
      </c>
      <c r="AG858" s="67">
        <v>-0.14340107142925262</v>
      </c>
      <c r="AH858" s="67">
        <v>-0.12862043082714081</v>
      </c>
      <c r="AI858" s="67">
        <v>-0.13552965223789215</v>
      </c>
      <c r="AJ858" s="67">
        <v>-0.11154314130544662</v>
      </c>
      <c r="AK858" s="67">
        <v>-9.8955288529396057E-2</v>
      </c>
      <c r="AL858" s="67">
        <v>-0.11035005748271942</v>
      </c>
      <c r="AM858" s="67">
        <v>-0.11227542906999588</v>
      </c>
      <c r="AN858" s="67">
        <v>-0.13081842660903931</v>
      </c>
      <c r="AO858" s="67">
        <v>-0.12159938365221024</v>
      </c>
      <c r="AP858" s="67">
        <v>-0.18496516346931458</v>
      </c>
      <c r="AQ858" s="67">
        <v>-0.19699192047119141</v>
      </c>
      <c r="AR858" s="67">
        <v>-0.25534772872924805</v>
      </c>
      <c r="AS858" s="67">
        <v>-0.27607345581054688</v>
      </c>
      <c r="AT858" s="67">
        <v>-0.31140255928039551</v>
      </c>
      <c r="AU858" s="67">
        <v>0.4238947331905365</v>
      </c>
      <c r="AV858" s="67">
        <v>0.61216646432876587</v>
      </c>
      <c r="AW858" s="67">
        <v>0.69528079032897949</v>
      </c>
      <c r="AX858" s="67">
        <v>0.72638726234436035</v>
      </c>
      <c r="AY858" s="67">
        <v>0.38974732160568237</v>
      </c>
      <c r="AZ858" s="67">
        <v>-0.68147408962249756</v>
      </c>
      <c r="BA858" s="67">
        <v>-0.69989979267120361</v>
      </c>
      <c r="BB858" s="67">
        <v>-0.60530650615692139</v>
      </c>
      <c r="BC858" s="67">
        <v>-0.39976349472999573</v>
      </c>
      <c r="BD858" s="67">
        <v>-0.29454490542411804</v>
      </c>
      <c r="BE858" s="67">
        <v>-5.1851764321327209E-2</v>
      </c>
      <c r="BF858" s="67">
        <v>-4.3580815196037292E-2</v>
      </c>
      <c r="BG858" s="67">
        <v>-5.5412620306015015E-2</v>
      </c>
      <c r="BH858" s="67">
        <v>-3.5118825733661652E-2</v>
      </c>
      <c r="BI858" s="67">
        <v>-2.4841025471687317E-2</v>
      </c>
      <c r="BJ858" s="67">
        <v>-3.6727014929056168E-2</v>
      </c>
      <c r="BK858" s="67">
        <v>-3.5251427441835403E-2</v>
      </c>
      <c r="BL858" s="67">
        <v>-5.0432316958904266E-2</v>
      </c>
      <c r="BM858" s="67">
        <v>-3.6234438419342041E-2</v>
      </c>
      <c r="BN858" s="67">
        <v>-9.2570565640926361E-2</v>
      </c>
      <c r="BO858" s="67">
        <v>-9.7581177949905396E-2</v>
      </c>
      <c r="BP858" s="67">
        <v>-0.14935055375099182</v>
      </c>
      <c r="BQ858" s="67">
        <v>-0.16431108117103577</v>
      </c>
      <c r="BR858" s="67">
        <v>-0.19550558924674988</v>
      </c>
      <c r="BS858" s="67">
        <v>0.53822863101959229</v>
      </c>
      <c r="BT858" s="67">
        <v>0.72807204723358154</v>
      </c>
      <c r="BU858" s="67">
        <v>0.81234627962112427</v>
      </c>
      <c r="BV858" s="67">
        <v>0.84426748752593994</v>
      </c>
      <c r="BW858" s="67">
        <v>0.50899934768676758</v>
      </c>
      <c r="BX858" s="67">
        <v>-0.55854880809783936</v>
      </c>
      <c r="BY858" s="67">
        <v>-0.57933175563812256</v>
      </c>
      <c r="BZ858" s="67">
        <v>-0.49056699872016907</v>
      </c>
      <c r="CA858" s="67">
        <v>-0.29130217432975769</v>
      </c>
      <c r="CB858" s="67">
        <v>-0.19381532073020935</v>
      </c>
      <c r="CC858" s="67">
        <v>1.155500765889883E-2</v>
      </c>
      <c r="CD858" s="67">
        <v>1.5317367389798164E-2</v>
      </c>
      <c r="CE858" s="67">
        <v>7.6194883149582893E-5</v>
      </c>
      <c r="CF858" s="67">
        <v>1.7812423408031464E-2</v>
      </c>
      <c r="CG858" s="67">
        <v>2.6490287855267525E-2</v>
      </c>
      <c r="CH858" s="67">
        <v>1.4264081604778767E-2</v>
      </c>
      <c r="CI858" s="67">
        <v>1.8095154315233231E-2</v>
      </c>
      <c r="CJ858" s="67">
        <v>5.2428622730076313E-3</v>
      </c>
      <c r="CK858" s="67">
        <v>2.2889059036970139E-2</v>
      </c>
      <c r="CL858" s="67">
        <v>-2.8578348457813263E-2</v>
      </c>
      <c r="CM858" s="67">
        <v>-2.8729595243930817E-2</v>
      </c>
      <c r="CN858" s="67">
        <v>-7.5937241315841675E-2</v>
      </c>
      <c r="CO858" s="67">
        <v>-8.6904831230640411E-2</v>
      </c>
      <c r="CP858" s="67">
        <v>-0.11523570120334625</v>
      </c>
      <c r="CQ858" s="67">
        <v>0.61741596460342407</v>
      </c>
      <c r="CR858" s="67">
        <v>0.80834800004959106</v>
      </c>
      <c r="CS858" s="67">
        <v>0.89342552423477173</v>
      </c>
      <c r="CT858" s="67">
        <v>0.9259110689163208</v>
      </c>
      <c r="CU858" s="67">
        <v>0.59159284830093384</v>
      </c>
      <c r="CV858" s="67">
        <v>-0.47341108322143555</v>
      </c>
      <c r="CW858" s="67">
        <v>-0.4958266019821167</v>
      </c>
      <c r="CX858" s="67">
        <v>-0.41109871864318848</v>
      </c>
      <c r="CY858" s="67">
        <v>-0.21618223190307617</v>
      </c>
      <c r="CZ858" s="67">
        <v>-0.12405028939247131</v>
      </c>
      <c r="DA858" s="67">
        <v>7.4961774051189423E-2</v>
      </c>
      <c r="DB858" s="67">
        <v>7.4215546250343323E-2</v>
      </c>
      <c r="DC858" s="67">
        <v>5.5565007030963898E-2</v>
      </c>
      <c r="DD858" s="67">
        <v>7.0743672549724579E-2</v>
      </c>
      <c r="DE858" s="67">
        <v>7.7821597456932068E-2</v>
      </c>
      <c r="DF858" s="67">
        <v>6.5255172550678253E-2</v>
      </c>
      <c r="DG858" s="67">
        <v>7.1441739797592163E-2</v>
      </c>
      <c r="DH858" s="67">
        <v>6.0918040573596954E-2</v>
      </c>
      <c r="DI858" s="67">
        <v>8.2012556493282318E-2</v>
      </c>
      <c r="DJ858" s="67">
        <v>3.5413872450590134E-2</v>
      </c>
      <c r="DK858" s="67">
        <v>4.0121987462043762E-2</v>
      </c>
      <c r="DL858" s="67">
        <v>-2.5239302776753902E-3</v>
      </c>
      <c r="DM858" s="67">
        <v>-9.4985682517290115E-3</v>
      </c>
      <c r="DN858" s="67">
        <v>-3.4965816885232925E-2</v>
      </c>
      <c r="DO858" s="67">
        <v>0.69660317897796631</v>
      </c>
      <c r="DP858" s="67">
        <v>0.88862389326095581</v>
      </c>
      <c r="DQ858" s="67">
        <v>0.97450476884841919</v>
      </c>
      <c r="DR858" s="67">
        <v>1.0075545310974121</v>
      </c>
      <c r="DS858" s="67">
        <v>0.67418646812438965</v>
      </c>
      <c r="DT858" s="67">
        <v>-0.38827338814735413</v>
      </c>
      <c r="DU858" s="67">
        <v>-0.412321537733078</v>
      </c>
      <c r="DV858" s="67">
        <v>-0.33163043856620789</v>
      </c>
      <c r="DW858" s="67">
        <v>-0.14106225967407227</v>
      </c>
      <c r="DX858" s="67">
        <v>-5.428527295589447E-2</v>
      </c>
      <c r="DY858" s="67">
        <v>0.16651107370853424</v>
      </c>
      <c r="DZ858" s="67">
        <v>0.15925517678260803</v>
      </c>
      <c r="EA858" s="67">
        <v>0.13568204641342163</v>
      </c>
      <c r="EB858" s="67">
        <v>0.14716798067092896</v>
      </c>
      <c r="EC858" s="67">
        <v>0.15193586051464081</v>
      </c>
      <c r="ED858" s="67">
        <v>0.1388782262802124</v>
      </c>
      <c r="EE858" s="67">
        <v>0.14846572279930115</v>
      </c>
      <c r="EF858" s="67">
        <v>0.14130416512489319</v>
      </c>
      <c r="EG858" s="67">
        <v>0.16737750172615051</v>
      </c>
      <c r="EH858" s="67">
        <v>0.12780846655368805</v>
      </c>
      <c r="EI858" s="67">
        <v>0.13953274488449097</v>
      </c>
      <c r="EJ858" s="67">
        <v>0.1034732311964035</v>
      </c>
      <c r="EK858" s="67">
        <v>0.10226378589868546</v>
      </c>
      <c r="EL858" s="67">
        <v>8.0931149423122406E-2</v>
      </c>
      <c r="EM858" s="67">
        <v>0.81093710660934448</v>
      </c>
      <c r="EN858" s="67">
        <v>1.0045294761657715</v>
      </c>
      <c r="EO858" s="67">
        <v>1.0915701389312744</v>
      </c>
      <c r="EP858" s="67">
        <v>1.1254348754882813</v>
      </c>
      <c r="EQ858" s="67">
        <v>0.79343843460083008</v>
      </c>
      <c r="ER858" s="67">
        <v>-0.26534807682037354</v>
      </c>
      <c r="ES858" s="67">
        <v>-0.29175341129302979</v>
      </c>
      <c r="ET858" s="67">
        <v>-0.21689090132713318</v>
      </c>
      <c r="EU858" s="67">
        <v>-3.2600976526737213E-2</v>
      </c>
      <c r="EV858" s="67">
        <v>4.6444330364465714E-2</v>
      </c>
      <c r="EW858" s="67">
        <v>85.5</v>
      </c>
      <c r="EX858" s="67">
        <v>83.5</v>
      </c>
      <c r="EY858" s="67">
        <v>82</v>
      </c>
      <c r="EZ858" s="67">
        <v>80.5</v>
      </c>
      <c r="FA858" s="67">
        <v>78.5</v>
      </c>
      <c r="FB858" s="67">
        <v>77</v>
      </c>
      <c r="FC858" s="67">
        <v>76</v>
      </c>
      <c r="FD858" s="67">
        <v>78.5</v>
      </c>
      <c r="FE858" s="67">
        <v>83.5</v>
      </c>
      <c r="FF858" s="67">
        <v>89.5</v>
      </c>
      <c r="FG858" s="67">
        <v>94</v>
      </c>
      <c r="FH858" s="67">
        <v>98.5</v>
      </c>
      <c r="FI858" s="67">
        <v>101.5</v>
      </c>
      <c r="FJ858" s="67">
        <v>104</v>
      </c>
      <c r="FK858" s="67">
        <v>106</v>
      </c>
      <c r="FL858" s="67">
        <v>107</v>
      </c>
      <c r="FM858" s="67">
        <v>107.5</v>
      </c>
      <c r="FN858" s="67">
        <v>107</v>
      </c>
      <c r="FO858" s="67">
        <v>106</v>
      </c>
      <c r="FP858" s="67">
        <v>103</v>
      </c>
      <c r="FQ858" s="67">
        <v>99</v>
      </c>
      <c r="FR858" s="67">
        <v>93.5</v>
      </c>
      <c r="FS858" s="67">
        <v>89.5</v>
      </c>
      <c r="FT858" s="67">
        <v>87.5</v>
      </c>
      <c r="FU858" s="68">
        <v>0.10522202402353287</v>
      </c>
      <c r="FV858" s="40">
        <v>6.570000171661377</v>
      </c>
      <c r="FW858">
        <v>3805.09</v>
      </c>
      <c r="FX858">
        <v>1</v>
      </c>
    </row>
    <row r="859" spans="1:180" x14ac:dyDescent="0.2">
      <c r="A859" t="s">
        <v>189</v>
      </c>
      <c r="B859" t="s">
        <v>207</v>
      </c>
      <c r="C859" t="s">
        <v>204</v>
      </c>
      <c r="D859" t="s">
        <v>184</v>
      </c>
      <c r="E859" t="s">
        <v>1</v>
      </c>
      <c r="F859" t="s">
        <v>194</v>
      </c>
      <c r="G859" s="60" t="s">
        <v>225</v>
      </c>
      <c r="H859" s="67">
        <v>1938</v>
      </c>
      <c r="I859" s="67">
        <v>1.4780700206756592</v>
      </c>
      <c r="J859" s="67">
        <v>1.2503321170806885</v>
      </c>
      <c r="K859" s="67">
        <v>1.0927762985229492</v>
      </c>
      <c r="L859" s="67">
        <v>0.97010445594787598</v>
      </c>
      <c r="M859" s="67">
        <v>0.91206800937652588</v>
      </c>
      <c r="N859" s="67">
        <v>0.87813395261764526</v>
      </c>
      <c r="O859" s="67">
        <v>0.8875046968460083</v>
      </c>
      <c r="P859" s="67">
        <v>0.89839869737625122</v>
      </c>
      <c r="Q859" s="67">
        <v>0.97129213809967041</v>
      </c>
      <c r="R859" s="67">
        <v>1.1472998857498169</v>
      </c>
      <c r="S859" s="67">
        <v>1.3613965511322021</v>
      </c>
      <c r="T859" s="67">
        <v>1.646952748298645</v>
      </c>
      <c r="U859" s="67">
        <v>1.9950398206710815</v>
      </c>
      <c r="V859" s="67">
        <v>2.3203983306884766</v>
      </c>
      <c r="W859" s="67">
        <v>2.586092472076416</v>
      </c>
      <c r="X859" s="67">
        <v>2.8896329402923584</v>
      </c>
      <c r="Y859" s="67">
        <v>3.1247847080230713</v>
      </c>
      <c r="Z859" s="67">
        <v>3.1986534595489502</v>
      </c>
      <c r="AA859" s="67">
        <v>3.1772210597991943</v>
      </c>
      <c r="AB859" s="67">
        <v>3.0021708011627197</v>
      </c>
      <c r="AC859" s="67">
        <v>2.8107202053070068</v>
      </c>
      <c r="AD859" s="67">
        <v>2.5429782867431641</v>
      </c>
      <c r="AE859" s="67">
        <v>2.1175997257232666</v>
      </c>
      <c r="AF859" s="67">
        <v>1.6756786108016968</v>
      </c>
      <c r="AG859" s="67">
        <v>-0.22754161059856415</v>
      </c>
      <c r="AH859" s="67">
        <v>-0.18800699710845947</v>
      </c>
      <c r="AI859" s="67">
        <v>-0.15697948634624481</v>
      </c>
      <c r="AJ859" s="67">
        <v>-0.13881771266460419</v>
      </c>
      <c r="AK859" s="67">
        <v>-0.12285054475069046</v>
      </c>
      <c r="AL859" s="67">
        <v>-0.12765155732631683</v>
      </c>
      <c r="AM859" s="67">
        <v>-0.13357214629650116</v>
      </c>
      <c r="AN859" s="67">
        <v>-0.15033303201198578</v>
      </c>
      <c r="AO859" s="67">
        <v>-0.16578291356563568</v>
      </c>
      <c r="AP859" s="67">
        <v>-0.17195737361907959</v>
      </c>
      <c r="AQ859" s="67">
        <v>-0.21645201742649078</v>
      </c>
      <c r="AR859" s="67">
        <v>-0.27880078554153442</v>
      </c>
      <c r="AS859" s="67">
        <v>-0.30786857008934021</v>
      </c>
      <c r="AT859" s="67">
        <v>-0.28749099373817444</v>
      </c>
      <c r="AU859" s="67">
        <v>0.29492455720901489</v>
      </c>
      <c r="AV859" s="67">
        <v>0.47791686654090881</v>
      </c>
      <c r="AW859" s="67">
        <v>0.59349548816680908</v>
      </c>
      <c r="AX859" s="67">
        <v>0.59447568655014038</v>
      </c>
      <c r="AY859" s="67">
        <v>0.28435686230659485</v>
      </c>
      <c r="AZ859" s="67">
        <v>-0.71721398830413818</v>
      </c>
      <c r="BA859" s="67">
        <v>-0.69333171844482422</v>
      </c>
      <c r="BB859" s="67">
        <v>-0.54419034719467163</v>
      </c>
      <c r="BC859" s="67">
        <v>-0.37995555996894836</v>
      </c>
      <c r="BD859" s="67">
        <v>-0.26028019189834595</v>
      </c>
      <c r="BE859" s="67">
        <v>-0.1359851211309433</v>
      </c>
      <c r="BF859" s="67">
        <v>-0.10296089947223663</v>
      </c>
      <c r="BG859" s="67">
        <v>-7.6856017112731934E-2</v>
      </c>
      <c r="BH859" s="67">
        <v>-6.2387391924858093E-2</v>
      </c>
      <c r="BI859" s="67">
        <v>-4.8730239272117615E-2</v>
      </c>
      <c r="BJ859" s="67">
        <v>-5.4023344069719315E-2</v>
      </c>
      <c r="BK859" s="67">
        <v>-5.6544061750173569E-2</v>
      </c>
      <c r="BL859" s="67">
        <v>-6.9943234324455261E-2</v>
      </c>
      <c r="BM859" s="67">
        <v>-8.0413788557052612E-2</v>
      </c>
      <c r="BN859" s="67">
        <v>-7.9557463526725769E-2</v>
      </c>
      <c r="BO859" s="67">
        <v>-0.11703428626060486</v>
      </c>
      <c r="BP859" s="67">
        <v>-0.17279599606990814</v>
      </c>
      <c r="BQ859" s="67">
        <v>-0.19609835743904114</v>
      </c>
      <c r="BR859" s="67">
        <v>-0.17158670723438263</v>
      </c>
      <c r="BS859" s="67">
        <v>0.40926671028137207</v>
      </c>
      <c r="BT859" s="67">
        <v>0.5938301682472229</v>
      </c>
      <c r="BU859" s="67">
        <v>0.7105676531791687</v>
      </c>
      <c r="BV859" s="67">
        <v>0.71236139535903931</v>
      </c>
      <c r="BW859" s="67">
        <v>0.40361347794532776</v>
      </c>
      <c r="BX859" s="67">
        <v>-0.59428566694259644</v>
      </c>
      <c r="BY859" s="67">
        <v>-0.57276004552841187</v>
      </c>
      <c r="BZ859" s="67">
        <v>-0.42944633960723877</v>
      </c>
      <c r="CA859" s="67">
        <v>-0.27148884534835815</v>
      </c>
      <c r="CB859" s="67">
        <v>-0.15954402089118958</v>
      </c>
      <c r="CC859" s="67">
        <v>-7.2573393583297729E-2</v>
      </c>
      <c r="CD859" s="67">
        <v>-4.4058226048946381E-2</v>
      </c>
      <c r="CE859" s="67">
        <v>-2.1362751722335815E-2</v>
      </c>
      <c r="CF859" s="67">
        <v>-9.4519751146435738E-3</v>
      </c>
      <c r="CG859" s="67">
        <v>2.6052631437778473E-3</v>
      </c>
      <c r="CH859" s="67">
        <v>-3.0286742839962244E-3</v>
      </c>
      <c r="CI859" s="67">
        <v>-3.1946441158652306E-3</v>
      </c>
      <c r="CJ859" s="67">
        <v>-1.4265505596995354E-2</v>
      </c>
      <c r="CK859" s="67">
        <v>-2.1287389099597931E-2</v>
      </c>
      <c r="CL859" s="67">
        <v>-1.5561576001346111E-2</v>
      </c>
      <c r="CM859" s="67">
        <v>-4.8177879303693771E-2</v>
      </c>
      <c r="CN859" s="67">
        <v>-9.937739372253418E-2</v>
      </c>
      <c r="CO859" s="67">
        <v>-0.11868666112422943</v>
      </c>
      <c r="CP859" s="67">
        <v>-9.1311760246753693E-2</v>
      </c>
      <c r="CQ859" s="67">
        <v>0.48845970630645752</v>
      </c>
      <c r="CR859" s="67">
        <v>0.67411136627197266</v>
      </c>
      <c r="CS859" s="67">
        <v>0.79165142774581909</v>
      </c>
      <c r="CT859" s="67">
        <v>0.79400873184204102</v>
      </c>
      <c r="CU859" s="67">
        <v>0.48621025681495667</v>
      </c>
      <c r="CV859" s="67">
        <v>-0.50914591550827026</v>
      </c>
      <c r="CW859" s="67">
        <v>-0.48925250768661499</v>
      </c>
      <c r="CX859" s="67">
        <v>-0.34997501969337463</v>
      </c>
      <c r="CY859" s="67">
        <v>-0.19636513292789459</v>
      </c>
      <c r="CZ859" s="67">
        <v>-8.9774474501609802E-2</v>
      </c>
      <c r="DA859" s="67">
        <v>-9.1616548597812653E-3</v>
      </c>
      <c r="DB859" s="67">
        <v>1.4844442717730999E-2</v>
      </c>
      <c r="DC859" s="67">
        <v>3.4130517393350601E-2</v>
      </c>
      <c r="DD859" s="67">
        <v>4.3483436107635498E-2</v>
      </c>
      <c r="DE859" s="67">
        <v>5.3940761834383011E-2</v>
      </c>
      <c r="DF859" s="67">
        <v>4.7965995967388153E-2</v>
      </c>
      <c r="DG859" s="67">
        <v>5.0154771655797958E-2</v>
      </c>
      <c r="DH859" s="67">
        <v>4.1412226855754852E-2</v>
      </c>
      <c r="DI859" s="67">
        <v>3.7839002907276154E-2</v>
      </c>
      <c r="DJ859" s="67">
        <v>4.8434313386678696E-2</v>
      </c>
      <c r="DK859" s="67">
        <v>2.0678531378507614E-2</v>
      </c>
      <c r="DL859" s="67">
        <v>-2.5958804413676262E-2</v>
      </c>
      <c r="DM859" s="67">
        <v>-4.1274961084127426E-2</v>
      </c>
      <c r="DN859" s="67">
        <v>-1.1036815121769905E-2</v>
      </c>
      <c r="DO859" s="67">
        <v>0.56765276193618774</v>
      </c>
      <c r="DP859" s="67">
        <v>0.75439250469207764</v>
      </c>
      <c r="DQ859" s="67">
        <v>0.87273520231246948</v>
      </c>
      <c r="DR859" s="67">
        <v>0.87565600872039795</v>
      </c>
      <c r="DS859" s="67">
        <v>0.56880700588226318</v>
      </c>
      <c r="DT859" s="67">
        <v>-0.4240061342716217</v>
      </c>
      <c r="DU859" s="67">
        <v>-0.40574494004249573</v>
      </c>
      <c r="DV859" s="67">
        <v>-0.2705036997795105</v>
      </c>
      <c r="DW859" s="67">
        <v>-0.12124142050743103</v>
      </c>
      <c r="DX859" s="67">
        <v>-2.0004918798804283E-2</v>
      </c>
      <c r="DY859" s="67">
        <v>8.2394815981388092E-2</v>
      </c>
      <c r="DZ859" s="67">
        <v>9.9890537559986115E-2</v>
      </c>
      <c r="EA859" s="67">
        <v>0.11425398290157318</v>
      </c>
      <c r="EB859" s="67">
        <v>0.11991376429796219</v>
      </c>
      <c r="EC859" s="67">
        <v>0.12806107103824615</v>
      </c>
      <c r="ED859" s="67">
        <v>0.12159420549869537</v>
      </c>
      <c r="EE859" s="67">
        <v>0.12718285620212555</v>
      </c>
      <c r="EF859" s="67">
        <v>0.12180201709270477</v>
      </c>
      <c r="EG859" s="67">
        <v>0.12320812791585922</v>
      </c>
      <c r="EH859" s="67">
        <v>0.14083421230316162</v>
      </c>
      <c r="EI859" s="67">
        <v>0.12009625881910324</v>
      </c>
      <c r="EJ859" s="67">
        <v>8.0045975744724274E-2</v>
      </c>
      <c r="EK859" s="67">
        <v>7.0495232939720154E-2</v>
      </c>
      <c r="EL859" s="67">
        <v>0.10486745834350586</v>
      </c>
      <c r="EM859" s="67">
        <v>0.68199491500854492</v>
      </c>
      <c r="EN859" s="67">
        <v>0.87030589580535889</v>
      </c>
      <c r="EO859" s="67">
        <v>0.98980730772018433</v>
      </c>
      <c r="EP859" s="67">
        <v>0.99354177713394165</v>
      </c>
      <c r="EQ859" s="67">
        <v>0.68806368112564087</v>
      </c>
      <c r="ER859" s="67">
        <v>-0.30107781291007996</v>
      </c>
      <c r="ES859" s="67">
        <v>-0.28517329692840576</v>
      </c>
      <c r="ET859" s="67">
        <v>-0.15575967729091644</v>
      </c>
      <c r="EU859" s="67">
        <v>-1.2774715200066566E-2</v>
      </c>
      <c r="EV859" s="67">
        <v>8.0731235444545746E-2</v>
      </c>
      <c r="EW859" s="67">
        <v>86.5</v>
      </c>
      <c r="EX859" s="67">
        <v>84.5</v>
      </c>
      <c r="EY859" s="67">
        <v>82.5</v>
      </c>
      <c r="EZ859" s="67">
        <v>81</v>
      </c>
      <c r="FA859" s="67">
        <v>78.5</v>
      </c>
      <c r="FB859" s="67">
        <v>78</v>
      </c>
      <c r="FC859" s="67">
        <v>77</v>
      </c>
      <c r="FD859" s="67">
        <v>78.5</v>
      </c>
      <c r="FE859" s="67">
        <v>83.5</v>
      </c>
      <c r="FF859" s="67">
        <v>89</v>
      </c>
      <c r="FG859" s="67">
        <v>94</v>
      </c>
      <c r="FH859" s="67">
        <v>97</v>
      </c>
      <c r="FI859" s="67">
        <v>99.5</v>
      </c>
      <c r="FJ859" s="67">
        <v>101.5</v>
      </c>
      <c r="FK859" s="67">
        <v>103</v>
      </c>
      <c r="FL859" s="67">
        <v>103.5</v>
      </c>
      <c r="FM859" s="67">
        <v>104</v>
      </c>
      <c r="FN859" s="67">
        <v>104</v>
      </c>
      <c r="FO859" s="67">
        <v>102.5</v>
      </c>
      <c r="FP859" s="67">
        <v>100</v>
      </c>
      <c r="FQ859" s="67">
        <v>96.5</v>
      </c>
      <c r="FR859" s="67">
        <v>92.5</v>
      </c>
      <c r="FS859" s="67">
        <v>90</v>
      </c>
      <c r="FT859" s="67">
        <v>86.5</v>
      </c>
      <c r="FU859" s="68">
        <v>0.10522758960723877</v>
      </c>
      <c r="FV859" s="40">
        <v>6.6700000762939453</v>
      </c>
      <c r="FW859">
        <v>3544.53</v>
      </c>
      <c r="FX859">
        <v>1</v>
      </c>
    </row>
    <row r="860" spans="1:180" x14ac:dyDescent="0.2">
      <c r="A860" t="s">
        <v>189</v>
      </c>
      <c r="B860" t="s">
        <v>207</v>
      </c>
      <c r="C860" t="s">
        <v>204</v>
      </c>
      <c r="D860" t="s">
        <v>184</v>
      </c>
      <c r="E860" t="s">
        <v>1</v>
      </c>
      <c r="F860" t="s">
        <v>194</v>
      </c>
      <c r="G860" s="60" t="s">
        <v>226</v>
      </c>
      <c r="H860" s="67">
        <v>1941</v>
      </c>
      <c r="I860" s="67">
        <v>1.3341599702835083</v>
      </c>
      <c r="J860" s="67">
        <v>1.1397137641906738</v>
      </c>
      <c r="K860" s="67">
        <v>1.0006123781204224</v>
      </c>
      <c r="L860" s="67">
        <v>0.92005360126495361</v>
      </c>
      <c r="M860" s="67">
        <v>0.86177599430084229</v>
      </c>
      <c r="N860" s="67">
        <v>0.85502249002456665</v>
      </c>
      <c r="O860" s="67">
        <v>0.89664041996002197</v>
      </c>
      <c r="P860" s="67">
        <v>0.89412462711334229</v>
      </c>
      <c r="Q860" s="67">
        <v>0.92140883207321167</v>
      </c>
      <c r="R860" s="67">
        <v>1.0251767635345459</v>
      </c>
      <c r="S860" s="67">
        <v>1.17820143699646</v>
      </c>
      <c r="T860" s="67">
        <v>1.4070696830749512</v>
      </c>
      <c r="U860" s="67">
        <v>1.6942020654678345</v>
      </c>
      <c r="V860" s="67">
        <v>1.9733221530914307</v>
      </c>
      <c r="W860" s="67">
        <v>2.2371509075164795</v>
      </c>
      <c r="X860" s="67">
        <v>2.5603411197662354</v>
      </c>
      <c r="Y860" s="67">
        <v>2.8435459136962891</v>
      </c>
      <c r="Z860" s="67">
        <v>2.9894669055938721</v>
      </c>
      <c r="AA860" s="67">
        <v>2.9407801628112793</v>
      </c>
      <c r="AB860" s="67">
        <v>2.8309109210968018</v>
      </c>
      <c r="AC860" s="67">
        <v>2.7111890316009521</v>
      </c>
      <c r="AD860" s="67">
        <v>2.4143373966217041</v>
      </c>
      <c r="AE860" s="67">
        <v>2.0041906833648682</v>
      </c>
      <c r="AF860" s="67">
        <v>1.5855119228363037</v>
      </c>
      <c r="AG860" s="67">
        <v>-0.13319042325019836</v>
      </c>
      <c r="AH860" s="67">
        <v>-0.12181619554758072</v>
      </c>
      <c r="AI860" s="67">
        <v>-0.13003474473953247</v>
      </c>
      <c r="AJ860" s="67">
        <v>-0.10121423751115799</v>
      </c>
      <c r="AK860" s="67">
        <v>-0.10539104044437408</v>
      </c>
      <c r="AL860" s="67">
        <v>-9.8969407379627228E-2</v>
      </c>
      <c r="AM860" s="67">
        <v>-0.12876906991004944</v>
      </c>
      <c r="AN860" s="67">
        <v>-0.13275468349456787</v>
      </c>
      <c r="AO860" s="67">
        <v>-0.16130678355693817</v>
      </c>
      <c r="AP860" s="67">
        <v>-0.1694585382938385</v>
      </c>
      <c r="AQ860" s="67">
        <v>-0.21155379712581635</v>
      </c>
      <c r="AR860" s="67">
        <v>-0.23523357510566711</v>
      </c>
      <c r="AS860" s="67">
        <v>-0.22720901668071747</v>
      </c>
      <c r="AT860" s="67">
        <v>-0.23294174671173096</v>
      </c>
      <c r="AU860" s="67">
        <v>0.22795100510120392</v>
      </c>
      <c r="AV860" s="67">
        <v>0.38387176394462585</v>
      </c>
      <c r="AW860" s="67">
        <v>0.48184013366699219</v>
      </c>
      <c r="AX860" s="67">
        <v>0.55546969175338745</v>
      </c>
      <c r="AY860" s="67">
        <v>0.23353251814842224</v>
      </c>
      <c r="AZ860" s="67">
        <v>-0.65352064371109009</v>
      </c>
      <c r="BA860" s="67">
        <v>-0.61126863956451416</v>
      </c>
      <c r="BB860" s="67">
        <v>-0.45775794982910156</v>
      </c>
      <c r="BC860" s="67">
        <v>-0.31824865937232971</v>
      </c>
      <c r="BD860" s="67">
        <v>-0.26939359307289124</v>
      </c>
      <c r="BE860" s="67">
        <v>-4.1645675897598267E-2</v>
      </c>
      <c r="BF860" s="67">
        <v>-3.6780785769224167E-2</v>
      </c>
      <c r="BG860" s="67">
        <v>-4.9921721220016479E-2</v>
      </c>
      <c r="BH860" s="67">
        <v>-2.4793725460767746E-2</v>
      </c>
      <c r="BI860" s="67">
        <v>-3.1280498951673508E-2</v>
      </c>
      <c r="BJ860" s="67">
        <v>-2.5349941104650497E-2</v>
      </c>
      <c r="BK860" s="67">
        <v>-5.1748640835285187E-2</v>
      </c>
      <c r="BL860" s="67">
        <v>-5.2372194826602936E-2</v>
      </c>
      <c r="BM860" s="67">
        <v>-7.5945742428302765E-2</v>
      </c>
      <c r="BN860" s="67">
        <v>-7.70682692527771E-2</v>
      </c>
      <c r="BO860" s="67">
        <v>-0.11214789003133774</v>
      </c>
      <c r="BP860" s="67">
        <v>-0.12924160063266754</v>
      </c>
      <c r="BQ860" s="67">
        <v>-0.1154521107673645</v>
      </c>
      <c r="BR860" s="67">
        <v>-0.11705030500888824</v>
      </c>
      <c r="BS860" s="67">
        <v>0.34227928519248962</v>
      </c>
      <c r="BT860" s="67">
        <v>0.49977180361747742</v>
      </c>
      <c r="BU860" s="67">
        <v>0.59890013933181763</v>
      </c>
      <c r="BV860" s="67">
        <v>0.67334467172622681</v>
      </c>
      <c r="BW860" s="67">
        <v>0.35277926921844482</v>
      </c>
      <c r="BX860" s="67">
        <v>-0.53060048818588257</v>
      </c>
      <c r="BY860" s="67">
        <v>-0.49070572853088379</v>
      </c>
      <c r="BZ860" s="67">
        <v>-0.34302347898483276</v>
      </c>
      <c r="CA860" s="67">
        <v>-0.209792360663414</v>
      </c>
      <c r="CB860" s="67">
        <v>-0.16866883635520935</v>
      </c>
      <c r="CC860" s="67">
        <v>2.1757937967777252E-2</v>
      </c>
      <c r="CD860" s="67">
        <v>2.2114478051662445E-2</v>
      </c>
      <c r="CE860" s="67">
        <v>5.5643180385231972E-3</v>
      </c>
      <c r="CF860" s="67">
        <v>2.8134884312748909E-2</v>
      </c>
      <c r="CG860" s="67">
        <v>2.0048234611749649E-2</v>
      </c>
      <c r="CH860" s="67">
        <v>2.5638675317168236E-2</v>
      </c>
      <c r="CI860" s="67">
        <v>1.5954809496179223E-3</v>
      </c>
      <c r="CJ860" s="67">
        <v>3.3004742581397295E-3</v>
      </c>
      <c r="CK860" s="67">
        <v>-1.6824934631586075E-2</v>
      </c>
      <c r="CL860" s="67">
        <v>-1.3079047203063965E-2</v>
      </c>
      <c r="CM860" s="67">
        <v>-4.3299663811922073E-2</v>
      </c>
      <c r="CN860" s="67">
        <v>-5.5831879377365112E-2</v>
      </c>
      <c r="CO860" s="67">
        <v>-3.8049612194299698E-2</v>
      </c>
      <c r="CP860" s="67">
        <v>-3.6784235388040543E-2</v>
      </c>
      <c r="CQ860" s="67">
        <v>0.42146271467208862</v>
      </c>
      <c r="CR860" s="67">
        <v>0.58004385232925415</v>
      </c>
      <c r="CS860" s="67">
        <v>0.67997556924819946</v>
      </c>
      <c r="CT860" s="67">
        <v>0.75498449802398682</v>
      </c>
      <c r="CU860" s="67">
        <v>0.43536913394927979</v>
      </c>
      <c r="CV860" s="67">
        <v>-0.44546636939048767</v>
      </c>
      <c r="CW860" s="67">
        <v>-0.40720415115356445</v>
      </c>
      <c r="CX860" s="67">
        <v>-0.26355871558189392</v>
      </c>
      <c r="CY860" s="67">
        <v>-0.13467583060264587</v>
      </c>
      <c r="CZ860" s="67">
        <v>-9.8907165229320526E-2</v>
      </c>
      <c r="DA860" s="67">
        <v>8.5161544382572174E-2</v>
      </c>
      <c r="DB860" s="67">
        <v>8.1009738147258759E-2</v>
      </c>
      <c r="DC860" s="67">
        <v>6.1050355434417725E-2</v>
      </c>
      <c r="DD860" s="67">
        <v>8.1063486635684967E-2</v>
      </c>
      <c r="DE860" s="67">
        <v>7.1376971900463104E-2</v>
      </c>
      <c r="DF860" s="67">
        <v>7.6627291738986969E-2</v>
      </c>
      <c r="DG860" s="67">
        <v>5.4939597845077515E-2</v>
      </c>
      <c r="DH860" s="67">
        <v>5.8973141014575958E-2</v>
      </c>
      <c r="DI860" s="67">
        <v>4.229586198925972E-2</v>
      </c>
      <c r="DJ860" s="67">
        <v>5.091017484664917E-2</v>
      </c>
      <c r="DK860" s="67">
        <v>2.5548560544848442E-2</v>
      </c>
      <c r="DL860" s="67">
        <v>1.7577836290001869E-2</v>
      </c>
      <c r="DM860" s="67">
        <v>3.9352890104055405E-2</v>
      </c>
      <c r="DN860" s="67">
        <v>4.3481819331645966E-2</v>
      </c>
      <c r="DO860" s="67">
        <v>0.50064617395401001</v>
      </c>
      <c r="DP860" s="67">
        <v>0.6603158712387085</v>
      </c>
      <c r="DQ860" s="67">
        <v>0.76105093955993652</v>
      </c>
      <c r="DR860" s="67">
        <v>0.83662432432174683</v>
      </c>
      <c r="DS860" s="67">
        <v>0.51795905828475952</v>
      </c>
      <c r="DT860" s="67">
        <v>-0.36033228039741516</v>
      </c>
      <c r="DU860" s="67">
        <v>-0.32370263338088989</v>
      </c>
      <c r="DV860" s="67">
        <v>-0.18409396708011627</v>
      </c>
      <c r="DW860" s="67">
        <v>-5.9559319168329239E-2</v>
      </c>
      <c r="DX860" s="67">
        <v>-2.9145492240786552E-2</v>
      </c>
      <c r="DY860" s="67">
        <v>0.17670629918575287</v>
      </c>
      <c r="DZ860" s="67">
        <v>0.16604515910148621</v>
      </c>
      <c r="EA860" s="67">
        <v>0.14116336405277252</v>
      </c>
      <c r="EB860" s="67">
        <v>0.15748400986194611</v>
      </c>
      <c r="EC860" s="67">
        <v>0.14548750221729279</v>
      </c>
      <c r="ED860" s="67">
        <v>0.15024676918983459</v>
      </c>
      <c r="EE860" s="67">
        <v>0.13196003437042236</v>
      </c>
      <c r="EF860" s="67">
        <v>0.13935562968254089</v>
      </c>
      <c r="EG860" s="67">
        <v>0.12765690684318542</v>
      </c>
      <c r="EH860" s="67">
        <v>0.14330044388771057</v>
      </c>
      <c r="EI860" s="67">
        <v>0.1249544695019722</v>
      </c>
      <c r="EJ860" s="67">
        <v>0.12356981635093689</v>
      </c>
      <c r="EK860" s="67">
        <v>0.15110979974269867</v>
      </c>
      <c r="EL860" s="67">
        <v>0.15937326848506927</v>
      </c>
      <c r="EM860" s="67">
        <v>0.61497443914413452</v>
      </c>
      <c r="EN860" s="67">
        <v>0.77621591091156006</v>
      </c>
      <c r="EO860" s="67">
        <v>0.87811100482940674</v>
      </c>
      <c r="EP860" s="67">
        <v>0.95449924468994141</v>
      </c>
      <c r="EQ860" s="67">
        <v>0.63720577955245972</v>
      </c>
      <c r="ER860" s="67">
        <v>-0.23741215467453003</v>
      </c>
      <c r="ES860" s="67">
        <v>-0.20313969254493713</v>
      </c>
      <c r="ET860" s="67">
        <v>-6.9359488785266876E-2</v>
      </c>
      <c r="EU860" s="67">
        <v>4.8896998167037964E-2</v>
      </c>
      <c r="EV860" s="67">
        <v>7.1579277515411377E-2</v>
      </c>
      <c r="EW860" s="67">
        <v>84</v>
      </c>
      <c r="EX860" s="67">
        <v>81.5</v>
      </c>
      <c r="EY860" s="67">
        <v>81</v>
      </c>
      <c r="EZ860" s="67">
        <v>79</v>
      </c>
      <c r="FA860" s="67">
        <v>77</v>
      </c>
      <c r="FB860" s="67">
        <v>76</v>
      </c>
      <c r="FC860" s="67">
        <v>74</v>
      </c>
      <c r="FD860" s="67">
        <v>76.5</v>
      </c>
      <c r="FE860" s="67">
        <v>81</v>
      </c>
      <c r="FF860" s="67">
        <v>84</v>
      </c>
      <c r="FG860" s="67">
        <v>87.5</v>
      </c>
      <c r="FH860" s="67">
        <v>91</v>
      </c>
      <c r="FI860" s="67">
        <v>93.5</v>
      </c>
      <c r="FJ860" s="67">
        <v>95.5</v>
      </c>
      <c r="FK860" s="67">
        <v>98.5</v>
      </c>
      <c r="FL860" s="67">
        <v>99.5</v>
      </c>
      <c r="FM860" s="67">
        <v>100</v>
      </c>
      <c r="FN860" s="67">
        <v>100</v>
      </c>
      <c r="FO860" s="67">
        <v>100</v>
      </c>
      <c r="FP860" s="67">
        <v>98</v>
      </c>
      <c r="FQ860" s="67">
        <v>94</v>
      </c>
      <c r="FR860" s="67">
        <v>91.5</v>
      </c>
      <c r="FS860" s="67">
        <v>88</v>
      </c>
      <c r="FT860" s="67">
        <v>85.5</v>
      </c>
      <c r="FU860" s="68">
        <v>0.10521716624498367</v>
      </c>
      <c r="FV860" s="40">
        <v>5.7100000381469727</v>
      </c>
      <c r="FW860">
        <v>3216.61</v>
      </c>
      <c r="FX860">
        <v>1</v>
      </c>
    </row>
    <row r="861" spans="1:180" x14ac:dyDescent="0.2">
      <c r="A861" t="s">
        <v>189</v>
      </c>
      <c r="B861" t="s">
        <v>207</v>
      </c>
      <c r="C861" t="s">
        <v>204</v>
      </c>
      <c r="D861" t="s">
        <v>184</v>
      </c>
      <c r="E861" t="s">
        <v>1</v>
      </c>
      <c r="F861" t="s">
        <v>194</v>
      </c>
      <c r="G861" s="60" t="s">
        <v>227</v>
      </c>
      <c r="H861" s="67">
        <v>1939</v>
      </c>
      <c r="I861" s="67">
        <v>1.3245580196380615</v>
      </c>
      <c r="J861" s="67">
        <v>1.1427057981491089</v>
      </c>
      <c r="K861" s="67">
        <v>1.0186648368835449</v>
      </c>
      <c r="L861" s="67">
        <v>0.91892921924591064</v>
      </c>
      <c r="M861" s="67">
        <v>0.87187421321868896</v>
      </c>
      <c r="N861" s="67">
        <v>0.86913275718688965</v>
      </c>
      <c r="O861" s="67">
        <v>0.91409212350845337</v>
      </c>
      <c r="P861" s="67">
        <v>0.90000128746032715</v>
      </c>
      <c r="Q861" s="67">
        <v>0.93573737144470215</v>
      </c>
      <c r="R861" s="67">
        <v>1.0726543664932251</v>
      </c>
      <c r="S861" s="67">
        <v>1.2703748941421509</v>
      </c>
      <c r="T861" s="67">
        <v>1.5107837915420532</v>
      </c>
      <c r="U861" s="67">
        <v>1.840814471244812</v>
      </c>
      <c r="V861" s="67">
        <v>2.1476054191589355</v>
      </c>
      <c r="W861" s="67">
        <v>2.4635293483734131</v>
      </c>
      <c r="X861" s="67">
        <v>2.8270792961120605</v>
      </c>
      <c r="Y861" s="67">
        <v>3.1017944812774658</v>
      </c>
      <c r="Z861" s="67">
        <v>3.2007791996002197</v>
      </c>
      <c r="AA861" s="67">
        <v>3.145958423614502</v>
      </c>
      <c r="AB861" s="67">
        <v>2.987922191619873</v>
      </c>
      <c r="AC861" s="67">
        <v>2.8279907703399658</v>
      </c>
      <c r="AD861" s="67">
        <v>2.5621654987335205</v>
      </c>
      <c r="AE861" s="67">
        <v>2.1914479732513428</v>
      </c>
      <c r="AF861" s="67">
        <v>1.8060020208358765</v>
      </c>
      <c r="AG861" s="67">
        <v>-0.19655697047710419</v>
      </c>
      <c r="AH861" s="67">
        <v>-0.16818009316921234</v>
      </c>
      <c r="AI861" s="67">
        <v>-0.13309797644615173</v>
      </c>
      <c r="AJ861" s="67">
        <v>-0.13869129121303558</v>
      </c>
      <c r="AK861" s="67">
        <v>-0.13028690218925476</v>
      </c>
      <c r="AL861" s="67">
        <v>-0.1070699617266655</v>
      </c>
      <c r="AM861" s="67">
        <v>-0.11837480962276459</v>
      </c>
      <c r="AN861" s="67">
        <v>-0.15000374615192413</v>
      </c>
      <c r="AO861" s="67">
        <v>-0.16163355112075806</v>
      </c>
      <c r="AP861" s="67">
        <v>-0.20695370435714722</v>
      </c>
      <c r="AQ861" s="67">
        <v>-0.21594883501529694</v>
      </c>
      <c r="AR861" s="67">
        <v>-0.22958028316497803</v>
      </c>
      <c r="AS861" s="67">
        <v>-0.26778808236122131</v>
      </c>
      <c r="AT861" s="67">
        <v>-0.27313956618309021</v>
      </c>
      <c r="AU861" s="67">
        <v>0.29068174958229065</v>
      </c>
      <c r="AV861" s="67">
        <v>0.46502089500427246</v>
      </c>
      <c r="AW861" s="67">
        <v>0.60894554853439331</v>
      </c>
      <c r="AX861" s="67">
        <v>0.66854691505432129</v>
      </c>
      <c r="AY861" s="67">
        <v>0.28363257646560669</v>
      </c>
      <c r="AZ861" s="67">
        <v>-0.64902877807617188</v>
      </c>
      <c r="BA861" s="67">
        <v>-0.63050711154937744</v>
      </c>
      <c r="BB861" s="67">
        <v>-0.48388940095901489</v>
      </c>
      <c r="BC861" s="67">
        <v>-0.37616273760795593</v>
      </c>
      <c r="BD861" s="67">
        <v>-0.28495058417320251</v>
      </c>
      <c r="BE861" s="67">
        <v>-0.10494011640548706</v>
      </c>
      <c r="BF861" s="67">
        <v>-8.3077646791934967E-2</v>
      </c>
      <c r="BG861" s="67">
        <v>-5.2921898663043976E-2</v>
      </c>
      <c r="BH861" s="67">
        <v>-6.2210600823163986E-2</v>
      </c>
      <c r="BI861" s="67">
        <v>-5.6118067353963852E-2</v>
      </c>
      <c r="BJ861" s="67">
        <v>-3.3392325043678284E-2</v>
      </c>
      <c r="BK861" s="67">
        <v>-4.1293095797300339E-2</v>
      </c>
      <c r="BL861" s="67">
        <v>-6.9557122886180878E-2</v>
      </c>
      <c r="BM861" s="67">
        <v>-7.6204486191272736E-2</v>
      </c>
      <c r="BN861" s="67">
        <v>-0.11449004709720612</v>
      </c>
      <c r="BO861" s="67">
        <v>-0.11646439135074615</v>
      </c>
      <c r="BP861" s="67">
        <v>-0.12350459396839142</v>
      </c>
      <c r="BQ861" s="67">
        <v>-0.15594287216663361</v>
      </c>
      <c r="BR861" s="67">
        <v>-0.15715630352497101</v>
      </c>
      <c r="BS861" s="67">
        <v>0.40510031580924988</v>
      </c>
      <c r="BT861" s="67">
        <v>0.58101266622543335</v>
      </c>
      <c r="BU861" s="67">
        <v>0.72609859704971313</v>
      </c>
      <c r="BV861" s="67">
        <v>0.78651595115661621</v>
      </c>
      <c r="BW861" s="67">
        <v>0.40297463536262512</v>
      </c>
      <c r="BX861" s="67">
        <v>-0.52600973844528198</v>
      </c>
      <c r="BY861" s="67">
        <v>-0.50984734296798706</v>
      </c>
      <c r="BZ861" s="67">
        <v>-0.3690631091594696</v>
      </c>
      <c r="CA861" s="67">
        <v>-0.2676200270652771</v>
      </c>
      <c r="CB861" s="67">
        <v>-0.18414606153964996</v>
      </c>
      <c r="CC861" s="67">
        <v>-4.1486561298370361E-2</v>
      </c>
      <c r="CD861" s="67">
        <v>-2.4135956540703773E-2</v>
      </c>
      <c r="CE861" s="67">
        <v>2.6078058872371912E-3</v>
      </c>
      <c r="CF861" s="67">
        <v>-9.2403106391429901E-3</v>
      </c>
      <c r="CG861" s="67">
        <v>-4.7489614225924015E-3</v>
      </c>
      <c r="CH861" s="67">
        <v>1.7636587843298912E-2</v>
      </c>
      <c r="CI861" s="67">
        <v>1.2093464843928814E-2</v>
      </c>
      <c r="CJ861" s="67">
        <v>-1.3840037398040295E-2</v>
      </c>
      <c r="CK861" s="67">
        <v>-1.7036573961377144E-2</v>
      </c>
      <c r="CL861" s="67">
        <v>-5.0450004637241364E-2</v>
      </c>
      <c r="CM861" s="67">
        <v>-4.7561764717102051E-2</v>
      </c>
      <c r="CN861" s="67">
        <v>-5.0036914646625519E-2</v>
      </c>
      <c r="CO861" s="67">
        <v>-7.8479215502738953E-2</v>
      </c>
      <c r="CP861" s="67">
        <v>-7.6826632022857666E-2</v>
      </c>
      <c r="CQ861" s="67">
        <v>0.48434624075889587</v>
      </c>
      <c r="CR861" s="67">
        <v>0.66134822368621826</v>
      </c>
      <c r="CS861" s="67">
        <v>0.80723845958709717</v>
      </c>
      <c r="CT861" s="67">
        <v>0.86822092533111572</v>
      </c>
      <c r="CU861" s="67">
        <v>0.48563066124916077</v>
      </c>
      <c r="CV861" s="67">
        <v>-0.44080719351768494</v>
      </c>
      <c r="CW861" s="67">
        <v>-0.42627879977226257</v>
      </c>
      <c r="CX861" s="67">
        <v>-0.28953477740287781</v>
      </c>
      <c r="CY861" s="67">
        <v>-0.19244366884231567</v>
      </c>
      <c r="CZ861" s="67">
        <v>-0.11432914435863495</v>
      </c>
      <c r="DA861" s="67">
        <v>2.1966990083456039E-2</v>
      </c>
      <c r="DB861" s="67">
        <v>3.4805741161108017E-2</v>
      </c>
      <c r="DC861" s="67">
        <v>5.8137513697147369E-2</v>
      </c>
      <c r="DD861" s="67">
        <v>4.3729983270168304E-2</v>
      </c>
      <c r="DE861" s="67">
        <v>4.6620145440101624E-2</v>
      </c>
      <c r="DF861" s="67">
        <v>6.8665497004985809E-2</v>
      </c>
      <c r="DG861" s="67">
        <v>6.5480023622512817E-2</v>
      </c>
      <c r="DH861" s="67">
        <v>4.1877042502164841E-2</v>
      </c>
      <c r="DI861" s="67">
        <v>4.2131334543228149E-2</v>
      </c>
      <c r="DJ861" s="67">
        <v>1.3590035028755665E-2</v>
      </c>
      <c r="DK861" s="67">
        <v>2.1340863779187202E-2</v>
      </c>
      <c r="DL861" s="67">
        <v>2.3430775851011276E-2</v>
      </c>
      <c r="DM861" s="67">
        <v>-1.0155601194128394E-3</v>
      </c>
      <c r="DN861" s="67">
        <v>3.5030334256589413E-3</v>
      </c>
      <c r="DO861" s="67">
        <v>0.56359219551086426</v>
      </c>
      <c r="DP861" s="67">
        <v>0.74168384075164795</v>
      </c>
      <c r="DQ861" s="67">
        <v>0.8883783221244812</v>
      </c>
      <c r="DR861" s="67">
        <v>0.94992589950561523</v>
      </c>
      <c r="DS861" s="67">
        <v>0.56828665733337402</v>
      </c>
      <c r="DT861" s="67">
        <v>-0.3556046187877655</v>
      </c>
      <c r="DU861" s="67">
        <v>-0.3427102267742157</v>
      </c>
      <c r="DV861" s="67">
        <v>-0.21000643074512482</v>
      </c>
      <c r="DW861" s="67">
        <v>-0.11726731806993484</v>
      </c>
      <c r="DX861" s="67">
        <v>-4.4512238353490829E-2</v>
      </c>
      <c r="DY861" s="67">
        <v>0.11358384788036346</v>
      </c>
      <c r="DZ861" s="67">
        <v>0.11990818381309509</v>
      </c>
      <c r="EA861" s="67">
        <v>0.13831359148025513</v>
      </c>
      <c r="EB861" s="67">
        <v>0.1202106699347496</v>
      </c>
      <c r="EC861" s="67">
        <v>0.12078896909952164</v>
      </c>
      <c r="ED861" s="67">
        <v>0.14234314858913422</v>
      </c>
      <c r="EE861" s="67">
        <v>0.14256173372268677</v>
      </c>
      <c r="EF861" s="67">
        <v>0.1223236620426178</v>
      </c>
      <c r="EG861" s="67">
        <v>0.12756040692329407</v>
      </c>
      <c r="EH861" s="67">
        <v>0.10605368763208389</v>
      </c>
      <c r="EI861" s="67">
        <v>0.12082531303167343</v>
      </c>
      <c r="EJ861" s="67">
        <v>0.1295064389705658</v>
      </c>
      <c r="EK861" s="67">
        <v>0.11082965135574341</v>
      </c>
      <c r="EL861" s="67">
        <v>0.11948630958795547</v>
      </c>
      <c r="EM861" s="67">
        <v>0.67801076173782349</v>
      </c>
      <c r="EN861" s="67">
        <v>0.85767561197280884</v>
      </c>
      <c r="EO861" s="67">
        <v>1.0055313110351563</v>
      </c>
      <c r="EP861" s="67">
        <v>1.0678948163986206</v>
      </c>
      <c r="EQ861" s="67">
        <v>0.68762874603271484</v>
      </c>
      <c r="ER861" s="67">
        <v>-0.232585608959198</v>
      </c>
      <c r="ES861" s="67">
        <v>-0.22205048799514771</v>
      </c>
      <c r="ET861" s="67">
        <v>-9.5180168747901917E-2</v>
      </c>
      <c r="EU861" s="67">
        <v>-8.7245982140302658E-3</v>
      </c>
      <c r="EV861" s="67">
        <v>5.6292284280061722E-2</v>
      </c>
      <c r="EW861" s="67">
        <v>84</v>
      </c>
      <c r="EX861" s="67">
        <v>84.5</v>
      </c>
      <c r="EY861" s="67">
        <v>81.5</v>
      </c>
      <c r="EZ861" s="67">
        <v>80.5</v>
      </c>
      <c r="FA861" s="67">
        <v>77.5</v>
      </c>
      <c r="FB861" s="67">
        <v>75</v>
      </c>
      <c r="FC861" s="67">
        <v>74</v>
      </c>
      <c r="FD861" s="67">
        <v>76</v>
      </c>
      <c r="FE861" s="67">
        <v>81.5</v>
      </c>
      <c r="FF861" s="67">
        <v>87</v>
      </c>
      <c r="FG861" s="67">
        <v>90</v>
      </c>
      <c r="FH861" s="67">
        <v>93</v>
      </c>
      <c r="FI861" s="67">
        <v>97</v>
      </c>
      <c r="FJ861" s="67">
        <v>99.5</v>
      </c>
      <c r="FK861" s="67">
        <v>101.5</v>
      </c>
      <c r="FL861" s="67">
        <v>102.5</v>
      </c>
      <c r="FM861" s="67">
        <v>103</v>
      </c>
      <c r="FN861" s="67">
        <v>103.5</v>
      </c>
      <c r="FO861" s="67">
        <v>102.5</v>
      </c>
      <c r="FP861" s="67">
        <v>99.5</v>
      </c>
      <c r="FQ861" s="67">
        <v>97.5</v>
      </c>
      <c r="FR861" s="67">
        <v>94.5</v>
      </c>
      <c r="FS861" s="67">
        <v>91.5</v>
      </c>
      <c r="FT861" s="67">
        <v>88.5</v>
      </c>
      <c r="FU861" s="68">
        <v>0.10530087351799011</v>
      </c>
      <c r="FV861" s="40">
        <v>6.130000114440918</v>
      </c>
      <c r="FW861">
        <v>3424.82</v>
      </c>
      <c r="FX861">
        <v>1</v>
      </c>
    </row>
    <row r="862" spans="1:180" x14ac:dyDescent="0.2">
      <c r="A862" t="s">
        <v>189</v>
      </c>
      <c r="B862" t="s">
        <v>207</v>
      </c>
      <c r="C862" t="s">
        <v>204</v>
      </c>
      <c r="D862" t="s">
        <v>184</v>
      </c>
      <c r="E862" t="s">
        <v>1</v>
      </c>
      <c r="F862" t="s">
        <v>194</v>
      </c>
      <c r="G862" s="60" t="s">
        <v>228</v>
      </c>
      <c r="H862" s="67">
        <v>1930</v>
      </c>
      <c r="I862" s="67">
        <v>1.1747274398803711</v>
      </c>
      <c r="J862" s="67">
        <v>1.027656078338623</v>
      </c>
      <c r="K862" s="67">
        <v>0.91035538911819458</v>
      </c>
      <c r="L862" s="67">
        <v>0.8319362998008728</v>
      </c>
      <c r="M862" s="67">
        <v>0.80371177196502686</v>
      </c>
      <c r="N862" s="67">
        <v>0.7988092303276062</v>
      </c>
      <c r="O862" s="67">
        <v>0.86170011758804321</v>
      </c>
      <c r="P862" s="67">
        <v>0.84930700063705444</v>
      </c>
      <c r="Q862" s="67">
        <v>0.85203325748443604</v>
      </c>
      <c r="R862" s="67">
        <v>0.95921134948730469</v>
      </c>
      <c r="S862" s="67">
        <v>1.1417655944824219</v>
      </c>
      <c r="T862" s="67">
        <v>1.4044773578643799</v>
      </c>
      <c r="U862" s="67">
        <v>1.6968990564346313</v>
      </c>
      <c r="V862" s="67">
        <v>2.0045030117034912</v>
      </c>
      <c r="W862" s="67">
        <v>2.2202482223510742</v>
      </c>
      <c r="X862" s="67">
        <v>2.3996407985687256</v>
      </c>
      <c r="Y862" s="67">
        <v>2.5318925380706787</v>
      </c>
      <c r="Z862" s="67">
        <v>2.6368472576141357</v>
      </c>
      <c r="AA862" s="67">
        <v>2.6639161109924316</v>
      </c>
      <c r="AB862" s="67">
        <v>2.6583564281463623</v>
      </c>
      <c r="AC862" s="67">
        <v>2.5856428146362305</v>
      </c>
      <c r="AD862" s="67">
        <v>2.3396351337432861</v>
      </c>
      <c r="AE862" s="67">
        <v>1.9649965763092041</v>
      </c>
      <c r="AF862" s="67">
        <v>1.5650944709777832</v>
      </c>
      <c r="AG862" s="67">
        <v>-0.12399750947952271</v>
      </c>
      <c r="AH862" s="67">
        <v>-9.9286392331123352E-2</v>
      </c>
      <c r="AI862" s="67">
        <v>-9.8057463765144348E-2</v>
      </c>
      <c r="AJ862" s="67">
        <v>-0.11650072038173676</v>
      </c>
      <c r="AK862" s="67">
        <v>-0.10020384937524796</v>
      </c>
      <c r="AL862" s="67">
        <v>-0.11729925125837326</v>
      </c>
      <c r="AM862" s="67">
        <v>-0.13375355303287506</v>
      </c>
      <c r="AN862" s="67">
        <v>-0.15447735786437988</v>
      </c>
      <c r="AO862" s="67">
        <v>-0.16240702569484711</v>
      </c>
      <c r="AP862" s="67">
        <v>-0.16749665141105652</v>
      </c>
      <c r="AQ862" s="67">
        <v>-0.18518507480621338</v>
      </c>
      <c r="AR862" s="67">
        <v>-0.19933219254016876</v>
      </c>
      <c r="AS862" s="67">
        <v>-0.25961360335350037</v>
      </c>
      <c r="AT862" s="67">
        <v>-0.24490928649902344</v>
      </c>
      <c r="AU862" s="67">
        <v>0.22937828302383423</v>
      </c>
      <c r="AV862" s="67">
        <v>0.35236760973930359</v>
      </c>
      <c r="AW862" s="67">
        <v>0.42803055047988892</v>
      </c>
      <c r="AX862" s="67">
        <v>0.43264907598495483</v>
      </c>
      <c r="AY862" s="67">
        <v>0.18908688426017761</v>
      </c>
      <c r="AZ862" s="67">
        <v>-0.67525917291641235</v>
      </c>
      <c r="BA862" s="67">
        <v>-0.57470721006393433</v>
      </c>
      <c r="BB862" s="67">
        <v>-0.37406498193740845</v>
      </c>
      <c r="BC862" s="67">
        <v>-0.25309461355209351</v>
      </c>
      <c r="BD862" s="67">
        <v>-0.22938349843025208</v>
      </c>
      <c r="BE862" s="67">
        <v>-3.2081238925457001E-2</v>
      </c>
      <c r="BF862" s="67">
        <v>-1.3906016014516354E-2</v>
      </c>
      <c r="BG862" s="67">
        <v>-1.7619196325540543E-2</v>
      </c>
      <c r="BH862" s="67">
        <v>-3.9770059287548065E-2</v>
      </c>
      <c r="BI862" s="67">
        <v>-2.5792362168431282E-2</v>
      </c>
      <c r="BJ862" s="67">
        <v>-4.3381456285715103E-2</v>
      </c>
      <c r="BK862" s="67">
        <v>-5.6421980261802673E-2</v>
      </c>
      <c r="BL862" s="67">
        <v>-7.3770597577095032E-2</v>
      </c>
      <c r="BM862" s="67">
        <v>-7.6701425015926361E-2</v>
      </c>
      <c r="BN862" s="67">
        <v>-7.4732869863510132E-2</v>
      </c>
      <c r="BO862" s="67">
        <v>-8.5376344621181488E-2</v>
      </c>
      <c r="BP862" s="67">
        <v>-9.2910580337047577E-2</v>
      </c>
      <c r="BQ862" s="67">
        <v>-0.14740380644798279</v>
      </c>
      <c r="BR862" s="67">
        <v>-0.12854884564876556</v>
      </c>
      <c r="BS862" s="67">
        <v>0.34417003393173218</v>
      </c>
      <c r="BT862" s="67">
        <v>0.46873697638511658</v>
      </c>
      <c r="BU862" s="67">
        <v>0.54556369781494141</v>
      </c>
      <c r="BV862" s="67">
        <v>0.55099958181381226</v>
      </c>
      <c r="BW862" s="67">
        <v>0.30881404876708984</v>
      </c>
      <c r="BX862" s="67">
        <v>-0.55184513330459595</v>
      </c>
      <c r="BY862" s="67">
        <v>-0.45365944504737854</v>
      </c>
      <c r="BZ862" s="67">
        <v>-0.25886824727058411</v>
      </c>
      <c r="CA862" s="67">
        <v>-0.14420045912265778</v>
      </c>
      <c r="CB862" s="67">
        <v>-0.12825094163417816</v>
      </c>
      <c r="CC862" s="67">
        <v>3.1579684466123581E-2</v>
      </c>
      <c r="CD862" s="67">
        <v>4.5228175818920135E-2</v>
      </c>
      <c r="CE862" s="67">
        <v>3.8092102855443954E-2</v>
      </c>
      <c r="CF862" s="67">
        <v>1.3373365625739098E-2</v>
      </c>
      <c r="CG862" s="67">
        <v>2.5744805112481117E-2</v>
      </c>
      <c r="CH862" s="67">
        <v>7.8137759119272232E-3</v>
      </c>
      <c r="CI862" s="67">
        <v>-2.8623770922422409E-3</v>
      </c>
      <c r="CJ862" s="67">
        <v>-1.7873348668217659E-2</v>
      </c>
      <c r="CK862" s="67">
        <v>-1.7341988161206245E-2</v>
      </c>
      <c r="CL862" s="67">
        <v>-1.0484954342246056E-2</v>
      </c>
      <c r="CM862" s="67">
        <v>-1.6249123960733414E-2</v>
      </c>
      <c r="CN862" s="67">
        <v>-1.9203284755349159E-2</v>
      </c>
      <c r="CO862" s="67">
        <v>-6.9687642157077789E-2</v>
      </c>
      <c r="CP862" s="67">
        <v>-4.7957945615053177E-2</v>
      </c>
      <c r="CQ862" s="67">
        <v>0.42367443442344666</v>
      </c>
      <c r="CR862" s="67">
        <v>0.54933404922485352</v>
      </c>
      <c r="CS862" s="67">
        <v>0.62696689367294312</v>
      </c>
      <c r="CT862" s="67">
        <v>0.63296878337860107</v>
      </c>
      <c r="CU862" s="67">
        <v>0.3917367160320282</v>
      </c>
      <c r="CV862" s="67">
        <v>-0.4663689136505127</v>
      </c>
      <c r="CW862" s="67">
        <v>-0.36982208490371704</v>
      </c>
      <c r="CX862" s="67">
        <v>-0.17908334732055664</v>
      </c>
      <c r="CY862" s="67">
        <v>-6.8780682981014252E-2</v>
      </c>
      <c r="CZ862" s="67">
        <v>-5.8206845074892044E-2</v>
      </c>
      <c r="DA862" s="67">
        <v>9.524061530828476E-2</v>
      </c>
      <c r="DB862" s="67">
        <v>0.1043623685836792</v>
      </c>
      <c r="DC862" s="67">
        <v>9.3803398311138153E-2</v>
      </c>
      <c r="DD862" s="67">
        <v>6.6516786813735962E-2</v>
      </c>
      <c r="DE862" s="67">
        <v>7.7281966805458069E-2</v>
      </c>
      <c r="DF862" s="67">
        <v>5.9009004384279251E-2</v>
      </c>
      <c r="DG862" s="67">
        <v>5.069722980260849E-2</v>
      </c>
      <c r="DH862" s="67">
        <v>3.8023907691240311E-2</v>
      </c>
      <c r="DI862" s="67">
        <v>4.201744869351387E-2</v>
      </c>
      <c r="DJ862" s="67">
        <v>5.3762957453727722E-2</v>
      </c>
      <c r="DK862" s="67">
        <v>5.2878092974424362E-2</v>
      </c>
      <c r="DL862" s="67">
        <v>5.450400710105896E-2</v>
      </c>
      <c r="DM862" s="67">
        <v>8.0285137519240379E-3</v>
      </c>
      <c r="DN862" s="67">
        <v>3.2632946968078613E-2</v>
      </c>
      <c r="DO862" s="67">
        <v>0.50317883491516113</v>
      </c>
      <c r="DP862" s="67">
        <v>0.62993115186691284</v>
      </c>
      <c r="DQ862" s="67">
        <v>0.70837002992630005</v>
      </c>
      <c r="DR862" s="67">
        <v>0.71493792533874512</v>
      </c>
      <c r="DS862" s="67">
        <v>0.47465938329696655</v>
      </c>
      <c r="DT862" s="67">
        <v>-0.38089272379875183</v>
      </c>
      <c r="DU862" s="67">
        <v>-0.28598472476005554</v>
      </c>
      <c r="DV862" s="67">
        <v>-9.9298439919948578E-2</v>
      </c>
      <c r="DW862" s="67">
        <v>6.6390968859195709E-3</v>
      </c>
      <c r="DX862" s="67">
        <v>1.1837253347039223E-2</v>
      </c>
      <c r="DY862" s="67">
        <v>0.18715688586235046</v>
      </c>
      <c r="DZ862" s="67">
        <v>0.18974274396896362</v>
      </c>
      <c r="EA862" s="67">
        <v>0.17424164712429047</v>
      </c>
      <c r="EB862" s="67">
        <v>0.14324745535850525</v>
      </c>
      <c r="EC862" s="67">
        <v>0.15169346332550049</v>
      </c>
      <c r="ED862" s="67">
        <v>0.13292677700519562</v>
      </c>
      <c r="EE862" s="67">
        <v>0.12802879512310028</v>
      </c>
      <c r="EF862" s="67">
        <v>0.11873066425323486</v>
      </c>
      <c r="EG862" s="67">
        <v>0.12772305309772491</v>
      </c>
      <c r="EH862" s="67">
        <v>0.14652673900127411</v>
      </c>
      <c r="EI862" s="67">
        <v>0.15268683433532715</v>
      </c>
      <c r="EJ862" s="67">
        <v>0.16092562675476074</v>
      </c>
      <c r="EK862" s="67">
        <v>0.12023830413818359</v>
      </c>
      <c r="EL862" s="67">
        <v>0.14899338781833649</v>
      </c>
      <c r="EM862" s="67">
        <v>0.61797058582305908</v>
      </c>
      <c r="EN862" s="67">
        <v>0.74630057811737061</v>
      </c>
      <c r="EO862" s="67">
        <v>0.82590317726135254</v>
      </c>
      <c r="EP862" s="67">
        <v>0.83328849077224731</v>
      </c>
      <c r="EQ862" s="67">
        <v>0.5943865180015564</v>
      </c>
      <c r="ER862" s="67">
        <v>-0.25747865438461304</v>
      </c>
      <c r="ES862" s="67">
        <v>-0.16493691504001617</v>
      </c>
      <c r="ET862" s="67">
        <v>1.5898291021585464E-2</v>
      </c>
      <c r="EU862" s="67">
        <v>0.11553326994180679</v>
      </c>
      <c r="EV862" s="67">
        <v>0.11296981573104858</v>
      </c>
      <c r="EW862" s="67">
        <v>82.5</v>
      </c>
      <c r="EX862" s="67">
        <v>81</v>
      </c>
      <c r="EY862" s="67">
        <v>80</v>
      </c>
      <c r="EZ862" s="67">
        <v>79</v>
      </c>
      <c r="FA862" s="67">
        <v>77.5</v>
      </c>
      <c r="FB862" s="67">
        <v>76</v>
      </c>
      <c r="FC862" s="67">
        <v>75</v>
      </c>
      <c r="FD862" s="67">
        <v>76</v>
      </c>
      <c r="FE862" s="67">
        <v>80.5</v>
      </c>
      <c r="FF862" s="67">
        <v>85.5</v>
      </c>
      <c r="FG862" s="67">
        <v>90</v>
      </c>
      <c r="FH862" s="67">
        <v>94.5</v>
      </c>
      <c r="FI862" s="67">
        <v>96.5</v>
      </c>
      <c r="FJ862" s="67">
        <v>98.5</v>
      </c>
      <c r="FK862" s="67">
        <v>99</v>
      </c>
      <c r="FL862" s="67">
        <v>98</v>
      </c>
      <c r="FM862" s="67">
        <v>98</v>
      </c>
      <c r="FN862" s="67">
        <v>99</v>
      </c>
      <c r="FO862" s="67">
        <v>99</v>
      </c>
      <c r="FP862" s="67">
        <v>96</v>
      </c>
      <c r="FQ862" s="67">
        <v>91.5</v>
      </c>
      <c r="FR862" s="67">
        <v>89.5</v>
      </c>
      <c r="FS862" s="67">
        <v>88.5</v>
      </c>
      <c r="FT862" s="67">
        <v>86.5</v>
      </c>
      <c r="FU862" s="68">
        <v>0.10564218461513519</v>
      </c>
      <c r="FV862" s="40">
        <v>6.4800000190734863</v>
      </c>
      <c r="FW862">
        <v>3010.86</v>
      </c>
      <c r="FX862">
        <v>1</v>
      </c>
    </row>
    <row r="863" spans="1:180" x14ac:dyDescent="0.2">
      <c r="A863" t="s">
        <v>189</v>
      </c>
      <c r="B863" t="s">
        <v>207</v>
      </c>
      <c r="C863" t="s">
        <v>204</v>
      </c>
      <c r="D863" t="s">
        <v>184</v>
      </c>
      <c r="E863" t="s">
        <v>1</v>
      </c>
      <c r="F863" t="s">
        <v>194</v>
      </c>
      <c r="G863" s="60" t="s">
        <v>229</v>
      </c>
      <c r="H863" s="67">
        <v>1930</v>
      </c>
      <c r="I863" s="67">
        <v>1.3371082544326782</v>
      </c>
      <c r="J863" s="67">
        <v>1.1579619646072388</v>
      </c>
      <c r="K863" s="67">
        <v>1.031288743019104</v>
      </c>
      <c r="L863" s="67">
        <v>0.94467467069625854</v>
      </c>
      <c r="M863" s="67">
        <v>0.90150189399719238</v>
      </c>
      <c r="N863" s="67">
        <v>0.89610153436660767</v>
      </c>
      <c r="O863" s="67">
        <v>0.92773580551147461</v>
      </c>
      <c r="P863" s="67">
        <v>0.90636461973190308</v>
      </c>
      <c r="Q863" s="67">
        <v>0.89657384157180786</v>
      </c>
      <c r="R863" s="67">
        <v>1.0121452808380127</v>
      </c>
      <c r="S863" s="67">
        <v>1.2144484519958496</v>
      </c>
      <c r="T863" s="67">
        <v>1.5015882253646851</v>
      </c>
      <c r="U863" s="67">
        <v>1.8464934825897217</v>
      </c>
      <c r="V863" s="67">
        <v>2.2045814990997314</v>
      </c>
      <c r="W863" s="67">
        <v>2.499269962310791</v>
      </c>
      <c r="X863" s="67">
        <v>2.75266432762146</v>
      </c>
      <c r="Y863" s="67">
        <v>2.9165372848510742</v>
      </c>
      <c r="Z863" s="67">
        <v>2.9581034183502197</v>
      </c>
      <c r="AA863" s="67">
        <v>2.8944199085235596</v>
      </c>
      <c r="AB863" s="67">
        <v>2.8152523040771484</v>
      </c>
      <c r="AC863" s="67">
        <v>2.6995329856872559</v>
      </c>
      <c r="AD863" s="67">
        <v>2.411449670791626</v>
      </c>
      <c r="AE863" s="67">
        <v>2.0095672607421875</v>
      </c>
      <c r="AF863" s="67">
        <v>1.6038064956665039</v>
      </c>
      <c r="AG863" s="67">
        <v>-0.1655309647321701</v>
      </c>
      <c r="AH863" s="67">
        <v>-0.15069280564785004</v>
      </c>
      <c r="AI863" s="67">
        <v>-0.1282789409160614</v>
      </c>
      <c r="AJ863" s="67">
        <v>-0.12028408050537109</v>
      </c>
      <c r="AK863" s="67">
        <v>-0.11232200264930725</v>
      </c>
      <c r="AL863" s="67">
        <v>-0.10266691446304321</v>
      </c>
      <c r="AM863" s="67">
        <v>-0.16832779347896576</v>
      </c>
      <c r="AN863" s="67">
        <v>-0.17246113717556</v>
      </c>
      <c r="AO863" s="67">
        <v>-0.17279131710529327</v>
      </c>
      <c r="AP863" s="67">
        <v>-0.17569878697395325</v>
      </c>
      <c r="AQ863" s="67">
        <v>-0.19624112546443939</v>
      </c>
      <c r="AR863" s="67">
        <v>-0.23277263343334198</v>
      </c>
      <c r="AS863" s="67">
        <v>-0.24846024811267853</v>
      </c>
      <c r="AT863" s="67">
        <v>-0.20932003855705261</v>
      </c>
      <c r="AU863" s="67">
        <v>0.35170036554336548</v>
      </c>
      <c r="AV863" s="67">
        <v>0.47604775428771973</v>
      </c>
      <c r="AW863" s="67">
        <v>0.50947821140289307</v>
      </c>
      <c r="AX863" s="67">
        <v>0.50802570581436157</v>
      </c>
      <c r="AY863" s="67">
        <v>0.21800290048122406</v>
      </c>
      <c r="AZ863" s="67">
        <v>-0.65605956315994263</v>
      </c>
      <c r="BA863" s="67">
        <v>-0.60005307197570801</v>
      </c>
      <c r="BB863" s="67">
        <v>-0.43722304701805115</v>
      </c>
      <c r="BC863" s="67">
        <v>-0.28426948189735413</v>
      </c>
      <c r="BD863" s="67">
        <v>-0.24301561713218689</v>
      </c>
      <c r="BE863" s="67">
        <v>-7.3607422411441803E-2</v>
      </c>
      <c r="BF863" s="67">
        <v>-6.5305761992931366E-2</v>
      </c>
      <c r="BG863" s="67">
        <v>-4.7834224998950958E-2</v>
      </c>
      <c r="BH863" s="67">
        <v>-4.3547328561544418E-2</v>
      </c>
      <c r="BI863" s="67">
        <v>-3.7904489785432816E-2</v>
      </c>
      <c r="BJ863" s="67">
        <v>-2.8743654489517212E-2</v>
      </c>
      <c r="BK863" s="67">
        <v>-9.0991295874118805E-2</v>
      </c>
      <c r="BL863" s="67">
        <v>-9.1749563813209534E-2</v>
      </c>
      <c r="BM863" s="67">
        <v>-8.7080448865890503E-2</v>
      </c>
      <c r="BN863" s="67">
        <v>-8.2928843796253204E-2</v>
      </c>
      <c r="BO863" s="67">
        <v>-9.6424959599971771E-2</v>
      </c>
      <c r="BP863" s="67">
        <v>-0.12634299695491791</v>
      </c>
      <c r="BQ863" s="67">
        <v>-0.13624212145805359</v>
      </c>
      <c r="BR863" s="67">
        <v>-9.2951454222202301E-2</v>
      </c>
      <c r="BS863" s="67">
        <v>0.46650081872940063</v>
      </c>
      <c r="BT863" s="67">
        <v>0.59242552518844604</v>
      </c>
      <c r="BU863" s="67">
        <v>0.62701910734176636</v>
      </c>
      <c r="BV863" s="67">
        <v>0.62638324499130249</v>
      </c>
      <c r="BW863" s="67">
        <v>0.33773666620254517</v>
      </c>
      <c r="BX863" s="67">
        <v>-0.53263980150222778</v>
      </c>
      <c r="BY863" s="67">
        <v>-0.47899925708770752</v>
      </c>
      <c r="BZ863" s="67">
        <v>-0.32201996445655823</v>
      </c>
      <c r="CA863" s="67">
        <v>-0.17536851763725281</v>
      </c>
      <c r="CB863" s="67">
        <v>-0.14187587797641754</v>
      </c>
      <c r="CC863" s="67">
        <v>-9.9414549767971039E-3</v>
      </c>
      <c r="CD863" s="67">
        <v>-6.166976410895586E-3</v>
      </c>
      <c r="CE863" s="67">
        <v>7.881547324359417E-3</v>
      </c>
      <c r="CF863" s="67">
        <v>9.6003105863928795E-3</v>
      </c>
      <c r="CG863" s="67">
        <v>1.3636857271194458E-2</v>
      </c>
      <c r="CH863" s="67">
        <v>2.2455373778939247E-2</v>
      </c>
      <c r="CI863" s="67">
        <v>-3.7428271025419235E-2</v>
      </c>
      <c r="CJ863" s="67">
        <v>-3.5848986357450485E-2</v>
      </c>
      <c r="CK863" s="67">
        <v>-2.7717363089323044E-2</v>
      </c>
      <c r="CL863" s="67">
        <v>-1.8676659092307091E-2</v>
      </c>
      <c r="CM863" s="67">
        <v>-2.7292616665363312E-2</v>
      </c>
      <c r="CN863" s="67">
        <v>-5.2630163729190826E-2</v>
      </c>
      <c r="CO863" s="67">
        <v>-5.8520190417766571E-2</v>
      </c>
      <c r="CP863" s="67">
        <v>-1.2354929000139236E-2</v>
      </c>
      <c r="CQ863" s="67">
        <v>0.54601120948791504</v>
      </c>
      <c r="CR863" s="67">
        <v>0.67302834987640381</v>
      </c>
      <c r="CS863" s="67">
        <v>0.70842760801315308</v>
      </c>
      <c r="CT863" s="67">
        <v>0.70835739374160767</v>
      </c>
      <c r="CU863" s="67">
        <v>0.42066392302513123</v>
      </c>
      <c r="CV863" s="67">
        <v>-0.44715958833694458</v>
      </c>
      <c r="CW863" s="67">
        <v>-0.39515775442123413</v>
      </c>
      <c r="CX863" s="67">
        <v>-0.24223066866397858</v>
      </c>
      <c r="CY863" s="67">
        <v>-9.9944077432155609E-2</v>
      </c>
      <c r="CZ863" s="67">
        <v>-7.1826785802841187E-2</v>
      </c>
      <c r="DA863" s="67">
        <v>5.3724505007266998E-2</v>
      </c>
      <c r="DB863" s="67">
        <v>5.2971817553043365E-2</v>
      </c>
      <c r="DC863" s="67">
        <v>6.3597321510314941E-2</v>
      </c>
      <c r="DD863" s="67">
        <v>6.2747955322265625E-2</v>
      </c>
      <c r="DE863" s="67">
        <v>6.5178200602531433E-2</v>
      </c>
      <c r="DF863" s="67">
        <v>7.3654405772686005E-2</v>
      </c>
      <c r="DG863" s="67">
        <v>1.6134748235344887E-2</v>
      </c>
      <c r="DH863" s="67">
        <v>2.0051592960953712E-2</v>
      </c>
      <c r="DI863" s="67">
        <v>3.1645722687244415E-2</v>
      </c>
      <c r="DJ863" s="67">
        <v>4.5575521886348724E-2</v>
      </c>
      <c r="DK863" s="67">
        <v>4.1839737445116043E-2</v>
      </c>
      <c r="DL863" s="67">
        <v>2.108268067240715E-2</v>
      </c>
      <c r="DM863" s="67">
        <v>1.9201742485165596E-2</v>
      </c>
      <c r="DN863" s="67">
        <v>6.8241596221923828E-2</v>
      </c>
      <c r="DO863" s="67">
        <v>0.62552165985107422</v>
      </c>
      <c r="DP863" s="67">
        <v>0.75363117456436157</v>
      </c>
      <c r="DQ863" s="67">
        <v>0.78983616828918457</v>
      </c>
      <c r="DR863" s="67">
        <v>0.79033148288726807</v>
      </c>
      <c r="DS863" s="67">
        <v>0.50359117984771729</v>
      </c>
      <c r="DT863" s="67">
        <v>-0.36167937517166138</v>
      </c>
      <c r="DU863" s="67">
        <v>-0.31131625175476074</v>
      </c>
      <c r="DV863" s="67">
        <v>-0.16244137287139893</v>
      </c>
      <c r="DW863" s="67">
        <v>-2.451961487531662E-2</v>
      </c>
      <c r="DX863" s="67">
        <v>-1.7777051543816924E-3</v>
      </c>
      <c r="DY863" s="67">
        <v>0.14564803242683411</v>
      </c>
      <c r="DZ863" s="67">
        <v>0.13835883140563965</v>
      </c>
      <c r="EA863" s="67">
        <v>0.14404202997684479</v>
      </c>
      <c r="EB863" s="67">
        <v>0.139484703540802</v>
      </c>
      <c r="EC863" s="67">
        <v>0.13959570229053497</v>
      </c>
      <c r="ED863" s="67">
        <v>0.14757765829563141</v>
      </c>
      <c r="EE863" s="67">
        <v>9.3471243977546692E-2</v>
      </c>
      <c r="EF863" s="67">
        <v>0.10076314955949783</v>
      </c>
      <c r="EG863" s="67">
        <v>0.11735659092664719</v>
      </c>
      <c r="EH863" s="67">
        <v>0.13834546506404877</v>
      </c>
      <c r="EI863" s="67">
        <v>0.14165587723255157</v>
      </c>
      <c r="EJ863" s="67">
        <v>0.12751232087612152</v>
      </c>
      <c r="EK863" s="67">
        <v>0.13141986727714539</v>
      </c>
      <c r="EL863" s="67">
        <v>0.18461017310619354</v>
      </c>
      <c r="EM863" s="67">
        <v>0.7403220534324646</v>
      </c>
      <c r="EN863" s="67">
        <v>0.87000894546508789</v>
      </c>
      <c r="EO863" s="67">
        <v>0.90737706422805786</v>
      </c>
      <c r="EP863" s="67">
        <v>0.90868896245956421</v>
      </c>
      <c r="EQ863" s="67">
        <v>0.6233249306678772</v>
      </c>
      <c r="ER863" s="67">
        <v>-0.23825956881046295</v>
      </c>
      <c r="ES863" s="67">
        <v>-0.19026246666908264</v>
      </c>
      <c r="ET863" s="67">
        <v>-4.7238286584615707E-2</v>
      </c>
      <c r="EU863" s="67">
        <v>8.4381327033042908E-2</v>
      </c>
      <c r="EV863" s="67">
        <v>9.936203807592392E-2</v>
      </c>
      <c r="EW863" s="67">
        <v>85</v>
      </c>
      <c r="EX863" s="67">
        <v>82.5</v>
      </c>
      <c r="EY863" s="67">
        <v>81</v>
      </c>
      <c r="EZ863" s="67">
        <v>80.5</v>
      </c>
      <c r="FA863" s="67">
        <v>79.5</v>
      </c>
      <c r="FB863" s="67">
        <v>77.5</v>
      </c>
      <c r="FC863" s="67">
        <v>78</v>
      </c>
      <c r="FD863" s="67">
        <v>78</v>
      </c>
      <c r="FE863" s="67">
        <v>80.5</v>
      </c>
      <c r="FF863" s="67">
        <v>85.5</v>
      </c>
      <c r="FG863" s="67">
        <v>91</v>
      </c>
      <c r="FH863" s="67">
        <v>95</v>
      </c>
      <c r="FI863" s="67">
        <v>98.5</v>
      </c>
      <c r="FJ863" s="67">
        <v>100.5</v>
      </c>
      <c r="FK863" s="67">
        <v>102</v>
      </c>
      <c r="FL863" s="67">
        <v>102</v>
      </c>
      <c r="FM863" s="67">
        <v>102</v>
      </c>
      <c r="FN863" s="67">
        <v>101.5</v>
      </c>
      <c r="FO863" s="67">
        <v>101</v>
      </c>
      <c r="FP863" s="67">
        <v>98</v>
      </c>
      <c r="FQ863" s="67">
        <v>94</v>
      </c>
      <c r="FR863" s="67">
        <v>91</v>
      </c>
      <c r="FS863" s="67">
        <v>88.5</v>
      </c>
      <c r="FT863" s="67">
        <v>86.5</v>
      </c>
      <c r="FU863" s="68">
        <v>0.10564892739057541</v>
      </c>
      <c r="FV863" s="40">
        <v>6.2399997711181641</v>
      </c>
      <c r="FW863">
        <v>3278.75</v>
      </c>
      <c r="FX863">
        <v>1</v>
      </c>
    </row>
    <row r="864" spans="1:180" x14ac:dyDescent="0.2">
      <c r="A864" t="s">
        <v>189</v>
      </c>
      <c r="B864" t="s">
        <v>207</v>
      </c>
      <c r="C864" t="s">
        <v>204</v>
      </c>
      <c r="D864" t="s">
        <v>184</v>
      </c>
      <c r="E864" t="s">
        <v>1</v>
      </c>
      <c r="F864" t="s">
        <v>194</v>
      </c>
      <c r="G864" s="60" t="s">
        <v>230</v>
      </c>
      <c r="H864" s="67">
        <v>1930</v>
      </c>
      <c r="I864" s="67">
        <v>1.3688869476318359</v>
      </c>
      <c r="J864" s="67">
        <v>1.1888437271118164</v>
      </c>
      <c r="K864" s="67">
        <v>1.0531034469604492</v>
      </c>
      <c r="L864" s="67">
        <v>0.95392519235610962</v>
      </c>
      <c r="M864" s="67">
        <v>0.89950829744338989</v>
      </c>
      <c r="N864" s="67">
        <v>0.89192086458206177</v>
      </c>
      <c r="O864" s="67">
        <v>0.93519067764282227</v>
      </c>
      <c r="P864" s="67">
        <v>0.9251786470413208</v>
      </c>
      <c r="Q864" s="67">
        <v>0.93900668621063232</v>
      </c>
      <c r="R864" s="67">
        <v>1.0903711318969727</v>
      </c>
      <c r="S864" s="67">
        <v>1.2788124084472656</v>
      </c>
      <c r="T864" s="67">
        <v>1.4894838333129883</v>
      </c>
      <c r="U864" s="67">
        <v>1.77107834815979</v>
      </c>
      <c r="V864" s="67">
        <v>2.0996334552764893</v>
      </c>
      <c r="W864" s="67">
        <v>2.3593688011169434</v>
      </c>
      <c r="X864" s="67">
        <v>2.6260490417480469</v>
      </c>
      <c r="Y864" s="67">
        <v>2.8273603916168213</v>
      </c>
      <c r="Z864" s="67">
        <v>2.8706274032592773</v>
      </c>
      <c r="AA864" s="67">
        <v>2.7956826686859131</v>
      </c>
      <c r="AB864" s="67">
        <v>2.678678035736084</v>
      </c>
      <c r="AC864" s="67">
        <v>2.5187509059906006</v>
      </c>
      <c r="AD864" s="67">
        <v>2.2596302032470703</v>
      </c>
      <c r="AE864" s="67">
        <v>1.9262125492095947</v>
      </c>
      <c r="AF864" s="67">
        <v>1.5812307596206665</v>
      </c>
      <c r="AG864" s="67">
        <v>-0.14515776932239532</v>
      </c>
      <c r="AH864" s="67">
        <v>-0.14460118114948273</v>
      </c>
      <c r="AI864" s="67">
        <v>-0.10773701965808868</v>
      </c>
      <c r="AJ864" s="67">
        <v>-0.12319223582744598</v>
      </c>
      <c r="AK864" s="67">
        <v>-0.10195033997297287</v>
      </c>
      <c r="AL864" s="67">
        <v>-0.11792139708995819</v>
      </c>
      <c r="AM864" s="67">
        <v>-0.14398464560508728</v>
      </c>
      <c r="AN864" s="67">
        <v>-0.15557824075222015</v>
      </c>
      <c r="AO864" s="67">
        <v>-0.18739816546440125</v>
      </c>
      <c r="AP864" s="67">
        <v>-0.17801246047019958</v>
      </c>
      <c r="AQ864" s="67">
        <v>-0.19966185092926025</v>
      </c>
      <c r="AR864" s="67">
        <v>-0.23349934816360474</v>
      </c>
      <c r="AS864" s="67">
        <v>-0.25745517015457153</v>
      </c>
      <c r="AT864" s="67">
        <v>-0.1955840140581131</v>
      </c>
      <c r="AU864" s="67">
        <v>0.34660717844963074</v>
      </c>
      <c r="AV864" s="67">
        <v>0.46187147498130798</v>
      </c>
      <c r="AW864" s="67">
        <v>0.53723472356796265</v>
      </c>
      <c r="AX864" s="67">
        <v>0.52097052335739136</v>
      </c>
      <c r="AY864" s="67">
        <v>0.16236871480941772</v>
      </c>
      <c r="AZ864" s="67">
        <v>-0.68451601266860962</v>
      </c>
      <c r="BA864" s="67">
        <v>-0.58047503232955933</v>
      </c>
      <c r="BB864" s="67">
        <v>-0.40227574110031128</v>
      </c>
      <c r="BC864" s="67">
        <v>-0.31723996996879578</v>
      </c>
      <c r="BD864" s="67">
        <v>-0.2821401059627533</v>
      </c>
      <c r="BE864" s="67">
        <v>-5.3234230726957321E-2</v>
      </c>
      <c r="BF864" s="67">
        <v>-5.9214171022176743E-2</v>
      </c>
      <c r="BG864" s="67">
        <v>-2.7292292565107346E-2</v>
      </c>
      <c r="BH864" s="67">
        <v>-4.6455487608909607E-2</v>
      </c>
      <c r="BI864" s="67">
        <v>-2.7532825246453285E-2</v>
      </c>
      <c r="BJ864" s="67">
        <v>-4.3998129665851593E-2</v>
      </c>
      <c r="BK864" s="67">
        <v>-6.664816290140152E-2</v>
      </c>
      <c r="BL864" s="67">
        <v>-7.4866689741611481E-2</v>
      </c>
      <c r="BM864" s="67">
        <v>-0.10168729722499847</v>
      </c>
      <c r="BN864" s="67">
        <v>-8.5242509841918945E-2</v>
      </c>
      <c r="BO864" s="67">
        <v>-9.9845707416534424E-2</v>
      </c>
      <c r="BP864" s="67">
        <v>-0.12706971168518066</v>
      </c>
      <c r="BQ864" s="67">
        <v>-0.14523704349994659</v>
      </c>
      <c r="BR864" s="67">
        <v>-7.921542227268219E-2</v>
      </c>
      <c r="BS864" s="67">
        <v>0.46140763163566589</v>
      </c>
      <c r="BT864" s="67">
        <v>0.57824921607971191</v>
      </c>
      <c r="BU864" s="67">
        <v>0.65477561950683594</v>
      </c>
      <c r="BV864" s="67">
        <v>0.6393280029296875</v>
      </c>
      <c r="BW864" s="67">
        <v>0.28210249543190002</v>
      </c>
      <c r="BX864" s="67">
        <v>-0.56109625101089478</v>
      </c>
      <c r="BY864" s="67">
        <v>-0.45942118763923645</v>
      </c>
      <c r="BZ864" s="67">
        <v>-0.28707265853881836</v>
      </c>
      <c r="CA864" s="67">
        <v>-0.20833900570869446</v>
      </c>
      <c r="CB864" s="67">
        <v>-0.18100035190582275</v>
      </c>
      <c r="CC864" s="67">
        <v>1.0431729257106781E-2</v>
      </c>
      <c r="CD864" s="67">
        <v>-7.5373958679847419E-5</v>
      </c>
      <c r="CE864" s="67">
        <v>2.8423478826880455E-2</v>
      </c>
      <c r="CF864" s="67">
        <v>6.692154798656702E-3</v>
      </c>
      <c r="CG864" s="67">
        <v>2.4008519947528839E-2</v>
      </c>
      <c r="CH864" s="67">
        <v>7.2008962742984295E-3</v>
      </c>
      <c r="CI864" s="67">
        <v>-1.3085141777992249E-2</v>
      </c>
      <c r="CJ864" s="67">
        <v>-1.8966106697916985E-2</v>
      </c>
      <c r="CK864" s="67">
        <v>-4.2324211448431015E-2</v>
      </c>
      <c r="CL864" s="67">
        <v>-2.0990327000617981E-2</v>
      </c>
      <c r="CM864" s="67">
        <v>-3.0713355168700218E-2</v>
      </c>
      <c r="CN864" s="67">
        <v>-5.3356863558292389E-2</v>
      </c>
      <c r="CO864" s="67">
        <v>-6.7515119910240173E-2</v>
      </c>
      <c r="CP864" s="67">
        <v>1.3811026001349092E-3</v>
      </c>
      <c r="CQ864" s="67">
        <v>0.54091805219650269</v>
      </c>
      <c r="CR864" s="67">
        <v>0.65885210037231445</v>
      </c>
      <c r="CS864" s="67">
        <v>0.73618412017822266</v>
      </c>
      <c r="CT864" s="67">
        <v>0.7213020920753479</v>
      </c>
      <c r="CU864" s="67">
        <v>0.36502975225448608</v>
      </c>
      <c r="CV864" s="67">
        <v>-0.47561606764793396</v>
      </c>
      <c r="CW864" s="67">
        <v>-0.37557968497276306</v>
      </c>
      <c r="CX864" s="67">
        <v>-0.20728333294391632</v>
      </c>
      <c r="CY864" s="67">
        <v>-0.13291454315185547</v>
      </c>
      <c r="CZ864" s="67">
        <v>-0.110951267182827</v>
      </c>
      <c r="DA864" s="67">
        <v>7.4097692966461182E-2</v>
      </c>
      <c r="DB864" s="67">
        <v>5.9063419699668884E-2</v>
      </c>
      <c r="DC864" s="67">
        <v>8.4139250218868256E-2</v>
      </c>
      <c r="DD864" s="67">
        <v>5.9839792549610138E-2</v>
      </c>
      <c r="DE864" s="67">
        <v>7.5549870729446411E-2</v>
      </c>
      <c r="DF864" s="67">
        <v>5.8399923145771027E-2</v>
      </c>
      <c r="DG864" s="67">
        <v>4.0477879345417023E-2</v>
      </c>
      <c r="DH864" s="67">
        <v>3.6934472620487213E-2</v>
      </c>
      <c r="DI864" s="67">
        <v>1.7038872465491295E-2</v>
      </c>
      <c r="DJ864" s="67">
        <v>4.3261855840682983E-2</v>
      </c>
      <c r="DK864" s="67">
        <v>3.8418997079133987E-2</v>
      </c>
      <c r="DL864" s="67">
        <v>2.0355982705950737E-2</v>
      </c>
      <c r="DM864" s="67">
        <v>1.0206814855337143E-2</v>
      </c>
      <c r="DN864" s="67">
        <v>8.1977628171443939E-2</v>
      </c>
      <c r="DO864" s="67">
        <v>0.62042844295501709</v>
      </c>
      <c r="DP864" s="67">
        <v>0.73945492506027222</v>
      </c>
      <c r="DQ864" s="67">
        <v>0.81759268045425415</v>
      </c>
      <c r="DR864" s="67">
        <v>0.80327624082565308</v>
      </c>
      <c r="DS864" s="67">
        <v>0.44795700907707214</v>
      </c>
      <c r="DT864" s="67">
        <v>-0.39013585448265076</v>
      </c>
      <c r="DU864" s="67">
        <v>-0.29173818230628967</v>
      </c>
      <c r="DV864" s="67">
        <v>-0.12749402225017548</v>
      </c>
      <c r="DW864" s="67">
        <v>-5.7490088045597076E-2</v>
      </c>
      <c r="DX864" s="67">
        <v>-4.0902186185121536E-2</v>
      </c>
      <c r="DY864" s="67">
        <v>0.16602122783660889</v>
      </c>
      <c r="DZ864" s="67">
        <v>0.14445044100284576</v>
      </c>
      <c r="EA864" s="67">
        <v>0.16458398103713989</v>
      </c>
      <c r="EB864" s="67">
        <v>0.13657653331756592</v>
      </c>
      <c r="EC864" s="67">
        <v>0.14996738731861115</v>
      </c>
      <c r="ED864" s="67">
        <v>0.13232319056987762</v>
      </c>
      <c r="EE864" s="67">
        <v>0.11781437695026398</v>
      </c>
      <c r="EF864" s="67">
        <v>0.11764603853225708</v>
      </c>
      <c r="EG864" s="67">
        <v>0.10274973511695862</v>
      </c>
      <c r="EH864" s="67">
        <v>0.13603179156780243</v>
      </c>
      <c r="EI864" s="67">
        <v>0.13823513686656952</v>
      </c>
      <c r="EJ864" s="67">
        <v>0.12678560614585876</v>
      </c>
      <c r="EK864" s="67">
        <v>0.12242494523525238</v>
      </c>
      <c r="EL864" s="67">
        <v>0.19834621250629425</v>
      </c>
      <c r="EM864" s="67">
        <v>0.73522889614105225</v>
      </c>
      <c r="EN864" s="67">
        <v>0.85583269596099854</v>
      </c>
      <c r="EO864" s="67">
        <v>0.93513357639312744</v>
      </c>
      <c r="EP864" s="67">
        <v>0.92163372039794922</v>
      </c>
      <c r="EQ864" s="67">
        <v>0.56769078969955444</v>
      </c>
      <c r="ER864" s="67">
        <v>-0.26671609282493591</v>
      </c>
      <c r="ES864" s="67">
        <v>-0.17068441212177277</v>
      </c>
      <c r="ET864" s="67">
        <v>-1.229095458984375E-2</v>
      </c>
      <c r="EU864" s="67">
        <v>5.1410846412181854E-2</v>
      </c>
      <c r="EV864" s="67">
        <v>6.0237560421228409E-2</v>
      </c>
      <c r="EW864" s="67">
        <v>84</v>
      </c>
      <c r="EX864" s="67">
        <v>82.5</v>
      </c>
      <c r="EY864" s="67">
        <v>79.5</v>
      </c>
      <c r="EZ864" s="67">
        <v>78.5</v>
      </c>
      <c r="FA864" s="67">
        <v>77</v>
      </c>
      <c r="FB864" s="67">
        <v>76.5</v>
      </c>
      <c r="FC864" s="67">
        <v>76</v>
      </c>
      <c r="FD864" s="67">
        <v>79.5</v>
      </c>
      <c r="FE864" s="67">
        <v>84.5</v>
      </c>
      <c r="FF864" s="67">
        <v>89</v>
      </c>
      <c r="FG864" s="67">
        <v>92.5</v>
      </c>
      <c r="FH864" s="67">
        <v>95.5</v>
      </c>
      <c r="FI864" s="67">
        <v>98.5</v>
      </c>
      <c r="FJ864" s="67">
        <v>100.5</v>
      </c>
      <c r="FK864" s="67">
        <v>100.5</v>
      </c>
      <c r="FL864" s="67">
        <v>101</v>
      </c>
      <c r="FM864" s="67">
        <v>101</v>
      </c>
      <c r="FN864" s="67">
        <v>100.5</v>
      </c>
      <c r="FO864" s="67">
        <v>99.5</v>
      </c>
      <c r="FP864" s="67">
        <v>96</v>
      </c>
      <c r="FQ864" s="67">
        <v>93.5</v>
      </c>
      <c r="FR864" s="67">
        <v>91</v>
      </c>
      <c r="FS864" s="67">
        <v>87</v>
      </c>
      <c r="FT864" s="67">
        <v>85</v>
      </c>
      <c r="FU864" s="68">
        <v>0.10564892739057541</v>
      </c>
      <c r="FV864" s="40">
        <v>5.6100001335144043</v>
      </c>
      <c r="FW864">
        <v>3198.77</v>
      </c>
      <c r="FX864">
        <v>1</v>
      </c>
    </row>
    <row r="865" spans="1:180" x14ac:dyDescent="0.2">
      <c r="A865" t="s">
        <v>189</v>
      </c>
      <c r="B865" t="s">
        <v>207</v>
      </c>
      <c r="C865" t="s">
        <v>204</v>
      </c>
      <c r="D865" t="s">
        <v>184</v>
      </c>
      <c r="E865" t="s">
        <v>1</v>
      </c>
      <c r="F865" t="s">
        <v>194</v>
      </c>
      <c r="G865" s="60" t="s">
        <v>2</v>
      </c>
      <c r="H865" s="67">
        <v>1944.8666666666666</v>
      </c>
      <c r="I865" s="67">
        <v>1.3956406116485596</v>
      </c>
      <c r="J865" s="67">
        <v>1.1972342729568481</v>
      </c>
      <c r="K865" s="67">
        <v>1.0502817630767822</v>
      </c>
      <c r="L865" s="67">
        <v>0.94398689270019531</v>
      </c>
      <c r="M865" s="67">
        <v>0.89174914360046387</v>
      </c>
      <c r="N865" s="67">
        <v>0.86718666553497314</v>
      </c>
      <c r="O865" s="67">
        <v>0.9020422101020813</v>
      </c>
      <c r="P865" s="67">
        <v>0.92634159326553345</v>
      </c>
      <c r="Q865" s="67">
        <v>0.99160373210906982</v>
      </c>
      <c r="R865" s="67">
        <v>1.1279505491256714</v>
      </c>
      <c r="S865" s="67">
        <v>1.3251718282699585</v>
      </c>
      <c r="T865" s="67">
        <v>1.588118314743042</v>
      </c>
      <c r="U865" s="67">
        <v>1.8976336717605591</v>
      </c>
      <c r="V865" s="67">
        <v>2.1926672458648682</v>
      </c>
      <c r="W865" s="67">
        <v>2.419480562210083</v>
      </c>
      <c r="X865" s="67">
        <v>2.6631214618682861</v>
      </c>
      <c r="Y865" s="67">
        <v>2.8667340278625488</v>
      </c>
      <c r="Z865" s="67">
        <v>2.9920730590820313</v>
      </c>
      <c r="AA865" s="67">
        <v>2.9881377220153809</v>
      </c>
      <c r="AB865" s="67">
        <v>2.8963379859924316</v>
      </c>
      <c r="AC865" s="67">
        <v>2.7555453777313232</v>
      </c>
      <c r="AD865" s="67">
        <v>2.5196058750152588</v>
      </c>
      <c r="AE865" s="67">
        <v>2.142573356628418</v>
      </c>
      <c r="AF865" s="67">
        <v>1.7299478054046631</v>
      </c>
      <c r="AG865" s="67">
        <v>-0.12415328621864319</v>
      </c>
      <c r="AH865" s="67">
        <v>-9.9785439670085907E-2</v>
      </c>
      <c r="AI865" s="67">
        <v>-8.7128199636936188E-2</v>
      </c>
      <c r="AJ865" s="67">
        <v>-8.1232860684394836E-2</v>
      </c>
      <c r="AK865" s="67">
        <v>-7.2567597031593323E-2</v>
      </c>
      <c r="AL865" s="67">
        <v>-7.9684227705001831E-2</v>
      </c>
      <c r="AM865" s="67">
        <v>-9.7109854221343994E-2</v>
      </c>
      <c r="AN865" s="67">
        <v>-0.10916499048471451</v>
      </c>
      <c r="AO865" s="67">
        <v>-0.11739052087068558</v>
      </c>
      <c r="AP865" s="67">
        <v>-0.1333281397819519</v>
      </c>
      <c r="AQ865" s="67">
        <v>-0.15182343125343323</v>
      </c>
      <c r="AR865" s="67">
        <v>-0.17991191148757935</v>
      </c>
      <c r="AS865" s="67">
        <v>-0.20123197138309479</v>
      </c>
      <c r="AT865" s="67">
        <v>-0.17640647292137146</v>
      </c>
      <c r="AU865" s="67">
        <v>0.37873712182044983</v>
      </c>
      <c r="AV865" s="67">
        <v>0.53150469064712524</v>
      </c>
      <c r="AW865" s="67">
        <v>0.61276239156723022</v>
      </c>
      <c r="AX865" s="67">
        <v>0.6449199914932251</v>
      </c>
      <c r="AY865" s="67">
        <v>0.4764326810836792</v>
      </c>
      <c r="AZ865" s="67">
        <v>-0.5121648907661438</v>
      </c>
      <c r="BA865" s="67">
        <v>-0.56830441951751709</v>
      </c>
      <c r="BB865" s="67">
        <v>-0.42894533276557922</v>
      </c>
      <c r="BC865" s="67">
        <v>-0.29308474063873291</v>
      </c>
      <c r="BD865" s="67">
        <v>-0.23448115587234497</v>
      </c>
      <c r="BE865" s="67">
        <v>-6.5733596682548523E-2</v>
      </c>
      <c r="BF865" s="67">
        <v>-4.5524507761001587E-2</v>
      </c>
      <c r="BG865" s="67">
        <v>-3.601185604929924E-2</v>
      </c>
      <c r="BH865" s="67">
        <v>-3.2474488019943237E-2</v>
      </c>
      <c r="BI865" s="67">
        <v>-2.5283800438046455E-2</v>
      </c>
      <c r="BJ865" s="67">
        <v>-3.2712291926145554E-2</v>
      </c>
      <c r="BK865" s="67">
        <v>-4.7970440238714218E-2</v>
      </c>
      <c r="BL865" s="67">
        <v>-5.7879559695720673E-2</v>
      </c>
      <c r="BM865" s="67">
        <v>-6.2929444015026093E-2</v>
      </c>
      <c r="BN865" s="67">
        <v>-7.4383750557899475E-2</v>
      </c>
      <c r="BO865" s="67">
        <v>-8.8404074311256409E-2</v>
      </c>
      <c r="BP865" s="67">
        <v>-0.11228708177804947</v>
      </c>
      <c r="BQ865" s="67">
        <v>-0.12993012368679047</v>
      </c>
      <c r="BR865" s="67">
        <v>-0.10246758908033371</v>
      </c>
      <c r="BS865" s="67">
        <v>0.45170271396636963</v>
      </c>
      <c r="BT865" s="67">
        <v>0.60551249980926514</v>
      </c>
      <c r="BU865" s="67">
        <v>0.68752127885818481</v>
      </c>
      <c r="BV865" s="67">
        <v>0.72019195556640625</v>
      </c>
      <c r="BW865" s="67">
        <v>0.55262851715087891</v>
      </c>
      <c r="BX865" s="67">
        <v>-0.43372935056686401</v>
      </c>
      <c r="BY865" s="67">
        <v>-0.49136775732040405</v>
      </c>
      <c r="BZ865" s="67">
        <v>-0.35571110248565674</v>
      </c>
      <c r="CA865" s="67">
        <v>-0.22386619448661804</v>
      </c>
      <c r="CB865" s="67">
        <v>-0.17020288109779358</v>
      </c>
      <c r="CC865" s="67">
        <v>-2.5272300466895103E-2</v>
      </c>
      <c r="CD865" s="67">
        <v>-7.9435482621192932E-3</v>
      </c>
      <c r="CE865" s="67">
        <v>-6.0882564866915345E-4</v>
      </c>
      <c r="CF865" s="67">
        <v>1.2954063713550568E-3</v>
      </c>
      <c r="CG865" s="67">
        <v>7.4648158624768257E-3</v>
      </c>
      <c r="CH865" s="67">
        <v>-1.7966625455301255E-4</v>
      </c>
      <c r="CI865" s="67">
        <v>-1.3936635106801987E-2</v>
      </c>
      <c r="CJ865" s="67">
        <v>-2.2359428927302361E-2</v>
      </c>
      <c r="CK865" s="67">
        <v>-2.5209875777363777E-2</v>
      </c>
      <c r="CL865" s="67">
        <v>-3.355904296040535E-2</v>
      </c>
      <c r="CM865" s="67">
        <v>-4.447999969124794E-2</v>
      </c>
      <c r="CN865" s="67">
        <v>-6.545034795999527E-2</v>
      </c>
      <c r="CO865" s="67">
        <v>-8.0546647310256958E-2</v>
      </c>
      <c r="CP865" s="67">
        <v>-5.1257733255624771E-2</v>
      </c>
      <c r="CQ865" s="67">
        <v>0.50223845243453979</v>
      </c>
      <c r="CR865" s="67">
        <v>0.65677022933959961</v>
      </c>
      <c r="CS865" s="67">
        <v>0.73929905891418457</v>
      </c>
      <c r="CT865" s="67">
        <v>0.77232503890991211</v>
      </c>
      <c r="CU865" s="67">
        <v>0.60540151596069336</v>
      </c>
      <c r="CV865" s="67">
        <v>-0.37940511107444763</v>
      </c>
      <c r="CW865" s="67">
        <v>-0.43808168172836304</v>
      </c>
      <c r="CX865" s="67">
        <v>-0.3049892783164978</v>
      </c>
      <c r="CY865" s="67">
        <v>-0.17592564225196838</v>
      </c>
      <c r="CZ865" s="67">
        <v>-0.12568394839763641</v>
      </c>
      <c r="DA865" s="67">
        <v>1.5188997611403465E-2</v>
      </c>
      <c r="DB865" s="67">
        <v>2.9637407511472702E-2</v>
      </c>
      <c r="DC865" s="67">
        <v>3.479420393705368E-2</v>
      </c>
      <c r="DD865" s="67">
        <v>3.5065300762653351E-2</v>
      </c>
      <c r="DE865" s="67">
        <v>4.0213432163000107E-2</v>
      </c>
      <c r="DF865" s="67">
        <v>3.2352961599826813E-2</v>
      </c>
      <c r="DG865" s="67">
        <v>2.0097173750400543E-2</v>
      </c>
      <c r="DH865" s="67">
        <v>1.3160704635083675E-2</v>
      </c>
      <c r="DI865" s="67">
        <v>1.2509694322943687E-2</v>
      </c>
      <c r="DJ865" s="67">
        <v>7.2656664997339249E-3</v>
      </c>
      <c r="DK865" s="67">
        <v>-5.5593368597328663E-4</v>
      </c>
      <c r="DL865" s="67">
        <v>-1.8613610416650772E-2</v>
      </c>
      <c r="DM865" s="67">
        <v>-3.1163187697529793E-2</v>
      </c>
      <c r="DN865" s="67">
        <v>-4.7877940232865512E-5</v>
      </c>
      <c r="DO865" s="67">
        <v>0.55277425050735474</v>
      </c>
      <c r="DP865" s="67">
        <v>0.70802789926528931</v>
      </c>
      <c r="DQ865" s="67">
        <v>0.79107677936553955</v>
      </c>
      <c r="DR865" s="67">
        <v>0.82445812225341797</v>
      </c>
      <c r="DS865" s="67">
        <v>0.65817451477050781</v>
      </c>
      <c r="DT865" s="67">
        <v>-0.32508084177970886</v>
      </c>
      <c r="DU865" s="67">
        <v>-0.38479560613632202</v>
      </c>
      <c r="DV865" s="67">
        <v>-0.25426748394966125</v>
      </c>
      <c r="DW865" s="67">
        <v>-0.12798509001731873</v>
      </c>
      <c r="DX865" s="67">
        <v>-8.1165008246898651E-2</v>
      </c>
      <c r="DY865" s="67">
        <v>7.360868901014328E-2</v>
      </c>
      <c r="DZ865" s="67">
        <v>8.3898343145847321E-2</v>
      </c>
      <c r="EA865" s="67">
        <v>8.5910558700561523E-2</v>
      </c>
      <c r="EB865" s="67">
        <v>8.3823665976524353E-2</v>
      </c>
      <c r="EC865" s="67">
        <v>8.7497234344482422E-2</v>
      </c>
      <c r="ED865" s="67">
        <v>7.9324901103973389E-2</v>
      </c>
      <c r="EE865" s="67">
        <v>6.9236584007740021E-2</v>
      </c>
      <c r="EF865" s="67">
        <v>6.4446128904819489E-2</v>
      </c>
      <c r="EG865" s="67">
        <v>6.6970758140087128E-2</v>
      </c>
      <c r="EH865" s="67">
        <v>6.6210053861141205E-2</v>
      </c>
      <c r="EI865" s="67">
        <v>6.2863446772098541E-2</v>
      </c>
      <c r="EJ865" s="67">
        <v>4.9011200666427612E-2</v>
      </c>
      <c r="EK865" s="67">
        <v>4.0138684213161469E-2</v>
      </c>
      <c r="EL865" s="67">
        <v>7.3891021311283112E-2</v>
      </c>
      <c r="EM865" s="67">
        <v>0.62573981285095215</v>
      </c>
      <c r="EN865" s="67">
        <v>0.78203576803207397</v>
      </c>
      <c r="EO865" s="67">
        <v>0.86583566665649414</v>
      </c>
      <c r="EP865" s="67">
        <v>0.89973008632659912</v>
      </c>
      <c r="EQ865" s="67">
        <v>0.73437041044235229</v>
      </c>
      <c r="ER865" s="67">
        <v>-0.24664527177810669</v>
      </c>
      <c r="ES865" s="67">
        <v>-0.3078589141368866</v>
      </c>
      <c r="ET865" s="67">
        <v>-0.18103323876857758</v>
      </c>
      <c r="EU865" s="67">
        <v>-5.8766540139913559E-2</v>
      </c>
      <c r="EV865" s="67">
        <v>-1.688673160970211E-2</v>
      </c>
      <c r="EW865" s="67">
        <v>85.036445617675781</v>
      </c>
      <c r="EX865" s="67">
        <v>83.493072509765625</v>
      </c>
      <c r="EY865" s="67">
        <v>81.892974853515625</v>
      </c>
      <c r="EZ865" s="67">
        <v>80.116653442382813</v>
      </c>
      <c r="FA865" s="67">
        <v>78.394004821777344</v>
      </c>
      <c r="FB865" s="67">
        <v>77.182762145996094</v>
      </c>
      <c r="FC865" s="67">
        <v>77.002227783203125</v>
      </c>
      <c r="FD865" s="67">
        <v>79.027801513671875</v>
      </c>
      <c r="FE865" s="67">
        <v>83.000877380371094</v>
      </c>
      <c r="FF865" s="67">
        <v>86.897506713867188</v>
      </c>
      <c r="FG865" s="67">
        <v>90.765617370605469</v>
      </c>
      <c r="FH865" s="67">
        <v>94.498794555664063</v>
      </c>
      <c r="FI865" s="67">
        <v>97.250465393066406</v>
      </c>
      <c r="FJ865" s="67">
        <v>99.018470764160156</v>
      </c>
      <c r="FK865" s="67">
        <v>100.10892486572266</v>
      </c>
      <c r="FL865" s="67">
        <v>101.03559112548828</v>
      </c>
      <c r="FM865" s="67">
        <v>101.72798919677734</v>
      </c>
      <c r="FN865" s="67">
        <v>102.09522247314453</v>
      </c>
      <c r="FO865" s="67">
        <v>101.52571868896484</v>
      </c>
      <c r="FP865" s="67">
        <v>99.191375732421875</v>
      </c>
      <c r="FQ865" s="67">
        <v>96.124740600585938</v>
      </c>
      <c r="FR865" s="67">
        <v>92.740921020507813</v>
      </c>
      <c r="FS865" s="67">
        <v>89.551246643066406</v>
      </c>
      <c r="FT865" s="67">
        <v>87.289215087890625</v>
      </c>
      <c r="FU865" s="68">
        <v>6.7174896597862244E-2</v>
      </c>
      <c r="FV865" s="40">
        <v>6.690000057220459</v>
      </c>
      <c r="FW865">
        <v>3385.79</v>
      </c>
      <c r="FX865">
        <v>1</v>
      </c>
    </row>
    <row r="866" spans="1:180" x14ac:dyDescent="0.2">
      <c r="A866" t="s">
        <v>189</v>
      </c>
      <c r="B866" t="s">
        <v>207</v>
      </c>
      <c r="C866" t="s">
        <v>204</v>
      </c>
      <c r="D866" t="s">
        <v>185</v>
      </c>
      <c r="E866" t="s">
        <v>1</v>
      </c>
      <c r="F866" t="s">
        <v>1</v>
      </c>
      <c r="G866" s="60" t="s">
        <v>216</v>
      </c>
      <c r="H866" s="67">
        <v>3320.0000190734863</v>
      </c>
      <c r="I866" s="67">
        <v>0.55039876699447632</v>
      </c>
      <c r="J866" s="67">
        <v>0.47829359769821167</v>
      </c>
      <c r="K866" s="67">
        <v>0.44617137312889099</v>
      </c>
      <c r="L866" s="67">
        <v>0.4297061562538147</v>
      </c>
      <c r="M866" s="67">
        <v>0.42319458723068237</v>
      </c>
      <c r="N866" s="67">
        <v>0.46803915500640869</v>
      </c>
      <c r="O866" s="67">
        <v>0.53824841976165771</v>
      </c>
      <c r="P866" s="67">
        <v>0.62900173664093018</v>
      </c>
      <c r="Q866" s="67">
        <v>0.65630859136581421</v>
      </c>
      <c r="R866" s="67">
        <v>0.6695476770401001</v>
      </c>
      <c r="S866" s="67">
        <v>0.7050291895866394</v>
      </c>
      <c r="T866" s="67">
        <v>0.75859415531158447</v>
      </c>
      <c r="U866" s="67">
        <v>0.80147504806518555</v>
      </c>
      <c r="V866" s="67">
        <v>0.82256263494491577</v>
      </c>
      <c r="W866" s="67">
        <v>0.87032902240753174</v>
      </c>
      <c r="X866" s="67">
        <v>0.96822583675384521</v>
      </c>
      <c r="Y866" s="67">
        <v>1.0666567087173462</v>
      </c>
      <c r="Z866" s="67">
        <v>1.1400564908981323</v>
      </c>
      <c r="AA866" s="67">
        <v>1.168390154838562</v>
      </c>
      <c r="AB866" s="67">
        <v>1.1207945346832275</v>
      </c>
      <c r="AC866" s="67">
        <v>1.0564112663269043</v>
      </c>
      <c r="AD866" s="67">
        <v>1.0184009075164795</v>
      </c>
      <c r="AE866" s="67">
        <v>0.88254165649414063</v>
      </c>
      <c r="AF866" s="67">
        <v>0.72150033712387085</v>
      </c>
      <c r="AG866" s="67">
        <v>-0.11517487466335297</v>
      </c>
      <c r="AH866" s="67">
        <v>-0.11251206696033478</v>
      </c>
      <c r="AI866" s="67">
        <v>-9.2404797673225403E-2</v>
      </c>
      <c r="AJ866" s="67">
        <v>-8.9029230177402496E-2</v>
      </c>
      <c r="AK866" s="67">
        <v>-9.3497760593891144E-2</v>
      </c>
      <c r="AL866" s="67">
        <v>-8.5603691637516022E-2</v>
      </c>
      <c r="AM866" s="67">
        <v>-0.10164039582014084</v>
      </c>
      <c r="AN866" s="67">
        <v>-8.1699252128601074E-2</v>
      </c>
      <c r="AO866" s="67">
        <v>-9.7929984331130981E-2</v>
      </c>
      <c r="AP866" s="67">
        <v>-0.12847141921520233</v>
      </c>
      <c r="AQ866" s="67">
        <v>-0.12062487751245499</v>
      </c>
      <c r="AR866" s="67">
        <v>-9.9831782281398773E-2</v>
      </c>
      <c r="AS866" s="67">
        <v>-9.2657685279846191E-2</v>
      </c>
      <c r="AT866" s="67">
        <v>-9.6094124019145966E-2</v>
      </c>
      <c r="AU866" s="67">
        <v>-1.2935278005897999E-2</v>
      </c>
      <c r="AV866" s="67">
        <v>3.0469188466668129E-2</v>
      </c>
      <c r="AW866" s="67">
        <v>5.9816207736730576E-2</v>
      </c>
      <c r="AX866" s="67">
        <v>4.7286611050367355E-2</v>
      </c>
      <c r="AY866" s="67">
        <v>5.7351741939783096E-2</v>
      </c>
      <c r="AZ866" s="67">
        <v>-8.4901817142963409E-2</v>
      </c>
      <c r="BA866" s="67">
        <v>-0.12843389809131622</v>
      </c>
      <c r="BB866" s="67">
        <v>-0.10008963197469711</v>
      </c>
      <c r="BC866" s="67">
        <v>-8.9630059897899628E-2</v>
      </c>
      <c r="BD866" s="67">
        <v>-8.8660217821598053E-2</v>
      </c>
      <c r="BE866" s="67">
        <v>-5.5311426520347595E-2</v>
      </c>
      <c r="BF866" s="67">
        <v>-5.7511705905199051E-2</v>
      </c>
      <c r="BG866" s="67">
        <v>-4.1372593492269516E-2</v>
      </c>
      <c r="BH866" s="67">
        <v>-4.0787767618894577E-2</v>
      </c>
      <c r="BI866" s="67">
        <v>-4.6616110950708389E-2</v>
      </c>
      <c r="BJ866" s="67">
        <v>-3.802020475268364E-2</v>
      </c>
      <c r="BK866" s="67">
        <v>-4.9760323017835617E-2</v>
      </c>
      <c r="BL866" s="67">
        <v>-2.5440596044063568E-2</v>
      </c>
      <c r="BM866" s="67">
        <v>-3.7541907280683517E-2</v>
      </c>
      <c r="BN866" s="67">
        <v>-6.432303786277771E-2</v>
      </c>
      <c r="BO866" s="67">
        <v>-5.2434269338846207E-2</v>
      </c>
      <c r="BP866" s="67">
        <v>-2.8300339356064796E-2</v>
      </c>
      <c r="BQ866" s="67">
        <v>-1.7485545948147774E-2</v>
      </c>
      <c r="BR866" s="67">
        <v>-1.7537327483296394E-2</v>
      </c>
      <c r="BS866" s="67">
        <v>6.6150888800621033E-2</v>
      </c>
      <c r="BT866" s="67">
        <v>0.11138638108968735</v>
      </c>
      <c r="BU866" s="67">
        <v>0.14271210134029388</v>
      </c>
      <c r="BV866" s="67">
        <v>0.13155752420425415</v>
      </c>
      <c r="BW866" s="67">
        <v>0.14182363450527191</v>
      </c>
      <c r="BX866" s="67">
        <v>2.9541921685449779E-4</v>
      </c>
      <c r="BY866" s="67">
        <v>-4.5923341065645218E-2</v>
      </c>
      <c r="BZ866" s="67">
        <v>-2.1331092342734337E-2</v>
      </c>
      <c r="CA866" s="67">
        <v>-1.7091384157538414E-2</v>
      </c>
      <c r="CB866" s="67">
        <v>-2.2946614772081375E-2</v>
      </c>
      <c r="CC866" s="67">
        <v>-1.3850186951458454E-2</v>
      </c>
      <c r="CD866" s="67">
        <v>-1.9418619573116302E-2</v>
      </c>
      <c r="CE866" s="67">
        <v>-6.0278414748609066E-3</v>
      </c>
      <c r="CF866" s="67">
        <v>-7.3758754879236221E-3</v>
      </c>
      <c r="CG866" s="67">
        <v>-1.414602342993021E-2</v>
      </c>
      <c r="CH866" s="67">
        <v>-5.0640273839235306E-3</v>
      </c>
      <c r="CI866" s="67">
        <v>-1.3828338123857975E-2</v>
      </c>
      <c r="CJ866" s="67">
        <v>1.3523971661925316E-2</v>
      </c>
      <c r="CK866" s="67">
        <v>4.2826961725950241E-3</v>
      </c>
      <c r="CL866" s="67">
        <v>-1.9894065335392952E-2</v>
      </c>
      <c r="CM866" s="67">
        <v>-5.2056591957807541E-3</v>
      </c>
      <c r="CN866" s="67">
        <v>2.1242117509245872E-2</v>
      </c>
      <c r="CO866" s="67">
        <v>3.4578446298837662E-2</v>
      </c>
      <c r="CP866" s="67">
        <v>3.6870870739221573E-2</v>
      </c>
      <c r="CQ866" s="67">
        <v>0.12092573195695877</v>
      </c>
      <c r="CR866" s="67">
        <v>0.16742938756942749</v>
      </c>
      <c r="CS866" s="67">
        <v>0.20012554526329041</v>
      </c>
      <c r="CT866" s="67">
        <v>0.18992330133914948</v>
      </c>
      <c r="CU866" s="67">
        <v>0.20032860338687897</v>
      </c>
      <c r="CV866" s="67">
        <v>5.9302765876054764E-2</v>
      </c>
      <c r="CW866" s="67">
        <v>1.1223218403756618E-2</v>
      </c>
      <c r="CX866" s="67">
        <v>3.3216822892427444E-2</v>
      </c>
      <c r="CY866" s="67">
        <v>3.3148683607578278E-2</v>
      </c>
      <c r="CZ866" s="67">
        <v>2.2566430270671844E-2</v>
      </c>
      <c r="DA866" s="67">
        <v>2.7611052617430687E-2</v>
      </c>
      <c r="DB866" s="67">
        <v>1.8674468621611595E-2</v>
      </c>
      <c r="DC866" s="67">
        <v>2.9316911473870277E-2</v>
      </c>
      <c r="DD866" s="67">
        <v>2.6036014780402184E-2</v>
      </c>
      <c r="DE866" s="67">
        <v>1.8324064090847969E-2</v>
      </c>
      <c r="DF866" s="67">
        <v>2.7892151847481728E-2</v>
      </c>
      <c r="DG866" s="67">
        <v>2.2103646770119667E-2</v>
      </c>
      <c r="DH866" s="67">
        <v>5.24885393679142E-2</v>
      </c>
      <c r="DI866" s="67">
        <v>4.6107299625873566E-2</v>
      </c>
      <c r="DJ866" s="67">
        <v>2.4534909054636955E-2</v>
      </c>
      <c r="DK866" s="67">
        <v>4.20229472219944E-2</v>
      </c>
      <c r="DL866" s="67">
        <v>7.0784576237201691E-2</v>
      </c>
      <c r="DM866" s="67">
        <v>8.6642444133758545E-2</v>
      </c>
      <c r="DN866" s="67">
        <v>9.1279074549674988E-2</v>
      </c>
      <c r="DO866" s="67">
        <v>0.17570057511329651</v>
      </c>
      <c r="DP866" s="67">
        <v>0.22347240149974823</v>
      </c>
      <c r="DQ866" s="67">
        <v>0.25753900408744812</v>
      </c>
      <c r="DR866" s="67">
        <v>0.2482890784740448</v>
      </c>
      <c r="DS866" s="67">
        <v>0.25883358716964722</v>
      </c>
      <c r="DT866" s="67">
        <v>0.1183101087808609</v>
      </c>
      <c r="DU866" s="67">
        <v>6.8369783461093903E-2</v>
      </c>
      <c r="DV866" s="67">
        <v>8.7764739990234375E-2</v>
      </c>
      <c r="DW866" s="67">
        <v>8.3388745784759521E-2</v>
      </c>
      <c r="DX866" s="67">
        <v>6.8079479038715363E-2</v>
      </c>
      <c r="DY866" s="67">
        <v>8.747449517250061E-2</v>
      </c>
      <c r="DZ866" s="67">
        <v>7.367483526468277E-2</v>
      </c>
      <c r="EA866" s="67">
        <v>8.034912496805191E-2</v>
      </c>
      <c r="EB866" s="67">
        <v>7.4277475476264954E-2</v>
      </c>
      <c r="EC866" s="67">
        <v>6.5205715596675873E-2</v>
      </c>
      <c r="ED866" s="67">
        <v>7.5475640594959259E-2</v>
      </c>
      <c r="EE866" s="67">
        <v>7.3983728885650635E-2</v>
      </c>
      <c r="EF866" s="67">
        <v>0.10874719172716141</v>
      </c>
      <c r="EG866" s="67">
        <v>0.10649538040161133</v>
      </c>
      <c r="EH866" s="67">
        <v>8.8683292269706726E-2</v>
      </c>
      <c r="EI866" s="67">
        <v>0.11021356284618378</v>
      </c>
      <c r="EJ866" s="67">
        <v>0.14231601357460022</v>
      </c>
      <c r="EK866" s="67">
        <v>0.16181457042694092</v>
      </c>
      <c r="EL866" s="67">
        <v>0.16983588039875031</v>
      </c>
      <c r="EM866" s="67">
        <v>0.25478675961494446</v>
      </c>
      <c r="EN866" s="67">
        <v>0.3043895959854126</v>
      </c>
      <c r="EO866" s="67">
        <v>0.34043490886688232</v>
      </c>
      <c r="EP866" s="67">
        <v>0.3325599730014801</v>
      </c>
      <c r="EQ866" s="67">
        <v>0.34330549836158752</v>
      </c>
      <c r="ER866" s="67">
        <v>0.20350733399391174</v>
      </c>
      <c r="ES866" s="67">
        <v>0.15088033676147461</v>
      </c>
      <c r="ET866" s="67">
        <v>0.166523277759552</v>
      </c>
      <c r="EU866" s="67">
        <v>0.15592741966247559</v>
      </c>
      <c r="EV866" s="67">
        <v>0.13379308581352234</v>
      </c>
      <c r="EW866" s="67">
        <v>59.167282104492188</v>
      </c>
      <c r="EX866" s="67">
        <v>58.292308807373047</v>
      </c>
      <c r="EY866" s="67">
        <v>57.069900512695313</v>
      </c>
      <c r="EZ866" s="67">
        <v>55.719623565673828</v>
      </c>
      <c r="FA866" s="67">
        <v>55.012866973876953</v>
      </c>
      <c r="FB866" s="67">
        <v>54.367771148681641</v>
      </c>
      <c r="FC866" s="67">
        <v>55.369239807128906</v>
      </c>
      <c r="FD866" s="67">
        <v>58.14654541015625</v>
      </c>
      <c r="FE866" s="67">
        <v>63.354843139648438</v>
      </c>
      <c r="FF866" s="67">
        <v>69.749534606933594</v>
      </c>
      <c r="FG866" s="67">
        <v>75.625312805175781</v>
      </c>
      <c r="FH866" s="67">
        <v>81.926979064941406</v>
      </c>
      <c r="FI866" s="67">
        <v>86.404815673828125</v>
      </c>
      <c r="FJ866" s="67">
        <v>87.963096618652344</v>
      </c>
      <c r="FK866" s="67">
        <v>91.034317016601563</v>
      </c>
      <c r="FL866" s="67">
        <v>91.249122619628906</v>
      </c>
      <c r="FM866" s="67">
        <v>90.8411865234375</v>
      </c>
      <c r="FN866" s="67">
        <v>88.525482177734375</v>
      </c>
      <c r="FO866" s="67">
        <v>83.750595092773438</v>
      </c>
      <c r="FP866" s="67">
        <v>79.251243591308594</v>
      </c>
      <c r="FQ866" s="67">
        <v>69.579818725585938</v>
      </c>
      <c r="FR866" s="67">
        <v>64.512374877929688</v>
      </c>
      <c r="FS866" s="67">
        <v>62.091140747070313</v>
      </c>
      <c r="FT866" s="67">
        <v>60.554397583007813</v>
      </c>
      <c r="FU866" s="68">
        <v>7.3856830596923828E-2</v>
      </c>
      <c r="FV866" s="40">
        <v>4.2199997901916504</v>
      </c>
      <c r="FW866">
        <v>2398.04</v>
      </c>
      <c r="FX866">
        <v>1</v>
      </c>
    </row>
    <row r="867" spans="1:180" x14ac:dyDescent="0.2">
      <c r="A867" t="s">
        <v>189</v>
      </c>
      <c r="B867" t="s">
        <v>207</v>
      </c>
      <c r="C867" t="s">
        <v>204</v>
      </c>
      <c r="D867" t="s">
        <v>185</v>
      </c>
      <c r="E867" t="s">
        <v>1</v>
      </c>
      <c r="F867" t="s">
        <v>1</v>
      </c>
      <c r="G867" s="60" t="s">
        <v>217</v>
      </c>
      <c r="H867" s="67">
        <v>2665</v>
      </c>
      <c r="I867" s="67">
        <v>0.57005041837692261</v>
      </c>
      <c r="J867" s="67">
        <v>0.49666652083396912</v>
      </c>
      <c r="K867" s="67">
        <v>0.4686012864112854</v>
      </c>
      <c r="L867" s="67">
        <v>0.4500616192817688</v>
      </c>
      <c r="M867" s="67">
        <v>0.44535011053085327</v>
      </c>
      <c r="N867" s="67">
        <v>0.48128417134284973</v>
      </c>
      <c r="O867" s="67">
        <v>0.54801374673843384</v>
      </c>
      <c r="P867" s="67">
        <v>0.61785006523132324</v>
      </c>
      <c r="Q867" s="67">
        <v>0.6653100848197937</v>
      </c>
      <c r="R867" s="67">
        <v>0.67765605449676514</v>
      </c>
      <c r="S867" s="67">
        <v>0.70503902435302734</v>
      </c>
      <c r="T867" s="67">
        <v>0.75644880533218384</v>
      </c>
      <c r="U867" s="67">
        <v>0.8236115574836731</v>
      </c>
      <c r="V867" s="67">
        <v>0.88584494590759277</v>
      </c>
      <c r="W867" s="67">
        <v>0.96202391386032104</v>
      </c>
      <c r="X867" s="67">
        <v>1.0427342653274536</v>
      </c>
      <c r="Y867" s="67">
        <v>1.1591904163360596</v>
      </c>
      <c r="Z867" s="67">
        <v>1.2726409435272217</v>
      </c>
      <c r="AA867" s="67">
        <v>1.2829937934875488</v>
      </c>
      <c r="AB867" s="67">
        <v>1.2468627691268921</v>
      </c>
      <c r="AC867" s="67">
        <v>1.1695041656494141</v>
      </c>
      <c r="AD867" s="67">
        <v>1.1369317770004272</v>
      </c>
      <c r="AE867" s="67">
        <v>0.96609479188919067</v>
      </c>
      <c r="AF867" s="67">
        <v>0.77830249071121216</v>
      </c>
      <c r="AG867" s="67">
        <v>-0.11049232631921768</v>
      </c>
      <c r="AH867" s="67">
        <v>-9.5659002661705017E-2</v>
      </c>
      <c r="AI867" s="67">
        <v>-8.2707479596138E-2</v>
      </c>
      <c r="AJ867" s="67">
        <v>-8.3284772932529449E-2</v>
      </c>
      <c r="AK867" s="67">
        <v>-8.5070952773094177E-2</v>
      </c>
      <c r="AL867" s="67">
        <v>-8.5716277360916138E-2</v>
      </c>
      <c r="AM867" s="67">
        <v>-0.10248143225908279</v>
      </c>
      <c r="AN867" s="67">
        <v>-0.11077716946601868</v>
      </c>
      <c r="AO867" s="67">
        <v>-9.4363197684288025E-2</v>
      </c>
      <c r="AP867" s="67">
        <v>-0.12186923623085022</v>
      </c>
      <c r="AQ867" s="67">
        <v>-0.1337168961763382</v>
      </c>
      <c r="AR867" s="67">
        <v>-0.13756787776947021</v>
      </c>
      <c r="AS867" s="67">
        <v>-0.13445661962032318</v>
      </c>
      <c r="AT867" s="67">
        <v>-8.6655370891094208E-2</v>
      </c>
      <c r="AU867" s="67">
        <v>1.9973350688815117E-2</v>
      </c>
      <c r="AV867" s="67">
        <v>4.2539428919553757E-2</v>
      </c>
      <c r="AW867" s="67">
        <v>7.1552902460098267E-2</v>
      </c>
      <c r="AX867" s="67">
        <v>0.10465023666620255</v>
      </c>
      <c r="AY867" s="67">
        <v>8.6184389889240265E-2</v>
      </c>
      <c r="AZ867" s="67">
        <v>-0.10030497610569</v>
      </c>
      <c r="BA867" s="67">
        <v>-0.13335268199443817</v>
      </c>
      <c r="BB867" s="67">
        <v>-9.6860796213150024E-2</v>
      </c>
      <c r="BC867" s="67">
        <v>-8.8372126221656799E-2</v>
      </c>
      <c r="BD867" s="67">
        <v>-8.0484561622142792E-2</v>
      </c>
      <c r="BE867" s="67">
        <v>-4.1751410812139511E-2</v>
      </c>
      <c r="BF867" s="67">
        <v>-3.2485358417034149E-2</v>
      </c>
      <c r="BG867" s="67">
        <v>-2.4083025753498077E-2</v>
      </c>
      <c r="BH867" s="67">
        <v>-2.7839850634336472E-2</v>
      </c>
      <c r="BI867" s="67">
        <v>-3.1197279691696167E-2</v>
      </c>
      <c r="BJ867" s="67">
        <v>-3.1173054128885269E-2</v>
      </c>
      <c r="BK867" s="67">
        <v>-4.3013677000999451E-2</v>
      </c>
      <c r="BL867" s="67">
        <v>-4.6286121010780334E-2</v>
      </c>
      <c r="BM867" s="67">
        <v>-2.5033539161086082E-2</v>
      </c>
      <c r="BN867" s="67">
        <v>-4.8196963965892792E-2</v>
      </c>
      <c r="BO867" s="67">
        <v>-5.5326376110315323E-2</v>
      </c>
      <c r="BP867" s="67">
        <v>-5.5285658687353134E-2</v>
      </c>
      <c r="BQ867" s="67">
        <v>-4.7991514205932617E-2</v>
      </c>
      <c r="BR867" s="67">
        <v>3.7184183020144701E-3</v>
      </c>
      <c r="BS867" s="67">
        <v>0.11086466163396835</v>
      </c>
      <c r="BT867" s="67">
        <v>0.13549834489822388</v>
      </c>
      <c r="BU867" s="67">
        <v>0.16676141321659088</v>
      </c>
      <c r="BV867" s="67">
        <v>0.20151272416114807</v>
      </c>
      <c r="BW867" s="67">
        <v>0.18331019580364227</v>
      </c>
      <c r="BX867" s="67">
        <v>-2.2806474007666111E-3</v>
      </c>
      <c r="BY867" s="67">
        <v>-3.849826380610466E-2</v>
      </c>
      <c r="BZ867" s="67">
        <v>-6.3056256622076035E-3</v>
      </c>
      <c r="CA867" s="67">
        <v>-5.0509385764598846E-3</v>
      </c>
      <c r="CB867" s="67">
        <v>-5.0779697485268116E-3</v>
      </c>
      <c r="CC867" s="67">
        <v>5.8583458885550499E-3</v>
      </c>
      <c r="CD867" s="67">
        <v>1.1268517933785915E-2</v>
      </c>
      <c r="CE867" s="67">
        <v>1.6520094126462936E-2</v>
      </c>
      <c r="CF867" s="67">
        <v>1.0561136528849602E-2</v>
      </c>
      <c r="CG867" s="67">
        <v>6.1154589056968689E-3</v>
      </c>
      <c r="CH867" s="67">
        <v>6.6034118644893169E-3</v>
      </c>
      <c r="CI867" s="67">
        <v>-1.826490624807775E-3</v>
      </c>
      <c r="CJ867" s="67">
        <v>-1.6198208322748542E-3</v>
      </c>
      <c r="CK867" s="67">
        <v>2.29839738458395E-2</v>
      </c>
      <c r="CL867" s="67">
        <v>2.828224329277873E-3</v>
      </c>
      <c r="CM867" s="67">
        <v>-1.0333401151001453E-3</v>
      </c>
      <c r="CN867" s="67">
        <v>1.7027603462338448E-3</v>
      </c>
      <c r="CO867" s="67">
        <v>1.1893958784639835E-2</v>
      </c>
      <c r="CP867" s="67">
        <v>6.6311024129390717E-2</v>
      </c>
      <c r="CQ867" s="67">
        <v>0.17381569743156433</v>
      </c>
      <c r="CR867" s="67">
        <v>0.19988138973712921</v>
      </c>
      <c r="CS867" s="67">
        <v>0.23270253837108612</v>
      </c>
      <c r="CT867" s="67">
        <v>0.26859939098358154</v>
      </c>
      <c r="CU867" s="67">
        <v>0.25057923793792725</v>
      </c>
      <c r="CV867" s="67">
        <v>6.5610706806182861E-2</v>
      </c>
      <c r="CW867" s="67">
        <v>2.7197621762752533E-2</v>
      </c>
      <c r="CX867" s="67">
        <v>5.6412611156702042E-2</v>
      </c>
      <c r="CY867" s="67">
        <v>5.2657060325145721E-2</v>
      </c>
      <c r="CZ867" s="67">
        <v>4.7148410230875015E-2</v>
      </c>
      <c r="DA867" s="67">
        <v>5.3468100726604462E-2</v>
      </c>
      <c r="DB867" s="67">
        <v>5.5022396147251129E-2</v>
      </c>
      <c r="DC867" s="67">
        <v>5.712321400642395E-2</v>
      </c>
      <c r="DD867" s="67">
        <v>4.8962123692035675E-2</v>
      </c>
      <c r="DE867" s="67">
        <v>4.3428197503089905E-2</v>
      </c>
      <c r="DF867" s="67">
        <v>4.4379878789186478E-2</v>
      </c>
      <c r="DG867" s="67">
        <v>3.9360694587230682E-2</v>
      </c>
      <c r="DH867" s="67">
        <v>4.3046478182077408E-2</v>
      </c>
      <c r="DI867" s="67">
        <v>7.1001484990119934E-2</v>
      </c>
      <c r="DJ867" s="67">
        <v>5.3853411227464676E-2</v>
      </c>
      <c r="DK867" s="67">
        <v>5.325968936085701E-2</v>
      </c>
      <c r="DL867" s="67">
        <v>5.8691177517175674E-2</v>
      </c>
      <c r="DM867" s="67">
        <v>7.1779429912567139E-2</v>
      </c>
      <c r="DN867" s="67">
        <v>0.12890362739562988</v>
      </c>
      <c r="DO867" s="67">
        <v>0.23676672577857971</v>
      </c>
      <c r="DP867" s="67">
        <v>0.26426443457603455</v>
      </c>
      <c r="DQ867" s="67">
        <v>0.29864364862442017</v>
      </c>
      <c r="DR867" s="67">
        <v>0.33568605780601501</v>
      </c>
      <c r="DS867" s="67">
        <v>0.31784826517105103</v>
      </c>
      <c r="DT867" s="67">
        <v>0.13350206613540649</v>
      </c>
      <c r="DU867" s="67">
        <v>9.2893511056900024E-2</v>
      </c>
      <c r="DV867" s="67">
        <v>0.11913084238767624</v>
      </c>
      <c r="DW867" s="67">
        <v>0.11036506295204163</v>
      </c>
      <c r="DX867" s="67">
        <v>9.9374786019325256E-2</v>
      </c>
      <c r="DY867" s="67">
        <v>0.12220901995897293</v>
      </c>
      <c r="DZ867" s="67">
        <v>0.11819604784250259</v>
      </c>
      <c r="EA867" s="67">
        <v>0.11574766784906387</v>
      </c>
      <c r="EB867" s="67">
        <v>0.10440704971551895</v>
      </c>
      <c r="EC867" s="67">
        <v>9.7301870584487915E-2</v>
      </c>
      <c r="ED867" s="67">
        <v>9.8923094570636749E-2</v>
      </c>
      <c r="EE867" s="67">
        <v>9.8828449845314026E-2</v>
      </c>
      <c r="EF867" s="67">
        <v>0.10753752291202545</v>
      </c>
      <c r="EG867" s="67">
        <v>0.14033114910125732</v>
      </c>
      <c r="EH867" s="67">
        <v>0.1275256872177124</v>
      </c>
      <c r="EI867" s="67">
        <v>0.13165020942687988</v>
      </c>
      <c r="EJ867" s="67">
        <v>0.14097340404987335</v>
      </c>
      <c r="EK867" s="67">
        <v>0.1582445502281189</v>
      </c>
      <c r="EL867" s="67">
        <v>0.21927744150161743</v>
      </c>
      <c r="EM867" s="67">
        <v>0.32765805721282959</v>
      </c>
      <c r="EN867" s="67">
        <v>0.35722336173057556</v>
      </c>
      <c r="EO867" s="67">
        <v>0.39385217428207397</v>
      </c>
      <c r="EP867" s="67">
        <v>0.43254855275154114</v>
      </c>
      <c r="EQ867" s="67">
        <v>0.41497406363487244</v>
      </c>
      <c r="ER867" s="67">
        <v>0.23152640461921692</v>
      </c>
      <c r="ES867" s="67">
        <v>0.18774792551994324</v>
      </c>
      <c r="ET867" s="67">
        <v>0.20968601107597351</v>
      </c>
      <c r="EU867" s="67">
        <v>0.19368623197078705</v>
      </c>
      <c r="EV867" s="67">
        <v>0.17478138208389282</v>
      </c>
      <c r="EW867" s="67">
        <v>58.780235290527344</v>
      </c>
      <c r="EX867" s="67">
        <v>58.295497894287109</v>
      </c>
      <c r="EY867" s="67">
        <v>57.805870056152344</v>
      </c>
      <c r="EZ867" s="67">
        <v>56.815437316894531</v>
      </c>
      <c r="FA867" s="67">
        <v>56.738479614257813</v>
      </c>
      <c r="FB867" s="67">
        <v>56.25</v>
      </c>
      <c r="FC867" s="67">
        <v>56.889106750488281</v>
      </c>
      <c r="FD867" s="67">
        <v>61.735240936279297</v>
      </c>
      <c r="FE867" s="67">
        <v>67.849319458007813</v>
      </c>
      <c r="FF867" s="67">
        <v>74.182792663574219</v>
      </c>
      <c r="FG867" s="67">
        <v>79.172721862792969</v>
      </c>
      <c r="FH867" s="67">
        <v>83.399681091308594</v>
      </c>
      <c r="FI867" s="67">
        <v>88.385604858398438</v>
      </c>
      <c r="FJ867" s="67">
        <v>91.367317199707031</v>
      </c>
      <c r="FK867" s="67">
        <v>93.468902587890625</v>
      </c>
      <c r="FL867" s="67">
        <v>94.114631652832031</v>
      </c>
      <c r="FM867" s="67">
        <v>93.103202819824219</v>
      </c>
      <c r="FN867" s="67">
        <v>90.333076477050781</v>
      </c>
      <c r="FO867" s="67">
        <v>88.694656372070313</v>
      </c>
      <c r="FP867" s="67">
        <v>83.860244750976563</v>
      </c>
      <c r="FQ867" s="67">
        <v>75.587043762207031</v>
      </c>
      <c r="FR867" s="67">
        <v>70.69140625</v>
      </c>
      <c r="FS867" s="67">
        <v>69.061027526855469</v>
      </c>
      <c r="FT867" s="67">
        <v>66.413612365722656</v>
      </c>
      <c r="FU867" s="68">
        <v>8.4872916340827942E-2</v>
      </c>
      <c r="FV867" s="40">
        <v>5.3600001335144043</v>
      </c>
      <c r="FW867">
        <v>2007.22</v>
      </c>
      <c r="FX867">
        <v>1</v>
      </c>
    </row>
    <row r="868" spans="1:180" x14ac:dyDescent="0.2">
      <c r="A868" t="s">
        <v>189</v>
      </c>
      <c r="B868" t="s">
        <v>207</v>
      </c>
      <c r="C868" t="s">
        <v>204</v>
      </c>
      <c r="D868" t="s">
        <v>185</v>
      </c>
      <c r="E868" t="s">
        <v>1</v>
      </c>
      <c r="F868" t="s">
        <v>1</v>
      </c>
      <c r="G868" s="60" t="s">
        <v>218</v>
      </c>
      <c r="H868" s="67">
        <v>2664</v>
      </c>
      <c r="I868" s="67">
        <v>0.61917859315872192</v>
      </c>
      <c r="J868" s="67">
        <v>0.53768199682235718</v>
      </c>
      <c r="K868" s="67">
        <v>0.49464026093482971</v>
      </c>
      <c r="L868" s="67">
        <v>0.47247737646102905</v>
      </c>
      <c r="M868" s="67">
        <v>0.46162396669387817</v>
      </c>
      <c r="N868" s="67">
        <v>0.49628636240959167</v>
      </c>
      <c r="O868" s="67">
        <v>0.5619780421257019</v>
      </c>
      <c r="P868" s="67">
        <v>0.63190990686416626</v>
      </c>
      <c r="Q868" s="67">
        <v>0.67742741107940674</v>
      </c>
      <c r="R868" s="67">
        <v>0.71337080001831055</v>
      </c>
      <c r="S868" s="67">
        <v>0.76087743043899536</v>
      </c>
      <c r="T868" s="67">
        <v>0.83314990997314453</v>
      </c>
      <c r="U868" s="67">
        <v>0.88598555326461792</v>
      </c>
      <c r="V868" s="67">
        <v>0.91924065351486206</v>
      </c>
      <c r="W868" s="67">
        <v>0.9839814305305481</v>
      </c>
      <c r="X868" s="67">
        <v>1.0647082328796387</v>
      </c>
      <c r="Y868" s="67">
        <v>1.152225136756897</v>
      </c>
      <c r="Z868" s="67">
        <v>1.1924872398376465</v>
      </c>
      <c r="AA868" s="67">
        <v>1.1556572914123535</v>
      </c>
      <c r="AB868" s="67">
        <v>1.1061179637908936</v>
      </c>
      <c r="AC868" s="67">
        <v>1.0328056812286377</v>
      </c>
      <c r="AD868" s="67">
        <v>1.0150759220123291</v>
      </c>
      <c r="AE868" s="67">
        <v>0.89377814531326294</v>
      </c>
      <c r="AF868" s="67">
        <v>0.7262536883354187</v>
      </c>
      <c r="AG868" s="67">
        <v>-0.1021948829293251</v>
      </c>
      <c r="AH868" s="67">
        <v>-9.8355628550052643E-2</v>
      </c>
      <c r="AI868" s="67">
        <v>-9.2534855008125305E-2</v>
      </c>
      <c r="AJ868" s="67">
        <v>-8.4053583443164825E-2</v>
      </c>
      <c r="AK868" s="67">
        <v>-8.7791226804256439E-2</v>
      </c>
      <c r="AL868" s="67">
        <v>-8.3201766014099121E-2</v>
      </c>
      <c r="AM868" s="67">
        <v>-9.1299474239349365E-2</v>
      </c>
      <c r="AN868" s="67">
        <v>-9.4807244837284088E-2</v>
      </c>
      <c r="AO868" s="67">
        <v>-0.11124655604362488</v>
      </c>
      <c r="AP868" s="67">
        <v>-0.12837912142276764</v>
      </c>
      <c r="AQ868" s="67">
        <v>-0.11442535370588303</v>
      </c>
      <c r="AR868" s="67">
        <v>-9.0283185243606567E-2</v>
      </c>
      <c r="AS868" s="67">
        <v>-0.1082904264330864</v>
      </c>
      <c r="AT868" s="67">
        <v>-0.12073212116956711</v>
      </c>
      <c r="AU868" s="67">
        <v>1.8474239856004715E-2</v>
      </c>
      <c r="AV868" s="67">
        <v>5.9686172753572464E-2</v>
      </c>
      <c r="AW868" s="67">
        <v>5.727095901966095E-2</v>
      </c>
      <c r="AX868" s="67">
        <v>6.0860943049192429E-2</v>
      </c>
      <c r="AY868" s="67">
        <v>4.3620433658361435E-2</v>
      </c>
      <c r="AZ868" s="67">
        <v>-8.0690890550613403E-2</v>
      </c>
      <c r="BA868" s="67">
        <v>-0.10913900285959244</v>
      </c>
      <c r="BB868" s="67">
        <v>-0.10804300755262375</v>
      </c>
      <c r="BC868" s="67">
        <v>-7.992301881313324E-2</v>
      </c>
      <c r="BD868" s="67">
        <v>-9.798596054315567E-2</v>
      </c>
      <c r="BE868" s="67">
        <v>-3.3434666693210602E-2</v>
      </c>
      <c r="BF868" s="67">
        <v>-3.5164251923561096E-2</v>
      </c>
      <c r="BG868" s="67">
        <v>-3.3893957734107971E-2</v>
      </c>
      <c r="BH868" s="67">
        <v>-2.8593180701136589E-2</v>
      </c>
      <c r="BI868" s="67">
        <v>-3.3902477473020554E-2</v>
      </c>
      <c r="BJ868" s="67">
        <v>-2.8643583878874779E-2</v>
      </c>
      <c r="BK868" s="67">
        <v>-3.181568905711174E-2</v>
      </c>
      <c r="BL868" s="67">
        <v>-3.0298789963126183E-2</v>
      </c>
      <c r="BM868" s="67">
        <v>-4.1897766292095184E-2</v>
      </c>
      <c r="BN868" s="67">
        <v>-5.4686505347490311E-2</v>
      </c>
      <c r="BO868" s="67">
        <v>-3.6012988537549973E-2</v>
      </c>
      <c r="BP868" s="67">
        <v>-7.9778581857681274E-3</v>
      </c>
      <c r="BQ868" s="67">
        <v>-2.180100604891777E-2</v>
      </c>
      <c r="BR868" s="67">
        <v>-3.0332885682582855E-2</v>
      </c>
      <c r="BS868" s="67">
        <v>0.10939094424247742</v>
      </c>
      <c r="BT868" s="67">
        <v>0.15267097949981689</v>
      </c>
      <c r="BU868" s="67">
        <v>0.15250596404075623</v>
      </c>
      <c r="BV868" s="67">
        <v>0.15775048732757568</v>
      </c>
      <c r="BW868" s="67">
        <v>0.1407734602689743</v>
      </c>
      <c r="BX868" s="67">
        <v>1.736113615334034E-2</v>
      </c>
      <c r="BY868" s="67">
        <v>-1.4257987029850483E-2</v>
      </c>
      <c r="BZ868" s="67">
        <v>-1.7462413758039474E-2</v>
      </c>
      <c r="CA868" s="67">
        <v>3.4214032348245382E-3</v>
      </c>
      <c r="CB868" s="67">
        <v>-2.2558419033885002E-2</v>
      </c>
      <c r="CC868" s="67">
        <v>1.4188451692461967E-2</v>
      </c>
      <c r="CD868" s="67">
        <v>8.6019085720181465E-3</v>
      </c>
      <c r="CE868" s="67">
        <v>6.7205498926341534E-3</v>
      </c>
      <c r="CF868" s="67">
        <v>9.8185250535607338E-3</v>
      </c>
      <c r="CG868" s="67">
        <v>3.4207066055387259E-3</v>
      </c>
      <c r="CH868" s="67">
        <v>9.1432482004165649E-3</v>
      </c>
      <c r="CI868" s="67">
        <v>9.3825925141572952E-3</v>
      </c>
      <c r="CJ868" s="67">
        <v>1.4379573985934258E-2</v>
      </c>
      <c r="CK868" s="67">
        <v>6.1329975724220276E-3</v>
      </c>
      <c r="CL868" s="67">
        <v>-3.6472256761044264E-3</v>
      </c>
      <c r="CM868" s="67">
        <v>1.8295180052518845E-2</v>
      </c>
      <c r="CN868" s="67">
        <v>4.9026560038328171E-2</v>
      </c>
      <c r="CO868" s="67">
        <v>3.8101304322481155E-2</v>
      </c>
      <c r="CP868" s="67">
        <v>3.2277349382638931E-2</v>
      </c>
      <c r="CQ868" s="67">
        <v>0.17235957086086273</v>
      </c>
      <c r="CR868" s="67">
        <v>0.21707196533679962</v>
      </c>
      <c r="CS868" s="67">
        <v>0.21846546232700348</v>
      </c>
      <c r="CT868" s="67">
        <v>0.22485589981079102</v>
      </c>
      <c r="CU868" s="67">
        <v>0.20806136727333069</v>
      </c>
      <c r="CV868" s="67">
        <v>8.5271678864955902E-2</v>
      </c>
      <c r="CW868" s="67">
        <v>5.1456313580274582E-2</v>
      </c>
      <c r="CX868" s="67">
        <v>4.5273426920175552E-2</v>
      </c>
      <c r="CY868" s="67">
        <v>6.1145495623350143E-2</v>
      </c>
      <c r="CZ868" s="67">
        <v>2.9682472348213196E-2</v>
      </c>
      <c r="DA868" s="67">
        <v>6.1811573803424835E-2</v>
      </c>
      <c r="DB868" s="67">
        <v>5.236806720495224E-2</v>
      </c>
      <c r="DC868" s="67">
        <v>4.7335058450698853E-2</v>
      </c>
      <c r="DD868" s="67">
        <v>4.8230230808258057E-2</v>
      </c>
      <c r="DE868" s="67">
        <v>4.0743887424468994E-2</v>
      </c>
      <c r="DF868" s="67">
        <v>4.6930082142353058E-2</v>
      </c>
      <c r="DG868" s="67">
        <v>5.0580877810716629E-2</v>
      </c>
      <c r="DH868" s="67">
        <v>5.9057939797639847E-2</v>
      </c>
      <c r="DI868" s="67">
        <v>5.4163765162229538E-2</v>
      </c>
      <c r="DJ868" s="67">
        <v>4.7392051666975021E-2</v>
      </c>
      <c r="DK868" s="67">
        <v>7.260335236787796E-2</v>
      </c>
      <c r="DL868" s="67">
        <v>0.10603097826242447</v>
      </c>
      <c r="DM868" s="67">
        <v>9.800361841917038E-2</v>
      </c>
      <c r="DN868" s="67">
        <v>9.4887584447860718E-2</v>
      </c>
      <c r="DO868" s="67">
        <v>0.23532821238040924</v>
      </c>
      <c r="DP868" s="67">
        <v>0.28147295117378235</v>
      </c>
      <c r="DQ868" s="67">
        <v>0.28442493081092834</v>
      </c>
      <c r="DR868" s="67">
        <v>0.29196131229400635</v>
      </c>
      <c r="DS868" s="67">
        <v>0.27534925937652588</v>
      </c>
      <c r="DT868" s="67">
        <v>0.15318222343921661</v>
      </c>
      <c r="DU868" s="67">
        <v>0.11717061698436737</v>
      </c>
      <c r="DV868" s="67">
        <v>0.10800926387310028</v>
      </c>
      <c r="DW868" s="67">
        <v>0.11886958032846451</v>
      </c>
      <c r="DX868" s="67">
        <v>8.1923358142375946E-2</v>
      </c>
      <c r="DY868" s="67">
        <v>0.13057178258895874</v>
      </c>
      <c r="DZ868" s="67">
        <v>0.11555944383144379</v>
      </c>
      <c r="EA868" s="67">
        <v>0.10597596317529678</v>
      </c>
      <c r="EB868" s="67">
        <v>0.10369063913822174</v>
      </c>
      <c r="EC868" s="67">
        <v>9.4632633030414581E-2</v>
      </c>
      <c r="ED868" s="67">
        <v>0.10148826241493225</v>
      </c>
      <c r="EE868" s="67">
        <v>0.11006465554237366</v>
      </c>
      <c r="EF868" s="67">
        <v>0.1235664114356041</v>
      </c>
      <c r="EG868" s="67">
        <v>0.12351255118846893</v>
      </c>
      <c r="EH868" s="67">
        <v>0.12108466774225235</v>
      </c>
      <c r="EI868" s="67">
        <v>0.15101571381092072</v>
      </c>
      <c r="EJ868" s="67">
        <v>0.18833631277084351</v>
      </c>
      <c r="EK868" s="67">
        <v>0.18449303507804871</v>
      </c>
      <c r="EL868" s="67">
        <v>0.18528681993484497</v>
      </c>
      <c r="EM868" s="67">
        <v>0.32624492049217224</v>
      </c>
      <c r="EN868" s="67">
        <v>0.37445777654647827</v>
      </c>
      <c r="EO868" s="67">
        <v>0.37965995073318481</v>
      </c>
      <c r="EP868" s="67">
        <v>0.3888508677482605</v>
      </c>
      <c r="EQ868" s="67">
        <v>0.37250229716300964</v>
      </c>
      <c r="ER868" s="67">
        <v>0.25123423337936401</v>
      </c>
      <c r="ES868" s="67">
        <v>0.2120516449213028</v>
      </c>
      <c r="ET868" s="67">
        <v>0.19858986139297485</v>
      </c>
      <c r="EU868" s="67">
        <v>0.20221401751041412</v>
      </c>
      <c r="EV868" s="67">
        <v>0.15735092759132385</v>
      </c>
      <c r="EW868" s="67">
        <v>63.623050689697266</v>
      </c>
      <c r="EX868" s="67">
        <v>61.849533081054688</v>
      </c>
      <c r="EY868" s="67">
        <v>60.413425445556641</v>
      </c>
      <c r="EZ868" s="67">
        <v>59.300979614257813</v>
      </c>
      <c r="FA868" s="67">
        <v>58.375846862792969</v>
      </c>
      <c r="FB868" s="67">
        <v>57.174343109130859</v>
      </c>
      <c r="FC868" s="67">
        <v>58.454315185546875</v>
      </c>
      <c r="FD868" s="67">
        <v>63.849288940429688</v>
      </c>
      <c r="FE868" s="67">
        <v>70.175086975097656</v>
      </c>
      <c r="FF868" s="67">
        <v>76.012191772460938</v>
      </c>
      <c r="FG868" s="67">
        <v>79.252120971679688</v>
      </c>
      <c r="FH868" s="67">
        <v>82.105552673339844</v>
      </c>
      <c r="FI868" s="67">
        <v>86.434394836425781</v>
      </c>
      <c r="FJ868" s="67">
        <v>89.437202453613281</v>
      </c>
      <c r="FK868" s="67">
        <v>90.288459777832031</v>
      </c>
      <c r="FL868" s="67">
        <v>89.887954711914063</v>
      </c>
      <c r="FM868" s="67">
        <v>86.284942626953125</v>
      </c>
      <c r="FN868" s="67">
        <v>80.452499389648438</v>
      </c>
      <c r="FO868" s="67">
        <v>78.362998962402344</v>
      </c>
      <c r="FP868" s="67">
        <v>75.696556091308594</v>
      </c>
      <c r="FQ868" s="67">
        <v>69.169151306152344</v>
      </c>
      <c r="FR868" s="67">
        <v>65.029541015625</v>
      </c>
      <c r="FS868" s="67">
        <v>62.792835235595703</v>
      </c>
      <c r="FT868" s="67">
        <v>60.932216644287109</v>
      </c>
      <c r="FU868" s="68">
        <v>8.489660918712616E-2</v>
      </c>
      <c r="FV868" s="40">
        <v>5.2899999618530273</v>
      </c>
      <c r="FW868">
        <v>1982.4</v>
      </c>
      <c r="FX868">
        <v>1</v>
      </c>
    </row>
    <row r="869" spans="1:180" x14ac:dyDescent="0.2">
      <c r="A869" t="s">
        <v>189</v>
      </c>
      <c r="B869" t="s">
        <v>207</v>
      </c>
      <c r="C869" t="s">
        <v>204</v>
      </c>
      <c r="D869" t="s">
        <v>185</v>
      </c>
      <c r="E869" t="s">
        <v>1</v>
      </c>
      <c r="F869" t="s">
        <v>1</v>
      </c>
      <c r="G869" s="60" t="s">
        <v>219</v>
      </c>
      <c r="H869" s="67">
        <v>2659.9999601840973</v>
      </c>
      <c r="I869" s="67">
        <v>0.58571499586105347</v>
      </c>
      <c r="J869" s="67">
        <v>0.51078188419342041</v>
      </c>
      <c r="K869" s="67">
        <v>0.47551736235618591</v>
      </c>
      <c r="L869" s="67">
        <v>0.45851308107376099</v>
      </c>
      <c r="M869" s="67">
        <v>0.4514218270778656</v>
      </c>
      <c r="N869" s="67">
        <v>0.48950833082199097</v>
      </c>
      <c r="O869" s="67">
        <v>0.5537373423576355</v>
      </c>
      <c r="P869" s="67">
        <v>0.62950843572616577</v>
      </c>
      <c r="Q869" s="67">
        <v>0.64981889724731445</v>
      </c>
      <c r="R869" s="67">
        <v>0.68800109624862671</v>
      </c>
      <c r="S869" s="67">
        <v>0.72862344980239868</v>
      </c>
      <c r="T869" s="67">
        <v>0.80091303586959839</v>
      </c>
      <c r="U869" s="67">
        <v>0.88093036413192749</v>
      </c>
      <c r="V869" s="67">
        <v>0.9550357460975647</v>
      </c>
      <c r="W869" s="67">
        <v>1.0630916357040405</v>
      </c>
      <c r="X869" s="67">
        <v>1.1908919811248779</v>
      </c>
      <c r="Y869" s="67">
        <v>1.346832275390625</v>
      </c>
      <c r="Z869" s="67">
        <v>1.4627114534378052</v>
      </c>
      <c r="AA869" s="67">
        <v>1.5078240633010864</v>
      </c>
      <c r="AB869" s="67">
        <v>1.5143016576766968</v>
      </c>
      <c r="AC869" s="67">
        <v>1.4161733388900757</v>
      </c>
      <c r="AD869" s="67">
        <v>1.3399461507797241</v>
      </c>
      <c r="AE869" s="67">
        <v>1.1317877769470215</v>
      </c>
      <c r="AF869" s="67">
        <v>0.89081680774688721</v>
      </c>
      <c r="AG869" s="67">
        <v>-0.12999843060970306</v>
      </c>
      <c r="AH869" s="67">
        <v>-0.11391455680131912</v>
      </c>
      <c r="AI869" s="67">
        <v>-8.9111678302288055E-2</v>
      </c>
      <c r="AJ869" s="67">
        <v>-8.0013968050479889E-2</v>
      </c>
      <c r="AK869" s="67">
        <v>-8.883173018693924E-2</v>
      </c>
      <c r="AL869" s="67">
        <v>-8.2621306180953979E-2</v>
      </c>
      <c r="AM869" s="67">
        <v>-9.8846390843391418E-2</v>
      </c>
      <c r="AN869" s="67">
        <v>-0.1023334339261055</v>
      </c>
      <c r="AO869" s="67">
        <v>-0.12084468454122543</v>
      </c>
      <c r="AP869" s="67">
        <v>-0.12161094695329666</v>
      </c>
      <c r="AQ869" s="67">
        <v>-0.14201900362968445</v>
      </c>
      <c r="AR869" s="67">
        <v>-0.11468896269798279</v>
      </c>
      <c r="AS869" s="67">
        <v>-0.11811649799346924</v>
      </c>
      <c r="AT869" s="67">
        <v>-0.13785921037197113</v>
      </c>
      <c r="AU869" s="67">
        <v>7.5285218190401793E-4</v>
      </c>
      <c r="AV869" s="67">
        <v>5.5938638746738434E-2</v>
      </c>
      <c r="AW869" s="67">
        <v>0.12219346314668655</v>
      </c>
      <c r="AX869" s="67">
        <v>0.15436933934688568</v>
      </c>
      <c r="AY869" s="67">
        <v>0.12665797770023346</v>
      </c>
      <c r="AZ869" s="67">
        <v>-0.20233233273029327</v>
      </c>
      <c r="BA869" s="67">
        <v>-0.27941513061523438</v>
      </c>
      <c r="BB869" s="67">
        <v>-0.21567201614379883</v>
      </c>
      <c r="BC869" s="67">
        <v>-0.17357352375984192</v>
      </c>
      <c r="BD869" s="67">
        <v>-0.16167967021465302</v>
      </c>
      <c r="BE869" s="67">
        <v>-6.1179168522357941E-2</v>
      </c>
      <c r="BF869" s="67">
        <v>-5.0668250769376755E-2</v>
      </c>
      <c r="BG869" s="67">
        <v>-3.0419319868087769E-2</v>
      </c>
      <c r="BH869" s="67">
        <v>-2.4503985419869423E-2</v>
      </c>
      <c r="BI869" s="67">
        <v>-3.4894242882728577E-2</v>
      </c>
      <c r="BJ869" s="67">
        <v>-2.8014453127980232E-2</v>
      </c>
      <c r="BK869" s="67">
        <v>-3.9309833198785782E-2</v>
      </c>
      <c r="BL869" s="67">
        <v>-3.7768114358186722E-2</v>
      </c>
      <c r="BM869" s="67">
        <v>-5.1433801651000977E-2</v>
      </c>
      <c r="BN869" s="67">
        <v>-4.7852832823991776E-2</v>
      </c>
      <c r="BO869" s="67">
        <v>-6.3536904752254486E-2</v>
      </c>
      <c r="BP869" s="67">
        <v>-3.2311033457517624E-2</v>
      </c>
      <c r="BQ869" s="67">
        <v>-3.1552188098430634E-2</v>
      </c>
      <c r="BR869" s="67">
        <v>-4.7383461147546768E-2</v>
      </c>
      <c r="BS869" s="67">
        <v>9.1745123267173767E-2</v>
      </c>
      <c r="BT869" s="67">
        <v>0.14899922907352448</v>
      </c>
      <c r="BU869" s="67">
        <v>0.21750514209270477</v>
      </c>
      <c r="BV869" s="67">
        <v>0.25133803486824036</v>
      </c>
      <c r="BW869" s="67">
        <v>0.22389090061187744</v>
      </c>
      <c r="BX869" s="67">
        <v>-0.10419932007789612</v>
      </c>
      <c r="BY869" s="67">
        <v>-0.18445572257041931</v>
      </c>
      <c r="BZ869" s="67">
        <v>-0.12501513957977295</v>
      </c>
      <c r="CA869" s="67">
        <v>-9.0158320963382721E-2</v>
      </c>
      <c r="CB869" s="67">
        <v>-8.6188115179538727E-2</v>
      </c>
      <c r="CC869" s="67">
        <v>-1.3515154831111431E-2</v>
      </c>
      <c r="CD869" s="67">
        <v>-6.8640587851405144E-3</v>
      </c>
      <c r="CE869" s="67">
        <v>1.0230829939246178E-2</v>
      </c>
      <c r="CF869" s="67">
        <v>1.3942059129476547E-2</v>
      </c>
      <c r="CG869" s="67">
        <v>2.462693490087986E-3</v>
      </c>
      <c r="CH869" s="67">
        <v>9.8060900345444679E-3</v>
      </c>
      <c r="CI869" s="67">
        <v>1.92500080447644E-3</v>
      </c>
      <c r="CJ869" s="67">
        <v>6.949632428586483E-3</v>
      </c>
      <c r="CK869" s="67">
        <v>-3.3600367605686188E-3</v>
      </c>
      <c r="CL869" s="67">
        <v>3.2318071462213993E-3</v>
      </c>
      <c r="CM869" s="67">
        <v>-9.1804349794983864E-3</v>
      </c>
      <c r="CN869" s="67">
        <v>2.4743674322962761E-2</v>
      </c>
      <c r="CO869" s="67">
        <v>2.8401989489793777E-2</v>
      </c>
      <c r="CP869" s="67">
        <v>1.5279765240848064E-2</v>
      </c>
      <c r="CQ869" s="67">
        <v>0.15476609766483307</v>
      </c>
      <c r="CR869" s="67">
        <v>0.21345269680023193</v>
      </c>
      <c r="CS869" s="67">
        <v>0.28351771831512451</v>
      </c>
      <c r="CT869" s="67">
        <v>0.31849825382232666</v>
      </c>
      <c r="CU869" s="67">
        <v>0.29123413562774658</v>
      </c>
      <c r="CV869" s="67">
        <v>-3.6232691258192062E-2</v>
      </c>
      <c r="CW869" s="67">
        <v>-0.11868713796138763</v>
      </c>
      <c r="CX869" s="67">
        <v>-6.2226463109254837E-2</v>
      </c>
      <c r="CY869" s="67">
        <v>-3.2385192811489105E-2</v>
      </c>
      <c r="CZ869" s="67">
        <v>-3.390289843082428E-2</v>
      </c>
      <c r="DA869" s="67">
        <v>3.4148856997489929E-2</v>
      </c>
      <c r="DB869" s="67">
        <v>3.6940131336450577E-2</v>
      </c>
      <c r="DC869" s="67">
        <v>5.0880979746580124E-2</v>
      </c>
      <c r="DD869" s="67">
        <v>5.2388101816177368E-2</v>
      </c>
      <c r="DE869" s="67">
        <v>3.9819631725549698E-2</v>
      </c>
      <c r="DF869" s="67">
        <v>4.7626633197069168E-2</v>
      </c>
      <c r="DG869" s="67">
        <v>4.3159835040569305E-2</v>
      </c>
      <c r="DH869" s="67">
        <v>5.1667377352714539E-2</v>
      </c>
      <c r="DI869" s="67">
        <v>4.4713731855154037E-2</v>
      </c>
      <c r="DJ869" s="67">
        <v>5.4316446185112E-2</v>
      </c>
      <c r="DK869" s="67">
        <v>4.5176036655902863E-2</v>
      </c>
      <c r="DL869" s="67">
        <v>8.1798382103443146E-2</v>
      </c>
      <c r="DM869" s="67">
        <v>8.8356167078018188E-2</v>
      </c>
      <c r="DN869" s="67">
        <v>7.7942997217178345E-2</v>
      </c>
      <c r="DO869" s="67">
        <v>0.21778705716133118</v>
      </c>
      <c r="DP869" s="67">
        <v>0.27790617942810059</v>
      </c>
      <c r="DQ869" s="67">
        <v>0.34953027963638306</v>
      </c>
      <c r="DR869" s="67">
        <v>0.38565847277641296</v>
      </c>
      <c r="DS869" s="67">
        <v>0.35857737064361572</v>
      </c>
      <c r="DT869" s="67">
        <v>3.173394501209259E-2</v>
      </c>
      <c r="DU869" s="67">
        <v>-5.2918534725904465E-2</v>
      </c>
      <c r="DV869" s="67">
        <v>5.6221795966848731E-4</v>
      </c>
      <c r="DW869" s="67">
        <v>2.5387929752469063E-2</v>
      </c>
      <c r="DX869" s="67">
        <v>1.8382316455245018E-2</v>
      </c>
      <c r="DY869" s="67">
        <v>0.10296811908483505</v>
      </c>
      <c r="DZ869" s="67">
        <v>0.10018642246723175</v>
      </c>
      <c r="EA869" s="67">
        <v>0.10957334190607071</v>
      </c>
      <c r="EB869" s="67">
        <v>0.10789807885885239</v>
      </c>
      <c r="EC869" s="67">
        <v>9.3757115304470062E-2</v>
      </c>
      <c r="ED869" s="67">
        <v>0.10223348438739777</v>
      </c>
      <c r="EE869" s="67">
        <v>0.10269638895988464</v>
      </c>
      <c r="EF869" s="67">
        <v>0.11623270064592361</v>
      </c>
      <c r="EG869" s="67">
        <v>0.1141246110200882</v>
      </c>
      <c r="EH869" s="67">
        <v>0.12807455658912659</v>
      </c>
      <c r="EI869" s="67">
        <v>0.12365814298391342</v>
      </c>
      <c r="EJ869" s="67">
        <v>0.16417631506919861</v>
      </c>
      <c r="EK869" s="67">
        <v>0.17492048442363739</v>
      </c>
      <c r="EL869" s="67">
        <v>0.16841875016689301</v>
      </c>
      <c r="EM869" s="67">
        <v>0.30877932906150818</v>
      </c>
      <c r="EN869" s="67">
        <v>0.37096676230430603</v>
      </c>
      <c r="EO869" s="67">
        <v>0.44484198093414307</v>
      </c>
      <c r="EP869" s="67">
        <v>0.48262715339660645</v>
      </c>
      <c r="EQ869" s="67">
        <v>0.4558103084564209</v>
      </c>
      <c r="ER869" s="67">
        <v>0.12986697256565094</v>
      </c>
      <c r="ES869" s="67">
        <v>4.2040877044200897E-2</v>
      </c>
      <c r="ET869" s="67">
        <v>9.1219097375869751E-2</v>
      </c>
      <c r="EU869" s="67">
        <v>0.10880313813686371</v>
      </c>
      <c r="EV869" s="67">
        <v>9.3873858451843262E-2</v>
      </c>
      <c r="EW869" s="67">
        <v>60.198825836181641</v>
      </c>
      <c r="EX869" s="67">
        <v>59.074104309082031</v>
      </c>
      <c r="EY869" s="67">
        <v>58.945079803466797</v>
      </c>
      <c r="EZ869" s="67">
        <v>58.441387176513672</v>
      </c>
      <c r="FA869" s="67">
        <v>57.015094757080078</v>
      </c>
      <c r="FB869" s="67">
        <v>56.231334686279297</v>
      </c>
      <c r="FC869" s="67">
        <v>56.582618713378906</v>
      </c>
      <c r="FD869" s="67">
        <v>61.078384399414063</v>
      </c>
      <c r="FE869" s="67">
        <v>66.350364685058594</v>
      </c>
      <c r="FF869" s="67">
        <v>72.333770751953125</v>
      </c>
      <c r="FG869" s="67">
        <v>79.3258056640625</v>
      </c>
      <c r="FH869" s="67">
        <v>84.568405151367188</v>
      </c>
      <c r="FI869" s="67">
        <v>91.422248840332031</v>
      </c>
      <c r="FJ869" s="67">
        <v>95.079025268554688</v>
      </c>
      <c r="FK869" s="67">
        <v>98.50726318359375</v>
      </c>
      <c r="FL869" s="67">
        <v>100.35404205322266</v>
      </c>
      <c r="FM869" s="67">
        <v>96.663047790527344</v>
      </c>
      <c r="FN869" s="67">
        <v>96.721038818359375</v>
      </c>
      <c r="FO869" s="67">
        <v>93.427001953125</v>
      </c>
      <c r="FP869" s="67">
        <v>86.748336791992188</v>
      </c>
      <c r="FQ869" s="67">
        <v>79.464653015136719</v>
      </c>
      <c r="FR869" s="67">
        <v>75.035018920898438</v>
      </c>
      <c r="FS869" s="67">
        <v>70.347923278808594</v>
      </c>
      <c r="FT869" s="67">
        <v>67.722396850585938</v>
      </c>
      <c r="FU869" s="68">
        <v>8.4965974092483521E-2</v>
      </c>
      <c r="FV869" s="40">
        <v>4.8000001907348633</v>
      </c>
      <c r="FW869">
        <v>2288.25</v>
      </c>
      <c r="FX869">
        <v>1</v>
      </c>
    </row>
    <row r="870" spans="1:180" x14ac:dyDescent="0.2">
      <c r="A870" t="s">
        <v>189</v>
      </c>
      <c r="B870" t="s">
        <v>207</v>
      </c>
      <c r="C870" t="s">
        <v>204</v>
      </c>
      <c r="D870" t="s">
        <v>185</v>
      </c>
      <c r="E870" t="s">
        <v>1</v>
      </c>
      <c r="F870" t="s">
        <v>1</v>
      </c>
      <c r="G870" s="60" t="s">
        <v>220</v>
      </c>
      <c r="H870" s="67">
        <v>2658.9999718666077</v>
      </c>
      <c r="I870" s="67">
        <v>0.69793111085891724</v>
      </c>
      <c r="J870" s="67">
        <v>0.59700977802276611</v>
      </c>
      <c r="K870" s="67">
        <v>0.53734248876571655</v>
      </c>
      <c r="L870" s="67">
        <v>0.50404822826385498</v>
      </c>
      <c r="M870" s="67">
        <v>0.48395231366157532</v>
      </c>
      <c r="N870" s="67">
        <v>0.51565361022949219</v>
      </c>
      <c r="O870" s="67">
        <v>0.57684201002120972</v>
      </c>
      <c r="P870" s="67">
        <v>0.64537894725799561</v>
      </c>
      <c r="Q870" s="67">
        <v>0.68416762351989746</v>
      </c>
      <c r="R870" s="67">
        <v>0.71796703338623047</v>
      </c>
      <c r="S870" s="67">
        <v>0.77822548151016235</v>
      </c>
      <c r="T870" s="67">
        <v>0.84952253103256226</v>
      </c>
      <c r="U870" s="67">
        <v>0.89315199851989746</v>
      </c>
      <c r="V870" s="67">
        <v>0.95564049482345581</v>
      </c>
      <c r="W870" s="67">
        <v>1.0028783082962036</v>
      </c>
      <c r="X870" s="67">
        <v>1.0636152029037476</v>
      </c>
      <c r="Y870" s="67">
        <v>1.1766282320022583</v>
      </c>
      <c r="Z870" s="67">
        <v>1.2719038724899292</v>
      </c>
      <c r="AA870" s="67">
        <v>1.3205192089080811</v>
      </c>
      <c r="AB870" s="67">
        <v>1.336472749710083</v>
      </c>
      <c r="AC870" s="67">
        <v>1.2817990779876709</v>
      </c>
      <c r="AD870" s="67">
        <v>1.2418192625045776</v>
      </c>
      <c r="AE870" s="67">
        <v>1.0474115610122681</v>
      </c>
      <c r="AF870" s="67">
        <v>0.81948065757751465</v>
      </c>
      <c r="AG870" s="67">
        <v>-0.15340781211853027</v>
      </c>
      <c r="AH870" s="67">
        <v>-0.13420166075229645</v>
      </c>
      <c r="AI870" s="67">
        <v>-0.12497739493846893</v>
      </c>
      <c r="AJ870" s="67">
        <v>-0.11480081081390381</v>
      </c>
      <c r="AK870" s="67">
        <v>-0.11283036321401596</v>
      </c>
      <c r="AL870" s="67">
        <v>-0.10665707290172577</v>
      </c>
      <c r="AM870" s="67">
        <v>-0.11286840587854385</v>
      </c>
      <c r="AN870" s="67">
        <v>-0.12291607260704041</v>
      </c>
      <c r="AO870" s="67">
        <v>-0.12591932713985443</v>
      </c>
      <c r="AP870" s="67">
        <v>-0.14381574094295502</v>
      </c>
      <c r="AQ870" s="67">
        <v>-0.15955866873264313</v>
      </c>
      <c r="AR870" s="67">
        <v>-0.13231322169303894</v>
      </c>
      <c r="AS870" s="67">
        <v>-0.15803641080856323</v>
      </c>
      <c r="AT870" s="67">
        <v>-0.12211140990257263</v>
      </c>
      <c r="AU870" s="67">
        <v>-8.9580155909061432E-3</v>
      </c>
      <c r="AV870" s="67">
        <v>3.0010923743247986E-2</v>
      </c>
      <c r="AW870" s="67">
        <v>7.3010832071304321E-2</v>
      </c>
      <c r="AX870" s="67">
        <v>9.8880074918270111E-2</v>
      </c>
      <c r="AY870" s="67">
        <v>9.4146601855754852E-2</v>
      </c>
      <c r="AZ870" s="67">
        <v>-0.1176840215921402</v>
      </c>
      <c r="BA870" s="67">
        <v>-0.18148629367351532</v>
      </c>
      <c r="BB870" s="67">
        <v>-0.14772775769233704</v>
      </c>
      <c r="BC870" s="67">
        <v>-0.10809538513422012</v>
      </c>
      <c r="BD870" s="67">
        <v>-0.12086905539035797</v>
      </c>
      <c r="BE870" s="67">
        <v>-8.4581643342971802E-2</v>
      </c>
      <c r="BF870" s="67">
        <v>-7.0948809385299683E-2</v>
      </c>
      <c r="BG870" s="67">
        <v>-6.6278882324695587E-2</v>
      </c>
      <c r="BH870" s="67">
        <v>-5.9284575283527374E-2</v>
      </c>
      <c r="BI870" s="67">
        <v>-5.8886833488941193E-2</v>
      </c>
      <c r="BJ870" s="67">
        <v>-5.2044566720724106E-2</v>
      </c>
      <c r="BK870" s="67">
        <v>-5.3325429558753967E-2</v>
      </c>
      <c r="BL870" s="67">
        <v>-5.834372341632843E-2</v>
      </c>
      <c r="BM870" s="67">
        <v>-5.6501202285289764E-2</v>
      </c>
      <c r="BN870" s="67">
        <v>-7.0049628615379333E-2</v>
      </c>
      <c r="BO870" s="67">
        <v>-8.1067830324172974E-2</v>
      </c>
      <c r="BP870" s="67">
        <v>-4.9926437437534332E-2</v>
      </c>
      <c r="BQ870" s="67">
        <v>-7.1462817490100861E-2</v>
      </c>
      <c r="BR870" s="67">
        <v>-3.1626258045434952E-2</v>
      </c>
      <c r="BS870" s="67">
        <v>8.2043424248695374E-2</v>
      </c>
      <c r="BT870" s="67">
        <v>0.12308064103126526</v>
      </c>
      <c r="BU870" s="67">
        <v>0.16833165287971497</v>
      </c>
      <c r="BV870" s="67">
        <v>0.19585821032524109</v>
      </c>
      <c r="BW870" s="67">
        <v>0.19138893485069275</v>
      </c>
      <c r="BX870" s="67">
        <v>-1.9541595131158829E-2</v>
      </c>
      <c r="BY870" s="67">
        <v>-8.651752769947052E-2</v>
      </c>
      <c r="BZ870" s="67">
        <v>-5.7061761617660522E-2</v>
      </c>
      <c r="CA870" s="67">
        <v>-2.4671847000718117E-2</v>
      </c>
      <c r="CB870" s="67">
        <v>-4.5370057225227356E-2</v>
      </c>
      <c r="CC870" s="67">
        <v>-3.691285103559494E-2</v>
      </c>
      <c r="CD870" s="67">
        <v>-2.7140079066157341E-2</v>
      </c>
      <c r="CE870" s="67">
        <v>-2.5624465197324753E-2</v>
      </c>
      <c r="CF870" s="67">
        <v>-2.0834198221564293E-2</v>
      </c>
      <c r="CG870" s="67">
        <v>-2.152571827173233E-2</v>
      </c>
      <c r="CH870" s="67">
        <v>-1.4220114797353745E-2</v>
      </c>
      <c r="CI870" s="67">
        <v>-1.2086139991879463E-2</v>
      </c>
      <c r="CJ870" s="67">
        <v>-1.3621110469102859E-2</v>
      </c>
      <c r="CK870" s="67">
        <v>-8.42242781072855E-3</v>
      </c>
      <c r="CL870" s="67">
        <v>-1.895945705473423E-2</v>
      </c>
      <c r="CM870" s="67">
        <v>-2.6705319061875343E-2</v>
      </c>
      <c r="CN870" s="67">
        <v>7.1343947201967239E-3</v>
      </c>
      <c r="CO870" s="67">
        <v>-1.1502216570079327E-2</v>
      </c>
      <c r="CP870" s="67">
        <v>3.1043469905853271E-2</v>
      </c>
      <c r="CQ870" s="67">
        <v>0.14507074654102325</v>
      </c>
      <c r="CR870" s="67">
        <v>0.1875404417514801</v>
      </c>
      <c r="CS870" s="67">
        <v>0.23435056209564209</v>
      </c>
      <c r="CT870" s="67">
        <v>0.26302498579025269</v>
      </c>
      <c r="CU870" s="67">
        <v>0.25873866677284241</v>
      </c>
      <c r="CV870" s="67">
        <v>4.8431552946567535E-2</v>
      </c>
      <c r="CW870" s="67">
        <v>-2.0742451772093773E-2</v>
      </c>
      <c r="CX870" s="67">
        <v>5.7332227006554604E-3</v>
      </c>
      <c r="CY870" s="67">
        <v>3.3107046037912369E-2</v>
      </c>
      <c r="CZ870" s="67">
        <v>6.9203167222440243E-3</v>
      </c>
      <c r="DA870" s="67">
        <v>1.0755945928394794E-2</v>
      </c>
      <c r="DB870" s="67">
        <v>1.666865311563015E-2</v>
      </c>
      <c r="DC870" s="67">
        <v>1.5029946342110634E-2</v>
      </c>
      <c r="DD870" s="67">
        <v>1.7616178840398788E-2</v>
      </c>
      <c r="DE870" s="67">
        <v>1.583540067076683E-2</v>
      </c>
      <c r="DF870" s="67">
        <v>2.3604335263371468E-2</v>
      </c>
      <c r="DG870" s="67">
        <v>2.915315143764019E-2</v>
      </c>
      <c r="DH870" s="67">
        <v>3.1101502478122711E-2</v>
      </c>
      <c r="DI870" s="67">
        <v>3.9656352251768112E-2</v>
      </c>
      <c r="DJ870" s="67">
        <v>3.2130714505910873E-2</v>
      </c>
      <c r="DK870" s="67">
        <v>2.7657194063067436E-2</v>
      </c>
      <c r="DL870" s="67">
        <v>6.4195230603218079E-2</v>
      </c>
      <c r="DM870" s="67">
        <v>4.8458386212587357E-2</v>
      </c>
      <c r="DN870" s="67">
        <v>9.3713201582431793E-2</v>
      </c>
      <c r="DO870" s="67">
        <v>0.20809806883335114</v>
      </c>
      <c r="DP870" s="67">
        <v>0.25200024247169495</v>
      </c>
      <c r="DQ870" s="67">
        <v>0.30036947131156921</v>
      </c>
      <c r="DR870" s="67">
        <v>0.33019173145294189</v>
      </c>
      <c r="DS870" s="67">
        <v>0.32608842849731445</v>
      </c>
      <c r="DT870" s="67">
        <v>0.1164046972990036</v>
      </c>
      <c r="DU870" s="67">
        <v>4.5032627880573273E-2</v>
      </c>
      <c r="DV870" s="67">
        <v>6.8528212606906891E-2</v>
      </c>
      <c r="DW870" s="67">
        <v>9.0885937213897705E-2</v>
      </c>
      <c r="DX870" s="67">
        <v>5.9210687875747681E-2</v>
      </c>
      <c r="DY870" s="67">
        <v>7.958211749792099E-2</v>
      </c>
      <c r="DZ870" s="67">
        <v>7.9921506345272064E-2</v>
      </c>
      <c r="EA870" s="67">
        <v>7.3728464543819427E-2</v>
      </c>
      <c r="EB870" s="67">
        <v>7.3132418096065521E-2</v>
      </c>
      <c r="EC870" s="67">
        <v>6.9778919219970703E-2</v>
      </c>
      <c r="ED870" s="67">
        <v>7.821684330701828E-2</v>
      </c>
      <c r="EE870" s="67">
        <v>8.8696137070655823E-2</v>
      </c>
      <c r="EF870" s="67">
        <v>9.5673851668834686E-2</v>
      </c>
      <c r="EG870" s="67">
        <v>0.10907447338104248</v>
      </c>
      <c r="EH870" s="67">
        <v>0.10589680820703506</v>
      </c>
      <c r="EI870" s="67">
        <v>0.10614802688360214</v>
      </c>
      <c r="EJ870" s="67">
        <v>0.14658200740814209</v>
      </c>
      <c r="EK870" s="67">
        <v>0.13503196835517883</v>
      </c>
      <c r="EL870" s="67">
        <v>0.18419833481311798</v>
      </c>
      <c r="EM870" s="67">
        <v>0.29909950494766235</v>
      </c>
      <c r="EN870" s="67">
        <v>0.34506994485855103</v>
      </c>
      <c r="EO870" s="67">
        <v>0.39569029211997986</v>
      </c>
      <c r="EP870" s="67">
        <v>0.42716991901397705</v>
      </c>
      <c r="EQ870" s="67">
        <v>0.42333075404167175</v>
      </c>
      <c r="ER870" s="67">
        <v>0.21454714238643646</v>
      </c>
      <c r="ES870" s="67">
        <v>0.14000138640403748</v>
      </c>
      <c r="ET870" s="67">
        <v>0.15919420123100281</v>
      </c>
      <c r="EU870" s="67">
        <v>0.17430947721004486</v>
      </c>
      <c r="EV870" s="67">
        <v>0.1347096860408783</v>
      </c>
      <c r="EW870" s="67">
        <v>65.287040710449219</v>
      </c>
      <c r="EX870" s="67">
        <v>63.170001983642578</v>
      </c>
      <c r="EY870" s="67">
        <v>61.532676696777344</v>
      </c>
      <c r="EZ870" s="67">
        <v>60.591415405273438</v>
      </c>
      <c r="FA870" s="67">
        <v>59.719390869140625</v>
      </c>
      <c r="FB870" s="67">
        <v>58.799907684326172</v>
      </c>
      <c r="FC870" s="67">
        <v>59.653114318847656</v>
      </c>
      <c r="FD870" s="67">
        <v>63.633583068847656</v>
      </c>
      <c r="FE870" s="67">
        <v>68.263961791992188</v>
      </c>
      <c r="FF870" s="67">
        <v>73.555366516113281</v>
      </c>
      <c r="FG870" s="67">
        <v>77.762420654296875</v>
      </c>
      <c r="FH870" s="67">
        <v>85.208992004394531</v>
      </c>
      <c r="FI870" s="67">
        <v>90.82818603515625</v>
      </c>
      <c r="FJ870" s="67">
        <v>93.00018310546875</v>
      </c>
      <c r="FK870" s="67">
        <v>91.542953491210938</v>
      </c>
      <c r="FL870" s="67">
        <v>93.227066040039063</v>
      </c>
      <c r="FM870" s="67">
        <v>92.227714538574219</v>
      </c>
      <c r="FN870" s="67">
        <v>89.770500183105469</v>
      </c>
      <c r="FO870" s="67">
        <v>87.815399169921875</v>
      </c>
      <c r="FP870" s="67">
        <v>83.998588562011719</v>
      </c>
      <c r="FQ870" s="67">
        <v>75.461105346679688</v>
      </c>
      <c r="FR870" s="67">
        <v>74.205764770507813</v>
      </c>
      <c r="FS870" s="67">
        <v>70.957466125488281</v>
      </c>
      <c r="FT870" s="67">
        <v>68.420234680175781</v>
      </c>
      <c r="FU870" s="68">
        <v>8.4974274039268494E-2</v>
      </c>
      <c r="FV870" s="40">
        <v>4.690000057220459</v>
      </c>
      <c r="FW870">
        <v>2219.0300000000002</v>
      </c>
      <c r="FX870">
        <v>1</v>
      </c>
    </row>
    <row r="871" spans="1:180" x14ac:dyDescent="0.2">
      <c r="A871" t="s">
        <v>189</v>
      </c>
      <c r="B871" t="s">
        <v>207</v>
      </c>
      <c r="C871" t="s">
        <v>204</v>
      </c>
      <c r="D871" t="s">
        <v>185</v>
      </c>
      <c r="E871" t="s">
        <v>1</v>
      </c>
      <c r="F871" t="s">
        <v>1</v>
      </c>
      <c r="G871" s="60" t="s">
        <v>221</v>
      </c>
      <c r="H871" s="67">
        <v>2688</v>
      </c>
      <c r="I871" s="67">
        <v>0.62748581171035767</v>
      </c>
      <c r="J871" s="67">
        <v>0.54197293519973755</v>
      </c>
      <c r="K871" s="67">
        <v>0.49660855531692505</v>
      </c>
      <c r="L871" s="67">
        <v>0.47843089699745178</v>
      </c>
      <c r="M871" s="67">
        <v>0.46144512295722961</v>
      </c>
      <c r="N871" s="67">
        <v>0.49662899971008301</v>
      </c>
      <c r="O871" s="67">
        <v>0.55310285091400146</v>
      </c>
      <c r="P871" s="67">
        <v>0.61946374177932739</v>
      </c>
      <c r="Q871" s="67">
        <v>0.65102857351303101</v>
      </c>
      <c r="R871" s="67">
        <v>0.68437314033508301</v>
      </c>
      <c r="S871" s="67">
        <v>0.7401878833770752</v>
      </c>
      <c r="T871" s="67">
        <v>0.8007165789604187</v>
      </c>
      <c r="U871" s="67">
        <v>0.90153390169143677</v>
      </c>
      <c r="V871" s="67">
        <v>0.98560482263565063</v>
      </c>
      <c r="W871" s="67">
        <v>1.0689637660980225</v>
      </c>
      <c r="X871" s="67">
        <v>1.1958843469619751</v>
      </c>
      <c r="Y871" s="67">
        <v>1.336983323097229</v>
      </c>
      <c r="Z871" s="67">
        <v>1.4353296756744385</v>
      </c>
      <c r="AA871" s="67">
        <v>1.501868724822998</v>
      </c>
      <c r="AB871" s="67">
        <v>1.4880614280700684</v>
      </c>
      <c r="AC871" s="67">
        <v>1.4342559576034546</v>
      </c>
      <c r="AD871" s="67">
        <v>1.3502292633056641</v>
      </c>
      <c r="AE871" s="67">
        <v>1.096354603767395</v>
      </c>
      <c r="AF871" s="67">
        <v>0.86884927749633789</v>
      </c>
      <c r="AG871" s="67">
        <v>-0.12432299554347992</v>
      </c>
      <c r="AH871" s="67">
        <v>-0.12026149779558182</v>
      </c>
      <c r="AI871" s="67">
        <v>-0.114794060587883</v>
      </c>
      <c r="AJ871" s="67">
        <v>-0.10026053339242935</v>
      </c>
      <c r="AK871" s="67">
        <v>-0.10664428770542145</v>
      </c>
      <c r="AL871" s="67">
        <v>-9.4436295330524445E-2</v>
      </c>
      <c r="AM871" s="67">
        <v>-0.1153179258108139</v>
      </c>
      <c r="AN871" s="67">
        <v>-0.12545108795166016</v>
      </c>
      <c r="AO871" s="67">
        <v>-0.14110533893108368</v>
      </c>
      <c r="AP871" s="67">
        <v>-0.12791085243225098</v>
      </c>
      <c r="AQ871" s="67">
        <v>-0.14216865599155426</v>
      </c>
      <c r="AR871" s="67">
        <v>-0.15158450603485107</v>
      </c>
      <c r="AS871" s="67">
        <v>-0.15181607007980347</v>
      </c>
      <c r="AT871" s="67">
        <v>-0.17274734377861023</v>
      </c>
      <c r="AU871" s="67">
        <v>-2.4010771885514259E-2</v>
      </c>
      <c r="AV871" s="67">
        <v>2.8194189071655273E-2</v>
      </c>
      <c r="AW871" s="67">
        <v>8.2846574485301971E-2</v>
      </c>
      <c r="AX871" s="67">
        <v>0.10123796015977859</v>
      </c>
      <c r="AY871" s="67">
        <v>9.9274285137653351E-2</v>
      </c>
      <c r="AZ871" s="67">
        <v>-0.23854668438434601</v>
      </c>
      <c r="BA871" s="67">
        <v>-0.26720833778381348</v>
      </c>
      <c r="BB871" s="67">
        <v>-0.19483913481235504</v>
      </c>
      <c r="BC871" s="67">
        <v>-0.17181558907032013</v>
      </c>
      <c r="BD871" s="67">
        <v>-0.14951375126838684</v>
      </c>
      <c r="BE871" s="67">
        <v>-5.6024100631475449E-2</v>
      </c>
      <c r="BF871" s="67">
        <v>-5.7485707104206085E-2</v>
      </c>
      <c r="BG871" s="67">
        <v>-5.652778223156929E-2</v>
      </c>
      <c r="BH871" s="67">
        <v>-4.514583945274353E-2</v>
      </c>
      <c r="BI871" s="67">
        <v>-5.3072992712259293E-2</v>
      </c>
      <c r="BJ871" s="67">
        <v>-4.0151394903659821E-2</v>
      </c>
      <c r="BK871" s="67">
        <v>-5.6112829595804214E-2</v>
      </c>
      <c r="BL871" s="67">
        <v>-6.1296027153730392E-2</v>
      </c>
      <c r="BM871" s="67">
        <v>-7.2078898549079895E-2</v>
      </c>
      <c r="BN871" s="67">
        <v>-5.4617628455162048E-2</v>
      </c>
      <c r="BO871" s="67">
        <v>-6.4226165413856506E-2</v>
      </c>
      <c r="BP871" s="67">
        <v>-6.9731518626213074E-2</v>
      </c>
      <c r="BQ871" s="67">
        <v>-6.5864354372024536E-2</v>
      </c>
      <c r="BR871" s="67">
        <v>-8.2931704819202423E-2</v>
      </c>
      <c r="BS871" s="67">
        <v>6.6288821399211884E-2</v>
      </c>
      <c r="BT871" s="67">
        <v>0.12053017318248749</v>
      </c>
      <c r="BU871" s="67">
        <v>0.17740041017532349</v>
      </c>
      <c r="BV871" s="67">
        <v>0.19746482372283936</v>
      </c>
      <c r="BW871" s="67">
        <v>0.1957961767911911</v>
      </c>
      <c r="BX871" s="67">
        <v>-0.14111989736557007</v>
      </c>
      <c r="BY871" s="67">
        <v>-0.17296943068504333</v>
      </c>
      <c r="BZ871" s="67">
        <v>-0.10484476387500763</v>
      </c>
      <c r="CA871" s="67">
        <v>-8.898647129535675E-2</v>
      </c>
      <c r="CB871" s="67">
        <v>-7.4571087956428528E-2</v>
      </c>
      <c r="CC871" s="67">
        <v>-8.72049480676651E-3</v>
      </c>
      <c r="CD871" s="67">
        <v>-1.4007389545440674E-2</v>
      </c>
      <c r="CE871" s="67">
        <v>-1.6172727569937706E-2</v>
      </c>
      <c r="CF871" s="67">
        <v>-6.9735730066895485E-3</v>
      </c>
      <c r="CG871" s="67">
        <v>-1.5969684347510338E-2</v>
      </c>
      <c r="CH871" s="67">
        <v>-2.5538334157317877E-3</v>
      </c>
      <c r="CI871" s="67">
        <v>-1.5107552520930767E-2</v>
      </c>
      <c r="CJ871" s="67">
        <v>-1.6862435266375542E-2</v>
      </c>
      <c r="CK871" s="67">
        <v>-2.4271387606859207E-2</v>
      </c>
      <c r="CL871" s="67">
        <v>-3.8549583405256271E-3</v>
      </c>
      <c r="CM871" s="67">
        <v>-1.0243433527648449E-2</v>
      </c>
      <c r="CN871" s="67">
        <v>-1.3040391728281975E-2</v>
      </c>
      <c r="CO871" s="67">
        <v>-6.3344640657305717E-3</v>
      </c>
      <c r="CP871" s="67">
        <v>-2.07256730645895E-2</v>
      </c>
      <c r="CQ871" s="67">
        <v>0.12883004546165466</v>
      </c>
      <c r="CR871" s="67">
        <v>0.18448179960250854</v>
      </c>
      <c r="CS871" s="67">
        <v>0.24288810789585114</v>
      </c>
      <c r="CT871" s="67">
        <v>0.26411128044128418</v>
      </c>
      <c r="CU871" s="67">
        <v>0.26264694333076477</v>
      </c>
      <c r="CV871" s="67">
        <v>-7.3642417788505554E-2</v>
      </c>
      <c r="CW871" s="67">
        <v>-0.10769984871149063</v>
      </c>
      <c r="CX871" s="67">
        <v>-4.2514950037002563E-2</v>
      </c>
      <c r="CY871" s="67">
        <v>-3.1619291752576828E-2</v>
      </c>
      <c r="CZ871" s="67">
        <v>-2.2666024044156075E-2</v>
      </c>
      <c r="DA871" s="67">
        <v>3.8583111017942429E-2</v>
      </c>
      <c r="DB871" s="67">
        <v>2.9470926150679588E-2</v>
      </c>
      <c r="DC871" s="67">
        <v>2.4182325229048729E-2</v>
      </c>
      <c r="DD871" s="67">
        <v>3.1198695302009583E-2</v>
      </c>
      <c r="DE871" s="67">
        <v>2.1133624017238617E-2</v>
      </c>
      <c r="DF871" s="67">
        <v>3.5043727606534958E-2</v>
      </c>
      <c r="DG871" s="67">
        <v>2.5897718966007233E-2</v>
      </c>
      <c r="DH871" s="67">
        <v>2.757115475833416E-2</v>
      </c>
      <c r="DI871" s="67">
        <v>2.3536119610071182E-2</v>
      </c>
      <c r="DJ871" s="67">
        <v>4.6907711774110794E-2</v>
      </c>
      <c r="DK871" s="67">
        <v>4.3739300221204758E-2</v>
      </c>
      <c r="DL871" s="67">
        <v>4.3650738894939423E-2</v>
      </c>
      <c r="DM871" s="67">
        <v>5.3195428103208542E-2</v>
      </c>
      <c r="DN871" s="67">
        <v>4.1480366140604019E-2</v>
      </c>
      <c r="DO871" s="67">
        <v>0.19137126207351685</v>
      </c>
      <c r="DP871" s="67">
        <v>0.24843341112136841</v>
      </c>
      <c r="DQ871" s="67">
        <v>0.30837580561637878</v>
      </c>
      <c r="DR871" s="67">
        <v>0.33075770735740662</v>
      </c>
      <c r="DS871" s="67">
        <v>0.32949766516685486</v>
      </c>
      <c r="DT871" s="67">
        <v>-6.1649298295378685E-3</v>
      </c>
      <c r="DU871" s="67">
        <v>-4.2430266737937927E-2</v>
      </c>
      <c r="DV871" s="67">
        <v>1.9814878702163696E-2</v>
      </c>
      <c r="DW871" s="67">
        <v>2.5747893378138542E-2</v>
      </c>
      <c r="DX871" s="67">
        <v>2.923903800547123E-2</v>
      </c>
      <c r="DY871" s="67">
        <v>0.1068820059299469</v>
      </c>
      <c r="DZ871" s="67">
        <v>9.224671870470047E-2</v>
      </c>
      <c r="EA871" s="67">
        <v>8.2448609173297882E-2</v>
      </c>
      <c r="EB871" s="67">
        <v>8.6313381791114807E-2</v>
      </c>
      <c r="EC871" s="67">
        <v>7.4704915285110474E-2</v>
      </c>
      <c r="ED871" s="67">
        <v>8.932863175868988E-2</v>
      </c>
      <c r="EE871" s="67">
        <v>8.5102826356887817E-2</v>
      </c>
      <c r="EF871" s="67">
        <v>9.1726206243038177E-2</v>
      </c>
      <c r="EG871" s="67">
        <v>9.2562571167945862E-2</v>
      </c>
      <c r="EH871" s="67">
        <v>0.12020095437765121</v>
      </c>
      <c r="EI871" s="67">
        <v>0.12168179452419281</v>
      </c>
      <c r="EJ871" s="67">
        <v>0.12550371885299683</v>
      </c>
      <c r="EK871" s="67">
        <v>0.13914713263511658</v>
      </c>
      <c r="EL871" s="67">
        <v>0.13129600882530212</v>
      </c>
      <c r="EM871" s="67">
        <v>0.28167086839675903</v>
      </c>
      <c r="EN871" s="67">
        <v>0.34076938033103943</v>
      </c>
      <c r="EO871" s="67">
        <v>0.40292960405349731</v>
      </c>
      <c r="EP871" s="67">
        <v>0.42698457837104797</v>
      </c>
      <c r="EQ871" s="67">
        <v>0.42601960897445679</v>
      </c>
      <c r="ER871" s="67">
        <v>9.12618488073349E-2</v>
      </c>
      <c r="ES871" s="67">
        <v>5.1808647811412811E-2</v>
      </c>
      <c r="ET871" s="67">
        <v>0.10980925709009171</v>
      </c>
      <c r="EU871" s="67">
        <v>0.10857699811458588</v>
      </c>
      <c r="EV871" s="67">
        <v>0.10418169945478439</v>
      </c>
      <c r="EW871" s="67">
        <v>62.316036224365234</v>
      </c>
      <c r="EX871" s="67">
        <v>60.453041076660156</v>
      </c>
      <c r="EY871" s="67">
        <v>58.159652709960938</v>
      </c>
      <c r="EZ871" s="67">
        <v>56.672859191894531</v>
      </c>
      <c r="FA871" s="67">
        <v>55.688186645507813</v>
      </c>
      <c r="FB871" s="67">
        <v>55.1817626953125</v>
      </c>
      <c r="FC871" s="67">
        <v>55.685806274414063</v>
      </c>
      <c r="FD871" s="67">
        <v>62.305438995361328</v>
      </c>
      <c r="FE871" s="67">
        <v>68.717330932617188</v>
      </c>
      <c r="FF871" s="67">
        <v>75.208564758300781</v>
      </c>
      <c r="FG871" s="67">
        <v>82.548454284667969</v>
      </c>
      <c r="FH871" s="67">
        <v>90.191909790039063</v>
      </c>
      <c r="FI871" s="67">
        <v>94.465621948242188</v>
      </c>
      <c r="FJ871" s="67">
        <v>97.460739135742188</v>
      </c>
      <c r="FK871" s="67">
        <v>98.386924743652344</v>
      </c>
      <c r="FL871" s="67">
        <v>100.16730499267578</v>
      </c>
      <c r="FM871" s="67">
        <v>97.870597839355469</v>
      </c>
      <c r="FN871" s="67">
        <v>95.878776550292969</v>
      </c>
      <c r="FO871" s="67">
        <v>92.075614929199219</v>
      </c>
      <c r="FP871" s="67">
        <v>87.45013427734375</v>
      </c>
      <c r="FQ871" s="67">
        <v>82.692352294921875</v>
      </c>
      <c r="FR871" s="67">
        <v>77.15142822265625</v>
      </c>
      <c r="FS871" s="67">
        <v>72.306953430175781</v>
      </c>
      <c r="FT871" s="67">
        <v>70.240005493164063</v>
      </c>
      <c r="FU871" s="68">
        <v>8.4313876926898956E-2</v>
      </c>
      <c r="FV871" s="40">
        <v>6.1399998664855957</v>
      </c>
      <c r="FW871">
        <v>2372.7600000000002</v>
      </c>
      <c r="FX871">
        <v>1</v>
      </c>
    </row>
    <row r="872" spans="1:180" x14ac:dyDescent="0.2">
      <c r="A872" t="s">
        <v>189</v>
      </c>
      <c r="B872" t="s">
        <v>207</v>
      </c>
      <c r="C872" t="s">
        <v>204</v>
      </c>
      <c r="D872" t="s">
        <v>185</v>
      </c>
      <c r="E872" t="s">
        <v>1</v>
      </c>
      <c r="F872" t="s">
        <v>1</v>
      </c>
      <c r="G872" s="60" t="s">
        <v>222</v>
      </c>
      <c r="H872" s="67">
        <v>2689</v>
      </c>
      <c r="I872" s="67">
        <v>0.68758410215377808</v>
      </c>
      <c r="J872" s="67">
        <v>0.59727025032043457</v>
      </c>
      <c r="K872" s="67">
        <v>0.5324597954750061</v>
      </c>
      <c r="L872" s="67">
        <v>0.50704789161682129</v>
      </c>
      <c r="M872" s="67">
        <v>0.49013563990592957</v>
      </c>
      <c r="N872" s="67">
        <v>0.52502846717834473</v>
      </c>
      <c r="O872" s="67">
        <v>0.58792674541473389</v>
      </c>
      <c r="P872" s="67">
        <v>0.64605104923248291</v>
      </c>
      <c r="Q872" s="67">
        <v>0.68315762281417847</v>
      </c>
      <c r="R872" s="67">
        <v>0.70157390832901001</v>
      </c>
      <c r="S872" s="67">
        <v>0.79052621126174927</v>
      </c>
      <c r="T872" s="67">
        <v>0.87135010957717896</v>
      </c>
      <c r="U872" s="67">
        <v>0.96113771200180054</v>
      </c>
      <c r="V872" s="67">
        <v>1.0383800268173218</v>
      </c>
      <c r="W872" s="67">
        <v>1.1409099102020264</v>
      </c>
      <c r="X872" s="67">
        <v>1.2740422487258911</v>
      </c>
      <c r="Y872" s="67">
        <v>1.3880034685134888</v>
      </c>
      <c r="Z872" s="67">
        <v>1.4478871822357178</v>
      </c>
      <c r="AA872" s="67">
        <v>1.4260165691375732</v>
      </c>
      <c r="AB872" s="67">
        <v>1.3331726789474487</v>
      </c>
      <c r="AC872" s="67">
        <v>1.2411739826202393</v>
      </c>
      <c r="AD872" s="67">
        <v>1.1698324680328369</v>
      </c>
      <c r="AE872" s="67">
        <v>0.97776144742965698</v>
      </c>
      <c r="AF872" s="67">
        <v>0.77660137414932251</v>
      </c>
      <c r="AG872" s="67">
        <v>-0.13984847068786621</v>
      </c>
      <c r="AH872" s="67">
        <v>-0.12653356790542603</v>
      </c>
      <c r="AI872" s="67">
        <v>-0.12710297107696533</v>
      </c>
      <c r="AJ872" s="67">
        <v>-0.11452549695968628</v>
      </c>
      <c r="AK872" s="67">
        <v>-0.10480432212352753</v>
      </c>
      <c r="AL872" s="67">
        <v>-0.10074728727340698</v>
      </c>
      <c r="AM872" s="67">
        <v>-0.102836973965168</v>
      </c>
      <c r="AN872" s="67">
        <v>-0.11690326035022736</v>
      </c>
      <c r="AO872" s="67">
        <v>-0.12378551810979843</v>
      </c>
      <c r="AP872" s="67">
        <v>-0.16706423461437225</v>
      </c>
      <c r="AQ872" s="67">
        <v>-0.1574799120426178</v>
      </c>
      <c r="AR872" s="67">
        <v>-0.1496967226266861</v>
      </c>
      <c r="AS872" s="67">
        <v>-0.16039478778839111</v>
      </c>
      <c r="AT872" s="67">
        <v>-0.16846394538879395</v>
      </c>
      <c r="AU872" s="67">
        <v>5.0475257448852062E-3</v>
      </c>
      <c r="AV872" s="67">
        <v>6.6000647842884064E-2</v>
      </c>
      <c r="AW872" s="67">
        <v>8.0802753567695618E-2</v>
      </c>
      <c r="AX872" s="67">
        <v>6.2359131872653961E-2</v>
      </c>
      <c r="AY872" s="67">
        <v>1.4308019541203976E-2</v>
      </c>
      <c r="AZ872" s="67">
        <v>-0.21174456179141998</v>
      </c>
      <c r="BA872" s="67">
        <v>-0.20574600994586945</v>
      </c>
      <c r="BB872" s="67">
        <v>-0.18442298471927643</v>
      </c>
      <c r="BC872" s="67">
        <v>-0.15896891057491302</v>
      </c>
      <c r="BD872" s="67">
        <v>-0.14970628917217255</v>
      </c>
      <c r="BE872" s="67">
        <v>-7.1564733982086182E-2</v>
      </c>
      <c r="BF872" s="67">
        <v>-6.3771583139896393E-2</v>
      </c>
      <c r="BG872" s="67">
        <v>-6.8849243223667145E-2</v>
      </c>
      <c r="BH872" s="67">
        <v>-5.9422910213470459E-2</v>
      </c>
      <c r="BI872" s="67">
        <v>-5.1243919879198074E-2</v>
      </c>
      <c r="BJ872" s="67">
        <v>-4.6472609043121338E-2</v>
      </c>
      <c r="BK872" s="67">
        <v>-4.3645106256008148E-2</v>
      </c>
      <c r="BL872" s="67">
        <v>-5.2762079983949661E-2</v>
      </c>
      <c r="BM872" s="67">
        <v>-5.4774347692728043E-2</v>
      </c>
      <c r="BN872" s="67">
        <v>-9.3787841498851776E-2</v>
      </c>
      <c r="BO872" s="67">
        <v>-7.9555727541446686E-2</v>
      </c>
      <c r="BP872" s="67">
        <v>-6.7865028977394104E-2</v>
      </c>
      <c r="BQ872" s="67">
        <v>-7.446618378162384E-2</v>
      </c>
      <c r="BR872" s="67">
        <v>-7.8674532473087311E-2</v>
      </c>
      <c r="BS872" s="67">
        <v>9.5321089029312134E-2</v>
      </c>
      <c r="BT872" s="67">
        <v>0.15830899775028229</v>
      </c>
      <c r="BU872" s="67">
        <v>0.17532788217067719</v>
      </c>
      <c r="BV872" s="67">
        <v>0.15855640172958374</v>
      </c>
      <c r="BW872" s="67">
        <v>0.11080009490251541</v>
      </c>
      <c r="BX872" s="67">
        <v>-0.11434828490018845</v>
      </c>
      <c r="BY872" s="67">
        <v>-0.11153502017259598</v>
      </c>
      <c r="BZ872" s="67">
        <v>-9.4454027712345123E-2</v>
      </c>
      <c r="CA872" s="67">
        <v>-7.616126537322998E-2</v>
      </c>
      <c r="CB872" s="67">
        <v>-7.4781186878681183E-2</v>
      </c>
      <c r="CC872" s="67">
        <v>-2.4271618574857712E-2</v>
      </c>
      <c r="CD872" s="67">
        <v>-2.0302819088101387E-2</v>
      </c>
      <c r="CE872" s="67">
        <v>-2.8502887114882469E-2</v>
      </c>
      <c r="CF872" s="67">
        <v>-2.125902846455574E-2</v>
      </c>
      <c r="CG872" s="67">
        <v>-1.4148149639368057E-2</v>
      </c>
      <c r="CH872" s="67">
        <v>-8.8821249082684517E-3</v>
      </c>
      <c r="CI872" s="67">
        <v>-2.6489950250834227E-3</v>
      </c>
      <c r="CJ872" s="67">
        <v>-8.3380900323390961E-3</v>
      </c>
      <c r="CK872" s="67">
        <v>-6.9774198345839977E-3</v>
      </c>
      <c r="CL872" s="67">
        <v>-4.303683340549469E-2</v>
      </c>
      <c r="CM872" s="67">
        <v>-2.5585684925317764E-2</v>
      </c>
      <c r="CN872" s="67">
        <v>-1.1188652366399765E-2</v>
      </c>
      <c r="CO872" s="67">
        <v>-1.4952282421290874E-2</v>
      </c>
      <c r="CP872" s="67">
        <v>-1.6486663371324539E-2</v>
      </c>
      <c r="CQ872" s="67">
        <v>0.15784427523612976</v>
      </c>
      <c r="CR872" s="67">
        <v>0.22224147617816925</v>
      </c>
      <c r="CS872" s="67">
        <v>0.24079567193984985</v>
      </c>
      <c r="CT872" s="67">
        <v>0.22518232464790344</v>
      </c>
      <c r="CU872" s="67">
        <v>0.177630215883255</v>
      </c>
      <c r="CV872" s="67">
        <v>-4.6891909092664719E-2</v>
      </c>
      <c r="CW872" s="67">
        <v>-4.628477618098259E-2</v>
      </c>
      <c r="CX872" s="67">
        <v>-3.2141797244548798E-2</v>
      </c>
      <c r="CY872" s="67">
        <v>-1.8808949738740921E-2</v>
      </c>
      <c r="CZ872" s="67">
        <v>-2.2888287901878357E-2</v>
      </c>
      <c r="DA872" s="67">
        <v>2.3021500557661057E-2</v>
      </c>
      <c r="DB872" s="67">
        <v>2.3165948688983917E-2</v>
      </c>
      <c r="DC872" s="67">
        <v>1.1843468993902206E-2</v>
      </c>
      <c r="DD872" s="67">
        <v>1.6904851421713829E-2</v>
      </c>
      <c r="DE872" s="67">
        <v>2.2947616875171661E-2</v>
      </c>
      <c r="DF872" s="67">
        <v>2.8708357363939285E-2</v>
      </c>
      <c r="DG872" s="67">
        <v>3.8347117602825165E-2</v>
      </c>
      <c r="DH872" s="67">
        <v>3.6085896193981171E-2</v>
      </c>
      <c r="DI872" s="67">
        <v>4.0819503366947174E-2</v>
      </c>
      <c r="DJ872" s="67">
        <v>7.7141765505075455E-3</v>
      </c>
      <c r="DK872" s="67">
        <v>2.8384359553456306E-2</v>
      </c>
      <c r="DL872" s="67">
        <v>4.5487724244594574E-2</v>
      </c>
      <c r="DM872" s="67">
        <v>4.4561613351106644E-2</v>
      </c>
      <c r="DN872" s="67">
        <v>4.5701202005147934E-2</v>
      </c>
      <c r="DO872" s="67">
        <v>0.22036747634410858</v>
      </c>
      <c r="DP872" s="67">
        <v>0.28617393970489502</v>
      </c>
      <c r="DQ872" s="67">
        <v>0.30626347661018372</v>
      </c>
      <c r="DR872" s="67">
        <v>0.29180827736854553</v>
      </c>
      <c r="DS872" s="67">
        <v>0.244460329413414</v>
      </c>
      <c r="DT872" s="67">
        <v>2.056446298956871E-2</v>
      </c>
      <c r="DU872" s="67">
        <v>1.8965471535921097E-2</v>
      </c>
      <c r="DV872" s="67">
        <v>3.0170435085892677E-2</v>
      </c>
      <c r="DW872" s="67">
        <v>3.8543369621038437E-2</v>
      </c>
      <c r="DX872" s="67">
        <v>2.9004607349634171E-2</v>
      </c>
      <c r="DY872" s="67">
        <v>9.1305248439311981E-2</v>
      </c>
      <c r="DZ872" s="67">
        <v>8.5927940905094147E-2</v>
      </c>
      <c r="EA872" s="67">
        <v>7.0097200572490692E-2</v>
      </c>
      <c r="EB872" s="67">
        <v>7.2007432579994202E-2</v>
      </c>
      <c r="EC872" s="67">
        <v>7.6508007943630219E-2</v>
      </c>
      <c r="ED872" s="67">
        <v>8.2983046770095825E-2</v>
      </c>
      <c r="EE872" s="67">
        <v>9.7538992762565613E-2</v>
      </c>
      <c r="EF872" s="67">
        <v>0.10022708028554916</v>
      </c>
      <c r="EG872" s="67">
        <v>0.10983068495988846</v>
      </c>
      <c r="EH872" s="67">
        <v>8.099057525396347E-2</v>
      </c>
      <c r="EI872" s="67">
        <v>0.10630852729082108</v>
      </c>
      <c r="EJ872" s="67">
        <v>0.12731941044330597</v>
      </c>
      <c r="EK872" s="67">
        <v>0.13049022853374481</v>
      </c>
      <c r="EL872" s="67">
        <v>0.13549061119556427</v>
      </c>
      <c r="EM872" s="67">
        <v>0.31064105033874512</v>
      </c>
      <c r="EN872" s="67">
        <v>0.37848231196403503</v>
      </c>
      <c r="EO872" s="67">
        <v>0.4007885754108429</v>
      </c>
      <c r="EP872" s="67">
        <v>0.38800555467605591</v>
      </c>
      <c r="EQ872" s="67">
        <v>0.34095239639282227</v>
      </c>
      <c r="ER872" s="67">
        <v>0.11796075105667114</v>
      </c>
      <c r="ES872" s="67">
        <v>0.11317646503448486</v>
      </c>
      <c r="ET872" s="67">
        <v>0.12013940513134003</v>
      </c>
      <c r="EU872" s="67">
        <v>0.12135101109743118</v>
      </c>
      <c r="EV872" s="67">
        <v>0.10392970591783524</v>
      </c>
      <c r="EW872" s="67">
        <v>67.37762451171875</v>
      </c>
      <c r="EX872" s="67">
        <v>65.314048767089844</v>
      </c>
      <c r="EY872" s="67">
        <v>62.652175903320313</v>
      </c>
      <c r="EZ872" s="67">
        <v>60.795307159423828</v>
      </c>
      <c r="FA872" s="67">
        <v>58.820938110351563</v>
      </c>
      <c r="FB872" s="67">
        <v>58.176521301269531</v>
      </c>
      <c r="FC872" s="67">
        <v>57.263034820556641</v>
      </c>
      <c r="FD872" s="67">
        <v>63.149330139160156</v>
      </c>
      <c r="FE872" s="67">
        <v>68.629325866699219</v>
      </c>
      <c r="FF872" s="67">
        <v>74.555519104003906</v>
      </c>
      <c r="FG872" s="67">
        <v>80.467453002929688</v>
      </c>
      <c r="FH872" s="67">
        <v>84.714927673339844</v>
      </c>
      <c r="FI872" s="67">
        <v>88.063629150390625</v>
      </c>
      <c r="FJ872" s="67">
        <v>91.976768493652344</v>
      </c>
      <c r="FK872" s="67">
        <v>92.489067077636719</v>
      </c>
      <c r="FL872" s="67">
        <v>90.994102478027344</v>
      </c>
      <c r="FM872" s="67">
        <v>90.840431213378906</v>
      </c>
      <c r="FN872" s="67">
        <v>90.902824401855469</v>
      </c>
      <c r="FO872" s="67">
        <v>86.979766845703125</v>
      </c>
      <c r="FP872" s="67">
        <v>80.072578430175781</v>
      </c>
      <c r="FQ872" s="67">
        <v>70.763374328613281</v>
      </c>
      <c r="FR872" s="67">
        <v>66.958259582519531</v>
      </c>
      <c r="FS872" s="67">
        <v>64.180931091308594</v>
      </c>
      <c r="FT872" s="67">
        <v>62.313308715820313</v>
      </c>
      <c r="FU872" s="68">
        <v>8.428838849067688E-2</v>
      </c>
      <c r="FV872" s="40">
        <v>6.4200000762939453</v>
      </c>
      <c r="FW872">
        <v>2373.6</v>
      </c>
      <c r="FX872">
        <v>1</v>
      </c>
    </row>
    <row r="873" spans="1:180" x14ac:dyDescent="0.2">
      <c r="A873" t="s">
        <v>189</v>
      </c>
      <c r="B873" t="s">
        <v>207</v>
      </c>
      <c r="C873" t="s">
        <v>204</v>
      </c>
      <c r="D873" t="s">
        <v>185</v>
      </c>
      <c r="E873" t="s">
        <v>1</v>
      </c>
      <c r="F873" t="s">
        <v>1</v>
      </c>
      <c r="G873" s="60" t="s">
        <v>223</v>
      </c>
      <c r="H873" s="67">
        <v>2690</v>
      </c>
      <c r="I873" s="67">
        <v>0.62620812654495239</v>
      </c>
      <c r="J873" s="67">
        <v>0.54219979047775269</v>
      </c>
      <c r="K873" s="67">
        <v>0.50131428241729736</v>
      </c>
      <c r="L873" s="67">
        <v>0.48065200448036194</v>
      </c>
      <c r="M873" s="67">
        <v>0.47607657313346863</v>
      </c>
      <c r="N873" s="67">
        <v>0.50291359424591064</v>
      </c>
      <c r="O873" s="67">
        <v>0.5613473653793335</v>
      </c>
      <c r="P873" s="67">
        <v>0.62833255529403687</v>
      </c>
      <c r="Q873" s="67">
        <v>0.67305457592010498</v>
      </c>
      <c r="R873" s="67">
        <v>0.67468136548995972</v>
      </c>
      <c r="S873" s="67">
        <v>0.71031314134597778</v>
      </c>
      <c r="T873" s="67">
        <v>0.74994409084320068</v>
      </c>
      <c r="U873" s="67">
        <v>0.78195470571517944</v>
      </c>
      <c r="V873" s="67">
        <v>0.81164652109146118</v>
      </c>
      <c r="W873" s="67">
        <v>0.87646621465682983</v>
      </c>
      <c r="X873" s="67">
        <v>0.94982826709747314</v>
      </c>
      <c r="Y873" s="67">
        <v>1.061097264289856</v>
      </c>
      <c r="Z873" s="67">
        <v>1.1793723106384277</v>
      </c>
      <c r="AA873" s="67">
        <v>1.232203483581543</v>
      </c>
      <c r="AB873" s="67">
        <v>1.1378483772277832</v>
      </c>
      <c r="AC873" s="67">
        <v>1.1077530384063721</v>
      </c>
      <c r="AD873" s="67">
        <v>1.0817148685455322</v>
      </c>
      <c r="AE873" s="67">
        <v>0.9172406792640686</v>
      </c>
      <c r="AF873" s="67">
        <v>0.73904275894165039</v>
      </c>
      <c r="AG873" s="67">
        <v>-0.13883949816226959</v>
      </c>
      <c r="AH873" s="67">
        <v>-0.13043738901615143</v>
      </c>
      <c r="AI873" s="67">
        <v>-0.11334316432476044</v>
      </c>
      <c r="AJ873" s="67">
        <v>-0.1018962562084198</v>
      </c>
      <c r="AK873" s="67">
        <v>-9.080224484205246E-2</v>
      </c>
      <c r="AL873" s="67">
        <v>-9.1930292546749115E-2</v>
      </c>
      <c r="AM873" s="67">
        <v>-0.10406802594661713</v>
      </c>
      <c r="AN873" s="67">
        <v>-0.11882906407117844</v>
      </c>
      <c r="AO873" s="67">
        <v>-0.11074799299240112</v>
      </c>
      <c r="AP873" s="67">
        <v>-0.14037404954433441</v>
      </c>
      <c r="AQ873" s="67">
        <v>-0.1496814489364624</v>
      </c>
      <c r="AR873" s="67">
        <v>-0.14396043121814728</v>
      </c>
      <c r="AS873" s="67">
        <v>-0.16113132238388062</v>
      </c>
      <c r="AT873" s="67">
        <v>-0.16972479224205017</v>
      </c>
      <c r="AU873" s="67">
        <v>-6.2070839107036591E-2</v>
      </c>
      <c r="AV873" s="67">
        <v>-3.545694425702095E-2</v>
      </c>
      <c r="AW873" s="67">
        <v>4.8340386711061001E-3</v>
      </c>
      <c r="AX873" s="67">
        <v>4.3747402727603912E-2</v>
      </c>
      <c r="AY873" s="67">
        <v>2.3834485560655594E-2</v>
      </c>
      <c r="AZ873" s="67">
        <v>-0.20695778727531433</v>
      </c>
      <c r="BA873" s="67">
        <v>-0.20990455150604248</v>
      </c>
      <c r="BB873" s="67">
        <v>-0.14243865013122559</v>
      </c>
      <c r="BC873" s="67">
        <v>-0.14245156943798065</v>
      </c>
      <c r="BD873" s="67">
        <v>-0.136651411652565</v>
      </c>
      <c r="BE873" s="67">
        <v>-7.0602379739284515E-2</v>
      </c>
      <c r="BF873" s="67">
        <v>-6.7718960344791412E-2</v>
      </c>
      <c r="BG873" s="67">
        <v>-5.5132206529378891E-2</v>
      </c>
      <c r="BH873" s="67">
        <v>-4.6836279332637787E-2</v>
      </c>
      <c r="BI873" s="67">
        <v>-3.7283375859260559E-2</v>
      </c>
      <c r="BJ873" s="67">
        <v>-3.7692461162805557E-2</v>
      </c>
      <c r="BK873" s="67">
        <v>-4.4917777180671692E-2</v>
      </c>
      <c r="BL873" s="67">
        <v>-5.473434180021286E-2</v>
      </c>
      <c r="BM873" s="67">
        <v>-4.1792165488004684E-2</v>
      </c>
      <c r="BN873" s="67">
        <v>-6.7154578864574432E-2</v>
      </c>
      <c r="BO873" s="67">
        <v>-7.1819499135017395E-2</v>
      </c>
      <c r="BP873" s="67">
        <v>-6.2191952019929886E-2</v>
      </c>
      <c r="BQ873" s="67">
        <v>-7.5263954699039459E-2</v>
      </c>
      <c r="BR873" s="67">
        <v>-7.9996801912784576E-2</v>
      </c>
      <c r="BS873" s="67">
        <v>2.8145318850874901E-2</v>
      </c>
      <c r="BT873" s="67">
        <v>5.6796498596668243E-2</v>
      </c>
      <c r="BU873" s="67">
        <v>9.9305428564548492E-2</v>
      </c>
      <c r="BV873" s="67">
        <v>0.13988249003887177</v>
      </c>
      <c r="BW873" s="67">
        <v>0.12026152759790421</v>
      </c>
      <c r="BX873" s="67">
        <v>-0.10962893068790436</v>
      </c>
      <c r="BY873" s="67">
        <v>-0.11575572192668915</v>
      </c>
      <c r="BZ873" s="67">
        <v>-5.2533388137817383E-2</v>
      </c>
      <c r="CA873" s="67">
        <v>-5.9700515121221542E-2</v>
      </c>
      <c r="CB873" s="67">
        <v>-6.1774671077728271E-2</v>
      </c>
      <c r="CC873" s="67">
        <v>-2.3341551423072815E-2</v>
      </c>
      <c r="CD873" s="67">
        <v>-2.4280361831188202E-2</v>
      </c>
      <c r="CE873" s="67">
        <v>-1.4815472066402435E-2</v>
      </c>
      <c r="CF873" s="67">
        <v>-8.7018972262740135E-3</v>
      </c>
      <c r="CG873" s="67">
        <v>-2.1637222380377352E-4</v>
      </c>
      <c r="CH873" s="67">
        <v>-1.275107788387686E-4</v>
      </c>
      <c r="CI873" s="67">
        <v>-3.9504957385361195E-3</v>
      </c>
      <c r="CJ873" s="67">
        <v>-1.0342533700168133E-2</v>
      </c>
      <c r="CK873" s="67">
        <v>5.9664305299520493E-3</v>
      </c>
      <c r="CL873" s="67">
        <v>-1.6442999243736267E-2</v>
      </c>
      <c r="CM873" s="67">
        <v>-1.7892546951770782E-2</v>
      </c>
      <c r="CN873" s="67">
        <v>-5.5593433789908886E-3</v>
      </c>
      <c r="CO873" s="67">
        <v>-1.5792476013302803E-2</v>
      </c>
      <c r="CP873" s="67">
        <v>-1.7851477488875389E-2</v>
      </c>
      <c r="CQ873" s="67">
        <v>9.0628750622272491E-2</v>
      </c>
      <c r="CR873" s="67">
        <v>0.12069094926118851</v>
      </c>
      <c r="CS873" s="67">
        <v>0.16473601758480072</v>
      </c>
      <c r="CT873" s="67">
        <v>0.20646536350250244</v>
      </c>
      <c r="CU873" s="67">
        <v>0.18704661726951599</v>
      </c>
      <c r="CV873" s="67">
        <v>-4.2219258844852448E-2</v>
      </c>
      <c r="CW873" s="67">
        <v>-5.0548523664474487E-2</v>
      </c>
      <c r="CX873" s="67">
        <v>9.7347218543291092E-3</v>
      </c>
      <c r="CY873" s="67">
        <v>-2.3873914033174515E-3</v>
      </c>
      <c r="CZ873" s="67">
        <v>-9.915253147482872E-3</v>
      </c>
      <c r="DA873" s="67">
        <v>2.3919273167848587E-2</v>
      </c>
      <c r="DB873" s="67">
        <v>1.915823295712471E-2</v>
      </c>
      <c r="DC873" s="67">
        <v>2.5501260533928871E-2</v>
      </c>
      <c r="DD873" s="67">
        <v>2.9432479292154312E-2</v>
      </c>
      <c r="DE873" s="67">
        <v>3.6850631237030029E-2</v>
      </c>
      <c r="DF873" s="67">
        <v>3.7437442690134048E-2</v>
      </c>
      <c r="DG873" s="67">
        <v>3.7016786634922028E-2</v>
      </c>
      <c r="DH873" s="67">
        <v>3.4049272537231445E-2</v>
      </c>
      <c r="DI873" s="67">
        <v>5.3725022822618484E-2</v>
      </c>
      <c r="DJ873" s="67">
        <v>3.42685766518116E-2</v>
      </c>
      <c r="DK873" s="67">
        <v>3.6034401506185532E-2</v>
      </c>
      <c r="DL873" s="67">
        <v>5.1073264330625534E-2</v>
      </c>
      <c r="DM873" s="67">
        <v>4.3679002672433853E-2</v>
      </c>
      <c r="DN873" s="67">
        <v>4.4293846935033798E-2</v>
      </c>
      <c r="DO873" s="67">
        <v>0.15311220288276672</v>
      </c>
      <c r="DP873" s="67">
        <v>0.18458539247512817</v>
      </c>
      <c r="DQ873" s="67">
        <v>0.23016661405563354</v>
      </c>
      <c r="DR873" s="67">
        <v>0.27304825186729431</v>
      </c>
      <c r="DS873" s="67">
        <v>0.25383171439170837</v>
      </c>
      <c r="DT873" s="67">
        <v>2.5190412998199463E-2</v>
      </c>
      <c r="DU873" s="67">
        <v>1.4658678323030472E-2</v>
      </c>
      <c r="DV873" s="67">
        <v>7.20028355717659E-2</v>
      </c>
      <c r="DW873" s="67">
        <v>5.4925736039876938E-2</v>
      </c>
      <c r="DX873" s="67">
        <v>4.1944161057472229E-2</v>
      </c>
      <c r="DY873" s="67">
        <v>9.2156395316123962E-2</v>
      </c>
      <c r="DZ873" s="67">
        <v>8.1876665353775024E-2</v>
      </c>
      <c r="EA873" s="67">
        <v>8.3712220191955566E-2</v>
      </c>
      <c r="EB873" s="67">
        <v>8.449246734380722E-2</v>
      </c>
      <c r="EC873" s="67">
        <v>9.0369492769241333E-2</v>
      </c>
      <c r="ED873" s="67">
        <v>9.1675266623497009E-2</v>
      </c>
      <c r="EE873" s="67">
        <v>9.6167027950286865E-2</v>
      </c>
      <c r="EF873" s="67">
        <v>9.8144002258777618E-2</v>
      </c>
      <c r="EG873" s="67">
        <v>0.12268085032701492</v>
      </c>
      <c r="EH873" s="67">
        <v>0.10748805105686188</v>
      </c>
      <c r="EI873" s="67">
        <v>0.11389635503292084</v>
      </c>
      <c r="EJ873" s="67">
        <v>0.13284175097942352</v>
      </c>
      <c r="EK873" s="67">
        <v>0.12954637408256531</v>
      </c>
      <c r="EL873" s="67">
        <v>0.13402183353900909</v>
      </c>
      <c r="EM873" s="67">
        <v>0.24332833290100098</v>
      </c>
      <c r="EN873" s="67">
        <v>0.27683883905410767</v>
      </c>
      <c r="EO873" s="67">
        <v>0.32463797926902771</v>
      </c>
      <c r="EP873" s="67">
        <v>0.36918333172798157</v>
      </c>
      <c r="EQ873" s="67">
        <v>0.35025873780250549</v>
      </c>
      <c r="ER873" s="67">
        <v>0.12251926958560944</v>
      </c>
      <c r="ES873" s="67">
        <v>0.1088075116276741</v>
      </c>
      <c r="ET873" s="67">
        <v>0.1619081050157547</v>
      </c>
      <c r="EU873" s="67">
        <v>0.13767679035663605</v>
      </c>
      <c r="EV873" s="67">
        <v>0.11682091653347015</v>
      </c>
      <c r="EW873" s="67">
        <v>61.0223388671875</v>
      </c>
      <c r="EX873" s="67">
        <v>60.579296112060547</v>
      </c>
      <c r="EY873" s="67">
        <v>59.301914215087891</v>
      </c>
      <c r="EZ873" s="67">
        <v>59.012039184570313</v>
      </c>
      <c r="FA873" s="67">
        <v>58.599273681640625</v>
      </c>
      <c r="FB873" s="67">
        <v>57.761695861816406</v>
      </c>
      <c r="FC873" s="67">
        <v>58.135112762451172</v>
      </c>
      <c r="FD873" s="67">
        <v>60.31512451171875</v>
      </c>
      <c r="FE873" s="67">
        <v>64.280746459960938</v>
      </c>
      <c r="FF873" s="67">
        <v>67.062698364257813</v>
      </c>
      <c r="FG873" s="67">
        <v>70.299652099609375</v>
      </c>
      <c r="FH873" s="67">
        <v>75.780227661132813</v>
      </c>
      <c r="FI873" s="67">
        <v>80.273048400878906</v>
      </c>
      <c r="FJ873" s="67">
        <v>82.660911560058594</v>
      </c>
      <c r="FK873" s="67">
        <v>86.133224487304688</v>
      </c>
      <c r="FL873" s="67">
        <v>87.96368408203125</v>
      </c>
      <c r="FM873" s="67">
        <v>90.135169982910156</v>
      </c>
      <c r="FN873" s="67">
        <v>86.336212158203125</v>
      </c>
      <c r="FO873" s="67">
        <v>82.514968872070313</v>
      </c>
      <c r="FP873" s="67">
        <v>75.53076171875</v>
      </c>
      <c r="FQ873" s="67">
        <v>69.803245544433594</v>
      </c>
      <c r="FR873" s="67">
        <v>66.885200500488281</v>
      </c>
      <c r="FS873" s="67">
        <v>65.096908569335938</v>
      </c>
      <c r="FT873" s="67">
        <v>63.739788055419922</v>
      </c>
      <c r="FU873" s="68">
        <v>8.4235697984695435E-2</v>
      </c>
      <c r="FV873" s="40">
        <v>6.119999885559082</v>
      </c>
      <c r="FW873">
        <v>2071.56</v>
      </c>
      <c r="FX873">
        <v>1</v>
      </c>
    </row>
    <row r="874" spans="1:180" x14ac:dyDescent="0.2">
      <c r="A874" t="s">
        <v>189</v>
      </c>
      <c r="B874" t="s">
        <v>207</v>
      </c>
      <c r="C874" t="s">
        <v>204</v>
      </c>
      <c r="D874" t="s">
        <v>185</v>
      </c>
      <c r="E874" t="s">
        <v>1</v>
      </c>
      <c r="F874" t="s">
        <v>1</v>
      </c>
      <c r="G874" s="60" t="s">
        <v>224</v>
      </c>
      <c r="H874" s="67">
        <v>2696</v>
      </c>
      <c r="I874" s="67">
        <v>0.77298605442047119</v>
      </c>
      <c r="J874" s="67">
        <v>0.66412258148193359</v>
      </c>
      <c r="K874" s="67">
        <v>0.60432916879653931</v>
      </c>
      <c r="L874" s="67">
        <v>0.56707274913787842</v>
      </c>
      <c r="M874" s="67">
        <v>0.54357057809829712</v>
      </c>
      <c r="N874" s="67">
        <v>0.55029100179672241</v>
      </c>
      <c r="O874" s="67">
        <v>0.61687421798706055</v>
      </c>
      <c r="P874" s="67">
        <v>0.6799163818359375</v>
      </c>
      <c r="Q874" s="67">
        <v>0.70227110385894775</v>
      </c>
      <c r="R874" s="67">
        <v>0.7429850697517395</v>
      </c>
      <c r="S874" s="67">
        <v>0.8122941255569458</v>
      </c>
      <c r="T874" s="67">
        <v>0.8778611421585083</v>
      </c>
      <c r="U874" s="67">
        <v>0.96014398336410522</v>
      </c>
      <c r="V874" s="67">
        <v>1.091239333152771</v>
      </c>
      <c r="W874" s="67">
        <v>1.1956204175949097</v>
      </c>
      <c r="X874" s="67">
        <v>1.3090857267379761</v>
      </c>
      <c r="Y874" s="67">
        <v>1.4332408905029297</v>
      </c>
      <c r="Z874" s="67">
        <v>1.5209568738937378</v>
      </c>
      <c r="AA874" s="67">
        <v>1.5258044004440308</v>
      </c>
      <c r="AB874" s="67">
        <v>1.4257197380065918</v>
      </c>
      <c r="AC874" s="67">
        <v>1.280133843421936</v>
      </c>
      <c r="AD874" s="67">
        <v>1.1551928520202637</v>
      </c>
      <c r="AE874" s="67">
        <v>0.94815361499786377</v>
      </c>
      <c r="AF874" s="67">
        <v>0.76140469312667847</v>
      </c>
      <c r="AG874" s="67">
        <v>-0.15641474723815918</v>
      </c>
      <c r="AH874" s="67">
        <v>-0.1349065899848938</v>
      </c>
      <c r="AI874" s="67">
        <v>-0.11311876028776169</v>
      </c>
      <c r="AJ874" s="67">
        <v>-0.10225450992584229</v>
      </c>
      <c r="AK874" s="67">
        <v>-9.4966769218444824E-2</v>
      </c>
      <c r="AL874" s="67">
        <v>-0.10533738136291504</v>
      </c>
      <c r="AM874" s="67">
        <v>-0.12025854736566544</v>
      </c>
      <c r="AN874" s="67">
        <v>-0.1354326456785202</v>
      </c>
      <c r="AO874" s="67">
        <v>-0.14320008456707001</v>
      </c>
      <c r="AP874" s="67">
        <v>-0.1430370956659317</v>
      </c>
      <c r="AQ874" s="67">
        <v>-0.13677538931369781</v>
      </c>
      <c r="AR874" s="67">
        <v>-0.18506410717964172</v>
      </c>
      <c r="AS874" s="67">
        <v>-0.19675348699092865</v>
      </c>
      <c r="AT874" s="67">
        <v>-0.16171808540821075</v>
      </c>
      <c r="AU874" s="67">
        <v>-1.3410888612270355E-2</v>
      </c>
      <c r="AV874" s="67">
        <v>1.5630468726158142E-2</v>
      </c>
      <c r="AW874" s="67">
        <v>7.0938423275947571E-2</v>
      </c>
      <c r="AX874" s="67">
        <v>8.4206037223339081E-2</v>
      </c>
      <c r="AY874" s="67">
        <v>2.8058137744665146E-2</v>
      </c>
      <c r="AZ874" s="67">
        <v>-0.19118010997772217</v>
      </c>
      <c r="BA874" s="67">
        <v>-0.24674689769744873</v>
      </c>
      <c r="BB874" s="67">
        <v>-0.21376492083072662</v>
      </c>
      <c r="BC874" s="67">
        <v>-0.15026131272315979</v>
      </c>
      <c r="BD874" s="67">
        <v>-0.12133136391639709</v>
      </c>
      <c r="BE874" s="67">
        <v>-8.8199824094772339E-2</v>
      </c>
      <c r="BF874" s="67">
        <v>-7.220032811164856E-2</v>
      </c>
      <c r="BG874" s="67">
        <v>-5.4904267191886902E-2</v>
      </c>
      <c r="BH874" s="67">
        <v>-4.7182384878396988E-2</v>
      </c>
      <c r="BI874" s="67">
        <v>-4.1415710002183914E-2</v>
      </c>
      <c r="BJ874" s="67">
        <v>-5.1013648509979248E-2</v>
      </c>
      <c r="BK874" s="67">
        <v>-6.0986928641796112E-2</v>
      </c>
      <c r="BL874" s="67">
        <v>-7.1268059313297272E-2</v>
      </c>
      <c r="BM874" s="67">
        <v>-7.4087247252464294E-2</v>
      </c>
      <c r="BN874" s="67">
        <v>-6.9723255932331085E-2</v>
      </c>
      <c r="BO874" s="67">
        <v>-5.8865815401077271E-2</v>
      </c>
      <c r="BP874" s="67">
        <v>-0.10318919271230698</v>
      </c>
      <c r="BQ874" s="67">
        <v>-0.11085378378629684</v>
      </c>
      <c r="BR874" s="67">
        <v>-7.1975864470005035E-2</v>
      </c>
      <c r="BS874" s="67">
        <v>7.6779067516326904E-2</v>
      </c>
      <c r="BT874" s="67">
        <v>0.10783674567937851</v>
      </c>
      <c r="BU874" s="67">
        <v>0.16534148156642914</v>
      </c>
      <c r="BV874" s="67">
        <v>0.18031774461269379</v>
      </c>
      <c r="BW874" s="67">
        <v>0.12450704723596573</v>
      </c>
      <c r="BX874" s="67">
        <v>-9.3810245394706726E-2</v>
      </c>
      <c r="BY874" s="67">
        <v>-0.15261508524417877</v>
      </c>
      <c r="BZ874" s="67">
        <v>-0.12384361028671265</v>
      </c>
      <c r="CA874" s="67">
        <v>-6.7474618554115295E-2</v>
      </c>
      <c r="CB874" s="67">
        <v>-4.6453177928924561E-2</v>
      </c>
      <c r="CC874" s="67">
        <v>-4.0954384952783585E-2</v>
      </c>
      <c r="CD874" s="67">
        <v>-2.8770161792635918E-2</v>
      </c>
      <c r="CE874" s="67">
        <v>-1.4585091732442379E-2</v>
      </c>
      <c r="CF874" s="67">
        <v>-9.0395873412489891E-3</v>
      </c>
      <c r="CG874" s="67">
        <v>-4.3264119885861874E-3</v>
      </c>
      <c r="CH874" s="67">
        <v>-1.3389206491410732E-2</v>
      </c>
      <c r="CI874" s="67">
        <v>-1.9935587421059608E-2</v>
      </c>
      <c r="CJ874" s="67">
        <v>-2.6827855035662651E-2</v>
      </c>
      <c r="CK874" s="67">
        <v>-2.6219908148050308E-2</v>
      </c>
      <c r="CL874" s="67">
        <v>-1.8946310505270958E-2</v>
      </c>
      <c r="CM874" s="67">
        <v>-4.9058776348829269E-3</v>
      </c>
      <c r="CN874" s="67">
        <v>-4.6482875943183899E-2</v>
      </c>
      <c r="CO874" s="67">
        <v>-5.1359903067350388E-2</v>
      </c>
      <c r="CP874" s="67">
        <v>-9.8206670954823494E-3</v>
      </c>
      <c r="CQ874" s="67">
        <v>0.13924436271190643</v>
      </c>
      <c r="CR874" s="67">
        <v>0.17169851064682007</v>
      </c>
      <c r="CS874" s="67">
        <v>0.2307247668504715</v>
      </c>
      <c r="CT874" s="67">
        <v>0.24688442051410675</v>
      </c>
      <c r="CU874" s="67">
        <v>0.19130727648735046</v>
      </c>
      <c r="CV874" s="67">
        <v>-2.637217752635479E-2</v>
      </c>
      <c r="CW874" s="67">
        <v>-8.7419703602790833E-2</v>
      </c>
      <c r="CX874" s="67">
        <v>-6.1564385890960693E-2</v>
      </c>
      <c r="CY874" s="67">
        <v>-1.0136811994016171E-2</v>
      </c>
      <c r="CZ874" s="67">
        <v>5.4072276689112186E-3</v>
      </c>
      <c r="DA874" s="67">
        <v>6.291054654866457E-3</v>
      </c>
      <c r="DB874" s="67">
        <v>1.4660004526376724E-2</v>
      </c>
      <c r="DC874" s="67">
        <v>2.5734083727002144E-2</v>
      </c>
      <c r="DD874" s="67">
        <v>2.9103206470608711E-2</v>
      </c>
      <c r="DE874" s="67">
        <v>3.2762888818979263E-2</v>
      </c>
      <c r="DF874" s="67">
        <v>2.4235241115093231E-2</v>
      </c>
      <c r="DG874" s="67">
        <v>2.1115755662322044E-2</v>
      </c>
      <c r="DH874" s="67">
        <v>1.761234737932682E-2</v>
      </c>
      <c r="DI874" s="67">
        <v>2.1647429093718529E-2</v>
      </c>
      <c r="DJ874" s="67">
        <v>3.1830634921789169E-2</v>
      </c>
      <c r="DK874" s="67">
        <v>4.9054060131311417E-2</v>
      </c>
      <c r="DL874" s="67">
        <v>1.0223435238003731E-2</v>
      </c>
      <c r="DM874" s="67">
        <v>8.1339739263057709E-3</v>
      </c>
      <c r="DN874" s="67">
        <v>5.2334517240524292E-2</v>
      </c>
      <c r="DO874" s="67">
        <v>0.20170965790748596</v>
      </c>
      <c r="DP874" s="67">
        <v>0.23556029796600342</v>
      </c>
      <c r="DQ874" s="67">
        <v>0.29610800743103027</v>
      </c>
      <c r="DR874" s="67">
        <v>0.31345111131668091</v>
      </c>
      <c r="DS874" s="67">
        <v>0.25810748338699341</v>
      </c>
      <c r="DT874" s="67">
        <v>4.1065886616706848E-2</v>
      </c>
      <c r="DU874" s="67">
        <v>-2.2224316373467445E-2</v>
      </c>
      <c r="DV874" s="67">
        <v>7.1482843486592174E-4</v>
      </c>
      <c r="DW874" s="67">
        <v>4.7200992703437805E-2</v>
      </c>
      <c r="DX874" s="67">
        <v>5.7267632335424423E-2</v>
      </c>
      <c r="DY874" s="67">
        <v>7.4505962431430817E-2</v>
      </c>
      <c r="DZ874" s="67">
        <v>7.7366270124912262E-2</v>
      </c>
      <c r="EA874" s="67">
        <v>8.3948574960231781E-2</v>
      </c>
      <c r="EB874" s="67">
        <v>8.4175333380699158E-2</v>
      </c>
      <c r="EC874" s="67">
        <v>8.6313940584659576E-2</v>
      </c>
      <c r="ED874" s="67">
        <v>7.8558966517448425E-2</v>
      </c>
      <c r="EE874" s="67">
        <v>8.038736879825592E-2</v>
      </c>
      <c r="EF874" s="67">
        <v>8.1776939332485199E-2</v>
      </c>
      <c r="EG874" s="67">
        <v>9.0760268270969391E-2</v>
      </c>
      <c r="EH874" s="67">
        <v>0.10514447093009949</v>
      </c>
      <c r="EI874" s="67">
        <v>0.12696364521980286</v>
      </c>
      <c r="EJ874" s="67">
        <v>9.2098340392112732E-2</v>
      </c>
      <c r="EK874" s="67">
        <v>9.4033673405647278E-2</v>
      </c>
      <c r="EL874" s="67">
        <v>0.14207674562931061</v>
      </c>
      <c r="EM874" s="67">
        <v>0.29189962148666382</v>
      </c>
      <c r="EN874" s="67">
        <v>0.32776656746864319</v>
      </c>
      <c r="EO874" s="67">
        <v>0.39051109552383423</v>
      </c>
      <c r="EP874" s="67">
        <v>0.40956282615661621</v>
      </c>
      <c r="EQ874" s="67">
        <v>0.35455641150474548</v>
      </c>
      <c r="ER874" s="67">
        <v>0.13843575119972229</v>
      </c>
      <c r="ES874" s="67">
        <v>7.1907475590705872E-2</v>
      </c>
      <c r="ET874" s="67">
        <v>9.0636134147644043E-2</v>
      </c>
      <c r="EU874" s="67">
        <v>0.12998767197132111</v>
      </c>
      <c r="EV874" s="67">
        <v>0.13214582204818726</v>
      </c>
      <c r="EW874" s="67">
        <v>69.444679260253906</v>
      </c>
      <c r="EX874" s="67">
        <v>67.376838684082031</v>
      </c>
      <c r="EY874" s="67">
        <v>64.147262573242188</v>
      </c>
      <c r="EZ874" s="67">
        <v>62.161975860595703</v>
      </c>
      <c r="FA874" s="67">
        <v>60.667461395263672</v>
      </c>
      <c r="FB874" s="67">
        <v>59.318656921386719</v>
      </c>
      <c r="FC874" s="67">
        <v>58.30999755859375</v>
      </c>
      <c r="FD874" s="67">
        <v>61.028945922851563</v>
      </c>
      <c r="FE874" s="67">
        <v>67.638557434082031</v>
      </c>
      <c r="FF874" s="67">
        <v>72.349716186523438</v>
      </c>
      <c r="FG874" s="67">
        <v>79.202056884765625</v>
      </c>
      <c r="FH874" s="67">
        <v>85.260414123535156</v>
      </c>
      <c r="FI874" s="67">
        <v>88.147506713867188</v>
      </c>
      <c r="FJ874" s="67">
        <v>90.573310852050781</v>
      </c>
      <c r="FK874" s="67">
        <v>93.878684997558594</v>
      </c>
      <c r="FL874" s="67">
        <v>94.074501037597656</v>
      </c>
      <c r="FM874" s="67">
        <v>93.281379699707031</v>
      </c>
      <c r="FN874" s="67">
        <v>89.400779724121094</v>
      </c>
      <c r="FO874" s="67">
        <v>85.926834106445313</v>
      </c>
      <c r="FP874" s="67">
        <v>78.099441528320313</v>
      </c>
      <c r="FQ874" s="67">
        <v>70.803092956542969</v>
      </c>
      <c r="FR874" s="67">
        <v>65.661338806152344</v>
      </c>
      <c r="FS874" s="67">
        <v>62.056842803955078</v>
      </c>
      <c r="FT874" s="67">
        <v>60.328720092773438</v>
      </c>
      <c r="FU874" s="68">
        <v>8.42088982462883E-2</v>
      </c>
      <c r="FV874" s="40">
        <v>5.4099998474121094</v>
      </c>
      <c r="FW874">
        <v>2500.21</v>
      </c>
      <c r="FX874">
        <v>1</v>
      </c>
    </row>
    <row r="875" spans="1:180" x14ac:dyDescent="0.2">
      <c r="A875" t="s">
        <v>189</v>
      </c>
      <c r="B875" t="s">
        <v>207</v>
      </c>
      <c r="C875" t="s">
        <v>204</v>
      </c>
      <c r="D875" t="s">
        <v>185</v>
      </c>
      <c r="E875" t="s">
        <v>1</v>
      </c>
      <c r="F875" t="s">
        <v>1</v>
      </c>
      <c r="G875" s="60" t="s">
        <v>225</v>
      </c>
      <c r="H875" s="67">
        <v>2696.999922990799</v>
      </c>
      <c r="I875" s="67">
        <v>0.614035964012146</v>
      </c>
      <c r="J875" s="67">
        <v>0.53649097681045532</v>
      </c>
      <c r="K875" s="67">
        <v>0.50124585628509521</v>
      </c>
      <c r="L875" s="67">
        <v>0.47866624593734741</v>
      </c>
      <c r="M875" s="67">
        <v>0.46910098195075989</v>
      </c>
      <c r="N875" s="67">
        <v>0.50276154279708862</v>
      </c>
      <c r="O875" s="67">
        <v>0.57066363096237183</v>
      </c>
      <c r="P875" s="67">
        <v>0.65407216548919678</v>
      </c>
      <c r="Q875" s="67">
        <v>0.67118138074874878</v>
      </c>
      <c r="R875" s="67">
        <v>0.67123144865036011</v>
      </c>
      <c r="S875" s="67">
        <v>0.69310659170150757</v>
      </c>
      <c r="T875" s="67">
        <v>0.70572268962860107</v>
      </c>
      <c r="U875" s="67">
        <v>0.7321932315826416</v>
      </c>
      <c r="V875" s="67">
        <v>0.7599526047706604</v>
      </c>
      <c r="W875" s="67">
        <v>0.78615015745162964</v>
      </c>
      <c r="X875" s="67">
        <v>0.83350139856338501</v>
      </c>
      <c r="Y875" s="67">
        <v>0.9579119086265564</v>
      </c>
      <c r="Z875" s="67">
        <v>1.0297473669052124</v>
      </c>
      <c r="AA875" s="67">
        <v>1.0476264953613281</v>
      </c>
      <c r="AB875" s="67">
        <v>1.0387973785400391</v>
      </c>
      <c r="AC875" s="67">
        <v>1.0733909606933594</v>
      </c>
      <c r="AD875" s="67">
        <v>1.0328991413116455</v>
      </c>
      <c r="AE875" s="67">
        <v>0.86935436725616455</v>
      </c>
      <c r="AF875" s="67">
        <v>0.69291108846664429</v>
      </c>
      <c r="AG875" s="67">
        <v>-0.11429383605718613</v>
      </c>
      <c r="AH875" s="67">
        <v>-0.10558399558067322</v>
      </c>
      <c r="AI875" s="67">
        <v>-9.5226898789405823E-2</v>
      </c>
      <c r="AJ875" s="67">
        <v>-8.8651761412620544E-2</v>
      </c>
      <c r="AK875" s="67">
        <v>-8.8963352143764496E-2</v>
      </c>
      <c r="AL875" s="67">
        <v>-8.3054378628730774E-2</v>
      </c>
      <c r="AM875" s="67">
        <v>-0.10998383909463882</v>
      </c>
      <c r="AN875" s="67">
        <v>-0.10039027780294418</v>
      </c>
      <c r="AO875" s="67">
        <v>-0.11170527338981628</v>
      </c>
      <c r="AP875" s="67">
        <v>-0.14193964004516602</v>
      </c>
      <c r="AQ875" s="67">
        <v>-0.14681757986545563</v>
      </c>
      <c r="AR875" s="67">
        <v>-0.16017620265483856</v>
      </c>
      <c r="AS875" s="67">
        <v>-0.14055445790290833</v>
      </c>
      <c r="AT875" s="67">
        <v>-0.11050033569335938</v>
      </c>
      <c r="AU875" s="67">
        <v>-5.8156494051218033E-2</v>
      </c>
      <c r="AV875" s="67">
        <v>-3.6210153251886368E-2</v>
      </c>
      <c r="AW875" s="67">
        <v>1.6751425340771675E-2</v>
      </c>
      <c r="AX875" s="67">
        <v>-2.1039800718426704E-2</v>
      </c>
      <c r="AY875" s="67">
        <v>-3.2847370952367783E-2</v>
      </c>
      <c r="AZ875" s="67">
        <v>-0.10507985204458237</v>
      </c>
      <c r="BA875" s="67">
        <v>-0.12060709297657013</v>
      </c>
      <c r="BB875" s="67">
        <v>-0.11877824366092682</v>
      </c>
      <c r="BC875" s="67">
        <v>-0.11670931428670883</v>
      </c>
      <c r="BD875" s="67">
        <v>-0.10894513875246048</v>
      </c>
      <c r="BE875" s="67">
        <v>-4.6113200485706329E-2</v>
      </c>
      <c r="BF875" s="67">
        <v>-4.29096519947052E-2</v>
      </c>
      <c r="BG875" s="67">
        <v>-3.7043433636426926E-2</v>
      </c>
      <c r="BH875" s="67">
        <v>-3.3610027283430099E-2</v>
      </c>
      <c r="BI875" s="67">
        <v>-3.5442084074020386E-2</v>
      </c>
      <c r="BJ875" s="67">
        <v>-2.8757506981492043E-2</v>
      </c>
      <c r="BK875" s="67">
        <v>-5.0741676241159439E-2</v>
      </c>
      <c r="BL875" s="67">
        <v>-3.6258526146411896E-2</v>
      </c>
      <c r="BM875" s="67">
        <v>-4.2631469666957855E-2</v>
      </c>
      <c r="BN875" s="67">
        <v>-6.8666063249111176E-2</v>
      </c>
      <c r="BO875" s="67">
        <v>-6.8952009081840515E-2</v>
      </c>
      <c r="BP875" s="67">
        <v>-7.8346215188503265E-2</v>
      </c>
      <c r="BQ875" s="67">
        <v>-5.4698869585990906E-2</v>
      </c>
      <c r="BR875" s="67">
        <v>-2.0802520215511322E-2</v>
      </c>
      <c r="BS875" s="67">
        <v>3.1991548836231232E-2</v>
      </c>
      <c r="BT875" s="67">
        <v>5.5955719202756882E-2</v>
      </c>
      <c r="BU875" s="67">
        <v>0.11111464351415634</v>
      </c>
      <c r="BV875" s="67">
        <v>7.5026839971542358E-2</v>
      </c>
      <c r="BW875" s="67">
        <v>6.3554637134075165E-2</v>
      </c>
      <c r="BX875" s="67">
        <v>-7.7586611732840538E-3</v>
      </c>
      <c r="BY875" s="67">
        <v>-2.6520440354943275E-2</v>
      </c>
      <c r="BZ875" s="67">
        <v>-2.8902778401970863E-2</v>
      </c>
      <c r="CA875" s="67">
        <v>-3.3963646739721298E-2</v>
      </c>
      <c r="CB875" s="67">
        <v>-3.4102510660886765E-2</v>
      </c>
      <c r="CC875" s="67">
        <v>1.1085005244240165E-3</v>
      </c>
      <c r="CD875" s="67">
        <v>4.9841305008158088E-4</v>
      </c>
      <c r="CE875" s="67">
        <v>3.2542564440518618E-3</v>
      </c>
      <c r="CF875" s="67">
        <v>4.5117060653865337E-3</v>
      </c>
      <c r="CG875" s="67">
        <v>1.6265797894448042E-3</v>
      </c>
      <c r="CH875" s="67">
        <v>8.8483421131968498E-3</v>
      </c>
      <c r="CI875" s="67">
        <v>-9.7107337787747383E-3</v>
      </c>
      <c r="CJ875" s="67">
        <v>8.1589287146925926E-3</v>
      </c>
      <c r="CK875" s="67">
        <v>5.2088387310504913E-3</v>
      </c>
      <c r="CL875" s="67">
        <v>-1.7917012795805931E-2</v>
      </c>
      <c r="CM875" s="67">
        <v>-1.5022553503513336E-2</v>
      </c>
      <c r="CN875" s="67">
        <v>-2.1671025082468987E-2</v>
      </c>
      <c r="CO875" s="67">
        <v>4.7644549049437046E-3</v>
      </c>
      <c r="CP875" s="67">
        <v>4.132191464304924E-2</v>
      </c>
      <c r="CQ875" s="67">
        <v>9.4427809119224548E-2</v>
      </c>
      <c r="CR875" s="67">
        <v>0.11978951841592789</v>
      </c>
      <c r="CS875" s="67">
        <v>0.1764703243970871</v>
      </c>
      <c r="CT875" s="67">
        <v>0.14156231284141541</v>
      </c>
      <c r="CU875" s="67">
        <v>0.13032238185405731</v>
      </c>
      <c r="CV875" s="67">
        <v>5.9645701199769974E-2</v>
      </c>
      <c r="CW875" s="67">
        <v>3.8643691688776016E-2</v>
      </c>
      <c r="CX875" s="67">
        <v>3.334469348192215E-2</v>
      </c>
      <c r="CY875" s="67">
        <v>2.3345751687884331E-2</v>
      </c>
      <c r="CZ875" s="67">
        <v>1.7733268439769745E-2</v>
      </c>
      <c r="DA875" s="67">
        <v>4.8330202698707581E-2</v>
      </c>
      <c r="DB875" s="67">
        <v>4.3906476348638535E-2</v>
      </c>
      <c r="DC875" s="67">
        <v>4.355195164680481E-2</v>
      </c>
      <c r="DD875" s="67">
        <v>4.2633440345525742E-2</v>
      </c>
      <c r="DE875" s="67">
        <v>3.8695245981216431E-2</v>
      </c>
      <c r="DF875" s="67">
        <v>4.6454191207885742E-2</v>
      </c>
      <c r="DG875" s="67">
        <v>3.1320210546255112E-2</v>
      </c>
      <c r="DH875" s="67">
        <v>5.257638543844223E-2</v>
      </c>
      <c r="DI875" s="67">
        <v>5.3049143403768539E-2</v>
      </c>
      <c r="DJ875" s="67">
        <v>3.2832041382789612E-2</v>
      </c>
      <c r="DK875" s="67">
        <v>3.8906902074813843E-2</v>
      </c>
      <c r="DL875" s="67">
        <v>3.5004168748855591E-2</v>
      </c>
      <c r="DM875" s="67">
        <v>6.4227782189846039E-2</v>
      </c>
      <c r="DN875" s="67">
        <v>0.1034463495016098</v>
      </c>
      <c r="DO875" s="67">
        <v>0.15686406195163727</v>
      </c>
      <c r="DP875" s="67">
        <v>0.18362331390380859</v>
      </c>
      <c r="DQ875" s="67">
        <v>0.24182599782943726</v>
      </c>
      <c r="DR875" s="67">
        <v>0.20809777081012726</v>
      </c>
      <c r="DS875" s="67">
        <v>0.19709010422229767</v>
      </c>
      <c r="DT875" s="67">
        <v>0.12705007195472717</v>
      </c>
      <c r="DU875" s="67">
        <v>0.10380782932043076</v>
      </c>
      <c r="DV875" s="67">
        <v>9.5592163503170013E-2</v>
      </c>
      <c r="DW875" s="67">
        <v>8.0655157566070557E-2</v>
      </c>
      <c r="DX875" s="67">
        <v>6.9569043815135956E-2</v>
      </c>
      <c r="DY875" s="67">
        <v>0.11651082336902618</v>
      </c>
      <c r="DZ875" s="67">
        <v>0.10658081620931625</v>
      </c>
      <c r="EA875" s="67">
        <v>0.10173541307449341</v>
      </c>
      <c r="EB875" s="67">
        <v>9.7675174474716187E-2</v>
      </c>
      <c r="EC875" s="67">
        <v>9.2216514050960541E-2</v>
      </c>
      <c r="ED875" s="67">
        <v>0.10075106471776962</v>
      </c>
      <c r="EE875" s="67">
        <v>9.0562373399734497E-2</v>
      </c>
      <c r="EF875" s="67">
        <v>0.11670814454555511</v>
      </c>
      <c r="EG875" s="67">
        <v>0.12212295830249786</v>
      </c>
      <c r="EH875" s="67">
        <v>0.10610561817884445</v>
      </c>
      <c r="EI875" s="67">
        <v>0.11677248030900955</v>
      </c>
      <c r="EJ875" s="67">
        <v>0.11683414876461029</v>
      </c>
      <c r="EK875" s="67">
        <v>0.15008337795734406</v>
      </c>
      <c r="EL875" s="67">
        <v>0.19314417243003845</v>
      </c>
      <c r="EM875" s="67">
        <v>0.24701209366321564</v>
      </c>
      <c r="EN875" s="67">
        <v>0.27578917145729065</v>
      </c>
      <c r="EO875" s="67">
        <v>0.33618921041488647</v>
      </c>
      <c r="EP875" s="67">
        <v>0.30416440963745117</v>
      </c>
      <c r="EQ875" s="67">
        <v>0.29349213838577271</v>
      </c>
      <c r="ER875" s="67">
        <v>0.22437126934528351</v>
      </c>
      <c r="ES875" s="67">
        <v>0.19789448380470276</v>
      </c>
      <c r="ET875" s="67">
        <v>0.18546761572360992</v>
      </c>
      <c r="EU875" s="67">
        <v>0.16340082883834839</v>
      </c>
      <c r="EV875" s="67">
        <v>0.14441166818141937</v>
      </c>
      <c r="EW875" s="67">
        <v>59.457965850830078</v>
      </c>
      <c r="EX875" s="67">
        <v>57.727729797363281</v>
      </c>
      <c r="EY875" s="67">
        <v>56.455375671386719</v>
      </c>
      <c r="EZ875" s="67">
        <v>55.166435241699219</v>
      </c>
      <c r="FA875" s="67">
        <v>54.766326904296875</v>
      </c>
      <c r="FB875" s="67">
        <v>54.349288940429688</v>
      </c>
      <c r="FC875" s="67">
        <v>56.887981414794922</v>
      </c>
      <c r="FD875" s="67">
        <v>58.602020263671875</v>
      </c>
      <c r="FE875" s="67">
        <v>60.447998046875</v>
      </c>
      <c r="FF875" s="67">
        <v>63.649879455566406</v>
      </c>
      <c r="FG875" s="67">
        <v>68.610488891601563</v>
      </c>
      <c r="FH875" s="67">
        <v>72.572166442871094</v>
      </c>
      <c r="FI875" s="67">
        <v>77.987510681152344</v>
      </c>
      <c r="FJ875" s="67">
        <v>79.947036743164063</v>
      </c>
      <c r="FK875" s="67">
        <v>80.975440979003906</v>
      </c>
      <c r="FL875" s="67">
        <v>79.99847412109375</v>
      </c>
      <c r="FM875" s="67">
        <v>80.60162353515625</v>
      </c>
      <c r="FN875" s="67">
        <v>81.581634521484375</v>
      </c>
      <c r="FO875" s="67">
        <v>78.170967102050781</v>
      </c>
      <c r="FP875" s="67">
        <v>71.185722351074219</v>
      </c>
      <c r="FQ875" s="67">
        <v>65.10009765625</v>
      </c>
      <c r="FR875" s="67">
        <v>62.312942504882813</v>
      </c>
      <c r="FS875" s="67">
        <v>61.013820648193359</v>
      </c>
      <c r="FT875" s="67">
        <v>59.222259521484375</v>
      </c>
      <c r="FU875" s="68">
        <v>8.4170438349246979E-2</v>
      </c>
      <c r="FV875" s="40">
        <v>3.8900001049041748</v>
      </c>
      <c r="FW875">
        <v>1917.77</v>
      </c>
      <c r="FX875">
        <v>1</v>
      </c>
    </row>
    <row r="876" spans="1:180" x14ac:dyDescent="0.2">
      <c r="A876" t="s">
        <v>189</v>
      </c>
      <c r="B876" t="s">
        <v>207</v>
      </c>
      <c r="C876" t="s">
        <v>204</v>
      </c>
      <c r="D876" t="s">
        <v>185</v>
      </c>
      <c r="E876" t="s">
        <v>1</v>
      </c>
      <c r="F876" t="s">
        <v>1</v>
      </c>
      <c r="G876" s="60" t="s">
        <v>226</v>
      </c>
      <c r="H876" s="67">
        <v>2724.0000789165497</v>
      </c>
      <c r="I876" s="67">
        <v>0.56701087951660156</v>
      </c>
      <c r="J876" s="67">
        <v>0.49977096915245056</v>
      </c>
      <c r="K876" s="67">
        <v>0.46995145082473755</v>
      </c>
      <c r="L876" s="67">
        <v>0.45364862680435181</v>
      </c>
      <c r="M876" s="67">
        <v>0.44927090406417847</v>
      </c>
      <c r="N876" s="67">
        <v>0.49506640434265137</v>
      </c>
      <c r="O876" s="67">
        <v>0.58169513940811157</v>
      </c>
      <c r="P876" s="67">
        <v>0.6643560528755188</v>
      </c>
      <c r="Q876" s="67">
        <v>0.64725798368453979</v>
      </c>
      <c r="R876" s="67">
        <v>0.65944200754165649</v>
      </c>
      <c r="S876" s="67">
        <v>0.69199275970458984</v>
      </c>
      <c r="T876" s="67">
        <v>0.73058986663818359</v>
      </c>
      <c r="U876" s="67">
        <v>0.78732824325561523</v>
      </c>
      <c r="V876" s="67">
        <v>0.85543298721313477</v>
      </c>
      <c r="W876" s="67">
        <v>0.95729029178619385</v>
      </c>
      <c r="X876" s="67">
        <v>1.0686395168304443</v>
      </c>
      <c r="Y876" s="67">
        <v>1.2065446376800537</v>
      </c>
      <c r="Z876" s="67">
        <v>1.3375132083892822</v>
      </c>
      <c r="AA876" s="67">
        <v>1.3505877256393433</v>
      </c>
      <c r="AB876" s="67">
        <v>1.3419262170791626</v>
      </c>
      <c r="AC876" s="67">
        <v>1.3225748538970947</v>
      </c>
      <c r="AD876" s="67">
        <v>1.2116138935089111</v>
      </c>
      <c r="AE876" s="67">
        <v>1.00282883644104</v>
      </c>
      <c r="AF876" s="67">
        <v>0.80813473463058472</v>
      </c>
      <c r="AG876" s="67">
        <v>-0.10815975815057755</v>
      </c>
      <c r="AH876" s="67">
        <v>-0.10519997030496597</v>
      </c>
      <c r="AI876" s="67">
        <v>-9.1081961989402771E-2</v>
      </c>
      <c r="AJ876" s="67">
        <v>-9.0875320136547089E-2</v>
      </c>
      <c r="AK876" s="67">
        <v>-9.3973360955715179E-2</v>
      </c>
      <c r="AL876" s="67">
        <v>-8.2267150282859802E-2</v>
      </c>
      <c r="AM876" s="67">
        <v>-0.10169366002082825</v>
      </c>
      <c r="AN876" s="67">
        <v>-8.9700847864151001E-2</v>
      </c>
      <c r="AO876" s="67">
        <v>-0.10460165143013</v>
      </c>
      <c r="AP876" s="67">
        <v>-0.12493616342544556</v>
      </c>
      <c r="AQ876" s="67">
        <v>-0.13450111448764801</v>
      </c>
      <c r="AR876" s="67">
        <v>-0.13541744649410248</v>
      </c>
      <c r="AS876" s="67">
        <v>-0.13779959082603455</v>
      </c>
      <c r="AT876" s="67">
        <v>-0.1511814296245575</v>
      </c>
      <c r="AU876" s="67">
        <v>-1.6788331791758537E-2</v>
      </c>
      <c r="AV876" s="67">
        <v>-8.3312839269638062E-3</v>
      </c>
      <c r="AW876" s="67">
        <v>7.3474906384944916E-3</v>
      </c>
      <c r="AX876" s="67">
        <v>4.4857311993837357E-2</v>
      </c>
      <c r="AY876" s="67">
        <v>-4.0304902940988541E-2</v>
      </c>
      <c r="AZ876" s="67">
        <v>-0.20084746181964874</v>
      </c>
      <c r="BA876" s="67">
        <v>-0.22237041592597961</v>
      </c>
      <c r="BB876" s="67">
        <v>-0.21010465919971466</v>
      </c>
      <c r="BC876" s="67">
        <v>-0.16634231805801392</v>
      </c>
      <c r="BD876" s="67">
        <v>-0.130170539021492</v>
      </c>
      <c r="BE876" s="67">
        <v>-4.0414959192276001E-2</v>
      </c>
      <c r="BF876" s="67">
        <v>-4.2925424873828888E-2</v>
      </c>
      <c r="BG876" s="67">
        <v>-3.3266618847846985E-2</v>
      </c>
      <c r="BH876" s="67">
        <v>-3.6177236586809158E-2</v>
      </c>
      <c r="BI876" s="67">
        <v>-4.0786515921354294E-2</v>
      </c>
      <c r="BJ876" s="67">
        <v>-2.8304949402809143E-2</v>
      </c>
      <c r="BK876" s="67">
        <v>-4.2808853089809418E-2</v>
      </c>
      <c r="BL876" s="67">
        <v>-2.5954399257898331E-2</v>
      </c>
      <c r="BM876" s="67">
        <v>-3.5951703786849976E-2</v>
      </c>
      <c r="BN876" s="67">
        <v>-5.2114587277173996E-2</v>
      </c>
      <c r="BO876" s="67">
        <v>-5.7120755314826965E-2</v>
      </c>
      <c r="BP876" s="67">
        <v>-5.4108407348394394E-2</v>
      </c>
      <c r="BQ876" s="67">
        <v>-5.2497334778308868E-2</v>
      </c>
      <c r="BR876" s="67">
        <v>-6.206844374537468E-2</v>
      </c>
      <c r="BS876" s="67">
        <v>7.2774223983287811E-2</v>
      </c>
      <c r="BT876" s="67">
        <v>8.323352038860321E-2</v>
      </c>
      <c r="BU876" s="67">
        <v>0.10109300911426544</v>
      </c>
      <c r="BV876" s="67">
        <v>0.14029893279075623</v>
      </c>
      <c r="BW876" s="67">
        <v>5.5468954145908356E-2</v>
      </c>
      <c r="BX876" s="67">
        <v>-0.10416655242443085</v>
      </c>
      <c r="BY876" s="67">
        <v>-0.12889641523361206</v>
      </c>
      <c r="BZ876" s="67">
        <v>-0.1208091676235199</v>
      </c>
      <c r="CA876" s="67">
        <v>-8.4125511348247528E-2</v>
      </c>
      <c r="CB876" s="67">
        <v>-5.5803809314966202E-2</v>
      </c>
      <c r="CC876" s="67">
        <v>6.5048844553530216E-3</v>
      </c>
      <c r="CD876" s="67">
        <v>2.0573494839482009E-4</v>
      </c>
      <c r="CE876" s="67">
        <v>6.776115857064724E-3</v>
      </c>
      <c r="CF876" s="67">
        <v>1.7064864514395595E-3</v>
      </c>
      <c r="CG876" s="67">
        <v>-3.9494694210588932E-3</v>
      </c>
      <c r="CH876" s="67">
        <v>9.0691018849611282E-3</v>
      </c>
      <c r="CI876" s="67">
        <v>-2.0254179835319519E-3</v>
      </c>
      <c r="CJ876" s="67">
        <v>1.8196197226643562E-2</v>
      </c>
      <c r="CK876" s="67">
        <v>1.1595043353736401E-2</v>
      </c>
      <c r="CL876" s="67">
        <v>-1.6785823972895741E-3</v>
      </c>
      <c r="CM876" s="67">
        <v>-3.5273560788482428E-3</v>
      </c>
      <c r="CN876" s="67">
        <v>2.2059944458305836E-3</v>
      </c>
      <c r="CO876" s="67">
        <v>6.5827406942844391E-3</v>
      </c>
      <c r="CP876" s="67">
        <v>-3.4905612119473517E-4</v>
      </c>
      <c r="CQ876" s="67">
        <v>0.13480496406555176</v>
      </c>
      <c r="CR876" s="67">
        <v>0.1466510146856308</v>
      </c>
      <c r="CS876" s="67">
        <v>0.16602087020874023</v>
      </c>
      <c r="CT876" s="67">
        <v>0.2064015120267868</v>
      </c>
      <c r="CU876" s="67">
        <v>0.12180162966251373</v>
      </c>
      <c r="CV876" s="67">
        <v>-3.720565140247345E-2</v>
      </c>
      <c r="CW876" s="67">
        <v>-6.4156584441661835E-2</v>
      </c>
      <c r="CX876" s="67">
        <v>-5.8963373303413391E-2</v>
      </c>
      <c r="CY876" s="67">
        <v>-2.7182400226593018E-2</v>
      </c>
      <c r="CZ876" s="67">
        <v>-4.2976406402885914E-3</v>
      </c>
      <c r="DA876" s="67">
        <v>5.342472717165947E-2</v>
      </c>
      <c r="DB876" s="67">
        <v>4.33368980884552E-2</v>
      </c>
      <c r="DC876" s="67">
        <v>4.6818852424621582E-2</v>
      </c>
      <c r="DD876" s="67">
        <v>3.9590209722518921E-2</v>
      </c>
      <c r="DE876" s="67">
        <v>3.2887574285268784E-2</v>
      </c>
      <c r="DF876" s="67">
        <v>4.64431531727314E-2</v>
      </c>
      <c r="DG876" s="67">
        <v>3.8758017122745514E-2</v>
      </c>
      <c r="DH876" s="67">
        <v>6.2346793711185455E-2</v>
      </c>
      <c r="DI876" s="67">
        <v>5.9141792356967926E-2</v>
      </c>
      <c r="DJ876" s="67">
        <v>4.875742644071579E-2</v>
      </c>
      <c r="DK876" s="67">
        <v>5.0066038966178894E-2</v>
      </c>
      <c r="DL876" s="67">
        <v>5.8520391583442688E-2</v>
      </c>
      <c r="DM876" s="67">
        <v>6.5662816166877747E-2</v>
      </c>
      <c r="DN876" s="67">
        <v>6.1370331794023514E-2</v>
      </c>
      <c r="DO876" s="67">
        <v>0.1968357115983963</v>
      </c>
      <c r="DP876" s="67">
        <v>0.21006853878498077</v>
      </c>
      <c r="DQ876" s="67">
        <v>0.23094873130321503</v>
      </c>
      <c r="DR876" s="67">
        <v>0.27250409126281738</v>
      </c>
      <c r="DS876" s="67">
        <v>0.18813429772853851</v>
      </c>
      <c r="DT876" s="67">
        <v>2.9755247756838799E-2</v>
      </c>
      <c r="DU876" s="67">
        <v>5.8323325356468558E-4</v>
      </c>
      <c r="DV876" s="67">
        <v>2.8824186883866787E-3</v>
      </c>
      <c r="DW876" s="67">
        <v>2.9760709032416344E-2</v>
      </c>
      <c r="DX876" s="67">
        <v>4.7208528965711594E-2</v>
      </c>
      <c r="DY876" s="67">
        <v>0.12116952240467072</v>
      </c>
      <c r="DZ876" s="67">
        <v>0.10561144351959229</v>
      </c>
      <c r="EA876" s="67">
        <v>0.10463420301675797</v>
      </c>
      <c r="EB876" s="67">
        <v>9.4288289546966553E-2</v>
      </c>
      <c r="EC876" s="67">
        <v>8.6074419319629669E-2</v>
      </c>
      <c r="ED876" s="67">
        <v>0.10040535032749176</v>
      </c>
      <c r="EE876" s="67">
        <v>9.7642816603183746E-2</v>
      </c>
      <c r="EF876" s="67">
        <v>0.12609323859214783</v>
      </c>
      <c r="EG876" s="67">
        <v>0.12779174745082855</v>
      </c>
      <c r="EH876" s="67">
        <v>0.12157899886369705</v>
      </c>
      <c r="EI876" s="67">
        <v>0.12744638323783875</v>
      </c>
      <c r="EJ876" s="67">
        <v>0.13982944190502167</v>
      </c>
      <c r="EK876" s="67">
        <v>0.15096507966518402</v>
      </c>
      <c r="EL876" s="67">
        <v>0.15048332512378693</v>
      </c>
      <c r="EM876" s="67">
        <v>0.28639829158782959</v>
      </c>
      <c r="EN876" s="67">
        <v>0.3016333281993866</v>
      </c>
      <c r="EO876" s="67">
        <v>0.32469424605369568</v>
      </c>
      <c r="EP876" s="67">
        <v>0.36794573068618774</v>
      </c>
      <c r="EQ876" s="67">
        <v>0.28390815854072571</v>
      </c>
      <c r="ER876" s="67">
        <v>0.12643614411354065</v>
      </c>
      <c r="ES876" s="67">
        <v>9.4057254493236542E-2</v>
      </c>
      <c r="ET876" s="67">
        <v>9.2177920043468475E-2</v>
      </c>
      <c r="EU876" s="67">
        <v>0.11197750270366669</v>
      </c>
      <c r="EV876" s="67">
        <v>0.1215752586722374</v>
      </c>
      <c r="EW876" s="67">
        <v>66.096481323242188</v>
      </c>
      <c r="EX876" s="67">
        <v>64.103645324707031</v>
      </c>
      <c r="EY876" s="67">
        <v>61.811607360839844</v>
      </c>
      <c r="EZ876" s="67">
        <v>61.317165374755859</v>
      </c>
      <c r="FA876" s="67">
        <v>60.315219879150391</v>
      </c>
      <c r="FB876" s="67">
        <v>58.469314575195313</v>
      </c>
      <c r="FC876" s="67">
        <v>57.179695129394531</v>
      </c>
      <c r="FD876" s="67">
        <v>59.198062896728516</v>
      </c>
      <c r="FE876" s="67">
        <v>66.229957580566406</v>
      </c>
      <c r="FF876" s="67">
        <v>70.583793640136719</v>
      </c>
      <c r="FG876" s="67">
        <v>76.768943786621094</v>
      </c>
      <c r="FH876" s="67">
        <v>83.592384338378906</v>
      </c>
      <c r="FI876" s="67">
        <v>89.0908203125</v>
      </c>
      <c r="FJ876" s="67">
        <v>92.277183532714844</v>
      </c>
      <c r="FK876" s="67">
        <v>94.680381774902344</v>
      </c>
      <c r="FL876" s="67">
        <v>93.345741271972656</v>
      </c>
      <c r="FM876" s="67">
        <v>89.3153076171875</v>
      </c>
      <c r="FN876" s="67">
        <v>85.130859375</v>
      </c>
      <c r="FO876" s="67">
        <v>82.436607360839844</v>
      </c>
      <c r="FP876" s="67">
        <v>78.996551513671875</v>
      </c>
      <c r="FQ876" s="67">
        <v>75.27581787109375</v>
      </c>
      <c r="FR876" s="67">
        <v>75.662307739257813</v>
      </c>
      <c r="FS876" s="67">
        <v>75.229118347167969</v>
      </c>
      <c r="FT876" s="67">
        <v>71.925765991210938</v>
      </c>
      <c r="FU876" s="68">
        <v>8.3622120320796967E-2</v>
      </c>
      <c r="FV876" s="40">
        <v>5.7800002098083496</v>
      </c>
      <c r="FW876">
        <v>2208.69</v>
      </c>
      <c r="FX876">
        <v>1</v>
      </c>
    </row>
    <row r="877" spans="1:180" x14ac:dyDescent="0.2">
      <c r="A877" t="s">
        <v>189</v>
      </c>
      <c r="B877" t="s">
        <v>207</v>
      </c>
      <c r="C877" t="s">
        <v>204</v>
      </c>
      <c r="D877" t="s">
        <v>185</v>
      </c>
      <c r="E877" t="s">
        <v>1</v>
      </c>
      <c r="F877" t="s">
        <v>1</v>
      </c>
      <c r="G877" s="60" t="s">
        <v>227</v>
      </c>
      <c r="H877" s="67">
        <v>2726.0000549554825</v>
      </c>
      <c r="I877" s="67">
        <v>0.65019917488098145</v>
      </c>
      <c r="J877" s="67">
        <v>0.56930446624755859</v>
      </c>
      <c r="K877" s="67">
        <v>0.53042721748352051</v>
      </c>
      <c r="L877" s="67">
        <v>0.49590983986854553</v>
      </c>
      <c r="M877" s="67">
        <v>0.49059507250785828</v>
      </c>
      <c r="N877" s="67">
        <v>0.5201001763343811</v>
      </c>
      <c r="O877" s="67">
        <v>0.5990147590637207</v>
      </c>
      <c r="P877" s="67">
        <v>0.68244928121566772</v>
      </c>
      <c r="Q877" s="67">
        <v>0.67876428365707397</v>
      </c>
      <c r="R877" s="67">
        <v>0.68888318538665771</v>
      </c>
      <c r="S877" s="67">
        <v>0.76167619228363037</v>
      </c>
      <c r="T877" s="67">
        <v>0.8278619647026062</v>
      </c>
      <c r="U877" s="67">
        <v>0.89978253841400146</v>
      </c>
      <c r="V877" s="67">
        <v>1.0244117975234985</v>
      </c>
      <c r="W877" s="67">
        <v>1.1694518327713013</v>
      </c>
      <c r="X877" s="67">
        <v>1.2945566177368164</v>
      </c>
      <c r="Y877" s="67">
        <v>1.3965256214141846</v>
      </c>
      <c r="Z877" s="67">
        <v>1.4306659698486328</v>
      </c>
      <c r="AA877" s="67">
        <v>1.3685145378112793</v>
      </c>
      <c r="AB877" s="67">
        <v>1.2715598344802856</v>
      </c>
      <c r="AC877" s="67">
        <v>1.2202166318893433</v>
      </c>
      <c r="AD877" s="67">
        <v>1.1321877241134644</v>
      </c>
      <c r="AE877" s="67">
        <v>0.97280699014663696</v>
      </c>
      <c r="AF877" s="67">
        <v>0.79702341556549072</v>
      </c>
      <c r="AG877" s="67">
        <v>-0.13177230954170227</v>
      </c>
      <c r="AH877" s="67">
        <v>-0.12667094171047211</v>
      </c>
      <c r="AI877" s="67">
        <v>-0.11062454432249069</v>
      </c>
      <c r="AJ877" s="67">
        <v>-0.10710924118757248</v>
      </c>
      <c r="AK877" s="67">
        <v>-0.10107672959566116</v>
      </c>
      <c r="AL877" s="67">
        <v>-9.8760046064853668E-2</v>
      </c>
      <c r="AM877" s="67">
        <v>-0.11496400833129883</v>
      </c>
      <c r="AN877" s="67">
        <v>-0.11375982314348221</v>
      </c>
      <c r="AO877" s="67">
        <v>-0.13422445952892303</v>
      </c>
      <c r="AP877" s="67">
        <v>-0.1644233763217926</v>
      </c>
      <c r="AQ877" s="67">
        <v>-0.12697908282279968</v>
      </c>
      <c r="AR877" s="67">
        <v>-0.14384943246841431</v>
      </c>
      <c r="AS877" s="67">
        <v>-0.1546006053686142</v>
      </c>
      <c r="AT877" s="67">
        <v>-0.12449029833078384</v>
      </c>
      <c r="AU877" s="67">
        <v>4.1201893240213394E-2</v>
      </c>
      <c r="AV877" s="67">
        <v>5.3235083818435669E-2</v>
      </c>
      <c r="AW877" s="67">
        <v>2.9182696714997292E-2</v>
      </c>
      <c r="AX877" s="67">
        <v>3.9891794323921204E-2</v>
      </c>
      <c r="AY877" s="67">
        <v>-2.3140481789596379E-4</v>
      </c>
      <c r="AZ877" s="67">
        <v>-0.2249537855386734</v>
      </c>
      <c r="BA877" s="67">
        <v>-0.24747879803180695</v>
      </c>
      <c r="BB877" s="67">
        <v>-0.19397717714309692</v>
      </c>
      <c r="BC877" s="67">
        <v>-0.13974571228027344</v>
      </c>
      <c r="BD877" s="67">
        <v>-0.12435692548751831</v>
      </c>
      <c r="BE877" s="67">
        <v>-6.4051814377307892E-2</v>
      </c>
      <c r="BF877" s="67">
        <v>-6.441834568977356E-2</v>
      </c>
      <c r="BG877" s="67">
        <v>-5.2829939872026443E-2</v>
      </c>
      <c r="BH877" s="67">
        <v>-5.2430275827646255E-2</v>
      </c>
      <c r="BI877" s="67">
        <v>-4.790855199098587E-2</v>
      </c>
      <c r="BJ877" s="67">
        <v>-4.481690376996994E-2</v>
      </c>
      <c r="BK877" s="67">
        <v>-5.6099750101566315E-2</v>
      </c>
      <c r="BL877" s="67">
        <v>-5.0036080181598663E-2</v>
      </c>
      <c r="BM877" s="67">
        <v>-6.5600194036960602E-2</v>
      </c>
      <c r="BN877" s="67">
        <v>-9.1628015041351318E-2</v>
      </c>
      <c r="BO877" s="67">
        <v>-4.962637647986412E-2</v>
      </c>
      <c r="BP877" s="67">
        <v>-6.256905198097229E-2</v>
      </c>
      <c r="BQ877" s="67">
        <v>-6.9327443838119507E-2</v>
      </c>
      <c r="BR877" s="67">
        <v>-3.5407647490501404E-2</v>
      </c>
      <c r="BS877" s="67">
        <v>0.13073387742042542</v>
      </c>
      <c r="BT877" s="67">
        <v>0.14476880431175232</v>
      </c>
      <c r="BU877" s="67">
        <v>0.12289642542600632</v>
      </c>
      <c r="BV877" s="67">
        <v>0.13529995083808899</v>
      </c>
      <c r="BW877" s="67">
        <v>9.5508307218551636E-2</v>
      </c>
      <c r="BX877" s="67">
        <v>-0.1283075362443924</v>
      </c>
      <c r="BY877" s="67">
        <v>-0.15403759479522705</v>
      </c>
      <c r="BZ877" s="67">
        <v>-0.1047135591506958</v>
      </c>
      <c r="CA877" s="67">
        <v>-5.7558182626962662E-2</v>
      </c>
      <c r="CB877" s="67">
        <v>-5.0016608089208603E-2</v>
      </c>
      <c r="CC877" s="67">
        <v>-1.7148792743682861E-2</v>
      </c>
      <c r="CD877" s="67">
        <v>-2.1302394568920135E-2</v>
      </c>
      <c r="CE877" s="67">
        <v>-1.2801569886505604E-2</v>
      </c>
      <c r="CF877" s="67">
        <v>-1.4559789560735226E-2</v>
      </c>
      <c r="CG877" s="67">
        <v>-1.1084433645009995E-2</v>
      </c>
      <c r="CH877" s="67">
        <v>-7.4560530483722687E-3</v>
      </c>
      <c r="CI877" s="67">
        <v>-1.533054281026125E-2</v>
      </c>
      <c r="CJ877" s="67">
        <v>-5.9012081474065781E-3</v>
      </c>
      <c r="CK877" s="67">
        <v>-1.807122491300106E-2</v>
      </c>
      <c r="CL877" s="67">
        <v>-4.121018573641777E-2</v>
      </c>
      <c r="CM877" s="67">
        <v>3.9478708058595657E-3</v>
      </c>
      <c r="CN877" s="67">
        <v>-6.2745106406509876E-3</v>
      </c>
      <c r="CO877" s="67">
        <v>-1.0267510078847408E-2</v>
      </c>
      <c r="CP877" s="67">
        <v>2.6290720328688622E-2</v>
      </c>
      <c r="CQ877" s="67">
        <v>0.19274346530437469</v>
      </c>
      <c r="CR877" s="67">
        <v>0.20816478133201599</v>
      </c>
      <c r="CS877" s="67">
        <v>0.1878022700548172</v>
      </c>
      <c r="CT877" s="67">
        <v>0.20137934386730194</v>
      </c>
      <c r="CU877" s="67">
        <v>0.16181734204292297</v>
      </c>
      <c r="CV877" s="67">
        <v>-6.1370659619569778E-2</v>
      </c>
      <c r="CW877" s="67">
        <v>-8.9320488274097443E-2</v>
      </c>
      <c r="CX877" s="67">
        <v>-4.2889874428510666E-2</v>
      </c>
      <c r="CY877" s="67">
        <v>-6.3535472145304084E-4</v>
      </c>
      <c r="CZ877" s="67">
        <v>1.4712701085954905E-3</v>
      </c>
      <c r="DA877" s="67">
        <v>2.9754221439361572E-2</v>
      </c>
      <c r="DB877" s="67">
        <v>2.1813558414578438E-2</v>
      </c>
      <c r="DC877" s="67">
        <v>2.7226798236370087E-2</v>
      </c>
      <c r="DD877" s="67">
        <v>2.3310696706175804E-2</v>
      </c>
      <c r="DE877" s="67">
        <v>2.5739684700965881E-2</v>
      </c>
      <c r="DF877" s="67">
        <v>2.9904801398515701E-2</v>
      </c>
      <c r="DG877" s="67">
        <v>2.5438660755753517E-2</v>
      </c>
      <c r="DH877" s="67">
        <v>3.8233663886785507E-2</v>
      </c>
      <c r="DI877" s="67">
        <v>2.9457738623023033E-2</v>
      </c>
      <c r="DJ877" s="67">
        <v>9.2076463624835014E-3</v>
      </c>
      <c r="DK877" s="67">
        <v>5.7522118091583252E-2</v>
      </c>
      <c r="DL877" s="67">
        <v>5.0020031630992889E-2</v>
      </c>
      <c r="DM877" s="67">
        <v>4.8792425543069839E-2</v>
      </c>
      <c r="DN877" s="67">
        <v>8.7989091873168945E-2</v>
      </c>
      <c r="DO877" s="67">
        <v>0.25475305318832397</v>
      </c>
      <c r="DP877" s="67">
        <v>0.27156072854995728</v>
      </c>
      <c r="DQ877" s="67">
        <v>0.25270813703536987</v>
      </c>
      <c r="DR877" s="67">
        <v>0.26745873689651489</v>
      </c>
      <c r="DS877" s="67">
        <v>0.22812636196613312</v>
      </c>
      <c r="DT877" s="67">
        <v>5.5662281811237335E-3</v>
      </c>
      <c r="DU877" s="67">
        <v>-2.4603383615612984E-2</v>
      </c>
      <c r="DV877" s="67">
        <v>1.8933821469545364E-2</v>
      </c>
      <c r="DW877" s="67">
        <v>5.6287474930286407E-2</v>
      </c>
      <c r="DX877" s="67">
        <v>5.2959144115447998E-2</v>
      </c>
      <c r="DY877" s="67">
        <v>9.7474724054336548E-2</v>
      </c>
      <c r="DZ877" s="67">
        <v>8.4066152572631836E-2</v>
      </c>
      <c r="EA877" s="67">
        <v>8.5021406412124634E-2</v>
      </c>
      <c r="EB877" s="67">
        <v>7.7989667654037476E-2</v>
      </c>
      <c r="EC877" s="67">
        <v>7.8907862305641174E-2</v>
      </c>
      <c r="ED877" s="67">
        <v>8.3847939968109131E-2</v>
      </c>
      <c r="EE877" s="67">
        <v>8.4302924573421478E-2</v>
      </c>
      <c r="EF877" s="67">
        <v>0.10195740312337875</v>
      </c>
      <c r="EG877" s="67">
        <v>9.8082020878791809E-2</v>
      </c>
      <c r="EH877" s="67">
        <v>8.2002989947795868E-2</v>
      </c>
      <c r="EI877" s="67">
        <v>0.13487482070922852</v>
      </c>
      <c r="EJ877" s="67">
        <v>0.1313004195690155</v>
      </c>
      <c r="EK877" s="67">
        <v>0.13406558334827423</v>
      </c>
      <c r="EL877" s="67">
        <v>0.17707173526287079</v>
      </c>
      <c r="EM877" s="67">
        <v>0.34428504109382629</v>
      </c>
      <c r="EN877" s="67">
        <v>0.36309447884559631</v>
      </c>
      <c r="EO877" s="67">
        <v>0.34642183780670166</v>
      </c>
      <c r="EP877" s="67">
        <v>0.36286687850952148</v>
      </c>
      <c r="EQ877" s="67">
        <v>0.3238660991191864</v>
      </c>
      <c r="ER877" s="67">
        <v>0.10221246629953384</v>
      </c>
      <c r="ES877" s="67">
        <v>6.8837843835353851E-2</v>
      </c>
      <c r="ET877" s="67">
        <v>0.108197420835495</v>
      </c>
      <c r="EU877" s="67">
        <v>0.13847500085830688</v>
      </c>
      <c r="EV877" s="67">
        <v>0.1272994726896286</v>
      </c>
      <c r="EW877" s="67">
        <v>68.510025024414063</v>
      </c>
      <c r="EX877" s="67">
        <v>66.589088439941406</v>
      </c>
      <c r="EY877" s="67">
        <v>65.164566040039063</v>
      </c>
      <c r="EZ877" s="67">
        <v>66.867027282714844</v>
      </c>
      <c r="FA877" s="67">
        <v>65.9407958984375</v>
      </c>
      <c r="FB877" s="67">
        <v>64.944580078125</v>
      </c>
      <c r="FC877" s="67">
        <v>65.442481994628906</v>
      </c>
      <c r="FD877" s="67">
        <v>68.297210693359375</v>
      </c>
      <c r="FE877" s="67">
        <v>72.976974487304688</v>
      </c>
      <c r="FF877" s="67">
        <v>75.207061767578125</v>
      </c>
      <c r="FG877" s="67">
        <v>79.511116027832031</v>
      </c>
      <c r="FH877" s="67">
        <v>85.356864929199219</v>
      </c>
      <c r="FI877" s="67">
        <v>90.65155029296875</v>
      </c>
      <c r="FJ877" s="67">
        <v>94.708526611328125</v>
      </c>
      <c r="FK877" s="67">
        <v>96.251602172851563</v>
      </c>
      <c r="FL877" s="67">
        <v>93.535354614257813</v>
      </c>
      <c r="FM877" s="67">
        <v>90.729377746582031</v>
      </c>
      <c r="FN877" s="67">
        <v>83.438148498535156</v>
      </c>
      <c r="FO877" s="67">
        <v>78.449981689453125</v>
      </c>
      <c r="FP877" s="67">
        <v>74.051589965820313</v>
      </c>
      <c r="FQ877" s="67">
        <v>70.912696838378906</v>
      </c>
      <c r="FR877" s="67">
        <v>68.915603637695313</v>
      </c>
      <c r="FS877" s="67">
        <v>68.654090881347656</v>
      </c>
      <c r="FT877" s="67">
        <v>67.29443359375</v>
      </c>
      <c r="FU877" s="68">
        <v>8.3593167364597321E-2</v>
      </c>
      <c r="FV877" s="40">
        <v>5.4899997711181641</v>
      </c>
      <c r="FW877">
        <v>2362.0300000000002</v>
      </c>
      <c r="FX877">
        <v>1</v>
      </c>
    </row>
    <row r="878" spans="1:180" x14ac:dyDescent="0.2">
      <c r="A878" t="s">
        <v>189</v>
      </c>
      <c r="B878" t="s">
        <v>207</v>
      </c>
      <c r="C878" t="s">
        <v>204</v>
      </c>
      <c r="D878" t="s">
        <v>185</v>
      </c>
      <c r="E878" t="s">
        <v>1</v>
      </c>
      <c r="F878" t="s">
        <v>1</v>
      </c>
      <c r="G878" s="60" t="s">
        <v>228</v>
      </c>
      <c r="H878" s="67">
        <v>2729.9999384880066</v>
      </c>
      <c r="I878" s="67">
        <v>0.66044443845748901</v>
      </c>
      <c r="J878" s="67">
        <v>0.58392548561096191</v>
      </c>
      <c r="K878" s="67">
        <v>0.53302150964736938</v>
      </c>
      <c r="L878" s="67">
        <v>0.50586283206939697</v>
      </c>
      <c r="M878" s="67">
        <v>0.49037671089172363</v>
      </c>
      <c r="N878" s="67">
        <v>0.51189339160919189</v>
      </c>
      <c r="O878" s="67">
        <v>0.60550922155380249</v>
      </c>
      <c r="P878" s="67">
        <v>0.67414301633834839</v>
      </c>
      <c r="Q878" s="67">
        <v>0.66391617059707642</v>
      </c>
      <c r="R878" s="67">
        <v>0.68721616268157959</v>
      </c>
      <c r="S878" s="67">
        <v>0.74432545900344849</v>
      </c>
      <c r="T878" s="67">
        <v>0.81084775924682617</v>
      </c>
      <c r="U878" s="67">
        <v>0.89968907833099365</v>
      </c>
      <c r="V878" s="67">
        <v>1.0117249488830566</v>
      </c>
      <c r="W878" s="67">
        <v>1.1695475578308105</v>
      </c>
      <c r="X878" s="67">
        <v>1.3127470016479492</v>
      </c>
      <c r="Y878" s="67">
        <v>1.4678390026092529</v>
      </c>
      <c r="Z878" s="67">
        <v>1.580514669418335</v>
      </c>
      <c r="AA878" s="67">
        <v>1.654901385307312</v>
      </c>
      <c r="AB878" s="67">
        <v>1.6350592374801636</v>
      </c>
      <c r="AC878" s="67">
        <v>1.5477269887924194</v>
      </c>
      <c r="AD878" s="67">
        <v>1.367379903793335</v>
      </c>
      <c r="AE878" s="67">
        <v>1.1035358905792236</v>
      </c>
      <c r="AF878" s="67">
        <v>0.85353267192840576</v>
      </c>
      <c r="AG878" s="67">
        <v>-0.15240666270256042</v>
      </c>
      <c r="AH878" s="67">
        <v>-0.12868177890777588</v>
      </c>
      <c r="AI878" s="67">
        <v>-0.11673390120267868</v>
      </c>
      <c r="AJ878" s="67">
        <v>-0.10821317136287689</v>
      </c>
      <c r="AK878" s="67">
        <v>-0.10640501976013184</v>
      </c>
      <c r="AL878" s="67">
        <v>-0.11131350696086884</v>
      </c>
      <c r="AM878" s="67">
        <v>-0.11070389300584793</v>
      </c>
      <c r="AN878" s="67">
        <v>-0.12084174901247025</v>
      </c>
      <c r="AO878" s="67">
        <v>-0.13583208620548248</v>
      </c>
      <c r="AP878" s="67">
        <v>-0.13819871842861176</v>
      </c>
      <c r="AQ878" s="67">
        <v>-0.14521679282188416</v>
      </c>
      <c r="AR878" s="67">
        <v>-0.15187324583530426</v>
      </c>
      <c r="AS878" s="67">
        <v>-0.19798752665519714</v>
      </c>
      <c r="AT878" s="67">
        <v>-0.22042626142501831</v>
      </c>
      <c r="AU878" s="67">
        <v>-1.077947486191988E-2</v>
      </c>
      <c r="AV878" s="67">
        <v>4.7414541244506836E-2</v>
      </c>
      <c r="AW878" s="67">
        <v>6.5690852701663971E-2</v>
      </c>
      <c r="AX878" s="67">
        <v>6.9682039320468903E-2</v>
      </c>
      <c r="AY878" s="67">
        <v>-1.6549731662962586E-4</v>
      </c>
      <c r="AZ878" s="67">
        <v>-0.36668285727500916</v>
      </c>
      <c r="BA878" s="67">
        <v>-0.40891611576080322</v>
      </c>
      <c r="BB878" s="67">
        <v>-0.34501808881759644</v>
      </c>
      <c r="BC878" s="67">
        <v>-0.25156453251838684</v>
      </c>
      <c r="BD878" s="67">
        <v>-0.20514416694641113</v>
      </c>
      <c r="BE878" s="67">
        <v>-8.4675632417201996E-2</v>
      </c>
      <c r="BF878" s="67">
        <v>-6.6419646143913269E-2</v>
      </c>
      <c r="BG878" s="67">
        <v>-5.8927960693836212E-2</v>
      </c>
      <c r="BH878" s="67">
        <v>-5.3525231778621674E-2</v>
      </c>
      <c r="BI878" s="67">
        <v>-5.3223662078380585E-2</v>
      </c>
      <c r="BJ878" s="67">
        <v>-5.7352922856807709E-2</v>
      </c>
      <c r="BK878" s="67">
        <v>-5.1830988377332687E-2</v>
      </c>
      <c r="BL878" s="67">
        <v>-5.7104244828224182E-2</v>
      </c>
      <c r="BM878" s="67">
        <v>-6.7193508148193359E-2</v>
      </c>
      <c r="BN878" s="67">
        <v>-6.5393365919589996E-2</v>
      </c>
      <c r="BO878" s="67">
        <v>-6.7856103181838989E-2</v>
      </c>
      <c r="BP878" s="67">
        <v>-7.0597909390926361E-2</v>
      </c>
      <c r="BQ878" s="67">
        <v>-0.11272614449262619</v>
      </c>
      <c r="BR878" s="67">
        <v>-0.13136757910251617</v>
      </c>
      <c r="BS878" s="67">
        <v>7.8730762004852295E-2</v>
      </c>
      <c r="BT878" s="67">
        <v>0.13891996443271637</v>
      </c>
      <c r="BU878" s="67">
        <v>0.15937319397926331</v>
      </c>
      <c r="BV878" s="67">
        <v>0.16505949199199677</v>
      </c>
      <c r="BW878" s="67">
        <v>9.5543757081031799E-2</v>
      </c>
      <c r="BX878" s="67">
        <v>-0.27006974816322327</v>
      </c>
      <c r="BY878" s="67">
        <v>-0.31549951434135437</v>
      </c>
      <c r="BZ878" s="67">
        <v>-0.25576958060264587</v>
      </c>
      <c r="CA878" s="67">
        <v>-0.16938111186027527</v>
      </c>
      <c r="CB878" s="67">
        <v>-0.1307978630065918</v>
      </c>
      <c r="CC878" s="67">
        <v>-3.7765320390462875E-2</v>
      </c>
      <c r="CD878" s="67">
        <v>-2.3297075182199478E-2</v>
      </c>
      <c r="CE878" s="67">
        <v>-1.8891740590333939E-2</v>
      </c>
      <c r="CF878" s="67">
        <v>-1.5648534521460533E-2</v>
      </c>
      <c r="CG878" s="67">
        <v>-1.6390414908528328E-2</v>
      </c>
      <c r="CH878" s="67">
        <v>-1.997997984290123E-2</v>
      </c>
      <c r="CI878" s="67">
        <v>-1.1055789887905121E-2</v>
      </c>
      <c r="CJ878" s="67">
        <v>-1.295983511954546E-2</v>
      </c>
      <c r="CK878" s="67">
        <v>-1.9654633477330208E-2</v>
      </c>
      <c r="CL878" s="67">
        <v>-1.4968606643378735E-2</v>
      </c>
      <c r="CM878" s="67">
        <v>-1.4276323840022087E-2</v>
      </c>
      <c r="CN878" s="67">
        <v>-1.4306860044598579E-2</v>
      </c>
      <c r="CO878" s="67">
        <v>-5.3674362599849701E-2</v>
      </c>
      <c r="CP878" s="67">
        <v>-6.9685801863670349E-2</v>
      </c>
      <c r="CQ878" s="67">
        <v>0.14072528481483459</v>
      </c>
      <c r="CR878" s="67">
        <v>0.20229633152484894</v>
      </c>
      <c r="CS878" s="67">
        <v>0.22425727546215057</v>
      </c>
      <c r="CT878" s="67">
        <v>0.2311176210641861</v>
      </c>
      <c r="CU878" s="67">
        <v>0.16183169186115265</v>
      </c>
      <c r="CV878" s="67">
        <v>-0.20315583050251007</v>
      </c>
      <c r="CW878" s="67">
        <v>-0.25079947710037231</v>
      </c>
      <c r="CX878" s="67">
        <v>-0.19395633041858673</v>
      </c>
      <c r="CY878" s="67">
        <v>-0.11246109008789063</v>
      </c>
      <c r="CZ878" s="67">
        <v>-7.9305835068225861E-2</v>
      </c>
      <c r="DA878" s="67">
        <v>9.1449860483407974E-3</v>
      </c>
      <c r="DB878" s="67">
        <v>1.9825490191578865E-2</v>
      </c>
      <c r="DC878" s="67">
        <v>2.1144477650523186E-2</v>
      </c>
      <c r="DD878" s="67">
        <v>2.2228166460990906E-2</v>
      </c>
      <c r="DE878" s="67">
        <v>2.044283039867878E-2</v>
      </c>
      <c r="DF878" s="67">
        <v>1.7392959445714951E-2</v>
      </c>
      <c r="DG878" s="67">
        <v>2.9719408601522446E-2</v>
      </c>
      <c r="DH878" s="67">
        <v>3.1184569001197815E-2</v>
      </c>
      <c r="DI878" s="67">
        <v>2.7884239330887794E-2</v>
      </c>
      <c r="DJ878" s="67">
        <v>3.5456150770187378E-2</v>
      </c>
      <c r="DK878" s="67">
        <v>3.9303451776504517E-2</v>
      </c>
      <c r="DL878" s="67">
        <v>4.1984193027019501E-2</v>
      </c>
      <c r="DM878" s="67">
        <v>5.3774192929267883E-3</v>
      </c>
      <c r="DN878" s="67">
        <v>-8.0040320754051208E-3</v>
      </c>
      <c r="DO878" s="67">
        <v>0.2027197927236557</v>
      </c>
      <c r="DP878" s="67">
        <v>0.2656727135181427</v>
      </c>
      <c r="DQ878" s="67">
        <v>0.28914138674736023</v>
      </c>
      <c r="DR878" s="67">
        <v>0.29717573523521423</v>
      </c>
      <c r="DS878" s="67">
        <v>0.2281196266412735</v>
      </c>
      <c r="DT878" s="67">
        <v>-0.13624188303947449</v>
      </c>
      <c r="DU878" s="67">
        <v>-0.18609942495822906</v>
      </c>
      <c r="DV878" s="67">
        <v>-0.13214309513568878</v>
      </c>
      <c r="DW878" s="67">
        <v>-5.5541086941957474E-2</v>
      </c>
      <c r="DX878" s="67">
        <v>-2.7813812717795372E-2</v>
      </c>
      <c r="DY878" s="67">
        <v>7.6876014471054077E-2</v>
      </c>
      <c r="DZ878" s="67">
        <v>8.2087628543376923E-2</v>
      </c>
      <c r="EA878" s="67">
        <v>7.8950420022010803E-2</v>
      </c>
      <c r="EB878" s="67">
        <v>7.6916106045246124E-2</v>
      </c>
      <c r="EC878" s="67">
        <v>7.3624186217784882E-2</v>
      </c>
      <c r="ED878" s="67">
        <v>7.1353547275066376E-2</v>
      </c>
      <c r="EE878" s="67">
        <v>8.8592313230037689E-2</v>
      </c>
      <c r="EF878" s="67">
        <v>9.4922080636024475E-2</v>
      </c>
      <c r="EG878" s="67">
        <v>9.6522822976112366E-2</v>
      </c>
      <c r="EH878" s="67">
        <v>0.10826149582862854</v>
      </c>
      <c r="EI878" s="67">
        <v>0.11666414141654968</v>
      </c>
      <c r="EJ878" s="67">
        <v>0.1232595220208168</v>
      </c>
      <c r="EK878" s="67">
        <v>9.0638808906078339E-2</v>
      </c>
      <c r="EL878" s="67">
        <v>8.1054657697677612E-2</v>
      </c>
      <c r="EM878" s="67">
        <v>0.29223001003265381</v>
      </c>
      <c r="EN878" s="67">
        <v>0.35717812180519104</v>
      </c>
      <c r="EO878" s="67">
        <v>0.38282370567321777</v>
      </c>
      <c r="EP878" s="67">
        <v>0.3925531804561615</v>
      </c>
      <c r="EQ878" s="67">
        <v>0.32382887601852417</v>
      </c>
      <c r="ER878" s="67">
        <v>-3.9628792554140091E-2</v>
      </c>
      <c r="ES878" s="67">
        <v>-9.2682816088199615E-2</v>
      </c>
      <c r="ET878" s="67">
        <v>-4.2894579470157623E-2</v>
      </c>
      <c r="EU878" s="67">
        <v>2.6642365381121635E-2</v>
      </c>
      <c r="EV878" s="67">
        <v>4.6532493084669113E-2</v>
      </c>
      <c r="EW878" s="67">
        <v>65.111747741699219</v>
      </c>
      <c r="EX878" s="67">
        <v>63.617885589599609</v>
      </c>
      <c r="EY878" s="67">
        <v>61.519676208496094</v>
      </c>
      <c r="EZ878" s="67">
        <v>60.200611114501953</v>
      </c>
      <c r="FA878" s="67">
        <v>58.993339538574219</v>
      </c>
      <c r="FB878" s="67">
        <v>57.573894500732422</v>
      </c>
      <c r="FC878" s="67">
        <v>56.569210052490234</v>
      </c>
      <c r="FD878" s="67">
        <v>59.990257263183594</v>
      </c>
      <c r="FE878" s="67">
        <v>68.317787170410156</v>
      </c>
      <c r="FF878" s="67">
        <v>74.023040771484375</v>
      </c>
      <c r="FG878" s="67">
        <v>81.014228820800781</v>
      </c>
      <c r="FH878" s="67">
        <v>86.763313293457031</v>
      </c>
      <c r="FI878" s="67">
        <v>91.818702697753906</v>
      </c>
      <c r="FJ878" s="67">
        <v>97.976203918457031</v>
      </c>
      <c r="FK878" s="67">
        <v>101.89293670654297</v>
      </c>
      <c r="FL878" s="67">
        <v>102.82726287841797</v>
      </c>
      <c r="FM878" s="67">
        <v>102.02225494384766</v>
      </c>
      <c r="FN878" s="67">
        <v>99.227767944335938</v>
      </c>
      <c r="FO878" s="67">
        <v>93.77777099609375</v>
      </c>
      <c r="FP878" s="67">
        <v>86.587814331054688</v>
      </c>
      <c r="FQ878" s="67">
        <v>81.836585998535156</v>
      </c>
      <c r="FR878" s="67">
        <v>76.847579956054688</v>
      </c>
      <c r="FS878" s="67">
        <v>71.870429992675781</v>
      </c>
      <c r="FT878" s="67">
        <v>69.32037353515625</v>
      </c>
      <c r="FU878" s="68">
        <v>8.3567522466182709E-2</v>
      </c>
      <c r="FV878" s="40">
        <v>12.060000419616699</v>
      </c>
      <c r="FW878">
        <v>2635.89</v>
      </c>
      <c r="FX878">
        <v>1</v>
      </c>
    </row>
    <row r="879" spans="1:180" x14ac:dyDescent="0.2">
      <c r="A879" t="s">
        <v>189</v>
      </c>
      <c r="B879" t="s">
        <v>207</v>
      </c>
      <c r="C879" t="s">
        <v>204</v>
      </c>
      <c r="D879" t="s">
        <v>185</v>
      </c>
      <c r="E879" t="s">
        <v>1</v>
      </c>
      <c r="F879" t="s">
        <v>1</v>
      </c>
      <c r="G879" s="60" t="s">
        <v>229</v>
      </c>
      <c r="H879" s="67">
        <v>2725.9999513626099</v>
      </c>
      <c r="I879" s="67">
        <v>0.69313991069793701</v>
      </c>
      <c r="J879" s="67">
        <v>0.5985414981842041</v>
      </c>
      <c r="K879" s="67">
        <v>0.55594086647033691</v>
      </c>
      <c r="L879" s="67">
        <v>0.52577340602874756</v>
      </c>
      <c r="M879" s="67">
        <v>0.50713104009628296</v>
      </c>
      <c r="N879" s="67">
        <v>0.5382423996925354</v>
      </c>
      <c r="O879" s="67">
        <v>0.62045323848724365</v>
      </c>
      <c r="P879" s="67">
        <v>0.69602274894714355</v>
      </c>
      <c r="Q879" s="67">
        <v>0.67596501111984253</v>
      </c>
      <c r="R879" s="67">
        <v>0.69483155012130737</v>
      </c>
      <c r="S879" s="67">
        <v>0.7406955361366272</v>
      </c>
      <c r="T879" s="67">
        <v>0.80621868371963501</v>
      </c>
      <c r="U879" s="67">
        <v>0.90822511911392212</v>
      </c>
      <c r="V879" s="67">
        <v>1.0192030668258667</v>
      </c>
      <c r="W879" s="67">
        <v>1.1402405500411987</v>
      </c>
      <c r="X879" s="67">
        <v>1.2900903224945068</v>
      </c>
      <c r="Y879" s="67">
        <v>1.4477949142456055</v>
      </c>
      <c r="Z879" s="67">
        <v>1.5485241413116455</v>
      </c>
      <c r="AA879" s="67">
        <v>1.5710917711257935</v>
      </c>
      <c r="AB879" s="67">
        <v>1.5624995231628418</v>
      </c>
      <c r="AC879" s="67">
        <v>1.4797084331512451</v>
      </c>
      <c r="AD879" s="67">
        <v>1.2933129072189331</v>
      </c>
      <c r="AE879" s="67">
        <v>1.0438623428344727</v>
      </c>
      <c r="AF879" s="67">
        <v>0.8275415301322937</v>
      </c>
      <c r="AG879" s="67">
        <v>-0.18966944515705109</v>
      </c>
      <c r="AH879" s="67">
        <v>-0.16605488955974579</v>
      </c>
      <c r="AI879" s="67">
        <v>-0.13425067067146301</v>
      </c>
      <c r="AJ879" s="67">
        <v>-0.12079309672117233</v>
      </c>
      <c r="AK879" s="67">
        <v>-0.11672070622444153</v>
      </c>
      <c r="AL879" s="67">
        <v>-0.11525236070156097</v>
      </c>
      <c r="AM879" s="67">
        <v>-0.11975529789924622</v>
      </c>
      <c r="AN879" s="67">
        <v>-0.1085517555475235</v>
      </c>
      <c r="AO879" s="67">
        <v>-0.13619440793991089</v>
      </c>
      <c r="AP879" s="67">
        <v>-0.15606677532196045</v>
      </c>
      <c r="AQ879" s="67">
        <v>-0.15075968205928802</v>
      </c>
      <c r="AR879" s="67">
        <v>-0.17708812654018402</v>
      </c>
      <c r="AS879" s="67">
        <v>-0.20116737484931946</v>
      </c>
      <c r="AT879" s="67">
        <v>-0.22355878353118896</v>
      </c>
      <c r="AU879" s="67">
        <v>-6.2879927456378937E-2</v>
      </c>
      <c r="AV879" s="67">
        <v>-5.027607548981905E-3</v>
      </c>
      <c r="AW879" s="67">
        <v>2.5563044473528862E-3</v>
      </c>
      <c r="AX879" s="67">
        <v>4.65436652302742E-3</v>
      </c>
      <c r="AY879" s="67">
        <v>-9.1025039553642273E-2</v>
      </c>
      <c r="AZ879" s="67">
        <v>-0.34640678763389587</v>
      </c>
      <c r="BA879" s="67">
        <v>-0.38848146796226501</v>
      </c>
      <c r="BB879" s="67">
        <v>-0.3108791708946228</v>
      </c>
      <c r="BC879" s="67">
        <v>-0.2339136004447937</v>
      </c>
      <c r="BD879" s="67">
        <v>-0.18456600606441498</v>
      </c>
      <c r="BE879" s="67">
        <v>-0.12188164889812469</v>
      </c>
      <c r="BF879" s="67">
        <v>-0.10373996943235397</v>
      </c>
      <c r="BG879" s="67">
        <v>-7.6395437121391296E-2</v>
      </c>
      <c r="BH879" s="67">
        <v>-6.6057503223419189E-2</v>
      </c>
      <c r="BI879" s="67">
        <v>-6.3492737710475922E-2</v>
      </c>
      <c r="BJ879" s="67">
        <v>-6.1244688928127289E-2</v>
      </c>
      <c r="BK879" s="67">
        <v>-6.0830477625131607E-2</v>
      </c>
      <c r="BL879" s="67">
        <v>-4.475858062505722E-2</v>
      </c>
      <c r="BM879" s="67">
        <v>-6.7495912313461304E-2</v>
      </c>
      <c r="BN879" s="67">
        <v>-8.3198018372058868E-2</v>
      </c>
      <c r="BO879" s="67">
        <v>-7.3331795632839203E-2</v>
      </c>
      <c r="BP879" s="67">
        <v>-9.5742553472518921E-2</v>
      </c>
      <c r="BQ879" s="67">
        <v>-0.11583324521780014</v>
      </c>
      <c r="BR879" s="67">
        <v>-0.1344253271818161</v>
      </c>
      <c r="BS879" s="67">
        <v>2.670452743768692E-2</v>
      </c>
      <c r="BT879" s="67">
        <v>8.6552746593952179E-2</v>
      </c>
      <c r="BU879" s="67">
        <v>9.6314661204814911E-2</v>
      </c>
      <c r="BV879" s="67">
        <v>0.10010983049869537</v>
      </c>
      <c r="BW879" s="67">
        <v>4.7627156600356102E-3</v>
      </c>
      <c r="BX879" s="67">
        <v>-0.24971453845500946</v>
      </c>
      <c r="BY879" s="67">
        <v>-0.29498803615570068</v>
      </c>
      <c r="BZ879" s="67">
        <v>-0.22155636548995972</v>
      </c>
      <c r="CA879" s="67">
        <v>-0.1516612321138382</v>
      </c>
      <c r="CB879" s="67">
        <v>-0.11015751957893372</v>
      </c>
      <c r="CC879" s="67">
        <v>-7.4932046234607697E-2</v>
      </c>
      <c r="CD879" s="67">
        <v>-6.0580864548683167E-2</v>
      </c>
      <c r="CE879" s="67">
        <v>-3.6325074732303619E-2</v>
      </c>
      <c r="CF879" s="67">
        <v>-2.8147786855697632E-2</v>
      </c>
      <c r="CG879" s="67">
        <v>-2.6627194136381149E-2</v>
      </c>
      <c r="CH879" s="67">
        <v>-2.3839136585593224E-2</v>
      </c>
      <c r="CI879" s="67">
        <v>-2.0019324496388435E-2</v>
      </c>
      <c r="CJ879" s="67">
        <v>-5.756238242611289E-4</v>
      </c>
      <c r="CK879" s="67">
        <v>-1.991555280983448E-2</v>
      </c>
      <c r="CL879" s="67">
        <v>-3.2729342579841614E-2</v>
      </c>
      <c r="CM879" s="67">
        <v>-1.9705478101968765E-2</v>
      </c>
      <c r="CN879" s="67">
        <v>-3.9402857422828674E-2</v>
      </c>
      <c r="CO879" s="67">
        <v>-5.6731067597866058E-2</v>
      </c>
      <c r="CP879" s="67">
        <v>-7.2691760957241058E-2</v>
      </c>
      <c r="CQ879" s="67">
        <v>8.8750451803207397E-2</v>
      </c>
      <c r="CR879" s="67">
        <v>0.14998102188110352</v>
      </c>
      <c r="CS879" s="67">
        <v>0.16125139594078064</v>
      </c>
      <c r="CT879" s="67">
        <v>0.1662219911813736</v>
      </c>
      <c r="CU879" s="67">
        <v>7.1105018258094788E-2</v>
      </c>
      <c r="CV879" s="67">
        <v>-0.18274575471878052</v>
      </c>
      <c r="CW879" s="67">
        <v>-0.2302347719669342</v>
      </c>
      <c r="CX879" s="67">
        <v>-0.15969167649745941</v>
      </c>
      <c r="CY879" s="67">
        <v>-9.4693504273891449E-2</v>
      </c>
      <c r="CZ879" s="67">
        <v>-5.8622431010007858E-2</v>
      </c>
      <c r="DA879" s="67">
        <v>-2.7982434257864952E-2</v>
      </c>
      <c r="DB879" s="67">
        <v>-1.7421752214431763E-2</v>
      </c>
      <c r="DC879" s="67">
        <v>3.7452930118888617E-3</v>
      </c>
      <c r="DD879" s="67">
        <v>9.7619276493787766E-3</v>
      </c>
      <c r="DE879" s="67">
        <v>1.0238341987133026E-2</v>
      </c>
      <c r="DF879" s="67">
        <v>1.3566415756940842E-2</v>
      </c>
      <c r="DG879" s="67">
        <v>2.0791830494999886E-2</v>
      </c>
      <c r="DH879" s="67">
        <v>4.3607335537672043E-2</v>
      </c>
      <c r="DI879" s="67">
        <v>2.766481414437294E-2</v>
      </c>
      <c r="DJ879" s="67">
        <v>1.7739333212375641E-2</v>
      </c>
      <c r="DK879" s="67">
        <v>3.3920839428901672E-2</v>
      </c>
      <c r="DL879" s="67">
        <v>1.6936834901571274E-2</v>
      </c>
      <c r="DM879" s="67">
        <v>2.3711060639470816E-3</v>
      </c>
      <c r="DN879" s="67">
        <v>-1.0958201251924038E-2</v>
      </c>
      <c r="DO879" s="67">
        <v>0.15079635381698608</v>
      </c>
      <c r="DP879" s="67">
        <v>0.21340928971767426</v>
      </c>
      <c r="DQ879" s="67">
        <v>0.22618813812732697</v>
      </c>
      <c r="DR879" s="67">
        <v>0.23233415186405182</v>
      </c>
      <c r="DS879" s="67">
        <v>0.13744732737541199</v>
      </c>
      <c r="DT879" s="67">
        <v>-0.11577697098255157</v>
      </c>
      <c r="DU879" s="67">
        <v>-0.16548149287700653</v>
      </c>
      <c r="DV879" s="67">
        <v>-9.7826965153217316E-2</v>
      </c>
      <c r="DW879" s="67">
        <v>-3.7725765258073807E-2</v>
      </c>
      <c r="DX879" s="67">
        <v>-7.0873401127755642E-3</v>
      </c>
      <c r="DY879" s="67">
        <v>3.9805345237255096E-2</v>
      </c>
      <c r="DZ879" s="67">
        <v>4.489314928650856E-2</v>
      </c>
      <c r="EA879" s="67">
        <v>6.1600536108016968E-2</v>
      </c>
      <c r="EB879" s="67">
        <v>6.4497530460357666E-2</v>
      </c>
      <c r="EC879" s="67">
        <v>6.3466325402259827E-2</v>
      </c>
      <c r="ED879" s="67">
        <v>6.7574098706245422E-2</v>
      </c>
      <c r="EE879" s="67">
        <v>7.971666008234024E-2</v>
      </c>
      <c r="EF879" s="67">
        <v>0.10740051418542862</v>
      </c>
      <c r="EG879" s="67">
        <v>9.636329859495163E-2</v>
      </c>
      <c r="EH879" s="67">
        <v>9.0608090162277222E-2</v>
      </c>
      <c r="EI879" s="67">
        <v>0.1113487184047699</v>
      </c>
      <c r="EJ879" s="67">
        <v>9.8282396793365479E-2</v>
      </c>
      <c r="EK879" s="67">
        <v>8.7705262005329132E-2</v>
      </c>
      <c r="EL879" s="67">
        <v>7.8175254166126251E-2</v>
      </c>
      <c r="EM879" s="67">
        <v>0.24038083851337433</v>
      </c>
      <c r="EN879" s="67">
        <v>0.30498966574668884</v>
      </c>
      <c r="EO879" s="67">
        <v>0.31994649767875671</v>
      </c>
      <c r="EP879" s="67">
        <v>0.32778960466384888</v>
      </c>
      <c r="EQ879" s="67">
        <v>0.23323509097099304</v>
      </c>
      <c r="ER879" s="67">
        <v>-1.9084697589278221E-2</v>
      </c>
      <c r="ES879" s="67">
        <v>-7.1988053619861603E-2</v>
      </c>
      <c r="ET879" s="67">
        <v>-8.5041690617799759E-3</v>
      </c>
      <c r="EU879" s="67">
        <v>4.4526603072881699E-2</v>
      </c>
      <c r="EV879" s="67">
        <v>6.7321144044399261E-2</v>
      </c>
      <c r="EW879" s="67">
        <v>68.115631103515625</v>
      </c>
      <c r="EX879" s="67">
        <v>66.175300598144531</v>
      </c>
      <c r="EY879" s="67">
        <v>64.117835998535156</v>
      </c>
      <c r="EZ879" s="67">
        <v>62.259071350097656</v>
      </c>
      <c r="FA879" s="67">
        <v>60.321029663085938</v>
      </c>
      <c r="FB879" s="67">
        <v>58.759819030761719</v>
      </c>
      <c r="FC879" s="67">
        <v>57.762847900390625</v>
      </c>
      <c r="FD879" s="67">
        <v>60.395191192626953</v>
      </c>
      <c r="FE879" s="67">
        <v>66.383201599121094</v>
      </c>
      <c r="FF879" s="67">
        <v>72.170318603515625</v>
      </c>
      <c r="FG879" s="67">
        <v>78.802764892578125</v>
      </c>
      <c r="FH879" s="67">
        <v>83.622200012207031</v>
      </c>
      <c r="FI879" s="67">
        <v>92.416412353515625</v>
      </c>
      <c r="FJ879" s="67">
        <v>97.468635559082031</v>
      </c>
      <c r="FK879" s="67">
        <v>98.69683837890625</v>
      </c>
      <c r="FL879" s="67">
        <v>99.184295654296875</v>
      </c>
      <c r="FM879" s="67">
        <v>97.335014343261719</v>
      </c>
      <c r="FN879" s="67">
        <v>95.648399353027344</v>
      </c>
      <c r="FO879" s="67">
        <v>90.584243774414063</v>
      </c>
      <c r="FP879" s="67">
        <v>85.201042175292969</v>
      </c>
      <c r="FQ879" s="67">
        <v>81.718086242675781</v>
      </c>
      <c r="FR879" s="67">
        <v>74.49755859375</v>
      </c>
      <c r="FS879" s="67">
        <v>69.605331420898438</v>
      </c>
      <c r="FT879" s="67">
        <v>67.557884216308594</v>
      </c>
      <c r="FU879" s="68">
        <v>8.3635948598384857E-2</v>
      </c>
      <c r="FV879" s="40">
        <v>8.9899997711181641</v>
      </c>
      <c r="FW879">
        <v>2641.76</v>
      </c>
      <c r="FX879">
        <v>1</v>
      </c>
    </row>
    <row r="880" spans="1:180" x14ac:dyDescent="0.2">
      <c r="A880" t="s">
        <v>189</v>
      </c>
      <c r="B880" t="s">
        <v>207</v>
      </c>
      <c r="C880" t="s">
        <v>204</v>
      </c>
      <c r="D880" t="s">
        <v>185</v>
      </c>
      <c r="E880" t="s">
        <v>1</v>
      </c>
      <c r="F880" t="s">
        <v>1</v>
      </c>
      <c r="G880" s="60" t="s">
        <v>230</v>
      </c>
      <c r="H880" s="67">
        <v>2726.0000416040421</v>
      </c>
      <c r="I880" s="67">
        <v>0.6684984564781189</v>
      </c>
      <c r="J880" s="67">
        <v>0.59117388725280762</v>
      </c>
      <c r="K880" s="67">
        <v>0.54635423421859741</v>
      </c>
      <c r="L880" s="67">
        <v>0.51245105266571045</v>
      </c>
      <c r="M880" s="67">
        <v>0.49462106823921204</v>
      </c>
      <c r="N880" s="67">
        <v>0.52408373355865479</v>
      </c>
      <c r="O880" s="67">
        <v>0.61376571655273438</v>
      </c>
      <c r="P880" s="67">
        <v>0.69268077611923218</v>
      </c>
      <c r="Q880" s="67">
        <v>0.67302513122558594</v>
      </c>
      <c r="R880" s="67">
        <v>0.67738670110702515</v>
      </c>
      <c r="S880" s="67">
        <v>0.71387553215026855</v>
      </c>
      <c r="T880" s="67">
        <v>0.75443077087402344</v>
      </c>
      <c r="U880" s="67">
        <v>0.7854573130607605</v>
      </c>
      <c r="V880" s="67">
        <v>0.8595268726348877</v>
      </c>
      <c r="W880" s="67">
        <v>0.96870338916778564</v>
      </c>
      <c r="X880" s="67">
        <v>1.1215617656707764</v>
      </c>
      <c r="Y880" s="67">
        <v>1.2818160057067871</v>
      </c>
      <c r="Z880" s="67">
        <v>1.3883970975875854</v>
      </c>
      <c r="AA880" s="67">
        <v>1.392247200012207</v>
      </c>
      <c r="AB880" s="67">
        <v>1.3432514667510986</v>
      </c>
      <c r="AC880" s="67">
        <v>1.285373330116272</v>
      </c>
      <c r="AD880" s="67">
        <v>1.1371221542358398</v>
      </c>
      <c r="AE880" s="67">
        <v>0.95572727918624878</v>
      </c>
      <c r="AF880" s="67">
        <v>0.79159897565841675</v>
      </c>
      <c r="AG880" s="67">
        <v>-0.17105598747730255</v>
      </c>
      <c r="AH880" s="67">
        <v>-0.13039833307266235</v>
      </c>
      <c r="AI880" s="67">
        <v>-0.1104181781411171</v>
      </c>
      <c r="AJ880" s="67">
        <v>-0.1000325009226799</v>
      </c>
      <c r="AK880" s="67">
        <v>-0.10350735485553741</v>
      </c>
      <c r="AL880" s="67">
        <v>-9.7835399210453033E-2</v>
      </c>
      <c r="AM880" s="67">
        <v>-9.8936378955841064E-2</v>
      </c>
      <c r="AN880" s="67">
        <v>-9.8818808794021606E-2</v>
      </c>
      <c r="AO880" s="67">
        <v>-0.1349966824054718</v>
      </c>
      <c r="AP880" s="67">
        <v>-0.16184306144714355</v>
      </c>
      <c r="AQ880" s="67">
        <v>-0.14746800065040588</v>
      </c>
      <c r="AR880" s="67">
        <v>-0.15379539132118225</v>
      </c>
      <c r="AS880" s="67">
        <v>-0.21070325374603271</v>
      </c>
      <c r="AT880" s="67">
        <v>-0.21218430995941162</v>
      </c>
      <c r="AU880" s="67">
        <v>-7.7391669154167175E-2</v>
      </c>
      <c r="AV880" s="67">
        <v>-4.2288642376661301E-2</v>
      </c>
      <c r="AW880" s="67">
        <v>-3.3856861293315887E-2</v>
      </c>
      <c r="AX880" s="67">
        <v>-1.5703160315752029E-2</v>
      </c>
      <c r="AY880" s="67">
        <v>-6.5938062965869904E-2</v>
      </c>
      <c r="AZ880" s="67">
        <v>-0.2941586971282959</v>
      </c>
      <c r="BA880" s="67">
        <v>-0.26753836870193481</v>
      </c>
      <c r="BB880" s="67">
        <v>-0.21315473318099976</v>
      </c>
      <c r="BC880" s="67">
        <v>-0.16497908532619476</v>
      </c>
      <c r="BD880" s="67">
        <v>-0.15229275822639465</v>
      </c>
      <c r="BE880" s="67">
        <v>-0.1032768115401268</v>
      </c>
      <c r="BF880" s="67">
        <v>-6.8090483546257019E-2</v>
      </c>
      <c r="BG880" s="67">
        <v>-5.2568748593330383E-2</v>
      </c>
      <c r="BH880" s="67">
        <v>-4.530072957277298E-2</v>
      </c>
      <c r="BI880" s="67">
        <v>-5.0282448530197144E-2</v>
      </c>
      <c r="BJ880" s="67">
        <v>-4.3829403817653656E-2</v>
      </c>
      <c r="BK880" s="67">
        <v>-4.0012497454881668E-2</v>
      </c>
      <c r="BL880" s="67">
        <v>-3.502698615193367E-2</v>
      </c>
      <c r="BM880" s="67">
        <v>-6.6301949322223663E-2</v>
      </c>
      <c r="BN880" s="67">
        <v>-8.8978908956050873E-2</v>
      </c>
      <c r="BO880" s="67">
        <v>-7.0046424865722656E-2</v>
      </c>
      <c r="BP880" s="67">
        <v>-7.2459422051906586E-2</v>
      </c>
      <c r="BQ880" s="67">
        <v>-0.12538117170333862</v>
      </c>
      <c r="BR880" s="67">
        <v>-0.12306669354438782</v>
      </c>
      <c r="BS880" s="67">
        <v>1.2176749296486378E-2</v>
      </c>
      <c r="BT880" s="67">
        <v>4.9273736774921417E-2</v>
      </c>
      <c r="BU880" s="67">
        <v>5.9881959110498428E-2</v>
      </c>
      <c r="BV880" s="67">
        <v>7.9732783138751984E-2</v>
      </c>
      <c r="BW880" s="67">
        <v>2.9829852283000946E-2</v>
      </c>
      <c r="BX880" s="67">
        <v>-0.19748793542385101</v>
      </c>
      <c r="BY880" s="67">
        <v>-0.17406325042247772</v>
      </c>
      <c r="BZ880" s="67">
        <v>-0.12384742498397827</v>
      </c>
      <c r="CA880" s="67">
        <v>-8.2738451659679413E-2</v>
      </c>
      <c r="CB880" s="67">
        <v>-7.7893532812595367E-2</v>
      </c>
      <c r="CC880" s="67">
        <v>-5.6333143264055252E-2</v>
      </c>
      <c r="CD880" s="67">
        <v>-2.4936256930232048E-2</v>
      </c>
      <c r="CE880" s="67">
        <v>-1.2502408586442471E-2</v>
      </c>
      <c r="CF880" s="67">
        <v>-7.3936707340180874E-3</v>
      </c>
      <c r="CG880" s="67">
        <v>-1.3419033959507942E-2</v>
      </c>
      <c r="CH880" s="67">
        <v>-6.425012368708849E-3</v>
      </c>
      <c r="CI880" s="67">
        <v>7.9799233935773373E-4</v>
      </c>
      <c r="CJ880" s="67">
        <v>9.1550331562757492E-3</v>
      </c>
      <c r="CK880" s="67">
        <v>-1.8724190071225166E-2</v>
      </c>
      <c r="CL880" s="67">
        <v>-3.8513414561748505E-2</v>
      </c>
      <c r="CM880" s="67">
        <v>-1.6424467787146568E-2</v>
      </c>
      <c r="CN880" s="67">
        <v>-1.6126373782753944E-2</v>
      </c>
      <c r="CO880" s="67">
        <v>-6.628735363483429E-2</v>
      </c>
      <c r="CP880" s="67">
        <v>-6.1344124376773834E-2</v>
      </c>
      <c r="CQ880" s="67">
        <v>7.4211567640304565E-2</v>
      </c>
      <c r="CR880" s="67">
        <v>0.11268956959247589</v>
      </c>
      <c r="CS880" s="67">
        <v>0.12480518221855164</v>
      </c>
      <c r="CT880" s="67">
        <v>0.14583143591880798</v>
      </c>
      <c r="CU880" s="67">
        <v>9.6158415079116821E-2</v>
      </c>
      <c r="CV880" s="67">
        <v>-0.13053405284881592</v>
      </c>
      <c r="CW880" s="67">
        <v>-0.10932266712188721</v>
      </c>
      <c r="CX880" s="67">
        <v>-6.1993449926376343E-2</v>
      </c>
      <c r="CY880" s="67">
        <v>-2.5778835639357567E-2</v>
      </c>
      <c r="CZ880" s="67">
        <v>-2.6364851742982864E-2</v>
      </c>
      <c r="DA880" s="67">
        <v>-9.3894852325320244E-3</v>
      </c>
      <c r="DB880" s="67">
        <v>1.8217967823147774E-2</v>
      </c>
      <c r="DC880" s="67">
        <v>2.7563933283090591E-2</v>
      </c>
      <c r="DD880" s="67">
        <v>3.051338717341423E-2</v>
      </c>
      <c r="DE880" s="67">
        <v>2.3444376885890961E-2</v>
      </c>
      <c r="DF880" s="67">
        <v>3.0979380011558533E-2</v>
      </c>
      <c r="DG880" s="67">
        <v>4.1608482599258423E-2</v>
      </c>
      <c r="DH880" s="67">
        <v>5.3337056189775467E-2</v>
      </c>
      <c r="DI880" s="67">
        <v>2.8853572905063629E-2</v>
      </c>
      <c r="DJ880" s="67">
        <v>1.1952070519328117E-2</v>
      </c>
      <c r="DK880" s="67">
        <v>3.7197481840848923E-2</v>
      </c>
      <c r="DL880" s="67">
        <v>4.0206670761108398E-2</v>
      </c>
      <c r="DM880" s="67">
        <v>-7.1935318410396576E-3</v>
      </c>
      <c r="DN880" s="67">
        <v>3.7845817860215902E-4</v>
      </c>
      <c r="DO880" s="67">
        <v>0.13624638319015503</v>
      </c>
      <c r="DP880" s="67">
        <v>0.17610538005828857</v>
      </c>
      <c r="DQ880" s="67">
        <v>0.18972840905189514</v>
      </c>
      <c r="DR880" s="67">
        <v>0.21193008124828339</v>
      </c>
      <c r="DS880" s="67">
        <v>0.1624869704246521</v>
      </c>
      <c r="DT880" s="67">
        <v>-6.3580162823200226E-2</v>
      </c>
      <c r="DU880" s="67">
        <v>-4.4582091271877289E-2</v>
      </c>
      <c r="DV880" s="67">
        <v>-1.3947786646895111E-4</v>
      </c>
      <c r="DW880" s="67">
        <v>3.118077851831913E-2</v>
      </c>
      <c r="DX880" s="67">
        <v>2.5163827463984489E-2</v>
      </c>
      <c r="DY880" s="67">
        <v>5.8389700949192047E-2</v>
      </c>
      <c r="DZ880" s="67">
        <v>8.0525815486907959E-2</v>
      </c>
      <c r="EA880" s="67">
        <v>8.5413366556167603E-2</v>
      </c>
      <c r="EB880" s="67">
        <v>8.5245154798030853E-2</v>
      </c>
      <c r="EC880" s="67">
        <v>7.6669290661811829E-2</v>
      </c>
      <c r="ED880" s="67">
        <v>8.4985382854938507E-2</v>
      </c>
      <c r="EE880" s="67">
        <v>0.10053236037492752</v>
      </c>
      <c r="EF880" s="67">
        <v>0.11712887138128281</v>
      </c>
      <c r="EG880" s="67">
        <v>9.7548305988311768E-2</v>
      </c>
      <c r="EH880" s="67">
        <v>8.4816224873065948E-2</v>
      </c>
      <c r="EI880" s="67">
        <v>0.11461906135082245</v>
      </c>
      <c r="EJ880" s="67">
        <v>0.12154264748096466</v>
      </c>
      <c r="EK880" s="67">
        <v>7.8128553926944733E-2</v>
      </c>
      <c r="EL880" s="67">
        <v>8.9496061205863953E-2</v>
      </c>
      <c r="EM880" s="67">
        <v>0.22581480443477631</v>
      </c>
      <c r="EN880" s="67">
        <v>0.26766777038574219</v>
      </c>
      <c r="EO880" s="67">
        <v>0.28346723318099976</v>
      </c>
      <c r="EP880" s="67">
        <v>0.3073660135269165</v>
      </c>
      <c r="EQ880" s="67">
        <v>0.25825491547584534</v>
      </c>
      <c r="ER880" s="67">
        <v>3.3090617507696152E-2</v>
      </c>
      <c r="ES880" s="67">
        <v>4.8893019556999207E-2</v>
      </c>
      <c r="ET880" s="67">
        <v>8.9167825877666473E-2</v>
      </c>
      <c r="EU880" s="67">
        <v>0.11342141777276993</v>
      </c>
      <c r="EV880" s="67">
        <v>9.9563062191009521E-2</v>
      </c>
      <c r="EW880" s="67">
        <v>65.527488708496094</v>
      </c>
      <c r="EX880" s="67">
        <v>63.030471801757813</v>
      </c>
      <c r="EY880" s="67">
        <v>60.223644256591797</v>
      </c>
      <c r="EZ880" s="67">
        <v>58.348045349121094</v>
      </c>
      <c r="FA880" s="67">
        <v>57.218162536621094</v>
      </c>
      <c r="FB880" s="67">
        <v>56.774459838867188</v>
      </c>
      <c r="FC880" s="67">
        <v>56.218830108642578</v>
      </c>
      <c r="FD880" s="67">
        <v>58.213161468505859</v>
      </c>
      <c r="FE880" s="67">
        <v>61.360153198242188</v>
      </c>
      <c r="FF880" s="67">
        <v>65.865310668945313</v>
      </c>
      <c r="FG880" s="67">
        <v>72.435211181640625</v>
      </c>
      <c r="FH880" s="67">
        <v>79.22161865234375</v>
      </c>
      <c r="FI880" s="67">
        <v>84.605712890625</v>
      </c>
      <c r="FJ880" s="67">
        <v>90.617218017578125</v>
      </c>
      <c r="FK880" s="67">
        <v>93.092552185058594</v>
      </c>
      <c r="FL880" s="67">
        <v>95.594642639160156</v>
      </c>
      <c r="FM880" s="67">
        <v>93.80352783203125</v>
      </c>
      <c r="FN880" s="67">
        <v>90.500709533691406</v>
      </c>
      <c r="FO880" s="67">
        <v>84.589141845703125</v>
      </c>
      <c r="FP880" s="67">
        <v>79.244705200195313</v>
      </c>
      <c r="FQ880" s="67">
        <v>76.773605346679688</v>
      </c>
      <c r="FR880" s="67">
        <v>73.393547058105469</v>
      </c>
      <c r="FS880" s="67">
        <v>68.247352600097656</v>
      </c>
      <c r="FT880" s="67">
        <v>65.330169677734375</v>
      </c>
      <c r="FU880" s="68">
        <v>8.3619214594364166E-2</v>
      </c>
      <c r="FV880" s="40">
        <v>5.2199997901916504</v>
      </c>
      <c r="FW880">
        <v>2360.1799999999998</v>
      </c>
      <c r="FX880">
        <v>1</v>
      </c>
    </row>
    <row r="881" spans="1:180" x14ac:dyDescent="0.2">
      <c r="A881" t="s">
        <v>189</v>
      </c>
      <c r="B881" t="s">
        <v>207</v>
      </c>
      <c r="C881" t="s">
        <v>204</v>
      </c>
      <c r="D881" t="s">
        <v>185</v>
      </c>
      <c r="E881" t="s">
        <v>1</v>
      </c>
      <c r="F881" t="s">
        <v>1</v>
      </c>
      <c r="G881" s="60" t="s">
        <v>2</v>
      </c>
      <c r="H881" s="67">
        <v>2737.333329296112</v>
      </c>
      <c r="I881" s="67">
        <v>0.63813304901123047</v>
      </c>
      <c r="J881" s="67">
        <v>0.5552712082862854</v>
      </c>
      <c r="K881" s="67">
        <v>0.51202964782714844</v>
      </c>
      <c r="L881" s="67">
        <v>0.48722943663597107</v>
      </c>
      <c r="M881" s="67">
        <v>0.4751470685005188</v>
      </c>
      <c r="N881" s="67">
        <v>0.50732266902923584</v>
      </c>
      <c r="O881" s="67">
        <v>0.57881540060043335</v>
      </c>
      <c r="P881" s="67">
        <v>0.65257060527801514</v>
      </c>
      <c r="Q881" s="67">
        <v>0.66996240615844727</v>
      </c>
      <c r="R881" s="67">
        <v>0.68957215547561646</v>
      </c>
      <c r="S881" s="67">
        <v>0.737892746925354</v>
      </c>
      <c r="T881" s="67">
        <v>0.7949560284614563</v>
      </c>
      <c r="U881" s="67">
        <v>0.85921645164489746</v>
      </c>
      <c r="V881" s="67">
        <v>0.93143129348754883</v>
      </c>
      <c r="W881" s="67">
        <v>1.021654486656189</v>
      </c>
      <c r="X881" s="67">
        <v>1.1299641132354736</v>
      </c>
      <c r="Y881" s="67">
        <v>1.2562345266342163</v>
      </c>
      <c r="Z881" s="67">
        <v>1.3466190099716187</v>
      </c>
      <c r="AA881" s="67">
        <v>1.3645814657211304</v>
      </c>
      <c r="AB881" s="67">
        <v>1.324155330657959</v>
      </c>
      <c r="AC881" s="67">
        <v>1.2606301307678223</v>
      </c>
      <c r="AD881" s="67">
        <v>1.1766089200973511</v>
      </c>
      <c r="AE881" s="67">
        <v>0.98570120334625244</v>
      </c>
      <c r="AF881" s="67">
        <v>0.78918981552124023</v>
      </c>
      <c r="AG881" s="67">
        <v>-9.3865014612674713E-2</v>
      </c>
      <c r="AH881" s="67">
        <v>-8.347649872303009E-2</v>
      </c>
      <c r="AI881" s="67">
        <v>-7.1407489478588104E-2</v>
      </c>
      <c r="AJ881" s="67">
        <v>-6.5254725515842438E-2</v>
      </c>
      <c r="AK881" s="67">
        <v>-6.5580599009990692E-2</v>
      </c>
      <c r="AL881" s="67">
        <v>-6.1593249440193176E-2</v>
      </c>
      <c r="AM881" s="67">
        <v>-7.0668876171112061E-2</v>
      </c>
      <c r="AN881" s="67">
        <v>-6.9680012762546539E-2</v>
      </c>
      <c r="AO881" s="67">
        <v>-7.9151324927806854E-2</v>
      </c>
      <c r="AP881" s="67">
        <v>-9.5659151673316956E-2</v>
      </c>
      <c r="AQ881" s="67">
        <v>-9.2566937208175659E-2</v>
      </c>
      <c r="AR881" s="67">
        <v>-9.1171503067016602E-2</v>
      </c>
      <c r="AS881" s="67">
        <v>-0.10163837671279907</v>
      </c>
      <c r="AT881" s="67">
        <v>-9.634745866060257E-2</v>
      </c>
      <c r="AU881" s="67">
        <v>3.7713546305894852E-2</v>
      </c>
      <c r="AV881" s="67">
        <v>7.6625041663646698E-2</v>
      </c>
      <c r="AW881" s="67">
        <v>0.10517692565917969</v>
      </c>
      <c r="AX881" s="67">
        <v>0.1170697808265686</v>
      </c>
      <c r="AY881" s="67">
        <v>8.1957146525382996E-2</v>
      </c>
      <c r="AZ881" s="67">
        <v>-0.13743913173675537</v>
      </c>
      <c r="BA881" s="67">
        <v>-0.1691851019859314</v>
      </c>
      <c r="BB881" s="67">
        <v>-0.13045041263103485</v>
      </c>
      <c r="BC881" s="67">
        <v>-9.7772195935249329E-2</v>
      </c>
      <c r="BD881" s="67">
        <v>-8.7745785713195801E-2</v>
      </c>
      <c r="BE881" s="67">
        <v>-5.1006995141506195E-2</v>
      </c>
      <c r="BF881" s="67">
        <v>-4.4085651636123657E-2</v>
      </c>
      <c r="BG881" s="67">
        <v>-3.4840188920497894E-2</v>
      </c>
      <c r="BH881" s="67">
        <v>-3.0653864145278931E-2</v>
      </c>
      <c r="BI881" s="67">
        <v>-3.1956877559423447E-2</v>
      </c>
      <c r="BJ881" s="67">
        <v>-2.7542740106582642E-2</v>
      </c>
      <c r="BK881" s="67">
        <v>-3.3535711467266083E-2</v>
      </c>
      <c r="BL881" s="67">
        <v>-2.9422562569379807E-2</v>
      </c>
      <c r="BM881" s="67">
        <v>-3.5852707922458649E-2</v>
      </c>
      <c r="BN881" s="67">
        <v>-4.967200756072998E-2</v>
      </c>
      <c r="BO881" s="67">
        <v>-4.3651130050420761E-2</v>
      </c>
      <c r="BP881" s="67">
        <v>-3.9823643863201141E-2</v>
      </c>
      <c r="BQ881" s="67">
        <v>-4.7694873064756393E-2</v>
      </c>
      <c r="BR881" s="67">
        <v>-3.9995774626731873E-2</v>
      </c>
      <c r="BS881" s="67">
        <v>9.4382874667644501E-2</v>
      </c>
      <c r="BT881" s="67">
        <v>0.13456089794635773</v>
      </c>
      <c r="BU881" s="67">
        <v>0.16450223326683044</v>
      </c>
      <c r="BV881" s="67">
        <v>0.17744733393192291</v>
      </c>
      <c r="BW881" s="67">
        <v>0.14252537488937378</v>
      </c>
      <c r="BX881" s="67">
        <v>-7.6294317841529846E-2</v>
      </c>
      <c r="BY881" s="67">
        <v>-0.11000730842351913</v>
      </c>
      <c r="BZ881" s="67">
        <v>-7.396930456161499E-2</v>
      </c>
      <c r="CA881" s="67">
        <v>-4.5797642320394516E-2</v>
      </c>
      <c r="CB881" s="67">
        <v>-4.0721576660871506E-2</v>
      </c>
      <c r="CC881" s="67">
        <v>-2.1323660388588905E-2</v>
      </c>
      <c r="CD881" s="67">
        <v>-1.6803668811917305E-2</v>
      </c>
      <c r="CE881" s="67">
        <v>-9.5137907192111015E-3</v>
      </c>
      <c r="CF881" s="67">
        <v>-6.6894167102873325E-3</v>
      </c>
      <c r="CG881" s="67">
        <v>-8.6691891774535179E-3</v>
      </c>
      <c r="CH881" s="67">
        <v>-3.9594592526555061E-3</v>
      </c>
      <c r="CI881" s="67">
        <v>-7.8173941001296043E-3</v>
      </c>
      <c r="CJ881" s="67">
        <v>-1.5403734287247062E-3</v>
      </c>
      <c r="CK881" s="67">
        <v>-5.8642188087105751E-3</v>
      </c>
      <c r="CL881" s="67">
        <v>-1.7821446061134338E-2</v>
      </c>
      <c r="CM881" s="67">
        <v>-9.7721917554736137E-3</v>
      </c>
      <c r="CN881" s="67">
        <v>-4.2602703906595707E-3</v>
      </c>
      <c r="CO881" s="67">
        <v>-1.0333767160773277E-2</v>
      </c>
      <c r="CP881" s="67">
        <v>-9.6677150577306747E-4</v>
      </c>
      <c r="CQ881" s="67">
        <v>0.13363188505172729</v>
      </c>
      <c r="CR881" s="67">
        <v>0.17468708753585815</v>
      </c>
      <c r="CS881" s="67">
        <v>0.20559073984622955</v>
      </c>
      <c r="CT881" s="67">
        <v>0.21926465630531311</v>
      </c>
      <c r="CU881" s="67">
        <v>0.18447475135326385</v>
      </c>
      <c r="CV881" s="67">
        <v>-3.3945608884096146E-2</v>
      </c>
      <c r="CW881" s="67">
        <v>-6.9020941853523254E-2</v>
      </c>
      <c r="CX881" s="67">
        <v>-3.4850664436817169E-2</v>
      </c>
      <c r="CY881" s="67">
        <v>-9.8002254962921143E-3</v>
      </c>
      <c r="CZ881" s="67">
        <v>-8.1527559086680412E-3</v>
      </c>
      <c r="DA881" s="67">
        <v>8.3596762269735336E-3</v>
      </c>
      <c r="DB881" s="67">
        <v>1.0478314943611622E-2</v>
      </c>
      <c r="DC881" s="67">
        <v>1.5812607482075691E-2</v>
      </c>
      <c r="DD881" s="67">
        <v>1.727503165602684E-2</v>
      </c>
      <c r="DE881" s="67">
        <v>1.4618499204516411E-2</v>
      </c>
      <c r="DF881" s="67">
        <v>1.9623821601271629E-2</v>
      </c>
      <c r="DG881" s="67">
        <v>1.7900921404361725E-2</v>
      </c>
      <c r="DH881" s="67">
        <v>2.6341816410422325E-2</v>
      </c>
      <c r="DI881" s="67">
        <v>2.4124268442392349E-2</v>
      </c>
      <c r="DJ881" s="67">
        <v>1.4029107987880707E-2</v>
      </c>
      <c r="DK881" s="67">
        <v>2.4106748402118683E-2</v>
      </c>
      <c r="DL881" s="67">
        <v>3.1303100287914276E-2</v>
      </c>
      <c r="DM881" s="67">
        <v>2.7027338743209839E-2</v>
      </c>
      <c r="DN881" s="67">
        <v>3.8062233477830887E-2</v>
      </c>
      <c r="DO881" s="67">
        <v>0.17288088798522949</v>
      </c>
      <c r="DP881" s="67">
        <v>0.21481327712535858</v>
      </c>
      <c r="DQ881" s="67">
        <v>0.24667923152446747</v>
      </c>
      <c r="DR881" s="67">
        <v>0.26108196377754211</v>
      </c>
      <c r="DS881" s="67">
        <v>0.22642411291599274</v>
      </c>
      <c r="DT881" s="67">
        <v>8.4031028673052788E-3</v>
      </c>
      <c r="DU881" s="67">
        <v>-2.8034582734107971E-2</v>
      </c>
      <c r="DV881" s="67">
        <v>4.2679766193032265E-3</v>
      </c>
      <c r="DW881" s="67">
        <v>2.6197189465165138E-2</v>
      </c>
      <c r="DX881" s="67">
        <v>2.4416064843535423E-2</v>
      </c>
      <c r="DY881" s="67">
        <v>5.1217697560787201E-2</v>
      </c>
      <c r="DZ881" s="67">
        <v>4.986916109919548E-2</v>
      </c>
      <c r="EA881" s="67">
        <v>5.2379906177520752E-2</v>
      </c>
      <c r="EB881" s="67">
        <v>5.1875889301300049E-2</v>
      </c>
      <c r="EC881" s="67">
        <v>4.8242222517728806E-2</v>
      </c>
      <c r="ED881" s="67">
        <v>5.3674332797527313E-2</v>
      </c>
      <c r="EE881" s="67">
        <v>5.5034089833498001E-2</v>
      </c>
      <c r="EF881" s="67">
        <v>6.6599272191524506E-2</v>
      </c>
      <c r="EG881" s="67">
        <v>6.7422881722450256E-2</v>
      </c>
      <c r="EH881" s="67">
        <v>6.0016248375177383E-2</v>
      </c>
      <c r="EI881" s="67">
        <v>7.3022559285163879E-2</v>
      </c>
      <c r="EJ881" s="67">
        <v>8.2650959491729736E-2</v>
      </c>
      <c r="EK881" s="67">
        <v>8.0970846116542816E-2</v>
      </c>
      <c r="EL881" s="67">
        <v>9.4413913786411285E-2</v>
      </c>
      <c r="EM881" s="67">
        <v>0.22955022752285004</v>
      </c>
      <c r="EN881" s="67">
        <v>0.27274912595748901</v>
      </c>
      <c r="EO881" s="67">
        <v>0.30600455403327942</v>
      </c>
      <c r="EP881" s="67">
        <v>0.32145953178405762</v>
      </c>
      <c r="EQ881" s="67">
        <v>0.28699234127998352</v>
      </c>
      <c r="ER881" s="67">
        <v>6.9547906517982483E-2</v>
      </c>
      <c r="ES881" s="67">
        <v>3.114321269094944E-2</v>
      </c>
      <c r="ET881" s="67">
        <v>6.0749083757400513E-2</v>
      </c>
      <c r="EU881" s="67">
        <v>7.8171737492084503E-2</v>
      </c>
      <c r="EV881" s="67">
        <v>7.1440272033214569E-2</v>
      </c>
      <c r="EW881" s="67">
        <v>64.255897521972656</v>
      </c>
      <c r="EX881" s="67">
        <v>62.589328765869141</v>
      </c>
      <c r="EY881" s="67">
        <v>60.763504028320313</v>
      </c>
      <c r="EZ881" s="67">
        <v>59.673454284667969</v>
      </c>
      <c r="FA881" s="67">
        <v>58.601230621337891</v>
      </c>
      <c r="FB881" s="67">
        <v>57.64520263671875</v>
      </c>
      <c r="FC881" s="67">
        <v>57.766700744628906</v>
      </c>
      <c r="FD881" s="67">
        <v>61.291053771972656</v>
      </c>
      <c r="FE881" s="67">
        <v>66.70672607421875</v>
      </c>
      <c r="FF881" s="67">
        <v>71.767333984375</v>
      </c>
      <c r="FG881" s="67">
        <v>77.44677734375</v>
      </c>
      <c r="FH881" s="67">
        <v>83.100830078125</v>
      </c>
      <c r="FI881" s="67">
        <v>88.293975830078125</v>
      </c>
      <c r="FJ881" s="67">
        <v>91.919670104980469</v>
      </c>
      <c r="FK881" s="67">
        <v>93.877227783203125</v>
      </c>
      <c r="FL881" s="67">
        <v>94.272705078125</v>
      </c>
      <c r="FM881" s="67">
        <v>92.808639526367188</v>
      </c>
      <c r="FN881" s="67">
        <v>90.024093627929688</v>
      </c>
      <c r="FO881" s="67">
        <v>86.265457153320313</v>
      </c>
      <c r="FP881" s="67">
        <v>80.992828369140625</v>
      </c>
      <c r="FQ881" s="67">
        <v>75.065193176269531</v>
      </c>
      <c r="FR881" s="67">
        <v>71.025810241699219</v>
      </c>
      <c r="FS881" s="67">
        <v>67.864875793457031</v>
      </c>
      <c r="FT881" s="67">
        <v>65.653579711914063</v>
      </c>
      <c r="FU881" s="68">
        <v>5.2908353507518768E-2</v>
      </c>
      <c r="FV881" s="40">
        <v>5.9899997711181641</v>
      </c>
      <c r="FW881">
        <v>2289.29</v>
      </c>
      <c r="FX881">
        <v>1</v>
      </c>
    </row>
    <row r="882" spans="1:180" x14ac:dyDescent="0.2">
      <c r="A882" t="s">
        <v>189</v>
      </c>
      <c r="B882" t="s">
        <v>207</v>
      </c>
      <c r="C882" t="s">
        <v>204</v>
      </c>
      <c r="D882" t="s">
        <v>185</v>
      </c>
      <c r="E882" t="s">
        <v>1</v>
      </c>
      <c r="F882" t="s">
        <v>193</v>
      </c>
      <c r="G882" s="60" t="s">
        <v>216</v>
      </c>
      <c r="H882" s="67">
        <v>2238.0000190734863</v>
      </c>
      <c r="I882" s="67">
        <v>0.570759117603302</v>
      </c>
      <c r="J882" s="67">
        <v>0.49978062510490417</v>
      </c>
      <c r="K882" s="67">
        <v>0.46085047721862793</v>
      </c>
      <c r="L882" s="67">
        <v>0.44325652718544006</v>
      </c>
      <c r="M882" s="67">
        <v>0.43826723098754883</v>
      </c>
      <c r="N882" s="67">
        <v>0.48222741484642029</v>
      </c>
      <c r="O882" s="67">
        <v>0.55510485172271729</v>
      </c>
      <c r="P882" s="67">
        <v>0.64010047912597656</v>
      </c>
      <c r="Q882" s="67">
        <v>0.66839289665222168</v>
      </c>
      <c r="R882" s="67">
        <v>0.6902349591255188</v>
      </c>
      <c r="S882" s="67">
        <v>0.72170555591583252</v>
      </c>
      <c r="T882" s="67">
        <v>0.76664257049560547</v>
      </c>
      <c r="U882" s="67">
        <v>0.78471994400024414</v>
      </c>
      <c r="V882" s="67">
        <v>0.79319006204605103</v>
      </c>
      <c r="W882" s="67">
        <v>0.81620991230010986</v>
      </c>
      <c r="X882" s="67">
        <v>0.88812202215194702</v>
      </c>
      <c r="Y882" s="67">
        <v>0.94940614700317383</v>
      </c>
      <c r="Z882" s="67">
        <v>1.0108354091644287</v>
      </c>
      <c r="AA882" s="67">
        <v>1.0453431606292725</v>
      </c>
      <c r="AB882" s="67">
        <v>1.0125728845596313</v>
      </c>
      <c r="AC882" s="67">
        <v>0.99706184864044189</v>
      </c>
      <c r="AD882" s="67">
        <v>1.0056363344192505</v>
      </c>
      <c r="AE882" s="67">
        <v>0.88133734464645386</v>
      </c>
      <c r="AF882" s="67">
        <v>0.73185598850250244</v>
      </c>
      <c r="AG882" s="67">
        <v>-0.12574730813503265</v>
      </c>
      <c r="AH882" s="67">
        <v>-0.12535996735095978</v>
      </c>
      <c r="AI882" s="67">
        <v>-0.10781531035900116</v>
      </c>
      <c r="AJ882" s="67">
        <v>-0.10518674552440643</v>
      </c>
      <c r="AK882" s="67">
        <v>-0.10810310393571854</v>
      </c>
      <c r="AL882" s="67">
        <v>-0.10309568792581558</v>
      </c>
      <c r="AM882" s="67">
        <v>-0.123538538813591</v>
      </c>
      <c r="AN882" s="67">
        <v>-0.10906139761209488</v>
      </c>
      <c r="AO882" s="67">
        <v>-0.12071109563112259</v>
      </c>
      <c r="AP882" s="67">
        <v>-0.14730438590049744</v>
      </c>
      <c r="AQ882" s="67">
        <v>-0.15317335724830627</v>
      </c>
      <c r="AR882" s="67">
        <v>-0.14380861818790436</v>
      </c>
      <c r="AS882" s="67">
        <v>-0.15751533210277557</v>
      </c>
      <c r="AT882" s="67">
        <v>-0.13995656371116638</v>
      </c>
      <c r="AU882" s="67">
        <v>-7.7166616916656494E-2</v>
      </c>
      <c r="AV882" s="67">
        <v>-5.3924068808555603E-2</v>
      </c>
      <c r="AW882" s="67">
        <v>-4.7225493937730789E-2</v>
      </c>
      <c r="AX882" s="67">
        <v>-6.0438878834247589E-2</v>
      </c>
      <c r="AY882" s="67">
        <v>-4.1941970586776733E-2</v>
      </c>
      <c r="AZ882" s="67">
        <v>-0.12046926468610764</v>
      </c>
      <c r="BA882" s="67">
        <v>-0.16111306846141815</v>
      </c>
      <c r="BB882" s="67">
        <v>-0.11967068165540695</v>
      </c>
      <c r="BC882" s="67">
        <v>-0.12427616119384766</v>
      </c>
      <c r="BD882" s="67">
        <v>-0.11705850064754486</v>
      </c>
      <c r="BE882" s="67">
        <v>-5.6501995772123337E-2</v>
      </c>
      <c r="BF882" s="67">
        <v>-6.1633456498384476E-2</v>
      </c>
      <c r="BG882" s="67">
        <v>-4.8240829259157181E-2</v>
      </c>
      <c r="BH882" s="67">
        <v>-4.8553753644227982E-2</v>
      </c>
      <c r="BI882" s="67">
        <v>-5.2743386477231979E-2</v>
      </c>
      <c r="BJ882" s="67">
        <v>-4.6153776347637177E-2</v>
      </c>
      <c r="BK882" s="67">
        <v>-6.1359554529190063E-2</v>
      </c>
      <c r="BL882" s="67">
        <v>-4.149077832698822E-2</v>
      </c>
      <c r="BM882" s="67">
        <v>-4.85883429646492E-2</v>
      </c>
      <c r="BN882" s="67">
        <v>-7.1427591145038605E-2</v>
      </c>
      <c r="BO882" s="67">
        <v>-7.3231115937232971E-2</v>
      </c>
      <c r="BP882" s="67">
        <v>-6.1430882662534714E-2</v>
      </c>
      <c r="BQ882" s="67">
        <v>-7.2185181081295013E-2</v>
      </c>
      <c r="BR882" s="67">
        <v>-5.2156351506710052E-2</v>
      </c>
      <c r="BS882" s="67">
        <v>1.1383608914911747E-2</v>
      </c>
      <c r="BT882" s="67">
        <v>3.5995066165924072E-2</v>
      </c>
      <c r="BU882" s="67">
        <v>4.4459905475378036E-2</v>
      </c>
      <c r="BV882" s="67">
        <v>3.3337395638227463E-2</v>
      </c>
      <c r="BW882" s="67">
        <v>5.2164778113365173E-2</v>
      </c>
      <c r="BX882" s="67">
        <v>-2.6143565773963928E-2</v>
      </c>
      <c r="BY882" s="67">
        <v>-6.8960882723331451E-2</v>
      </c>
      <c r="BZ882" s="67">
        <v>-3.0621439218521118E-2</v>
      </c>
      <c r="CA882" s="67">
        <v>-4.1165657341480255E-2</v>
      </c>
      <c r="CB882" s="67">
        <v>-4.1102934628725052E-2</v>
      </c>
      <c r="CC882" s="67">
        <v>-8.5428990423679352E-3</v>
      </c>
      <c r="CD882" s="67">
        <v>-1.749667152762413E-2</v>
      </c>
      <c r="CE882" s="67">
        <v>-6.9797253236174583E-3</v>
      </c>
      <c r="CF882" s="67">
        <v>-9.3299169093370438E-3</v>
      </c>
      <c r="CG882" s="67">
        <v>-1.4401416294276714E-2</v>
      </c>
      <c r="CH882" s="67">
        <v>-6.7159822210669518E-3</v>
      </c>
      <c r="CI882" s="67">
        <v>-1.8294565379619598E-2</v>
      </c>
      <c r="CJ882" s="67">
        <v>5.3084250539541245E-3</v>
      </c>
      <c r="CK882" s="67">
        <v>1.3636557850986719E-3</v>
      </c>
      <c r="CL882" s="67">
        <v>-1.8875550478696823E-2</v>
      </c>
      <c r="CM882" s="67">
        <v>-1.7863355576992035E-2</v>
      </c>
      <c r="CN882" s="67">
        <v>-4.3763108551502228E-3</v>
      </c>
      <c r="CO882" s="67">
        <v>-1.3085788115859032E-2</v>
      </c>
      <c r="CP882" s="67">
        <v>8.6538046598434448E-3</v>
      </c>
      <c r="CQ882" s="67">
        <v>7.2713226079940796E-2</v>
      </c>
      <c r="CR882" s="67">
        <v>9.827277809381485E-2</v>
      </c>
      <c r="CS882" s="67">
        <v>0.10796093195676804</v>
      </c>
      <c r="CT882" s="67">
        <v>9.8286554217338562E-2</v>
      </c>
      <c r="CU882" s="67">
        <v>0.11734282225370407</v>
      </c>
      <c r="CV882" s="67">
        <v>3.9186134934425354E-2</v>
      </c>
      <c r="CW882" s="67">
        <v>-5.1365676335990429E-3</v>
      </c>
      <c r="CX882" s="67">
        <v>3.1053787097334862E-2</v>
      </c>
      <c r="CY882" s="67">
        <v>1.6396425664424896E-2</v>
      </c>
      <c r="CZ882" s="67">
        <v>1.1503658257424831E-2</v>
      </c>
      <c r="DA882" s="67">
        <v>3.9416193962097168E-2</v>
      </c>
      <c r="DB882" s="67">
        <v>2.6640117168426514E-2</v>
      </c>
      <c r="DC882" s="67">
        <v>3.4281380474567413E-2</v>
      </c>
      <c r="DD882" s="67">
        <v>2.9893919825553894E-2</v>
      </c>
      <c r="DE882" s="67">
        <v>2.3940553888678551E-2</v>
      </c>
      <c r="DF882" s="67">
        <v>3.2721810042858124E-2</v>
      </c>
      <c r="DG882" s="67">
        <v>2.4770420044660568E-2</v>
      </c>
      <c r="DH882" s="67">
        <v>5.2107628434896469E-2</v>
      </c>
      <c r="DI882" s="67">
        <v>5.1315650343894958E-2</v>
      </c>
      <c r="DJ882" s="67">
        <v>3.367648646235466E-2</v>
      </c>
      <c r="DK882" s="67">
        <v>3.7504404783248901E-2</v>
      </c>
      <c r="DL882" s="67">
        <v>5.2678260952234268E-2</v>
      </c>
      <c r="DM882" s="67">
        <v>4.6013612300157547E-2</v>
      </c>
      <c r="DN882" s="67">
        <v>6.9463968276977539E-2</v>
      </c>
      <c r="DO882" s="67">
        <v>0.13404284417629242</v>
      </c>
      <c r="DP882" s="67">
        <v>0.16055049002170563</v>
      </c>
      <c r="DQ882" s="67">
        <v>0.17146195471286774</v>
      </c>
      <c r="DR882" s="67">
        <v>0.16323569416999817</v>
      </c>
      <c r="DS882" s="67">
        <v>0.18252088129520416</v>
      </c>
      <c r="DT882" s="67">
        <v>0.10451583564281464</v>
      </c>
      <c r="DU882" s="67">
        <v>5.8687757700681686E-2</v>
      </c>
      <c r="DV882" s="67">
        <v>9.272901713848114E-2</v>
      </c>
      <c r="DW882" s="67">
        <v>7.3958508670330048E-2</v>
      </c>
      <c r="DX882" s="67">
        <v>6.4110249280929565E-2</v>
      </c>
      <c r="DY882" s="67">
        <v>0.10866150259971619</v>
      </c>
      <c r="DZ882" s="67">
        <v>9.0366631746292114E-2</v>
      </c>
      <c r="EA882" s="67">
        <v>9.3855857849121094E-2</v>
      </c>
      <c r="EB882" s="67">
        <v>8.6526907980442047E-2</v>
      </c>
      <c r="EC882" s="67">
        <v>7.9300269484519958E-2</v>
      </c>
      <c r="ED882" s="67">
        <v>8.966372162103653E-2</v>
      </c>
      <c r="EE882" s="67">
        <v>8.6949415504932404E-2</v>
      </c>
      <c r="EF882" s="67">
        <v>0.11967823654413223</v>
      </c>
      <c r="EG882" s="67">
        <v>0.12343841046094894</v>
      </c>
      <c r="EH882" s="67">
        <v>0.10955328494310379</v>
      </c>
      <c r="EI882" s="67">
        <v>0.1174466535449028</v>
      </c>
      <c r="EJ882" s="67">
        <v>0.13505600392818451</v>
      </c>
      <c r="EK882" s="67">
        <v>0.13134376704692841</v>
      </c>
      <c r="EL882" s="67">
        <v>0.15726417303085327</v>
      </c>
      <c r="EM882" s="67">
        <v>0.22259306907653809</v>
      </c>
      <c r="EN882" s="67">
        <v>0.2504696249961853</v>
      </c>
      <c r="EO882" s="67">
        <v>0.26314738392829895</v>
      </c>
      <c r="EP882" s="67">
        <v>0.25701197981834412</v>
      </c>
      <c r="EQ882" s="67">
        <v>0.27662760019302368</v>
      </c>
      <c r="ER882" s="67">
        <v>0.19884154200553894</v>
      </c>
      <c r="ES882" s="67">
        <v>0.15083993971347809</v>
      </c>
      <c r="ET882" s="67">
        <v>0.18177825212478638</v>
      </c>
      <c r="EU882" s="67">
        <v>0.15706901252269745</v>
      </c>
      <c r="EV882" s="67">
        <v>0.14006580412387848</v>
      </c>
      <c r="EW882" s="67">
        <v>59.048591613769531</v>
      </c>
      <c r="EX882" s="67">
        <v>58.200481414794922</v>
      </c>
      <c r="EY882" s="67">
        <v>57.013740539550781</v>
      </c>
      <c r="EZ882" s="67">
        <v>55.683639526367188</v>
      </c>
      <c r="FA882" s="67">
        <v>55.016304016113281</v>
      </c>
      <c r="FB882" s="67">
        <v>54.351490020751953</v>
      </c>
      <c r="FC882" s="67">
        <v>55.356922149658203</v>
      </c>
      <c r="FD882" s="67">
        <v>58.043479919433594</v>
      </c>
      <c r="FE882" s="67">
        <v>63.199111938476563</v>
      </c>
      <c r="FF882" s="67">
        <v>69.572792053222656</v>
      </c>
      <c r="FG882" s="67">
        <v>75.503547668457031</v>
      </c>
      <c r="FH882" s="67">
        <v>81.851654052734375</v>
      </c>
      <c r="FI882" s="67">
        <v>86.326705932617188</v>
      </c>
      <c r="FJ882" s="67">
        <v>87.954666137695313</v>
      </c>
      <c r="FK882" s="67">
        <v>90.964859008789063</v>
      </c>
      <c r="FL882" s="67">
        <v>91.148666381835938</v>
      </c>
      <c r="FM882" s="67">
        <v>90.615158081054688</v>
      </c>
      <c r="FN882" s="67">
        <v>88.170669555664063</v>
      </c>
      <c r="FO882" s="67">
        <v>83.36090087890625</v>
      </c>
      <c r="FP882" s="67">
        <v>78.771446228027344</v>
      </c>
      <c r="FQ882" s="67">
        <v>69.20068359375</v>
      </c>
      <c r="FR882" s="67">
        <v>64.255668640136719</v>
      </c>
      <c r="FS882" s="67">
        <v>61.876689910888672</v>
      </c>
      <c r="FT882" s="67">
        <v>60.411769866943359</v>
      </c>
      <c r="FU882" s="68">
        <v>8.2190446555614471E-2</v>
      </c>
      <c r="FV882" s="40">
        <v>4.2199997901916504</v>
      </c>
      <c r="FW882">
        <v>1619.82</v>
      </c>
      <c r="FX882">
        <v>1</v>
      </c>
    </row>
    <row r="883" spans="1:180" x14ac:dyDescent="0.2">
      <c r="A883" t="s">
        <v>189</v>
      </c>
      <c r="B883" t="s">
        <v>207</v>
      </c>
      <c r="C883" t="s">
        <v>204</v>
      </c>
      <c r="D883" t="s">
        <v>185</v>
      </c>
      <c r="E883" t="s">
        <v>1</v>
      </c>
      <c r="F883" t="s">
        <v>193</v>
      </c>
      <c r="G883" s="60" t="s">
        <v>217</v>
      </c>
      <c r="H883" s="67">
        <v>1700</v>
      </c>
      <c r="I883" s="67">
        <v>0.59979480504989624</v>
      </c>
      <c r="J883" s="67">
        <v>0.5246540904045105</v>
      </c>
      <c r="K883" s="67">
        <v>0.49255380034446716</v>
      </c>
      <c r="L883" s="67">
        <v>0.4704774022102356</v>
      </c>
      <c r="M883" s="67">
        <v>0.461163729429245</v>
      </c>
      <c r="N883" s="67">
        <v>0.49912288784980774</v>
      </c>
      <c r="O883" s="67">
        <v>0.57304304838180542</v>
      </c>
      <c r="P883" s="67">
        <v>0.64470142126083374</v>
      </c>
      <c r="Q883" s="67">
        <v>0.69208341836929321</v>
      </c>
      <c r="R883" s="67">
        <v>0.71625977754592896</v>
      </c>
      <c r="S883" s="67">
        <v>0.73580300807952881</v>
      </c>
      <c r="T883" s="67">
        <v>0.77396512031555176</v>
      </c>
      <c r="U883" s="67">
        <v>0.82206565141677856</v>
      </c>
      <c r="V883" s="67">
        <v>0.86133062839508057</v>
      </c>
      <c r="W883" s="67">
        <v>0.91056680679321289</v>
      </c>
      <c r="X883" s="67">
        <v>0.97654855251312256</v>
      </c>
      <c r="Y883" s="67">
        <v>1.0641124248504639</v>
      </c>
      <c r="Z883" s="67">
        <v>1.1390328407287598</v>
      </c>
      <c r="AA883" s="67">
        <v>1.1587613821029663</v>
      </c>
      <c r="AB883" s="67">
        <v>1.1507365703582764</v>
      </c>
      <c r="AC883" s="67">
        <v>1.1034575700759888</v>
      </c>
      <c r="AD883" s="67">
        <v>1.1240499019622803</v>
      </c>
      <c r="AE883" s="67">
        <v>0.97654855251312256</v>
      </c>
      <c r="AF883" s="67">
        <v>0.80011528730392456</v>
      </c>
      <c r="AG883" s="67">
        <v>-0.13052845001220703</v>
      </c>
      <c r="AH883" s="67">
        <v>-0.10631956160068512</v>
      </c>
      <c r="AI883" s="67">
        <v>-9.8434574902057648E-2</v>
      </c>
      <c r="AJ883" s="67">
        <v>-0.10280710458755493</v>
      </c>
      <c r="AK883" s="67">
        <v>-0.10788846760988235</v>
      </c>
      <c r="AL883" s="67">
        <v>-0.11723076552152634</v>
      </c>
      <c r="AM883" s="67">
        <v>-0.13636904954910278</v>
      </c>
      <c r="AN883" s="67">
        <v>-0.13988912105560303</v>
      </c>
      <c r="AO883" s="67">
        <v>-0.13545195758342743</v>
      </c>
      <c r="AP883" s="67">
        <v>-0.14973430335521698</v>
      </c>
      <c r="AQ883" s="67">
        <v>-0.17651528120040894</v>
      </c>
      <c r="AR883" s="67">
        <v>-0.17535455524921417</v>
      </c>
      <c r="AS883" s="67">
        <v>-0.18358159065246582</v>
      </c>
      <c r="AT883" s="67">
        <v>-0.15129508078098297</v>
      </c>
      <c r="AU883" s="67">
        <v>-8.3639129996299744E-2</v>
      </c>
      <c r="AV883" s="67">
        <v>-4.9697183072566986E-2</v>
      </c>
      <c r="AW883" s="67">
        <v>-1.9796460866928101E-2</v>
      </c>
      <c r="AX883" s="67">
        <v>-1.2483595870435238E-2</v>
      </c>
      <c r="AY883" s="67">
        <v>-2.9947947710752487E-2</v>
      </c>
      <c r="AZ883" s="67">
        <v>-0.10614797472953796</v>
      </c>
      <c r="BA883" s="67">
        <v>-0.16002728044986725</v>
      </c>
      <c r="BB883" s="67">
        <v>-0.12909030914306641</v>
      </c>
      <c r="BC883" s="67">
        <v>-0.12853015959262848</v>
      </c>
      <c r="BD883" s="67">
        <v>-0.10954447835683823</v>
      </c>
      <c r="BE883" s="67">
        <v>-4.8367857933044434E-2</v>
      </c>
      <c r="BF883" s="67">
        <v>-3.0671155080199242E-2</v>
      </c>
      <c r="BG883" s="67">
        <v>-2.7632029727101326E-2</v>
      </c>
      <c r="BH883" s="67">
        <v>-3.5419672727584839E-2</v>
      </c>
      <c r="BI883" s="67">
        <v>-4.1996218264102936E-2</v>
      </c>
      <c r="BJ883" s="67">
        <v>-4.961782693862915E-2</v>
      </c>
      <c r="BK883" s="67">
        <v>-6.2516674399375916E-2</v>
      </c>
      <c r="BL883" s="67">
        <v>-5.9593643993139267E-2</v>
      </c>
      <c r="BM883" s="67">
        <v>-4.9582041800022125E-2</v>
      </c>
      <c r="BN883" s="67">
        <v>-5.9457074850797653E-2</v>
      </c>
      <c r="BO883" s="67">
        <v>-8.1350825726985931E-2</v>
      </c>
      <c r="BP883" s="67">
        <v>-7.7383875846862793E-2</v>
      </c>
      <c r="BQ883" s="67">
        <v>-8.2287795841693878E-2</v>
      </c>
      <c r="BR883" s="67">
        <v>-4.7208897769451141E-2</v>
      </c>
      <c r="BS883" s="67">
        <v>2.1178847178816795E-2</v>
      </c>
      <c r="BT883" s="67">
        <v>5.657549574971199E-2</v>
      </c>
      <c r="BU883" s="67">
        <v>8.8456287980079651E-2</v>
      </c>
      <c r="BV883" s="67">
        <v>9.8500914871692657E-2</v>
      </c>
      <c r="BW883" s="67">
        <v>8.1519193947315216E-2</v>
      </c>
      <c r="BX883" s="67">
        <v>5.6309443898499012E-3</v>
      </c>
      <c r="BY883" s="67">
        <v>-5.0895437598228455E-2</v>
      </c>
      <c r="BZ883" s="67">
        <v>-2.3449733853340149E-2</v>
      </c>
      <c r="CA883" s="67">
        <v>-2.9963875189423561E-2</v>
      </c>
      <c r="CB883" s="67">
        <v>-1.9530186429619789E-2</v>
      </c>
      <c r="CC883" s="67">
        <v>8.5363117977976799E-3</v>
      </c>
      <c r="CD883" s="67">
        <v>2.1722694858908653E-2</v>
      </c>
      <c r="CE883" s="67">
        <v>2.1405596286058426E-2</v>
      </c>
      <c r="CF883" s="67">
        <v>1.1252664029598236E-2</v>
      </c>
      <c r="CG883" s="67">
        <v>3.640549723058939E-3</v>
      </c>
      <c r="CH883" s="67">
        <v>-2.7893083170056343E-3</v>
      </c>
      <c r="CI883" s="67">
        <v>-1.1366728693246841E-2</v>
      </c>
      <c r="CJ883" s="67">
        <v>-3.9812428876757622E-3</v>
      </c>
      <c r="CK883" s="67">
        <v>9.8912129178643227E-3</v>
      </c>
      <c r="CL883" s="67">
        <v>3.0686613172292709E-3</v>
      </c>
      <c r="CM883" s="67">
        <v>-1.5440206043422222E-2</v>
      </c>
      <c r="CN883" s="67">
        <v>-9.529690258204937E-3</v>
      </c>
      <c r="CO883" s="67">
        <v>-1.2132033705711365E-2</v>
      </c>
      <c r="CP883" s="67">
        <v>2.4880871176719666E-2</v>
      </c>
      <c r="CQ883" s="67">
        <v>9.3775458633899689E-2</v>
      </c>
      <c r="CR883" s="67">
        <v>0.13017962872982025</v>
      </c>
      <c r="CS883" s="67">
        <v>0.16343182325363159</v>
      </c>
      <c r="CT883" s="67">
        <v>0.17536844313144684</v>
      </c>
      <c r="CU883" s="67">
        <v>0.15872099995613098</v>
      </c>
      <c r="CV883" s="67">
        <v>8.3048678934574127E-2</v>
      </c>
      <c r="CW883" s="67">
        <v>2.4688949808478355E-2</v>
      </c>
      <c r="CX883" s="67">
        <v>4.9716595560312271E-2</v>
      </c>
      <c r="CY883" s="67">
        <v>3.830283135175705E-2</v>
      </c>
      <c r="CZ883" s="67">
        <v>4.2813438922166824E-2</v>
      </c>
      <c r="DA883" s="67">
        <v>6.5440475940704346E-2</v>
      </c>
      <c r="DB883" s="67">
        <v>7.4116542935371399E-2</v>
      </c>
      <c r="DC883" s="67">
        <v>7.0443220436573029E-2</v>
      </c>
      <c r="DD883" s="67">
        <v>5.7924997061491013E-2</v>
      </c>
      <c r="DE883" s="67">
        <v>4.9277316778898239E-2</v>
      </c>
      <c r="DF883" s="67">
        <v>4.4039208441972733E-2</v>
      </c>
      <c r="DG883" s="67">
        <v>3.9783213287591934E-2</v>
      </c>
      <c r="DH883" s="67">
        <v>5.1631156355142593E-2</v>
      </c>
      <c r="DI883" s="67">
        <v>6.9364465773105621E-2</v>
      </c>
      <c r="DJ883" s="67">
        <v>6.5594404935836792E-2</v>
      </c>
      <c r="DK883" s="67">
        <v>5.0470408052206039E-2</v>
      </c>
      <c r="DL883" s="67">
        <v>5.832449346780777E-2</v>
      </c>
      <c r="DM883" s="67">
        <v>5.8023732155561447E-2</v>
      </c>
      <c r="DN883" s="67">
        <v>9.6970647573471069E-2</v>
      </c>
      <c r="DO883" s="67">
        <v>0.16637207567691803</v>
      </c>
      <c r="DP883" s="67">
        <v>0.20378375053405762</v>
      </c>
      <c r="DQ883" s="67">
        <v>0.23840734362602234</v>
      </c>
      <c r="DR883" s="67">
        <v>0.252236008644104</v>
      </c>
      <c r="DS883" s="67">
        <v>0.23592281341552734</v>
      </c>
      <c r="DT883" s="67">
        <v>0.16046643257141113</v>
      </c>
      <c r="DU883" s="67">
        <v>0.10027334094047546</v>
      </c>
      <c r="DV883" s="67">
        <v>0.12288293242454529</v>
      </c>
      <c r="DW883" s="67">
        <v>0.10656953603029251</v>
      </c>
      <c r="DX883" s="67">
        <v>0.10515706241130829</v>
      </c>
      <c r="DY883" s="67">
        <v>0.14760106801986694</v>
      </c>
      <c r="DZ883" s="67">
        <v>0.14976495504379272</v>
      </c>
      <c r="EA883" s="67">
        <v>0.1412457674741745</v>
      </c>
      <c r="EB883" s="67">
        <v>0.1253124326467514</v>
      </c>
      <c r="EC883" s="67">
        <v>0.11516956239938736</v>
      </c>
      <c r="ED883" s="67">
        <v>0.11165214329957962</v>
      </c>
      <c r="EE883" s="67">
        <v>0.1136355996131897</v>
      </c>
      <c r="EF883" s="67">
        <v>0.13192662596702576</v>
      </c>
      <c r="EG883" s="67">
        <v>0.15523439645767212</v>
      </c>
      <c r="EH883" s="67">
        <v>0.15587162971496582</v>
      </c>
      <c r="EI883" s="67">
        <v>0.14563485980033875</v>
      </c>
      <c r="EJ883" s="67">
        <v>0.15629516541957855</v>
      </c>
      <c r="EK883" s="67">
        <v>0.1593175083398819</v>
      </c>
      <c r="EL883" s="67">
        <v>0.2010568231344223</v>
      </c>
      <c r="EM883" s="67">
        <v>0.27119004726409912</v>
      </c>
      <c r="EN883" s="67">
        <v>0.31005647778511047</v>
      </c>
      <c r="EO883" s="67">
        <v>0.3466600775718689</v>
      </c>
      <c r="EP883" s="67">
        <v>0.36322048306465149</v>
      </c>
      <c r="EQ883" s="67">
        <v>0.34738993644714355</v>
      </c>
      <c r="ER883" s="67">
        <v>0.27224534749984741</v>
      </c>
      <c r="ES883" s="67">
        <v>0.20940518379211426</v>
      </c>
      <c r="ET883" s="67">
        <v>0.22852349281311035</v>
      </c>
      <c r="EU883" s="67">
        <v>0.20513582229614258</v>
      </c>
      <c r="EV883" s="67">
        <v>0.19517137110233307</v>
      </c>
      <c r="EW883" s="67">
        <v>58.816059112548828</v>
      </c>
      <c r="EX883" s="67">
        <v>58.324802398681641</v>
      </c>
      <c r="EY883" s="67">
        <v>57.833839416503906</v>
      </c>
      <c r="EZ883" s="67">
        <v>56.841617584228516</v>
      </c>
      <c r="FA883" s="67">
        <v>56.771163940429688</v>
      </c>
      <c r="FB883" s="67">
        <v>56.285472869873047</v>
      </c>
      <c r="FC883" s="67">
        <v>56.935256958007813</v>
      </c>
      <c r="FD883" s="67">
        <v>61.762359619140625</v>
      </c>
      <c r="FE883" s="67">
        <v>67.83502197265625</v>
      </c>
      <c r="FF883" s="67">
        <v>74.150192260742188</v>
      </c>
      <c r="FG883" s="67">
        <v>79.119682312011719</v>
      </c>
      <c r="FH883" s="67">
        <v>83.381980895996094</v>
      </c>
      <c r="FI883" s="67">
        <v>88.363357543945313</v>
      </c>
      <c r="FJ883" s="67">
        <v>91.34405517578125</v>
      </c>
      <c r="FK883" s="67">
        <v>93.416389465332031</v>
      </c>
      <c r="FL883" s="67">
        <v>94.030715942382813</v>
      </c>
      <c r="FM883" s="67">
        <v>93.029190063476563</v>
      </c>
      <c r="FN883" s="67">
        <v>90.222061157226563</v>
      </c>
      <c r="FO883" s="67">
        <v>88.5848388671875</v>
      </c>
      <c r="FP883" s="67">
        <v>83.714805603027344</v>
      </c>
      <c r="FQ883" s="67">
        <v>75.521232604980469</v>
      </c>
      <c r="FR883" s="67">
        <v>70.6396484375</v>
      </c>
      <c r="FS883" s="67">
        <v>68.993789672851563</v>
      </c>
      <c r="FT883" s="67">
        <v>66.39984130859375</v>
      </c>
      <c r="FU883" s="68">
        <v>9.7221292555332184E-2</v>
      </c>
      <c r="FV883" s="40">
        <v>5.3600001335144043</v>
      </c>
      <c r="FW883">
        <v>1293.54</v>
      </c>
      <c r="FX883">
        <v>1</v>
      </c>
    </row>
    <row r="884" spans="1:180" x14ac:dyDescent="0.2">
      <c r="A884" t="s">
        <v>189</v>
      </c>
      <c r="B884" t="s">
        <v>207</v>
      </c>
      <c r="C884" t="s">
        <v>204</v>
      </c>
      <c r="D884" t="s">
        <v>185</v>
      </c>
      <c r="E884" t="s">
        <v>1</v>
      </c>
      <c r="F884" t="s">
        <v>193</v>
      </c>
      <c r="G884" s="60" t="s">
        <v>218</v>
      </c>
      <c r="H884" s="67">
        <v>1699</v>
      </c>
      <c r="I884" s="67">
        <v>0.64030146598815918</v>
      </c>
      <c r="J884" s="67">
        <v>0.55902284383773804</v>
      </c>
      <c r="K884" s="67">
        <v>0.51275092363357544</v>
      </c>
      <c r="L884" s="67">
        <v>0.49348729848861694</v>
      </c>
      <c r="M884" s="67">
        <v>0.48110875487327576</v>
      </c>
      <c r="N884" s="67">
        <v>0.51733273267745972</v>
      </c>
      <c r="O884" s="67">
        <v>0.58292621374130249</v>
      </c>
      <c r="P884" s="67">
        <v>0.66185200214385986</v>
      </c>
      <c r="Q884" s="67">
        <v>0.69841998815536499</v>
      </c>
      <c r="R884" s="67">
        <v>0.74708348512649536</v>
      </c>
      <c r="S884" s="67">
        <v>0.7929689884185791</v>
      </c>
      <c r="T884" s="67">
        <v>0.84452569484710693</v>
      </c>
      <c r="U884" s="67">
        <v>0.87606215476989746</v>
      </c>
      <c r="V884" s="67">
        <v>0.87833446264266968</v>
      </c>
      <c r="W884" s="67">
        <v>0.93356657028198242</v>
      </c>
      <c r="X884" s="67">
        <v>0.99793446063995361</v>
      </c>
      <c r="Y884" s="67">
        <v>1.0558279752731323</v>
      </c>
      <c r="Z884" s="67">
        <v>1.0960150957107544</v>
      </c>
      <c r="AA884" s="67">
        <v>1.0808196067810059</v>
      </c>
      <c r="AB884" s="67">
        <v>1.052775502204895</v>
      </c>
      <c r="AC884" s="67">
        <v>1.0022735595703125</v>
      </c>
      <c r="AD884" s="67">
        <v>1.0226000547409058</v>
      </c>
      <c r="AE884" s="67">
        <v>0.90381145477294922</v>
      </c>
      <c r="AF884" s="67">
        <v>0.7597929835319519</v>
      </c>
      <c r="AG884" s="67">
        <v>-0.11608938872814178</v>
      </c>
      <c r="AH884" s="67">
        <v>-0.12461349368095398</v>
      </c>
      <c r="AI884" s="67">
        <v>-0.11876387149095535</v>
      </c>
      <c r="AJ884" s="67">
        <v>-0.10849769413471222</v>
      </c>
      <c r="AK884" s="67">
        <v>-0.10977133363485336</v>
      </c>
      <c r="AL884" s="67">
        <v>-0.10448409616947174</v>
      </c>
      <c r="AM884" s="67">
        <v>-0.11944708228111267</v>
      </c>
      <c r="AN884" s="67">
        <v>-0.11731880903244019</v>
      </c>
      <c r="AO884" s="67">
        <v>-0.15512867271900177</v>
      </c>
      <c r="AP884" s="67">
        <v>-0.16869381070137024</v>
      </c>
      <c r="AQ884" s="67">
        <v>-0.15864527225494385</v>
      </c>
      <c r="AR884" s="67">
        <v>-0.12982144951820374</v>
      </c>
      <c r="AS884" s="67">
        <v>-0.16341517865657806</v>
      </c>
      <c r="AT884" s="67">
        <v>-0.1835821270942688</v>
      </c>
      <c r="AU884" s="67">
        <v>-5.2440691739320755E-2</v>
      </c>
      <c r="AV884" s="67">
        <v>-1.9633984193205833E-2</v>
      </c>
      <c r="AW884" s="67">
        <v>-3.7059742957353592E-2</v>
      </c>
      <c r="AX884" s="67">
        <v>-2.9686599969863892E-2</v>
      </c>
      <c r="AY884" s="67">
        <v>-3.529711440205574E-2</v>
      </c>
      <c r="AZ884" s="67">
        <v>-9.1666720807552338E-2</v>
      </c>
      <c r="BA884" s="67">
        <v>-0.15225017070770264</v>
      </c>
      <c r="BB884" s="67">
        <v>-0.14900617301464081</v>
      </c>
      <c r="BC884" s="67">
        <v>-0.13246355950832367</v>
      </c>
      <c r="BD884" s="67">
        <v>-0.12446506321430206</v>
      </c>
      <c r="BE884" s="67">
        <v>-3.3893831074237823E-2</v>
      </c>
      <c r="BF884" s="67">
        <v>-4.8932839184999466E-2</v>
      </c>
      <c r="BG884" s="67">
        <v>-4.7930970788002014E-2</v>
      </c>
      <c r="BH884" s="67">
        <v>-4.108138382434845E-2</v>
      </c>
      <c r="BI884" s="67">
        <v>-4.3850637972354889E-2</v>
      </c>
      <c r="BJ884" s="67">
        <v>-3.6842282861471176E-2</v>
      </c>
      <c r="BK884" s="67">
        <v>-4.5563686639070511E-2</v>
      </c>
      <c r="BL884" s="67">
        <v>-3.6989476531744003E-2</v>
      </c>
      <c r="BM884" s="67">
        <v>-6.922188401222229E-2</v>
      </c>
      <c r="BN884" s="67">
        <v>-7.8378103673458099E-2</v>
      </c>
      <c r="BO884" s="67">
        <v>-6.3440136611461639E-2</v>
      </c>
      <c r="BP884" s="67">
        <v>-3.1809192150831223E-2</v>
      </c>
      <c r="BQ884" s="67">
        <v>-6.2078885734081268E-2</v>
      </c>
      <c r="BR884" s="67">
        <v>-7.9452775418758392E-2</v>
      </c>
      <c r="BS884" s="67">
        <v>5.242040753364563E-2</v>
      </c>
      <c r="BT884" s="67">
        <v>8.668188750743866E-2</v>
      </c>
      <c r="BU884" s="67">
        <v>7.1236737072467804E-2</v>
      </c>
      <c r="BV884" s="67">
        <v>8.1343270838260651E-2</v>
      </c>
      <c r="BW884" s="67">
        <v>7.6215863227844238E-2</v>
      </c>
      <c r="BX884" s="67">
        <v>2.0158391445875168E-2</v>
      </c>
      <c r="BY884" s="67">
        <v>-4.3073341250419617E-2</v>
      </c>
      <c r="BZ884" s="67">
        <v>-4.3321501463651657E-2</v>
      </c>
      <c r="CA884" s="67">
        <v>-3.385598212480545E-2</v>
      </c>
      <c r="CB884" s="67">
        <v>-3.4412935376167297E-2</v>
      </c>
      <c r="CC884" s="67">
        <v>2.3034561425447464E-2</v>
      </c>
      <c r="CD884" s="67">
        <v>3.483345964923501E-3</v>
      </c>
      <c r="CE884" s="67">
        <v>1.1276809964329004E-3</v>
      </c>
      <c r="CF884" s="67">
        <v>5.6109479628503323E-3</v>
      </c>
      <c r="CG884" s="67">
        <v>1.8058333080261946E-3</v>
      </c>
      <c r="CH884" s="67">
        <v>1.0006234049797058E-2</v>
      </c>
      <c r="CI884" s="67">
        <v>5.6077311746776104E-3</v>
      </c>
      <c r="CJ884" s="67">
        <v>1.8646378070116043E-2</v>
      </c>
      <c r="CK884" s="67">
        <v>-9.7231036052107811E-3</v>
      </c>
      <c r="CL884" s="67">
        <v>-1.5825727954506874E-2</v>
      </c>
      <c r="CM884" s="67">
        <v>2.4986488278955221E-3</v>
      </c>
      <c r="CN884" s="67">
        <v>3.6073796451091766E-2</v>
      </c>
      <c r="CO884" s="67">
        <v>8.1063332036137581E-3</v>
      </c>
      <c r="CP884" s="67">
        <v>-7.333102636039257E-3</v>
      </c>
      <c r="CQ884" s="67">
        <v>0.12504689395427704</v>
      </c>
      <c r="CR884" s="67">
        <v>0.16031593084335327</v>
      </c>
      <c r="CS884" s="67">
        <v>0.14624255895614624</v>
      </c>
      <c r="CT884" s="67">
        <v>0.15824222564697266</v>
      </c>
      <c r="CU884" s="67">
        <v>0.1534494012594223</v>
      </c>
      <c r="CV884" s="67">
        <v>9.7608119249343872E-2</v>
      </c>
      <c r="CW884" s="67">
        <v>3.2542198896408081E-2</v>
      </c>
      <c r="CX884" s="67">
        <v>2.98753771930933E-2</v>
      </c>
      <c r="CY884" s="67">
        <v>3.44393290579319E-2</v>
      </c>
      <c r="CZ884" s="67">
        <v>2.7956884354352951E-2</v>
      </c>
      <c r="DA884" s="67">
        <v>7.9962953925132751E-2</v>
      </c>
      <c r="DB884" s="67">
        <v>5.5899530649185181E-2</v>
      </c>
      <c r="DC884" s="67">
        <v>5.0186328589916229E-2</v>
      </c>
      <c r="DD884" s="67">
        <v>5.230327695608139E-2</v>
      </c>
      <c r="DE884" s="67">
        <v>4.7462306916713715E-2</v>
      </c>
      <c r="DF884" s="67">
        <v>5.6854754686355591E-2</v>
      </c>
      <c r="DG884" s="67">
        <v>5.6779149919748306E-2</v>
      </c>
      <c r="DH884" s="67">
        <v>7.4282228946685791E-2</v>
      </c>
      <c r="DI884" s="67">
        <v>4.9775678664445877E-2</v>
      </c>
      <c r="DJ884" s="67">
        <v>4.6726655215024948E-2</v>
      </c>
      <c r="DK884" s="67">
        <v>6.8437434732913971E-2</v>
      </c>
      <c r="DL884" s="67">
        <v>0.10395678877830505</v>
      </c>
      <c r="DM884" s="67">
        <v>7.8291550278663635E-2</v>
      </c>
      <c r="DN884" s="67">
        <v>6.4786568284034729E-2</v>
      </c>
      <c r="DO884" s="67">
        <v>0.19767336547374725</v>
      </c>
      <c r="DP884" s="67">
        <v>0.23394998908042908</v>
      </c>
      <c r="DQ884" s="67">
        <v>0.22124837338924408</v>
      </c>
      <c r="DR884" s="67">
        <v>0.23514118790626526</v>
      </c>
      <c r="DS884" s="67">
        <v>0.23068295419216156</v>
      </c>
      <c r="DT884" s="67">
        <v>0.17505785822868347</v>
      </c>
      <c r="DU884" s="67">
        <v>0.10815774649381638</v>
      </c>
      <c r="DV884" s="67">
        <v>0.10307226330041885</v>
      </c>
      <c r="DW884" s="67">
        <v>0.10273465514183044</v>
      </c>
      <c r="DX884" s="67">
        <v>9.0326704084873199E-2</v>
      </c>
      <c r="DY884" s="67">
        <v>0.16215850412845612</v>
      </c>
      <c r="DZ884" s="67">
        <v>0.1315801739692688</v>
      </c>
      <c r="EA884" s="67">
        <v>0.12101923674345016</v>
      </c>
      <c r="EB884" s="67">
        <v>0.11971958726644516</v>
      </c>
      <c r="EC884" s="67">
        <v>0.11338299512863159</v>
      </c>
      <c r="ED884" s="67">
        <v>0.12449656426906586</v>
      </c>
      <c r="EE884" s="67">
        <v>0.13066254556179047</v>
      </c>
      <c r="EF884" s="67">
        <v>0.15461157262325287</v>
      </c>
      <c r="EG884" s="67">
        <v>0.13568244874477386</v>
      </c>
      <c r="EH884" s="67">
        <v>0.13704235851764679</v>
      </c>
      <c r="EI884" s="67">
        <v>0.16364257037639618</v>
      </c>
      <c r="EJ884" s="67">
        <v>0.20196904242038727</v>
      </c>
      <c r="EK884" s="67">
        <v>0.17962785065174103</v>
      </c>
      <c r="EL884" s="67">
        <v>0.16891591250896454</v>
      </c>
      <c r="EM884" s="67">
        <v>0.30253449082374573</v>
      </c>
      <c r="EN884" s="67">
        <v>0.34026587009429932</v>
      </c>
      <c r="EO884" s="67">
        <v>0.32954484224319458</v>
      </c>
      <c r="EP884" s="67">
        <v>0.34617102146148682</v>
      </c>
      <c r="EQ884" s="67">
        <v>0.34219589829444885</v>
      </c>
      <c r="ER884" s="67">
        <v>0.28688293695449829</v>
      </c>
      <c r="ES884" s="67">
        <v>0.21733458340167999</v>
      </c>
      <c r="ET884" s="67">
        <v>0.20875692367553711</v>
      </c>
      <c r="EU884" s="67">
        <v>0.20134223997592926</v>
      </c>
      <c r="EV884" s="67">
        <v>0.18037883937358856</v>
      </c>
      <c r="EW884" s="67">
        <v>63.635940551757813</v>
      </c>
      <c r="EX884" s="67">
        <v>61.886611938476563</v>
      </c>
      <c r="EY884" s="67">
        <v>60.451759338378906</v>
      </c>
      <c r="EZ884" s="67">
        <v>59.335113525390625</v>
      </c>
      <c r="FA884" s="67">
        <v>58.437400817871094</v>
      </c>
      <c r="FB884" s="67">
        <v>57.286052703857422</v>
      </c>
      <c r="FC884" s="67">
        <v>58.531063079833984</v>
      </c>
      <c r="FD884" s="67">
        <v>63.889812469482422</v>
      </c>
      <c r="FE884" s="67">
        <v>70.180168151855469</v>
      </c>
      <c r="FF884" s="67">
        <v>76.002906799316406</v>
      </c>
      <c r="FG884" s="67">
        <v>79.287742614746094</v>
      </c>
      <c r="FH884" s="67">
        <v>82.162948608398438</v>
      </c>
      <c r="FI884" s="67">
        <v>86.416587829589844</v>
      </c>
      <c r="FJ884" s="67">
        <v>89.388938903808594</v>
      </c>
      <c r="FK884" s="67">
        <v>90.207504272460938</v>
      </c>
      <c r="FL884" s="67">
        <v>89.770301818847656</v>
      </c>
      <c r="FM884" s="67">
        <v>86.139595031738281</v>
      </c>
      <c r="FN884" s="67">
        <v>80.359695434570313</v>
      </c>
      <c r="FO884" s="67">
        <v>78.152053833007813</v>
      </c>
      <c r="FP884" s="67">
        <v>75.392608642578125</v>
      </c>
      <c r="FQ884" s="67">
        <v>68.970626831054688</v>
      </c>
      <c r="FR884" s="67">
        <v>64.874526977539063</v>
      </c>
      <c r="FS884" s="67">
        <v>62.673305511474609</v>
      </c>
      <c r="FT884" s="67">
        <v>60.837150573730469</v>
      </c>
      <c r="FU884" s="68">
        <v>9.7260981798171997E-2</v>
      </c>
      <c r="FV884" s="40">
        <v>5.2899999618530273</v>
      </c>
      <c r="FW884">
        <v>1284.3600000000001</v>
      </c>
      <c r="FX884">
        <v>1</v>
      </c>
    </row>
    <row r="885" spans="1:180" x14ac:dyDescent="0.2">
      <c r="A885" t="s">
        <v>189</v>
      </c>
      <c r="B885" t="s">
        <v>207</v>
      </c>
      <c r="C885" t="s">
        <v>204</v>
      </c>
      <c r="D885" t="s">
        <v>185</v>
      </c>
      <c r="E885" t="s">
        <v>1</v>
      </c>
      <c r="F885" t="s">
        <v>193</v>
      </c>
      <c r="G885" s="60" t="s">
        <v>219</v>
      </c>
      <c r="H885" s="67">
        <v>1696.9999601840973</v>
      </c>
      <c r="I885" s="67">
        <v>0.61058950424194336</v>
      </c>
      <c r="J885" s="67">
        <v>0.53607594966888428</v>
      </c>
      <c r="K885" s="67">
        <v>0.49741607904434204</v>
      </c>
      <c r="L885" s="67">
        <v>0.48044157028198242</v>
      </c>
      <c r="M885" s="67">
        <v>0.47596490383148193</v>
      </c>
      <c r="N885" s="67">
        <v>0.51455307006835938</v>
      </c>
      <c r="O885" s="67">
        <v>0.58031761646270752</v>
      </c>
      <c r="P885" s="67">
        <v>0.65143740177154541</v>
      </c>
      <c r="Q885" s="67">
        <v>0.67083805799484253</v>
      </c>
      <c r="R885" s="67">
        <v>0.71738517284393311</v>
      </c>
      <c r="S885" s="67">
        <v>0.76233738660812378</v>
      </c>
      <c r="T885" s="67">
        <v>0.80928826332092285</v>
      </c>
      <c r="U885" s="67">
        <v>0.87390768527984619</v>
      </c>
      <c r="V885" s="67">
        <v>0.91360569000244141</v>
      </c>
      <c r="W885" s="67">
        <v>0.97856044769287109</v>
      </c>
      <c r="X885" s="67">
        <v>1.0718797445297241</v>
      </c>
      <c r="Y885" s="67">
        <v>1.1746495962142944</v>
      </c>
      <c r="Z885" s="67">
        <v>1.2591195106506348</v>
      </c>
      <c r="AA885" s="67">
        <v>1.3073108196258545</v>
      </c>
      <c r="AB885" s="67">
        <v>1.3196135759353638</v>
      </c>
      <c r="AC885" s="67">
        <v>1.2884235382080078</v>
      </c>
      <c r="AD885" s="67">
        <v>1.2739547491073608</v>
      </c>
      <c r="AE885" s="67">
        <v>1.1109377145767212</v>
      </c>
      <c r="AF885" s="67">
        <v>0.90133720636367798</v>
      </c>
      <c r="AG885" s="67">
        <v>-0.15846835076808929</v>
      </c>
      <c r="AH885" s="67">
        <v>-0.13517992198467255</v>
      </c>
      <c r="AI885" s="67">
        <v>-0.10910139232873917</v>
      </c>
      <c r="AJ885" s="67">
        <v>-9.8942197859287262E-2</v>
      </c>
      <c r="AK885" s="67">
        <v>-0.10324566811323166</v>
      </c>
      <c r="AL885" s="67">
        <v>-9.9906846880912781E-2</v>
      </c>
      <c r="AM885" s="67">
        <v>-0.11814858764410019</v>
      </c>
      <c r="AN885" s="67">
        <v>-0.12624275684356689</v>
      </c>
      <c r="AO885" s="67">
        <v>-0.13712655007839203</v>
      </c>
      <c r="AP885" s="67">
        <v>-0.14915309846401215</v>
      </c>
      <c r="AQ885" s="67">
        <v>-0.17957137525081635</v>
      </c>
      <c r="AR885" s="67">
        <v>-0.15377607941627502</v>
      </c>
      <c r="AS885" s="67">
        <v>-0.15046653151512146</v>
      </c>
      <c r="AT885" s="67">
        <v>-0.16344229876995087</v>
      </c>
      <c r="AU885" s="67">
        <v>-8.659382164478302E-2</v>
      </c>
      <c r="AV885" s="67">
        <v>-5.6026443839073181E-2</v>
      </c>
      <c r="AW885" s="67">
        <v>-9.0638250112533569E-3</v>
      </c>
      <c r="AX885" s="67">
        <v>-5.540371872484684E-3</v>
      </c>
      <c r="AY885" s="67">
        <v>-3.5040721297264099E-2</v>
      </c>
      <c r="AZ885" s="67">
        <v>-0.20260456204414368</v>
      </c>
      <c r="BA885" s="67">
        <v>-0.26193836331367493</v>
      </c>
      <c r="BB885" s="67">
        <v>-0.22162260115146637</v>
      </c>
      <c r="BC885" s="67">
        <v>-0.18291464447975159</v>
      </c>
      <c r="BD885" s="67">
        <v>-0.17430278658866882</v>
      </c>
      <c r="BE885" s="67">
        <v>-7.6220564544200897E-2</v>
      </c>
      <c r="BF885" s="67">
        <v>-5.9450756758451462E-2</v>
      </c>
      <c r="BG885" s="67">
        <v>-3.8222108036279678E-2</v>
      </c>
      <c r="BH885" s="67">
        <v>-3.1481053680181503E-2</v>
      </c>
      <c r="BI885" s="67">
        <v>-3.7280578166246414E-2</v>
      </c>
      <c r="BJ885" s="67">
        <v>-3.2220654189586639E-2</v>
      </c>
      <c r="BK885" s="67">
        <v>-4.4216834008693695E-2</v>
      </c>
      <c r="BL885" s="67">
        <v>-4.586101695895195E-2</v>
      </c>
      <c r="BM885" s="67">
        <v>-5.1160838454961777E-2</v>
      </c>
      <c r="BN885" s="67">
        <v>-5.8776881545782089E-2</v>
      </c>
      <c r="BO885" s="67">
        <v>-8.4302365779876709E-2</v>
      </c>
      <c r="BP885" s="67">
        <v>-5.569840595126152E-2</v>
      </c>
      <c r="BQ885" s="67">
        <v>-4.9065273255109787E-2</v>
      </c>
      <c r="BR885" s="67">
        <v>-5.9247992932796478E-2</v>
      </c>
      <c r="BS885" s="67">
        <v>1.8330587074160576E-2</v>
      </c>
      <c r="BT885" s="67">
        <v>5.0351545214653015E-2</v>
      </c>
      <c r="BU885" s="67">
        <v>9.9294580519199371E-2</v>
      </c>
      <c r="BV885" s="67">
        <v>0.10555615276098251</v>
      </c>
      <c r="BW885" s="67">
        <v>7.6540708541870117E-2</v>
      </c>
      <c r="BX885" s="67">
        <v>-9.0709887444972992E-2</v>
      </c>
      <c r="BY885" s="67">
        <v>-0.15269500017166138</v>
      </c>
      <c r="BZ885" s="67">
        <v>-0.11587117612361908</v>
      </c>
      <c r="CA885" s="67">
        <v>-8.42447429895401E-2</v>
      </c>
      <c r="CB885" s="67">
        <v>-8.4194570779800415E-2</v>
      </c>
      <c r="CC885" s="67">
        <v>-1.9256012514233589E-2</v>
      </c>
      <c r="CD885" s="67">
        <v>-7.0009729824960232E-3</v>
      </c>
      <c r="CE885" s="67">
        <v>1.086866669356823E-2</v>
      </c>
      <c r="CF885" s="67">
        <v>1.5242327004671097E-2</v>
      </c>
      <c r="CG885" s="67">
        <v>8.4066502749919891E-3</v>
      </c>
      <c r="CH885" s="67">
        <v>1.4658592641353607E-2</v>
      </c>
      <c r="CI885" s="67">
        <v>6.988071370869875E-3</v>
      </c>
      <c r="CJ885" s="67">
        <v>9.8111303523182869E-3</v>
      </c>
      <c r="CK885" s="67">
        <v>8.378748781979084E-3</v>
      </c>
      <c r="CL885" s="67">
        <v>3.8174097426235676E-3</v>
      </c>
      <c r="CM885" s="67">
        <v>-1.8319344148039818E-2</v>
      </c>
      <c r="CN885" s="67">
        <v>1.2229909189045429E-2</v>
      </c>
      <c r="CO885" s="67">
        <v>2.1164920181035995E-2</v>
      </c>
      <c r="CP885" s="67">
        <v>1.2916672043502331E-2</v>
      </c>
      <c r="CQ885" s="67">
        <v>9.1000914573669434E-2</v>
      </c>
      <c r="CR885" s="67">
        <v>0.12402860820293427</v>
      </c>
      <c r="CS885" s="67">
        <v>0.17434327304363251</v>
      </c>
      <c r="CT885" s="67">
        <v>0.18250125646591187</v>
      </c>
      <c r="CU885" s="67">
        <v>0.153821662068367</v>
      </c>
      <c r="CV885" s="67">
        <v>-1.3211966492235661E-2</v>
      </c>
      <c r="CW885" s="67">
        <v>-7.7033355832099915E-2</v>
      </c>
      <c r="CX885" s="67">
        <v>-4.2628075927495956E-2</v>
      </c>
      <c r="CY885" s="67">
        <v>-1.5906263142824173E-2</v>
      </c>
      <c r="CZ885" s="67">
        <v>-2.1785909309983253E-2</v>
      </c>
      <c r="DA885" s="67">
        <v>3.7708546966314316E-2</v>
      </c>
      <c r="DB885" s="67">
        <v>4.5448813587427139E-2</v>
      </c>
      <c r="DC885" s="67">
        <v>5.9959437698125839E-2</v>
      </c>
      <c r="DD885" s="67">
        <v>6.1965707689523697E-2</v>
      </c>
      <c r="DE885" s="67">
        <v>5.4093878716230392E-2</v>
      </c>
      <c r="DF885" s="67">
        <v>6.1537843197584152E-2</v>
      </c>
      <c r="DG885" s="67">
        <v>5.8192979544401169E-2</v>
      </c>
      <c r="DH885" s="67">
        <v>6.5483279526233673E-2</v>
      </c>
      <c r="DI885" s="67">
        <v>6.7918337881565094E-2</v>
      </c>
      <c r="DJ885" s="67">
        <v>6.6411703824996948E-2</v>
      </c>
      <c r="DK885" s="67">
        <v>4.7663677483797073E-2</v>
      </c>
      <c r="DL885" s="67">
        <v>8.0158218741416931E-2</v>
      </c>
      <c r="DM885" s="67">
        <v>9.1395124793052673E-2</v>
      </c>
      <c r="DN885" s="67">
        <v>8.5081338882446289E-2</v>
      </c>
      <c r="DO885" s="67">
        <v>0.16367122530937195</v>
      </c>
      <c r="DP885" s="67">
        <v>0.19770568609237671</v>
      </c>
      <c r="DQ885" s="67">
        <v>0.24939197301864624</v>
      </c>
      <c r="DR885" s="67">
        <v>0.25944638252258301</v>
      </c>
      <c r="DS885" s="67">
        <v>0.23110261559486389</v>
      </c>
      <c r="DT885" s="67">
        <v>6.4285948872566223E-2</v>
      </c>
      <c r="DU885" s="67">
        <v>-1.3717338442802429E-3</v>
      </c>
      <c r="DV885" s="67">
        <v>3.0615031719207764E-2</v>
      </c>
      <c r="DW885" s="67">
        <v>5.2432212978601456E-2</v>
      </c>
      <c r="DX885" s="67">
        <v>4.0622755885124207E-2</v>
      </c>
      <c r="DY885" s="67">
        <v>0.11995632201433182</v>
      </c>
      <c r="DZ885" s="67">
        <v>0.12117797136306763</v>
      </c>
      <c r="EA885" s="67">
        <v>0.13083872199058533</v>
      </c>
      <c r="EB885" s="67">
        <v>0.12942683696746826</v>
      </c>
      <c r="EC885" s="67">
        <v>0.12005897611379623</v>
      </c>
      <c r="ED885" s="67">
        <v>0.12922403216362</v>
      </c>
      <c r="EE885" s="67">
        <v>0.13212472200393677</v>
      </c>
      <c r="EF885" s="67">
        <v>0.14586500823497772</v>
      </c>
      <c r="EG885" s="67">
        <v>0.15388403832912445</v>
      </c>
      <c r="EH885" s="67">
        <v>0.15678790211677551</v>
      </c>
      <c r="EI885" s="67">
        <v>0.1429326981306076</v>
      </c>
      <c r="EJ885" s="67">
        <v>0.17823591828346252</v>
      </c>
      <c r="EK885" s="67">
        <v>0.19279637932777405</v>
      </c>
      <c r="EL885" s="67">
        <v>0.18927563726902008</v>
      </c>
      <c r="EM885" s="67">
        <v>0.26859563589096069</v>
      </c>
      <c r="EN885" s="67">
        <v>0.30408364534378052</v>
      </c>
      <c r="EO885" s="67">
        <v>0.35775038599967957</v>
      </c>
      <c r="EP885" s="67">
        <v>0.37054288387298584</v>
      </c>
      <c r="EQ885" s="67">
        <v>0.34268403053283691</v>
      </c>
      <c r="ER885" s="67">
        <v>0.1761806309223175</v>
      </c>
      <c r="ES885" s="67">
        <v>0.10787162929773331</v>
      </c>
      <c r="ET885" s="67">
        <v>0.13636644184589386</v>
      </c>
      <c r="EU885" s="67">
        <v>0.15110211074352264</v>
      </c>
      <c r="EV885" s="67">
        <v>0.13073095679283142</v>
      </c>
      <c r="EW885" s="67">
        <v>60.226848602294922</v>
      </c>
      <c r="EX885" s="67">
        <v>59.083961486816406</v>
      </c>
      <c r="EY885" s="67">
        <v>58.942138671875</v>
      </c>
      <c r="EZ885" s="67">
        <v>58.437160491943359</v>
      </c>
      <c r="FA885" s="67">
        <v>57.019439697265625</v>
      </c>
      <c r="FB885" s="67">
        <v>56.268634796142578</v>
      </c>
      <c r="FC885" s="67">
        <v>56.594287872314453</v>
      </c>
      <c r="FD885" s="67">
        <v>61.089595794677734</v>
      </c>
      <c r="FE885" s="67">
        <v>66.336288452148438</v>
      </c>
      <c r="FF885" s="67">
        <v>72.319625854492188</v>
      </c>
      <c r="FG885" s="67">
        <v>79.302177429199219</v>
      </c>
      <c r="FH885" s="67">
        <v>84.575042724609375</v>
      </c>
      <c r="FI885" s="67">
        <v>91.421592712402344</v>
      </c>
      <c r="FJ885" s="67">
        <v>95.076904296875</v>
      </c>
      <c r="FK885" s="67">
        <v>98.498863220214844</v>
      </c>
      <c r="FL885" s="67">
        <v>100.33726501464844</v>
      </c>
      <c r="FM885" s="67">
        <v>96.658638000488281</v>
      </c>
      <c r="FN885" s="67">
        <v>96.724662780761719</v>
      </c>
      <c r="FO885" s="67">
        <v>93.411796569824219</v>
      </c>
      <c r="FP885" s="67">
        <v>86.76104736328125</v>
      </c>
      <c r="FQ885" s="67">
        <v>79.493865966796875</v>
      </c>
      <c r="FR885" s="67">
        <v>75.031204223632813</v>
      </c>
      <c r="FS885" s="67">
        <v>70.323760986328125</v>
      </c>
      <c r="FT885" s="67">
        <v>67.685745239257813</v>
      </c>
      <c r="FU885" s="68">
        <v>9.7318835556507111E-2</v>
      </c>
      <c r="FV885" s="40">
        <v>4.8000001907348633</v>
      </c>
      <c r="FW885">
        <v>1422.81</v>
      </c>
      <c r="FX885">
        <v>1</v>
      </c>
    </row>
    <row r="886" spans="1:180" x14ac:dyDescent="0.2">
      <c r="A886" t="s">
        <v>189</v>
      </c>
      <c r="B886" t="s">
        <v>207</v>
      </c>
      <c r="C886" t="s">
        <v>204</v>
      </c>
      <c r="D886" t="s">
        <v>185</v>
      </c>
      <c r="E886" t="s">
        <v>1</v>
      </c>
      <c r="F886" t="s">
        <v>193</v>
      </c>
      <c r="G886" s="60" t="s">
        <v>220</v>
      </c>
      <c r="H886" s="67">
        <v>1696.9999718666077</v>
      </c>
      <c r="I886" s="67">
        <v>0.70421802997589111</v>
      </c>
      <c r="J886" s="67">
        <v>0.61325770616531372</v>
      </c>
      <c r="K886" s="67">
        <v>0.56208169460296631</v>
      </c>
      <c r="L886" s="67">
        <v>0.52484184503555298</v>
      </c>
      <c r="M886" s="67">
        <v>0.50642800331115723</v>
      </c>
      <c r="N886" s="67">
        <v>0.54115760326385498</v>
      </c>
      <c r="O886" s="67">
        <v>0.6042448878288269</v>
      </c>
      <c r="P886" s="67">
        <v>0.67738479375839233</v>
      </c>
      <c r="Q886" s="67">
        <v>0.70524853467941284</v>
      </c>
      <c r="R886" s="67">
        <v>0.74465745687484741</v>
      </c>
      <c r="S886" s="67">
        <v>0.80152726173400879</v>
      </c>
      <c r="T886" s="67">
        <v>0.83788609504699707</v>
      </c>
      <c r="U886" s="67">
        <v>0.87320804595947266</v>
      </c>
      <c r="V886" s="67">
        <v>0.91386693716049194</v>
      </c>
      <c r="W886" s="67">
        <v>0.94884806871414185</v>
      </c>
      <c r="X886" s="67">
        <v>0.9985840916633606</v>
      </c>
      <c r="Y886" s="67">
        <v>1.0871855020523071</v>
      </c>
      <c r="Z886" s="67">
        <v>1.1511682271957397</v>
      </c>
      <c r="AA886" s="67">
        <v>1.2108004093170166</v>
      </c>
      <c r="AB886" s="67">
        <v>1.2121349573135376</v>
      </c>
      <c r="AC886" s="67">
        <v>1.2191038131713867</v>
      </c>
      <c r="AD886" s="67">
        <v>1.2166945934295654</v>
      </c>
      <c r="AE886" s="67">
        <v>1.037703275680542</v>
      </c>
      <c r="AF886" s="67">
        <v>0.83901572227478027</v>
      </c>
      <c r="AG886" s="67">
        <v>-0.17329838871955872</v>
      </c>
      <c r="AH886" s="67">
        <v>-0.13650527596473694</v>
      </c>
      <c r="AI886" s="67">
        <v>-0.12993168830871582</v>
      </c>
      <c r="AJ886" s="67">
        <v>-0.12842546403408051</v>
      </c>
      <c r="AK886" s="67">
        <v>-0.12696772813796997</v>
      </c>
      <c r="AL886" s="67">
        <v>-0.12026064842939377</v>
      </c>
      <c r="AM886" s="67">
        <v>-0.13677126169204712</v>
      </c>
      <c r="AN886" s="67">
        <v>-0.14559148252010345</v>
      </c>
      <c r="AO886" s="67">
        <v>-0.16425864398479462</v>
      </c>
      <c r="AP886" s="67">
        <v>-0.17975896596908569</v>
      </c>
      <c r="AQ886" s="67">
        <v>-0.19622787833213806</v>
      </c>
      <c r="AR886" s="67">
        <v>-0.17967657744884491</v>
      </c>
      <c r="AS886" s="67">
        <v>-0.20075282454490662</v>
      </c>
      <c r="AT886" s="67">
        <v>-0.16693419218063354</v>
      </c>
      <c r="AU886" s="67">
        <v>-8.5907235741615295E-2</v>
      </c>
      <c r="AV886" s="67">
        <v>-5.0896327942609787E-2</v>
      </c>
      <c r="AW886" s="67">
        <v>-2.2820673882961273E-2</v>
      </c>
      <c r="AX886" s="67">
        <v>-1.6634391620755196E-2</v>
      </c>
      <c r="AY886" s="67">
        <v>-4.8776781186461449E-3</v>
      </c>
      <c r="AZ886" s="67">
        <v>-0.14550217986106873</v>
      </c>
      <c r="BA886" s="67">
        <v>-0.16769833862781525</v>
      </c>
      <c r="BB886" s="67">
        <v>-0.16425865888595581</v>
      </c>
      <c r="BC886" s="67">
        <v>-0.14698059856891632</v>
      </c>
      <c r="BD886" s="67">
        <v>-0.14544008672237396</v>
      </c>
      <c r="BE886" s="67">
        <v>-9.1071955859661102E-2</v>
      </c>
      <c r="BF886" s="67">
        <v>-6.0795653611421585E-2</v>
      </c>
      <c r="BG886" s="67">
        <v>-5.9070494025945663E-2</v>
      </c>
      <c r="BH886" s="67">
        <v>-6.0981046408414841E-2</v>
      </c>
      <c r="BI886" s="67">
        <v>-6.1019245535135269E-2</v>
      </c>
      <c r="BJ886" s="67">
        <v>-5.2592270076274872E-2</v>
      </c>
      <c r="BK886" s="67">
        <v>-6.2858223915100098E-2</v>
      </c>
      <c r="BL886" s="67">
        <v>-6.5229758620262146E-2</v>
      </c>
      <c r="BM886" s="67">
        <v>-7.8314639627933502E-2</v>
      </c>
      <c r="BN886" s="67">
        <v>-8.9405260980129242E-2</v>
      </c>
      <c r="BO886" s="67">
        <v>-0.10098224133253098</v>
      </c>
      <c r="BP886" s="67">
        <v>-8.1623442471027374E-2</v>
      </c>
      <c r="BQ886" s="67">
        <v>-9.9377118051052094E-2</v>
      </c>
      <c r="BR886" s="67">
        <v>-6.2766209244728088E-2</v>
      </c>
      <c r="BS886" s="67">
        <v>1.899041049182415E-2</v>
      </c>
      <c r="BT886" s="67">
        <v>5.5454343557357788E-2</v>
      </c>
      <c r="BU886" s="67">
        <v>8.5509702563285828E-2</v>
      </c>
      <c r="BV886" s="67">
        <v>9.4434060156345367E-2</v>
      </c>
      <c r="BW886" s="67">
        <v>0.10667549818754196</v>
      </c>
      <c r="BX886" s="67">
        <v>-3.3635936677455902E-2</v>
      </c>
      <c r="BY886" s="67">
        <v>-5.8482695370912552E-2</v>
      </c>
      <c r="BZ886" s="67">
        <v>-5.8533873409032822E-2</v>
      </c>
      <c r="CA886" s="67">
        <v>-4.833599179983139E-2</v>
      </c>
      <c r="CB886" s="67">
        <v>-5.535535141825676E-2</v>
      </c>
      <c r="CC886" s="67">
        <v>-3.4122180193662643E-2</v>
      </c>
      <c r="CD886" s="67">
        <v>-8.3594033494591713E-3</v>
      </c>
      <c r="CE886" s="67">
        <v>-9.9922502413392067E-3</v>
      </c>
      <c r="CF886" s="67">
        <v>-1.4269239269196987E-2</v>
      </c>
      <c r="CG886" s="67">
        <v>-1.5343528240919113E-2</v>
      </c>
      <c r="CH886" s="67">
        <v>-5.7253511622548103E-3</v>
      </c>
      <c r="CI886" s="67">
        <v>-1.1666275560855865E-2</v>
      </c>
      <c r="CJ886" s="67">
        <v>-9.5714656636118889E-3</v>
      </c>
      <c r="CK886" s="67">
        <v>-1.8790081143379211E-2</v>
      </c>
      <c r="CL886" s="67">
        <v>-2.682654932141304E-2</v>
      </c>
      <c r="CM886" s="67">
        <v>-3.5015419125556946E-2</v>
      </c>
      <c r="CN886" s="67">
        <v>-1.3712154701352119E-2</v>
      </c>
      <c r="CO886" s="67">
        <v>-2.9164623469114304E-2</v>
      </c>
      <c r="CP886" s="67">
        <v>9.3802260234951973E-3</v>
      </c>
      <c r="CQ886" s="67">
        <v>9.1642208397388458E-2</v>
      </c>
      <c r="CR886" s="67">
        <v>0.12911249697208405</v>
      </c>
      <c r="CS886" s="67">
        <v>0.16053900122642517</v>
      </c>
      <c r="CT886" s="67">
        <v>0.17135974764823914</v>
      </c>
      <c r="CU886" s="67">
        <v>0.18393689393997192</v>
      </c>
      <c r="CV886" s="67">
        <v>4.3842282146215439E-2</v>
      </c>
      <c r="CW886" s="67">
        <v>1.7159728333353996E-2</v>
      </c>
      <c r="CX886" s="67">
        <v>1.4690784737467766E-2</v>
      </c>
      <c r="CY886" s="67">
        <v>1.9984964281320572E-2</v>
      </c>
      <c r="CZ886" s="67">
        <v>7.0370594039559364E-3</v>
      </c>
      <c r="DA886" s="67">
        <v>2.2827601060271263E-2</v>
      </c>
      <c r="DB886" s="67">
        <v>4.4076848775148392E-2</v>
      </c>
      <c r="DC886" s="67">
        <v>3.9085995405912399E-2</v>
      </c>
      <c r="DD886" s="67">
        <v>3.2442562282085419E-2</v>
      </c>
      <c r="DE886" s="67">
        <v>3.0332190915942192E-2</v>
      </c>
      <c r="DF886" s="67">
        <v>4.1141565889120102E-2</v>
      </c>
      <c r="DG886" s="67">
        <v>3.9525680243968964E-2</v>
      </c>
      <c r="DH886" s="67">
        <v>4.6086829155683517E-2</v>
      </c>
      <c r="DI886" s="67">
        <v>4.0734469890594482E-2</v>
      </c>
      <c r="DJ886" s="67">
        <v>3.5752154886722565E-2</v>
      </c>
      <c r="DK886" s="67">
        <v>3.0951410531997681E-2</v>
      </c>
      <c r="DL886" s="67">
        <v>5.4199136793613434E-2</v>
      </c>
      <c r="DM886" s="67">
        <v>4.1047878563404083E-2</v>
      </c>
      <c r="DN886" s="67">
        <v>8.1526659429073334E-2</v>
      </c>
      <c r="DO886" s="67">
        <v>0.16429400444030762</v>
      </c>
      <c r="DP886" s="67">
        <v>0.2027706503868103</v>
      </c>
      <c r="DQ886" s="67">
        <v>0.23556829988956451</v>
      </c>
      <c r="DR886" s="67">
        <v>0.24828541278839111</v>
      </c>
      <c r="DS886" s="67">
        <v>0.26119828224182129</v>
      </c>
      <c r="DT886" s="67">
        <v>0.12132050096988678</v>
      </c>
      <c r="DU886" s="67">
        <v>9.2802144587039948E-2</v>
      </c>
      <c r="DV886" s="67">
        <v>8.791545033454895E-2</v>
      </c>
      <c r="DW886" s="67">
        <v>8.8305920362472534E-2</v>
      </c>
      <c r="DX886" s="67">
        <v>6.9429472088813782E-2</v>
      </c>
      <c r="DY886" s="67">
        <v>0.10505403578281403</v>
      </c>
      <c r="DZ886" s="67">
        <v>0.11978647112846375</v>
      </c>
      <c r="EA886" s="67">
        <v>0.10994718223810196</v>
      </c>
      <c r="EB886" s="67">
        <v>9.9886983633041382E-2</v>
      </c>
      <c r="EC886" s="67">
        <v>9.6280671656131744E-2</v>
      </c>
      <c r="ED886" s="67">
        <v>0.10880995541810989</v>
      </c>
      <c r="EE886" s="67">
        <v>0.11343871802091599</v>
      </c>
      <c r="EF886" s="67">
        <v>0.12644855678081512</v>
      </c>
      <c r="EG886" s="67">
        <v>0.126678466796875</v>
      </c>
      <c r="EH886" s="67">
        <v>0.12610587477684021</v>
      </c>
      <c r="EI886" s="67">
        <v>0.12619702517986298</v>
      </c>
      <c r="EJ886" s="67">
        <v>0.15225225687026978</v>
      </c>
      <c r="EK886" s="67">
        <v>0.14242358505725861</v>
      </c>
      <c r="EL886" s="67">
        <v>0.18569466471672058</v>
      </c>
      <c r="EM886" s="67">
        <v>0.26919165253639221</v>
      </c>
      <c r="EN886" s="67">
        <v>0.30912134051322937</v>
      </c>
      <c r="EO886" s="67">
        <v>0.34389868378639221</v>
      </c>
      <c r="EP886" s="67">
        <v>0.35935387015342712</v>
      </c>
      <c r="EQ886" s="67">
        <v>0.37275147438049316</v>
      </c>
      <c r="ER886" s="67">
        <v>0.23318673670291901</v>
      </c>
      <c r="ES886" s="67">
        <v>0.20201779901981354</v>
      </c>
      <c r="ET886" s="67">
        <v>0.19364023208618164</v>
      </c>
      <c r="EU886" s="67">
        <v>0.18695053458213806</v>
      </c>
      <c r="EV886" s="67">
        <v>0.15951420366764069</v>
      </c>
      <c r="EW886" s="67">
        <v>65.258018493652344</v>
      </c>
      <c r="EX886" s="67">
        <v>63.117893218994141</v>
      </c>
      <c r="EY886" s="67">
        <v>61.466434478759766</v>
      </c>
      <c r="EZ886" s="67">
        <v>60.532150268554688</v>
      </c>
      <c r="FA886" s="67">
        <v>59.669357299804688</v>
      </c>
      <c r="FB886" s="67">
        <v>58.769832611083984</v>
      </c>
      <c r="FC886" s="67">
        <v>59.601966857910156</v>
      </c>
      <c r="FD886" s="67">
        <v>63.592033386230469</v>
      </c>
      <c r="FE886" s="67">
        <v>68.245079040527344</v>
      </c>
      <c r="FF886" s="67">
        <v>73.556419372558594</v>
      </c>
      <c r="FG886" s="67">
        <v>77.793212890625</v>
      </c>
      <c r="FH886" s="67">
        <v>85.168777465820313</v>
      </c>
      <c r="FI886" s="67">
        <v>90.686622619628906</v>
      </c>
      <c r="FJ886" s="67">
        <v>92.916595458984375</v>
      </c>
      <c r="FK886" s="67">
        <v>91.475723266601563</v>
      </c>
      <c r="FL886" s="67">
        <v>93.119590759277344</v>
      </c>
      <c r="FM886" s="67">
        <v>92.134590148925781</v>
      </c>
      <c r="FN886" s="67">
        <v>89.732574462890625</v>
      </c>
      <c r="FO886" s="67">
        <v>87.757049560546875</v>
      </c>
      <c r="FP886" s="67">
        <v>83.963905334472656</v>
      </c>
      <c r="FQ886" s="67">
        <v>75.571334838867188</v>
      </c>
      <c r="FR886" s="67">
        <v>74.314590454101563</v>
      </c>
      <c r="FS886" s="67">
        <v>71.023002624511719</v>
      </c>
      <c r="FT886" s="67">
        <v>68.40863037109375</v>
      </c>
      <c r="FU886" s="68">
        <v>9.7294017672538757E-2</v>
      </c>
      <c r="FV886" s="40">
        <v>4.690000057220459</v>
      </c>
      <c r="FW886">
        <v>1407.31</v>
      </c>
      <c r="FX886">
        <v>1</v>
      </c>
    </row>
    <row r="887" spans="1:180" x14ac:dyDescent="0.2">
      <c r="A887" t="s">
        <v>189</v>
      </c>
      <c r="B887" t="s">
        <v>207</v>
      </c>
      <c r="C887" t="s">
        <v>204</v>
      </c>
      <c r="D887" t="s">
        <v>185</v>
      </c>
      <c r="E887" t="s">
        <v>1</v>
      </c>
      <c r="F887" t="s">
        <v>193</v>
      </c>
      <c r="G887" s="60" t="s">
        <v>221</v>
      </c>
      <c r="H887" s="67">
        <v>1732</v>
      </c>
      <c r="I887" s="67">
        <v>0.64725953340530396</v>
      </c>
      <c r="J887" s="67">
        <v>0.56337761878967285</v>
      </c>
      <c r="K887" s="67">
        <v>0.517769455909729</v>
      </c>
      <c r="L887" s="67">
        <v>0.49804219603538513</v>
      </c>
      <c r="M887" s="67">
        <v>0.48537120223045349</v>
      </c>
      <c r="N887" s="67">
        <v>0.52329981327056885</v>
      </c>
      <c r="O887" s="67">
        <v>0.58010530471801758</v>
      </c>
      <c r="P887" s="67">
        <v>0.64749997854232788</v>
      </c>
      <c r="Q887" s="67">
        <v>0.67755740880966187</v>
      </c>
      <c r="R887" s="67">
        <v>0.71534615755081177</v>
      </c>
      <c r="S887" s="67">
        <v>0.77368301153182983</v>
      </c>
      <c r="T887" s="67">
        <v>0.82262581586837769</v>
      </c>
      <c r="U887" s="67">
        <v>0.89030224084854126</v>
      </c>
      <c r="V887" s="67">
        <v>0.94059360027313232</v>
      </c>
      <c r="W887" s="67">
        <v>0.99832415580749512</v>
      </c>
      <c r="X887" s="67">
        <v>1.0779033899307251</v>
      </c>
      <c r="Y887" s="67">
        <v>1.1924512386322021</v>
      </c>
      <c r="Z887" s="67">
        <v>1.2770707607269287</v>
      </c>
      <c r="AA887" s="67">
        <v>1.3246995210647583</v>
      </c>
      <c r="AB887" s="67">
        <v>1.3151800632476807</v>
      </c>
      <c r="AC887" s="67">
        <v>1.2988384962081909</v>
      </c>
      <c r="AD887" s="67">
        <v>1.2688347101211548</v>
      </c>
      <c r="AE887" s="67">
        <v>1.0765570402145386</v>
      </c>
      <c r="AF887" s="67">
        <v>0.87562745809555054</v>
      </c>
      <c r="AG887" s="67">
        <v>-0.16369295120239258</v>
      </c>
      <c r="AH887" s="67">
        <v>-0.15203677117824554</v>
      </c>
      <c r="AI887" s="67">
        <v>-0.13599918782711029</v>
      </c>
      <c r="AJ887" s="67">
        <v>-0.12284358590841293</v>
      </c>
      <c r="AK887" s="67">
        <v>-0.11842393130064011</v>
      </c>
      <c r="AL887" s="67">
        <v>-0.11226467043161392</v>
      </c>
      <c r="AM887" s="67">
        <v>-0.1433170884847641</v>
      </c>
      <c r="AN887" s="67">
        <v>-0.15700554847717285</v>
      </c>
      <c r="AO887" s="67">
        <v>-0.1786419004201889</v>
      </c>
      <c r="AP887" s="67">
        <v>-0.1647874116897583</v>
      </c>
      <c r="AQ887" s="67">
        <v>-0.17026141285896301</v>
      </c>
      <c r="AR887" s="67">
        <v>-0.16954284906387329</v>
      </c>
      <c r="AS887" s="67">
        <v>-0.16904033720493317</v>
      </c>
      <c r="AT887" s="67">
        <v>-0.20568253099918365</v>
      </c>
      <c r="AU887" s="67">
        <v>-9.6581108868122101E-2</v>
      </c>
      <c r="AV887" s="67">
        <v>-7.8400254249572754E-2</v>
      </c>
      <c r="AW887" s="67">
        <v>-2.9220294207334518E-2</v>
      </c>
      <c r="AX887" s="67">
        <v>-2.7008185163140297E-2</v>
      </c>
      <c r="AY887" s="67">
        <v>-4.6867132186889648E-2</v>
      </c>
      <c r="AZ887" s="67">
        <v>-0.22128841280937195</v>
      </c>
      <c r="BA887" s="67">
        <v>-0.26130500435829163</v>
      </c>
      <c r="BB887" s="67">
        <v>-0.2148432582616806</v>
      </c>
      <c r="BC887" s="67">
        <v>-0.19839233160018921</v>
      </c>
      <c r="BD887" s="67">
        <v>-0.16611146926879883</v>
      </c>
      <c r="BE887" s="67">
        <v>-8.2581125199794769E-2</v>
      </c>
      <c r="BF887" s="67">
        <v>-7.7343739569187164E-2</v>
      </c>
      <c r="BG887" s="67">
        <v>-6.6077806055545807E-2</v>
      </c>
      <c r="BH887" s="67">
        <v>-5.6290119886398315E-2</v>
      </c>
      <c r="BI887" s="67">
        <v>-5.3319696336984634E-2</v>
      </c>
      <c r="BJ887" s="67">
        <v>-4.5380324125289917E-2</v>
      </c>
      <c r="BK887" s="67">
        <v>-7.0223599672317505E-2</v>
      </c>
      <c r="BL887" s="67">
        <v>-7.763584703207016E-2</v>
      </c>
      <c r="BM887" s="67">
        <v>-9.3635976314544678E-2</v>
      </c>
      <c r="BN887" s="67">
        <v>-7.5514085590839386E-2</v>
      </c>
      <c r="BO887" s="67">
        <v>-7.6228700578212738E-2</v>
      </c>
      <c r="BP887" s="67">
        <v>-7.2618141770362854E-2</v>
      </c>
      <c r="BQ887" s="67">
        <v>-6.8924702703952789E-2</v>
      </c>
      <c r="BR887" s="67">
        <v>-0.10281167924404144</v>
      </c>
      <c r="BS887" s="67">
        <v>6.9512822665274143E-3</v>
      </c>
      <c r="BT887" s="67">
        <v>2.6552231982350349E-2</v>
      </c>
      <c r="BU887" s="67">
        <v>7.7665217220783234E-2</v>
      </c>
      <c r="BV887" s="67">
        <v>8.262932300567627E-2</v>
      </c>
      <c r="BW887" s="67">
        <v>6.3316471874713898E-2</v>
      </c>
      <c r="BX887" s="67">
        <v>-0.11075768619775772</v>
      </c>
      <c r="BY887" s="67">
        <v>-0.15349499881267548</v>
      </c>
      <c r="BZ887" s="67">
        <v>-0.11045380681753159</v>
      </c>
      <c r="CA887" s="67">
        <v>-0.1009729728102684</v>
      </c>
      <c r="CB887" s="67">
        <v>-7.7199526131153107E-2</v>
      </c>
      <c r="CC887" s="67">
        <v>-2.6403326541185379E-2</v>
      </c>
      <c r="CD887" s="67">
        <v>-2.5611585006117821E-2</v>
      </c>
      <c r="CE887" s="67">
        <v>-1.7650485038757324E-2</v>
      </c>
      <c r="CF887" s="67">
        <v>-1.019538938999176E-2</v>
      </c>
      <c r="CG887" s="67">
        <v>-8.2287043333053589E-3</v>
      </c>
      <c r="CH887" s="67">
        <v>9.435756946913898E-4</v>
      </c>
      <c r="CI887" s="67">
        <v>-1.9599262624979019E-2</v>
      </c>
      <c r="CJ887" s="67">
        <v>-2.2664632648229599E-2</v>
      </c>
      <c r="CK887" s="67">
        <v>-3.4761127084493637E-2</v>
      </c>
      <c r="CL887" s="67">
        <v>-1.3683658093214035E-2</v>
      </c>
      <c r="CM887" s="67">
        <v>-1.1101946234703064E-2</v>
      </c>
      <c r="CN887" s="67">
        <v>-5.4883747361600399E-3</v>
      </c>
      <c r="CO887" s="67">
        <v>4.1508101276122034E-4</v>
      </c>
      <c r="CP887" s="67">
        <v>-3.1563639640808105E-2</v>
      </c>
      <c r="CQ887" s="67">
        <v>7.8657492995262146E-2</v>
      </c>
      <c r="CR887" s="67">
        <v>9.9242009222507477E-2</v>
      </c>
      <c r="CS887" s="67">
        <v>0.15169379115104675</v>
      </c>
      <c r="CT887" s="67">
        <v>0.15856392681598663</v>
      </c>
      <c r="CU887" s="67">
        <v>0.1396293044090271</v>
      </c>
      <c r="CV887" s="67">
        <v>-3.4204419702291489E-2</v>
      </c>
      <c r="CW887" s="67">
        <v>-7.8826121985912323E-2</v>
      </c>
      <c r="CX887" s="67">
        <v>-3.8153991103172302E-2</v>
      </c>
      <c r="CY887" s="67">
        <v>-3.3500637859106064E-2</v>
      </c>
      <c r="CZ887" s="67">
        <v>-1.561938039958477E-2</v>
      </c>
      <c r="DA887" s="67">
        <v>2.9774477705359459E-2</v>
      </c>
      <c r="DB887" s="67">
        <v>2.6120571419596672E-2</v>
      </c>
      <c r="DC887" s="67">
        <v>3.0776841565966606E-2</v>
      </c>
      <c r="DD887" s="67">
        <v>3.5899333655834198E-2</v>
      </c>
      <c r="DE887" s="67">
        <v>3.6862291395664215E-2</v>
      </c>
      <c r="DF887" s="67">
        <v>4.7267474234104156E-2</v>
      </c>
      <c r="DG887" s="67">
        <v>3.1025068834424019E-2</v>
      </c>
      <c r="DH887" s="67">
        <v>3.2306581735610962E-2</v>
      </c>
      <c r="DI887" s="67">
        <v>2.4113720282912254E-2</v>
      </c>
      <c r="DJ887" s="67">
        <v>4.8146769404411316E-2</v>
      </c>
      <c r="DK887" s="67">
        <v>5.4024819284677505E-2</v>
      </c>
      <c r="DL887" s="67">
        <v>6.1641387641429901E-2</v>
      </c>
      <c r="DM887" s="67">
        <v>6.9754868745803833E-2</v>
      </c>
      <c r="DN887" s="67">
        <v>3.9684399962425232E-2</v>
      </c>
      <c r="DO887" s="67">
        <v>0.15036371350288391</v>
      </c>
      <c r="DP887" s="67">
        <v>0.17193177342414856</v>
      </c>
      <c r="DQ887" s="67">
        <v>0.22572235763072968</v>
      </c>
      <c r="DR887" s="67">
        <v>0.234498530626297</v>
      </c>
      <c r="DS887" s="67">
        <v>0.2159421443939209</v>
      </c>
      <c r="DT887" s="67">
        <v>4.2348839342594147E-2</v>
      </c>
      <c r="DU887" s="67">
        <v>-4.1572442278265953E-3</v>
      </c>
      <c r="DV887" s="67">
        <v>3.414582833647728E-2</v>
      </c>
      <c r="DW887" s="67">
        <v>3.3971697092056274E-2</v>
      </c>
      <c r="DX887" s="67">
        <v>4.5960761606693268E-2</v>
      </c>
      <c r="DY887" s="67">
        <v>0.11088629812002182</v>
      </c>
      <c r="DZ887" s="67">
        <v>0.10081358999013901</v>
      </c>
      <c r="EA887" s="67">
        <v>0.10069821029901505</v>
      </c>
      <c r="EB887" s="67">
        <v>0.10245279967784882</v>
      </c>
      <c r="EC887" s="67">
        <v>0.10196652263402939</v>
      </c>
      <c r="ED887" s="67">
        <v>0.11415181308984756</v>
      </c>
      <c r="EE887" s="67">
        <v>0.10411856323480606</v>
      </c>
      <c r="EF887" s="67">
        <v>0.11167629063129425</v>
      </c>
      <c r="EG887" s="67">
        <v>0.10911964625120163</v>
      </c>
      <c r="EH887" s="67">
        <v>0.13742008805274963</v>
      </c>
      <c r="EI887" s="67">
        <v>0.14805753529071808</v>
      </c>
      <c r="EJ887" s="67">
        <v>0.15856610238552094</v>
      </c>
      <c r="EK887" s="67">
        <v>0.16987049579620361</v>
      </c>
      <c r="EL887" s="67">
        <v>0.14255525171756744</v>
      </c>
      <c r="EM887" s="67">
        <v>0.25389611721038818</v>
      </c>
      <c r="EN887" s="67">
        <v>0.27688425779342651</v>
      </c>
      <c r="EO887" s="67">
        <v>0.33260786533355713</v>
      </c>
      <c r="EP887" s="67">
        <v>0.34413605928421021</v>
      </c>
      <c r="EQ887" s="67">
        <v>0.32612574100494385</v>
      </c>
      <c r="ER887" s="67">
        <v>0.15287958085536957</v>
      </c>
      <c r="ES887" s="67">
        <v>0.10365276038646698</v>
      </c>
      <c r="ET887" s="67">
        <v>0.138535276055336</v>
      </c>
      <c r="EU887" s="67">
        <v>0.13139104843139648</v>
      </c>
      <c r="EV887" s="67">
        <v>0.13487270474433899</v>
      </c>
      <c r="EW887" s="67">
        <v>62.298103332519531</v>
      </c>
      <c r="EX887" s="67">
        <v>60.452640533447266</v>
      </c>
      <c r="EY887" s="67">
        <v>58.176956176757813</v>
      </c>
      <c r="EZ887" s="67">
        <v>56.693935394287109</v>
      </c>
      <c r="FA887" s="67">
        <v>55.719760894775391</v>
      </c>
      <c r="FB887" s="67">
        <v>55.212272644042969</v>
      </c>
      <c r="FC887" s="67">
        <v>55.717063903808594</v>
      </c>
      <c r="FD887" s="67">
        <v>62.293933868408203</v>
      </c>
      <c r="FE887" s="67">
        <v>68.694664001464844</v>
      </c>
      <c r="FF887" s="67">
        <v>75.171157836914063</v>
      </c>
      <c r="FG887" s="67">
        <v>82.477798461914063</v>
      </c>
      <c r="FH887" s="67">
        <v>90.143264770507813</v>
      </c>
      <c r="FI887" s="67">
        <v>94.454154968261719</v>
      </c>
      <c r="FJ887" s="67">
        <v>97.45269775390625</v>
      </c>
      <c r="FK887" s="67">
        <v>98.374725341796875</v>
      </c>
      <c r="FL887" s="67">
        <v>100.145751953125</v>
      </c>
      <c r="FM887" s="67">
        <v>97.859535217285156</v>
      </c>
      <c r="FN887" s="67">
        <v>95.874229431152344</v>
      </c>
      <c r="FO887" s="67">
        <v>92.081672668457031</v>
      </c>
      <c r="FP887" s="67">
        <v>87.439651489257813</v>
      </c>
      <c r="FQ887" s="67">
        <v>82.628471374511719</v>
      </c>
      <c r="FR887" s="67">
        <v>77.09771728515625</v>
      </c>
      <c r="FS887" s="67">
        <v>72.279853820800781</v>
      </c>
      <c r="FT887" s="67">
        <v>70.198204040527344</v>
      </c>
      <c r="FU887" s="68">
        <v>9.6034258604049683E-2</v>
      </c>
      <c r="FV887" s="40">
        <v>6.1399998664855957</v>
      </c>
      <c r="FW887">
        <v>1500.09</v>
      </c>
      <c r="FX887">
        <v>1</v>
      </c>
    </row>
    <row r="888" spans="1:180" x14ac:dyDescent="0.2">
      <c r="A888" t="s">
        <v>189</v>
      </c>
      <c r="B888" t="s">
        <v>207</v>
      </c>
      <c r="C888" t="s">
        <v>204</v>
      </c>
      <c r="D888" t="s">
        <v>185</v>
      </c>
      <c r="E888" t="s">
        <v>1</v>
      </c>
      <c r="F888" t="s">
        <v>193</v>
      </c>
      <c r="G888" s="60" t="s">
        <v>222</v>
      </c>
      <c r="H888" s="67">
        <v>1734</v>
      </c>
      <c r="I888" s="67">
        <v>0.69220423698425293</v>
      </c>
      <c r="J888" s="67">
        <v>0.60301029682159424</v>
      </c>
      <c r="K888" s="67">
        <v>0.54730945825576782</v>
      </c>
      <c r="L888" s="67">
        <v>0.52415794134140015</v>
      </c>
      <c r="M888" s="67">
        <v>0.51102399826049805</v>
      </c>
      <c r="N888" s="67">
        <v>0.5500568151473999</v>
      </c>
      <c r="O888" s="67">
        <v>0.61730891466140747</v>
      </c>
      <c r="P888" s="67">
        <v>0.67552328109741211</v>
      </c>
      <c r="Q888" s="67">
        <v>0.70185953378677368</v>
      </c>
      <c r="R888" s="67">
        <v>0.72535085678100586</v>
      </c>
      <c r="S888" s="67">
        <v>0.8053433895111084</v>
      </c>
      <c r="T888" s="67">
        <v>0.86317336559295654</v>
      </c>
      <c r="U888" s="67">
        <v>0.93051236867904663</v>
      </c>
      <c r="V888" s="67">
        <v>0.96519774198532104</v>
      </c>
      <c r="W888" s="67">
        <v>1.0315202474594116</v>
      </c>
      <c r="X888" s="67">
        <v>1.1336091756820679</v>
      </c>
      <c r="Y888" s="67">
        <v>1.2192937135696411</v>
      </c>
      <c r="Z888" s="67">
        <v>1.2777919769287109</v>
      </c>
      <c r="AA888" s="67">
        <v>1.2873849868774414</v>
      </c>
      <c r="AB888" s="67">
        <v>1.2238563299179077</v>
      </c>
      <c r="AC888" s="67">
        <v>1.1964737176895142</v>
      </c>
      <c r="AD888" s="67">
        <v>1.1608766317367554</v>
      </c>
      <c r="AE888" s="67">
        <v>0.97293311357498169</v>
      </c>
      <c r="AF888" s="67">
        <v>0.79923456907272339</v>
      </c>
      <c r="AG888" s="67">
        <v>-0.17899376153945923</v>
      </c>
      <c r="AH888" s="67">
        <v>-0.15641382336616516</v>
      </c>
      <c r="AI888" s="67">
        <v>-0.14834390580654144</v>
      </c>
      <c r="AJ888" s="67">
        <v>-0.13436883687973022</v>
      </c>
      <c r="AK888" s="67">
        <v>-0.12390982359647751</v>
      </c>
      <c r="AL888" s="67">
        <v>-0.12036294490098953</v>
      </c>
      <c r="AM888" s="67">
        <v>-0.12167416512966156</v>
      </c>
      <c r="AN888" s="67">
        <v>-0.1479610949754715</v>
      </c>
      <c r="AO888" s="67">
        <v>-0.16612789034843445</v>
      </c>
      <c r="AP888" s="67">
        <v>-0.20093989372253418</v>
      </c>
      <c r="AQ888" s="67">
        <v>-0.18826794624328613</v>
      </c>
      <c r="AR888" s="67">
        <v>-0.18646010756492615</v>
      </c>
      <c r="AS888" s="67">
        <v>-0.18748378753662109</v>
      </c>
      <c r="AT888" s="67">
        <v>-0.20099371671676636</v>
      </c>
      <c r="AU888" s="67">
        <v>-8.3161160349845886E-2</v>
      </c>
      <c r="AV888" s="67">
        <v>-6.168157234787941E-2</v>
      </c>
      <c r="AW888" s="67">
        <v>-4.8298869282007217E-2</v>
      </c>
      <c r="AX888" s="67">
        <v>-6.445997953414917E-2</v>
      </c>
      <c r="AY888" s="67">
        <v>-7.1058124303817749E-2</v>
      </c>
      <c r="AZ888" s="67">
        <v>-0.17569319903850555</v>
      </c>
      <c r="BA888" s="67">
        <v>-0.17136593163013458</v>
      </c>
      <c r="BB888" s="67">
        <v>-0.19642217457294464</v>
      </c>
      <c r="BC888" s="67">
        <v>-0.20981231331825256</v>
      </c>
      <c r="BD888" s="67">
        <v>-0.18513607978820801</v>
      </c>
      <c r="BE888" s="67">
        <v>-9.7932569682598114E-2</v>
      </c>
      <c r="BF888" s="67">
        <v>-8.1767827272415161E-2</v>
      </c>
      <c r="BG888" s="67">
        <v>-7.8467018902301788E-2</v>
      </c>
      <c r="BH888" s="67">
        <v>-6.7859366536140442E-2</v>
      </c>
      <c r="BI888" s="67">
        <v>-5.8847766369581223E-2</v>
      </c>
      <c r="BJ888" s="67">
        <v>-5.3521648049354553E-2</v>
      </c>
      <c r="BK888" s="67">
        <v>-4.8631787300109863E-2</v>
      </c>
      <c r="BL888" s="67">
        <v>-6.8645916879177094E-2</v>
      </c>
      <c r="BM888" s="67">
        <v>-8.1180058419704437E-2</v>
      </c>
      <c r="BN888" s="67">
        <v>-0.11172758787870407</v>
      </c>
      <c r="BO888" s="67">
        <v>-9.4299055635929108E-2</v>
      </c>
      <c r="BP888" s="67">
        <v>-8.9602246880531311E-2</v>
      </c>
      <c r="BQ888" s="67">
        <v>-8.7436184287071228E-2</v>
      </c>
      <c r="BR888" s="67">
        <v>-9.8193667829036713E-2</v>
      </c>
      <c r="BS888" s="67">
        <v>2.0300973206758499E-2</v>
      </c>
      <c r="BT888" s="67">
        <v>4.3199446052312851E-2</v>
      </c>
      <c r="BU888" s="67">
        <v>5.8514244854450226E-2</v>
      </c>
      <c r="BV888" s="67">
        <v>4.5101482421159744E-2</v>
      </c>
      <c r="BW888" s="67">
        <v>3.9048649370670319E-2</v>
      </c>
      <c r="BX888" s="67">
        <v>-6.5239273011684418E-2</v>
      </c>
      <c r="BY888" s="67">
        <v>-6.362953782081604E-2</v>
      </c>
      <c r="BZ888" s="67">
        <v>-9.2103883624076843E-2</v>
      </c>
      <c r="CA888" s="67">
        <v>-0.11245798319578171</v>
      </c>
      <c r="CB888" s="67">
        <v>-9.6281208097934723E-2</v>
      </c>
      <c r="CC888" s="67">
        <v>-4.1789837181568146E-2</v>
      </c>
      <c r="CD888" s="67">
        <v>-3.0068229883909225E-2</v>
      </c>
      <c r="CE888" s="67">
        <v>-3.0070498585700989E-2</v>
      </c>
      <c r="CF888" s="67">
        <v>-2.1795103326439857E-2</v>
      </c>
      <c r="CG888" s="67">
        <v>-1.3785983435809612E-2</v>
      </c>
      <c r="CH888" s="67">
        <v>-7.2275679558515549E-3</v>
      </c>
      <c r="CI888" s="67">
        <v>1.9571406301110983E-3</v>
      </c>
      <c r="CJ888" s="67">
        <v>-1.3712478801608086E-2</v>
      </c>
      <c r="CK888" s="67">
        <v>-2.2345446050167084E-2</v>
      </c>
      <c r="CL888" s="67">
        <v>-4.9939423799514771E-2</v>
      </c>
      <c r="CM888" s="67">
        <v>-2.9216492548584938E-2</v>
      </c>
      <c r="CN888" s="67">
        <v>-2.2518783807754517E-2</v>
      </c>
      <c r="CO888" s="67">
        <v>-1.8143525347113609E-2</v>
      </c>
      <c r="CP888" s="67">
        <v>-2.6994667947292328E-2</v>
      </c>
      <c r="CQ888" s="67">
        <v>9.1958537697792053E-2</v>
      </c>
      <c r="CR888" s="67">
        <v>0.11583971977233887</v>
      </c>
      <c r="CS888" s="67">
        <v>0.13249267637729645</v>
      </c>
      <c r="CT888" s="67">
        <v>0.12098342180252075</v>
      </c>
      <c r="CU888" s="67">
        <v>0.11530826240777969</v>
      </c>
      <c r="CV888" s="67">
        <v>1.1260777711868286E-2</v>
      </c>
      <c r="CW888" s="67">
        <v>1.0988360270857811E-2</v>
      </c>
      <c r="CX888" s="67">
        <v>-1.9853349775075912E-2</v>
      </c>
      <c r="CY888" s="67">
        <v>-4.5030694454908371E-2</v>
      </c>
      <c r="CZ888" s="67">
        <v>-3.4740585833787918E-2</v>
      </c>
      <c r="DA888" s="67">
        <v>1.4352893456816673E-2</v>
      </c>
      <c r="DB888" s="67">
        <v>2.1631369367241859E-2</v>
      </c>
      <c r="DC888" s="67">
        <v>1.8326021730899811E-2</v>
      </c>
      <c r="DD888" s="67">
        <v>2.4269158020615578E-2</v>
      </c>
      <c r="DE888" s="67">
        <v>3.1275797635316849E-2</v>
      </c>
      <c r="DF888" s="67">
        <v>3.9066512137651443E-2</v>
      </c>
      <c r="DG888" s="67">
        <v>5.2546072751283646E-2</v>
      </c>
      <c r="DH888" s="67">
        <v>4.1220959275960922E-2</v>
      </c>
      <c r="DI888" s="67">
        <v>3.6489155143499374E-2</v>
      </c>
      <c r="DJ888" s="67">
        <v>1.1848743073642254E-2</v>
      </c>
      <c r="DK888" s="67">
        <v>3.586607426404953E-2</v>
      </c>
      <c r="DL888" s="67">
        <v>4.4564679265022278E-2</v>
      </c>
      <c r="DM888" s="67">
        <v>5.1149137318134308E-2</v>
      </c>
      <c r="DN888" s="67">
        <v>4.4204328209161758E-2</v>
      </c>
      <c r="DO888" s="67">
        <v>0.16361610591411591</v>
      </c>
      <c r="DP888" s="67">
        <v>0.18847998976707458</v>
      </c>
      <c r="DQ888" s="67">
        <v>0.20647111535072327</v>
      </c>
      <c r="DR888" s="67">
        <v>0.19686535000801086</v>
      </c>
      <c r="DS888" s="67">
        <v>0.19156786799430847</v>
      </c>
      <c r="DT888" s="67">
        <v>8.776082843542099E-2</v>
      </c>
      <c r="DU888" s="67">
        <v>8.560626208782196E-2</v>
      </c>
      <c r="DV888" s="67">
        <v>5.2397187799215317E-2</v>
      </c>
      <c r="DW888" s="67">
        <v>2.2396599873900414E-2</v>
      </c>
      <c r="DX888" s="67">
        <v>2.6800032705068588E-2</v>
      </c>
      <c r="DY888" s="67">
        <v>9.541407972574234E-2</v>
      </c>
      <c r="DZ888" s="67">
        <v>9.6277371048927307E-2</v>
      </c>
      <c r="EA888" s="67">
        <v>8.8202916085720062E-2</v>
      </c>
      <c r="EB888" s="67">
        <v>9.0778633952140808E-2</v>
      </c>
      <c r="EC888" s="67">
        <v>9.6337854862213135E-2</v>
      </c>
      <c r="ED888" s="67">
        <v>0.10590781271457672</v>
      </c>
      <c r="EE888" s="67">
        <v>0.12558844685554504</v>
      </c>
      <c r="EF888" s="67">
        <v>0.12053612619638443</v>
      </c>
      <c r="EG888" s="67">
        <v>0.12143698334693909</v>
      </c>
      <c r="EH888" s="67">
        <v>0.10106104612350464</v>
      </c>
      <c r="EI888" s="67">
        <v>0.12983496487140656</v>
      </c>
      <c r="EJ888" s="67">
        <v>0.14142253994941711</v>
      </c>
      <c r="EK888" s="67">
        <v>0.15119674801826477</v>
      </c>
      <c r="EL888" s="67">
        <v>0.1470043808221817</v>
      </c>
      <c r="EM888" s="67">
        <v>0.2670782208442688</v>
      </c>
      <c r="EN888" s="67">
        <v>0.29336100816726685</v>
      </c>
      <c r="EO888" s="67">
        <v>0.31328421831130981</v>
      </c>
      <c r="EP888" s="67">
        <v>0.30642685294151306</v>
      </c>
      <c r="EQ888" s="67">
        <v>0.30167463421821594</v>
      </c>
      <c r="ER888" s="67">
        <v>0.19821475446224213</v>
      </c>
      <c r="ES888" s="67">
        <v>0.1933426558971405</v>
      </c>
      <c r="ET888" s="67">
        <v>0.15671548247337341</v>
      </c>
      <c r="EU888" s="67">
        <v>0.11975090205669403</v>
      </c>
      <c r="EV888" s="67">
        <v>0.11565491557121277</v>
      </c>
      <c r="EW888" s="67">
        <v>67.365180969238281</v>
      </c>
      <c r="EX888" s="67">
        <v>65.297897338867188</v>
      </c>
      <c r="EY888" s="67">
        <v>62.671600341796875</v>
      </c>
      <c r="EZ888" s="67">
        <v>60.829051971435547</v>
      </c>
      <c r="FA888" s="67">
        <v>58.865402221679688</v>
      </c>
      <c r="FB888" s="67">
        <v>58.203628540039063</v>
      </c>
      <c r="FC888" s="67">
        <v>57.304649353027344</v>
      </c>
      <c r="FD888" s="67">
        <v>63.158985137939453</v>
      </c>
      <c r="FE888" s="67">
        <v>68.636383056640625</v>
      </c>
      <c r="FF888" s="67">
        <v>74.558998107910156</v>
      </c>
      <c r="FG888" s="67">
        <v>80.458999633789063</v>
      </c>
      <c r="FH888" s="67">
        <v>84.747596740722656</v>
      </c>
      <c r="FI888" s="67">
        <v>88.107345581054688</v>
      </c>
      <c r="FJ888" s="67">
        <v>92.000877380371094</v>
      </c>
      <c r="FK888" s="67">
        <v>92.512649536132813</v>
      </c>
      <c r="FL888" s="67">
        <v>91.033309936523438</v>
      </c>
      <c r="FM888" s="67">
        <v>90.832145690917969</v>
      </c>
      <c r="FN888" s="67">
        <v>90.781990051269531</v>
      </c>
      <c r="FO888" s="67">
        <v>86.78662109375</v>
      </c>
      <c r="FP888" s="67">
        <v>79.858833312988281</v>
      </c>
      <c r="FQ888" s="67">
        <v>70.633926391601563</v>
      </c>
      <c r="FR888" s="67">
        <v>66.8818359375</v>
      </c>
      <c r="FS888" s="67">
        <v>64.135040283203125</v>
      </c>
      <c r="FT888" s="67">
        <v>62.285778045654297</v>
      </c>
      <c r="FU888" s="68">
        <v>9.5968335866928101E-2</v>
      </c>
      <c r="FV888" s="40">
        <v>6.4200000762939453</v>
      </c>
      <c r="FW888">
        <v>1505.79</v>
      </c>
      <c r="FX888">
        <v>1</v>
      </c>
    </row>
    <row r="889" spans="1:180" x14ac:dyDescent="0.2">
      <c r="A889" t="s">
        <v>189</v>
      </c>
      <c r="B889" t="s">
        <v>207</v>
      </c>
      <c r="C889" t="s">
        <v>204</v>
      </c>
      <c r="D889" t="s">
        <v>185</v>
      </c>
      <c r="E889" t="s">
        <v>1</v>
      </c>
      <c r="F889" t="s">
        <v>193</v>
      </c>
      <c r="G889" s="60" t="s">
        <v>223</v>
      </c>
      <c r="H889" s="67">
        <v>1737</v>
      </c>
      <c r="I889" s="67">
        <v>0.64796930551528931</v>
      </c>
      <c r="J889" s="67">
        <v>0.57014405727386475</v>
      </c>
      <c r="K889" s="67">
        <v>0.52258157730102539</v>
      </c>
      <c r="L889" s="67">
        <v>0.50328290462493896</v>
      </c>
      <c r="M889" s="67">
        <v>0.49647724628448486</v>
      </c>
      <c r="N889" s="67">
        <v>0.52829337120056152</v>
      </c>
      <c r="O889" s="67">
        <v>0.59314024448394775</v>
      </c>
      <c r="P889" s="67">
        <v>0.65732967853546143</v>
      </c>
      <c r="Q889" s="67">
        <v>0.70073282718658447</v>
      </c>
      <c r="R889" s="67">
        <v>0.71621525287628174</v>
      </c>
      <c r="S889" s="67">
        <v>0.75301599502563477</v>
      </c>
      <c r="T889" s="67">
        <v>0.79246056079864502</v>
      </c>
      <c r="U889" s="67">
        <v>0.81396991014480591</v>
      </c>
      <c r="V889" s="67">
        <v>0.81772756576538086</v>
      </c>
      <c r="W889" s="67">
        <v>0.86179888248443604</v>
      </c>
      <c r="X889" s="67">
        <v>0.92038977146148682</v>
      </c>
      <c r="Y889" s="67">
        <v>1.0112894773483276</v>
      </c>
      <c r="Z889" s="67">
        <v>1.0923210382461548</v>
      </c>
      <c r="AA889" s="67">
        <v>1.1617375612258911</v>
      </c>
      <c r="AB889" s="67">
        <v>1.0944646596908569</v>
      </c>
      <c r="AC889" s="67">
        <v>1.0755516290664673</v>
      </c>
      <c r="AD889" s="67">
        <v>1.0731794834136963</v>
      </c>
      <c r="AE889" s="67">
        <v>0.92578631639480591</v>
      </c>
      <c r="AF889" s="67">
        <v>0.77449584007263184</v>
      </c>
      <c r="AG889" s="67">
        <v>-0.16951097548007965</v>
      </c>
      <c r="AH889" s="67">
        <v>-0.14384488761425018</v>
      </c>
      <c r="AI889" s="67">
        <v>-0.13442537188529968</v>
      </c>
      <c r="AJ889" s="67">
        <v>-0.12449317425489426</v>
      </c>
      <c r="AK889" s="67">
        <v>-0.1098378524184227</v>
      </c>
      <c r="AL889" s="67">
        <v>-0.11233361065387726</v>
      </c>
      <c r="AM889" s="67">
        <v>-0.12521819770336151</v>
      </c>
      <c r="AN889" s="67">
        <v>-0.14524087309837341</v>
      </c>
      <c r="AO889" s="67">
        <v>-0.13838934898376465</v>
      </c>
      <c r="AP889" s="67">
        <v>-0.15151289105415344</v>
      </c>
      <c r="AQ889" s="67">
        <v>-0.17049212753772736</v>
      </c>
      <c r="AR889" s="67">
        <v>-0.15903809666633606</v>
      </c>
      <c r="AS889" s="67">
        <v>-0.17450939118862152</v>
      </c>
      <c r="AT889" s="67">
        <v>-0.18957732617855072</v>
      </c>
      <c r="AU889" s="67">
        <v>-0.11565081775188446</v>
      </c>
      <c r="AV889" s="67">
        <v>-8.1035152077674866E-2</v>
      </c>
      <c r="AW889" s="67">
        <v>-5.7276595383882523E-2</v>
      </c>
      <c r="AX889" s="67">
        <v>-3.3173348754644394E-2</v>
      </c>
      <c r="AY889" s="67">
        <v>-4.1077356785535812E-2</v>
      </c>
      <c r="AZ889" s="67">
        <v>-0.20960138738155365</v>
      </c>
      <c r="BA889" s="67">
        <v>-0.24707764387130737</v>
      </c>
      <c r="BB889" s="67">
        <v>-0.17868708074092865</v>
      </c>
      <c r="BC889" s="67">
        <v>-0.17591138184070587</v>
      </c>
      <c r="BD889" s="67">
        <v>-0.15230442583560944</v>
      </c>
      <c r="BE889" s="67">
        <v>-8.8595807552337646E-2</v>
      </c>
      <c r="BF889" s="67">
        <v>-6.9335602223873138E-2</v>
      </c>
      <c r="BG889" s="67">
        <v>-6.4681589603424072E-2</v>
      </c>
      <c r="BH889" s="67">
        <v>-5.8115754276514053E-2</v>
      </c>
      <c r="BI889" s="67">
        <v>-4.4905822724103928E-2</v>
      </c>
      <c r="BJ889" s="67">
        <v>-4.5615881681442261E-2</v>
      </c>
      <c r="BK889" s="67">
        <v>-5.2313331514596939E-2</v>
      </c>
      <c r="BL889" s="67">
        <v>-6.6077306866645813E-2</v>
      </c>
      <c r="BM889" s="67">
        <v>-5.3613379597663879E-2</v>
      </c>
      <c r="BN889" s="67">
        <v>-6.2477592378854752E-2</v>
      </c>
      <c r="BO889" s="67">
        <v>-7.6712712645530701E-2</v>
      </c>
      <c r="BP889" s="67">
        <v>-6.2370017170906067E-2</v>
      </c>
      <c r="BQ889" s="67">
        <v>-7.4646443128585815E-2</v>
      </c>
      <c r="BR889" s="67">
        <v>-8.6958900094032288E-2</v>
      </c>
      <c r="BS889" s="67">
        <v>-1.2361754663288593E-2</v>
      </c>
      <c r="BT889" s="67">
        <v>2.3680327460169792E-2</v>
      </c>
      <c r="BU889" s="67">
        <v>4.9374539405107498E-2</v>
      </c>
      <c r="BV889" s="67">
        <v>7.6205499470233917E-2</v>
      </c>
      <c r="BW889" s="67">
        <v>6.8840347230434418E-2</v>
      </c>
      <c r="BX889" s="67">
        <v>-9.9340140819549561E-2</v>
      </c>
      <c r="BY889" s="67">
        <v>-0.13952463865280151</v>
      </c>
      <c r="BZ889" s="67">
        <v>-7.4557363986968994E-2</v>
      </c>
      <c r="CA889" s="67">
        <v>-7.8730814158916473E-2</v>
      </c>
      <c r="CB889" s="67">
        <v>-6.3603468239307404E-2</v>
      </c>
      <c r="CC889" s="67">
        <v>-3.2554205507040024E-2</v>
      </c>
      <c r="CD889" s="67">
        <v>-1.7730709165334702E-2</v>
      </c>
      <c r="CE889" s="67">
        <v>-1.637725718319416E-2</v>
      </c>
      <c r="CF889" s="67">
        <v>-1.214295532554388E-2</v>
      </c>
      <c r="CG889" s="67">
        <v>6.589382974198088E-5</v>
      </c>
      <c r="CH889" s="67">
        <v>5.9261504793539643E-4</v>
      </c>
      <c r="CI889" s="67">
        <v>-1.8196419114246964E-3</v>
      </c>
      <c r="CJ889" s="67">
        <v>-1.1248860508203506E-2</v>
      </c>
      <c r="CK889" s="67">
        <v>5.1021929830312729E-3</v>
      </c>
      <c r="CL889" s="67">
        <v>-8.1202620640397072E-4</v>
      </c>
      <c r="CM889" s="67">
        <v>-1.17613784968853E-2</v>
      </c>
      <c r="CN889" s="67">
        <v>4.5819929800927639E-3</v>
      </c>
      <c r="CO889" s="67">
        <v>-5.4816757328808308E-3</v>
      </c>
      <c r="CP889" s="67">
        <v>-1.5885679051280022E-2</v>
      </c>
      <c r="CQ889" s="67">
        <v>5.9175930917263031E-2</v>
      </c>
      <c r="CR889" s="67">
        <v>9.6205957233905792E-2</v>
      </c>
      <c r="CS889" s="67">
        <v>0.12324079871177673</v>
      </c>
      <c r="CT889" s="67">
        <v>0.15196096897125244</v>
      </c>
      <c r="CU889" s="67">
        <v>0.14496901631355286</v>
      </c>
      <c r="CV889" s="67">
        <v>-2.2973526269197464E-2</v>
      </c>
      <c r="CW889" s="67">
        <v>-6.5033763647079468E-2</v>
      </c>
      <c r="CX889" s="67">
        <v>-2.4374227505177259E-3</v>
      </c>
      <c r="CY889" s="67">
        <v>-1.1423843912780285E-2</v>
      </c>
      <c r="CZ889" s="67">
        <v>-2.1694628521800041E-3</v>
      </c>
      <c r="DA889" s="67">
        <v>2.34873928129673E-2</v>
      </c>
      <c r="DB889" s="67">
        <v>3.3874191343784332E-2</v>
      </c>
      <c r="DC889" s="67">
        <v>3.1927075237035751E-2</v>
      </c>
      <c r="DD889" s="67">
        <v>3.3829841762781143E-2</v>
      </c>
      <c r="DE889" s="67">
        <v>4.5037612318992615E-2</v>
      </c>
      <c r="DF889" s="67">
        <v>4.6801112592220306E-2</v>
      </c>
      <c r="DG889" s="67">
        <v>4.8674046993255615E-2</v>
      </c>
      <c r="DH889" s="67">
        <v>4.3579589575529099E-2</v>
      </c>
      <c r="DI889" s="67">
        <v>6.3817769289016724E-2</v>
      </c>
      <c r="DJ889" s="67">
        <v>6.0853544622659683E-2</v>
      </c>
      <c r="DK889" s="67">
        <v>5.3189955651760101E-2</v>
      </c>
      <c r="DL889" s="67">
        <v>7.1534007787704468E-2</v>
      </c>
      <c r="DM889" s="67">
        <v>6.3683092594146729E-2</v>
      </c>
      <c r="DN889" s="67">
        <v>5.5187534540891647E-2</v>
      </c>
      <c r="DO889" s="67">
        <v>0.13071361184120178</v>
      </c>
      <c r="DP889" s="67">
        <v>0.16873158514499664</v>
      </c>
      <c r="DQ889" s="67">
        <v>0.19710706174373627</v>
      </c>
      <c r="DR889" s="67">
        <v>0.22771641612052917</v>
      </c>
      <c r="DS889" s="67">
        <v>0.2210976779460907</v>
      </c>
      <c r="DT889" s="67">
        <v>5.3393088281154633E-2</v>
      </c>
      <c r="DU889" s="67">
        <v>9.4571169465780258E-3</v>
      </c>
      <c r="DV889" s="67">
        <v>6.9682516157627106E-2</v>
      </c>
      <c r="DW889" s="67">
        <v>5.5883124470710754E-2</v>
      </c>
      <c r="DX889" s="67">
        <v>5.9264536947011948E-2</v>
      </c>
      <c r="DY889" s="67">
        <v>0.1044025644659996</v>
      </c>
      <c r="DZ889" s="67">
        <v>0.10838346928358078</v>
      </c>
      <c r="EA889" s="67">
        <v>0.10167086124420166</v>
      </c>
      <c r="EB889" s="67">
        <v>0.10020726174116135</v>
      </c>
      <c r="EC889" s="67">
        <v>0.10996963083744049</v>
      </c>
      <c r="ED889" s="67">
        <v>0.11351883411407471</v>
      </c>
      <c r="EE889" s="67">
        <v>0.12157890945672989</v>
      </c>
      <c r="EF889" s="67">
        <v>0.1227431520819664</v>
      </c>
      <c r="EG889" s="67">
        <v>0.1485937237739563</v>
      </c>
      <c r="EH889" s="67">
        <v>0.14988882839679718</v>
      </c>
      <c r="EI889" s="67">
        <v>0.14696936309337616</v>
      </c>
      <c r="EJ889" s="67">
        <v>0.16820208728313446</v>
      </c>
      <c r="EK889" s="67">
        <v>0.16354604065418243</v>
      </c>
      <c r="EL889" s="67">
        <v>0.15780597925186157</v>
      </c>
      <c r="EM889" s="67">
        <v>0.23400266468524933</v>
      </c>
      <c r="EN889" s="67">
        <v>0.27344706654548645</v>
      </c>
      <c r="EO889" s="67">
        <v>0.30375820398330688</v>
      </c>
      <c r="EP889" s="67">
        <v>0.33709529042243958</v>
      </c>
      <c r="EQ889" s="67">
        <v>0.33101537823677063</v>
      </c>
      <c r="ER889" s="67">
        <v>0.16365434229373932</v>
      </c>
      <c r="ES889" s="67">
        <v>0.11701010912656784</v>
      </c>
      <c r="ET889" s="67">
        <v>0.17381225526332855</v>
      </c>
      <c r="EU889" s="67">
        <v>0.15306369960308075</v>
      </c>
      <c r="EV889" s="67">
        <v>0.14796547591686249</v>
      </c>
      <c r="EW889" s="67">
        <v>61.030235290527344</v>
      </c>
      <c r="EX889" s="67">
        <v>60.590484619140625</v>
      </c>
      <c r="EY889" s="67">
        <v>59.339614868164063</v>
      </c>
      <c r="EZ889" s="67">
        <v>59.058540344238281</v>
      </c>
      <c r="FA889" s="67">
        <v>58.679283142089844</v>
      </c>
      <c r="FB889" s="67">
        <v>57.862228393554688</v>
      </c>
      <c r="FC889" s="67">
        <v>58.228485107421875</v>
      </c>
      <c r="FD889" s="67">
        <v>60.359756469726563</v>
      </c>
      <c r="FE889" s="67">
        <v>64.258781433105469</v>
      </c>
      <c r="FF889" s="67">
        <v>67.03094482421875</v>
      </c>
      <c r="FG889" s="67">
        <v>70.212333679199219</v>
      </c>
      <c r="FH889" s="67">
        <v>75.652694702148438</v>
      </c>
      <c r="FI889" s="67">
        <v>80.164817810058594</v>
      </c>
      <c r="FJ889" s="67">
        <v>82.623222351074219</v>
      </c>
      <c r="FK889" s="67">
        <v>86.078025817871094</v>
      </c>
      <c r="FL889" s="67">
        <v>87.887458801269531</v>
      </c>
      <c r="FM889" s="67">
        <v>90.053192138671875</v>
      </c>
      <c r="FN889" s="67">
        <v>86.24237060546875</v>
      </c>
      <c r="FO889" s="67">
        <v>82.374542236328125</v>
      </c>
      <c r="FP889" s="67">
        <v>75.32684326171875</v>
      </c>
      <c r="FQ889" s="67">
        <v>69.686965942382813</v>
      </c>
      <c r="FR889" s="67">
        <v>66.762496948242188</v>
      </c>
      <c r="FS889" s="67">
        <v>65.025482177734375</v>
      </c>
      <c r="FT889" s="67">
        <v>63.693618774414063</v>
      </c>
      <c r="FU889" s="68">
        <v>9.5811717212200165E-2</v>
      </c>
      <c r="FV889" s="40">
        <v>6.119999885559082</v>
      </c>
      <c r="FW889">
        <v>1356.91</v>
      </c>
      <c r="FX889">
        <v>1</v>
      </c>
    </row>
    <row r="890" spans="1:180" x14ac:dyDescent="0.2">
      <c r="A890" t="s">
        <v>189</v>
      </c>
      <c r="B890" t="s">
        <v>207</v>
      </c>
      <c r="C890" t="s">
        <v>204</v>
      </c>
      <c r="D890" t="s">
        <v>185</v>
      </c>
      <c r="E890" t="s">
        <v>1</v>
      </c>
      <c r="F890" t="s">
        <v>193</v>
      </c>
      <c r="G890" s="60" t="s">
        <v>224</v>
      </c>
      <c r="H890" s="67">
        <v>1749</v>
      </c>
      <c r="I890" s="67">
        <v>0.75182175636291504</v>
      </c>
      <c r="J890" s="67">
        <v>0.6532597541809082</v>
      </c>
      <c r="K890" s="67">
        <v>0.59808892011642456</v>
      </c>
      <c r="L890" s="67">
        <v>0.56615060567855835</v>
      </c>
      <c r="M890" s="67">
        <v>0.55087178945541382</v>
      </c>
      <c r="N890" s="67">
        <v>0.56777715682983398</v>
      </c>
      <c r="O890" s="67">
        <v>0.63265496492385864</v>
      </c>
      <c r="P890" s="67">
        <v>0.7046811580657959</v>
      </c>
      <c r="Q890" s="67">
        <v>0.7220231294631958</v>
      </c>
      <c r="R890" s="67">
        <v>0.77204227447509766</v>
      </c>
      <c r="S890" s="67">
        <v>0.83676862716674805</v>
      </c>
      <c r="T890" s="67">
        <v>0.88510096073150635</v>
      </c>
      <c r="U890" s="67">
        <v>0.93123507499694824</v>
      </c>
      <c r="V890" s="67">
        <v>1.0134248733520508</v>
      </c>
      <c r="W890" s="67">
        <v>1.0861461162567139</v>
      </c>
      <c r="X890" s="67">
        <v>1.1557762622833252</v>
      </c>
      <c r="Y890" s="67">
        <v>1.2583887577056885</v>
      </c>
      <c r="Z890" s="67">
        <v>1.314888596534729</v>
      </c>
      <c r="AA890" s="67">
        <v>1.3443014621734619</v>
      </c>
      <c r="AB890" s="67">
        <v>1.3000574111938477</v>
      </c>
      <c r="AC890" s="67">
        <v>1.2382122278213501</v>
      </c>
      <c r="AD890" s="67">
        <v>1.1541341543197632</v>
      </c>
      <c r="AE890" s="67">
        <v>0.95969867706298828</v>
      </c>
      <c r="AF890" s="67">
        <v>0.78889542818069458</v>
      </c>
      <c r="AG890" s="67">
        <v>-0.208619624376297</v>
      </c>
      <c r="AH890" s="67">
        <v>-0.16800001263618469</v>
      </c>
      <c r="AI890" s="67">
        <v>-0.14667597413063049</v>
      </c>
      <c r="AJ890" s="67">
        <v>-0.13381911814212799</v>
      </c>
      <c r="AK890" s="67">
        <v>-0.11920115351676941</v>
      </c>
      <c r="AL890" s="67">
        <v>-0.12335219234228134</v>
      </c>
      <c r="AM890" s="67">
        <v>-0.15339332818984985</v>
      </c>
      <c r="AN890" s="67">
        <v>-0.14998568594455719</v>
      </c>
      <c r="AO890" s="67">
        <v>-0.17024585604667664</v>
      </c>
      <c r="AP890" s="67">
        <v>-0.15552997589111328</v>
      </c>
      <c r="AQ890" s="67">
        <v>-0.14890085160732269</v>
      </c>
      <c r="AR890" s="67">
        <v>-0.19759994745254517</v>
      </c>
      <c r="AS890" s="67">
        <v>-0.22250224649906158</v>
      </c>
      <c r="AT890" s="67">
        <v>-0.20233805477619171</v>
      </c>
      <c r="AU890" s="67">
        <v>-9.9697679281234741E-2</v>
      </c>
      <c r="AV890" s="67">
        <v>-0.10402560979127884</v>
      </c>
      <c r="AW890" s="67">
        <v>-5.1117707043886185E-2</v>
      </c>
      <c r="AX890" s="67">
        <v>-6.0294449329376221E-2</v>
      </c>
      <c r="AY890" s="67">
        <v>-6.238739937543869E-2</v>
      </c>
      <c r="AZ890" s="67">
        <v>-0.15748287737369537</v>
      </c>
      <c r="BA890" s="67">
        <v>-0.22279913723468781</v>
      </c>
      <c r="BB890" s="67">
        <v>-0.20437322556972504</v>
      </c>
      <c r="BC890" s="67">
        <v>-0.16616007685661316</v>
      </c>
      <c r="BD890" s="67">
        <v>-0.13904888927936554</v>
      </c>
      <c r="BE890" s="67">
        <v>-0.12788796424865723</v>
      </c>
      <c r="BF890" s="67">
        <v>-9.3644559383392334E-2</v>
      </c>
      <c r="BG890" s="67">
        <v>-7.7054746448993683E-2</v>
      </c>
      <c r="BH890" s="67">
        <v>-6.7546196281909943E-2</v>
      </c>
      <c r="BI890" s="67">
        <v>-5.4337117820978165E-2</v>
      </c>
      <c r="BJ890" s="67">
        <v>-5.6615594774484634E-2</v>
      </c>
      <c r="BK890" s="67">
        <v>-8.0417312681674957E-2</v>
      </c>
      <c r="BL890" s="67">
        <v>-7.0867158472537994E-2</v>
      </c>
      <c r="BM890" s="67">
        <v>-8.5353709757328033E-2</v>
      </c>
      <c r="BN890" s="67">
        <v>-6.6493622958660126E-2</v>
      </c>
      <c r="BO890" s="67">
        <v>-5.5208288133144379E-2</v>
      </c>
      <c r="BP890" s="67">
        <v>-0.10087903589010239</v>
      </c>
      <c r="BQ890" s="67">
        <v>-0.12271574884653091</v>
      </c>
      <c r="BR890" s="67">
        <v>-9.9811375141143799E-2</v>
      </c>
      <c r="BS890" s="67">
        <v>3.4125915262848139E-3</v>
      </c>
      <c r="BT890" s="67">
        <v>4.7832669224590063E-4</v>
      </c>
      <c r="BU890" s="67">
        <v>5.5283430963754654E-2</v>
      </c>
      <c r="BV890" s="67">
        <v>4.8913087695837021E-2</v>
      </c>
      <c r="BW890" s="67">
        <v>4.7449499368667603E-2</v>
      </c>
      <c r="BX890" s="67">
        <v>-4.7251857817173004E-2</v>
      </c>
      <c r="BY890" s="67">
        <v>-0.11540829390287399</v>
      </c>
      <c r="BZ890" s="67">
        <v>-0.1003546342253685</v>
      </c>
      <c r="CA890" s="67">
        <v>-6.9061152637004852E-2</v>
      </c>
      <c r="CB890" s="67">
        <v>-5.0496343523263931E-2</v>
      </c>
      <c r="CC890" s="67">
        <v>-7.1973457932472229E-2</v>
      </c>
      <c r="CD890" s="67">
        <v>-4.2146191000938416E-2</v>
      </c>
      <c r="CE890" s="67">
        <v>-2.8835302218794823E-2</v>
      </c>
      <c r="CF890" s="67">
        <v>-2.1645775064826012E-2</v>
      </c>
      <c r="CG890" s="67">
        <v>-9.4124823808670044E-3</v>
      </c>
      <c r="CH890" s="67">
        <v>-1.0394033044576645E-2</v>
      </c>
      <c r="CI890" s="67">
        <v>-2.9874347150325775E-2</v>
      </c>
      <c r="CJ890" s="67">
        <v>-1.6069909557700157E-2</v>
      </c>
      <c r="CK890" s="67">
        <v>-2.6557672768831253E-2</v>
      </c>
      <c r="CL890" s="67">
        <v>-4.8272968269884586E-3</v>
      </c>
      <c r="CM890" s="67">
        <v>9.6828946843743324E-3</v>
      </c>
      <c r="CN890" s="67">
        <v>-3.3890441060066223E-2</v>
      </c>
      <c r="CO890" s="67">
        <v>-5.3603917360305786E-2</v>
      </c>
      <c r="CP890" s="67">
        <v>-2.8801713138818741E-2</v>
      </c>
      <c r="CQ890" s="67">
        <v>7.4826449155807495E-2</v>
      </c>
      <c r="CR890" s="67">
        <v>7.2857439517974854E-2</v>
      </c>
      <c r="CS890" s="67">
        <v>0.12897653877735138</v>
      </c>
      <c r="CT890" s="67">
        <v>0.12454990297555923</v>
      </c>
      <c r="CU890" s="67">
        <v>0.12352219969034195</v>
      </c>
      <c r="CV890" s="67">
        <v>2.9093818739056587E-2</v>
      </c>
      <c r="CW890" s="67">
        <v>-4.1029728949069977E-2</v>
      </c>
      <c r="CX890" s="67">
        <v>-2.8311682865023613E-2</v>
      </c>
      <c r="CY890" s="67">
        <v>-1.8107325304299593E-3</v>
      </c>
      <c r="CZ890" s="67">
        <v>1.0834885761141777E-2</v>
      </c>
      <c r="DA890" s="67">
        <v>-1.6058962792158127E-2</v>
      </c>
      <c r="DB890" s="67">
        <v>9.3521708622574806E-3</v>
      </c>
      <c r="DC890" s="67">
        <v>1.9384145736694336E-2</v>
      </c>
      <c r="DD890" s="67">
        <v>2.4254649877548218E-2</v>
      </c>
      <c r="DE890" s="67">
        <v>3.5512153059244156E-2</v>
      </c>
      <c r="DF890" s="67">
        <v>3.5827528685331345E-2</v>
      </c>
      <c r="DG890" s="67">
        <v>2.0668612793087959E-2</v>
      </c>
      <c r="DH890" s="67">
        <v>3.8727343082427979E-2</v>
      </c>
      <c r="DI890" s="67">
        <v>3.2238371670246124E-2</v>
      </c>
      <c r="DJ890" s="67">
        <v>5.6839026510715485E-2</v>
      </c>
      <c r="DK890" s="67">
        <v>7.4574083089828491E-2</v>
      </c>
      <c r="DL890" s="67">
        <v>3.3098157495260239E-2</v>
      </c>
      <c r="DM890" s="67">
        <v>1.5507904812693596E-2</v>
      </c>
      <c r="DN890" s="67">
        <v>4.2207952588796616E-2</v>
      </c>
      <c r="DO890" s="67">
        <v>0.14624030888080597</v>
      </c>
      <c r="DP890" s="67">
        <v>0.1452365517616272</v>
      </c>
      <c r="DQ890" s="67">
        <v>0.2026696503162384</v>
      </c>
      <c r="DR890" s="67">
        <v>0.20018669962882996</v>
      </c>
      <c r="DS890" s="67">
        <v>0.1995949000120163</v>
      </c>
      <c r="DT890" s="67">
        <v>0.10543949156999588</v>
      </c>
      <c r="DU890" s="67">
        <v>3.3348832279443741E-2</v>
      </c>
      <c r="DV890" s="67">
        <v>4.3731272220611572E-2</v>
      </c>
      <c r="DW890" s="67">
        <v>6.5439686179161072E-2</v>
      </c>
      <c r="DX890" s="67">
        <v>7.2166115045547485E-2</v>
      </c>
      <c r="DY890" s="67">
        <v>6.4672701060771942E-2</v>
      </c>
      <c r="DZ890" s="67">
        <v>8.3707630634307861E-2</v>
      </c>
      <c r="EA890" s="67">
        <v>8.9005373418331146E-2</v>
      </c>
      <c r="EB890" s="67">
        <v>9.0527571737766266E-2</v>
      </c>
      <c r="EC890" s="67">
        <v>0.1003761887550354</v>
      </c>
      <c r="ED890" s="67">
        <v>0.10256412625312805</v>
      </c>
      <c r="EE890" s="67">
        <v>9.3644626438617706E-2</v>
      </c>
      <c r="EF890" s="67">
        <v>0.11784587055444717</v>
      </c>
      <c r="EG890" s="67">
        <v>0.11713051795959473</v>
      </c>
      <c r="EH890" s="67">
        <v>0.14587539434432983</v>
      </c>
      <c r="EI890" s="67">
        <v>0.1682666689157486</v>
      </c>
      <c r="EJ890" s="67">
        <v>0.12981905043125153</v>
      </c>
      <c r="EK890" s="67">
        <v>0.11529441177845001</v>
      </c>
      <c r="EL890" s="67">
        <v>0.14473463594913483</v>
      </c>
      <c r="EM890" s="67">
        <v>0.24935059249401093</v>
      </c>
      <c r="EN890" s="67">
        <v>0.24974049627780914</v>
      </c>
      <c r="EO890" s="67">
        <v>0.30907076597213745</v>
      </c>
      <c r="EP890" s="67">
        <v>0.3093942403793335</v>
      </c>
      <c r="EQ890" s="67">
        <v>0.30943182110786438</v>
      </c>
      <c r="ER890" s="67">
        <v>0.21567052602767944</v>
      </c>
      <c r="ES890" s="67">
        <v>0.14073966443538666</v>
      </c>
      <c r="ET890" s="67">
        <v>0.14774985611438751</v>
      </c>
      <c r="EU890" s="67">
        <v>0.16253860294818878</v>
      </c>
      <c r="EV890" s="67">
        <v>0.16071866452693939</v>
      </c>
      <c r="EW890" s="67">
        <v>69.439308166503906</v>
      </c>
      <c r="EX890" s="67">
        <v>67.36279296875</v>
      </c>
      <c r="EY890" s="67">
        <v>64.166641235351563</v>
      </c>
      <c r="EZ890" s="67">
        <v>62.191390991210938</v>
      </c>
      <c r="FA890" s="67">
        <v>60.700473785400391</v>
      </c>
      <c r="FB890" s="67">
        <v>59.367782592773438</v>
      </c>
      <c r="FC890" s="67">
        <v>58.354156494140625</v>
      </c>
      <c r="FD890" s="67">
        <v>61.036972045898438</v>
      </c>
      <c r="FE890" s="67">
        <v>67.617530822753906</v>
      </c>
      <c r="FF890" s="67">
        <v>72.34454345703125</v>
      </c>
      <c r="FG890" s="67">
        <v>79.163436889648438</v>
      </c>
      <c r="FH890" s="67">
        <v>85.233489990234375</v>
      </c>
      <c r="FI890" s="67">
        <v>88.15338134765625</v>
      </c>
      <c r="FJ890" s="67">
        <v>90.591354370117188</v>
      </c>
      <c r="FK890" s="67">
        <v>93.881828308105469</v>
      </c>
      <c r="FL890" s="67">
        <v>94.015678405761719</v>
      </c>
      <c r="FM890" s="67">
        <v>93.205436706542969</v>
      </c>
      <c r="FN890" s="67">
        <v>89.344375610351563</v>
      </c>
      <c r="FO890" s="67">
        <v>85.805633544921875</v>
      </c>
      <c r="FP890" s="67">
        <v>77.900131225585938</v>
      </c>
      <c r="FQ890" s="67">
        <v>70.647102355957031</v>
      </c>
      <c r="FR890" s="67">
        <v>65.561782836914063</v>
      </c>
      <c r="FS890" s="67">
        <v>62.024444580078125</v>
      </c>
      <c r="FT890" s="67">
        <v>60.307975769042969</v>
      </c>
      <c r="FU890" s="68">
        <v>9.5649175345897675E-2</v>
      </c>
      <c r="FV890" s="40">
        <v>5.4099998474121094</v>
      </c>
      <c r="FW890">
        <v>1578.56</v>
      </c>
      <c r="FX890">
        <v>1</v>
      </c>
    </row>
    <row r="891" spans="1:180" x14ac:dyDescent="0.2">
      <c r="A891" t="s">
        <v>189</v>
      </c>
      <c r="B891" t="s">
        <v>207</v>
      </c>
      <c r="C891" t="s">
        <v>204</v>
      </c>
      <c r="D891" t="s">
        <v>185</v>
      </c>
      <c r="E891" t="s">
        <v>1</v>
      </c>
      <c r="F891" t="s">
        <v>193</v>
      </c>
      <c r="G891" s="60" t="s">
        <v>225</v>
      </c>
      <c r="H891" s="67">
        <v>1750.999922990799</v>
      </c>
      <c r="I891" s="67">
        <v>0.63527208566665649</v>
      </c>
      <c r="J891" s="67">
        <v>0.55762845277786255</v>
      </c>
      <c r="K891" s="67">
        <v>0.51856434345245361</v>
      </c>
      <c r="L891" s="67">
        <v>0.49691861867904663</v>
      </c>
      <c r="M891" s="67">
        <v>0.48828417062759399</v>
      </c>
      <c r="N891" s="67">
        <v>0.52336108684539795</v>
      </c>
      <c r="O891" s="67">
        <v>0.59836101531982422</v>
      </c>
      <c r="P891" s="67">
        <v>0.69531780481338501</v>
      </c>
      <c r="Q891" s="67">
        <v>0.69665157794952393</v>
      </c>
      <c r="R891" s="67">
        <v>0.70746934413909912</v>
      </c>
      <c r="S891" s="67">
        <v>0.73929500579833984</v>
      </c>
      <c r="T891" s="67">
        <v>0.74531728029251099</v>
      </c>
      <c r="U891" s="67">
        <v>0.75093770027160645</v>
      </c>
      <c r="V891" s="67">
        <v>0.77183103561401367</v>
      </c>
      <c r="W891" s="67">
        <v>0.78622198104858398</v>
      </c>
      <c r="X891" s="67">
        <v>0.83735138177871704</v>
      </c>
      <c r="Y891" s="67">
        <v>0.9358288049697876</v>
      </c>
      <c r="Z891" s="67">
        <v>1.0066995620727539</v>
      </c>
      <c r="AA891" s="67">
        <v>1.0483089685440063</v>
      </c>
      <c r="AB891" s="67">
        <v>1.0523587465286255</v>
      </c>
      <c r="AC891" s="67">
        <v>1.0888698101043701</v>
      </c>
      <c r="AD891" s="67">
        <v>1.0555174350738525</v>
      </c>
      <c r="AE891" s="67">
        <v>0.88724535703659058</v>
      </c>
      <c r="AF891" s="67">
        <v>0.72665113210678101</v>
      </c>
      <c r="AG891" s="67">
        <v>-0.14278890192508698</v>
      </c>
      <c r="AH891" s="67">
        <v>-0.12973189353942871</v>
      </c>
      <c r="AI891" s="67">
        <v>-0.11795943230390549</v>
      </c>
      <c r="AJ891" s="67">
        <v>-0.10794667899608612</v>
      </c>
      <c r="AK891" s="67">
        <v>-0.10916513204574585</v>
      </c>
      <c r="AL891" s="67">
        <v>-0.10723322629928589</v>
      </c>
      <c r="AM891" s="67">
        <v>-0.13877490162849426</v>
      </c>
      <c r="AN891" s="67">
        <v>-0.11095502227544785</v>
      </c>
      <c r="AO891" s="67">
        <v>-0.14819613099098206</v>
      </c>
      <c r="AP891" s="67">
        <v>-0.16536201536655426</v>
      </c>
      <c r="AQ891" s="67">
        <v>-0.15994231402873993</v>
      </c>
      <c r="AR891" s="67">
        <v>-0.17598731815814972</v>
      </c>
      <c r="AS891" s="67">
        <v>-0.16704662144184113</v>
      </c>
      <c r="AT891" s="67">
        <v>-0.1388971358537674</v>
      </c>
      <c r="AU891" s="67">
        <v>-0.10048750042915344</v>
      </c>
      <c r="AV891" s="67">
        <v>-7.6620317995548248E-2</v>
      </c>
      <c r="AW891" s="67">
        <v>-3.4198325127363205E-2</v>
      </c>
      <c r="AX891" s="67">
        <v>-6.1444342136383057E-2</v>
      </c>
      <c r="AY891" s="67">
        <v>-3.5101640969514847E-2</v>
      </c>
      <c r="AZ891" s="67">
        <v>-9.8903678357601166E-2</v>
      </c>
      <c r="BA891" s="67">
        <v>-0.13672687113285065</v>
      </c>
      <c r="BB891" s="67">
        <v>-0.14530903100967407</v>
      </c>
      <c r="BC891" s="67">
        <v>-0.1707497239112854</v>
      </c>
      <c r="BD891" s="67">
        <v>-0.14917945861816406</v>
      </c>
      <c r="BE891" s="67">
        <v>-6.2145039439201355E-2</v>
      </c>
      <c r="BF891" s="67">
        <v>-5.5458627641201019E-2</v>
      </c>
      <c r="BG891" s="67">
        <v>-4.8418324440717697E-2</v>
      </c>
      <c r="BH891" s="67">
        <v>-4.1752871125936508E-2</v>
      </c>
      <c r="BI891" s="67">
        <v>-4.4379442930221558E-2</v>
      </c>
      <c r="BJ891" s="67">
        <v>-4.0571026504039764E-2</v>
      </c>
      <c r="BK891" s="67">
        <v>-6.5880417823791504E-2</v>
      </c>
      <c r="BL891" s="67">
        <v>-3.1926516443490982E-2</v>
      </c>
      <c r="BM891" s="67">
        <v>-6.3406996428966522E-2</v>
      </c>
      <c r="BN891" s="67">
        <v>-7.6431304216384888E-2</v>
      </c>
      <c r="BO891" s="67">
        <v>-6.6362924873828888E-2</v>
      </c>
      <c r="BP891" s="67">
        <v>-7.937951385974884E-2</v>
      </c>
      <c r="BQ891" s="67">
        <v>-6.736968457698822E-2</v>
      </c>
      <c r="BR891" s="67">
        <v>-3.6477480083703995E-2</v>
      </c>
      <c r="BS891" s="67">
        <v>2.5211374741047621E-3</v>
      </c>
      <c r="BT891" s="67">
        <v>2.7787141501903534E-2</v>
      </c>
      <c r="BU891" s="67">
        <v>7.2108753025531769E-2</v>
      </c>
      <c r="BV891" s="67">
        <v>4.7656562179327011E-2</v>
      </c>
      <c r="BW891" s="67">
        <v>7.4624449014663696E-2</v>
      </c>
      <c r="BX891" s="67">
        <v>1.1214060708880424E-2</v>
      </c>
      <c r="BY891" s="67">
        <v>-2.9443772509694099E-2</v>
      </c>
      <c r="BZ891" s="67">
        <v>-4.1401982307434082E-2</v>
      </c>
      <c r="CA891" s="67">
        <v>-7.3754027485847473E-2</v>
      </c>
      <c r="CB891" s="67">
        <v>-6.0718774795532227E-2</v>
      </c>
      <c r="CC891" s="67">
        <v>-6.2913475558161736E-3</v>
      </c>
      <c r="CD891" s="67">
        <v>-4.0172012522816658E-3</v>
      </c>
      <c r="CE891" s="67">
        <v>-2.5436317082494497E-4</v>
      </c>
      <c r="CF891" s="67">
        <v>4.0927566587924957E-3</v>
      </c>
      <c r="CG891" s="67">
        <v>4.9093714915215969E-4</v>
      </c>
      <c r="CH891" s="67">
        <v>5.5990042164921761E-3</v>
      </c>
      <c r="CI891" s="67">
        <v>-1.5393925830721855E-2</v>
      </c>
      <c r="CJ891" s="67">
        <v>2.2808387875556946E-2</v>
      </c>
      <c r="CK891" s="67">
        <v>-4.682307131588459E-3</v>
      </c>
      <c r="CL891" s="67">
        <v>-1.4838153496384621E-2</v>
      </c>
      <c r="CM891" s="67">
        <v>-1.5501332236453891E-3</v>
      </c>
      <c r="CN891" s="67">
        <v>-1.2469237670302391E-2</v>
      </c>
      <c r="CO891" s="67">
        <v>1.6662550624459982E-3</v>
      </c>
      <c r="CP891" s="67">
        <v>3.4458059817552567E-2</v>
      </c>
      <c r="CQ891" s="67">
        <v>7.386460155248642E-2</v>
      </c>
      <c r="CR891" s="67">
        <v>0.10009942203760147</v>
      </c>
      <c r="CS891" s="67">
        <v>0.14573672413825989</v>
      </c>
      <c r="CT891" s="67">
        <v>0.12321951985359192</v>
      </c>
      <c r="CU891" s="67">
        <v>0.15062040090560913</v>
      </c>
      <c r="CV891" s="67">
        <v>8.7481267750263214E-2</v>
      </c>
      <c r="CW891" s="67">
        <v>4.4860169291496277E-2</v>
      </c>
      <c r="CX891" s="67">
        <v>3.0563725158572197E-2</v>
      </c>
      <c r="CY891" s="67">
        <v>-6.5750908106565475E-3</v>
      </c>
      <c r="CZ891" s="67">
        <v>5.4881558753550053E-4</v>
      </c>
      <c r="DA891" s="67">
        <v>4.9562346190214157E-2</v>
      </c>
      <c r="DB891" s="67">
        <v>4.7424230724573135E-2</v>
      </c>
      <c r="DC891" s="67">
        <v>4.7909602522850037E-2</v>
      </c>
      <c r="DD891" s="67">
        <v>4.99383844435215E-2</v>
      </c>
      <c r="DE891" s="67">
        <v>4.5361313968896866E-2</v>
      </c>
      <c r="DF891" s="67">
        <v>5.1769036799669266E-2</v>
      </c>
      <c r="DG891" s="67">
        <v>3.5092569887638092E-2</v>
      </c>
      <c r="DH891" s="67">
        <v>7.7543288469314575E-2</v>
      </c>
      <c r="DI891" s="67">
        <v>5.4042384028434753E-2</v>
      </c>
      <c r="DJ891" s="67">
        <v>4.6754989773035049E-2</v>
      </c>
      <c r="DK891" s="67">
        <v>6.3262663781642914E-2</v>
      </c>
      <c r="DL891" s="67">
        <v>5.4441031068563461E-2</v>
      </c>
      <c r="DM891" s="67">
        <v>7.0702195167541504E-2</v>
      </c>
      <c r="DN891" s="67">
        <v>0.10539360344409943</v>
      </c>
      <c r="DO891" s="67">
        <v>0.14520809054374695</v>
      </c>
      <c r="DP891" s="67">
        <v>0.17241171002388</v>
      </c>
      <c r="DQ891" s="67">
        <v>0.21936467289924622</v>
      </c>
      <c r="DR891" s="67">
        <v>0.19878245890140533</v>
      </c>
      <c r="DS891" s="67">
        <v>0.22661636769771576</v>
      </c>
      <c r="DT891" s="67">
        <v>0.16374847292900085</v>
      </c>
      <c r="DU891" s="67">
        <v>0.1191641166806221</v>
      </c>
      <c r="DV891" s="67">
        <v>0.10252944380044937</v>
      </c>
      <c r="DW891" s="67">
        <v>6.060384213924408E-2</v>
      </c>
      <c r="DX891" s="67">
        <v>6.181640550494194E-2</v>
      </c>
      <c r="DY891" s="67">
        <v>0.13020619750022888</v>
      </c>
      <c r="DZ891" s="67">
        <v>0.12169749289751053</v>
      </c>
      <c r="EA891" s="67">
        <v>0.11745071411132813</v>
      </c>
      <c r="EB891" s="67">
        <v>0.11613219231367111</v>
      </c>
      <c r="EC891" s="67">
        <v>0.11014701426029205</v>
      </c>
      <c r="ED891" s="67">
        <v>0.11843122541904449</v>
      </c>
      <c r="EE891" s="67">
        <v>0.10798704624176025</v>
      </c>
      <c r="EF891" s="67">
        <v>0.15657179057598114</v>
      </c>
      <c r="EG891" s="67">
        <v>0.13883151113986969</v>
      </c>
      <c r="EH891" s="67">
        <v>0.13568571209907532</v>
      </c>
      <c r="EI891" s="67">
        <v>0.15684203803539276</v>
      </c>
      <c r="EJ891" s="67">
        <v>0.15104883909225464</v>
      </c>
      <c r="EK891" s="67">
        <v>0.17037913203239441</v>
      </c>
      <c r="EL891" s="67">
        <v>0.20781324803829193</v>
      </c>
      <c r="EM891" s="67">
        <v>0.24821670353412628</v>
      </c>
      <c r="EN891" s="67">
        <v>0.27681916952133179</v>
      </c>
      <c r="EO891" s="67">
        <v>0.3256717324256897</v>
      </c>
      <c r="EP891" s="67">
        <v>0.30788341164588928</v>
      </c>
      <c r="EQ891" s="67">
        <v>0.336342453956604</v>
      </c>
      <c r="ER891" s="67">
        <v>0.273866206407547</v>
      </c>
      <c r="ES891" s="67">
        <v>0.22644719481468201</v>
      </c>
      <c r="ET891" s="67">
        <v>0.20643649995326996</v>
      </c>
      <c r="EU891" s="67">
        <v>0.1575995534658432</v>
      </c>
      <c r="EV891" s="67">
        <v>0.15027709305286407</v>
      </c>
      <c r="EW891" s="67">
        <v>59.455127716064453</v>
      </c>
      <c r="EX891" s="67">
        <v>57.761951446533203</v>
      </c>
      <c r="EY891" s="67">
        <v>56.5103759765625</v>
      </c>
      <c r="EZ891" s="67">
        <v>55.243003845214844</v>
      </c>
      <c r="FA891" s="67">
        <v>54.860923767089844</v>
      </c>
      <c r="FB891" s="67">
        <v>54.469333648681641</v>
      </c>
      <c r="FC891" s="67">
        <v>56.943161010742188</v>
      </c>
      <c r="FD891" s="67">
        <v>58.61773681640625</v>
      </c>
      <c r="FE891" s="67">
        <v>60.448272705078125</v>
      </c>
      <c r="FF891" s="67">
        <v>63.624069213867188</v>
      </c>
      <c r="FG891" s="67">
        <v>68.521766662597656</v>
      </c>
      <c r="FH891" s="67">
        <v>72.49383544921875</v>
      </c>
      <c r="FI891" s="67">
        <v>77.887672424316406</v>
      </c>
      <c r="FJ891" s="67">
        <v>79.876213073730469</v>
      </c>
      <c r="FK891" s="67">
        <v>80.916427612304688</v>
      </c>
      <c r="FL891" s="67">
        <v>79.948982238769531</v>
      </c>
      <c r="FM891" s="67">
        <v>80.480819702148438</v>
      </c>
      <c r="FN891" s="67">
        <v>81.389923095703125</v>
      </c>
      <c r="FO891" s="67">
        <v>77.98846435546875</v>
      </c>
      <c r="FP891" s="67">
        <v>71.047607421875</v>
      </c>
      <c r="FQ891" s="67">
        <v>65.041702270507813</v>
      </c>
      <c r="FR891" s="67">
        <v>62.287189483642578</v>
      </c>
      <c r="FS891" s="67">
        <v>61.017719268798828</v>
      </c>
      <c r="FT891" s="67">
        <v>59.253623962402344</v>
      </c>
      <c r="FU891" s="68">
        <v>9.5557689666748047E-2</v>
      </c>
      <c r="FV891" s="40">
        <v>3.8900001049041748</v>
      </c>
      <c r="FW891">
        <v>1282.6000000000001</v>
      </c>
      <c r="FX891">
        <v>1</v>
      </c>
    </row>
    <row r="892" spans="1:180" x14ac:dyDescent="0.2">
      <c r="A892" t="s">
        <v>189</v>
      </c>
      <c r="B892" t="s">
        <v>207</v>
      </c>
      <c r="C892" t="s">
        <v>204</v>
      </c>
      <c r="D892" t="s">
        <v>185</v>
      </c>
      <c r="E892" t="s">
        <v>1</v>
      </c>
      <c r="F892" t="s">
        <v>193</v>
      </c>
      <c r="G892" s="60" t="s">
        <v>226</v>
      </c>
      <c r="H892" s="67">
        <v>1778.0000789165497</v>
      </c>
      <c r="I892" s="67">
        <v>0.59040343761444092</v>
      </c>
      <c r="J892" s="67">
        <v>0.52235555648803711</v>
      </c>
      <c r="K892" s="67">
        <v>0.48860487341880798</v>
      </c>
      <c r="L892" s="67">
        <v>0.47170764207839966</v>
      </c>
      <c r="M892" s="67">
        <v>0.46740898489952087</v>
      </c>
      <c r="N892" s="67">
        <v>0.51327973604202271</v>
      </c>
      <c r="O892" s="67">
        <v>0.60899221897125244</v>
      </c>
      <c r="P892" s="67">
        <v>0.69629478454589844</v>
      </c>
      <c r="Q892" s="67">
        <v>0.66980540752410889</v>
      </c>
      <c r="R892" s="67">
        <v>0.68478906154632568</v>
      </c>
      <c r="S892" s="67">
        <v>0.71984606981277466</v>
      </c>
      <c r="T892" s="67">
        <v>0.74593901634216309</v>
      </c>
      <c r="U892" s="67">
        <v>0.78071564435958862</v>
      </c>
      <c r="V892" s="67">
        <v>0.82692199945449829</v>
      </c>
      <c r="W892" s="67">
        <v>0.89286762475967407</v>
      </c>
      <c r="X892" s="67">
        <v>0.99011647701263428</v>
      </c>
      <c r="Y892" s="67">
        <v>1.0870016813278198</v>
      </c>
      <c r="Z892" s="67">
        <v>1.1751132011413574</v>
      </c>
      <c r="AA892" s="67">
        <v>1.2016323804855347</v>
      </c>
      <c r="AB892" s="67">
        <v>1.2208613157272339</v>
      </c>
      <c r="AC892" s="67">
        <v>1.2425322532653809</v>
      </c>
      <c r="AD892" s="67">
        <v>1.1750164031982422</v>
      </c>
      <c r="AE892" s="67">
        <v>0.98661148548126221</v>
      </c>
      <c r="AF892" s="67">
        <v>0.81214135885238647</v>
      </c>
      <c r="AG892" s="67">
        <v>-0.13558319211006165</v>
      </c>
      <c r="AH892" s="67">
        <v>-0.12795241177082062</v>
      </c>
      <c r="AI892" s="67">
        <v>-0.10528700053691864</v>
      </c>
      <c r="AJ892" s="67">
        <v>-0.10736450552940369</v>
      </c>
      <c r="AK892" s="67">
        <v>-0.11304310709238052</v>
      </c>
      <c r="AL892" s="67">
        <v>-0.10301445424556732</v>
      </c>
      <c r="AM892" s="67">
        <v>-0.1293582022190094</v>
      </c>
      <c r="AN892" s="67">
        <v>-0.11335298418998718</v>
      </c>
      <c r="AO892" s="67">
        <v>-0.13634437322616577</v>
      </c>
      <c r="AP892" s="67">
        <v>-0.15600675344467163</v>
      </c>
      <c r="AQ892" s="67">
        <v>-0.16112077236175537</v>
      </c>
      <c r="AR892" s="67">
        <v>-0.16562803089618683</v>
      </c>
      <c r="AS892" s="67">
        <v>-0.1644902378320694</v>
      </c>
      <c r="AT892" s="67">
        <v>-0.17876741290092468</v>
      </c>
      <c r="AU892" s="67">
        <v>-8.6525671184062958E-2</v>
      </c>
      <c r="AV892" s="67">
        <v>-7.2212114930152893E-2</v>
      </c>
      <c r="AW892" s="67">
        <v>-8.0480232834815979E-2</v>
      </c>
      <c r="AX892" s="67">
        <v>-8.65153968334198E-2</v>
      </c>
      <c r="AY892" s="67">
        <v>-0.11466658860445023</v>
      </c>
      <c r="AZ892" s="67">
        <v>-0.18299636244773865</v>
      </c>
      <c r="BA892" s="67">
        <v>-0.23233583569526672</v>
      </c>
      <c r="BB892" s="67">
        <v>-0.22592949867248535</v>
      </c>
      <c r="BC892" s="67">
        <v>-0.20049770176410675</v>
      </c>
      <c r="BD892" s="67">
        <v>-0.15928928554058075</v>
      </c>
      <c r="BE892" s="67">
        <v>-5.5685434490442276E-2</v>
      </c>
      <c r="BF892" s="67">
        <v>-5.4366353899240494E-2</v>
      </c>
      <c r="BG892" s="67">
        <v>-3.6390289664268494E-2</v>
      </c>
      <c r="BH892" s="67">
        <v>-4.1779894381761551E-2</v>
      </c>
      <c r="BI892" s="67">
        <v>-4.8859156668186188E-2</v>
      </c>
      <c r="BJ892" s="67">
        <v>-3.6973599344491959E-2</v>
      </c>
      <c r="BK892" s="67">
        <v>-5.7130102068185806E-2</v>
      </c>
      <c r="BL892" s="67">
        <v>-3.5045377910137177E-2</v>
      </c>
      <c r="BM892" s="67">
        <v>-5.2341688424348831E-2</v>
      </c>
      <c r="BN892" s="67">
        <v>-6.7893475294113159E-2</v>
      </c>
      <c r="BO892" s="67">
        <v>-6.8400032818317413E-2</v>
      </c>
      <c r="BP892" s="67">
        <v>-6.9907627999782562E-2</v>
      </c>
      <c r="BQ892" s="67">
        <v>-6.5722323954105377E-2</v>
      </c>
      <c r="BR892" s="67">
        <v>-7.7274620532989502E-2</v>
      </c>
      <c r="BS892" s="67">
        <v>1.555453147739172E-2</v>
      </c>
      <c r="BT892" s="67">
        <v>3.1260408461093903E-2</v>
      </c>
      <c r="BU892" s="67">
        <v>2.4877427145838737E-2</v>
      </c>
      <c r="BV892" s="67">
        <v>2.1608218550682068E-2</v>
      </c>
      <c r="BW892" s="67">
        <v>-5.9284018352627754E-3</v>
      </c>
      <c r="BX892" s="67">
        <v>-7.3874741792678833E-2</v>
      </c>
      <c r="BY892" s="67">
        <v>-0.12602013349533081</v>
      </c>
      <c r="BZ892" s="67">
        <v>-0.12296614050865173</v>
      </c>
      <c r="CA892" s="67">
        <v>-0.10438882559537888</v>
      </c>
      <c r="CB892" s="67">
        <v>-7.1641281247138977E-2</v>
      </c>
      <c r="CC892" s="67">
        <v>-3.4850012161768973E-4</v>
      </c>
      <c r="CD892" s="67">
        <v>-3.4008803777396679E-3</v>
      </c>
      <c r="CE892" s="67">
        <v>1.1327365413308144E-2</v>
      </c>
      <c r="CF892" s="67">
        <v>3.6438039969652891E-3</v>
      </c>
      <c r="CG892" s="67">
        <v>-4.4055548496544361E-3</v>
      </c>
      <c r="CH892" s="67">
        <v>8.7660951539874077E-3</v>
      </c>
      <c r="CI892" s="67">
        <v>-7.1051404811441898E-3</v>
      </c>
      <c r="CJ892" s="67">
        <v>1.9190235063433647E-2</v>
      </c>
      <c r="CK892" s="67">
        <v>5.8383159339427948E-3</v>
      </c>
      <c r="CL892" s="67">
        <v>-6.8664848804473877E-3</v>
      </c>
      <c r="CM892" s="67">
        <v>-4.1819368489086628E-3</v>
      </c>
      <c r="CN892" s="67">
        <v>-3.6119522992521524E-3</v>
      </c>
      <c r="CO892" s="67">
        <v>2.6840481441468E-3</v>
      </c>
      <c r="CP892" s="67">
        <v>-6.9810161367058754E-3</v>
      </c>
      <c r="CQ892" s="67">
        <v>8.6254969239234924E-2</v>
      </c>
      <c r="CR892" s="67">
        <v>0.10292516648769379</v>
      </c>
      <c r="CS892" s="67">
        <v>9.7847819328308105E-2</v>
      </c>
      <c r="CT892" s="67">
        <v>9.6494309604167938E-2</v>
      </c>
      <c r="CU892" s="67">
        <v>6.9383338093757629E-2</v>
      </c>
      <c r="CV892" s="67">
        <v>1.7025660490617156E-3</v>
      </c>
      <c r="CW892" s="67">
        <v>-5.2386216819286346E-2</v>
      </c>
      <c r="CX892" s="67">
        <v>-5.1654022186994553E-2</v>
      </c>
      <c r="CY892" s="67">
        <v>-3.7824109196662903E-2</v>
      </c>
      <c r="CZ892" s="67">
        <v>-1.0936548933386803E-2</v>
      </c>
      <c r="DA892" s="67">
        <v>5.4988440126180649E-2</v>
      </c>
      <c r="DB892" s="67">
        <v>4.7564595937728882E-2</v>
      </c>
      <c r="DC892" s="67">
        <v>5.9045016765594482E-2</v>
      </c>
      <c r="DD892" s="67">
        <v>4.9067504703998566E-2</v>
      </c>
      <c r="DE892" s="67">
        <v>4.004804790019989E-2</v>
      </c>
      <c r="DF892" s="67">
        <v>5.4505791515111923E-2</v>
      </c>
      <c r="DG892" s="67">
        <v>4.2919822037220001E-2</v>
      </c>
      <c r="DH892" s="67">
        <v>7.3425844311714172E-2</v>
      </c>
      <c r="DI892" s="67">
        <v>6.4018324017524719E-2</v>
      </c>
      <c r="DJ892" s="67">
        <v>5.4160505533218384E-2</v>
      </c>
      <c r="DK892" s="67">
        <v>6.0036160051822662E-2</v>
      </c>
      <c r="DL892" s="67">
        <v>6.2683723866939545E-2</v>
      </c>
      <c r="DM892" s="67">
        <v>7.1090415120124817E-2</v>
      </c>
      <c r="DN892" s="67">
        <v>6.3312582671642303E-2</v>
      </c>
      <c r="DO892" s="67">
        <v>0.15695542097091675</v>
      </c>
      <c r="DP892" s="67">
        <v>0.17458991706371307</v>
      </c>
      <c r="DQ892" s="67">
        <v>0.17081820964813232</v>
      </c>
      <c r="DR892" s="67">
        <v>0.17138040065765381</v>
      </c>
      <c r="DS892" s="67">
        <v>0.14469507336616516</v>
      </c>
      <c r="DT892" s="67">
        <v>7.7279873192310333E-2</v>
      </c>
      <c r="DU892" s="67">
        <v>2.1247703582048416E-2</v>
      </c>
      <c r="DV892" s="67">
        <v>1.9658086821436882E-2</v>
      </c>
      <c r="DW892" s="67">
        <v>2.8740603476762772E-2</v>
      </c>
      <c r="DX892" s="67">
        <v>4.976818710565567E-2</v>
      </c>
      <c r="DY892" s="67">
        <v>0.13488619029521942</v>
      </c>
      <c r="DZ892" s="67">
        <v>0.12115065008401871</v>
      </c>
      <c r="EA892" s="67">
        <v>0.12794172763824463</v>
      </c>
      <c r="EB892" s="67">
        <v>0.1146521121263504</v>
      </c>
      <c r="EC892" s="67">
        <v>0.10423199087381363</v>
      </c>
      <c r="ED892" s="67">
        <v>0.12054665386676788</v>
      </c>
      <c r="EE892" s="67">
        <v>0.11514792591333389</v>
      </c>
      <c r="EF892" s="67">
        <v>0.15173345804214478</v>
      </c>
      <c r="EG892" s="67">
        <v>0.14802099764347076</v>
      </c>
      <c r="EH892" s="67">
        <v>0.14227378368377686</v>
      </c>
      <c r="EI892" s="67">
        <v>0.15275689959526062</v>
      </c>
      <c r="EJ892" s="67">
        <v>0.158404141664505</v>
      </c>
      <c r="EK892" s="67">
        <v>0.16985835134983063</v>
      </c>
      <c r="EL892" s="67">
        <v>0.16480536758899689</v>
      </c>
      <c r="EM892" s="67">
        <v>0.2590356171131134</v>
      </c>
      <c r="EN892" s="67">
        <v>0.27806246280670166</v>
      </c>
      <c r="EO892" s="67">
        <v>0.276175856590271</v>
      </c>
      <c r="EP892" s="67">
        <v>0.27950403094291687</v>
      </c>
      <c r="EQ892" s="67">
        <v>0.25343325734138489</v>
      </c>
      <c r="ER892" s="67">
        <v>0.18640150129795074</v>
      </c>
      <c r="ES892" s="67">
        <v>0.12756340205669403</v>
      </c>
      <c r="ET892" s="67">
        <v>0.12262145429849625</v>
      </c>
      <c r="EU892" s="67">
        <v>0.12484948337078094</v>
      </c>
      <c r="EV892" s="67">
        <v>0.13741618394851685</v>
      </c>
      <c r="EW892" s="67">
        <v>66.048759460449219</v>
      </c>
      <c r="EX892" s="67">
        <v>64.063072204589844</v>
      </c>
      <c r="EY892" s="67">
        <v>61.797451019287109</v>
      </c>
      <c r="EZ892" s="67">
        <v>61.305450439453125</v>
      </c>
      <c r="FA892" s="67">
        <v>60.300559997558594</v>
      </c>
      <c r="FB892" s="67">
        <v>58.470108032226563</v>
      </c>
      <c r="FC892" s="67">
        <v>57.212642669677734</v>
      </c>
      <c r="FD892" s="67">
        <v>59.223720550537109</v>
      </c>
      <c r="FE892" s="67">
        <v>66.201919555664063</v>
      </c>
      <c r="FF892" s="67">
        <v>70.592720031738281</v>
      </c>
      <c r="FG892" s="67">
        <v>76.800834655761719</v>
      </c>
      <c r="FH892" s="67">
        <v>83.597190856933594</v>
      </c>
      <c r="FI892" s="67">
        <v>89.095817565917969</v>
      </c>
      <c r="FJ892" s="67">
        <v>92.306907653808594</v>
      </c>
      <c r="FK892" s="67">
        <v>94.696983337402344</v>
      </c>
      <c r="FL892" s="67">
        <v>93.379501342773438</v>
      </c>
      <c r="FM892" s="67">
        <v>89.417091369628906</v>
      </c>
      <c r="FN892" s="67">
        <v>85.262504577636719</v>
      </c>
      <c r="FO892" s="67">
        <v>82.576858520507813</v>
      </c>
      <c r="FP892" s="67">
        <v>79.169593811035156</v>
      </c>
      <c r="FQ892" s="67">
        <v>75.42901611328125</v>
      </c>
      <c r="FR892" s="67">
        <v>75.684547424316406</v>
      </c>
      <c r="FS892" s="67">
        <v>75.179496765136719</v>
      </c>
      <c r="FT892" s="67">
        <v>71.914321899414063</v>
      </c>
      <c r="FU892" s="68">
        <v>9.4700679183006287E-2</v>
      </c>
      <c r="FV892" s="40">
        <v>5.7800002098083496</v>
      </c>
      <c r="FW892">
        <v>1419.01</v>
      </c>
      <c r="FX892">
        <v>1</v>
      </c>
    </row>
    <row r="893" spans="1:180" x14ac:dyDescent="0.2">
      <c r="A893" t="s">
        <v>189</v>
      </c>
      <c r="B893" t="s">
        <v>207</v>
      </c>
      <c r="C893" t="s">
        <v>204</v>
      </c>
      <c r="D893" t="s">
        <v>185</v>
      </c>
      <c r="E893" t="s">
        <v>1</v>
      </c>
      <c r="F893" t="s">
        <v>193</v>
      </c>
      <c r="G893" s="60" t="s">
        <v>227</v>
      </c>
      <c r="H893" s="67">
        <v>1780.0000549554825</v>
      </c>
      <c r="I893" s="67">
        <v>0.66075974702835083</v>
      </c>
      <c r="J893" s="67">
        <v>0.58246427774429321</v>
      </c>
      <c r="K893" s="67">
        <v>0.5418403148651123</v>
      </c>
      <c r="L893" s="67">
        <v>0.51070404052734375</v>
      </c>
      <c r="M893" s="67">
        <v>0.5041201114654541</v>
      </c>
      <c r="N893" s="67">
        <v>0.54160887002944946</v>
      </c>
      <c r="O893" s="67">
        <v>0.63053286075592041</v>
      </c>
      <c r="P893" s="67">
        <v>0.70777642726898193</v>
      </c>
      <c r="Q893" s="67">
        <v>0.69488805532455444</v>
      </c>
      <c r="R893" s="67">
        <v>0.71827882528305054</v>
      </c>
      <c r="S893" s="67">
        <v>0.77478241920471191</v>
      </c>
      <c r="T893" s="67">
        <v>0.81622344255447388</v>
      </c>
      <c r="U893" s="67">
        <v>0.86441034078598022</v>
      </c>
      <c r="V893" s="67">
        <v>0.941364586353302</v>
      </c>
      <c r="W893" s="67">
        <v>1.0337562561035156</v>
      </c>
      <c r="X893" s="67">
        <v>1.1342989206314087</v>
      </c>
      <c r="Y893" s="67">
        <v>1.205868124961853</v>
      </c>
      <c r="Z893" s="67">
        <v>1.247198224067688</v>
      </c>
      <c r="AA893" s="67">
        <v>1.2323940992355347</v>
      </c>
      <c r="AB893" s="67">
        <v>1.1955416202545166</v>
      </c>
      <c r="AC893" s="67">
        <v>1.1870501041412354</v>
      </c>
      <c r="AD893" s="67">
        <v>1.1199687719345093</v>
      </c>
      <c r="AE893" s="67">
        <v>0.95878034830093384</v>
      </c>
      <c r="AF893" s="67">
        <v>0.8094325065612793</v>
      </c>
      <c r="AG893" s="67">
        <v>-0.16797924041748047</v>
      </c>
      <c r="AH893" s="67">
        <v>-0.15214325487613678</v>
      </c>
      <c r="AI893" s="67">
        <v>-0.13523276150226593</v>
      </c>
      <c r="AJ893" s="67">
        <v>-0.12493334710597992</v>
      </c>
      <c r="AK893" s="67">
        <v>-0.12050753831863403</v>
      </c>
      <c r="AL893" s="67">
        <v>-0.11473629623651505</v>
      </c>
      <c r="AM893" s="67">
        <v>-0.13009703159332275</v>
      </c>
      <c r="AN893" s="67">
        <v>-0.14786440134048462</v>
      </c>
      <c r="AO893" s="67">
        <v>-0.16813205182552338</v>
      </c>
      <c r="AP893" s="67">
        <v>-0.18557465076446533</v>
      </c>
      <c r="AQ893" s="67">
        <v>-0.15614131093025208</v>
      </c>
      <c r="AR893" s="67">
        <v>-0.17038987576961517</v>
      </c>
      <c r="AS893" s="67">
        <v>-0.18250958621501923</v>
      </c>
      <c r="AT893" s="67">
        <v>-0.16849610209465027</v>
      </c>
      <c r="AU893" s="67">
        <v>-8.7320141494274139E-2</v>
      </c>
      <c r="AV893" s="67">
        <v>-8.2054406404495239E-2</v>
      </c>
      <c r="AW893" s="67">
        <v>-0.10706917941570282</v>
      </c>
      <c r="AX893" s="67">
        <v>-8.694516122341156E-2</v>
      </c>
      <c r="AY893" s="67">
        <v>-5.9434063732624054E-2</v>
      </c>
      <c r="AZ893" s="67">
        <v>-0.17013190686702728</v>
      </c>
      <c r="BA893" s="67">
        <v>-0.20235283672809601</v>
      </c>
      <c r="BB893" s="67">
        <v>-0.19752217829227448</v>
      </c>
      <c r="BC893" s="67">
        <v>-0.19933086633682251</v>
      </c>
      <c r="BD893" s="67">
        <v>-0.15722370147705078</v>
      </c>
      <c r="BE893" s="67">
        <v>-8.8142335414886475E-2</v>
      </c>
      <c r="BF893" s="67">
        <v>-7.8613400459289551E-2</v>
      </c>
      <c r="BG893" s="67">
        <v>-6.6389061510562897E-2</v>
      </c>
      <c r="BH893" s="67">
        <v>-5.9399135410785675E-2</v>
      </c>
      <c r="BI893" s="67">
        <v>-5.6373436003923416E-2</v>
      </c>
      <c r="BJ893" s="67">
        <v>-4.8746157437562943E-2</v>
      </c>
      <c r="BK893" s="67">
        <v>-5.7923328131437302E-2</v>
      </c>
      <c r="BL893" s="67">
        <v>-6.9615937769412994E-2</v>
      </c>
      <c r="BM893" s="67">
        <v>-8.4194399416446686E-2</v>
      </c>
      <c r="BN893" s="67">
        <v>-9.7528830170631409E-2</v>
      </c>
      <c r="BO893" s="67">
        <v>-6.3491731882095337E-2</v>
      </c>
      <c r="BP893" s="67">
        <v>-7.4742458760738373E-2</v>
      </c>
      <c r="BQ893" s="67">
        <v>-8.3815820515155792E-2</v>
      </c>
      <c r="BR893" s="67">
        <v>-6.7078351974487305E-2</v>
      </c>
      <c r="BS893" s="67">
        <v>1.4685438014566898E-2</v>
      </c>
      <c r="BT893" s="67">
        <v>2.1343624219298363E-2</v>
      </c>
      <c r="BU893" s="67">
        <v>-1.7867571441456676E-3</v>
      </c>
      <c r="BV893" s="67">
        <v>2.110002189874649E-2</v>
      </c>
      <c r="BW893" s="67">
        <v>4.9224544316530228E-2</v>
      </c>
      <c r="BX893" s="67">
        <v>-6.1090722680091858E-2</v>
      </c>
      <c r="BY893" s="67">
        <v>-9.6115082502365112E-2</v>
      </c>
      <c r="BZ893" s="67">
        <v>-9.4635561108589172E-2</v>
      </c>
      <c r="CA893" s="67">
        <v>-0.10329399257898331</v>
      </c>
      <c r="CB893" s="67">
        <v>-6.9641470909118652E-2</v>
      </c>
      <c r="CC893" s="67">
        <v>-3.2847549766302109E-2</v>
      </c>
      <c r="CD893" s="67">
        <v>-2.7686836197972298E-2</v>
      </c>
      <c r="CE893" s="67">
        <v>-1.8708119168877602E-2</v>
      </c>
      <c r="CF893" s="67">
        <v>-1.4010348357260227E-2</v>
      </c>
      <c r="CG893" s="67">
        <v>-1.1954352259635925E-2</v>
      </c>
      <c r="CH893" s="67">
        <v>-3.0415942892432213E-3</v>
      </c>
      <c r="CI893" s="67">
        <v>-7.9360418021678925E-3</v>
      </c>
      <c r="CJ893" s="67">
        <v>-1.5421283431351185E-2</v>
      </c>
      <c r="CK893" s="67">
        <v>-2.6059428229928017E-2</v>
      </c>
      <c r="CL893" s="67">
        <v>-3.6548558622598648E-2</v>
      </c>
      <c r="CM893" s="67">
        <v>6.7708356073126197E-4</v>
      </c>
      <c r="CN893" s="67">
        <v>-8.4973480552434921E-3</v>
      </c>
      <c r="CO893" s="67">
        <v>-1.5460819005966187E-2</v>
      </c>
      <c r="CP893" s="67">
        <v>3.1632611062377691E-3</v>
      </c>
      <c r="CQ893" s="67">
        <v>8.5334189236164093E-2</v>
      </c>
      <c r="CR893" s="67">
        <v>9.2956788837909698E-2</v>
      </c>
      <c r="CS893" s="67">
        <v>7.1131527423858643E-2</v>
      </c>
      <c r="CT893" s="67">
        <v>9.5931790769100189E-2</v>
      </c>
      <c r="CU893" s="67">
        <v>0.12448117136955261</v>
      </c>
      <c r="CV893" s="67">
        <v>1.4430880546569824E-2</v>
      </c>
      <c r="CW893" s="67">
        <v>-2.2535137832164764E-2</v>
      </c>
      <c r="CX893" s="67">
        <v>-2.3376593366265297E-2</v>
      </c>
      <c r="CY893" s="67">
        <v>-3.6779146641492844E-2</v>
      </c>
      <c r="CZ893" s="67">
        <v>-8.9822961017489433E-3</v>
      </c>
      <c r="DA893" s="67">
        <v>2.2447232156991959E-2</v>
      </c>
      <c r="DB893" s="67">
        <v>2.3239726200699806E-2</v>
      </c>
      <c r="DC893" s="67">
        <v>2.8972826898097992E-2</v>
      </c>
      <c r="DD893" s="67">
        <v>3.137844055891037E-2</v>
      </c>
      <c r="DE893" s="67">
        <v>3.2464735209941864E-2</v>
      </c>
      <c r="DF893" s="67">
        <v>4.2662970721721649E-2</v>
      </c>
      <c r="DG893" s="67">
        <v>4.2051244527101517E-2</v>
      </c>
      <c r="DH893" s="67">
        <v>3.8773365318775177E-2</v>
      </c>
      <c r="DI893" s="67">
        <v>3.2075542956590652E-2</v>
      </c>
      <c r="DJ893" s="67">
        <v>2.4431711062788963E-2</v>
      </c>
      <c r="DK893" s="67">
        <v>6.484590470790863E-2</v>
      </c>
      <c r="DL893" s="67">
        <v>5.774775892496109E-2</v>
      </c>
      <c r="DM893" s="67">
        <v>5.2894186228513718E-2</v>
      </c>
      <c r="DN893" s="67">
        <v>7.3404870927333832E-2</v>
      </c>
      <c r="DO893" s="67">
        <v>0.15598294138908386</v>
      </c>
      <c r="DP893" s="67">
        <v>0.16456997394561768</v>
      </c>
      <c r="DQ893" s="67">
        <v>0.14404980838298798</v>
      </c>
      <c r="DR893" s="67">
        <v>0.17076355218887329</v>
      </c>
      <c r="DS893" s="67">
        <v>0.1997377872467041</v>
      </c>
      <c r="DT893" s="67">
        <v>8.9952483773231506E-2</v>
      </c>
      <c r="DU893" s="67">
        <v>5.1044803112745285E-2</v>
      </c>
      <c r="DV893" s="67">
        <v>4.7882366925477982E-2</v>
      </c>
      <c r="DW893" s="67">
        <v>2.9735703021287918E-2</v>
      </c>
      <c r="DX893" s="67">
        <v>5.1676876842975616E-2</v>
      </c>
      <c r="DY893" s="67">
        <v>0.10228411853313446</v>
      </c>
      <c r="DZ893" s="67">
        <v>9.676959365606308E-2</v>
      </c>
      <c r="EA893" s="67">
        <v>9.7816534340381622E-2</v>
      </c>
      <c r="EB893" s="67">
        <v>9.691263735294342E-2</v>
      </c>
      <c r="EC893" s="67">
        <v>9.6598833799362183E-2</v>
      </c>
      <c r="ED893" s="67">
        <v>0.10865310579538345</v>
      </c>
      <c r="EE893" s="67">
        <v>0.11422494798898697</v>
      </c>
      <c r="EF893" s="67">
        <v>0.117021843791008</v>
      </c>
      <c r="EG893" s="67">
        <v>0.11601319909095764</v>
      </c>
      <c r="EH893" s="67">
        <v>0.11247753351926804</v>
      </c>
      <c r="EI893" s="67">
        <v>0.15749548375606537</v>
      </c>
      <c r="EJ893" s="67">
        <v>0.15339517593383789</v>
      </c>
      <c r="EK893" s="67">
        <v>0.15158796310424805</v>
      </c>
      <c r="EL893" s="67">
        <v>0.174822598695755</v>
      </c>
      <c r="EM893" s="67">
        <v>0.25798854231834412</v>
      </c>
      <c r="EN893" s="67">
        <v>0.26796799898147583</v>
      </c>
      <c r="EO893" s="67">
        <v>0.24933221936225891</v>
      </c>
      <c r="EP893" s="67">
        <v>0.27880874276161194</v>
      </c>
      <c r="EQ893" s="67">
        <v>0.30839639902114868</v>
      </c>
      <c r="ER893" s="67">
        <v>0.19899368286132813</v>
      </c>
      <c r="ES893" s="67">
        <v>0.15728256106376648</v>
      </c>
      <c r="ET893" s="67">
        <v>0.15076899528503418</v>
      </c>
      <c r="EU893" s="67">
        <v>0.12577258050441742</v>
      </c>
      <c r="EV893" s="67">
        <v>0.13925909996032715</v>
      </c>
      <c r="EW893" s="67">
        <v>68.512901306152344</v>
      </c>
      <c r="EX893" s="67">
        <v>66.604301452636719</v>
      </c>
      <c r="EY893" s="67">
        <v>65.189048767089844</v>
      </c>
      <c r="EZ893" s="67">
        <v>66.852645874023438</v>
      </c>
      <c r="FA893" s="67">
        <v>65.934577941894531</v>
      </c>
      <c r="FB893" s="67">
        <v>64.938369750976563</v>
      </c>
      <c r="FC893" s="67">
        <v>65.435104370117188</v>
      </c>
      <c r="FD893" s="67">
        <v>68.271400451660156</v>
      </c>
      <c r="FE893" s="67">
        <v>72.922843933105469</v>
      </c>
      <c r="FF893" s="67">
        <v>75.163459777832031</v>
      </c>
      <c r="FG893" s="67">
        <v>79.513679504394531</v>
      </c>
      <c r="FH893" s="67">
        <v>85.336723327636719</v>
      </c>
      <c r="FI893" s="67">
        <v>90.615997314453125</v>
      </c>
      <c r="FJ893" s="67">
        <v>94.669685363769531</v>
      </c>
      <c r="FK893" s="67">
        <v>96.220497131347656</v>
      </c>
      <c r="FL893" s="67">
        <v>93.534683227539063</v>
      </c>
      <c r="FM893" s="67">
        <v>90.76824951171875</v>
      </c>
      <c r="FN893" s="67">
        <v>83.496437072753906</v>
      </c>
      <c r="FO893" s="67">
        <v>78.509689331054688</v>
      </c>
      <c r="FP893" s="67">
        <v>74.055221557617188</v>
      </c>
      <c r="FQ893" s="67">
        <v>70.89544677734375</v>
      </c>
      <c r="FR893" s="67">
        <v>68.899284362792969</v>
      </c>
      <c r="FS893" s="67">
        <v>68.597702026367188</v>
      </c>
      <c r="FT893" s="67">
        <v>67.263923645019531</v>
      </c>
      <c r="FU893" s="68">
        <v>9.4632089138031006E-2</v>
      </c>
      <c r="FV893" s="40">
        <v>5.4899997711181641</v>
      </c>
      <c r="FW893">
        <v>1507.78</v>
      </c>
      <c r="FX893">
        <v>1</v>
      </c>
    </row>
    <row r="894" spans="1:180" x14ac:dyDescent="0.2">
      <c r="A894" t="s">
        <v>189</v>
      </c>
      <c r="B894" t="s">
        <v>207</v>
      </c>
      <c r="C894" t="s">
        <v>204</v>
      </c>
      <c r="D894" t="s">
        <v>185</v>
      </c>
      <c r="E894" t="s">
        <v>1</v>
      </c>
      <c r="F894" t="s">
        <v>193</v>
      </c>
      <c r="G894" s="60" t="s">
        <v>228</v>
      </c>
      <c r="H894" s="67">
        <v>1787.9999384880066</v>
      </c>
      <c r="I894" s="67">
        <v>0.66308003664016724</v>
      </c>
      <c r="J894" s="67">
        <v>0.59166508913040161</v>
      </c>
      <c r="K894" s="67">
        <v>0.54042470455169678</v>
      </c>
      <c r="L894" s="67">
        <v>0.51820123195648193</v>
      </c>
      <c r="M894" s="67">
        <v>0.50966715812683105</v>
      </c>
      <c r="N894" s="67">
        <v>0.53660368919372559</v>
      </c>
      <c r="O894" s="67">
        <v>0.63068073987960815</v>
      </c>
      <c r="P894" s="67">
        <v>0.70280343294143677</v>
      </c>
      <c r="Q894" s="67">
        <v>0.68259727954864502</v>
      </c>
      <c r="R894" s="67">
        <v>0.70873475074768066</v>
      </c>
      <c r="S894" s="67">
        <v>0.75894743204116821</v>
      </c>
      <c r="T894" s="67">
        <v>0.80634140968322754</v>
      </c>
      <c r="U894" s="67">
        <v>0.86580854654312134</v>
      </c>
      <c r="V894" s="67">
        <v>0.9239736795425415</v>
      </c>
      <c r="W894" s="67">
        <v>1.034653902053833</v>
      </c>
      <c r="X894" s="67">
        <v>1.1403319835662842</v>
      </c>
      <c r="Y894" s="67">
        <v>1.2628544569015503</v>
      </c>
      <c r="Z894" s="67">
        <v>1.3563556671142578</v>
      </c>
      <c r="AA894" s="67">
        <v>1.4156036376953125</v>
      </c>
      <c r="AB894" s="67">
        <v>1.4391920566558838</v>
      </c>
      <c r="AC894" s="67">
        <v>1.4100934267044067</v>
      </c>
      <c r="AD894" s="67">
        <v>1.2842596769332886</v>
      </c>
      <c r="AE894" s="67">
        <v>1.0548560619354248</v>
      </c>
      <c r="AF894" s="67">
        <v>0.8451041579246521</v>
      </c>
      <c r="AG894" s="67">
        <v>-0.1919129490852356</v>
      </c>
      <c r="AH894" s="67">
        <v>-0.15384361147880554</v>
      </c>
      <c r="AI894" s="67">
        <v>-0.13998790085315704</v>
      </c>
      <c r="AJ894" s="67">
        <v>-0.13215900957584381</v>
      </c>
      <c r="AK894" s="67">
        <v>-0.12344219535589218</v>
      </c>
      <c r="AL894" s="67">
        <v>-0.13017119467258453</v>
      </c>
      <c r="AM894" s="67">
        <v>-0.13191534578800201</v>
      </c>
      <c r="AN894" s="67">
        <v>-0.14908333122730255</v>
      </c>
      <c r="AO894" s="67">
        <v>-0.17160965502262115</v>
      </c>
      <c r="AP894" s="67">
        <v>-0.17087052762508392</v>
      </c>
      <c r="AQ894" s="67">
        <v>-0.17797507345676422</v>
      </c>
      <c r="AR894" s="67">
        <v>-0.16108334064483643</v>
      </c>
      <c r="AS894" s="67">
        <v>-0.20464096963405609</v>
      </c>
      <c r="AT894" s="67">
        <v>-0.2476235032081604</v>
      </c>
      <c r="AU894" s="67">
        <v>-0.11109026521444321</v>
      </c>
      <c r="AV894" s="67">
        <v>-8.2705400884151459E-2</v>
      </c>
      <c r="AW894" s="67">
        <v>-8.731909841299057E-2</v>
      </c>
      <c r="AX894" s="67">
        <v>-9.9328480660915375E-2</v>
      </c>
      <c r="AY894" s="67">
        <v>-0.10809960961341858</v>
      </c>
      <c r="AZ894" s="67">
        <v>-0.27699145674705505</v>
      </c>
      <c r="BA894" s="67">
        <v>-0.32561269402503967</v>
      </c>
      <c r="BB894" s="67">
        <v>-0.30970758199691772</v>
      </c>
      <c r="BC894" s="67">
        <v>-0.24355448782444</v>
      </c>
      <c r="BD894" s="67">
        <v>-0.20894353091716766</v>
      </c>
      <c r="BE894" s="67">
        <v>-0.11212781816720963</v>
      </c>
      <c r="BF894" s="67">
        <v>-8.0363035202026367E-2</v>
      </c>
      <c r="BG894" s="67">
        <v>-7.1191772818565369E-2</v>
      </c>
      <c r="BH894" s="67">
        <v>-6.6677659749984741E-2</v>
      </c>
      <c r="BI894" s="67">
        <v>-5.9355437755584717E-2</v>
      </c>
      <c r="BJ894" s="67">
        <v>-6.4231865108013153E-2</v>
      </c>
      <c r="BK894" s="67">
        <v>-5.9818826615810394E-2</v>
      </c>
      <c r="BL894" s="67">
        <v>-7.0911452174186707E-2</v>
      </c>
      <c r="BM894" s="67">
        <v>-8.7751924991607666E-2</v>
      </c>
      <c r="BN894" s="67">
        <v>-8.2908108830451965E-2</v>
      </c>
      <c r="BO894" s="67">
        <v>-8.5408970713615417E-2</v>
      </c>
      <c r="BP894" s="67">
        <v>-6.5530911087989807E-2</v>
      </c>
      <c r="BQ894" s="67">
        <v>-0.10604124516248703</v>
      </c>
      <c r="BR894" s="67">
        <v>-0.14630912244319916</v>
      </c>
      <c r="BS894" s="67">
        <v>-9.1848000884056091E-3</v>
      </c>
      <c r="BT894" s="67">
        <v>2.0587552338838577E-2</v>
      </c>
      <c r="BU894" s="67">
        <v>1.7857097089290619E-2</v>
      </c>
      <c r="BV894" s="67">
        <v>8.601444773375988E-3</v>
      </c>
      <c r="BW894" s="67">
        <v>4.4134396011941135E-4</v>
      </c>
      <c r="BX894" s="67">
        <v>-0.16806676983833313</v>
      </c>
      <c r="BY894" s="67">
        <v>-0.21948114037513733</v>
      </c>
      <c r="BZ894" s="67">
        <v>-0.20692083239555359</v>
      </c>
      <c r="CA894" s="67">
        <v>-0.14760434627532959</v>
      </c>
      <c r="CB894" s="67">
        <v>-0.12142856419086456</v>
      </c>
      <c r="CC894" s="67">
        <v>-5.6868880987167358E-2</v>
      </c>
      <c r="CD894" s="67">
        <v>-2.9470603913068771E-2</v>
      </c>
      <c r="CE894" s="67">
        <v>-2.3543789982795715E-2</v>
      </c>
      <c r="CF894" s="67">
        <v>-2.1325474604964256E-2</v>
      </c>
      <c r="CG894" s="67">
        <v>-1.4969137497246265E-2</v>
      </c>
      <c r="CH894" s="67">
        <v>-1.8562482669949532E-2</v>
      </c>
      <c r="CI894" s="67">
        <v>-9.8849870264530182E-3</v>
      </c>
      <c r="CJ894" s="67">
        <v>-1.6769843176007271E-2</v>
      </c>
      <c r="CK894" s="67">
        <v>-2.9672306030988693E-2</v>
      </c>
      <c r="CL894" s="67">
        <v>-2.1985612809658051E-2</v>
      </c>
      <c r="CM894" s="67">
        <v>-2.1297972649335861E-2</v>
      </c>
      <c r="CN894" s="67">
        <v>6.4840412233024836E-4</v>
      </c>
      <c r="CO894" s="67">
        <v>-3.7751380354166031E-2</v>
      </c>
      <c r="CP894" s="67">
        <v>-7.6139077544212341E-2</v>
      </c>
      <c r="CQ894" s="67">
        <v>6.1394616961479187E-2</v>
      </c>
      <c r="CR894" s="67">
        <v>9.212794154882431E-2</v>
      </c>
      <c r="CS894" s="67">
        <v>9.070180356502533E-2</v>
      </c>
      <c r="CT894" s="67">
        <v>8.3353385329246521E-2</v>
      </c>
      <c r="CU894" s="67">
        <v>7.561647891998291E-2</v>
      </c>
      <c r="CV894" s="67">
        <v>-9.2625871300697327E-2</v>
      </c>
      <c r="CW894" s="67">
        <v>-0.14597475528717041</v>
      </c>
      <c r="CX894" s="67">
        <v>-0.1357310563325882</v>
      </c>
      <c r="CY894" s="67">
        <v>-8.1149570643901825E-2</v>
      </c>
      <c r="CZ894" s="67">
        <v>-6.0815975069999695E-2</v>
      </c>
      <c r="DA894" s="67">
        <v>-1.6099445056170225E-3</v>
      </c>
      <c r="DB894" s="67">
        <v>2.1421823650598526E-2</v>
      </c>
      <c r="DC894" s="67">
        <v>2.4104198440909386E-2</v>
      </c>
      <c r="DD894" s="67">
        <v>2.4026708677411079E-2</v>
      </c>
      <c r="DE894" s="67">
        <v>2.9417160898447037E-2</v>
      </c>
      <c r="DF894" s="67">
        <v>2.7106896042823792E-2</v>
      </c>
      <c r="DG894" s="67">
        <v>4.0048848837614059E-2</v>
      </c>
      <c r="DH894" s="67">
        <v>3.7371762096881866E-2</v>
      </c>
      <c r="DI894" s="67">
        <v>2.840731106698513E-2</v>
      </c>
      <c r="DJ894" s="67">
        <v>3.8936890661716461E-2</v>
      </c>
      <c r="DK894" s="67">
        <v>4.2813029140233994E-2</v>
      </c>
      <c r="DL894" s="67">
        <v>6.6827721893787384E-2</v>
      </c>
      <c r="DM894" s="67">
        <v>3.0538486316800117E-2</v>
      </c>
      <c r="DN894" s="67">
        <v>-5.9690368361771107E-3</v>
      </c>
      <c r="DO894" s="67">
        <v>0.13197404146194458</v>
      </c>
      <c r="DP894" s="67">
        <v>0.16366833448410034</v>
      </c>
      <c r="DQ894" s="67">
        <v>0.16354651749134064</v>
      </c>
      <c r="DR894" s="67">
        <v>0.15810532867908478</v>
      </c>
      <c r="DS894" s="67">
        <v>0.15079160034656525</v>
      </c>
      <c r="DT894" s="67">
        <v>-1.7184976488351822E-2</v>
      </c>
      <c r="DU894" s="67">
        <v>-7.2468385100364685E-2</v>
      </c>
      <c r="DV894" s="67">
        <v>-6.4541257917881012E-2</v>
      </c>
      <c r="DW894" s="67">
        <v>-1.4694788493216038E-2</v>
      </c>
      <c r="DX894" s="67">
        <v>-2.0338461035862565E-4</v>
      </c>
      <c r="DY894" s="67">
        <v>7.8175179660320282E-2</v>
      </c>
      <c r="DZ894" s="67">
        <v>9.4902411103248596E-2</v>
      </c>
      <c r="EA894" s="67">
        <v>9.290032833814621E-2</v>
      </c>
      <c r="EB894" s="67">
        <v>8.9508056640625E-2</v>
      </c>
      <c r="EC894" s="67">
        <v>9.35039222240448E-2</v>
      </c>
      <c r="ED894" s="67">
        <v>9.3046225607395172E-2</v>
      </c>
      <c r="EE894" s="67">
        <v>0.11214537918567657</v>
      </c>
      <c r="EF894" s="67">
        <v>0.11554364860057831</v>
      </c>
      <c r="EG894" s="67">
        <v>0.11226505041122437</v>
      </c>
      <c r="EH894" s="67">
        <v>0.12689930200576782</v>
      </c>
      <c r="EI894" s="67">
        <v>0.1353791356086731</v>
      </c>
      <c r="EJ894" s="67">
        <v>0.16238012909889221</v>
      </c>
      <c r="EK894" s="67">
        <v>0.12913820147514343</v>
      </c>
      <c r="EL894" s="67">
        <v>9.5345355570316315E-2</v>
      </c>
      <c r="EM894" s="67">
        <v>0.23387952148914337</v>
      </c>
      <c r="EN894" s="67">
        <v>0.26696127653121948</v>
      </c>
      <c r="EO894" s="67">
        <v>0.26872271299362183</v>
      </c>
      <c r="EP894" s="67">
        <v>0.26603522896766663</v>
      </c>
      <c r="EQ894" s="67">
        <v>0.2593325674533844</v>
      </c>
      <c r="ER894" s="67">
        <v>9.1739699244499207E-2</v>
      </c>
      <c r="ES894" s="67">
        <v>3.3663153648376465E-2</v>
      </c>
      <c r="ET894" s="67">
        <v>3.8245491683483124E-2</v>
      </c>
      <c r="EU894" s="67">
        <v>8.1255361437797546E-2</v>
      </c>
      <c r="EV894" s="67">
        <v>8.731156587600708E-2</v>
      </c>
      <c r="EW894" s="67">
        <v>65.132774353027344</v>
      </c>
      <c r="EX894" s="67">
        <v>63.633331298828125</v>
      </c>
      <c r="EY894" s="67">
        <v>61.514152526855469</v>
      </c>
      <c r="EZ894" s="67">
        <v>60.222240447998047</v>
      </c>
      <c r="FA894" s="67">
        <v>59.000869750976563</v>
      </c>
      <c r="FB894" s="67">
        <v>57.594394683837891</v>
      </c>
      <c r="FC894" s="67">
        <v>56.591163635253906</v>
      </c>
      <c r="FD894" s="67">
        <v>59.998226165771484</v>
      </c>
      <c r="FE894" s="67">
        <v>68.303169250488281</v>
      </c>
      <c r="FF894" s="67">
        <v>74.028182983398438</v>
      </c>
      <c r="FG894" s="67">
        <v>81.017349243164063</v>
      </c>
      <c r="FH894" s="67">
        <v>86.805778503417969</v>
      </c>
      <c r="FI894" s="67">
        <v>91.866226196289063</v>
      </c>
      <c r="FJ894" s="67">
        <v>97.972587585449219</v>
      </c>
      <c r="FK894" s="67">
        <v>101.88376617431641</v>
      </c>
      <c r="FL894" s="67">
        <v>102.81370544433594</v>
      </c>
      <c r="FM894" s="67">
        <v>102.02938079833984</v>
      </c>
      <c r="FN894" s="67">
        <v>99.260475158691406</v>
      </c>
      <c r="FO894" s="67">
        <v>93.822097778320313</v>
      </c>
      <c r="FP894" s="67">
        <v>86.61114501953125</v>
      </c>
      <c r="FQ894" s="67">
        <v>81.797531127929688</v>
      </c>
      <c r="FR894" s="67">
        <v>76.815475463867188</v>
      </c>
      <c r="FS894" s="67">
        <v>71.846908569335938</v>
      </c>
      <c r="FT894" s="67">
        <v>69.291183471679688</v>
      </c>
      <c r="FU894" s="68">
        <v>9.4534151256084442E-2</v>
      </c>
      <c r="FV894" s="40">
        <v>12.060000419616699</v>
      </c>
      <c r="FW894">
        <v>1637.71</v>
      </c>
      <c r="FX894">
        <v>1</v>
      </c>
    </row>
    <row r="895" spans="1:180" x14ac:dyDescent="0.2">
      <c r="A895" t="s">
        <v>189</v>
      </c>
      <c r="B895" t="s">
        <v>207</v>
      </c>
      <c r="C895" t="s">
        <v>204</v>
      </c>
      <c r="D895" t="s">
        <v>185</v>
      </c>
      <c r="E895" t="s">
        <v>1</v>
      </c>
      <c r="F895" t="s">
        <v>193</v>
      </c>
      <c r="G895" s="60" t="s">
        <v>229</v>
      </c>
      <c r="H895" s="67">
        <v>1785.9999513626099</v>
      </c>
      <c r="I895" s="67">
        <v>0.69412726163864136</v>
      </c>
      <c r="J895" s="67">
        <v>0.60232371091842651</v>
      </c>
      <c r="K895" s="67">
        <v>0.55723094940185547</v>
      </c>
      <c r="L895" s="67">
        <v>0.53097563982009888</v>
      </c>
      <c r="M895" s="67">
        <v>0.51835858821868896</v>
      </c>
      <c r="N895" s="67">
        <v>0.55566912889480591</v>
      </c>
      <c r="O895" s="67">
        <v>0.64632093906402588</v>
      </c>
      <c r="P895" s="67">
        <v>0.72038930654525757</v>
      </c>
      <c r="Q895" s="67">
        <v>0.690010666847229</v>
      </c>
      <c r="R895" s="67">
        <v>0.71750932931900024</v>
      </c>
      <c r="S895" s="67">
        <v>0.76186203956604004</v>
      </c>
      <c r="T895" s="67">
        <v>0.80085158348083496</v>
      </c>
      <c r="U895" s="67">
        <v>0.87020683288574219</v>
      </c>
      <c r="V895" s="67">
        <v>0.93157815933227539</v>
      </c>
      <c r="W895" s="67">
        <v>1.0164656639099121</v>
      </c>
      <c r="X895" s="67">
        <v>1.120231032371521</v>
      </c>
      <c r="Y895" s="67">
        <v>1.233512282371521</v>
      </c>
      <c r="Z895" s="67">
        <v>1.3185185194015503</v>
      </c>
      <c r="AA895" s="67">
        <v>1.3781813383102417</v>
      </c>
      <c r="AB895" s="67">
        <v>1.3974040746688843</v>
      </c>
      <c r="AC895" s="67">
        <v>1.3574219942092896</v>
      </c>
      <c r="AD895" s="67">
        <v>1.2292215824127197</v>
      </c>
      <c r="AE895" s="67">
        <v>1.0231708288192749</v>
      </c>
      <c r="AF895" s="67">
        <v>0.83782994747161865</v>
      </c>
      <c r="AG895" s="67">
        <v>-0.19980551302433014</v>
      </c>
      <c r="AH895" s="67">
        <v>-0.17685112357139587</v>
      </c>
      <c r="AI895" s="67">
        <v>-0.15481342375278473</v>
      </c>
      <c r="AJ895" s="67">
        <v>-0.13666221499443054</v>
      </c>
      <c r="AK895" s="67">
        <v>-0.13280041515827179</v>
      </c>
      <c r="AL895" s="67">
        <v>-0.13646487891674042</v>
      </c>
      <c r="AM895" s="67">
        <v>-0.13467715680599213</v>
      </c>
      <c r="AN895" s="67">
        <v>-0.13738684356212616</v>
      </c>
      <c r="AO895" s="67">
        <v>-0.17377558350563049</v>
      </c>
      <c r="AP895" s="67">
        <v>-0.18561244010925293</v>
      </c>
      <c r="AQ895" s="67">
        <v>-0.17974953353404999</v>
      </c>
      <c r="AR895" s="67">
        <v>-0.21180376410484314</v>
      </c>
      <c r="AS895" s="67">
        <v>-0.22596076130867004</v>
      </c>
      <c r="AT895" s="67">
        <v>-0.25576698780059814</v>
      </c>
      <c r="AU895" s="67">
        <v>-0.14720305800437927</v>
      </c>
      <c r="AV895" s="67">
        <v>-0.14046311378479004</v>
      </c>
      <c r="AW895" s="67">
        <v>-0.16376842558383942</v>
      </c>
      <c r="AX895" s="67">
        <v>-0.1745402067899704</v>
      </c>
      <c r="AY895" s="67">
        <v>-0.16254091262817383</v>
      </c>
      <c r="AZ895" s="67">
        <v>-0.25465431809425354</v>
      </c>
      <c r="BA895" s="67">
        <v>-0.32708084583282471</v>
      </c>
      <c r="BB895" s="67">
        <v>-0.29633063077926636</v>
      </c>
      <c r="BC895" s="67">
        <v>-0.22714254260063171</v>
      </c>
      <c r="BD895" s="67">
        <v>-0.19081033766269684</v>
      </c>
      <c r="BE895" s="67">
        <v>-0.11997035145759583</v>
      </c>
      <c r="BF895" s="67">
        <v>-0.10332418978214264</v>
      </c>
      <c r="BG895" s="67">
        <v>-8.597341924905777E-2</v>
      </c>
      <c r="BH895" s="67">
        <v>-7.1138292551040649E-2</v>
      </c>
      <c r="BI895" s="67">
        <v>-6.8672098219394684E-2</v>
      </c>
      <c r="BJ895" s="67">
        <v>-7.0483215153217316E-2</v>
      </c>
      <c r="BK895" s="67">
        <v>-6.2532901763916016E-2</v>
      </c>
      <c r="BL895" s="67">
        <v>-5.916367843747139E-2</v>
      </c>
      <c r="BM895" s="67">
        <v>-8.9861951768398285E-2</v>
      </c>
      <c r="BN895" s="67">
        <v>-9.7591899335384369E-2</v>
      </c>
      <c r="BO895" s="67">
        <v>-8.7122447788715363E-2</v>
      </c>
      <c r="BP895" s="67">
        <v>-0.11618802696466446</v>
      </c>
      <c r="BQ895" s="67">
        <v>-0.12729698419570923</v>
      </c>
      <c r="BR895" s="67">
        <v>-0.15438702702522278</v>
      </c>
      <c r="BS895" s="67">
        <v>-4.523269459605217E-2</v>
      </c>
      <c r="BT895" s="67">
        <v>-3.7104964256286621E-2</v>
      </c>
      <c r="BU895" s="67">
        <v>-5.8526437729597092E-2</v>
      </c>
      <c r="BV895" s="67">
        <v>-6.6541090607643127E-2</v>
      </c>
      <c r="BW895" s="67">
        <v>-5.3929679095745087E-2</v>
      </c>
      <c r="BX895" s="67">
        <v>-0.14565891027450562</v>
      </c>
      <c r="BY895" s="67">
        <v>-0.22088134288787842</v>
      </c>
      <c r="BZ895" s="67">
        <v>-0.19347734749317169</v>
      </c>
      <c r="CA895" s="67">
        <v>-0.13113076984882355</v>
      </c>
      <c r="CB895" s="67">
        <v>-0.10324028134346008</v>
      </c>
      <c r="CC895" s="67">
        <v>-6.4676769077777863E-2</v>
      </c>
      <c r="CD895" s="67">
        <v>-5.2399665117263794E-2</v>
      </c>
      <c r="CE895" s="67">
        <v>-3.8295041769742966E-2</v>
      </c>
      <c r="CF895" s="67">
        <v>-2.5756610557436943E-2</v>
      </c>
      <c r="CG895" s="67">
        <v>-2.4257021024823189E-2</v>
      </c>
      <c r="CH895" s="67">
        <v>-2.47845109552145E-2</v>
      </c>
      <c r="CI895" s="67">
        <v>-1.2566015124320984E-2</v>
      </c>
      <c r="CJ895" s="67">
        <v>-4.9865473993122578E-3</v>
      </c>
      <c r="CK895" s="67">
        <v>-3.1743627041578293E-2</v>
      </c>
      <c r="CL895" s="67">
        <v>-3.6629144102334976E-2</v>
      </c>
      <c r="CM895" s="67">
        <v>-2.2969203069806099E-2</v>
      </c>
      <c r="CN895" s="67">
        <v>-4.9964867532253265E-2</v>
      </c>
      <c r="CO895" s="67">
        <v>-5.8962754905223846E-2</v>
      </c>
      <c r="CP895" s="67">
        <v>-8.4171570837497711E-2</v>
      </c>
      <c r="CQ895" s="67">
        <v>2.5391671806573868E-2</v>
      </c>
      <c r="CR895" s="67">
        <v>3.4480582922697067E-2</v>
      </c>
      <c r="CS895" s="67">
        <v>1.4363850466907024E-2</v>
      </c>
      <c r="CT895" s="67">
        <v>8.258771151304245E-3</v>
      </c>
      <c r="CU895" s="67">
        <v>2.1294120699167252E-2</v>
      </c>
      <c r="CV895" s="67">
        <v>-7.0169024169445038E-2</v>
      </c>
      <c r="CW895" s="67">
        <v>-0.14732788503170013</v>
      </c>
      <c r="CX895" s="67">
        <v>-0.12224148958921432</v>
      </c>
      <c r="CY895" s="67">
        <v>-6.4633302390575409E-2</v>
      </c>
      <c r="CZ895" s="67">
        <v>-4.2589522898197174E-2</v>
      </c>
      <c r="DA895" s="67">
        <v>-9.3831857666373253E-3</v>
      </c>
      <c r="DB895" s="67">
        <v>-1.4751373091712594E-3</v>
      </c>
      <c r="DC895" s="67">
        <v>9.383336640894413E-3</v>
      </c>
      <c r="DD895" s="67">
        <v>1.9625065848231316E-2</v>
      </c>
      <c r="DE895" s="67">
        <v>2.0158061757683754E-2</v>
      </c>
      <c r="DF895" s="67">
        <v>2.0914185792207718E-2</v>
      </c>
      <c r="DG895" s="67">
        <v>3.7400878965854645E-2</v>
      </c>
      <c r="DH895" s="67">
        <v>4.919058084487915E-2</v>
      </c>
      <c r="DI895" s="67">
        <v>2.6374697685241699E-2</v>
      </c>
      <c r="DJ895" s="67">
        <v>2.4333618581295013E-2</v>
      </c>
      <c r="DK895" s="67">
        <v>4.1184037923812866E-2</v>
      </c>
      <c r="DL895" s="67">
        <v>1.6258293762803078E-2</v>
      </c>
      <c r="DM895" s="67">
        <v>9.3714706599712372E-3</v>
      </c>
      <c r="DN895" s="67">
        <v>-1.3956114649772644E-2</v>
      </c>
      <c r="DO895" s="67">
        <v>9.6016034483909607E-2</v>
      </c>
      <c r="DP895" s="67">
        <v>0.10606612265110016</v>
      </c>
      <c r="DQ895" s="67">
        <v>8.7254144251346588E-2</v>
      </c>
      <c r="DR895" s="67">
        <v>8.3058632910251617E-2</v>
      </c>
      <c r="DS895" s="67">
        <v>9.651792049407959E-2</v>
      </c>
      <c r="DT895" s="67">
        <v>5.3208721801638603E-3</v>
      </c>
      <c r="DU895" s="67">
        <v>-7.3774442076683044E-2</v>
      </c>
      <c r="DV895" s="67">
        <v>-5.1005624234676361E-2</v>
      </c>
      <c r="DW895" s="67">
        <v>1.8641712376847863E-3</v>
      </c>
      <c r="DX895" s="67">
        <v>1.8061233684420586E-2</v>
      </c>
      <c r="DY895" s="67">
        <v>7.0451967418193817E-2</v>
      </c>
      <c r="DZ895" s="67">
        <v>7.2051785886287689E-2</v>
      </c>
      <c r="EA895" s="67">
        <v>7.8223347663879395E-2</v>
      </c>
      <c r="EB895" s="67">
        <v>8.5148997604846954E-2</v>
      </c>
      <c r="EC895" s="67">
        <v>8.4286391735076904E-2</v>
      </c>
      <c r="ED895" s="67">
        <v>8.6895845830440521E-2</v>
      </c>
      <c r="EE895" s="67">
        <v>0.10954512655735016</v>
      </c>
      <c r="EF895" s="67">
        <v>0.12741376459598541</v>
      </c>
      <c r="EG895" s="67">
        <v>0.11028832197189331</v>
      </c>
      <c r="EH895" s="67">
        <v>0.11235415935516357</v>
      </c>
      <c r="EI895" s="67">
        <v>0.13381113111972809</v>
      </c>
      <c r="EJ895" s="67">
        <v>0.11187402904033661</v>
      </c>
      <c r="EK895" s="67">
        <v>0.10803523659706116</v>
      </c>
      <c r="EL895" s="67">
        <v>8.7423853576183319E-2</v>
      </c>
      <c r="EM895" s="67">
        <v>0.19798639416694641</v>
      </c>
      <c r="EN895" s="67">
        <v>0.20942428708076477</v>
      </c>
      <c r="EO895" s="67">
        <v>0.19249613583087921</v>
      </c>
      <c r="EP895" s="67">
        <v>0.19105775654315948</v>
      </c>
      <c r="EQ895" s="67">
        <v>0.20512913167476654</v>
      </c>
      <c r="ER895" s="67">
        <v>0.11431628465652466</v>
      </c>
      <c r="ES895" s="67">
        <v>3.2425053417682648E-2</v>
      </c>
      <c r="ET895" s="67">
        <v>5.1847651600837708E-2</v>
      </c>
      <c r="EU895" s="67">
        <v>9.787595272064209E-2</v>
      </c>
      <c r="EV895" s="67">
        <v>0.10563129931688309</v>
      </c>
      <c r="EW895" s="67">
        <v>68.059440612792969</v>
      </c>
      <c r="EX895" s="67">
        <v>66.128623962402344</v>
      </c>
      <c r="EY895" s="67">
        <v>64.077812194824219</v>
      </c>
      <c r="EZ895" s="67">
        <v>62.230453491210938</v>
      </c>
      <c r="FA895" s="67">
        <v>60.294696807861328</v>
      </c>
      <c r="FB895" s="67">
        <v>58.728511810302734</v>
      </c>
      <c r="FC895" s="67">
        <v>57.7333984375</v>
      </c>
      <c r="FD895" s="67">
        <v>60.389640808105469</v>
      </c>
      <c r="FE895" s="67">
        <v>66.374839782714844</v>
      </c>
      <c r="FF895" s="67">
        <v>72.1910400390625</v>
      </c>
      <c r="FG895" s="67">
        <v>78.777015686035156</v>
      </c>
      <c r="FH895" s="67">
        <v>83.637748718261719</v>
      </c>
      <c r="FI895" s="67">
        <v>92.404838562011719</v>
      </c>
      <c r="FJ895" s="67">
        <v>97.464691162109375</v>
      </c>
      <c r="FK895" s="67">
        <v>98.726432800292969</v>
      </c>
      <c r="FL895" s="67">
        <v>99.205368041992188</v>
      </c>
      <c r="FM895" s="67">
        <v>97.375946044921875</v>
      </c>
      <c r="FN895" s="67">
        <v>95.670341491699219</v>
      </c>
      <c r="FO895" s="67">
        <v>90.597976684570313</v>
      </c>
      <c r="FP895" s="67">
        <v>85.137733459472656</v>
      </c>
      <c r="FQ895" s="67">
        <v>81.53607177734375</v>
      </c>
      <c r="FR895" s="67">
        <v>74.388099670410156</v>
      </c>
      <c r="FS895" s="67">
        <v>69.526107788085938</v>
      </c>
      <c r="FT895" s="67">
        <v>67.482673645019531</v>
      </c>
      <c r="FU895" s="68">
        <v>9.4594351947307587E-2</v>
      </c>
      <c r="FV895" s="40">
        <v>8.9899997711181641</v>
      </c>
      <c r="FW895">
        <v>1651.3</v>
      </c>
      <c r="FX895">
        <v>1</v>
      </c>
    </row>
    <row r="896" spans="1:180" x14ac:dyDescent="0.2">
      <c r="A896" t="s">
        <v>189</v>
      </c>
      <c r="B896" t="s">
        <v>207</v>
      </c>
      <c r="C896" t="s">
        <v>204</v>
      </c>
      <c r="D896" t="s">
        <v>185</v>
      </c>
      <c r="E896" t="s">
        <v>1</v>
      </c>
      <c r="F896" t="s">
        <v>193</v>
      </c>
      <c r="G896" s="60" t="s">
        <v>230</v>
      </c>
      <c r="H896" s="67">
        <v>1789.0000416040421</v>
      </c>
      <c r="I896" s="67">
        <v>0.68039095401763916</v>
      </c>
      <c r="J896" s="67">
        <v>0.60171020030975342</v>
      </c>
      <c r="K896" s="67">
        <v>0.55419462919235229</v>
      </c>
      <c r="L896" s="67">
        <v>0.52106600999832153</v>
      </c>
      <c r="M896" s="67">
        <v>0.50744026899337769</v>
      </c>
      <c r="N896" s="67">
        <v>0.54467344284057617</v>
      </c>
      <c r="O896" s="67">
        <v>0.64201146364212036</v>
      </c>
      <c r="P896" s="67">
        <v>0.71119159460067749</v>
      </c>
      <c r="Q896" s="67">
        <v>0.68551254272460938</v>
      </c>
      <c r="R896" s="67">
        <v>0.69691377878189087</v>
      </c>
      <c r="S896" s="67">
        <v>0.73940396308898926</v>
      </c>
      <c r="T896" s="67">
        <v>0.75833475589752197</v>
      </c>
      <c r="U896" s="67">
        <v>0.78628772497177124</v>
      </c>
      <c r="V896" s="67">
        <v>0.82964295148849487</v>
      </c>
      <c r="W896" s="67">
        <v>0.90613484382629395</v>
      </c>
      <c r="X896" s="67">
        <v>1.0220292806625366</v>
      </c>
      <c r="Y896" s="67">
        <v>1.1423368453979492</v>
      </c>
      <c r="Z896" s="67">
        <v>1.2209267616271973</v>
      </c>
      <c r="AA896" s="67">
        <v>1.2354587316513062</v>
      </c>
      <c r="AB896" s="67">
        <v>1.2301644086837769</v>
      </c>
      <c r="AC896" s="67">
        <v>1.2231783866882324</v>
      </c>
      <c r="AD896" s="67">
        <v>1.1179862022399902</v>
      </c>
      <c r="AE896" s="67">
        <v>0.95982283353805542</v>
      </c>
      <c r="AF896" s="67">
        <v>0.81606441736221313</v>
      </c>
      <c r="AG896" s="67">
        <v>-0.18986891210079193</v>
      </c>
      <c r="AH896" s="67">
        <v>-0.15281406044960022</v>
      </c>
      <c r="AI896" s="67">
        <v>-0.13429813086986542</v>
      </c>
      <c r="AJ896" s="67">
        <v>-0.12510152161121368</v>
      </c>
      <c r="AK896" s="67">
        <v>-0.12506711483001709</v>
      </c>
      <c r="AL896" s="67">
        <v>-0.12010552734136581</v>
      </c>
      <c r="AM896" s="67">
        <v>-0.11184854805469513</v>
      </c>
      <c r="AN896" s="67">
        <v>-0.12419752776622772</v>
      </c>
      <c r="AO896" s="67">
        <v>-0.17430590093135834</v>
      </c>
      <c r="AP896" s="67">
        <v>-0.17950370907783508</v>
      </c>
      <c r="AQ896" s="67">
        <v>-0.17250946164131165</v>
      </c>
      <c r="AR896" s="67">
        <v>-0.18271757662296295</v>
      </c>
      <c r="AS896" s="67">
        <v>-0.21125581860542297</v>
      </c>
      <c r="AT896" s="67">
        <v>-0.19305978715419769</v>
      </c>
      <c r="AU896" s="67">
        <v>-0.12064148485660553</v>
      </c>
      <c r="AV896" s="67">
        <v>-0.12095178663730621</v>
      </c>
      <c r="AW896" s="67">
        <v>-0.13803277909755707</v>
      </c>
      <c r="AX896" s="67">
        <v>-0.13750395178794861</v>
      </c>
      <c r="AY896" s="67">
        <v>-0.12943713366985321</v>
      </c>
      <c r="AZ896" s="67">
        <v>-0.23466883599758148</v>
      </c>
      <c r="BA896" s="67">
        <v>-0.22474031150341034</v>
      </c>
      <c r="BB896" s="67">
        <v>-0.19750788807868958</v>
      </c>
      <c r="BC896" s="67">
        <v>-0.17363408207893372</v>
      </c>
      <c r="BD896" s="67">
        <v>-0.13736337423324585</v>
      </c>
      <c r="BE896" s="67">
        <v>-0.11011660844087601</v>
      </c>
      <c r="BF896" s="67">
        <v>-7.9363517463207245E-2</v>
      </c>
      <c r="BG896" s="67">
        <v>-6.5529987215995789E-2</v>
      </c>
      <c r="BH896" s="67">
        <v>-5.9645596891641617E-2</v>
      </c>
      <c r="BI896" s="67">
        <v>-6.1006147414445877E-2</v>
      </c>
      <c r="BJ896" s="67">
        <v>-5.4192867130041122E-2</v>
      </c>
      <c r="BK896" s="67">
        <v>-3.9777878671884537E-2</v>
      </c>
      <c r="BL896" s="67">
        <v>-4.6054225414991379E-2</v>
      </c>
      <c r="BM896" s="67">
        <v>-9.0479999780654907E-2</v>
      </c>
      <c r="BN896" s="67">
        <v>-9.1574154794216156E-2</v>
      </c>
      <c r="BO896" s="67">
        <v>-7.9978175461292267E-2</v>
      </c>
      <c r="BP896" s="67">
        <v>-8.7200388312339783E-2</v>
      </c>
      <c r="BQ896" s="67">
        <v>-0.1126924604177475</v>
      </c>
      <c r="BR896" s="67">
        <v>-9.1781631112098694E-2</v>
      </c>
      <c r="BS896" s="67">
        <v>-1.8772657960653305E-2</v>
      </c>
      <c r="BT896" s="67">
        <v>-1.769525557756424E-2</v>
      </c>
      <c r="BU896" s="67">
        <v>-3.289363905787468E-2</v>
      </c>
      <c r="BV896" s="67">
        <v>-2.9611436650156975E-2</v>
      </c>
      <c r="BW896" s="67">
        <v>-2.0933961495757103E-2</v>
      </c>
      <c r="BX896" s="67">
        <v>-0.12578257918357849</v>
      </c>
      <c r="BY896" s="67">
        <v>-0.11864675581455231</v>
      </c>
      <c r="BZ896" s="67">
        <v>-9.4758614897727966E-2</v>
      </c>
      <c r="CA896" s="67">
        <v>-7.7720098197460175E-2</v>
      </c>
      <c r="CB896" s="67">
        <v>-4.9882974475622177E-2</v>
      </c>
      <c r="CC896" s="67">
        <v>-5.4880399256944656E-2</v>
      </c>
      <c r="CD896" s="67">
        <v>-2.8491884469985962E-2</v>
      </c>
      <c r="CE896" s="67">
        <v>-1.7901375889778137E-2</v>
      </c>
      <c r="CF896" s="67">
        <v>-1.4311033301055431E-2</v>
      </c>
      <c r="CG896" s="67">
        <v>-1.6637714579701424E-2</v>
      </c>
      <c r="CH896" s="67">
        <v>-8.5419612005352974E-3</v>
      </c>
      <c r="CI896" s="67">
        <v>1.0138045996427536E-2</v>
      </c>
      <c r="CJ896" s="67">
        <v>8.0675911158323288E-3</v>
      </c>
      <c r="CK896" s="67">
        <v>-3.2422434538602829E-2</v>
      </c>
      <c r="CL896" s="67">
        <v>-3.0674414709210396E-2</v>
      </c>
      <c r="CM896" s="67">
        <v>-1.5891298651695251E-2</v>
      </c>
      <c r="CN896" s="67">
        <v>-2.1045476198196411E-2</v>
      </c>
      <c r="CO896" s="67">
        <v>-4.4427793473005295E-2</v>
      </c>
      <c r="CP896" s="67">
        <v>-2.1636679768562317E-2</v>
      </c>
      <c r="CQ896" s="67">
        <v>5.178137868642807E-2</v>
      </c>
      <c r="CR896" s="67">
        <v>5.3819902241230011E-2</v>
      </c>
      <c r="CS896" s="67">
        <v>3.9925407618284225E-2</v>
      </c>
      <c r="CT896" s="67">
        <v>4.5114599168300629E-2</v>
      </c>
      <c r="CU896" s="67">
        <v>5.4215002804994583E-2</v>
      </c>
      <c r="CV896" s="67">
        <v>-5.03682941198349E-2</v>
      </c>
      <c r="CW896" s="67">
        <v>-4.5166667550802231E-2</v>
      </c>
      <c r="CX896" s="67">
        <v>-2.3594779893755913E-2</v>
      </c>
      <c r="CY896" s="67">
        <v>-1.1290363967418671E-2</v>
      </c>
      <c r="CZ896" s="67">
        <v>1.0705680586397648E-2</v>
      </c>
      <c r="DA896" s="67">
        <v>3.5581059637479484E-4</v>
      </c>
      <c r="DB896" s="67">
        <v>2.2379746660590172E-2</v>
      </c>
      <c r="DC896" s="67">
        <v>2.9727235436439514E-2</v>
      </c>
      <c r="DD896" s="67">
        <v>3.1023534014821053E-2</v>
      </c>
      <c r="DE896" s="67">
        <v>2.7730720117688179E-2</v>
      </c>
      <c r="DF896" s="67">
        <v>3.7108946591615677E-2</v>
      </c>
      <c r="DG896" s="67">
        <v>6.005396693944931E-2</v>
      </c>
      <c r="DH896" s="67">
        <v>6.2189407646656036E-2</v>
      </c>
      <c r="DI896" s="67">
        <v>2.5635125115513802E-2</v>
      </c>
      <c r="DJ896" s="67">
        <v>3.0225329101085663E-2</v>
      </c>
      <c r="DK896" s="67">
        <v>4.8195585608482361E-2</v>
      </c>
      <c r="DL896" s="67">
        <v>4.510943591594696E-2</v>
      </c>
      <c r="DM896" s="67">
        <v>2.3836875334382057E-2</v>
      </c>
      <c r="DN896" s="67">
        <v>4.8508267849683762E-2</v>
      </c>
      <c r="DO896" s="67">
        <v>0.12233541905879974</v>
      </c>
      <c r="DP896" s="67">
        <v>0.12533506751060486</v>
      </c>
      <c r="DQ896" s="67">
        <v>0.11274445801973343</v>
      </c>
      <c r="DR896" s="67">
        <v>0.11984063684940338</v>
      </c>
      <c r="DS896" s="67">
        <v>0.12936396896839142</v>
      </c>
      <c r="DT896" s="67">
        <v>2.504599466919899E-2</v>
      </c>
      <c r="DU896" s="67">
        <v>2.8313416987657547E-2</v>
      </c>
      <c r="DV896" s="67">
        <v>4.7569062560796738E-2</v>
      </c>
      <c r="DW896" s="67">
        <v>5.5139366537332535E-2</v>
      </c>
      <c r="DX896" s="67">
        <v>7.1294337511062622E-2</v>
      </c>
      <c r="DY896" s="67">
        <v>8.0108128488063812E-2</v>
      </c>
      <c r="DZ896" s="67">
        <v>9.5830298960208893E-2</v>
      </c>
      <c r="EA896" s="67">
        <v>9.8495379090309143E-2</v>
      </c>
      <c r="EB896" s="67">
        <v>9.6479445695877075E-2</v>
      </c>
      <c r="EC896" s="67">
        <v>9.1791689395904541E-2</v>
      </c>
      <c r="ED896" s="67">
        <v>0.10302159935235977</v>
      </c>
      <c r="EE896" s="67">
        <v>0.1321246325969696</v>
      </c>
      <c r="EF896" s="67">
        <v>0.14033271372318268</v>
      </c>
      <c r="EG896" s="67">
        <v>0.10946101695299149</v>
      </c>
      <c r="EH896" s="67">
        <v>0.11815488338470459</v>
      </c>
      <c r="EI896" s="67">
        <v>0.14072686433792114</v>
      </c>
      <c r="EJ896" s="67">
        <v>0.14062660932540894</v>
      </c>
      <c r="EK896" s="67">
        <v>0.12240021675825119</v>
      </c>
      <c r="EL896" s="67">
        <v>0.14978642761707306</v>
      </c>
      <c r="EM896" s="67">
        <v>0.22420425713062286</v>
      </c>
      <c r="EN896" s="67">
        <v>0.22859157621860504</v>
      </c>
      <c r="EO896" s="67">
        <v>0.21788358688354492</v>
      </c>
      <c r="EP896" s="67">
        <v>0.22773316502571106</v>
      </c>
      <c r="EQ896" s="67">
        <v>0.23786713182926178</v>
      </c>
      <c r="ER896" s="67">
        <v>0.13393224775791168</v>
      </c>
      <c r="ES896" s="67">
        <v>0.13440698385238647</v>
      </c>
      <c r="ET896" s="67">
        <v>0.15031833946704865</v>
      </c>
      <c r="EU896" s="67">
        <v>0.15105336904525757</v>
      </c>
      <c r="EV896" s="67">
        <v>0.1587747186422348</v>
      </c>
      <c r="EW896" s="67">
        <v>65.481025695800781</v>
      </c>
      <c r="EX896" s="67">
        <v>62.980007171630859</v>
      </c>
      <c r="EY896" s="67">
        <v>60.191192626953125</v>
      </c>
      <c r="EZ896" s="67">
        <v>58.33795166015625</v>
      </c>
      <c r="FA896" s="67">
        <v>57.183692932128906</v>
      </c>
      <c r="FB896" s="67">
        <v>56.747631072998047</v>
      </c>
      <c r="FC896" s="67">
        <v>56.178428649902344</v>
      </c>
      <c r="FD896" s="67">
        <v>58.086189270019531</v>
      </c>
      <c r="FE896" s="67">
        <v>61.26348876953125</v>
      </c>
      <c r="FF896" s="67">
        <v>65.768302917480469</v>
      </c>
      <c r="FG896" s="67">
        <v>72.34271240234375</v>
      </c>
      <c r="FH896" s="67">
        <v>79.172012329101563</v>
      </c>
      <c r="FI896" s="67">
        <v>84.621116638183594</v>
      </c>
      <c r="FJ896" s="67">
        <v>90.628242492675781</v>
      </c>
      <c r="FK896" s="67">
        <v>93.105621337890625</v>
      </c>
      <c r="FL896" s="67">
        <v>95.538887023925781</v>
      </c>
      <c r="FM896" s="67">
        <v>93.770889282226563</v>
      </c>
      <c r="FN896" s="67">
        <v>90.497566223144531</v>
      </c>
      <c r="FO896" s="67">
        <v>84.598220825195313</v>
      </c>
      <c r="FP896" s="67">
        <v>79.182159423828125</v>
      </c>
      <c r="FQ896" s="67">
        <v>76.618736267089844</v>
      </c>
      <c r="FR896" s="67">
        <v>73.170143127441406</v>
      </c>
      <c r="FS896" s="67">
        <v>68.104393005371094</v>
      </c>
      <c r="FT896" s="67">
        <v>65.197494506835938</v>
      </c>
      <c r="FU896" s="68">
        <v>9.4500958919525146E-2</v>
      </c>
      <c r="FV896" s="40">
        <v>5.2199997901916504</v>
      </c>
      <c r="FW896">
        <v>1499</v>
      </c>
      <c r="FX896">
        <v>1</v>
      </c>
    </row>
    <row r="897" spans="1:180" x14ac:dyDescent="0.2">
      <c r="A897" t="s">
        <v>189</v>
      </c>
      <c r="B897" t="s">
        <v>207</v>
      </c>
      <c r="C897" t="s">
        <v>204</v>
      </c>
      <c r="D897" t="s">
        <v>185</v>
      </c>
      <c r="E897" t="s">
        <v>1</v>
      </c>
      <c r="F897" t="s">
        <v>193</v>
      </c>
      <c r="G897" s="60" t="s">
        <v>2</v>
      </c>
      <c r="H897" s="67">
        <v>1776.9999959627787</v>
      </c>
      <c r="I897" s="67">
        <v>0.65123516321182251</v>
      </c>
      <c r="J897" s="67">
        <v>0.57088536024093628</v>
      </c>
      <c r="K897" s="67">
        <v>0.52641600370407104</v>
      </c>
      <c r="L897" s="67">
        <v>0.50260835886001587</v>
      </c>
      <c r="M897" s="67">
        <v>0.49259933829307556</v>
      </c>
      <c r="N897" s="67">
        <v>0.52854770421981812</v>
      </c>
      <c r="O897" s="67">
        <v>0.60448169708251953</v>
      </c>
      <c r="P897" s="67">
        <v>0.67927354574203491</v>
      </c>
      <c r="Q897" s="67">
        <v>0.68998920917510986</v>
      </c>
      <c r="R897" s="67">
        <v>0.71784704923629761</v>
      </c>
      <c r="S897" s="67">
        <v>0.76417702436447144</v>
      </c>
      <c r="T897" s="67">
        <v>0.80362391471862793</v>
      </c>
      <c r="U897" s="67">
        <v>0.84620845317840576</v>
      </c>
      <c r="V897" s="67">
        <v>0.88636410236358643</v>
      </c>
      <c r="W897" s="67">
        <v>0.94678950309753418</v>
      </c>
      <c r="X897" s="67">
        <v>1.028825044631958</v>
      </c>
      <c r="Y897" s="67">
        <v>1.1226977109909058</v>
      </c>
      <c r="Z897" s="67">
        <v>1.1934738159179688</v>
      </c>
      <c r="AA897" s="67">
        <v>1.2261589765548706</v>
      </c>
      <c r="AB897" s="67">
        <v>1.2115408182144165</v>
      </c>
      <c r="AC897" s="67">
        <v>1.1925053596496582</v>
      </c>
      <c r="AD897" s="67">
        <v>1.1495577096939087</v>
      </c>
      <c r="AE897" s="67">
        <v>0.97908949851989746</v>
      </c>
      <c r="AF897" s="67">
        <v>0.80639231204986572</v>
      </c>
      <c r="AG897" s="67">
        <v>-0.11331477016210556</v>
      </c>
      <c r="AH897" s="67">
        <v>-9.6820853650569916E-2</v>
      </c>
      <c r="AI897" s="67">
        <v>-8.4710679948329926E-2</v>
      </c>
      <c r="AJ897" s="67">
        <v>-7.8659325838088989E-2</v>
      </c>
      <c r="AK897" s="67">
        <v>-7.6779544353485107E-2</v>
      </c>
      <c r="AL897" s="67">
        <v>-7.3758698999881744E-2</v>
      </c>
      <c r="AM897" s="67">
        <v>-8.5236914455890656E-2</v>
      </c>
      <c r="AN897" s="67">
        <v>-8.5566483438014984E-2</v>
      </c>
      <c r="AO897" s="67">
        <v>-0.10314319282770157</v>
      </c>
      <c r="AP897" s="67">
        <v>-0.11229670792818069</v>
      </c>
      <c r="AQ897" s="67">
        <v>-0.11195902526378632</v>
      </c>
      <c r="AR897" s="67">
        <v>-0.11093719303607941</v>
      </c>
      <c r="AS897" s="67">
        <v>-0.12259869277477264</v>
      </c>
      <c r="AT897" s="67">
        <v>-0.12198921293020248</v>
      </c>
      <c r="AU897" s="67">
        <v>-3.1929232180118561E-2</v>
      </c>
      <c r="AV897" s="67">
        <v>-1.0851386934518814E-2</v>
      </c>
      <c r="AW897" s="67">
        <v>3.0933665111660957E-3</v>
      </c>
      <c r="AX897" s="67">
        <v>2.9237084090709686E-3</v>
      </c>
      <c r="AY897" s="67">
        <v>2.3027218412607908E-3</v>
      </c>
      <c r="AZ897" s="67">
        <v>-0.1082080602645874</v>
      </c>
      <c r="BA897" s="67">
        <v>-0.15030726790428162</v>
      </c>
      <c r="BB897" s="67">
        <v>-0.13172946870326996</v>
      </c>
      <c r="BC897" s="67">
        <v>-0.11825060099363327</v>
      </c>
      <c r="BD897" s="67">
        <v>-9.9337846040725708E-2</v>
      </c>
      <c r="BE897" s="67">
        <v>-6.2817387282848358E-2</v>
      </c>
      <c r="BF897" s="67">
        <v>-5.0324033945798874E-2</v>
      </c>
      <c r="BG897" s="67">
        <v>-4.1169319301843643E-2</v>
      </c>
      <c r="BH897" s="67">
        <v>-3.7195943295955658E-2</v>
      </c>
      <c r="BI897" s="67">
        <v>-3.6235243082046509E-2</v>
      </c>
      <c r="BJ897" s="67">
        <v>-3.2141301780939102E-2</v>
      </c>
      <c r="BK897" s="67">
        <v>-3.9761986583471298E-2</v>
      </c>
      <c r="BL897" s="67">
        <v>-3.6150813102722168E-2</v>
      </c>
      <c r="BM897" s="67">
        <v>-5.0247188657522202E-2</v>
      </c>
      <c r="BN897" s="67">
        <v>-5.6722268462181091E-2</v>
      </c>
      <c r="BO897" s="67">
        <v>-5.3400970995426178E-2</v>
      </c>
      <c r="BP897" s="67">
        <v>-5.0629947334527969E-2</v>
      </c>
      <c r="BQ897" s="67">
        <v>-6.02702796459198E-2</v>
      </c>
      <c r="BR897" s="67">
        <v>-5.7985536754131317E-2</v>
      </c>
      <c r="BS897" s="67">
        <v>3.2511699944734573E-2</v>
      </c>
      <c r="BT897" s="67">
        <v>5.4448045790195465E-2</v>
      </c>
      <c r="BU897" s="67">
        <v>6.960856169462204E-2</v>
      </c>
      <c r="BV897" s="67">
        <v>7.1154378354549408E-2</v>
      </c>
      <c r="BW897" s="67">
        <v>7.0869743824005127E-2</v>
      </c>
      <c r="BX897" s="67">
        <v>-3.9427950978279114E-2</v>
      </c>
      <c r="BY897" s="67">
        <v>-8.3174735307693481E-2</v>
      </c>
      <c r="BZ897" s="67">
        <v>-6.675942987203598E-2</v>
      </c>
      <c r="CA897" s="67">
        <v>-5.7626284658908844E-2</v>
      </c>
      <c r="CB897" s="67">
        <v>-4.400041326880455E-2</v>
      </c>
      <c r="CC897" s="67">
        <v>-2.7843048796057701E-2</v>
      </c>
      <c r="CD897" s="67">
        <v>-1.8120482563972473E-2</v>
      </c>
      <c r="CE897" s="67">
        <v>-1.101270318031311E-2</v>
      </c>
      <c r="CF897" s="67">
        <v>-8.4785372018814087E-3</v>
      </c>
      <c r="CG897" s="67">
        <v>-8.1543838605284691E-3</v>
      </c>
      <c r="CH897" s="67">
        <v>-3.3172201365232468E-3</v>
      </c>
      <c r="CI897" s="67">
        <v>-8.2661937922239304E-3</v>
      </c>
      <c r="CJ897" s="67">
        <v>-1.9256715895608068E-3</v>
      </c>
      <c r="CK897" s="67">
        <v>-1.3611582107841969E-2</v>
      </c>
      <c r="CL897" s="67">
        <v>-1.8231580033898354E-2</v>
      </c>
      <c r="CM897" s="67">
        <v>-1.2843834236264229E-2</v>
      </c>
      <c r="CN897" s="67">
        <v>-8.8613303378224373E-3</v>
      </c>
      <c r="CO897" s="67">
        <v>-1.7101814970374107E-2</v>
      </c>
      <c r="CP897" s="67">
        <v>-1.3656788505613804E-2</v>
      </c>
      <c r="CQ897" s="67">
        <v>7.7143296599388123E-2</v>
      </c>
      <c r="CR897" s="67">
        <v>9.9674239754676819E-2</v>
      </c>
      <c r="CS897" s="67">
        <v>0.11567679047584534</v>
      </c>
      <c r="CT897" s="67">
        <v>0.11841072887182236</v>
      </c>
      <c r="CU897" s="67">
        <v>0.1183590441942215</v>
      </c>
      <c r="CV897" s="67">
        <v>8.2089444622397423E-3</v>
      </c>
      <c r="CW897" s="67">
        <v>-3.6678940057754517E-2</v>
      </c>
      <c r="CX897" s="67">
        <v>-2.176138199865818E-2</v>
      </c>
      <c r="CY897" s="67">
        <v>-1.5638064593076706E-2</v>
      </c>
      <c r="CZ897" s="67">
        <v>-5.6738774292171001E-3</v>
      </c>
      <c r="DA897" s="67">
        <v>7.1312868967652321E-3</v>
      </c>
      <c r="DB897" s="67">
        <v>1.4083068817853928E-2</v>
      </c>
      <c r="DC897" s="67">
        <v>1.9143911078572273E-2</v>
      </c>
      <c r="DD897" s="67">
        <v>2.023887075483799E-2</v>
      </c>
      <c r="DE897" s="67">
        <v>1.9926475360989571E-2</v>
      </c>
      <c r="DF897" s="67">
        <v>2.5506861507892609E-2</v>
      </c>
      <c r="DG897" s="67">
        <v>2.3229602724313736E-2</v>
      </c>
      <c r="DH897" s="67">
        <v>3.2299470156431198E-2</v>
      </c>
      <c r="DI897" s="67">
        <v>2.3024026304483414E-2</v>
      </c>
      <c r="DJ897" s="67">
        <v>2.0259112119674683E-2</v>
      </c>
      <c r="DK897" s="67">
        <v>2.7713298797607422E-2</v>
      </c>
      <c r="DL897" s="67">
        <v>3.2907284796237946E-2</v>
      </c>
      <c r="DM897" s="67">
        <v>2.6066653430461884E-2</v>
      </c>
      <c r="DN897" s="67">
        <v>3.0671963468194008E-2</v>
      </c>
      <c r="DO897" s="67">
        <v>0.12177488952875137</v>
      </c>
      <c r="DP897" s="67">
        <v>0.14490042626857758</v>
      </c>
      <c r="DQ897" s="67">
        <v>0.16174501180648804</v>
      </c>
      <c r="DR897" s="67">
        <v>0.16566707193851471</v>
      </c>
      <c r="DS897" s="67">
        <v>0.16584835946559906</v>
      </c>
      <c r="DT897" s="67">
        <v>5.5845841765403748E-2</v>
      </c>
      <c r="DU897" s="67">
        <v>9.816853329539299E-3</v>
      </c>
      <c r="DV897" s="67">
        <v>2.3236667737364769E-2</v>
      </c>
      <c r="DW897" s="67">
        <v>2.6350151747465134E-2</v>
      </c>
      <c r="DX897" s="67">
        <v>3.2652661204338074E-2</v>
      </c>
      <c r="DY897" s="67">
        <v>5.7628672569990158E-2</v>
      </c>
      <c r="DZ897" s="67">
        <v>6.0579881072044373E-2</v>
      </c>
      <c r="EA897" s="67">
        <v>6.2685273587703705E-2</v>
      </c>
      <c r="EB897" s="67">
        <v>6.1702251434326172E-2</v>
      </c>
      <c r="EC897" s="67">
        <v>6.047077476978302E-2</v>
      </c>
      <c r="ED897" s="67">
        <v>6.7124255001544952E-2</v>
      </c>
      <c r="EE897" s="67">
        <v>6.8704530596733093E-2</v>
      </c>
      <c r="EF897" s="67">
        <v>8.1715144217014313E-2</v>
      </c>
      <c r="EG897" s="67">
        <v>7.5920023024082184E-2</v>
      </c>
      <c r="EH897" s="67">
        <v>7.5833551585674286E-2</v>
      </c>
      <c r="EI897" s="67">
        <v>8.6271360516548157E-2</v>
      </c>
      <c r="EJ897" s="67">
        <v>9.3214534223079681E-2</v>
      </c>
      <c r="EK897" s="67">
        <v>8.8395066559314728E-2</v>
      </c>
      <c r="EL897" s="67">
        <v>9.4675637781620026E-2</v>
      </c>
      <c r="EM897" s="67">
        <v>0.18621581792831421</v>
      </c>
      <c r="EN897" s="67">
        <v>0.21019984781742096</v>
      </c>
      <c r="EO897" s="67">
        <v>0.22826020419597626</v>
      </c>
      <c r="EP897" s="67">
        <v>0.23389774560928345</v>
      </c>
      <c r="EQ897" s="67">
        <v>0.23441536724567413</v>
      </c>
      <c r="ER897" s="67">
        <v>0.12462595105171204</v>
      </c>
      <c r="ES897" s="67">
        <v>7.694939523935318E-2</v>
      </c>
      <c r="ET897" s="67">
        <v>8.8206693530082703E-2</v>
      </c>
      <c r="EU897" s="67">
        <v>8.6974471807479858E-2</v>
      </c>
      <c r="EV897" s="67">
        <v>8.799009770154953E-2</v>
      </c>
      <c r="EW897" s="67">
        <v>64.203376770019531</v>
      </c>
      <c r="EX897" s="67">
        <v>62.539932250976563</v>
      </c>
      <c r="EY897" s="67">
        <v>60.740531921386719</v>
      </c>
      <c r="EZ897" s="67">
        <v>59.660202026367188</v>
      </c>
      <c r="FA897" s="67">
        <v>58.605564117431641</v>
      </c>
      <c r="FB897" s="67">
        <v>57.659095764160156</v>
      </c>
      <c r="FC897" s="67">
        <v>57.778141021728516</v>
      </c>
      <c r="FD897" s="67">
        <v>61.273983001708984</v>
      </c>
      <c r="FE897" s="67">
        <v>66.661140441894531</v>
      </c>
      <c r="FF897" s="67">
        <v>71.735671997070313</v>
      </c>
      <c r="FG897" s="67">
        <v>77.388870239257813</v>
      </c>
      <c r="FH897" s="67">
        <v>83.023384094238281</v>
      </c>
      <c r="FI897" s="67">
        <v>88.190093994140625</v>
      </c>
      <c r="FJ897" s="67">
        <v>91.789390563964844</v>
      </c>
      <c r="FK897" s="67">
        <v>93.76153564453125</v>
      </c>
      <c r="FL897" s="67">
        <v>94.146873474121094</v>
      </c>
      <c r="FM897" s="67">
        <v>92.708656311035156</v>
      </c>
      <c r="FN897" s="67">
        <v>89.937774658203125</v>
      </c>
      <c r="FO897" s="67">
        <v>86.137069702148438</v>
      </c>
      <c r="FP897" s="67">
        <v>80.728584289550781</v>
      </c>
      <c r="FQ897" s="67">
        <v>74.775733947753906</v>
      </c>
      <c r="FR897" s="67">
        <v>70.806419372558594</v>
      </c>
      <c r="FS897" s="67">
        <v>67.706283569335938</v>
      </c>
      <c r="FT897" s="67">
        <v>65.528999328613281</v>
      </c>
      <c r="FU897" s="68">
        <v>5.9773143380880356E-2</v>
      </c>
      <c r="FV897" s="40">
        <v>5.9899997711181641</v>
      </c>
      <c r="FW897">
        <v>1464.44</v>
      </c>
      <c r="FX897">
        <v>1</v>
      </c>
    </row>
    <row r="898" spans="1:180" x14ac:dyDescent="0.2">
      <c r="A898" t="s">
        <v>189</v>
      </c>
      <c r="B898" t="s">
        <v>207</v>
      </c>
      <c r="C898" t="s">
        <v>204</v>
      </c>
      <c r="D898" t="s">
        <v>185</v>
      </c>
      <c r="E898" t="s">
        <v>1</v>
      </c>
      <c r="F898" t="s">
        <v>194</v>
      </c>
      <c r="G898" s="60" t="s">
        <v>216</v>
      </c>
      <c r="H898" s="67">
        <v>1082</v>
      </c>
      <c r="I898" s="67">
        <v>0.50828564167022705</v>
      </c>
      <c r="J898" s="67">
        <v>0.43384996056556702</v>
      </c>
      <c r="K898" s="67">
        <v>0.41580924391746521</v>
      </c>
      <c r="L898" s="67">
        <v>0.40167859196662903</v>
      </c>
      <c r="M898" s="67">
        <v>0.39201855659484863</v>
      </c>
      <c r="N898" s="67">
        <v>0.43869221210479736</v>
      </c>
      <c r="O898" s="67">
        <v>0.50338256359100342</v>
      </c>
      <c r="P898" s="67">
        <v>0.6060454249382019</v>
      </c>
      <c r="Q898" s="67">
        <v>0.6313135027885437</v>
      </c>
      <c r="R898" s="67">
        <v>0.62675851583480835</v>
      </c>
      <c r="S898" s="67">
        <v>0.67053598165512085</v>
      </c>
      <c r="T898" s="67">
        <v>0.74194681644439697</v>
      </c>
      <c r="U898" s="67">
        <v>0.83613109588623047</v>
      </c>
      <c r="V898" s="67">
        <v>0.88331663608551025</v>
      </c>
      <c r="W898" s="67">
        <v>0.9822685718536377</v>
      </c>
      <c r="X898" s="67">
        <v>1.1339116096496582</v>
      </c>
      <c r="Y898" s="67">
        <v>1.3091768026351929</v>
      </c>
      <c r="Z898" s="67">
        <v>1.4073362350463867</v>
      </c>
      <c r="AA898" s="67">
        <v>1.4228998422622681</v>
      </c>
      <c r="AB898" s="67">
        <v>1.3446391820907593</v>
      </c>
      <c r="AC898" s="67">
        <v>1.1791694164276123</v>
      </c>
      <c r="AD898" s="67">
        <v>1.0448029041290283</v>
      </c>
      <c r="AE898" s="67">
        <v>0.88503247499465942</v>
      </c>
      <c r="AF898" s="67">
        <v>0.70008069276809692</v>
      </c>
      <c r="AG898" s="67">
        <v>-0.21948510408401489</v>
      </c>
      <c r="AH898" s="67">
        <v>-0.20177312195301056</v>
      </c>
      <c r="AI898" s="67">
        <v>-0.16759778559207916</v>
      </c>
      <c r="AJ898" s="67">
        <v>-0.1565064936876297</v>
      </c>
      <c r="AK898" s="67">
        <v>-0.16099679470062256</v>
      </c>
      <c r="AL898" s="67">
        <v>-0.14769874513149261</v>
      </c>
      <c r="AM898" s="67">
        <v>-0.16337263584136963</v>
      </c>
      <c r="AN898" s="67">
        <v>-0.14097361266613007</v>
      </c>
      <c r="AO898" s="67">
        <v>-0.17571035027503967</v>
      </c>
      <c r="AP898" s="67">
        <v>-0.22307024896144867</v>
      </c>
      <c r="AQ898" s="67">
        <v>-0.19603538513183594</v>
      </c>
      <c r="AR898" s="67">
        <v>-0.159946009516716</v>
      </c>
      <c r="AS898" s="67">
        <v>-0.11818255484104156</v>
      </c>
      <c r="AT898" s="67">
        <v>-0.17303663492202759</v>
      </c>
      <c r="AU898" s="67">
        <v>-4.8794597387313843E-2</v>
      </c>
      <c r="AV898" s="67">
        <v>3.2071087509393692E-2</v>
      </c>
      <c r="AW898" s="67">
        <v>0.10384569317102432</v>
      </c>
      <c r="AX898" s="67">
        <v>9.0040743350982666E-2</v>
      </c>
      <c r="AY898" s="67">
        <v>8.2287125289440155E-2</v>
      </c>
      <c r="AZ898" s="67">
        <v>-0.19359341263771057</v>
      </c>
      <c r="BA898" s="67">
        <v>-0.23698046803474426</v>
      </c>
      <c r="BB898" s="67">
        <v>-0.22710761427879333</v>
      </c>
      <c r="BC898" s="67">
        <v>-0.17150577902793884</v>
      </c>
      <c r="BD898" s="67">
        <v>-0.16847895085811615</v>
      </c>
      <c r="BE898" s="67">
        <v>-0.10447995364665985</v>
      </c>
      <c r="BF898" s="67">
        <v>-9.6385262906551361E-2</v>
      </c>
      <c r="BG898" s="67">
        <v>-7.0977725088596344E-2</v>
      </c>
      <c r="BH898" s="67">
        <v>-6.6011033952236176E-2</v>
      </c>
      <c r="BI898" s="67">
        <v>-7.3924072086811066E-2</v>
      </c>
      <c r="BJ898" s="67">
        <v>-6.1410266906023026E-2</v>
      </c>
      <c r="BK898" s="67">
        <v>-6.9562815129756927E-2</v>
      </c>
      <c r="BL898" s="67">
        <v>-3.9655603468418121E-2</v>
      </c>
      <c r="BM898" s="67">
        <v>-6.5801858901977539E-2</v>
      </c>
      <c r="BN898" s="67">
        <v>-0.10427676141262054</v>
      </c>
      <c r="BO898" s="67">
        <v>-6.7823641002178192E-2</v>
      </c>
      <c r="BP898" s="67">
        <v>-2.1592291072010994E-2</v>
      </c>
      <c r="BQ898" s="67">
        <v>3.0316656455397606E-2</v>
      </c>
      <c r="BR898" s="67">
        <v>-1.4539684168994427E-2</v>
      </c>
      <c r="BS898" s="67">
        <v>0.11039433628320694</v>
      </c>
      <c r="BT898" s="67">
        <v>0.1965528279542923</v>
      </c>
      <c r="BU898" s="67">
        <v>0.2733558714389801</v>
      </c>
      <c r="BV898" s="67">
        <v>0.26103433966636658</v>
      </c>
      <c r="BW898" s="67">
        <v>0.25343751907348633</v>
      </c>
      <c r="BX898" s="67">
        <v>-1.9597319886088371E-2</v>
      </c>
      <c r="BY898" s="67">
        <v>-7.0347689092159271E-2</v>
      </c>
      <c r="BZ898" s="67">
        <v>-7.0662535727024078E-2</v>
      </c>
      <c r="CA898" s="67">
        <v>-3.0122620984911919E-2</v>
      </c>
      <c r="CB898" s="67">
        <v>-4.2088836431503296E-2</v>
      </c>
      <c r="CC898" s="67">
        <v>-2.4827739223837852E-2</v>
      </c>
      <c r="CD898" s="67">
        <v>-2.3393958806991577E-2</v>
      </c>
      <c r="CE898" s="67">
        <v>-4.0589729323983192E-3</v>
      </c>
      <c r="CF898" s="67">
        <v>-3.3341520465910435E-3</v>
      </c>
      <c r="CG898" s="67">
        <v>-1.3617769815027714E-2</v>
      </c>
      <c r="CH898" s="67">
        <v>-1.6471374547109008E-3</v>
      </c>
      <c r="CI898" s="67">
        <v>-4.5904279686510563E-3</v>
      </c>
      <c r="CJ898" s="67">
        <v>3.0516944825649261E-2</v>
      </c>
      <c r="CK898" s="67">
        <v>1.032041572034359E-2</v>
      </c>
      <c r="CL898" s="67">
        <v>-2.2000748664140701E-2</v>
      </c>
      <c r="CM898" s="67">
        <v>2.0975420251488686E-2</v>
      </c>
      <c r="CN898" s="67">
        <v>7.4231073260307312E-2</v>
      </c>
      <c r="CO898" s="67">
        <v>0.13316676020622253</v>
      </c>
      <c r="CP898" s="67">
        <v>9.5234818756580353E-2</v>
      </c>
      <c r="CQ898" s="67">
        <v>0.22064809501171112</v>
      </c>
      <c r="CR898" s="67">
        <v>0.31047236919403076</v>
      </c>
      <c r="CS898" s="67">
        <v>0.39075806736946106</v>
      </c>
      <c r="CT898" s="67">
        <v>0.37946397066116333</v>
      </c>
      <c r="CU898" s="67">
        <v>0.37197577953338623</v>
      </c>
      <c r="CV898" s="67">
        <v>0.10091183334589005</v>
      </c>
      <c r="CW898" s="67">
        <v>4.5061662793159485E-2</v>
      </c>
      <c r="CX898" s="67">
        <v>3.7690833210945129E-2</v>
      </c>
      <c r="CY898" s="67">
        <v>6.7798919975757599E-2</v>
      </c>
      <c r="CZ898" s="67">
        <v>4.5448575168848038E-2</v>
      </c>
      <c r="DA898" s="67">
        <v>5.4824482649564743E-2</v>
      </c>
      <c r="DB898" s="67">
        <v>4.9597349017858505E-2</v>
      </c>
      <c r="DC898" s="67">
        <v>6.2859773635864258E-2</v>
      </c>
      <c r="DD898" s="67">
        <v>5.9342723339796066E-2</v>
      </c>
      <c r="DE898" s="67">
        <v>4.668852686882019E-2</v>
      </c>
      <c r="DF898" s="67">
        <v>5.8115996420383453E-2</v>
      </c>
      <c r="DG898" s="67">
        <v>6.0381963849067688E-2</v>
      </c>
      <c r="DH898" s="67">
        <v>0.10068949311971664</v>
      </c>
      <c r="DI898" s="67">
        <v>8.6442701518535614E-2</v>
      </c>
      <c r="DJ898" s="67">
        <v>6.027526780962944E-2</v>
      </c>
      <c r="DK898" s="67">
        <v>0.10977447777986526</v>
      </c>
      <c r="DL898" s="67">
        <v>0.17005443572998047</v>
      </c>
      <c r="DM898" s="67">
        <v>0.23601686954498291</v>
      </c>
      <c r="DN898" s="67">
        <v>0.20500931143760681</v>
      </c>
      <c r="DO898" s="67">
        <v>0.33090189099311829</v>
      </c>
      <c r="DP898" s="67">
        <v>0.42439189553260803</v>
      </c>
      <c r="DQ898" s="67">
        <v>0.5081602931022644</v>
      </c>
      <c r="DR898" s="67">
        <v>0.49789360165596008</v>
      </c>
      <c r="DS898" s="67">
        <v>0.49051398038864136</v>
      </c>
      <c r="DT898" s="67">
        <v>0.2214210033416748</v>
      </c>
      <c r="DU898" s="67">
        <v>0.16047100722789764</v>
      </c>
      <c r="DV898" s="67">
        <v>0.14604419469833374</v>
      </c>
      <c r="DW898" s="67">
        <v>0.16572046279907227</v>
      </c>
      <c r="DX898" s="67">
        <v>0.13298599421977997</v>
      </c>
      <c r="DY898" s="67">
        <v>0.16982963681221008</v>
      </c>
      <c r="DZ898" s="67">
        <v>0.1549852043390274</v>
      </c>
      <c r="EA898" s="67">
        <v>0.15947982668876648</v>
      </c>
      <c r="EB898" s="67">
        <v>0.14983817934989929</v>
      </c>
      <c r="EC898" s="67">
        <v>0.13376122713088989</v>
      </c>
      <c r="ED898" s="67">
        <v>0.14440445601940155</v>
      </c>
      <c r="EE898" s="67">
        <v>0.15419179201126099</v>
      </c>
      <c r="EF898" s="67">
        <v>0.20200750231742859</v>
      </c>
      <c r="EG898" s="67">
        <v>0.19635117053985596</v>
      </c>
      <c r="EH898" s="67">
        <v>0.17906877398490906</v>
      </c>
      <c r="EI898" s="67">
        <v>0.23798622190952301</v>
      </c>
      <c r="EJ898" s="67">
        <v>0.30840814113616943</v>
      </c>
      <c r="EK898" s="67">
        <v>0.38451609015464783</v>
      </c>
      <c r="EL898" s="67">
        <v>0.36350628733634949</v>
      </c>
      <c r="EM898" s="67">
        <v>0.49009081721305847</v>
      </c>
      <c r="EN898" s="67">
        <v>0.58887362480163574</v>
      </c>
      <c r="EO898" s="67">
        <v>0.67767047882080078</v>
      </c>
      <c r="EP898" s="67">
        <v>0.66888719797134399</v>
      </c>
      <c r="EQ898" s="67">
        <v>0.66166442632675171</v>
      </c>
      <c r="ER898" s="67">
        <v>0.39541706442832947</v>
      </c>
      <c r="ES898" s="67">
        <v>0.32710382342338562</v>
      </c>
      <c r="ET898" s="67">
        <v>0.30248925089836121</v>
      </c>
      <c r="EU898" s="67">
        <v>0.30710363388061523</v>
      </c>
      <c r="EV898" s="67">
        <v>0.25937610864639282</v>
      </c>
      <c r="EW898" s="67">
        <v>59.434043884277344</v>
      </c>
      <c r="EX898" s="67">
        <v>58.507186889648438</v>
      </c>
      <c r="EY898" s="67">
        <v>57.199333190917969</v>
      </c>
      <c r="EZ898" s="67">
        <v>55.802787780761719</v>
      </c>
      <c r="FA898" s="67">
        <v>55.004928588867188</v>
      </c>
      <c r="FB898" s="67">
        <v>54.405166625976563</v>
      </c>
      <c r="FC898" s="67">
        <v>55.397998809814453</v>
      </c>
      <c r="FD898" s="67">
        <v>58.381683349609375</v>
      </c>
      <c r="FE898" s="67">
        <v>63.700839996337891</v>
      </c>
      <c r="FF898" s="67">
        <v>70.149124145507813</v>
      </c>
      <c r="FG898" s="67">
        <v>75.912086486816406</v>
      </c>
      <c r="FH898" s="67">
        <v>82.106903076171875</v>
      </c>
      <c r="FI898" s="67">
        <v>86.588157653808594</v>
      </c>
      <c r="FJ898" s="67">
        <v>87.980461120605469</v>
      </c>
      <c r="FK898" s="67">
        <v>91.174575805664063</v>
      </c>
      <c r="FL898" s="67">
        <v>91.448432922363281</v>
      </c>
      <c r="FM898" s="67">
        <v>91.269500732421875</v>
      </c>
      <c r="FN898" s="67">
        <v>89.177032470703125</v>
      </c>
      <c r="FO898" s="67">
        <v>84.462364196777344</v>
      </c>
      <c r="FP898" s="67">
        <v>80.027946472167969</v>
      </c>
      <c r="FQ898" s="67">
        <v>70.272804260253906</v>
      </c>
      <c r="FR898" s="67">
        <v>65.026206970214844</v>
      </c>
      <c r="FS898" s="67">
        <v>62.560611724853516</v>
      </c>
      <c r="FT898" s="67">
        <v>60.879024505615234</v>
      </c>
      <c r="FU898" s="68">
        <v>0.14985564351081848</v>
      </c>
      <c r="FV898" s="40">
        <v>4.0399999618530273</v>
      </c>
      <c r="FW898">
        <v>778.22</v>
      </c>
      <c r="FX898">
        <v>1</v>
      </c>
    </row>
    <row r="899" spans="1:180" x14ac:dyDescent="0.2">
      <c r="A899" t="s">
        <v>189</v>
      </c>
      <c r="B899" t="s">
        <v>207</v>
      </c>
      <c r="C899" t="s">
        <v>204</v>
      </c>
      <c r="D899" t="s">
        <v>185</v>
      </c>
      <c r="E899" t="s">
        <v>1</v>
      </c>
      <c r="F899" t="s">
        <v>194</v>
      </c>
      <c r="G899" s="60" t="s">
        <v>217</v>
      </c>
      <c r="H899" s="67">
        <v>965</v>
      </c>
      <c r="I899" s="67">
        <v>0.51765084266662598</v>
      </c>
      <c r="J899" s="67">
        <v>0.44736200571060181</v>
      </c>
      <c r="K899" s="67">
        <v>0.42640522122383118</v>
      </c>
      <c r="L899" s="67">
        <v>0.41409608721733093</v>
      </c>
      <c r="M899" s="67">
        <v>0.41749200224876404</v>
      </c>
      <c r="N899" s="67">
        <v>0.44985845685005188</v>
      </c>
      <c r="O899" s="67">
        <v>0.50392067432403564</v>
      </c>
      <c r="P899" s="67">
        <v>0.57054692506790161</v>
      </c>
      <c r="Q899" s="67">
        <v>0.618144690990448</v>
      </c>
      <c r="R899" s="67">
        <v>0.60964953899383545</v>
      </c>
      <c r="S899" s="67">
        <v>0.65084350109100342</v>
      </c>
      <c r="T899" s="67">
        <v>0.72559094429016113</v>
      </c>
      <c r="U899" s="67">
        <v>0.82633495330810547</v>
      </c>
      <c r="V899" s="67">
        <v>0.9290306568145752</v>
      </c>
      <c r="W899" s="67">
        <v>1.0526736974716187</v>
      </c>
      <c r="X899" s="67">
        <v>1.1593308448791504</v>
      </c>
      <c r="Y899" s="67">
        <v>1.3266854286193848</v>
      </c>
      <c r="Z899" s="67">
        <v>1.5080127716064453</v>
      </c>
      <c r="AA899" s="67">
        <v>1.5018489360809326</v>
      </c>
      <c r="AB899" s="67">
        <v>1.4162044525146484</v>
      </c>
      <c r="AC899" s="67">
        <v>1.285855770111084</v>
      </c>
      <c r="AD899" s="67">
        <v>1.1596255302429199</v>
      </c>
      <c r="AE899" s="67">
        <v>0.94767904281616211</v>
      </c>
      <c r="AF899" s="67">
        <v>0.73987573385238647</v>
      </c>
      <c r="AG899" s="67">
        <v>-0.20677664875984192</v>
      </c>
      <c r="AH899" s="67">
        <v>-0.19772663712501526</v>
      </c>
      <c r="AI899" s="67">
        <v>-0.16679574549198151</v>
      </c>
      <c r="AJ899" s="67">
        <v>-0.15434782207012177</v>
      </c>
      <c r="AK899" s="67">
        <v>-0.14704716205596924</v>
      </c>
      <c r="AL899" s="67">
        <v>-0.13291709125041962</v>
      </c>
      <c r="AM899" s="67">
        <v>-0.15465706586837769</v>
      </c>
      <c r="AN899" s="67">
        <v>-0.18063130974769592</v>
      </c>
      <c r="AO899" s="67">
        <v>-0.15260685980319977</v>
      </c>
      <c r="AP899" s="67">
        <v>-0.21237540245056152</v>
      </c>
      <c r="AQ899" s="67">
        <v>-0.20749208331108093</v>
      </c>
      <c r="AR899" s="67">
        <v>-0.22869527339935303</v>
      </c>
      <c r="AS899" s="67">
        <v>-0.21434734761714935</v>
      </c>
      <c r="AT899" s="67">
        <v>-0.14728972315788269</v>
      </c>
      <c r="AU899" s="67">
        <v>2.7030577883124352E-2</v>
      </c>
      <c r="AV899" s="67">
        <v>2.5354275479912758E-2</v>
      </c>
      <c r="AW899" s="67">
        <v>4.835137352347374E-2</v>
      </c>
      <c r="AX899" s="67">
        <v>0.12383124232292175</v>
      </c>
      <c r="AY899" s="67">
        <v>0.10313158482313156</v>
      </c>
      <c r="AZ899" s="67">
        <v>-0.27953019738197327</v>
      </c>
      <c r="BA899" s="67">
        <v>-0.26954847574234009</v>
      </c>
      <c r="BB899" s="67">
        <v>-0.21454650163650513</v>
      </c>
      <c r="BC899" s="67">
        <v>-0.17761683464050293</v>
      </c>
      <c r="BD899" s="67">
        <v>-0.17369081079959869</v>
      </c>
      <c r="BE899" s="67">
        <v>-8.3937406539916992E-2</v>
      </c>
      <c r="BF899" s="67">
        <v>-8.5131339728832245E-2</v>
      </c>
      <c r="BG899" s="67">
        <v>-6.3576094806194305E-2</v>
      </c>
      <c r="BH899" s="67">
        <v>-5.7638019323348999E-2</v>
      </c>
      <c r="BI899" s="67">
        <v>-5.3981553763151169E-2</v>
      </c>
      <c r="BJ899" s="67">
        <v>-4.0711291134357452E-2</v>
      </c>
      <c r="BK899" s="67">
        <v>-5.4434023797512054E-2</v>
      </c>
      <c r="BL899" s="67">
        <v>-7.2412095963954926E-2</v>
      </c>
      <c r="BM899" s="67">
        <v>-3.5239405930042267E-2</v>
      </c>
      <c r="BN899" s="67">
        <v>-8.5481606423854828E-2</v>
      </c>
      <c r="BO899" s="67">
        <v>-7.0519886910915375E-2</v>
      </c>
      <c r="BP899" s="67">
        <v>-8.0883502960205078E-2</v>
      </c>
      <c r="BQ899" s="67">
        <v>-5.567585676908493E-2</v>
      </c>
      <c r="BR899" s="67">
        <v>2.2027909755706787E-2</v>
      </c>
      <c r="BS899" s="67">
        <v>0.19705843925476074</v>
      </c>
      <c r="BT899" s="67">
        <v>0.20101204514503479</v>
      </c>
      <c r="BU899" s="67">
        <v>0.22936466336250305</v>
      </c>
      <c r="BV899" s="67">
        <v>0.30639636516571045</v>
      </c>
      <c r="BW899" s="67">
        <v>0.28585103154182434</v>
      </c>
      <c r="BX899" s="67">
        <v>-9.3767620623111725E-2</v>
      </c>
      <c r="BY899" s="67">
        <v>-9.161745011806488E-2</v>
      </c>
      <c r="BZ899" s="67">
        <v>-4.7492444515228271E-2</v>
      </c>
      <c r="CA899" s="67">
        <v>-2.6629239320755005E-2</v>
      </c>
      <c r="CB899" s="67">
        <v>-3.8705375045537949E-2</v>
      </c>
      <c r="CC899" s="67">
        <v>1.1406863341107965E-3</v>
      </c>
      <c r="CD899" s="67">
        <v>-7.1481685154139996E-3</v>
      </c>
      <c r="CE899" s="67">
        <v>7.9135112464427948E-3</v>
      </c>
      <c r="CF899" s="67">
        <v>9.3429014086723328E-3</v>
      </c>
      <c r="CG899" s="67">
        <v>1.0475401766598225E-2</v>
      </c>
      <c r="CH899" s="67">
        <v>2.3150172084569931E-2</v>
      </c>
      <c r="CI899" s="67">
        <v>1.498014573007822E-2</v>
      </c>
      <c r="CJ899" s="67">
        <v>2.5401976890861988E-3</v>
      </c>
      <c r="CK899" s="67">
        <v>4.6048939228057861E-2</v>
      </c>
      <c r="CL899" s="67">
        <v>2.4046567268669605E-3</v>
      </c>
      <c r="CM899" s="67">
        <v>2.4346631020307541E-2</v>
      </c>
      <c r="CN899" s="67">
        <v>2.1490497514605522E-2</v>
      </c>
      <c r="CO899" s="67">
        <v>5.4219536483287811E-2</v>
      </c>
      <c r="CP899" s="67">
        <v>0.13929679989814758</v>
      </c>
      <c r="CQ899" s="67">
        <v>0.31481921672821045</v>
      </c>
      <c r="CR899" s="67">
        <v>0.32267209887504578</v>
      </c>
      <c r="CS899" s="67">
        <v>0.35473394393920898</v>
      </c>
      <c r="CT899" s="67">
        <v>0.43284043669700623</v>
      </c>
      <c r="CU899" s="67">
        <v>0.41240197420120239</v>
      </c>
      <c r="CV899" s="67">
        <v>3.4890949726104736E-2</v>
      </c>
      <c r="CW899" s="67">
        <v>3.1617041677236557E-2</v>
      </c>
      <c r="CX899" s="67">
        <v>6.8208687007427216E-2</v>
      </c>
      <c r="CY899" s="67">
        <v>7.7944315969944E-2</v>
      </c>
      <c r="CZ899" s="67">
        <v>5.4785143584012985E-2</v>
      </c>
      <c r="DA899" s="67">
        <v>8.6218774318695068E-2</v>
      </c>
      <c r="DB899" s="67">
        <v>7.0834994316101074E-2</v>
      </c>
      <c r="DC899" s="67">
        <v>7.9403124749660492E-2</v>
      </c>
      <c r="DD899" s="67">
        <v>7.6323829591274261E-2</v>
      </c>
      <c r="DE899" s="67">
        <v>7.4932359158992767E-2</v>
      </c>
      <c r="DF899" s="67">
        <v>8.7011635303497314E-2</v>
      </c>
      <c r="DG899" s="67">
        <v>8.4394320845603943E-2</v>
      </c>
      <c r="DH899" s="67">
        <v>7.7492490410804749E-2</v>
      </c>
      <c r="DI899" s="67">
        <v>0.12733729183673859</v>
      </c>
      <c r="DJ899" s="67">
        <v>9.0290926396846771E-2</v>
      </c>
      <c r="DK899" s="67">
        <v>0.11921315640211105</v>
      </c>
      <c r="DL899" s="67">
        <v>0.12386449426412582</v>
      </c>
      <c r="DM899" s="67">
        <v>0.16411492228507996</v>
      </c>
      <c r="DN899" s="67">
        <v>0.25656569004058838</v>
      </c>
      <c r="DO899" s="67">
        <v>0.43258002400398254</v>
      </c>
      <c r="DP899" s="67">
        <v>0.44433212280273438</v>
      </c>
      <c r="DQ899" s="67">
        <v>0.48010319471359253</v>
      </c>
      <c r="DR899" s="67">
        <v>0.55928444862365723</v>
      </c>
      <c r="DS899" s="67">
        <v>0.53895294666290283</v>
      </c>
      <c r="DT899" s="67">
        <v>0.16354952752590179</v>
      </c>
      <c r="DU899" s="67">
        <v>0.15485154092311859</v>
      </c>
      <c r="DV899" s="67">
        <v>0.1839098185300827</v>
      </c>
      <c r="DW899" s="67">
        <v>0.18251785635948181</v>
      </c>
      <c r="DX899" s="67">
        <v>0.14827565848827362</v>
      </c>
      <c r="DY899" s="67">
        <v>0.20905801653862</v>
      </c>
      <c r="DZ899" s="67">
        <v>0.18343029916286469</v>
      </c>
      <c r="EA899" s="67">
        <v>0.1826227605342865</v>
      </c>
      <c r="EB899" s="67">
        <v>0.17303363978862762</v>
      </c>
      <c r="EC899" s="67">
        <v>0.16799795627593994</v>
      </c>
      <c r="ED899" s="67">
        <v>0.17921744287014008</v>
      </c>
      <c r="EE899" s="67">
        <v>0.18461735546588898</v>
      </c>
      <c r="EF899" s="67">
        <v>0.18571169674396515</v>
      </c>
      <c r="EG899" s="67">
        <v>0.24470473825931549</v>
      </c>
      <c r="EH899" s="67">
        <v>0.21718472242355347</v>
      </c>
      <c r="EI899" s="67">
        <v>0.25618532299995422</v>
      </c>
      <c r="EJ899" s="67">
        <v>0.27167627215385437</v>
      </c>
      <c r="EK899" s="67">
        <v>0.32278642058372498</v>
      </c>
      <c r="EL899" s="67">
        <v>0.42588332295417786</v>
      </c>
      <c r="EM899" s="67">
        <v>0.60260790586471558</v>
      </c>
      <c r="EN899" s="67">
        <v>0.61998993158340454</v>
      </c>
      <c r="EO899" s="67">
        <v>0.66111648082733154</v>
      </c>
      <c r="EP899" s="67">
        <v>0.74184966087341309</v>
      </c>
      <c r="EQ899" s="67">
        <v>0.72167235612869263</v>
      </c>
      <c r="ER899" s="67">
        <v>0.34931209683418274</v>
      </c>
      <c r="ES899" s="67">
        <v>0.33278259634971619</v>
      </c>
      <c r="ET899" s="67">
        <v>0.35096389055252075</v>
      </c>
      <c r="EU899" s="67">
        <v>0.33350548148155212</v>
      </c>
      <c r="EV899" s="67">
        <v>0.28326112031936646</v>
      </c>
      <c r="EW899" s="67">
        <v>58.707992553710938</v>
      </c>
      <c r="EX899" s="67">
        <v>58.238368988037109</v>
      </c>
      <c r="EY899" s="67">
        <v>57.750396728515625</v>
      </c>
      <c r="EZ899" s="67">
        <v>56.763111114501953</v>
      </c>
      <c r="FA899" s="67">
        <v>56.673763275146484</v>
      </c>
      <c r="FB899" s="67">
        <v>56.176486968994141</v>
      </c>
      <c r="FC899" s="67">
        <v>56.791927337646484</v>
      </c>
      <c r="FD899" s="67">
        <v>61.680679321289063</v>
      </c>
      <c r="FE899" s="67">
        <v>67.879356384277344</v>
      </c>
      <c r="FF899" s="67">
        <v>74.250251770019531</v>
      </c>
      <c r="FG899" s="67">
        <v>79.284782409667969</v>
      </c>
      <c r="FH899" s="67">
        <v>83.43438720703125</v>
      </c>
      <c r="FI899" s="67">
        <v>88.427955627441406</v>
      </c>
      <c r="FJ899" s="67">
        <v>91.410720825195313</v>
      </c>
      <c r="FK899" s="67">
        <v>93.571311950683594</v>
      </c>
      <c r="FL899" s="67">
        <v>94.264167785644531</v>
      </c>
      <c r="FM899" s="67">
        <v>93.224029541015625</v>
      </c>
      <c r="FN899" s="67">
        <v>90.508377075195313</v>
      </c>
      <c r="FO899" s="67">
        <v>88.87225341796875</v>
      </c>
      <c r="FP899" s="67">
        <v>84.058280944824219</v>
      </c>
      <c r="FQ899" s="67">
        <v>75.686759948730469</v>
      </c>
      <c r="FR899" s="67">
        <v>70.781150817871094</v>
      </c>
      <c r="FS899" s="67">
        <v>69.188796997070313</v>
      </c>
      <c r="FT899" s="67">
        <v>66.440437316894531</v>
      </c>
      <c r="FU899" s="68">
        <v>0.16001568734645844</v>
      </c>
      <c r="FV899" s="40">
        <v>3.1700000762939453</v>
      </c>
      <c r="FW899">
        <v>713.68000000000006</v>
      </c>
      <c r="FX899">
        <v>1</v>
      </c>
    </row>
    <row r="900" spans="1:180" x14ac:dyDescent="0.2">
      <c r="A900" t="s">
        <v>189</v>
      </c>
      <c r="B900" t="s">
        <v>207</v>
      </c>
      <c r="C900" t="s">
        <v>204</v>
      </c>
      <c r="D900" t="s">
        <v>185</v>
      </c>
      <c r="E900" t="s">
        <v>1</v>
      </c>
      <c r="F900" t="s">
        <v>194</v>
      </c>
      <c r="G900" s="60" t="s">
        <v>218</v>
      </c>
      <c r="H900" s="67">
        <v>965</v>
      </c>
      <c r="I900" s="67">
        <v>0.5819891095161438</v>
      </c>
      <c r="J900" s="67">
        <v>0.50010889768600464</v>
      </c>
      <c r="K900" s="67">
        <v>0.46275430917739868</v>
      </c>
      <c r="L900" s="67">
        <v>0.43548688292503357</v>
      </c>
      <c r="M900" s="67">
        <v>0.42731863260269165</v>
      </c>
      <c r="N900" s="67">
        <v>0.45923173427581787</v>
      </c>
      <c r="O900" s="67">
        <v>0.52509629726409912</v>
      </c>
      <c r="P900" s="67">
        <v>0.5791933536529541</v>
      </c>
      <c r="Q900" s="67">
        <v>0.64046728610992432</v>
      </c>
      <c r="R900" s="67">
        <v>0.65401548147201538</v>
      </c>
      <c r="S900" s="67">
        <v>0.7043764591217041</v>
      </c>
      <c r="T900" s="67">
        <v>0.81312131881713867</v>
      </c>
      <c r="U900" s="67">
        <v>0.90345698595046997</v>
      </c>
      <c r="V900" s="67">
        <v>0.99126088619232178</v>
      </c>
      <c r="W900" s="67">
        <v>1.0727428197860718</v>
      </c>
      <c r="X900" s="67">
        <v>1.1822713613510132</v>
      </c>
      <c r="Y900" s="67">
        <v>1.3219442367553711</v>
      </c>
      <c r="Z900" s="67">
        <v>1.3623380661010742</v>
      </c>
      <c r="AA900" s="67">
        <v>1.2874182462692261</v>
      </c>
      <c r="AB900" s="67">
        <v>1.2000335454940796</v>
      </c>
      <c r="AC900" s="67">
        <v>1.0865612030029297</v>
      </c>
      <c r="AD900" s="67">
        <v>1.0018285512924194</v>
      </c>
      <c r="AE900" s="67">
        <v>0.87611335515975952</v>
      </c>
      <c r="AF900" s="67">
        <v>0.66720342636108398</v>
      </c>
      <c r="AG900" s="67">
        <v>-0.20930354297161102</v>
      </c>
      <c r="AH900" s="67">
        <v>-0.17296470701694489</v>
      </c>
      <c r="AI900" s="67">
        <v>-0.15814177691936493</v>
      </c>
      <c r="AJ900" s="67">
        <v>-0.14646425843238831</v>
      </c>
      <c r="AK900" s="67">
        <v>-0.1512586772441864</v>
      </c>
      <c r="AL900" s="67">
        <v>-0.14844340085983276</v>
      </c>
      <c r="AM900" s="67">
        <v>-0.15360851585865021</v>
      </c>
      <c r="AN900" s="67">
        <v>-0.1763041615486145</v>
      </c>
      <c r="AO900" s="67">
        <v>-0.16460621356964111</v>
      </c>
      <c r="AP900" s="67">
        <v>-0.19698555767536163</v>
      </c>
      <c r="AQ900" s="67">
        <v>-0.18573179841041565</v>
      </c>
      <c r="AR900" s="67">
        <v>-0.17835430800914764</v>
      </c>
      <c r="AS900" s="67">
        <v>-0.17765578627586365</v>
      </c>
      <c r="AT900" s="67">
        <v>-0.18457016348838806</v>
      </c>
      <c r="AU900" s="67">
        <v>-3.2129302620887756E-2</v>
      </c>
      <c r="AV900" s="67">
        <v>1.9680067896842957E-2</v>
      </c>
      <c r="AW900" s="67">
        <v>3.9240136742591858E-2</v>
      </c>
      <c r="AX900" s="67">
        <v>3.3128198236227036E-2</v>
      </c>
      <c r="AY900" s="67">
        <v>-5.0580445677042007E-3</v>
      </c>
      <c r="AZ900" s="67">
        <v>-0.2508692741394043</v>
      </c>
      <c r="BA900" s="67">
        <v>-0.2164086252450943</v>
      </c>
      <c r="BB900" s="67">
        <v>-0.21037162840366364</v>
      </c>
      <c r="BC900" s="67">
        <v>-0.14739620685577393</v>
      </c>
      <c r="BD900" s="67">
        <v>-0.19575539231300354</v>
      </c>
      <c r="BE900" s="67">
        <v>-8.6464285850524902E-2</v>
      </c>
      <c r="BF900" s="67">
        <v>-6.0369405895471573E-2</v>
      </c>
      <c r="BG900" s="67">
        <v>-5.4922133684158325E-2</v>
      </c>
      <c r="BH900" s="67">
        <v>-4.9754448235034943E-2</v>
      </c>
      <c r="BI900" s="67">
        <v>-5.8193068951368332E-2</v>
      </c>
      <c r="BJ900" s="67">
        <v>-5.6237600743770599E-2</v>
      </c>
      <c r="BK900" s="67">
        <v>-5.3385477513074875E-2</v>
      </c>
      <c r="BL900" s="67">
        <v>-6.8084947764873505E-2</v>
      </c>
      <c r="BM900" s="67">
        <v>-4.7238752245903015E-2</v>
      </c>
      <c r="BN900" s="67">
        <v>-7.0091754198074341E-2</v>
      </c>
      <c r="BO900" s="67">
        <v>-4.8759620636701584E-2</v>
      </c>
      <c r="BP900" s="67">
        <v>-3.054252453148365E-2</v>
      </c>
      <c r="BQ900" s="67">
        <v>-1.8984293565154076E-2</v>
      </c>
      <c r="BR900" s="67">
        <v>-1.5252518467605114E-2</v>
      </c>
      <c r="BS900" s="67">
        <v>0.13789856433868408</v>
      </c>
      <c r="BT900" s="67">
        <v>0.19533783197402954</v>
      </c>
      <c r="BU900" s="67">
        <v>0.22025342285633087</v>
      </c>
      <c r="BV900" s="67">
        <v>0.21569333970546722</v>
      </c>
      <c r="BW900" s="67">
        <v>0.17766140401363373</v>
      </c>
      <c r="BX900" s="67">
        <v>-6.5106727182865143E-2</v>
      </c>
      <c r="BY900" s="67">
        <v>-3.8477577269077301E-2</v>
      </c>
      <c r="BZ900" s="67">
        <v>-4.3317563831806183E-2</v>
      </c>
      <c r="CA900" s="67">
        <v>3.5913963802158833E-3</v>
      </c>
      <c r="CB900" s="67">
        <v>-6.0769937932491302E-2</v>
      </c>
      <c r="CC900" s="67">
        <v>-1.386200194247067E-3</v>
      </c>
      <c r="CD900" s="67">
        <v>1.7613759264349937E-2</v>
      </c>
      <c r="CE900" s="67">
        <v>1.6567476093769073E-2</v>
      </c>
      <c r="CF900" s="67">
        <v>1.7226476222276688E-2</v>
      </c>
      <c r="CG900" s="67">
        <v>6.2638875097036362E-3</v>
      </c>
      <c r="CH900" s="67">
        <v>7.6238573528826237E-3</v>
      </c>
      <c r="CI900" s="67">
        <v>1.6028696671128273E-2</v>
      </c>
      <c r="CJ900" s="67">
        <v>6.867346353828907E-3</v>
      </c>
      <c r="CK900" s="67">
        <v>3.4049592912197113E-2</v>
      </c>
      <c r="CL900" s="67">
        <v>1.779450848698616E-2</v>
      </c>
      <c r="CM900" s="67">
        <v>4.610690101981163E-2</v>
      </c>
      <c r="CN900" s="67">
        <v>7.1831472218036652E-2</v>
      </c>
      <c r="CO900" s="67">
        <v>9.0911105275154114E-2</v>
      </c>
      <c r="CP900" s="67">
        <v>0.10201636701822281</v>
      </c>
      <c r="CQ900" s="67">
        <v>0.25565934181213379</v>
      </c>
      <c r="CR900" s="67">
        <v>0.31699788570404053</v>
      </c>
      <c r="CS900" s="67">
        <v>0.34562268853187561</v>
      </c>
      <c r="CT900" s="67">
        <v>0.34213739633560181</v>
      </c>
      <c r="CU900" s="67">
        <v>0.30421236157417297</v>
      </c>
      <c r="CV900" s="67">
        <v>6.3551850616931915E-2</v>
      </c>
      <c r="CW900" s="67">
        <v>8.4756918251514435E-2</v>
      </c>
      <c r="CX900" s="67">
        <v>7.2383567690849304E-2</v>
      </c>
      <c r="CY900" s="67">
        <v>0.1081649512052536</v>
      </c>
      <c r="CZ900" s="67">
        <v>3.272058442234993E-2</v>
      </c>
      <c r="DA900" s="67">
        <v>8.3691895008087158E-2</v>
      </c>
      <c r="DB900" s="67">
        <v>9.5596924424171448E-2</v>
      </c>
      <c r="DC900" s="67">
        <v>8.8057078421115875E-2</v>
      </c>
      <c r="DD900" s="67">
        <v>8.4207393229007721E-2</v>
      </c>
      <c r="DE900" s="67">
        <v>7.0720836520195007E-2</v>
      </c>
      <c r="DF900" s="67">
        <v>7.1485318243503571E-2</v>
      </c>
      <c r="DG900" s="67">
        <v>8.5442870855331421E-2</v>
      </c>
      <c r="DH900" s="67">
        <v>8.1819638609886169E-2</v>
      </c>
      <c r="DI900" s="67">
        <v>0.11533793807029724</v>
      </c>
      <c r="DJ900" s="67">
        <v>0.10568077117204666</v>
      </c>
      <c r="DK900" s="67">
        <v>0.14097340404987335</v>
      </c>
      <c r="DL900" s="67">
        <v>0.1742054671049118</v>
      </c>
      <c r="DM900" s="67">
        <v>0.20080649852752686</v>
      </c>
      <c r="DN900" s="67">
        <v>0.21928524971008301</v>
      </c>
      <c r="DO900" s="67">
        <v>0.3734201192855835</v>
      </c>
      <c r="DP900" s="67">
        <v>0.43865790963172913</v>
      </c>
      <c r="DQ900" s="67">
        <v>0.47099193930625916</v>
      </c>
      <c r="DR900" s="67">
        <v>0.4685814380645752</v>
      </c>
      <c r="DS900" s="67">
        <v>0.43076330423355103</v>
      </c>
      <c r="DT900" s="67">
        <v>0.19221042096614838</v>
      </c>
      <c r="DU900" s="67">
        <v>0.20799140632152557</v>
      </c>
      <c r="DV900" s="67">
        <v>0.18808470666408539</v>
      </c>
      <c r="DW900" s="67">
        <v>0.2127385139465332</v>
      </c>
      <c r="DX900" s="67">
        <v>0.12621110677719116</v>
      </c>
      <c r="DY900" s="67">
        <v>0.20653113722801208</v>
      </c>
      <c r="DZ900" s="67">
        <v>0.20819222927093506</v>
      </c>
      <c r="EA900" s="67">
        <v>0.19127671420574188</v>
      </c>
      <c r="EB900" s="67">
        <v>0.18091720342636108</v>
      </c>
      <c r="EC900" s="67">
        <v>0.16378644108772278</v>
      </c>
      <c r="ED900" s="67">
        <v>0.16369111835956573</v>
      </c>
      <c r="EE900" s="67">
        <v>0.18566590547561646</v>
      </c>
      <c r="EF900" s="67">
        <v>0.19003884494304657</v>
      </c>
      <c r="EG900" s="67">
        <v>0.23270539939403534</v>
      </c>
      <c r="EH900" s="67">
        <v>0.23257456719875336</v>
      </c>
      <c r="EI900" s="67">
        <v>0.27794560790061951</v>
      </c>
      <c r="EJ900" s="67">
        <v>0.32201725244522095</v>
      </c>
      <c r="EK900" s="67">
        <v>0.35947799682617188</v>
      </c>
      <c r="EL900" s="67">
        <v>0.38860291242599487</v>
      </c>
      <c r="EM900" s="67">
        <v>0.54344797134399414</v>
      </c>
      <c r="EN900" s="67">
        <v>0.6143156886100769</v>
      </c>
      <c r="EO900" s="67">
        <v>0.65200525522232056</v>
      </c>
      <c r="EP900" s="67">
        <v>0.65114659070968628</v>
      </c>
      <c r="EQ900" s="67">
        <v>0.61348271369934082</v>
      </c>
      <c r="ER900" s="67">
        <v>0.37797296047210693</v>
      </c>
      <c r="ES900" s="67">
        <v>0.38592243194580078</v>
      </c>
      <c r="ET900" s="67">
        <v>0.35513874888420105</v>
      </c>
      <c r="EU900" s="67">
        <v>0.36372610926628113</v>
      </c>
      <c r="EV900" s="67">
        <v>0.26119658350944519</v>
      </c>
      <c r="EW900" s="67">
        <v>63.599029541015625</v>
      </c>
      <c r="EX900" s="67">
        <v>61.774375915527344</v>
      </c>
      <c r="EY900" s="67">
        <v>60.336036682128906</v>
      </c>
      <c r="EZ900" s="67">
        <v>59.230876922607422</v>
      </c>
      <c r="FA900" s="67">
        <v>58.252487182617188</v>
      </c>
      <c r="FB900" s="67">
        <v>56.953395843505859</v>
      </c>
      <c r="FC900" s="67">
        <v>58.301071166992188</v>
      </c>
      <c r="FD900" s="67">
        <v>63.76910400390625</v>
      </c>
      <c r="FE900" s="67">
        <v>70.164642333984375</v>
      </c>
      <c r="FF900" s="67">
        <v>76.031791687011719</v>
      </c>
      <c r="FG900" s="67">
        <v>79.176811218261719</v>
      </c>
      <c r="FH900" s="67">
        <v>81.995338439941406</v>
      </c>
      <c r="FI900" s="67">
        <v>86.4678955078125</v>
      </c>
      <c r="FJ900" s="67">
        <v>89.521835327148438</v>
      </c>
      <c r="FK900" s="67">
        <v>90.42950439453125</v>
      </c>
      <c r="FL900" s="67">
        <v>90.088470458984375</v>
      </c>
      <c r="FM900" s="67">
        <v>86.523361206054688</v>
      </c>
      <c r="FN900" s="67">
        <v>80.602706909179688</v>
      </c>
      <c r="FO900" s="67">
        <v>78.71331787109375</v>
      </c>
      <c r="FP900" s="67">
        <v>76.146308898925781</v>
      </c>
      <c r="FQ900" s="67">
        <v>69.507484436035156</v>
      </c>
      <c r="FR900" s="67">
        <v>65.321060180664063</v>
      </c>
      <c r="FS900" s="67">
        <v>63.031082153320313</v>
      </c>
      <c r="FT900" s="67">
        <v>61.125278472900391</v>
      </c>
      <c r="FU900" s="68">
        <v>0.16001568734645844</v>
      </c>
      <c r="FV900" s="40">
        <v>3.0199999809265137</v>
      </c>
      <c r="FW900">
        <v>698.04</v>
      </c>
      <c r="FX900">
        <v>1</v>
      </c>
    </row>
    <row r="901" spans="1:180" x14ac:dyDescent="0.2">
      <c r="A901" t="s">
        <v>189</v>
      </c>
      <c r="B901" t="s">
        <v>207</v>
      </c>
      <c r="C901" t="s">
        <v>204</v>
      </c>
      <c r="D901" t="s">
        <v>185</v>
      </c>
      <c r="E901" t="s">
        <v>1</v>
      </c>
      <c r="F901" t="s">
        <v>194</v>
      </c>
      <c r="G901" s="60" t="s">
        <v>219</v>
      </c>
      <c r="H901" s="67">
        <v>963</v>
      </c>
      <c r="I901" s="67">
        <v>0.54188120365142822</v>
      </c>
      <c r="J901" s="67">
        <v>0.46620866656303406</v>
      </c>
      <c r="K901" s="67">
        <v>0.43692740797996521</v>
      </c>
      <c r="L901" s="67">
        <v>0.41987064480781555</v>
      </c>
      <c r="M901" s="67">
        <v>0.40817195177078247</v>
      </c>
      <c r="N901" s="67">
        <v>0.44537463784217834</v>
      </c>
      <c r="O901" s="67">
        <v>0.50689756870269775</v>
      </c>
      <c r="P901" s="67">
        <v>0.59086519479751587</v>
      </c>
      <c r="Q901" s="67">
        <v>0.61277908086776733</v>
      </c>
      <c r="R901" s="67">
        <v>0.63622039556503296</v>
      </c>
      <c r="S901" s="67">
        <v>0.66921281814575195</v>
      </c>
      <c r="T901" s="67">
        <v>0.78615421056747437</v>
      </c>
      <c r="U901" s="67">
        <v>0.89330542087554932</v>
      </c>
      <c r="V901" s="67">
        <v>1.0280437469482422</v>
      </c>
      <c r="W901" s="67">
        <v>1.2120530605316162</v>
      </c>
      <c r="X901" s="67">
        <v>1.4006153345108032</v>
      </c>
      <c r="Y901" s="67">
        <v>1.6502529382705688</v>
      </c>
      <c r="Z901" s="67">
        <v>1.8214818239212036</v>
      </c>
      <c r="AA901" s="67">
        <v>1.8611685037612915</v>
      </c>
      <c r="AB901" s="67">
        <v>1.8573809862136841</v>
      </c>
      <c r="AC901" s="67">
        <v>1.6412941217422485</v>
      </c>
      <c r="AD901" s="67">
        <v>1.4562361240386963</v>
      </c>
      <c r="AE901" s="67">
        <v>1.1685299873352051</v>
      </c>
      <c r="AF901" s="67">
        <v>0.87227779626846313</v>
      </c>
      <c r="AG901" s="67">
        <v>-0.21158427000045776</v>
      </c>
      <c r="AH901" s="67">
        <v>-0.19745010137557983</v>
      </c>
      <c r="AI901" s="67">
        <v>-0.16582970321178436</v>
      </c>
      <c r="AJ901" s="67">
        <v>-0.15225635468959808</v>
      </c>
      <c r="AK901" s="67">
        <v>-0.16574390232563019</v>
      </c>
      <c r="AL901" s="67">
        <v>-0.15501770377159119</v>
      </c>
      <c r="AM901" s="67">
        <v>-0.17685560882091522</v>
      </c>
      <c r="AN901" s="67">
        <v>-0.18150073289871216</v>
      </c>
      <c r="AO901" s="67">
        <v>-0.22295543551445007</v>
      </c>
      <c r="AP901" s="67">
        <v>-0.21285820007324219</v>
      </c>
      <c r="AQ901" s="67">
        <v>-0.22521644830703735</v>
      </c>
      <c r="AR901" s="67">
        <v>-0.20371660590171814</v>
      </c>
      <c r="AS901" s="67">
        <v>-0.22776409983634949</v>
      </c>
      <c r="AT901" s="67">
        <v>-0.26751479506492615</v>
      </c>
      <c r="AU901" s="67">
        <v>-2.1026328206062317E-2</v>
      </c>
      <c r="AV901" s="67">
        <v>7.3337413370609283E-2</v>
      </c>
      <c r="AW901" s="67">
        <v>0.16913166642189026</v>
      </c>
      <c r="AX901" s="67">
        <v>0.24875226616859436</v>
      </c>
      <c r="AY901" s="67">
        <v>0.22372232377529144</v>
      </c>
      <c r="AZ901" s="67">
        <v>-0.39161789417266846</v>
      </c>
      <c r="BA901" s="67">
        <v>-0.49363821744918823</v>
      </c>
      <c r="BB901" s="67">
        <v>-0.37987792491912842</v>
      </c>
      <c r="BC901" s="67">
        <v>-0.31731262803077698</v>
      </c>
      <c r="BD901" s="67">
        <v>-0.28402480483055115</v>
      </c>
      <c r="BE901" s="67">
        <v>-8.8586494326591492E-2</v>
      </c>
      <c r="BF901" s="67">
        <v>-8.4707774221897125E-2</v>
      </c>
      <c r="BG901" s="67">
        <v>-6.2475781887769699E-2</v>
      </c>
      <c r="BH901" s="67">
        <v>-5.5418722331523895E-2</v>
      </c>
      <c r="BI901" s="67">
        <v>-7.2554469108581543E-2</v>
      </c>
      <c r="BJ901" s="67">
        <v>-6.2690518796443939E-2</v>
      </c>
      <c r="BK901" s="67">
        <v>-7.6501853764057159E-2</v>
      </c>
      <c r="BL901" s="67">
        <v>-7.3141887784004211E-2</v>
      </c>
      <c r="BM901" s="67">
        <v>-0.10543821752071381</v>
      </c>
      <c r="BN901" s="67">
        <v>-8.5800148546695709E-2</v>
      </c>
      <c r="BO901" s="67">
        <v>-8.8065892457962036E-2</v>
      </c>
      <c r="BP901" s="67">
        <v>-5.5712059140205383E-2</v>
      </c>
      <c r="BQ901" s="67">
        <v>-6.8884424865245819E-2</v>
      </c>
      <c r="BR901" s="67">
        <v>-9.7977198660373688E-2</v>
      </c>
      <c r="BS901" s="67">
        <v>0.14922064542770386</v>
      </c>
      <c r="BT901" s="67">
        <v>0.24922014772891998</v>
      </c>
      <c r="BU901" s="67">
        <v>0.35037592053413391</v>
      </c>
      <c r="BV901" s="67">
        <v>0.4315483570098877</v>
      </c>
      <c r="BW901" s="67">
        <v>0.40667212009429932</v>
      </c>
      <c r="BX901" s="67">
        <v>-0.20562082529067993</v>
      </c>
      <c r="BY901" s="67">
        <v>-0.31548073887825012</v>
      </c>
      <c r="BZ901" s="67">
        <v>-0.21261119842529297</v>
      </c>
      <c r="CA901" s="67">
        <v>-0.16613177955150604</v>
      </c>
      <c r="CB901" s="67">
        <v>-0.14886602759361267</v>
      </c>
      <c r="CC901" s="67">
        <v>-3.3986058551818132E-3</v>
      </c>
      <c r="CD901" s="67">
        <v>-6.6227889619767666E-3</v>
      </c>
      <c r="CE901" s="67">
        <v>9.1068316251039505E-3</v>
      </c>
      <c r="CF901" s="67">
        <v>1.1650724336504936E-2</v>
      </c>
      <c r="CG901" s="67">
        <v>-8.011755533516407E-3</v>
      </c>
      <c r="CH901" s="67">
        <v>1.2550040846690536E-3</v>
      </c>
      <c r="CI901" s="67">
        <v>-6.9971499033272266E-3</v>
      </c>
      <c r="CJ901" s="67">
        <v>1.9070968264713883E-3</v>
      </c>
      <c r="CK901" s="67">
        <v>-2.4046141654253006E-2</v>
      </c>
      <c r="CL901" s="67">
        <v>2.1998570300638676E-3</v>
      </c>
      <c r="CM901" s="67">
        <v>6.9241644814610481E-3</v>
      </c>
      <c r="CN901" s="67">
        <v>4.6795450150966644E-2</v>
      </c>
      <c r="CO901" s="67">
        <v>4.1155163198709488E-2</v>
      </c>
      <c r="CP901" s="67">
        <v>1.9444013014435768E-2</v>
      </c>
      <c r="CQ901" s="67">
        <v>0.2671332061290741</v>
      </c>
      <c r="CR901" s="67">
        <v>0.37103596329689026</v>
      </c>
      <c r="CS901" s="67">
        <v>0.47590512037277222</v>
      </c>
      <c r="CT901" s="67">
        <v>0.55815237760543823</v>
      </c>
      <c r="CU901" s="67">
        <v>0.5333825945854187</v>
      </c>
      <c r="CV901" s="67">
        <v>-7.6799839735031128E-2</v>
      </c>
      <c r="CW901" s="67">
        <v>-0.19208945333957672</v>
      </c>
      <c r="CX901" s="67">
        <v>-9.6762761473655701E-2</v>
      </c>
      <c r="CY901" s="67">
        <v>-6.1424382030963898E-2</v>
      </c>
      <c r="CZ901" s="67">
        <v>-5.5255468934774399E-2</v>
      </c>
      <c r="DA901" s="67">
        <v>8.1789277493953705E-2</v>
      </c>
      <c r="DB901" s="67">
        <v>7.1462199091911316E-2</v>
      </c>
      <c r="DC901" s="67">
        <v>8.0689437687397003E-2</v>
      </c>
      <c r="DD901" s="67">
        <v>7.8720174729824066E-2</v>
      </c>
      <c r="DE901" s="67">
        <v>5.6530959904193878E-2</v>
      </c>
      <c r="DF901" s="67">
        <v>6.5200522541999817E-2</v>
      </c>
      <c r="DG901" s="67">
        <v>6.2507554888725281E-2</v>
      </c>
      <c r="DH901" s="67">
        <v>7.6956085860729218E-2</v>
      </c>
      <c r="DI901" s="67">
        <v>5.7345934212207794E-2</v>
      </c>
      <c r="DJ901" s="67">
        <v>9.0199872851371765E-2</v>
      </c>
      <c r="DK901" s="67">
        <v>0.10191421210765839</v>
      </c>
      <c r="DL901" s="67">
        <v>0.14930295944213867</v>
      </c>
      <c r="DM901" s="67">
        <v>0.15119475126266479</v>
      </c>
      <c r="DN901" s="67">
        <v>0.13686522841453552</v>
      </c>
      <c r="DO901" s="67">
        <v>0.38504570722579956</v>
      </c>
      <c r="DP901" s="67">
        <v>0.49285182356834412</v>
      </c>
      <c r="DQ901" s="67">
        <v>0.60143435001373291</v>
      </c>
      <c r="DR901" s="67">
        <v>0.68475645780563354</v>
      </c>
      <c r="DS901" s="67">
        <v>0.66009306907653809</v>
      </c>
      <c r="DT901" s="67">
        <v>5.2021153271198273E-2</v>
      </c>
      <c r="DU901" s="67">
        <v>-6.8698152899742126E-2</v>
      </c>
      <c r="DV901" s="67">
        <v>1.9085666164755821E-2</v>
      </c>
      <c r="DW901" s="67">
        <v>4.3283004313707352E-2</v>
      </c>
      <c r="DX901" s="67">
        <v>3.8355085998773575E-2</v>
      </c>
      <c r="DY901" s="67">
        <v>0.20478704571723938</v>
      </c>
      <c r="DZ901" s="67">
        <v>0.18420451879501343</v>
      </c>
      <c r="EA901" s="67">
        <v>0.18404334783554077</v>
      </c>
      <c r="EB901" s="67">
        <v>0.17555780708789825</v>
      </c>
      <c r="EC901" s="67">
        <v>0.14972037076950073</v>
      </c>
      <c r="ED901" s="67">
        <v>0.15752770006656647</v>
      </c>
      <c r="EE901" s="67">
        <v>0.16286131739616394</v>
      </c>
      <c r="EF901" s="67">
        <v>0.18531490862369537</v>
      </c>
      <c r="EG901" s="67">
        <v>0.17486315965652466</v>
      </c>
      <c r="EH901" s="67">
        <v>0.21725791692733765</v>
      </c>
      <c r="EI901" s="67">
        <v>0.2390647679567337</v>
      </c>
      <c r="EJ901" s="67">
        <v>0.29730749130249023</v>
      </c>
      <c r="EK901" s="67">
        <v>0.31007444858551025</v>
      </c>
      <c r="EL901" s="67">
        <v>0.30640283226966858</v>
      </c>
      <c r="EM901" s="67">
        <v>0.55529272556304932</v>
      </c>
      <c r="EN901" s="67">
        <v>0.66873455047607422</v>
      </c>
      <c r="EO901" s="67">
        <v>0.78267854452133179</v>
      </c>
      <c r="EP901" s="67">
        <v>0.86755245923995972</v>
      </c>
      <c r="EQ901" s="67">
        <v>0.84304291009902954</v>
      </c>
      <c r="ER901" s="67">
        <v>0.2380182147026062</v>
      </c>
      <c r="ES901" s="67">
        <v>0.10945930331945419</v>
      </c>
      <c r="ET901" s="67">
        <v>0.18635240197181702</v>
      </c>
      <c r="EU901" s="67">
        <v>0.19446384906768799</v>
      </c>
      <c r="EV901" s="67">
        <v>0.17351384460926056</v>
      </c>
      <c r="EW901" s="67">
        <v>60.141780853271484</v>
      </c>
      <c r="EX901" s="67">
        <v>59.054149627685547</v>
      </c>
      <c r="EY901" s="67">
        <v>58.950969696044922</v>
      </c>
      <c r="EZ901" s="67">
        <v>58.449871063232422</v>
      </c>
      <c r="FA901" s="67">
        <v>57.006492614746094</v>
      </c>
      <c r="FB901" s="67">
        <v>56.157356262207031</v>
      </c>
      <c r="FC901" s="67">
        <v>56.559677124023438</v>
      </c>
      <c r="FD901" s="67">
        <v>61.056861877441406</v>
      </c>
      <c r="FE901" s="67">
        <v>66.37615966796875</v>
      </c>
      <c r="FF901" s="67">
        <v>72.36181640625</v>
      </c>
      <c r="FG901" s="67">
        <v>79.3748779296875</v>
      </c>
      <c r="FH901" s="67">
        <v>84.555778503417969</v>
      </c>
      <c r="FI901" s="67">
        <v>91.423408508300781</v>
      </c>
      <c r="FJ901" s="67">
        <v>95.082366943359375</v>
      </c>
      <c r="FK901" s="67">
        <v>98.521171569824219</v>
      </c>
      <c r="FL901" s="67">
        <v>100.38126373291016</v>
      </c>
      <c r="FM901" s="67">
        <v>96.669677734375</v>
      </c>
      <c r="FN901" s="67">
        <v>96.715599060058594</v>
      </c>
      <c r="FO901" s="67">
        <v>93.450294494628906</v>
      </c>
      <c r="FP901" s="67">
        <v>86.73291015625</v>
      </c>
      <c r="FQ901" s="67">
        <v>79.426307678222656</v>
      </c>
      <c r="FR901" s="67">
        <v>75.040718078613281</v>
      </c>
      <c r="FS901" s="67">
        <v>70.386924743652344</v>
      </c>
      <c r="FT901" s="67">
        <v>67.78668212890625</v>
      </c>
      <c r="FU901" s="68">
        <v>0.16021925210952759</v>
      </c>
      <c r="FV901" s="40">
        <v>3.6500000953674316</v>
      </c>
      <c r="FW901">
        <v>865.44</v>
      </c>
      <c r="FX901">
        <v>1</v>
      </c>
    </row>
    <row r="902" spans="1:180" x14ac:dyDescent="0.2">
      <c r="A902" t="s">
        <v>189</v>
      </c>
      <c r="B902" t="s">
        <v>207</v>
      </c>
      <c r="C902" t="s">
        <v>204</v>
      </c>
      <c r="D902" t="s">
        <v>185</v>
      </c>
      <c r="E902" t="s">
        <v>1</v>
      </c>
      <c r="F902" t="s">
        <v>194</v>
      </c>
      <c r="G902" s="60" t="s">
        <v>220</v>
      </c>
      <c r="H902" s="67">
        <v>962</v>
      </c>
      <c r="I902" s="67">
        <v>0.68684077262878418</v>
      </c>
      <c r="J902" s="67">
        <v>0.56834805011749268</v>
      </c>
      <c r="K902" s="67">
        <v>0.49370178580284119</v>
      </c>
      <c r="L902" s="67">
        <v>0.46736764907836914</v>
      </c>
      <c r="M902" s="67">
        <v>0.44430446624755859</v>
      </c>
      <c r="N902" s="67">
        <v>0.47066366672515869</v>
      </c>
      <c r="O902" s="67">
        <v>0.52850228548049927</v>
      </c>
      <c r="P902" s="67">
        <v>0.58891952037811279</v>
      </c>
      <c r="Q902" s="67">
        <v>0.64698010683059692</v>
      </c>
      <c r="R902" s="67">
        <v>0.67088419198989868</v>
      </c>
      <c r="S902" s="67">
        <v>0.73712044954299927</v>
      </c>
      <c r="T902" s="67">
        <v>0.87004941701889038</v>
      </c>
      <c r="U902" s="67">
        <v>0.92833364009857178</v>
      </c>
      <c r="V902" s="67">
        <v>1.0293303728103638</v>
      </c>
      <c r="W902" s="67">
        <v>1.0981894731521606</v>
      </c>
      <c r="X902" s="67">
        <v>1.1783323287963867</v>
      </c>
      <c r="Y902" s="67">
        <v>1.3344082832336426</v>
      </c>
      <c r="Z902" s="67">
        <v>1.484885573387146</v>
      </c>
      <c r="AA902" s="67">
        <v>1.5140668153762817</v>
      </c>
      <c r="AB902" s="67">
        <v>1.5558085441589355</v>
      </c>
      <c r="AC902" s="67">
        <v>1.3923956155776978</v>
      </c>
      <c r="AD902" s="67">
        <v>1.2861398458480835</v>
      </c>
      <c r="AE902" s="67">
        <v>1.0645372867584229</v>
      </c>
      <c r="AF902" s="67">
        <v>0.78502017259597778</v>
      </c>
      <c r="AG902" s="67">
        <v>-0.25017556548118591</v>
      </c>
      <c r="AH902" s="67">
        <v>-0.25123962759971619</v>
      </c>
      <c r="AI902" s="67">
        <v>-0.22826704382896423</v>
      </c>
      <c r="AJ902" s="67">
        <v>-0.19644545018672943</v>
      </c>
      <c r="AK902" s="67">
        <v>-0.19028270244598389</v>
      </c>
      <c r="AL902" s="67">
        <v>-0.18559516966342926</v>
      </c>
      <c r="AM902" s="67">
        <v>-0.18281200528144836</v>
      </c>
      <c r="AN902" s="67">
        <v>-0.20430848002433777</v>
      </c>
      <c r="AO902" s="67">
        <v>-0.18918910622596741</v>
      </c>
      <c r="AP902" s="67">
        <v>-0.22029934823513031</v>
      </c>
      <c r="AQ902" s="67">
        <v>-0.24435968697071075</v>
      </c>
      <c r="AR902" s="67">
        <v>-0.20679055154323578</v>
      </c>
      <c r="AS902" s="67">
        <v>-0.24946583807468414</v>
      </c>
      <c r="AT902" s="67">
        <v>-0.21791419386863708</v>
      </c>
      <c r="AU902" s="67">
        <v>-4.9052327871322632E-2</v>
      </c>
      <c r="AV902" s="67">
        <v>-7.3087573982775211E-3</v>
      </c>
      <c r="AW902" s="67">
        <v>5.7557608932256699E-2</v>
      </c>
      <c r="AX902" s="67">
        <v>0.1150992214679718</v>
      </c>
      <c r="AY902" s="67">
        <v>8.0805286765098572E-2</v>
      </c>
      <c r="AZ902" s="67">
        <v>-0.25852075219154358</v>
      </c>
      <c r="BA902" s="67">
        <v>-0.38937324285507202</v>
      </c>
      <c r="BB902" s="67">
        <v>-0.29339125752449036</v>
      </c>
      <c r="BC902" s="67">
        <v>-0.19982193410396576</v>
      </c>
      <c r="BD902" s="67">
        <v>-0.22222387790679932</v>
      </c>
      <c r="BE902" s="67">
        <v>-0.12708668410778046</v>
      </c>
      <c r="BF902" s="67">
        <v>-0.13841311633586884</v>
      </c>
      <c r="BG902" s="67">
        <v>-0.12483613938093185</v>
      </c>
      <c r="BH902" s="67">
        <v>-9.9534943699836731E-2</v>
      </c>
      <c r="BI902" s="67">
        <v>-9.702281653881073E-2</v>
      </c>
      <c r="BJ902" s="67">
        <v>-9.3198686838150024E-2</v>
      </c>
      <c r="BK902" s="67">
        <v>-8.238336443901062E-2</v>
      </c>
      <c r="BL902" s="67">
        <v>-9.5869399607181549E-2</v>
      </c>
      <c r="BM902" s="67">
        <v>-7.1585461497306824E-2</v>
      </c>
      <c r="BN902" s="67">
        <v>-9.3146994709968567E-2</v>
      </c>
      <c r="BO902" s="67">
        <v>-0.10710689425468445</v>
      </c>
      <c r="BP902" s="67">
        <v>-5.8675579726696014E-2</v>
      </c>
      <c r="BQ902" s="67">
        <v>-9.0467147529125214E-2</v>
      </c>
      <c r="BR902" s="67">
        <v>-4.8250440508127213E-2</v>
      </c>
      <c r="BS902" s="67">
        <v>0.12132067233324051</v>
      </c>
      <c r="BT902" s="67">
        <v>0.16870363056659698</v>
      </c>
      <c r="BU902" s="67">
        <v>0.23893509805202484</v>
      </c>
      <c r="BV902" s="67">
        <v>0.29802897572517395</v>
      </c>
      <c r="BW902" s="67">
        <v>0.26388856768608093</v>
      </c>
      <c r="BX902" s="67">
        <v>-7.2387874126434326E-2</v>
      </c>
      <c r="BY902" s="67">
        <v>-0.21108503639698029</v>
      </c>
      <c r="BZ902" s="67">
        <v>-0.12600170075893402</v>
      </c>
      <c r="CA902" s="67">
        <v>-4.8529710620641708E-2</v>
      </c>
      <c r="CB902" s="67">
        <v>-8.6965300142765045E-2</v>
      </c>
      <c r="CC902" s="67">
        <v>-4.1835684329271317E-2</v>
      </c>
      <c r="CD902" s="67">
        <v>-6.0269813984632492E-2</v>
      </c>
      <c r="CE902" s="67">
        <v>-5.3200211375951767E-2</v>
      </c>
      <c r="CF902" s="67">
        <v>-3.2415002584457397E-2</v>
      </c>
      <c r="CG902" s="67">
        <v>-3.2431304454803467E-2</v>
      </c>
      <c r="CH902" s="67">
        <v>-2.9205162078142166E-2</v>
      </c>
      <c r="CI902" s="67">
        <v>-1.2826790101826191E-2</v>
      </c>
      <c r="CJ902" s="67">
        <v>-2.076481468975544E-2</v>
      </c>
      <c r="CK902" s="67">
        <v>9.8664583638310432E-3</v>
      </c>
      <c r="CL902" s="67">
        <v>-5.08164893835783E-3</v>
      </c>
      <c r="CM902" s="67">
        <v>-1.2046026065945625E-2</v>
      </c>
      <c r="CN902" s="67">
        <v>4.3908398598432541E-2</v>
      </c>
      <c r="CO902" s="67">
        <v>1.9654853269457817E-2</v>
      </c>
      <c r="CP902" s="67">
        <v>6.9258160889148712E-2</v>
      </c>
      <c r="CQ902" s="67">
        <v>0.23932048678398132</v>
      </c>
      <c r="CR902" s="67">
        <v>0.29060927033424377</v>
      </c>
      <c r="CS902" s="67">
        <v>0.36455658078193665</v>
      </c>
      <c r="CT902" s="67">
        <v>0.42472556233406067</v>
      </c>
      <c r="CU902" s="67">
        <v>0.39069151878356934</v>
      </c>
      <c r="CV902" s="67">
        <v>5.6527175009250641E-2</v>
      </c>
      <c r="CW902" s="67">
        <v>-8.7603151798248291E-2</v>
      </c>
      <c r="CX902" s="67">
        <v>-1.0068213567137718E-2</v>
      </c>
      <c r="CY902" s="67">
        <v>5.6254833936691284E-2</v>
      </c>
      <c r="CZ902" s="67">
        <v>6.7143789492547512E-3</v>
      </c>
      <c r="DA902" s="67">
        <v>4.3415307998657227E-2</v>
      </c>
      <c r="DB902" s="67">
        <v>1.7873486503958702E-2</v>
      </c>
      <c r="DC902" s="67">
        <v>1.8435714766383171E-2</v>
      </c>
      <c r="DD902" s="67">
        <v>3.4704931080341339E-2</v>
      </c>
      <c r="DE902" s="67">
        <v>3.2160207629203796E-2</v>
      </c>
      <c r="DF902" s="67">
        <v>3.4788366407155991E-2</v>
      </c>
      <c r="DG902" s="67">
        <v>5.6729778647422791E-2</v>
      </c>
      <c r="DH902" s="67">
        <v>5.4339773952960968E-2</v>
      </c>
      <c r="DI902" s="67">
        <v>9.1318383812904358E-2</v>
      </c>
      <c r="DJ902" s="67">
        <v>8.2983694970607758E-2</v>
      </c>
      <c r="DK902" s="67">
        <v>8.3014830946922302E-2</v>
      </c>
      <c r="DL902" s="67">
        <v>0.14649239182472229</v>
      </c>
      <c r="DM902" s="67">
        <v>0.12977686524391174</v>
      </c>
      <c r="DN902" s="67">
        <v>0.18676675856113434</v>
      </c>
      <c r="DO902" s="67">
        <v>0.35732030868530273</v>
      </c>
      <c r="DP902" s="67">
        <v>0.41251489520072937</v>
      </c>
      <c r="DQ902" s="67">
        <v>0.49017810821533203</v>
      </c>
      <c r="DR902" s="67">
        <v>0.551422119140625</v>
      </c>
      <c r="DS902" s="67">
        <v>0.51749444007873535</v>
      </c>
      <c r="DT902" s="67">
        <v>0.18544222414493561</v>
      </c>
      <c r="DU902" s="67">
        <v>3.5878732800483704E-2</v>
      </c>
      <c r="DV902" s="67">
        <v>0.10586527734994888</v>
      </c>
      <c r="DW902" s="67">
        <v>0.16103938221931458</v>
      </c>
      <c r="DX902" s="67">
        <v>0.10039405524730682</v>
      </c>
      <c r="DY902" s="67">
        <v>0.16650418937206268</v>
      </c>
      <c r="DZ902" s="67">
        <v>0.1307000070810318</v>
      </c>
      <c r="EA902" s="67">
        <v>0.1218666136264801</v>
      </c>
      <c r="EB902" s="67">
        <v>0.13161544501781464</v>
      </c>
      <c r="EC902" s="67">
        <v>0.12542009353637695</v>
      </c>
      <c r="ED902" s="67">
        <v>0.12718483805656433</v>
      </c>
      <c r="EE902" s="67">
        <v>0.15715841948986053</v>
      </c>
      <c r="EF902" s="67">
        <v>0.16277885437011719</v>
      </c>
      <c r="EG902" s="67">
        <v>0.20892202854156494</v>
      </c>
      <c r="EH902" s="67">
        <v>0.2101360410451889</v>
      </c>
      <c r="EI902" s="67">
        <v>0.22026762366294861</v>
      </c>
      <c r="EJ902" s="67">
        <v>0.29460737109184265</v>
      </c>
      <c r="EK902" s="67">
        <v>0.28877553343772888</v>
      </c>
      <c r="EL902" s="67">
        <v>0.35643050074577332</v>
      </c>
      <c r="EM902" s="67">
        <v>0.52769333124160767</v>
      </c>
      <c r="EN902" s="67">
        <v>0.58852732181549072</v>
      </c>
      <c r="EO902" s="67">
        <v>0.67155563831329346</v>
      </c>
      <c r="EP902" s="67">
        <v>0.73435193300247192</v>
      </c>
      <c r="EQ902" s="67">
        <v>0.70057767629623413</v>
      </c>
      <c r="ER902" s="67">
        <v>0.37157505750656128</v>
      </c>
      <c r="ES902" s="67">
        <v>0.21416695415973663</v>
      </c>
      <c r="ET902" s="67">
        <v>0.27325481176376343</v>
      </c>
      <c r="EU902" s="67">
        <v>0.31233161687850952</v>
      </c>
      <c r="EV902" s="67">
        <v>0.23565264046192169</v>
      </c>
      <c r="EW902" s="67">
        <v>65.338912963867188</v>
      </c>
      <c r="EX902" s="67">
        <v>63.260906219482422</v>
      </c>
      <c r="EY902" s="67">
        <v>61.654911041259766</v>
      </c>
      <c r="EZ902" s="67">
        <v>60.704193115234375</v>
      </c>
      <c r="FA902" s="67">
        <v>59.815982818603516</v>
      </c>
      <c r="FB902" s="67">
        <v>58.857955932617188</v>
      </c>
      <c r="FC902" s="67">
        <v>59.755771636962891</v>
      </c>
      <c r="FD902" s="67">
        <v>63.716163635253906</v>
      </c>
      <c r="FE902" s="67">
        <v>68.30181884765625</v>
      </c>
      <c r="FF902" s="67">
        <v>73.553237915039063</v>
      </c>
      <c r="FG902" s="67">
        <v>77.701751708984375</v>
      </c>
      <c r="FH902" s="67">
        <v>85.282119750976563</v>
      </c>
      <c r="FI902" s="67">
        <v>91.076156616210938</v>
      </c>
      <c r="FJ902" s="67">
        <v>93.139106750488281</v>
      </c>
      <c r="FK902" s="67">
        <v>91.661308288574219</v>
      </c>
      <c r="FL902" s="67">
        <v>93.412757873535156</v>
      </c>
      <c r="FM902" s="67">
        <v>92.384666442871094</v>
      </c>
      <c r="FN902" s="67">
        <v>89.832328796386719</v>
      </c>
      <c r="FO902" s="67">
        <v>87.90948486328125</v>
      </c>
      <c r="FP902" s="67">
        <v>84.0462646484375</v>
      </c>
      <c r="FQ902" s="67">
        <v>75.303199768066406</v>
      </c>
      <c r="FR902" s="67">
        <v>74.027755737304688</v>
      </c>
      <c r="FS902" s="67">
        <v>70.840789794921875</v>
      </c>
      <c r="FT902" s="67">
        <v>68.442115783691406</v>
      </c>
      <c r="FU902" s="68">
        <v>0.16033683717250824</v>
      </c>
      <c r="FV902" s="40">
        <v>4.559999942779541</v>
      </c>
      <c r="FW902">
        <v>811.72</v>
      </c>
      <c r="FX902">
        <v>1</v>
      </c>
    </row>
    <row r="903" spans="1:180" x14ac:dyDescent="0.2">
      <c r="A903" t="s">
        <v>189</v>
      </c>
      <c r="B903" t="s">
        <v>207</v>
      </c>
      <c r="C903" t="s">
        <v>204</v>
      </c>
      <c r="D903" t="s">
        <v>185</v>
      </c>
      <c r="E903" t="s">
        <v>1</v>
      </c>
      <c r="F903" t="s">
        <v>194</v>
      </c>
      <c r="G903" s="60" t="s">
        <v>221</v>
      </c>
      <c r="H903" s="67">
        <v>956</v>
      </c>
      <c r="I903" s="67">
        <v>0.59166163206100464</v>
      </c>
      <c r="J903" s="67">
        <v>0.50319367647171021</v>
      </c>
      <c r="K903" s="67">
        <v>0.45827093720436096</v>
      </c>
      <c r="L903" s="67">
        <v>0.44290065765380859</v>
      </c>
      <c r="M903" s="67">
        <v>0.41809791326522827</v>
      </c>
      <c r="N903" s="67">
        <v>0.44830915331840515</v>
      </c>
      <c r="O903" s="67">
        <v>0.50418221950531006</v>
      </c>
      <c r="P903" s="67">
        <v>0.56867003440856934</v>
      </c>
      <c r="Q903" s="67">
        <v>0.60296577215194702</v>
      </c>
      <c r="R903" s="67">
        <v>0.62825888395309448</v>
      </c>
      <c r="S903" s="67">
        <v>0.67950439453125</v>
      </c>
      <c r="T903" s="67">
        <v>0.76102322340011597</v>
      </c>
      <c r="U903" s="67">
        <v>0.92188245058059692</v>
      </c>
      <c r="V903" s="67">
        <v>1.0671525001525879</v>
      </c>
      <c r="W903" s="67">
        <v>1.196942925453186</v>
      </c>
      <c r="X903" s="67">
        <v>1.4096322059631348</v>
      </c>
      <c r="Y903" s="67">
        <v>1.5988341569900513</v>
      </c>
      <c r="Z903" s="67">
        <v>1.7220501899719238</v>
      </c>
      <c r="AA903" s="67">
        <v>1.8228491544723511</v>
      </c>
      <c r="AB903" s="67">
        <v>1.8012733459472656</v>
      </c>
      <c r="AC903" s="67">
        <v>1.6795939207077026</v>
      </c>
      <c r="AD903" s="67">
        <v>1.4976933002471924</v>
      </c>
      <c r="AE903" s="67">
        <v>1.1322219371795654</v>
      </c>
      <c r="AF903" s="67">
        <v>0.85656911134719849</v>
      </c>
      <c r="AG903" s="67">
        <v>-0.18593381345272064</v>
      </c>
      <c r="AH903" s="67">
        <v>-0.18479901552200317</v>
      </c>
      <c r="AI903" s="67">
        <v>-0.18933390080928802</v>
      </c>
      <c r="AJ903" s="67">
        <v>-0.16590335965156555</v>
      </c>
      <c r="AK903" s="67">
        <v>-0.18855960667133331</v>
      </c>
      <c r="AL903" s="67">
        <v>-0.16597890853881836</v>
      </c>
      <c r="AM903" s="67">
        <v>-0.1777065247297287</v>
      </c>
      <c r="AN903" s="67">
        <v>-0.1906953901052475</v>
      </c>
      <c r="AO903" s="67">
        <v>-0.20518040657043457</v>
      </c>
      <c r="AP903" s="67">
        <v>-0.20220884680747986</v>
      </c>
      <c r="AQ903" s="67">
        <v>-0.24202683568000793</v>
      </c>
      <c r="AR903" s="67">
        <v>-0.2785295844078064</v>
      </c>
      <c r="AS903" s="67">
        <v>-0.2888813316822052</v>
      </c>
      <c r="AT903" s="67">
        <v>-0.28952625393867493</v>
      </c>
      <c r="AU903" s="67">
        <v>-6.9901548326015472E-2</v>
      </c>
      <c r="AV903" s="67">
        <v>3.970467671751976E-2</v>
      </c>
      <c r="AW903" s="67">
        <v>9.9784530699253082E-2</v>
      </c>
      <c r="AX903" s="67">
        <v>0.14438565075397491</v>
      </c>
      <c r="AY903" s="67">
        <v>0.17431679368019104</v>
      </c>
      <c r="AZ903" s="67">
        <v>-0.46148160099983215</v>
      </c>
      <c r="BA903" s="67">
        <v>-0.46307727694511414</v>
      </c>
      <c r="BB903" s="67">
        <v>-0.33495652675628662</v>
      </c>
      <c r="BC903" s="67">
        <v>-0.28539502620697021</v>
      </c>
      <c r="BD903" s="67">
        <v>-0.26536464691162109</v>
      </c>
      <c r="BE903" s="67">
        <v>-6.2307458370923996E-2</v>
      </c>
      <c r="BF903" s="67">
        <v>-7.1473091840744019E-2</v>
      </c>
      <c r="BG903" s="67">
        <v>-8.5447125136852264E-2</v>
      </c>
      <c r="BH903" s="67">
        <v>-6.8557798862457275E-2</v>
      </c>
      <c r="BI903" s="67">
        <v>-9.4877846539020538E-2</v>
      </c>
      <c r="BJ903" s="67">
        <v>-7.3169596493244171E-2</v>
      </c>
      <c r="BK903" s="67">
        <v>-7.6833911240100861E-2</v>
      </c>
      <c r="BL903" s="67">
        <v>-8.1782929599285126E-2</v>
      </c>
      <c r="BM903" s="67">
        <v>-8.7069913744926453E-2</v>
      </c>
      <c r="BN903" s="67">
        <v>-7.4499361217021942E-2</v>
      </c>
      <c r="BO903" s="67">
        <v>-0.10416840016841888</v>
      </c>
      <c r="BP903" s="67">
        <v>-0.12975992262363434</v>
      </c>
      <c r="BQ903" s="67">
        <v>-0.12917490303516388</v>
      </c>
      <c r="BR903" s="67">
        <v>-0.11911598592996597</v>
      </c>
      <c r="BS903" s="67">
        <v>0.10121417045593262</v>
      </c>
      <c r="BT903" s="67">
        <v>0.21647880971431732</v>
      </c>
      <c r="BU903" s="67">
        <v>0.28194350004196167</v>
      </c>
      <c r="BV903" s="67">
        <v>0.32809588313102722</v>
      </c>
      <c r="BW903" s="67">
        <v>0.35817807912826538</v>
      </c>
      <c r="BX903" s="67">
        <v>-0.27455657720565796</v>
      </c>
      <c r="BY903" s="67">
        <v>-0.28402313590049744</v>
      </c>
      <c r="BZ903" s="67">
        <v>-0.16684754192829132</v>
      </c>
      <c r="CA903" s="67">
        <v>-0.13344851136207581</v>
      </c>
      <c r="CB903" s="67">
        <v>-0.12951888144016266</v>
      </c>
      <c r="CC903" s="67">
        <v>2.3315766826272011E-2</v>
      </c>
      <c r="CD903" s="67">
        <v>7.0161120966076851E-3</v>
      </c>
      <c r="CE903" s="67">
        <v>-1.3495456427335739E-2</v>
      </c>
      <c r="CF903" s="67">
        <v>-1.1365571990609169E-3</v>
      </c>
      <c r="CG903" s="67">
        <v>-2.9994137585163116E-2</v>
      </c>
      <c r="CH903" s="67">
        <v>-8.890143595635891E-3</v>
      </c>
      <c r="CI903" s="67">
        <v>-6.969852838665247E-3</v>
      </c>
      <c r="CJ903" s="67">
        <v>-6.3505019061267376E-3</v>
      </c>
      <c r="CK903" s="67">
        <v>-5.2669588476419449E-3</v>
      </c>
      <c r="CL903" s="67">
        <v>1.3951848261058331E-2</v>
      </c>
      <c r="CM903" s="67">
        <v>-8.6880521848797798E-3</v>
      </c>
      <c r="CN903" s="67">
        <v>-2.6722494512796402E-2</v>
      </c>
      <c r="CO903" s="67">
        <v>-1.8562717363238335E-2</v>
      </c>
      <c r="CP903" s="67">
        <v>-1.0903616202995181E-3</v>
      </c>
      <c r="CQ903" s="67">
        <v>0.21972841024398804</v>
      </c>
      <c r="CR903" s="67">
        <v>0.33891203999519348</v>
      </c>
      <c r="CS903" s="67">
        <v>0.40810626745223999</v>
      </c>
      <c r="CT903" s="67">
        <v>0.45533302426338196</v>
      </c>
      <c r="CU903" s="67">
        <v>0.48551985621452332</v>
      </c>
      <c r="CV903" s="67">
        <v>-0.14509285986423492</v>
      </c>
      <c r="CW903" s="67">
        <v>-0.16001082956790924</v>
      </c>
      <c r="CX903" s="67">
        <v>-5.0415769219398499E-2</v>
      </c>
      <c r="CY903" s="67">
        <v>-2.8210826218128204E-2</v>
      </c>
      <c r="CZ903" s="67">
        <v>-3.5432539880275726E-2</v>
      </c>
      <c r="DA903" s="67">
        <v>0.10893899202346802</v>
      </c>
      <c r="DB903" s="67">
        <v>8.550531417131424E-2</v>
      </c>
      <c r="DC903" s="67">
        <v>5.8456216007471085E-2</v>
      </c>
      <c r="DD903" s="67">
        <v>6.6284678876399994E-2</v>
      </c>
      <c r="DE903" s="67">
        <v>3.4889567643404007E-2</v>
      </c>
      <c r="DF903" s="67">
        <v>5.538930743932724E-2</v>
      </c>
      <c r="DG903" s="67">
        <v>6.289421021938324E-2</v>
      </c>
      <c r="DH903" s="67">
        <v>6.9081924855709076E-2</v>
      </c>
      <c r="DI903" s="67">
        <v>7.6535999774932861E-2</v>
      </c>
      <c r="DJ903" s="67">
        <v>0.10240305960178375</v>
      </c>
      <c r="DK903" s="67">
        <v>8.679228276014328E-2</v>
      </c>
      <c r="DL903" s="67">
        <v>7.6314933598041534E-2</v>
      </c>
      <c r="DM903" s="67">
        <v>9.2049472033977509E-2</v>
      </c>
      <c r="DN903" s="67">
        <v>0.11693526059389114</v>
      </c>
      <c r="DO903" s="67">
        <v>0.33824265003204346</v>
      </c>
      <c r="DP903" s="67">
        <v>0.46134528517723083</v>
      </c>
      <c r="DQ903" s="67">
        <v>0.53426903486251831</v>
      </c>
      <c r="DR903" s="67">
        <v>0.58257019519805908</v>
      </c>
      <c r="DS903" s="67">
        <v>0.61286163330078125</v>
      </c>
      <c r="DT903" s="67">
        <v>-1.5629138797521591E-2</v>
      </c>
      <c r="DU903" s="67">
        <v>-3.5998482257127762E-2</v>
      </c>
      <c r="DV903" s="67">
        <v>6.6016003489494324E-2</v>
      </c>
      <c r="DW903" s="67">
        <v>7.7026858925819397E-2</v>
      </c>
      <c r="DX903" s="67">
        <v>5.8653820306062698E-2</v>
      </c>
      <c r="DY903" s="67">
        <v>0.23256532847881317</v>
      </c>
      <c r="DZ903" s="67">
        <v>0.19883126020431519</v>
      </c>
      <c r="EA903" s="67">
        <v>0.16234298050403595</v>
      </c>
      <c r="EB903" s="67">
        <v>0.16363024711608887</v>
      </c>
      <c r="EC903" s="67">
        <v>0.12857131659984589</v>
      </c>
      <c r="ED903" s="67">
        <v>0.14819861948490143</v>
      </c>
      <c r="EE903" s="67">
        <v>0.16376681625843048</v>
      </c>
      <c r="EF903" s="67">
        <v>0.17799437046051025</v>
      </c>
      <c r="EG903" s="67">
        <v>0.19464647769927979</v>
      </c>
      <c r="EH903" s="67">
        <v>0.23011255264282227</v>
      </c>
      <c r="EI903" s="67">
        <v>0.22465075552463531</v>
      </c>
      <c r="EJ903" s="67">
        <v>0.22508461773395538</v>
      </c>
      <c r="EK903" s="67">
        <v>0.25175589323043823</v>
      </c>
      <c r="EL903" s="67">
        <v>0.2873455286026001</v>
      </c>
      <c r="EM903" s="67">
        <v>0.50935834646224976</v>
      </c>
      <c r="EN903" s="67">
        <v>0.6381193995475769</v>
      </c>
      <c r="EO903" s="67">
        <v>0.71642798185348511</v>
      </c>
      <c r="EP903" s="67">
        <v>0.76628047227859497</v>
      </c>
      <c r="EQ903" s="67">
        <v>0.79672294855117798</v>
      </c>
      <c r="ER903" s="67">
        <v>0.17129591107368469</v>
      </c>
      <c r="ES903" s="67">
        <v>0.14305563271045685</v>
      </c>
      <c r="ET903" s="67">
        <v>0.23412498831748962</v>
      </c>
      <c r="EU903" s="67">
        <v>0.22897337377071381</v>
      </c>
      <c r="EV903" s="67">
        <v>0.19449958205223083</v>
      </c>
      <c r="EW903" s="67">
        <v>62.354549407958984</v>
      </c>
      <c r="EX903" s="67">
        <v>60.453907012939453</v>
      </c>
      <c r="EY903" s="67">
        <v>58.124073028564453</v>
      </c>
      <c r="EZ903" s="67">
        <v>56.629154205322266</v>
      </c>
      <c r="FA903" s="67">
        <v>55.625179290771484</v>
      </c>
      <c r="FB903" s="67">
        <v>55.118610382080078</v>
      </c>
      <c r="FC903" s="67">
        <v>55.619358062744141</v>
      </c>
      <c r="FD903" s="67">
        <v>62.329738616943359</v>
      </c>
      <c r="FE903" s="67">
        <v>68.765426635742188</v>
      </c>
      <c r="FF903" s="67">
        <v>75.289009094238281</v>
      </c>
      <c r="FG903" s="67">
        <v>82.694419860839844</v>
      </c>
      <c r="FH903" s="67">
        <v>90.284561157226563</v>
      </c>
      <c r="FI903" s="67">
        <v>94.485275268554688</v>
      </c>
      <c r="FJ903" s="67">
        <v>97.473991394042969</v>
      </c>
      <c r="FK903" s="67">
        <v>98.407722473144531</v>
      </c>
      <c r="FL903" s="67">
        <v>100.2030029296875</v>
      </c>
      <c r="FM903" s="67">
        <v>97.88812255859375</v>
      </c>
      <c r="FN903" s="67">
        <v>95.886054992675781</v>
      </c>
      <c r="FO903" s="67">
        <v>92.065902709960938</v>
      </c>
      <c r="FP903" s="67">
        <v>87.463294982910156</v>
      </c>
      <c r="FQ903" s="67">
        <v>82.779022216796875</v>
      </c>
      <c r="FR903" s="67">
        <v>77.23358154296875</v>
      </c>
      <c r="FS903" s="67">
        <v>72.353927612304688</v>
      </c>
      <c r="FT903" s="67">
        <v>70.315673828125</v>
      </c>
      <c r="FU903" s="68">
        <v>0.16102546453475952</v>
      </c>
      <c r="FV903" s="40">
        <v>3.6400001049041748</v>
      </c>
      <c r="FW903">
        <v>872.68000000000006</v>
      </c>
      <c r="FX903">
        <v>1</v>
      </c>
    </row>
    <row r="904" spans="1:180" x14ac:dyDescent="0.2">
      <c r="A904" t="s">
        <v>189</v>
      </c>
      <c r="B904" t="s">
        <v>207</v>
      </c>
      <c r="C904" t="s">
        <v>204</v>
      </c>
      <c r="D904" t="s">
        <v>185</v>
      </c>
      <c r="E904" t="s">
        <v>1</v>
      </c>
      <c r="F904" t="s">
        <v>194</v>
      </c>
      <c r="G904" s="60" t="s">
        <v>222</v>
      </c>
      <c r="H904" s="67">
        <v>955</v>
      </c>
      <c r="I904" s="67">
        <v>0.67919540405273438</v>
      </c>
      <c r="J904" s="67">
        <v>0.58684819936752319</v>
      </c>
      <c r="K904" s="67">
        <v>0.5054972767829895</v>
      </c>
      <c r="L904" s="67">
        <v>0.47598102688789368</v>
      </c>
      <c r="M904" s="67">
        <v>0.45220848917961121</v>
      </c>
      <c r="N904" s="67">
        <v>0.47958424687385559</v>
      </c>
      <c r="O904" s="67">
        <v>0.53457760810852051</v>
      </c>
      <c r="P904" s="67">
        <v>0.59253829717636108</v>
      </c>
      <c r="Q904" s="67">
        <v>0.6492006778717041</v>
      </c>
      <c r="R904" s="67">
        <v>0.6584017276763916</v>
      </c>
      <c r="S904" s="67">
        <v>0.76362264156341553</v>
      </c>
      <c r="T904" s="67">
        <v>0.88619673252105713</v>
      </c>
      <c r="U904" s="67">
        <v>1.0167444944381714</v>
      </c>
      <c r="V904" s="67">
        <v>1.1712579727172852</v>
      </c>
      <c r="W904" s="67">
        <v>1.3395293951034546</v>
      </c>
      <c r="X904" s="67">
        <v>1.5290278196334839</v>
      </c>
      <c r="Y904" s="67">
        <v>1.6943310499191284</v>
      </c>
      <c r="Z904" s="67">
        <v>1.7567301988601685</v>
      </c>
      <c r="AA904" s="67">
        <v>1.6777307987213135</v>
      </c>
      <c r="AB904" s="67">
        <v>1.5316592454910278</v>
      </c>
      <c r="AC904" s="67">
        <v>1.3223366737365723</v>
      </c>
      <c r="AD904" s="67">
        <v>1.1860934495925903</v>
      </c>
      <c r="AE904" s="67">
        <v>0.98652845621109009</v>
      </c>
      <c r="AF904" s="67">
        <v>0.73550629615783691</v>
      </c>
      <c r="AG904" s="67">
        <v>-0.20185144245624542</v>
      </c>
      <c r="AH904" s="67">
        <v>-0.19451500475406647</v>
      </c>
      <c r="AI904" s="67">
        <v>-0.20161205530166626</v>
      </c>
      <c r="AJ904" s="67">
        <v>-0.18516385555267334</v>
      </c>
      <c r="AK904" s="67">
        <v>-0.17347908020019531</v>
      </c>
      <c r="AL904" s="67">
        <v>-0.16908085346221924</v>
      </c>
      <c r="AM904" s="67">
        <v>-0.18186300992965698</v>
      </c>
      <c r="AN904" s="67">
        <v>-0.18304638564586639</v>
      </c>
      <c r="AO904" s="67">
        <v>-0.17911763489246368</v>
      </c>
      <c r="AP904" s="67">
        <v>-0.24680763483047485</v>
      </c>
      <c r="AQ904" s="67">
        <v>-0.25248748064041138</v>
      </c>
      <c r="AR904" s="67">
        <v>-0.24259160459041595</v>
      </c>
      <c r="AS904" s="67">
        <v>-0.2796579897403717</v>
      </c>
      <c r="AT904" s="67">
        <v>-0.28603482246398926</v>
      </c>
      <c r="AU904" s="67">
        <v>-1.234752032905817E-2</v>
      </c>
      <c r="AV904" s="67">
        <v>0.11603235453367233</v>
      </c>
      <c r="AW904" s="67">
        <v>0.12891897559165955</v>
      </c>
      <c r="AX904" s="67">
        <v>0.10322816669940948</v>
      </c>
      <c r="AY904" s="67">
        <v>-2.0615428686141968E-2</v>
      </c>
      <c r="AZ904" s="67">
        <v>-0.46907344460487366</v>
      </c>
      <c r="BA904" s="67">
        <v>-0.45353990793228149</v>
      </c>
      <c r="BB904" s="67">
        <v>-0.33918023109436035</v>
      </c>
      <c r="BC904" s="67">
        <v>-0.22855064272880554</v>
      </c>
      <c r="BD904" s="67">
        <v>-0.23145124316215515</v>
      </c>
      <c r="BE904" s="67">
        <v>-7.8143440186977386E-2</v>
      </c>
      <c r="BF904" s="67">
        <v>-8.1113345921039581E-2</v>
      </c>
      <c r="BG904" s="67">
        <v>-9.7656130790710449E-2</v>
      </c>
      <c r="BH904" s="67">
        <v>-8.7752491235733032E-2</v>
      </c>
      <c r="BI904" s="67">
        <v>-7.9733587801456451E-2</v>
      </c>
      <c r="BJ904" s="67">
        <v>-7.6209045946598053E-2</v>
      </c>
      <c r="BK904" s="67">
        <v>-8.0923072993755341E-2</v>
      </c>
      <c r="BL904" s="67">
        <v>-7.4062027037143707E-2</v>
      </c>
      <c r="BM904" s="67">
        <v>-6.092999130487442E-2</v>
      </c>
      <c r="BN904" s="67">
        <v>-0.11901355534791946</v>
      </c>
      <c r="BO904" s="67">
        <v>-0.11453716456890106</v>
      </c>
      <c r="BP904" s="67">
        <v>-9.3722648918628693E-2</v>
      </c>
      <c r="BQ904" s="67">
        <v>-0.11984433978796005</v>
      </c>
      <c r="BR904" s="67">
        <v>-0.11551128327846527</v>
      </c>
      <c r="BS904" s="67">
        <v>0.15888108313083649</v>
      </c>
      <c r="BT904" s="67">
        <v>0.29292237758636475</v>
      </c>
      <c r="BU904" s="67">
        <v>0.31119698286056519</v>
      </c>
      <c r="BV904" s="67">
        <v>0.28705742955207825</v>
      </c>
      <c r="BW904" s="67">
        <v>0.16336460411548615</v>
      </c>
      <c r="BX904" s="67">
        <v>-0.28202754259109497</v>
      </c>
      <c r="BY904" s="67">
        <v>-0.27436915040016174</v>
      </c>
      <c r="BZ904" s="67">
        <v>-0.17096167802810669</v>
      </c>
      <c r="CA904" s="67">
        <v>-7.650458812713623E-2</v>
      </c>
      <c r="CB904" s="67">
        <v>-9.5516189932823181E-2</v>
      </c>
      <c r="CC904" s="67">
        <v>7.5363335199654102E-3</v>
      </c>
      <c r="CD904" s="67">
        <v>-2.5717013049870729E-3</v>
      </c>
      <c r="CE904" s="67">
        <v>-2.5656567886471748E-2</v>
      </c>
      <c r="CF904" s="67">
        <v>-2.0285680890083313E-2</v>
      </c>
      <c r="CG904" s="67">
        <v>-1.4805737882852554E-2</v>
      </c>
      <c r="CH904" s="67">
        <v>-1.1886316351592541E-2</v>
      </c>
      <c r="CI904" s="67">
        <v>-1.1012386530637741E-2</v>
      </c>
      <c r="CJ904" s="67">
        <v>1.4202235033735633E-3</v>
      </c>
      <c r="CK904" s="67">
        <v>2.0926414057612419E-2</v>
      </c>
      <c r="CL904" s="67">
        <v>-3.0503755435347557E-2</v>
      </c>
      <c r="CM904" s="67">
        <v>-1.8993202596902847E-2</v>
      </c>
      <c r="CN904" s="67">
        <v>9.383542463183403E-3</v>
      </c>
      <c r="CO904" s="67">
        <v>-9.157918393611908E-3</v>
      </c>
      <c r="CP904" s="67">
        <v>2.5927952956408262E-3</v>
      </c>
      <c r="CQ904" s="67">
        <v>0.27747347950935364</v>
      </c>
      <c r="CR904" s="67">
        <v>0.41543588042259216</v>
      </c>
      <c r="CS904" s="67">
        <v>0.4374421238899231</v>
      </c>
      <c r="CT904" s="67">
        <v>0.41437703371047974</v>
      </c>
      <c r="CU904" s="67">
        <v>0.29078859090805054</v>
      </c>
      <c r="CV904" s="67">
        <v>-0.15248014032840729</v>
      </c>
      <c r="CW904" s="67">
        <v>-0.15027600526809692</v>
      </c>
      <c r="CX904" s="67">
        <v>-5.44540174305439E-2</v>
      </c>
      <c r="CY904" s="67">
        <v>2.8802050277590752E-2</v>
      </c>
      <c r="CZ904" s="67">
        <v>-1.3679845724254847E-3</v>
      </c>
      <c r="DA904" s="67">
        <v>9.3216113746166229E-2</v>
      </c>
      <c r="DB904" s="67">
        <v>7.5969934463500977E-2</v>
      </c>
      <c r="DC904" s="67">
        <v>4.6342995017766953E-2</v>
      </c>
      <c r="DD904" s="67">
        <v>4.7181129455566406E-2</v>
      </c>
      <c r="DE904" s="67">
        <v>5.0122108310461044E-2</v>
      </c>
      <c r="DF904" s="67">
        <v>5.2436415106058121E-2</v>
      </c>
      <c r="DG904" s="67">
        <v>5.8898303657770157E-2</v>
      </c>
      <c r="DH904" s="67">
        <v>7.6902471482753754E-2</v>
      </c>
      <c r="DI904" s="67">
        <v>0.10278281569480896</v>
      </c>
      <c r="DJ904" s="67">
        <v>5.8006040751934052E-2</v>
      </c>
      <c r="DK904" s="67">
        <v>7.6550759375095367E-2</v>
      </c>
      <c r="DL904" s="67">
        <v>0.1124897301197052</v>
      </c>
      <c r="DM904" s="67">
        <v>0.10152851045131683</v>
      </c>
      <c r="DN904" s="67">
        <v>0.12069687247276306</v>
      </c>
      <c r="DO904" s="67">
        <v>0.39606589078903198</v>
      </c>
      <c r="DP904" s="67">
        <v>0.53794938325881958</v>
      </c>
      <c r="DQ904" s="67">
        <v>0.56368732452392578</v>
      </c>
      <c r="DR904" s="67">
        <v>0.54169660806655884</v>
      </c>
      <c r="DS904" s="67">
        <v>0.41821259260177612</v>
      </c>
      <c r="DT904" s="67">
        <v>-2.2932713851332664E-2</v>
      </c>
      <c r="DU904" s="67">
        <v>-2.6182852685451508E-2</v>
      </c>
      <c r="DV904" s="67">
        <v>6.205364316701889E-2</v>
      </c>
      <c r="DW904" s="67">
        <v>0.13410869240760803</v>
      </c>
      <c r="DX904" s="67">
        <v>9.2780217528343201E-2</v>
      </c>
      <c r="DY904" s="67">
        <v>0.21692410111427307</v>
      </c>
      <c r="DZ904" s="67">
        <v>0.18937158584594727</v>
      </c>
      <c r="EA904" s="67">
        <v>0.15029893815517426</v>
      </c>
      <c r="EB904" s="67">
        <v>0.14459249377250671</v>
      </c>
      <c r="EC904" s="67">
        <v>0.1438676118850708</v>
      </c>
      <c r="ED904" s="67">
        <v>0.14530821144580841</v>
      </c>
      <c r="EE904" s="67">
        <v>0.1598382294178009</v>
      </c>
      <c r="EF904" s="67">
        <v>0.18588683009147644</v>
      </c>
      <c r="EG904" s="67">
        <v>0.22097045183181763</v>
      </c>
      <c r="EH904" s="67">
        <v>0.18580013513565063</v>
      </c>
      <c r="EI904" s="67">
        <v>0.21450106799602509</v>
      </c>
      <c r="EJ904" s="67">
        <v>0.26135867834091187</v>
      </c>
      <c r="EK904" s="67">
        <v>0.26134213805198669</v>
      </c>
      <c r="EL904" s="67">
        <v>0.29122039675712585</v>
      </c>
      <c r="EM904" s="67">
        <v>0.56729447841644287</v>
      </c>
      <c r="EN904" s="67">
        <v>0.71483945846557617</v>
      </c>
      <c r="EO904" s="67">
        <v>0.74596530199050903</v>
      </c>
      <c r="EP904" s="67">
        <v>0.72552585601806641</v>
      </c>
      <c r="EQ904" s="67">
        <v>0.60219258069992065</v>
      </c>
      <c r="ER904" s="67">
        <v>0.16411317884922028</v>
      </c>
      <c r="ES904" s="67">
        <v>0.15298792719841003</v>
      </c>
      <c r="ET904" s="67">
        <v>0.23027220368385315</v>
      </c>
      <c r="EU904" s="67">
        <v>0.28615474700927734</v>
      </c>
      <c r="EV904" s="67">
        <v>0.22871527075767517</v>
      </c>
      <c r="EW904" s="67">
        <v>67.402320861816406</v>
      </c>
      <c r="EX904" s="67">
        <v>65.345550537109375</v>
      </c>
      <c r="EY904" s="67">
        <v>62.613834381103516</v>
      </c>
      <c r="EZ904" s="67">
        <v>60.727893829345703</v>
      </c>
      <c r="FA904" s="67">
        <v>58.730213165283203</v>
      </c>
      <c r="FB904" s="67">
        <v>58.120708465576172</v>
      </c>
      <c r="FC904" s="67">
        <v>57.177814483642578</v>
      </c>
      <c r="FD904" s="67">
        <v>63.128898620605469</v>
      </c>
      <c r="FE904" s="67">
        <v>68.614547729492188</v>
      </c>
      <c r="FF904" s="67">
        <v>74.548423767089844</v>
      </c>
      <c r="FG904" s="67">
        <v>80.483818054199219</v>
      </c>
      <c r="FH904" s="67">
        <v>84.655006408691406</v>
      </c>
      <c r="FI904" s="67">
        <v>87.990226745605469</v>
      </c>
      <c r="FJ904" s="67">
        <v>91.939590454101563</v>
      </c>
      <c r="FK904" s="67">
        <v>92.451194763183594</v>
      </c>
      <c r="FL904" s="67">
        <v>90.929046630859375</v>
      </c>
      <c r="FM904" s="67">
        <v>90.853431701660156</v>
      </c>
      <c r="FN904" s="67">
        <v>91.091903686523438</v>
      </c>
      <c r="FO904" s="67">
        <v>87.276123046875</v>
      </c>
      <c r="FP904" s="67">
        <v>80.352012634277344</v>
      </c>
      <c r="FQ904" s="67">
        <v>70.952590942382813</v>
      </c>
      <c r="FR904" s="67">
        <v>67.09033203125</v>
      </c>
      <c r="FS904" s="67">
        <v>64.269493103027344</v>
      </c>
      <c r="FT904" s="67">
        <v>62.369880676269531</v>
      </c>
      <c r="FU904" s="68">
        <v>0.16113036870956421</v>
      </c>
      <c r="FV904" s="40">
        <v>3.75</v>
      </c>
      <c r="FW904">
        <v>867.80000000000007</v>
      </c>
      <c r="FX904">
        <v>1</v>
      </c>
    </row>
    <row r="905" spans="1:180" x14ac:dyDescent="0.2">
      <c r="A905" t="s">
        <v>189</v>
      </c>
      <c r="B905" t="s">
        <v>207</v>
      </c>
      <c r="C905" t="s">
        <v>204</v>
      </c>
      <c r="D905" t="s">
        <v>185</v>
      </c>
      <c r="E905" t="s">
        <v>1</v>
      </c>
      <c r="F905" t="s">
        <v>194</v>
      </c>
      <c r="G905" s="60" t="s">
        <v>223</v>
      </c>
      <c r="H905" s="67">
        <v>953</v>
      </c>
      <c r="I905" s="67">
        <v>0.5865446925163269</v>
      </c>
      <c r="J905" s="67">
        <v>0.49126672744750977</v>
      </c>
      <c r="K905" s="67">
        <v>0.46255108714103699</v>
      </c>
      <c r="L905" s="67">
        <v>0.4394034743309021</v>
      </c>
      <c r="M905" s="67">
        <v>0.43889299035072327</v>
      </c>
      <c r="N905" s="67">
        <v>0.45665493607521057</v>
      </c>
      <c r="O905" s="67">
        <v>0.50339937210083008</v>
      </c>
      <c r="P905" s="67">
        <v>0.57548052072525024</v>
      </c>
      <c r="Q905" s="67">
        <v>0.62260657548904419</v>
      </c>
      <c r="R905" s="67">
        <v>0.59897899627685547</v>
      </c>
      <c r="S905" s="67">
        <v>0.6324802041053772</v>
      </c>
      <c r="T905" s="67">
        <v>0.67245060205459595</v>
      </c>
      <c r="U905" s="67">
        <v>0.7236015796661377</v>
      </c>
      <c r="V905" s="67">
        <v>0.80056256055831909</v>
      </c>
      <c r="W905" s="67">
        <v>0.90319997072219849</v>
      </c>
      <c r="X905" s="67">
        <v>1.0034846067428589</v>
      </c>
      <c r="Y905" s="67">
        <v>1.1518802642822266</v>
      </c>
      <c r="Z905" s="67">
        <v>1.3380376100540161</v>
      </c>
      <c r="AA905" s="67">
        <v>1.3606393337249756</v>
      </c>
      <c r="AB905" s="67">
        <v>1.2169222831726074</v>
      </c>
      <c r="AC905" s="67">
        <v>1.1664454936981201</v>
      </c>
      <c r="AD905" s="67">
        <v>1.0972718000411987</v>
      </c>
      <c r="AE905" s="67">
        <v>0.90166479349136353</v>
      </c>
      <c r="AF905" s="67">
        <v>0.67442375421524048</v>
      </c>
      <c r="AG905" s="67">
        <v>-0.21624152362346649</v>
      </c>
      <c r="AH905" s="67">
        <v>-0.22844240069389343</v>
      </c>
      <c r="AI905" s="67">
        <v>-0.18818117678165436</v>
      </c>
      <c r="AJ905" s="67">
        <v>-0.16755165159702301</v>
      </c>
      <c r="AK905" s="67">
        <v>-0.15963968634605408</v>
      </c>
      <c r="AL905" s="67">
        <v>-0.1588660329580307</v>
      </c>
      <c r="AM905" s="67">
        <v>-0.17893478274345398</v>
      </c>
      <c r="AN905" s="67">
        <v>-0.19342480599880219</v>
      </c>
      <c r="AO905" s="67">
        <v>-0.19279024004936218</v>
      </c>
      <c r="AP905" s="67">
        <v>-0.26155143976211548</v>
      </c>
      <c r="AQ905" s="67">
        <v>-0.26290294528007507</v>
      </c>
      <c r="AR905" s="67">
        <v>-0.27638721466064453</v>
      </c>
      <c r="AS905" s="67">
        <v>-0.30548298358917236</v>
      </c>
      <c r="AT905" s="67">
        <v>-0.31048291921615601</v>
      </c>
      <c r="AU905" s="67">
        <v>-0.1422843337059021</v>
      </c>
      <c r="AV905" s="67">
        <v>-0.13451658189296722</v>
      </c>
      <c r="AW905" s="67">
        <v>-6.8599134683609009E-2</v>
      </c>
      <c r="AX905" s="67">
        <v>-5.785081535577774E-3</v>
      </c>
      <c r="AY905" s="67">
        <v>-4.810807853937149E-2</v>
      </c>
      <c r="AZ905" s="67">
        <v>-0.3943430483341217</v>
      </c>
      <c r="BA905" s="67">
        <v>-0.32784616947174072</v>
      </c>
      <c r="BB905" s="67">
        <v>-0.25321474671363831</v>
      </c>
      <c r="BC905" s="67">
        <v>-0.24364076554775238</v>
      </c>
      <c r="BD905" s="67">
        <v>-0.25444906949996948</v>
      </c>
      <c r="BE905" s="67">
        <v>-9.2354059219360352E-2</v>
      </c>
      <c r="BF905" s="67">
        <v>-0.11487477272748947</v>
      </c>
      <c r="BG905" s="67">
        <v>-8.4073513746261597E-2</v>
      </c>
      <c r="BH905" s="67">
        <v>-6.9996446371078491E-2</v>
      </c>
      <c r="BI905" s="67">
        <v>-6.5755054354667664E-2</v>
      </c>
      <c r="BJ905" s="67">
        <v>-6.5857492387294769E-2</v>
      </c>
      <c r="BK905" s="67">
        <v>-7.7847249805927277E-2</v>
      </c>
      <c r="BL905" s="67">
        <v>-8.4282346069812775E-2</v>
      </c>
      <c r="BM905" s="67">
        <v>-7.4432536959648132E-2</v>
      </c>
      <c r="BN905" s="67">
        <v>-0.13357153534889221</v>
      </c>
      <c r="BO905" s="67">
        <v>-0.12475112080574036</v>
      </c>
      <c r="BP905" s="67">
        <v>-0.12730056047439575</v>
      </c>
      <c r="BQ905" s="67">
        <v>-0.14543461799621582</v>
      </c>
      <c r="BR905" s="67">
        <v>-0.13971075415611267</v>
      </c>
      <c r="BS905" s="67">
        <v>2.9192432761192322E-2</v>
      </c>
      <c r="BT905" s="67">
        <v>4.2628653347492218E-2</v>
      </c>
      <c r="BU905" s="67">
        <v>0.11394109576940536</v>
      </c>
      <c r="BV905" s="67">
        <v>0.17830701172351837</v>
      </c>
      <c r="BW905" s="67">
        <v>0.1361343115568161</v>
      </c>
      <c r="BX905" s="67">
        <v>-0.20703014731407166</v>
      </c>
      <c r="BY905" s="67">
        <v>-0.1484181135892868</v>
      </c>
      <c r="BZ905" s="67">
        <v>-8.4754541516304016E-2</v>
      </c>
      <c r="CA905" s="67">
        <v>-9.1375462710857391E-2</v>
      </c>
      <c r="CB905" s="67">
        <v>-0.11831752955913544</v>
      </c>
      <c r="CC905" s="67">
        <v>-6.5499702468514442E-3</v>
      </c>
      <c r="CD905" s="67">
        <v>-3.6218184977769852E-2</v>
      </c>
      <c r="CE905" s="67">
        <v>-1.1968864127993584E-2</v>
      </c>
      <c r="CF905" s="67">
        <v>-2.4299996439367533E-3</v>
      </c>
      <c r="CG905" s="67">
        <v>-7.3084881296381354E-4</v>
      </c>
      <c r="CH905" s="67">
        <v>-1.4400591608136892E-3</v>
      </c>
      <c r="CI905" s="67">
        <v>-7.8343283385038376E-3</v>
      </c>
      <c r="CJ905" s="67">
        <v>-8.6906040087342262E-3</v>
      </c>
      <c r="CK905" s="67">
        <v>7.5416457839310169E-3</v>
      </c>
      <c r="CL905" s="67">
        <v>-4.4933032244443893E-2</v>
      </c>
      <c r="CM905" s="67">
        <v>-2.9067613184452057E-2</v>
      </c>
      <c r="CN905" s="67">
        <v>-2.4043604731559753E-2</v>
      </c>
      <c r="CO905" s="67">
        <v>-3.4585610032081604E-2</v>
      </c>
      <c r="CP905" s="67">
        <v>-2.1434476599097252E-2</v>
      </c>
      <c r="CQ905" s="67">
        <v>0.1479567289352417</v>
      </c>
      <c r="CR905" s="67">
        <v>0.16531890630722046</v>
      </c>
      <c r="CS905" s="67">
        <v>0.24036788940429688</v>
      </c>
      <c r="CT905" s="67">
        <v>0.30580863356590271</v>
      </c>
      <c r="CU905" s="67">
        <v>0.26374003291130066</v>
      </c>
      <c r="CV905" s="67">
        <v>-7.7297784388065338E-2</v>
      </c>
      <c r="CW905" s="67">
        <v>-2.4146778509020805E-2</v>
      </c>
      <c r="CX905" s="67">
        <v>3.1920470297336578E-2</v>
      </c>
      <c r="CY905" s="67">
        <v>1.4083038084208965E-2</v>
      </c>
      <c r="CZ905" s="67">
        <v>-2.4033237248659134E-2</v>
      </c>
      <c r="DA905" s="67">
        <v>7.9254120588302612E-2</v>
      </c>
      <c r="DB905" s="67">
        <v>4.2438406497240067E-2</v>
      </c>
      <c r="DC905" s="67">
        <v>6.0135789215564728E-2</v>
      </c>
      <c r="DD905" s="67">
        <v>6.5136447548866272E-2</v>
      </c>
      <c r="DE905" s="67">
        <v>6.4293362200260162E-2</v>
      </c>
      <c r="DF905" s="67">
        <v>6.29773810505867E-2</v>
      </c>
      <c r="DG905" s="67">
        <v>6.2178593128919601E-2</v>
      </c>
      <c r="DH905" s="67">
        <v>6.6901132464408875E-2</v>
      </c>
      <c r="DI905" s="67">
        <v>8.9515820145606995E-2</v>
      </c>
      <c r="DJ905" s="67">
        <v>4.3705470860004425E-2</v>
      </c>
      <c r="DK905" s="67">
        <v>6.6615909337997437E-2</v>
      </c>
      <c r="DL905" s="67">
        <v>7.9213351011276245E-2</v>
      </c>
      <c r="DM905" s="67">
        <v>7.6263390481472015E-2</v>
      </c>
      <c r="DN905" s="67">
        <v>9.6841804683208466E-2</v>
      </c>
      <c r="DO905" s="67">
        <v>0.26672104001045227</v>
      </c>
      <c r="DP905" s="67">
        <v>0.2880091667175293</v>
      </c>
      <c r="DQ905" s="67">
        <v>0.36679470539093018</v>
      </c>
      <c r="DR905" s="67">
        <v>0.43331024050712585</v>
      </c>
      <c r="DS905" s="67">
        <v>0.39134576916694641</v>
      </c>
      <c r="DT905" s="67">
        <v>5.2434567362070084E-2</v>
      </c>
      <c r="DU905" s="67">
        <v>0.1001245528459549</v>
      </c>
      <c r="DV905" s="67">
        <v>0.14859546720981598</v>
      </c>
      <c r="DW905" s="67">
        <v>0.11954153329133987</v>
      </c>
      <c r="DX905" s="67">
        <v>7.0251047611236572E-2</v>
      </c>
      <c r="DY905" s="67">
        <v>0.20314159989356995</v>
      </c>
      <c r="DZ905" s="67">
        <v>0.15600602328777313</v>
      </c>
      <c r="EA905" s="67">
        <v>0.16424345970153809</v>
      </c>
      <c r="EB905" s="67">
        <v>0.16269166767597198</v>
      </c>
      <c r="EC905" s="67">
        <v>0.15817798674106598</v>
      </c>
      <c r="ED905" s="67">
        <v>0.15598592162132263</v>
      </c>
      <c r="EE905" s="67">
        <v>0.16326612234115601</v>
      </c>
      <c r="EF905" s="67">
        <v>0.17604359984397888</v>
      </c>
      <c r="EG905" s="67">
        <v>0.20787352323532104</v>
      </c>
      <c r="EH905" s="67">
        <v>0.17168536782264709</v>
      </c>
      <c r="EI905" s="67">
        <v>0.20476771891117096</v>
      </c>
      <c r="EJ905" s="67">
        <v>0.22830000519752502</v>
      </c>
      <c r="EK905" s="67">
        <v>0.23631176352500916</v>
      </c>
      <c r="EL905" s="67">
        <v>0.2676139771938324</v>
      </c>
      <c r="EM905" s="67">
        <v>0.43819782137870789</v>
      </c>
      <c r="EN905" s="67">
        <v>0.46515437960624695</v>
      </c>
      <c r="EO905" s="67">
        <v>0.54933494329452515</v>
      </c>
      <c r="EP905" s="67">
        <v>0.61740237474441528</v>
      </c>
      <c r="EQ905" s="67">
        <v>0.5755881667137146</v>
      </c>
      <c r="ER905" s="67">
        <v>0.23974747955799103</v>
      </c>
      <c r="ES905" s="67">
        <v>0.27955260872840881</v>
      </c>
      <c r="ET905" s="67">
        <v>0.31705567240715027</v>
      </c>
      <c r="EU905" s="67">
        <v>0.27180683612823486</v>
      </c>
      <c r="EV905" s="67">
        <v>0.20638258755207062</v>
      </c>
      <c r="EW905" s="67">
        <v>61.005825042724609</v>
      </c>
      <c r="EX905" s="67">
        <v>60.556564331054688</v>
      </c>
      <c r="EY905" s="67">
        <v>59.223873138427734</v>
      </c>
      <c r="EZ905" s="67">
        <v>58.913169860839844</v>
      </c>
      <c r="FA905" s="67">
        <v>58.434608459472656</v>
      </c>
      <c r="FB905" s="67">
        <v>57.550621032714844</v>
      </c>
      <c r="FC905" s="67">
        <v>57.937061309814453</v>
      </c>
      <c r="FD905" s="67">
        <v>60.222026824951172</v>
      </c>
      <c r="FE905" s="67">
        <v>64.326019287109375</v>
      </c>
      <c r="FF905" s="67">
        <v>67.127151489257813</v>
      </c>
      <c r="FG905" s="67">
        <v>70.483634948730469</v>
      </c>
      <c r="FH905" s="67">
        <v>76.043167114257813</v>
      </c>
      <c r="FI905" s="67">
        <v>80.486251831054688</v>
      </c>
      <c r="FJ905" s="67">
        <v>82.730575561523438</v>
      </c>
      <c r="FK905" s="67">
        <v>86.240142822265625</v>
      </c>
      <c r="FL905" s="67">
        <v>88.100296020507813</v>
      </c>
      <c r="FM905" s="67">
        <v>90.280731201171875</v>
      </c>
      <c r="FN905" s="67">
        <v>86.492019653320313</v>
      </c>
      <c r="FO905" s="67">
        <v>82.752227783203125</v>
      </c>
      <c r="FP905" s="67">
        <v>75.851661682128906</v>
      </c>
      <c r="FQ905" s="67">
        <v>70.006271362304688</v>
      </c>
      <c r="FR905" s="67">
        <v>67.110992431640625</v>
      </c>
      <c r="FS905" s="67">
        <v>65.234367370605469</v>
      </c>
      <c r="FT905" s="67">
        <v>63.833366394042969</v>
      </c>
      <c r="FU905" s="68">
        <v>0.16136170923709869</v>
      </c>
      <c r="FV905" s="40">
        <v>3.5699999332427979</v>
      </c>
      <c r="FW905">
        <v>714.65</v>
      </c>
      <c r="FX905">
        <v>1</v>
      </c>
    </row>
    <row r="906" spans="1:180" x14ac:dyDescent="0.2">
      <c r="A906" t="s">
        <v>189</v>
      </c>
      <c r="B906" t="s">
        <v>207</v>
      </c>
      <c r="C906" t="s">
        <v>204</v>
      </c>
      <c r="D906" t="s">
        <v>185</v>
      </c>
      <c r="E906" t="s">
        <v>1</v>
      </c>
      <c r="F906" t="s">
        <v>194</v>
      </c>
      <c r="G906" s="60" t="s">
        <v>224</v>
      </c>
      <c r="H906" s="67">
        <v>947</v>
      </c>
      <c r="I906" s="67">
        <v>0.81207406520843506</v>
      </c>
      <c r="J906" s="67">
        <v>0.68418490886688232</v>
      </c>
      <c r="K906" s="67">
        <v>0.61585432291030884</v>
      </c>
      <c r="L906" s="67">
        <v>0.56877601146697998</v>
      </c>
      <c r="M906" s="67">
        <v>0.5300862193107605</v>
      </c>
      <c r="N906" s="67">
        <v>0.51799595355987549</v>
      </c>
      <c r="O906" s="67">
        <v>0.58772879838943481</v>
      </c>
      <c r="P906" s="67">
        <v>0.6341785192489624</v>
      </c>
      <c r="Q906" s="67">
        <v>0.66579145193099976</v>
      </c>
      <c r="R906" s="67">
        <v>0.68931996822357178</v>
      </c>
      <c r="S906" s="67">
        <v>0.76709258556365967</v>
      </c>
      <c r="T906" s="67">
        <v>0.86449003219604492</v>
      </c>
      <c r="U906" s="67">
        <v>1.0135354995727539</v>
      </c>
      <c r="V906" s="67">
        <v>1.2349541187286377</v>
      </c>
      <c r="W906" s="67">
        <v>1.3978068828582764</v>
      </c>
      <c r="X906" s="67">
        <v>1.5922309160232544</v>
      </c>
      <c r="Y906" s="67">
        <v>1.7561725378036499</v>
      </c>
      <c r="Z906" s="67">
        <v>1.9015411138534546</v>
      </c>
      <c r="AA906" s="67">
        <v>1.861019492149353</v>
      </c>
      <c r="AB906" s="67">
        <v>1.6578035354614258</v>
      </c>
      <c r="AC906" s="67">
        <v>1.3575582504272461</v>
      </c>
      <c r="AD906" s="67">
        <v>1.157148003578186</v>
      </c>
      <c r="AE906" s="67">
        <v>0.92683118581771851</v>
      </c>
      <c r="AF906" s="67">
        <v>0.71063262224197388</v>
      </c>
      <c r="AG906" s="67">
        <v>-0.19427144527435303</v>
      </c>
      <c r="AH906" s="67">
        <v>-0.19712673127651215</v>
      </c>
      <c r="AI906" s="67">
        <v>-0.16524606943130493</v>
      </c>
      <c r="AJ906" s="67">
        <v>-0.15159603953361511</v>
      </c>
      <c r="AK906" s="67">
        <v>-0.15453106164932251</v>
      </c>
      <c r="AL906" s="67">
        <v>-0.17703096568584442</v>
      </c>
      <c r="AM906" s="67">
        <v>-0.17342488467693329</v>
      </c>
      <c r="AN906" s="67">
        <v>-0.2322361171245575</v>
      </c>
      <c r="AO906" s="67">
        <v>-0.22680291533470154</v>
      </c>
      <c r="AP906" s="67">
        <v>-0.26258477568626404</v>
      </c>
      <c r="AQ906" s="67">
        <v>-0.26670283079147339</v>
      </c>
      <c r="AR906" s="67">
        <v>-0.3231813907623291</v>
      </c>
      <c r="AS906" s="67">
        <v>-0.31929051876068115</v>
      </c>
      <c r="AT906" s="67">
        <v>-0.26507198810577393</v>
      </c>
      <c r="AU906" s="67">
        <v>-3.3289775252342224E-2</v>
      </c>
      <c r="AV906" s="67">
        <v>5.3102396428585052E-2</v>
      </c>
      <c r="AW906" s="67">
        <v>0.10832555592060089</v>
      </c>
      <c r="AX906" s="67">
        <v>0.15986570715904236</v>
      </c>
      <c r="AY906" s="67">
        <v>3.2857130281627178E-3</v>
      </c>
      <c r="AZ906" s="67">
        <v>-0.44724386930465698</v>
      </c>
      <c r="BA906" s="67">
        <v>-0.47812303900718689</v>
      </c>
      <c r="BB906" s="67">
        <v>-0.40935930609703064</v>
      </c>
      <c r="BC906" s="67">
        <v>-0.28436300158500671</v>
      </c>
      <c r="BD906" s="67">
        <v>-0.23603819310665131</v>
      </c>
      <c r="BE906" s="67">
        <v>-6.9843880832195282E-2</v>
      </c>
      <c r="BF906" s="67">
        <v>-8.306499570608139E-2</v>
      </c>
      <c r="BG906" s="67">
        <v>-6.0685157775878906E-2</v>
      </c>
      <c r="BH906" s="67">
        <v>-5.3617235273122787E-2</v>
      </c>
      <c r="BI906" s="67">
        <v>-6.0239251703023911E-2</v>
      </c>
      <c r="BJ906" s="67">
        <v>-8.3618275821208954E-2</v>
      </c>
      <c r="BK906" s="67">
        <v>-7.1897439658641815E-2</v>
      </c>
      <c r="BL906" s="67">
        <v>-0.12261782586574554</v>
      </c>
      <c r="BM906" s="67">
        <v>-0.10792830586433411</v>
      </c>
      <c r="BN906" s="67">
        <v>-0.13404722511768341</v>
      </c>
      <c r="BO906" s="67">
        <v>-0.12794968485832214</v>
      </c>
      <c r="BP906" s="67">
        <v>-0.17344598472118378</v>
      </c>
      <c r="BQ906" s="67">
        <v>-0.15854637324810028</v>
      </c>
      <c r="BR906" s="67">
        <v>-9.3556180596351624E-2</v>
      </c>
      <c r="BS906" s="67">
        <v>0.13893470168113708</v>
      </c>
      <c r="BT906" s="67">
        <v>0.23102085292339325</v>
      </c>
      <c r="BU906" s="67">
        <v>0.29166302084922791</v>
      </c>
      <c r="BV906" s="67">
        <v>0.34476295113563538</v>
      </c>
      <c r="BW906" s="67">
        <v>0.18833436071872711</v>
      </c>
      <c r="BX906" s="67">
        <v>-0.2591114342212677</v>
      </c>
      <c r="BY906" s="67">
        <v>-0.29791098833084106</v>
      </c>
      <c r="BZ906" s="67">
        <v>-0.24016310274600983</v>
      </c>
      <c r="CA906" s="67">
        <v>-0.13143298029899597</v>
      </c>
      <c r="CB906" s="67">
        <v>-9.9312685430049896E-2</v>
      </c>
      <c r="CC906" s="67">
        <v>1.6334263607859612E-2</v>
      </c>
      <c r="CD906" s="67">
        <v>-4.0661771781742573E-3</v>
      </c>
      <c r="CE906" s="67">
        <v>1.1733405292034149E-2</v>
      </c>
      <c r="CF906" s="67">
        <v>1.424259040504694E-2</v>
      </c>
      <c r="CG906" s="67">
        <v>5.0669750198721886E-3</v>
      </c>
      <c r="CH906" s="67">
        <v>-1.892094686627388E-2</v>
      </c>
      <c r="CI906" s="67">
        <v>-1.5798420645296574E-3</v>
      </c>
      <c r="CJ906" s="67">
        <v>-4.6696547418832779E-2</v>
      </c>
      <c r="CK906" s="67">
        <v>-2.5596097111701965E-2</v>
      </c>
      <c r="CL906" s="67">
        <v>-4.5022502541542053E-2</v>
      </c>
      <c r="CM906" s="67">
        <v>-3.1849659979343414E-2</v>
      </c>
      <c r="CN906" s="67">
        <v>-6.9739669561386108E-2</v>
      </c>
      <c r="CO906" s="67">
        <v>-4.7215458005666733E-2</v>
      </c>
      <c r="CP906" s="67">
        <v>2.5235140696167946E-2</v>
      </c>
      <c r="CQ906" s="67">
        <v>0.25821685791015625</v>
      </c>
      <c r="CR906" s="67">
        <v>0.35424664616584778</v>
      </c>
      <c r="CS906" s="67">
        <v>0.41864201426506042</v>
      </c>
      <c r="CT906" s="67">
        <v>0.47282221913337708</v>
      </c>
      <c r="CU906" s="67">
        <v>0.31649848818778992</v>
      </c>
      <c r="CV906" s="67">
        <v>-0.12881149351596832</v>
      </c>
      <c r="CW906" s="67">
        <v>-0.17309665679931641</v>
      </c>
      <c r="CX906" s="67">
        <v>-0.12297830730676651</v>
      </c>
      <c r="CY906" s="67">
        <v>-2.551412396132946E-2</v>
      </c>
      <c r="CZ906" s="67">
        <v>-4.6170311979949474E-3</v>
      </c>
      <c r="DA906" s="67">
        <v>0.1025124117732048</v>
      </c>
      <c r="DB906" s="67">
        <v>7.4932634830474854E-2</v>
      </c>
      <c r="DC906" s="67">
        <v>8.4151975810527802E-2</v>
      </c>
      <c r="DD906" s="67">
        <v>8.2102417945861816E-2</v>
      </c>
      <c r="DE906" s="67">
        <v>7.0373207330703735E-2</v>
      </c>
      <c r="DF906" s="67">
        <v>4.5776382088661194E-2</v>
      </c>
      <c r="DG906" s="67">
        <v>6.8737752735614777E-2</v>
      </c>
      <c r="DH906" s="67">
        <v>2.9224738478660583E-2</v>
      </c>
      <c r="DI906" s="67">
        <v>5.6736107915639877E-2</v>
      </c>
      <c r="DJ906" s="67">
        <v>4.4002216309309006E-2</v>
      </c>
      <c r="DK906" s="67">
        <v>6.4250357449054718E-2</v>
      </c>
      <c r="DL906" s="67">
        <v>3.3966634422540665E-2</v>
      </c>
      <c r="DM906" s="67">
        <v>6.4115464687347412E-2</v>
      </c>
      <c r="DN906" s="67">
        <v>0.14402647316455841</v>
      </c>
      <c r="DO906" s="67">
        <v>0.37749901413917542</v>
      </c>
      <c r="DP906" s="67">
        <v>0.47747239470481873</v>
      </c>
      <c r="DQ906" s="67">
        <v>0.54562097787857056</v>
      </c>
      <c r="DR906" s="67">
        <v>0.60088145732879639</v>
      </c>
      <c r="DS906" s="67">
        <v>0.44466260075569153</v>
      </c>
      <c r="DT906" s="67">
        <v>1.4884512638673186E-3</v>
      </c>
      <c r="DU906" s="67">
        <v>-4.8282325267791748E-2</v>
      </c>
      <c r="DV906" s="67">
        <v>-5.7935328222811222E-3</v>
      </c>
      <c r="DW906" s="67">
        <v>8.040473610162735E-2</v>
      </c>
      <c r="DX906" s="67">
        <v>9.0078622102737427E-2</v>
      </c>
      <c r="DY906" s="67">
        <v>0.22693997621536255</v>
      </c>
      <c r="DZ906" s="67">
        <v>0.18899437785148621</v>
      </c>
      <c r="EA906" s="67">
        <v>0.18871288001537323</v>
      </c>
      <c r="EB906" s="67">
        <v>0.18008123338222504</v>
      </c>
      <c r="EC906" s="67">
        <v>0.16466501355171204</v>
      </c>
      <c r="ED906" s="67">
        <v>0.13918904960155487</v>
      </c>
      <c r="EE906" s="67">
        <v>0.17026519775390625</v>
      </c>
      <c r="EF906" s="67">
        <v>0.13884302973747253</v>
      </c>
      <c r="EG906" s="67">
        <v>0.1756107360124588</v>
      </c>
      <c r="EH906" s="67">
        <v>0.17253977060317993</v>
      </c>
      <c r="EI906" s="67">
        <v>0.20300354063510895</v>
      </c>
      <c r="EJ906" s="67">
        <v>0.18370206654071808</v>
      </c>
      <c r="EK906" s="67">
        <v>0.22485962510108948</v>
      </c>
      <c r="EL906" s="67">
        <v>0.31554228067398071</v>
      </c>
      <c r="EM906" s="67">
        <v>0.54972350597381592</v>
      </c>
      <c r="EN906" s="67">
        <v>0.65539091825485229</v>
      </c>
      <c r="EO906" s="67">
        <v>0.72895848751068115</v>
      </c>
      <c r="EP906" s="67">
        <v>0.78577876091003418</v>
      </c>
      <c r="EQ906" s="67">
        <v>0.6297113299369812</v>
      </c>
      <c r="ER906" s="67">
        <v>0.18962088227272034</v>
      </c>
      <c r="ES906" s="67">
        <v>0.13192974030971527</v>
      </c>
      <c r="ET906" s="67">
        <v>0.16340269148349762</v>
      </c>
      <c r="EU906" s="67">
        <v>0.2333347499370575</v>
      </c>
      <c r="EV906" s="67">
        <v>0.22680412232875824</v>
      </c>
      <c r="EW906" s="67">
        <v>69.4549560546875</v>
      </c>
      <c r="EX906" s="67">
        <v>67.403060913085938</v>
      </c>
      <c r="EY906" s="67">
        <v>64.110130310058594</v>
      </c>
      <c r="EZ906" s="67">
        <v>62.104396820068359</v>
      </c>
      <c r="FA906" s="67">
        <v>60.602401733398438</v>
      </c>
      <c r="FB906" s="67">
        <v>59.220958709716797</v>
      </c>
      <c r="FC906" s="67">
        <v>58.218307495117188</v>
      </c>
      <c r="FD906" s="67">
        <v>61.013259887695313</v>
      </c>
      <c r="FE906" s="67">
        <v>67.68060302734375</v>
      </c>
      <c r="FF906" s="67">
        <v>72.359832763671875</v>
      </c>
      <c r="FG906" s="67">
        <v>79.275886535644531</v>
      </c>
      <c r="FH906" s="67">
        <v>85.309318542480469</v>
      </c>
      <c r="FI906" s="67">
        <v>88.137443542480469</v>
      </c>
      <c r="FJ906" s="67">
        <v>90.544601440429688</v>
      </c>
      <c r="FK906" s="67">
        <v>93.873527526855469</v>
      </c>
      <c r="FL906" s="67">
        <v>94.169532775878906</v>
      </c>
      <c r="FM906" s="67">
        <v>93.399810791015625</v>
      </c>
      <c r="FN906" s="67">
        <v>89.487571716308594</v>
      </c>
      <c r="FO906" s="67">
        <v>86.103744506835938</v>
      </c>
      <c r="FP906" s="67">
        <v>78.361305236816406</v>
      </c>
      <c r="FQ906" s="67">
        <v>71.043861389160156</v>
      </c>
      <c r="FR906" s="67">
        <v>65.8311767578125</v>
      </c>
      <c r="FS906" s="67">
        <v>62.117252349853516</v>
      </c>
      <c r="FT906" s="67">
        <v>60.370391845703125</v>
      </c>
      <c r="FU906" s="68">
        <v>0.16206678748130798</v>
      </c>
      <c r="FV906" s="40">
        <v>4.190000057220459</v>
      </c>
      <c r="FW906">
        <v>921.65</v>
      </c>
      <c r="FX906">
        <v>1</v>
      </c>
    </row>
    <row r="907" spans="1:180" x14ac:dyDescent="0.2">
      <c r="A907" t="s">
        <v>189</v>
      </c>
      <c r="B907" t="s">
        <v>207</v>
      </c>
      <c r="C907" t="s">
        <v>204</v>
      </c>
      <c r="D907" t="s">
        <v>185</v>
      </c>
      <c r="E907" t="s">
        <v>1</v>
      </c>
      <c r="F907" t="s">
        <v>194</v>
      </c>
      <c r="G907" s="60" t="s">
        <v>225</v>
      </c>
      <c r="H907" s="67">
        <v>946</v>
      </c>
      <c r="I907" s="67">
        <v>0.57472914457321167</v>
      </c>
      <c r="J907" s="67">
        <v>0.49736654758453369</v>
      </c>
      <c r="K907" s="67">
        <v>0.4691900908946991</v>
      </c>
      <c r="L907" s="67">
        <v>0.4448820948600769</v>
      </c>
      <c r="M907" s="67">
        <v>0.43359392881393433</v>
      </c>
      <c r="N907" s="67">
        <v>0.4646327793598175</v>
      </c>
      <c r="O907" s="67">
        <v>0.51939725875854492</v>
      </c>
      <c r="P907" s="67">
        <v>0.5777285099029541</v>
      </c>
      <c r="Q907" s="67">
        <v>0.62403720617294312</v>
      </c>
      <c r="R907" s="67">
        <v>0.60415667295455933</v>
      </c>
      <c r="S907" s="67">
        <v>0.60761409997940063</v>
      </c>
      <c r="T907" s="67">
        <v>0.63243496417999268</v>
      </c>
      <c r="U907" s="67">
        <v>0.69749820232391357</v>
      </c>
      <c r="V907" s="67">
        <v>0.73796612024307251</v>
      </c>
      <c r="W907" s="67">
        <v>0.78601717948913574</v>
      </c>
      <c r="X907" s="67">
        <v>0.82637536525726318</v>
      </c>
      <c r="Y907" s="67">
        <v>0.99878650903701782</v>
      </c>
      <c r="Z907" s="67">
        <v>1.0724079608917236</v>
      </c>
      <c r="AA907" s="67">
        <v>1.046363353729248</v>
      </c>
      <c r="AB907" s="67">
        <v>1.0136963129043579</v>
      </c>
      <c r="AC907" s="67">
        <v>1.0447405576705933</v>
      </c>
      <c r="AD907" s="67">
        <v>0.99103361368179321</v>
      </c>
      <c r="AE907" s="67">
        <v>0.83623898029327393</v>
      </c>
      <c r="AF907" s="67">
        <v>0.63046002388000488</v>
      </c>
      <c r="AG907" s="67">
        <v>-0.19593878090381622</v>
      </c>
      <c r="AH907" s="67">
        <v>-0.18433228135108948</v>
      </c>
      <c r="AI907" s="67">
        <v>-0.16734813153743744</v>
      </c>
      <c r="AJ907" s="67">
        <v>-0.16066305339336395</v>
      </c>
      <c r="AK907" s="67">
        <v>-0.15597756206989288</v>
      </c>
      <c r="AL907" s="67">
        <v>-0.14335323870182037</v>
      </c>
      <c r="AM907" s="67">
        <v>-0.1711505800485611</v>
      </c>
      <c r="AN907" s="67">
        <v>-0.20461791753768921</v>
      </c>
      <c r="AO907" s="67">
        <v>-0.17782063782215118</v>
      </c>
      <c r="AP907" s="67">
        <v>-0.24132144451141357</v>
      </c>
      <c r="AQ907" s="67">
        <v>-0.27496820688247681</v>
      </c>
      <c r="AR907" s="67">
        <v>-0.29231306910514832</v>
      </c>
      <c r="AS907" s="67">
        <v>-0.26175773143768311</v>
      </c>
      <c r="AT907" s="67">
        <v>-0.23647253215312958</v>
      </c>
      <c r="AU907" s="67">
        <v>-0.15920856595039368</v>
      </c>
      <c r="AV907" s="67">
        <v>-0.14510561525821686</v>
      </c>
      <c r="AW907" s="67">
        <v>-7.7161230146884918E-2</v>
      </c>
      <c r="AX907" s="67">
        <v>-0.13764408230781555</v>
      </c>
      <c r="AY907" s="67">
        <v>-0.22066198289394379</v>
      </c>
      <c r="AZ907" s="67">
        <v>-0.31051349639892578</v>
      </c>
      <c r="BA907" s="67">
        <v>-0.27808666229248047</v>
      </c>
      <c r="BB907" s="67">
        <v>-0.24807441234588623</v>
      </c>
      <c r="BC907" s="67">
        <v>-0.18028970062732697</v>
      </c>
      <c r="BD907" s="67">
        <v>-0.18203155696392059</v>
      </c>
      <c r="BE907" s="67">
        <v>-7.142949104309082E-2</v>
      </c>
      <c r="BF907" s="67">
        <v>-7.0194728672504425E-2</v>
      </c>
      <c r="BG907" s="67">
        <v>-6.2717989087104797E-2</v>
      </c>
      <c r="BH907" s="67">
        <v>-6.2618322670459747E-2</v>
      </c>
      <c r="BI907" s="67">
        <v>-6.1621859669685364E-2</v>
      </c>
      <c r="BJ907" s="67">
        <v>-4.987797886133194E-2</v>
      </c>
      <c r="BK907" s="67">
        <v>-6.9555714726448059E-2</v>
      </c>
      <c r="BL907" s="67">
        <v>-9.4927653670310974E-2</v>
      </c>
      <c r="BM907" s="67">
        <v>-5.8868803083896637E-2</v>
      </c>
      <c r="BN907" s="67">
        <v>-0.11269919574260712</v>
      </c>
      <c r="BO907" s="67">
        <v>-0.13612307608127594</v>
      </c>
      <c r="BP907" s="67">
        <v>-0.14247824251651764</v>
      </c>
      <c r="BQ907" s="67">
        <v>-0.10090620070695877</v>
      </c>
      <c r="BR907" s="67">
        <v>-6.4843311905860901E-2</v>
      </c>
      <c r="BS907" s="67">
        <v>1.3128889724612236E-2</v>
      </c>
      <c r="BT907" s="67">
        <v>3.292880579829216E-2</v>
      </c>
      <c r="BU907" s="67">
        <v>0.10629529505968094</v>
      </c>
      <c r="BV907" s="67">
        <v>4.7372203320264816E-2</v>
      </c>
      <c r="BW907" s="67">
        <v>-3.5494621843099594E-2</v>
      </c>
      <c r="BX907" s="67">
        <v>-0.12226021289825439</v>
      </c>
      <c r="BY907" s="67">
        <v>-9.7757868468761444E-2</v>
      </c>
      <c r="BZ907" s="67">
        <v>-7.876858115196228E-2</v>
      </c>
      <c r="CA907" s="67">
        <v>-2.7260076254606247E-2</v>
      </c>
      <c r="CB907" s="67">
        <v>-4.5216698199510574E-2</v>
      </c>
      <c r="CC907" s="67">
        <v>1.4805259183049202E-2</v>
      </c>
      <c r="CD907" s="67">
        <v>8.8565945625305176E-3</v>
      </c>
      <c r="CE907" s="67">
        <v>9.748539887368679E-3</v>
      </c>
      <c r="CF907" s="67">
        <v>5.2871610969305038E-3</v>
      </c>
      <c r="CG907" s="67">
        <v>3.7285985890775919E-3</v>
      </c>
      <c r="CH907" s="67">
        <v>1.4862709678709507E-2</v>
      </c>
      <c r="CI907" s="67">
        <v>8.0857524881139398E-4</v>
      </c>
      <c r="CJ907" s="67">
        <v>-1.895650289952755E-2</v>
      </c>
      <c r="CK907" s="67">
        <v>2.351686917245388E-2</v>
      </c>
      <c r="CL907" s="67">
        <v>-2.3615829646587372E-2</v>
      </c>
      <c r="CM907" s="67">
        <v>-3.9959348738193512E-2</v>
      </c>
      <c r="CN907" s="67">
        <v>-3.8703087717294693E-2</v>
      </c>
      <c r="CO907" s="67">
        <v>1.0499072261154652E-2</v>
      </c>
      <c r="CP907" s="67">
        <v>5.4026566445827484E-2</v>
      </c>
      <c r="CQ907" s="67">
        <v>0.13248927891254425</v>
      </c>
      <c r="CR907" s="67">
        <v>0.15623490512371063</v>
      </c>
      <c r="CS907" s="67">
        <v>0.23335672914981842</v>
      </c>
      <c r="CT907" s="67">
        <v>0.17551390826702118</v>
      </c>
      <c r="CU907" s="67">
        <v>9.2751733958721161E-2</v>
      </c>
      <c r="CV907" s="67">
        <v>8.1234406679868698E-3</v>
      </c>
      <c r="CW907" s="67">
        <v>2.7137294411659241E-2</v>
      </c>
      <c r="CX907" s="67">
        <v>3.8492124527692795E-2</v>
      </c>
      <c r="CY907" s="67">
        <v>7.8727774322032928E-2</v>
      </c>
      <c r="CZ907" s="67">
        <v>4.9540851265192032E-2</v>
      </c>
      <c r="DA907" s="67">
        <v>0.10104000568389893</v>
      </c>
      <c r="DB907" s="67">
        <v>8.790791779756546E-2</v>
      </c>
      <c r="DC907" s="67">
        <v>8.2215070724487305E-2</v>
      </c>
      <c r="DD907" s="67">
        <v>7.3192648589611053E-2</v>
      </c>
      <c r="DE907" s="67">
        <v>6.907905638217926E-2</v>
      </c>
      <c r="DF907" s="67">
        <v>7.9603403806686401E-2</v>
      </c>
      <c r="DG907" s="67">
        <v>7.1172870695590973E-2</v>
      </c>
      <c r="DH907" s="67">
        <v>5.7014640420675278E-2</v>
      </c>
      <c r="DI907" s="67">
        <v>0.1059025451540947</v>
      </c>
      <c r="DJ907" s="67">
        <v>6.546754390001297E-2</v>
      </c>
      <c r="DK907" s="67">
        <v>5.6204374879598618E-2</v>
      </c>
      <c r="DL907" s="67">
        <v>6.5072067081928253E-2</v>
      </c>
      <c r="DM907" s="67">
        <v>0.12190435826778412</v>
      </c>
      <c r="DN907" s="67">
        <v>0.17289645969867706</v>
      </c>
      <c r="DO907" s="67">
        <v>0.25184968113899231</v>
      </c>
      <c r="DP907" s="67">
        <v>0.27954104542732239</v>
      </c>
      <c r="DQ907" s="67">
        <v>0.36041814088821411</v>
      </c>
      <c r="DR907" s="67">
        <v>0.30365559458732605</v>
      </c>
      <c r="DS907" s="67">
        <v>0.22099810838699341</v>
      </c>
      <c r="DT907" s="67">
        <v>0.13850709795951843</v>
      </c>
      <c r="DU907" s="67">
        <v>0.15203246474266052</v>
      </c>
      <c r="DV907" s="67">
        <v>0.15575283765792847</v>
      </c>
      <c r="DW907" s="67">
        <v>0.18471561372280121</v>
      </c>
      <c r="DX907" s="67">
        <v>0.14429840445518494</v>
      </c>
      <c r="DY907" s="67">
        <v>0.22554928064346313</v>
      </c>
      <c r="DZ907" s="67">
        <v>0.20204547047615051</v>
      </c>
      <c r="EA907" s="67">
        <v>0.18684522807598114</v>
      </c>
      <c r="EB907" s="67">
        <v>0.17123737931251526</v>
      </c>
      <c r="EC907" s="67">
        <v>0.16343475878238678</v>
      </c>
      <c r="ED907" s="67">
        <v>0.17307867109775543</v>
      </c>
      <c r="EE907" s="67">
        <v>0.17276771366596222</v>
      </c>
      <c r="EF907" s="67">
        <v>0.16670489311218262</v>
      </c>
      <c r="EG907" s="67">
        <v>0.22485436499118805</v>
      </c>
      <c r="EH907" s="67">
        <v>0.19408978521823883</v>
      </c>
      <c r="EI907" s="67">
        <v>0.19504952430725098</v>
      </c>
      <c r="EJ907" s="67">
        <v>0.21490690112113953</v>
      </c>
      <c r="EK907" s="67">
        <v>0.28275588154792786</v>
      </c>
      <c r="EL907" s="67">
        <v>0.34452566504478455</v>
      </c>
      <c r="EM907" s="67">
        <v>0.42418709397315979</v>
      </c>
      <c r="EN907" s="67">
        <v>0.45757544040679932</v>
      </c>
      <c r="EO907" s="67">
        <v>0.54387468099594116</v>
      </c>
      <c r="EP907" s="67">
        <v>0.48867186903953552</v>
      </c>
      <c r="EQ907" s="67">
        <v>0.40616545081138611</v>
      </c>
      <c r="ER907" s="67">
        <v>0.32676038146018982</v>
      </c>
      <c r="ES907" s="67">
        <v>0.33236122131347656</v>
      </c>
      <c r="ET907" s="67">
        <v>0.32505863904953003</v>
      </c>
      <c r="EU907" s="67">
        <v>0.33774524927139282</v>
      </c>
      <c r="EV907" s="67">
        <v>0.28111323714256287</v>
      </c>
      <c r="EW907" s="67">
        <v>59.463981628417969</v>
      </c>
      <c r="EX907" s="67">
        <v>57.6549072265625</v>
      </c>
      <c r="EY907" s="67">
        <v>56.340415954589844</v>
      </c>
      <c r="EZ907" s="67">
        <v>55.007545471191406</v>
      </c>
      <c r="FA907" s="67">
        <v>54.567638397216797</v>
      </c>
      <c r="FB907" s="67">
        <v>54.093494415283203</v>
      </c>
      <c r="FC907" s="67">
        <v>56.767097473144531</v>
      </c>
      <c r="FD907" s="67">
        <v>58.569232940673828</v>
      </c>
      <c r="FE907" s="67">
        <v>60.447402954101563</v>
      </c>
      <c r="FF907" s="67">
        <v>63.704841613769531</v>
      </c>
      <c r="FG907" s="67">
        <v>68.798362731933594</v>
      </c>
      <c r="FH907" s="67">
        <v>72.735862731933594</v>
      </c>
      <c r="FI907" s="67">
        <v>78.189048767089844</v>
      </c>
      <c r="FJ907" s="67">
        <v>80.088363647460938</v>
      </c>
      <c r="FK907" s="67">
        <v>81.094497680664063</v>
      </c>
      <c r="FL907" s="67">
        <v>80.099273681640625</v>
      </c>
      <c r="FM907" s="67">
        <v>80.832435607910156</v>
      </c>
      <c r="FN907" s="67">
        <v>81.931182861328125</v>
      </c>
      <c r="FO907" s="67">
        <v>78.488945007324219</v>
      </c>
      <c r="FP907" s="67">
        <v>71.4310302734375</v>
      </c>
      <c r="FQ907" s="67">
        <v>65.210983276367188</v>
      </c>
      <c r="FR907" s="67">
        <v>62.364231109619141</v>
      </c>
      <c r="FS907" s="67">
        <v>61.005302429199219</v>
      </c>
      <c r="FT907" s="67">
        <v>59.149692535400391</v>
      </c>
      <c r="FU907" s="68">
        <v>0.16217173635959625</v>
      </c>
      <c r="FV907" s="40">
        <v>2.8599998950958252</v>
      </c>
      <c r="FW907">
        <v>635.16</v>
      </c>
      <c r="FX907">
        <v>1</v>
      </c>
    </row>
    <row r="908" spans="1:180" x14ac:dyDescent="0.2">
      <c r="A908" t="s">
        <v>189</v>
      </c>
      <c r="B908" t="s">
        <v>207</v>
      </c>
      <c r="C908" t="s">
        <v>204</v>
      </c>
      <c r="D908" t="s">
        <v>185</v>
      </c>
      <c r="E908" t="s">
        <v>1</v>
      </c>
      <c r="F908" t="s">
        <v>194</v>
      </c>
      <c r="G908" s="60" t="s">
        <v>226</v>
      </c>
      <c r="H908" s="67">
        <v>946</v>
      </c>
      <c r="I908" s="67">
        <v>0.52304470539093018</v>
      </c>
      <c r="J908" s="67">
        <v>0.45732337236404419</v>
      </c>
      <c r="K908" s="67">
        <v>0.43489235639572144</v>
      </c>
      <c r="L908" s="67">
        <v>0.41970673203468323</v>
      </c>
      <c r="M908" s="67">
        <v>0.41518056392669678</v>
      </c>
      <c r="N908" s="67">
        <v>0.4608345627784729</v>
      </c>
      <c r="O908" s="67">
        <v>0.53039038181304932</v>
      </c>
      <c r="P908" s="67">
        <v>0.60432726144790649</v>
      </c>
      <c r="Q908" s="67">
        <v>0.60488027334213257</v>
      </c>
      <c r="R908" s="67">
        <v>0.61180239915847778</v>
      </c>
      <c r="S908" s="67">
        <v>0.63964265584945679</v>
      </c>
      <c r="T908" s="67">
        <v>0.70174098014831543</v>
      </c>
      <c r="U908" s="67">
        <v>0.79975646734237671</v>
      </c>
      <c r="V908" s="67">
        <v>0.90901917219161987</v>
      </c>
      <c r="W908" s="67">
        <v>1.0783722400665283</v>
      </c>
      <c r="X908" s="67">
        <v>1.2162232398986816</v>
      </c>
      <c r="Y908" s="67">
        <v>1.4312248229980469</v>
      </c>
      <c r="Z908" s="67">
        <v>1.6427427530288696</v>
      </c>
      <c r="AA908" s="67">
        <v>1.6305481195449829</v>
      </c>
      <c r="AB908" s="67">
        <v>1.5694665908813477</v>
      </c>
      <c r="AC908" s="67">
        <v>1.4730143547058105</v>
      </c>
      <c r="AD908" s="67">
        <v>1.2803984880447388</v>
      </c>
      <c r="AE908" s="67">
        <v>1.0333093404769897</v>
      </c>
      <c r="AF908" s="67">
        <v>0.80060434341430664</v>
      </c>
      <c r="AG908" s="67">
        <v>-0.19135688245296478</v>
      </c>
      <c r="AH908" s="67">
        <v>-0.18620331585407257</v>
      </c>
      <c r="AI908" s="67">
        <v>-0.1788734644651413</v>
      </c>
      <c r="AJ908" s="67">
        <v>-0.16788387298583984</v>
      </c>
      <c r="AK908" s="67">
        <v>-0.16279742121696472</v>
      </c>
      <c r="AL908" s="67">
        <v>-0.14857636392116547</v>
      </c>
      <c r="AM908" s="67">
        <v>-0.16443616151809692</v>
      </c>
      <c r="AN908" s="67">
        <v>-0.16933228075504303</v>
      </c>
      <c r="AO908" s="67">
        <v>-0.17892138659954071</v>
      </c>
      <c r="AP908" s="67">
        <v>-0.20963215827941895</v>
      </c>
      <c r="AQ908" s="67">
        <v>-0.2373044341802597</v>
      </c>
      <c r="AR908" s="67">
        <v>-0.24046757817268372</v>
      </c>
      <c r="AS908" s="67">
        <v>-0.25834476947784424</v>
      </c>
      <c r="AT908" s="67">
        <v>-0.2783815860748291</v>
      </c>
      <c r="AU908" s="67">
        <v>-6.5641611814498901E-2</v>
      </c>
      <c r="AV908" s="67">
        <v>-7.2505071759223938E-2</v>
      </c>
      <c r="AW908" s="67">
        <v>-1.6364255920052528E-2</v>
      </c>
      <c r="AX908" s="67">
        <v>9.9815405905246735E-2</v>
      </c>
      <c r="AY908" s="67">
        <v>-9.309019148349762E-2</v>
      </c>
      <c r="AZ908" s="67">
        <v>-0.42896813154220581</v>
      </c>
      <c r="BA908" s="67">
        <v>-0.39150083065032959</v>
      </c>
      <c r="BB908" s="67">
        <v>-0.35926589369773865</v>
      </c>
      <c r="BC908" s="67">
        <v>-0.26619714498519897</v>
      </c>
      <c r="BD908" s="67">
        <v>-0.22339074313640594</v>
      </c>
      <c r="BE908" s="67">
        <v>-6.6848419606685638E-2</v>
      </c>
      <c r="BF908" s="67">
        <v>-7.206648588180542E-2</v>
      </c>
      <c r="BG908" s="67">
        <v>-7.4243977665901184E-2</v>
      </c>
      <c r="BH908" s="67">
        <v>-6.9839745759963989E-2</v>
      </c>
      <c r="BI908" s="67">
        <v>-6.8442314863204956E-2</v>
      </c>
      <c r="BJ908" s="67">
        <v>-5.5101677775382996E-2</v>
      </c>
      <c r="BK908" s="67">
        <v>-6.2841951847076416E-2</v>
      </c>
      <c r="BL908" s="67">
        <v>-5.9642739593982697E-2</v>
      </c>
      <c r="BM908" s="67">
        <v>-5.9970356523990631E-2</v>
      </c>
      <c r="BN908" s="67">
        <v>-8.101075142621994E-2</v>
      </c>
      <c r="BO908" s="67">
        <v>-9.8460189998149872E-2</v>
      </c>
      <c r="BP908" s="67">
        <v>-9.0633705258369446E-2</v>
      </c>
      <c r="BQ908" s="67">
        <v>-9.7494266927242279E-2</v>
      </c>
      <c r="BR908" s="67">
        <v>-0.10675344616174698</v>
      </c>
      <c r="BS908" s="67">
        <v>0.10669471323490143</v>
      </c>
      <c r="BT908" s="67">
        <v>0.10552817583084106</v>
      </c>
      <c r="BU908" s="67">
        <v>0.16709105670452118</v>
      </c>
      <c r="BV908" s="67">
        <v>0.28483042120933533</v>
      </c>
      <c r="BW908" s="67">
        <v>9.2075929045677185E-2</v>
      </c>
      <c r="BX908" s="67">
        <v>-0.24071614444255829</v>
      </c>
      <c r="BY908" s="67">
        <v>-0.21117325127124786</v>
      </c>
      <c r="BZ908" s="67">
        <v>-0.18996116518974304</v>
      </c>
      <c r="CA908" s="67">
        <v>-0.11316853761672974</v>
      </c>
      <c r="CB908" s="67">
        <v>-8.6576789617538452E-2</v>
      </c>
      <c r="CC908" s="67">
        <v>1.9385769963264465E-2</v>
      </c>
      <c r="CD908" s="67">
        <v>6.9843423552811146E-3</v>
      </c>
      <c r="CE908" s="67">
        <v>-1.77792739123106E-3</v>
      </c>
      <c r="CF908" s="67">
        <v>-1.9346873741596937E-3</v>
      </c>
      <c r="CG908" s="67">
        <v>-3.092258470132947E-3</v>
      </c>
      <c r="CH908" s="67">
        <v>9.6386009827256203E-3</v>
      </c>
      <c r="CI908" s="67">
        <v>7.5218821875751019E-3</v>
      </c>
      <c r="CJ908" s="67">
        <v>1.6327908262610435E-2</v>
      </c>
      <c r="CK908" s="67">
        <v>2.2414769977331161E-2</v>
      </c>
      <c r="CL908" s="67">
        <v>8.0720428377389908E-3</v>
      </c>
      <c r="CM908" s="67">
        <v>-2.2970768623054028E-3</v>
      </c>
      <c r="CN908" s="67">
        <v>1.3140782713890076E-2</v>
      </c>
      <c r="CO908" s="67">
        <v>1.3910305686295033E-2</v>
      </c>
      <c r="CP908" s="67">
        <v>1.2115665711462498E-2</v>
      </c>
      <c r="CQ908" s="67">
        <v>0.22605432569980621</v>
      </c>
      <c r="CR908" s="67">
        <v>0.22883346676826477</v>
      </c>
      <c r="CS908" s="67">
        <v>0.29415163397789001</v>
      </c>
      <c r="CT908" s="67">
        <v>0.41297128796577454</v>
      </c>
      <c r="CU908" s="67">
        <v>0.22032143175601959</v>
      </c>
      <c r="CV908" s="67">
        <v>-0.11033335328102112</v>
      </c>
      <c r="CW908" s="67">
        <v>-8.6278907954692841E-2</v>
      </c>
      <c r="CX908" s="67">
        <v>-7.2701245546340942E-2</v>
      </c>
      <c r="CY908" s="67">
        <v>-7.1813818067312241E-3</v>
      </c>
      <c r="CZ908" s="67">
        <v>8.1801377236843109E-3</v>
      </c>
      <c r="DA908" s="67">
        <v>0.10561995953321457</v>
      </c>
      <c r="DB908" s="67">
        <v>8.6035162210464478E-2</v>
      </c>
      <c r="DC908" s="67">
        <v>7.0688128471374512E-2</v>
      </c>
      <c r="DD908" s="67">
        <v>6.5970376133918762E-2</v>
      </c>
      <c r="DE908" s="67">
        <v>6.2257800251245499E-2</v>
      </c>
      <c r="DF908" s="67">
        <v>7.4378877878189087E-2</v>
      </c>
      <c r="DG908" s="67">
        <v>7.7885717153549194E-2</v>
      </c>
      <c r="DH908" s="67">
        <v>9.2298559844493866E-2</v>
      </c>
      <c r="DI908" s="67">
        <v>0.10479989647865295</v>
      </c>
      <c r="DJ908" s="67">
        <v>9.7154833376407623E-2</v>
      </c>
      <c r="DK908" s="67">
        <v>9.3866027891635895E-2</v>
      </c>
      <c r="DL908" s="67">
        <v>0.1169152706861496</v>
      </c>
      <c r="DM908" s="67">
        <v>0.12531487643718719</v>
      </c>
      <c r="DN908" s="67">
        <v>0.13098476827144623</v>
      </c>
      <c r="DO908" s="67">
        <v>0.34541395306587219</v>
      </c>
      <c r="DP908" s="67">
        <v>0.35213875770568848</v>
      </c>
      <c r="DQ908" s="67">
        <v>0.42121222615242004</v>
      </c>
      <c r="DR908" s="67">
        <v>0.54111212491989136</v>
      </c>
      <c r="DS908" s="67">
        <v>0.34856691956520081</v>
      </c>
      <c r="DT908" s="67">
        <v>2.0049417391419411E-2</v>
      </c>
      <c r="DU908" s="67">
        <v>3.861541673541069E-2</v>
      </c>
      <c r="DV908" s="67">
        <v>4.4558685272932053E-2</v>
      </c>
      <c r="DW908" s="67">
        <v>9.880577027797699E-2</v>
      </c>
      <c r="DX908" s="67">
        <v>0.10293706506490707</v>
      </c>
      <c r="DY908" s="67">
        <v>0.23012842237949371</v>
      </c>
      <c r="DZ908" s="67">
        <v>0.20017199218273163</v>
      </c>
      <c r="EA908" s="67">
        <v>0.17531758546829224</v>
      </c>
      <c r="EB908" s="67">
        <v>0.16401448845863342</v>
      </c>
      <c r="EC908" s="67">
        <v>0.15661291778087616</v>
      </c>
      <c r="ED908" s="67">
        <v>0.16785356402397156</v>
      </c>
      <c r="EE908" s="67">
        <v>0.17947991192340851</v>
      </c>
      <c r="EF908" s="67">
        <v>0.2019881010055542</v>
      </c>
      <c r="EG908" s="67">
        <v>0.22375093400478363</v>
      </c>
      <c r="EH908" s="67">
        <v>0.22577624022960663</v>
      </c>
      <c r="EI908" s="67">
        <v>0.23271028697490692</v>
      </c>
      <c r="EJ908" s="67">
        <v>0.26674914360046387</v>
      </c>
      <c r="EK908" s="67">
        <v>0.28616535663604736</v>
      </c>
      <c r="EL908" s="67">
        <v>0.30261290073394775</v>
      </c>
      <c r="EM908" s="67">
        <v>0.51775026321411133</v>
      </c>
      <c r="EN908" s="67">
        <v>0.53017199039459229</v>
      </c>
      <c r="EO908" s="67">
        <v>0.6046675443649292</v>
      </c>
      <c r="EP908" s="67">
        <v>0.72612720727920532</v>
      </c>
      <c r="EQ908" s="67">
        <v>0.53373301029205322</v>
      </c>
      <c r="ER908" s="67">
        <v>0.20830143988132477</v>
      </c>
      <c r="ES908" s="67">
        <v>0.21894299983978271</v>
      </c>
      <c r="ET908" s="67">
        <v>0.21386340260505676</v>
      </c>
      <c r="EU908" s="67">
        <v>0.25183439254760742</v>
      </c>
      <c r="EV908" s="67">
        <v>0.23975102603435516</v>
      </c>
      <c r="EW908" s="67">
        <v>66.201675415039063</v>
      </c>
      <c r="EX908" s="67">
        <v>64.192665100097656</v>
      </c>
      <c r="EY908" s="67">
        <v>61.840686798095703</v>
      </c>
      <c r="EZ908" s="67">
        <v>61.341598510742188</v>
      </c>
      <c r="FA908" s="67">
        <v>60.346302032470703</v>
      </c>
      <c r="FB908" s="67">
        <v>58.467647552490234</v>
      </c>
      <c r="FC908" s="67">
        <v>57.106739044189453</v>
      </c>
      <c r="FD908" s="67">
        <v>59.142532348632813</v>
      </c>
      <c r="FE908" s="67">
        <v>66.2900390625</v>
      </c>
      <c r="FF908" s="67">
        <v>70.564567565917969</v>
      </c>
      <c r="FG908" s="67">
        <v>76.701347351074219</v>
      </c>
      <c r="FH908" s="67">
        <v>83.582557678222656</v>
      </c>
      <c r="FI908" s="67">
        <v>89.081512451171875</v>
      </c>
      <c r="FJ908" s="67">
        <v>92.225242614746094</v>
      </c>
      <c r="FK908" s="67">
        <v>94.650856018066406</v>
      </c>
      <c r="FL908" s="67">
        <v>93.288719177246094</v>
      </c>
      <c r="FM908" s="67">
        <v>89.148895263671875</v>
      </c>
      <c r="FN908" s="67">
        <v>84.913841247558594</v>
      </c>
      <c r="FO908" s="67">
        <v>82.224967956542969</v>
      </c>
      <c r="FP908" s="67">
        <v>78.760505676269531</v>
      </c>
      <c r="FQ908" s="67">
        <v>75.036712646484375</v>
      </c>
      <c r="FR908" s="67">
        <v>75.624420166015625</v>
      </c>
      <c r="FS908" s="67">
        <v>75.320938110351563</v>
      </c>
      <c r="FT908" s="67">
        <v>71.9481201171875</v>
      </c>
      <c r="FU908" s="68">
        <v>0.1621706485748291</v>
      </c>
      <c r="FV908" s="40">
        <v>4.7800002098083496</v>
      </c>
      <c r="FW908">
        <v>789.67000000000007</v>
      </c>
      <c r="FX908">
        <v>1</v>
      </c>
    </row>
    <row r="909" spans="1:180" x14ac:dyDescent="0.2">
      <c r="A909" t="s">
        <v>189</v>
      </c>
      <c r="B909" t="s">
        <v>207</v>
      </c>
      <c r="C909" t="s">
        <v>204</v>
      </c>
      <c r="D909" t="s">
        <v>185</v>
      </c>
      <c r="E909" t="s">
        <v>1</v>
      </c>
      <c r="F909" t="s">
        <v>194</v>
      </c>
      <c r="G909" s="60" t="s">
        <v>227</v>
      </c>
      <c r="H909" s="67">
        <v>946</v>
      </c>
      <c r="I909" s="67">
        <v>0.63032841682434082</v>
      </c>
      <c r="J909" s="67">
        <v>0.54454284906387329</v>
      </c>
      <c r="K909" s="67">
        <v>0.50895231962203979</v>
      </c>
      <c r="L909" s="67">
        <v>0.46807289123535156</v>
      </c>
      <c r="M909" s="67">
        <v>0.4651462733745575</v>
      </c>
      <c r="N909" s="67">
        <v>0.47962930798530579</v>
      </c>
      <c r="O909" s="67">
        <v>0.53971016407012939</v>
      </c>
      <c r="P909" s="67">
        <v>0.63479351997375488</v>
      </c>
      <c r="Q909" s="67">
        <v>0.64842569828033447</v>
      </c>
      <c r="R909" s="67">
        <v>0.63357216119766235</v>
      </c>
      <c r="S909" s="67">
        <v>0.73701512813568115</v>
      </c>
      <c r="T909" s="67">
        <v>0.84976106882095337</v>
      </c>
      <c r="U909" s="67">
        <v>0.96633905172348022</v>
      </c>
      <c r="V909" s="67">
        <v>1.1806739568710327</v>
      </c>
      <c r="W909" s="67">
        <v>1.4247775077819824</v>
      </c>
      <c r="X909" s="67">
        <v>1.596098780632019</v>
      </c>
      <c r="Y909" s="67">
        <v>1.7552679777145386</v>
      </c>
      <c r="Z909" s="67">
        <v>1.7758800983428955</v>
      </c>
      <c r="AA909" s="67">
        <v>1.6246393918991089</v>
      </c>
      <c r="AB909" s="67">
        <v>1.4145960807800293</v>
      </c>
      <c r="AC909" s="67">
        <v>1.2826229333877563</v>
      </c>
      <c r="AD909" s="67">
        <v>1.1551787853240967</v>
      </c>
      <c r="AE909" s="67">
        <v>0.99919968843460083</v>
      </c>
      <c r="AF909" s="67">
        <v>0.77367430925369263</v>
      </c>
      <c r="AG909" s="67">
        <v>-0.19843567907810211</v>
      </c>
      <c r="AH909" s="67">
        <v>-0.20255666971206665</v>
      </c>
      <c r="AI909" s="67">
        <v>-0.178855299949646</v>
      </c>
      <c r="AJ909" s="67">
        <v>-0.18161427974700928</v>
      </c>
      <c r="AK909" s="67">
        <v>-0.16922317445278168</v>
      </c>
      <c r="AL909" s="67">
        <v>-0.17404444515705109</v>
      </c>
      <c r="AM909" s="67">
        <v>-0.20127272605895996</v>
      </c>
      <c r="AN909" s="67">
        <v>-0.17372152209281921</v>
      </c>
      <c r="AO909" s="67">
        <v>-0.20445273816585541</v>
      </c>
      <c r="AP909" s="67">
        <v>-0.26777258515357971</v>
      </c>
      <c r="AQ909" s="67">
        <v>-0.22500105202198029</v>
      </c>
      <c r="AR909" s="67">
        <v>-0.25580444931983948</v>
      </c>
      <c r="AS909" s="67">
        <v>-0.27286502718925476</v>
      </c>
      <c r="AT909" s="67">
        <v>-0.22080719470977783</v>
      </c>
      <c r="AU909" s="67">
        <v>0.10303512960672379</v>
      </c>
      <c r="AV909" s="67">
        <v>0.12348694354295731</v>
      </c>
      <c r="AW909" s="67">
        <v>9.6697673201560974E-2</v>
      </c>
      <c r="AX909" s="67">
        <v>8.652002364397049E-2</v>
      </c>
      <c r="AY909" s="67">
        <v>-8.145499974489212E-2</v>
      </c>
      <c r="AZ909" s="67">
        <v>-0.52274930477142334</v>
      </c>
      <c r="BA909" s="67">
        <v>-0.52032011747360229</v>
      </c>
      <c r="BB909" s="67">
        <v>-0.36627805233001709</v>
      </c>
      <c r="BC909" s="67">
        <v>-0.19174163043498993</v>
      </c>
      <c r="BD909" s="67">
        <v>-0.21051967144012451</v>
      </c>
      <c r="BE909" s="67">
        <v>-7.3878102004528046E-2</v>
      </c>
      <c r="BF909" s="67">
        <v>-8.8372789323329926E-2</v>
      </c>
      <c r="BG909" s="67">
        <v>-7.418329268693924E-2</v>
      </c>
      <c r="BH909" s="67">
        <v>-8.3527930080890656E-2</v>
      </c>
      <c r="BI909" s="67">
        <v>-7.4826471507549286E-2</v>
      </c>
      <c r="BJ909" s="67">
        <v>-8.0530084669589996E-2</v>
      </c>
      <c r="BK909" s="67">
        <v>-9.9636808037757874E-2</v>
      </c>
      <c r="BL909" s="67">
        <v>-6.3988752663135529E-2</v>
      </c>
      <c r="BM909" s="67">
        <v>-8.5456795990467072E-2</v>
      </c>
      <c r="BN909" s="67">
        <v>-0.13909986615180969</v>
      </c>
      <c r="BO909" s="67">
        <v>-8.6100146174430847E-2</v>
      </c>
      <c r="BP909" s="67">
        <v>-0.1059090718626976</v>
      </c>
      <c r="BQ909" s="67">
        <v>-0.11194705218076706</v>
      </c>
      <c r="BR909" s="67">
        <v>-4.9109674990177155E-2</v>
      </c>
      <c r="BS909" s="67">
        <v>0.27543905377388</v>
      </c>
      <c r="BT909" s="67">
        <v>0.30158838629722595</v>
      </c>
      <c r="BU909" s="67">
        <v>0.28022217750549316</v>
      </c>
      <c r="BV909" s="67">
        <v>0.2716025710105896</v>
      </c>
      <c r="BW909" s="67">
        <v>0.10377771407365799</v>
      </c>
      <c r="BX909" s="67">
        <v>-0.3344292938709259</v>
      </c>
      <c r="BY909" s="67">
        <v>-0.33992522954940796</v>
      </c>
      <c r="BZ909" s="67">
        <v>-0.19690999388694763</v>
      </c>
      <c r="CA909" s="67">
        <v>-3.865458071231842E-2</v>
      </c>
      <c r="CB909" s="67">
        <v>-7.3652811348438263E-2</v>
      </c>
      <c r="CC909" s="67">
        <v>1.2390099465847015E-2</v>
      </c>
      <c r="CD909" s="67">
        <v>-9.2893857508897781E-3</v>
      </c>
      <c r="CE909" s="67">
        <v>-1.6877675661817193E-3</v>
      </c>
      <c r="CF909" s="67">
        <v>-1.5593620948493481E-2</v>
      </c>
      <c r="CG909" s="67">
        <v>-9.4475913792848587E-3</v>
      </c>
      <c r="CH909" s="67">
        <v>-1.57623291015625E-2</v>
      </c>
      <c r="CI909" s="67">
        <v>-2.9244087636470795E-2</v>
      </c>
      <c r="CJ909" s="67">
        <v>1.2011830694973469E-2</v>
      </c>
      <c r="CK909" s="67">
        <v>-3.0405689030885696E-3</v>
      </c>
      <c r="CL909" s="67">
        <v>-4.9981538206338882E-2</v>
      </c>
      <c r="CM909" s="67">
        <v>1.0102206841111183E-2</v>
      </c>
      <c r="CN909" s="67">
        <v>-2.0920068491250277E-3</v>
      </c>
      <c r="CO909" s="67">
        <v>-4.957446944899857E-4</v>
      </c>
      <c r="CP909" s="67">
        <v>6.98075070977211E-2</v>
      </c>
      <c r="CQ909" s="67">
        <v>0.39484548568725586</v>
      </c>
      <c r="CR909" s="67">
        <v>0.42494088411331177</v>
      </c>
      <c r="CS909" s="67">
        <v>0.407330721616745</v>
      </c>
      <c r="CT909" s="67">
        <v>0.39979010820388794</v>
      </c>
      <c r="CU909" s="67">
        <v>0.23206932842731476</v>
      </c>
      <c r="CV909" s="67">
        <v>-0.2039993554353714</v>
      </c>
      <c r="CW909" s="67">
        <v>-0.21498426795005798</v>
      </c>
      <c r="CX909" s="67">
        <v>-7.9606190323829651E-2</v>
      </c>
      <c r="CY909" s="67">
        <v>6.7373044788837433E-2</v>
      </c>
      <c r="CZ909" s="67">
        <v>2.1140772849321365E-2</v>
      </c>
      <c r="DA909" s="67">
        <v>9.8658293485641479E-2</v>
      </c>
      <c r="DB909" s="67">
        <v>6.9794021546840668E-2</v>
      </c>
      <c r="DC909" s="67">
        <v>7.0807747542858124E-2</v>
      </c>
      <c r="DD909" s="67">
        <v>5.2340690046548843E-2</v>
      </c>
      <c r="DE909" s="67">
        <v>5.5931281298398972E-2</v>
      </c>
      <c r="DF909" s="67">
        <v>4.9005433917045593E-2</v>
      </c>
      <c r="DG909" s="67">
        <v>4.1148632764816284E-2</v>
      </c>
      <c r="DH909" s="67">
        <v>8.8012412190437317E-2</v>
      </c>
      <c r="DI909" s="67">
        <v>7.9375654458999634E-2</v>
      </c>
      <c r="DJ909" s="67">
        <v>3.9136789739131927E-2</v>
      </c>
      <c r="DK909" s="67">
        <v>0.10630456358194351</v>
      </c>
      <c r="DL909" s="67">
        <v>0.10172506421804428</v>
      </c>
      <c r="DM909" s="67">
        <v>0.11095555871725082</v>
      </c>
      <c r="DN909" s="67">
        <v>0.18872469663619995</v>
      </c>
      <c r="DO909" s="67">
        <v>0.5142519474029541</v>
      </c>
      <c r="DP909" s="67">
        <v>0.54829341173171997</v>
      </c>
      <c r="DQ909" s="67">
        <v>0.53443920612335205</v>
      </c>
      <c r="DR909" s="67">
        <v>0.52797770500183105</v>
      </c>
      <c r="DS909" s="67">
        <v>0.36036095023155212</v>
      </c>
      <c r="DT909" s="67">
        <v>-7.3569431900978088E-2</v>
      </c>
      <c r="DU909" s="67">
        <v>-9.0043298900127411E-2</v>
      </c>
      <c r="DV909" s="67">
        <v>3.7697598338127136E-2</v>
      </c>
      <c r="DW909" s="67">
        <v>0.17340068519115448</v>
      </c>
      <c r="DX909" s="67">
        <v>0.1159343495965004</v>
      </c>
      <c r="DY909" s="67">
        <v>0.22321587800979614</v>
      </c>
      <c r="DZ909" s="67">
        <v>0.18397790193557739</v>
      </c>
      <c r="EA909" s="67">
        <v>0.17547975480556488</v>
      </c>
      <c r="EB909" s="67">
        <v>0.15042702853679657</v>
      </c>
      <c r="EC909" s="67">
        <v>0.15032801032066345</v>
      </c>
      <c r="ED909" s="67">
        <v>0.14251980185508728</v>
      </c>
      <c r="EE909" s="67">
        <v>0.14278453588485718</v>
      </c>
      <c r="EF909" s="67">
        <v>0.19774517416954041</v>
      </c>
      <c r="EG909" s="67">
        <v>0.19837158918380737</v>
      </c>
      <c r="EH909" s="67">
        <v>0.16780950129032135</v>
      </c>
      <c r="EI909" s="67">
        <v>0.24520547688007355</v>
      </c>
      <c r="EJ909" s="67">
        <v>0.25162041187286377</v>
      </c>
      <c r="EK909" s="67">
        <v>0.27187353372573853</v>
      </c>
      <c r="EL909" s="67">
        <v>0.36042219400405884</v>
      </c>
      <c r="EM909" s="67">
        <v>0.68665587902069092</v>
      </c>
      <c r="EN909" s="67">
        <v>0.72639483213424683</v>
      </c>
      <c r="EO909" s="67">
        <v>0.71796375513076782</v>
      </c>
      <c r="EP909" s="67">
        <v>0.71306020021438599</v>
      </c>
      <c r="EQ909" s="67">
        <v>0.54559361934661865</v>
      </c>
      <c r="ER909" s="67">
        <v>0.11475064605474472</v>
      </c>
      <c r="ES909" s="67">
        <v>9.0351618826389313E-2</v>
      </c>
      <c r="ET909" s="67">
        <v>0.20706562697887421</v>
      </c>
      <c r="EU909" s="67">
        <v>0.32648774981498718</v>
      </c>
      <c r="EV909" s="67">
        <v>0.25280123949050903</v>
      </c>
      <c r="EW909" s="67">
        <v>68.503952026367188</v>
      </c>
      <c r="EX909" s="67">
        <v>66.557540893554688</v>
      </c>
      <c r="EY909" s="67">
        <v>65.113990783691406</v>
      </c>
      <c r="EZ909" s="67">
        <v>66.896385192871094</v>
      </c>
      <c r="FA909" s="67">
        <v>65.953521728515625</v>
      </c>
      <c r="FB909" s="67">
        <v>64.957427978515625</v>
      </c>
      <c r="FC909" s="67">
        <v>65.458053588867188</v>
      </c>
      <c r="FD909" s="67">
        <v>68.353607177734375</v>
      </c>
      <c r="FE909" s="67">
        <v>73.089706420898438</v>
      </c>
      <c r="FF909" s="67">
        <v>75.297653198242188</v>
      </c>
      <c r="FG909" s="67">
        <v>79.505973815917969</v>
      </c>
      <c r="FH909" s="67">
        <v>85.393562316894531</v>
      </c>
      <c r="FI909" s="67">
        <v>90.712425231933594</v>
      </c>
      <c r="FJ909" s="67">
        <v>94.770248413085938</v>
      </c>
      <c r="FK909" s="67">
        <v>96.305503845214844</v>
      </c>
      <c r="FL909" s="67">
        <v>93.536483764648438</v>
      </c>
      <c r="FM909" s="67">
        <v>90.667793273925781</v>
      </c>
      <c r="FN909" s="67">
        <v>83.346397399902344</v>
      </c>
      <c r="FO909" s="67">
        <v>78.360595703125</v>
      </c>
      <c r="FP909" s="67">
        <v>74.046600341796875</v>
      </c>
      <c r="FQ909" s="67">
        <v>70.938919067382813</v>
      </c>
      <c r="FR909" s="67">
        <v>68.944038391113281</v>
      </c>
      <c r="FS909" s="67">
        <v>68.7674560546875</v>
      </c>
      <c r="FT909" s="67">
        <v>67.35687255859375</v>
      </c>
      <c r="FU909" s="68">
        <v>0.16223116219043732</v>
      </c>
      <c r="FV909" s="40">
        <v>4.8600001335144043</v>
      </c>
      <c r="FW909">
        <v>854.25</v>
      </c>
      <c r="FX909">
        <v>1</v>
      </c>
    </row>
    <row r="910" spans="1:180" x14ac:dyDescent="0.2">
      <c r="A910" t="s">
        <v>189</v>
      </c>
      <c r="B910" t="s">
        <v>207</v>
      </c>
      <c r="C910" t="s">
        <v>204</v>
      </c>
      <c r="D910" t="s">
        <v>185</v>
      </c>
      <c r="E910" t="s">
        <v>1</v>
      </c>
      <c r="F910" t="s">
        <v>194</v>
      </c>
      <c r="G910" s="60" t="s">
        <v>228</v>
      </c>
      <c r="H910" s="67">
        <v>942</v>
      </c>
      <c r="I910" s="67">
        <v>0.65544182062149048</v>
      </c>
      <c r="J910" s="67">
        <v>0.56923496723175049</v>
      </c>
      <c r="K910" s="67">
        <v>0.51896953582763672</v>
      </c>
      <c r="L910" s="67">
        <v>0.48244348168373108</v>
      </c>
      <c r="M910" s="67">
        <v>0.45376178622245789</v>
      </c>
      <c r="N910" s="67">
        <v>0.46499106287956238</v>
      </c>
      <c r="O910" s="67">
        <v>0.5577315092086792</v>
      </c>
      <c r="P910" s="67">
        <v>0.61974292993545532</v>
      </c>
      <c r="Q910" s="67">
        <v>0.62845772504806519</v>
      </c>
      <c r="R910" s="67">
        <v>0.64637207984924316</v>
      </c>
      <c r="S910" s="67">
        <v>0.7165716290473938</v>
      </c>
      <c r="T910" s="67">
        <v>0.81940120458602905</v>
      </c>
      <c r="U910" s="67">
        <v>0.96399742364883423</v>
      </c>
      <c r="V910" s="67">
        <v>1.1782846450805664</v>
      </c>
      <c r="W910" s="67">
        <v>1.4255876541137695</v>
      </c>
      <c r="X910" s="67">
        <v>1.6400059461593628</v>
      </c>
      <c r="Y910" s="67">
        <v>1.8569178581237793</v>
      </c>
      <c r="Z910" s="67">
        <v>2.0059883594512939</v>
      </c>
      <c r="AA910" s="67">
        <v>2.1091103553771973</v>
      </c>
      <c r="AB910" s="67">
        <v>2.0068328380584717</v>
      </c>
      <c r="AC910" s="67">
        <v>1.8089679479598999</v>
      </c>
      <c r="AD910" s="67">
        <v>1.5251492261886597</v>
      </c>
      <c r="AE910" s="67">
        <v>1.1959342956542969</v>
      </c>
      <c r="AF910" s="67">
        <v>0.86953079700469971</v>
      </c>
      <c r="AG910" s="67">
        <v>-0.21288414299488068</v>
      </c>
      <c r="AH910" s="67">
        <v>-0.20535311102867126</v>
      </c>
      <c r="AI910" s="67">
        <v>-0.18769389390945435</v>
      </c>
      <c r="AJ910" s="67">
        <v>-0.17132854461669922</v>
      </c>
      <c r="AK910" s="67">
        <v>-0.17928178608417511</v>
      </c>
      <c r="AL910" s="67">
        <v>-0.18136726319789886</v>
      </c>
      <c r="AM910" s="67">
        <v>-0.18575772643089294</v>
      </c>
      <c r="AN910" s="67">
        <v>-0.19194892048835754</v>
      </c>
      <c r="AO910" s="67">
        <v>-0.20258153975009918</v>
      </c>
      <c r="AP910" s="67">
        <v>-0.22001218795776367</v>
      </c>
      <c r="AQ910" s="67">
        <v>-0.23666836321353912</v>
      </c>
      <c r="AR910" s="67">
        <v>-0.29707092046737671</v>
      </c>
      <c r="AS910" s="67">
        <v>-0.35698056221008301</v>
      </c>
      <c r="AT910" s="67">
        <v>-0.34881386160850525</v>
      </c>
      <c r="AU910" s="67">
        <v>-1.2743842089548707E-3</v>
      </c>
      <c r="AV910" s="67">
        <v>0.10916003584861755</v>
      </c>
      <c r="AW910" s="67">
        <v>0.16630832850933075</v>
      </c>
      <c r="AX910" s="67">
        <v>0.19749347865581512</v>
      </c>
      <c r="AY910" s="67">
        <v>1.112682931125164E-2</v>
      </c>
      <c r="AZ910" s="67">
        <v>-0.7325398325920105</v>
      </c>
      <c r="BA910" s="67">
        <v>-0.75590449571609497</v>
      </c>
      <c r="BB910" s="67">
        <v>-0.59189832210540771</v>
      </c>
      <c r="BC910" s="67">
        <v>-0.43168845772743225</v>
      </c>
      <c r="BD910" s="67">
        <v>-0.34666997194290161</v>
      </c>
      <c r="BE910" s="67">
        <v>-8.7999679148197174E-2</v>
      </c>
      <c r="BF910" s="67">
        <v>-9.0869896113872528E-2</v>
      </c>
      <c r="BG910" s="67">
        <v>-8.2747370004653931E-2</v>
      </c>
      <c r="BH910" s="67">
        <v>-7.2985380887985229E-2</v>
      </c>
      <c r="BI910" s="67">
        <v>-8.4638074040412903E-2</v>
      </c>
      <c r="BJ910" s="67">
        <v>-8.7607927620410919E-2</v>
      </c>
      <c r="BK910" s="67">
        <v>-8.3855360746383667E-2</v>
      </c>
      <c r="BL910" s="67">
        <v>-8.1928148865699768E-2</v>
      </c>
      <c r="BM910" s="67">
        <v>-8.3272956311702728E-2</v>
      </c>
      <c r="BN910" s="67">
        <v>-9.1001860797405243E-2</v>
      </c>
      <c r="BO910" s="67">
        <v>-9.740322083234787E-2</v>
      </c>
      <c r="BP910" s="67">
        <v>-0.14678254723548889</v>
      </c>
      <c r="BQ910" s="67">
        <v>-0.1956409215927124</v>
      </c>
      <c r="BR910" s="67">
        <v>-0.17666599154472351</v>
      </c>
      <c r="BS910" s="67">
        <v>0.17158208787441254</v>
      </c>
      <c r="BT910" s="67">
        <v>0.28772923350334167</v>
      </c>
      <c r="BU910" s="67">
        <v>0.35031500458717346</v>
      </c>
      <c r="BV910" s="67">
        <v>0.38306266069412231</v>
      </c>
      <c r="BW910" s="67">
        <v>0.19684676826000214</v>
      </c>
      <c r="BX910" s="67">
        <v>-0.54372447729110718</v>
      </c>
      <c r="BY910" s="67">
        <v>-0.57503539323806763</v>
      </c>
      <c r="BZ910" s="67">
        <v>-0.42208519577980042</v>
      </c>
      <c r="CA910" s="67">
        <v>-0.27819925546646118</v>
      </c>
      <c r="CB910" s="67">
        <v>-0.20944374799728394</v>
      </c>
      <c r="CC910" s="67">
        <v>-1.5050674555823207E-3</v>
      </c>
      <c r="CD910" s="67">
        <v>-1.1579169891774654E-2</v>
      </c>
      <c r="CE910" s="67">
        <v>-1.0061738081276417E-2</v>
      </c>
      <c r="CF910" s="67">
        <v>-4.8731928691267967E-3</v>
      </c>
      <c r="CG910" s="67">
        <v>-1.9088126718997955E-2</v>
      </c>
      <c r="CH910" s="67">
        <v>-2.267051488161087E-2</v>
      </c>
      <c r="CI910" s="67">
        <v>-1.327807828783989E-2</v>
      </c>
      <c r="CJ910" s="67">
        <v>-5.7280980981886387E-3</v>
      </c>
      <c r="CK910" s="67">
        <v>-6.4019649289548397E-4</v>
      </c>
      <c r="CL910" s="67">
        <v>-1.6497060423716903E-3</v>
      </c>
      <c r="CM910" s="67">
        <v>-9.4860873650759459E-4</v>
      </c>
      <c r="CN910" s="67">
        <v>-4.2693283408880234E-2</v>
      </c>
      <c r="CO910" s="67">
        <v>-8.3897590637207031E-2</v>
      </c>
      <c r="CP910" s="67">
        <v>-5.7436924427747726E-2</v>
      </c>
      <c r="CQ910" s="67">
        <v>0.29130196571350098</v>
      </c>
      <c r="CR910" s="67">
        <v>0.41140571236610413</v>
      </c>
      <c r="CS910" s="67">
        <v>0.47775748372077942</v>
      </c>
      <c r="CT910" s="67">
        <v>0.51158732175827026</v>
      </c>
      <c r="CU910" s="67">
        <v>0.32547584176063538</v>
      </c>
      <c r="CV910" s="67">
        <v>-0.41295149922370911</v>
      </c>
      <c r="CW910" s="67">
        <v>-0.44976609945297241</v>
      </c>
      <c r="CX910" s="67">
        <v>-0.3044731616973877</v>
      </c>
      <c r="CY910" s="67">
        <v>-0.17189314961433411</v>
      </c>
      <c r="CZ910" s="67">
        <v>-0.11440125107765198</v>
      </c>
      <c r="DA910" s="67">
        <v>8.4989540278911591E-2</v>
      </c>
      <c r="DB910" s="67">
        <v>6.771155446767807E-2</v>
      </c>
      <c r="DC910" s="67">
        <v>6.2623895704746246E-2</v>
      </c>
      <c r="DD910" s="67">
        <v>6.3238993287086487E-2</v>
      </c>
      <c r="DE910" s="67">
        <v>4.6461824327707291E-2</v>
      </c>
      <c r="DF910" s="67">
        <v>4.2266905307769775E-2</v>
      </c>
      <c r="DG910" s="67">
        <v>5.7299200445413589E-2</v>
      </c>
      <c r="DH910" s="67">
        <v>7.0471949875354767E-2</v>
      </c>
      <c r="DI910" s="67">
        <v>8.1992559134960175E-2</v>
      </c>
      <c r="DJ910" s="67">
        <v>8.7702453136444092E-2</v>
      </c>
      <c r="DK910" s="67">
        <v>9.5506004989147186E-2</v>
      </c>
      <c r="DL910" s="67">
        <v>6.1395976692438126E-2</v>
      </c>
      <c r="DM910" s="67">
        <v>2.7845751494169235E-2</v>
      </c>
      <c r="DN910" s="67">
        <v>6.1792146414518356E-2</v>
      </c>
      <c r="DO910" s="67">
        <v>0.41102179884910583</v>
      </c>
      <c r="DP910" s="67">
        <v>0.53508222103118896</v>
      </c>
      <c r="DQ910" s="67">
        <v>0.60519993305206299</v>
      </c>
      <c r="DR910" s="67">
        <v>0.64011198282241821</v>
      </c>
      <c r="DS910" s="67">
        <v>0.45410490036010742</v>
      </c>
      <c r="DT910" s="67">
        <v>-0.28217855095863342</v>
      </c>
      <c r="DU910" s="67">
        <v>-0.3244968056678772</v>
      </c>
      <c r="DV910" s="67">
        <v>-0.18686108291149139</v>
      </c>
      <c r="DW910" s="67">
        <v>-6.5587028861045837E-2</v>
      </c>
      <c r="DX910" s="67">
        <v>-1.9358767196536064E-2</v>
      </c>
      <c r="DY910" s="67">
        <v>0.20987400412559509</v>
      </c>
      <c r="DZ910" s="67">
        <v>0.18219475448131561</v>
      </c>
      <c r="EA910" s="67">
        <v>0.16757041215896606</v>
      </c>
      <c r="EB910" s="67">
        <v>0.16158218681812286</v>
      </c>
      <c r="EC910" s="67">
        <v>0.1411055326461792</v>
      </c>
      <c r="ED910" s="67">
        <v>0.13602620363235474</v>
      </c>
      <c r="EE910" s="67">
        <v>0.15920159220695496</v>
      </c>
      <c r="EF910" s="67">
        <v>0.18049271404743195</v>
      </c>
      <c r="EG910" s="67">
        <v>0.20130114257335663</v>
      </c>
      <c r="EH910" s="67">
        <v>0.21671278774738312</v>
      </c>
      <c r="EI910" s="67">
        <v>0.23477114737033844</v>
      </c>
      <c r="EJ910" s="67">
        <v>0.21168434619903564</v>
      </c>
      <c r="EK910" s="67">
        <v>0.18918538093566895</v>
      </c>
      <c r="EL910" s="67">
        <v>0.23393999040126801</v>
      </c>
      <c r="EM910" s="67">
        <v>0.58387833833694458</v>
      </c>
      <c r="EN910" s="67">
        <v>0.71365141868591309</v>
      </c>
      <c r="EO910" s="67">
        <v>0.78920662403106689</v>
      </c>
      <c r="EP910" s="67">
        <v>0.82568120956420898</v>
      </c>
      <c r="EQ910" s="67">
        <v>0.63982480764389038</v>
      </c>
      <c r="ER910" s="67">
        <v>-9.3363158404827118E-2</v>
      </c>
      <c r="ES910" s="67">
        <v>-0.14362777769565582</v>
      </c>
      <c r="ET910" s="67">
        <v>-1.7047956585884094E-2</v>
      </c>
      <c r="EU910" s="67">
        <v>8.790212869644165E-2</v>
      </c>
      <c r="EV910" s="67">
        <v>0.11786748468875885</v>
      </c>
      <c r="EW910" s="67">
        <v>65.068000793457031</v>
      </c>
      <c r="EX910" s="67">
        <v>63.586528778076172</v>
      </c>
      <c r="EY910" s="67">
        <v>61.530849456787109</v>
      </c>
      <c r="EZ910" s="67">
        <v>60.155158996582031</v>
      </c>
      <c r="FA910" s="67">
        <v>58.97747802734375</v>
      </c>
      <c r="FB910" s="67">
        <v>57.529594421386719</v>
      </c>
      <c r="FC910" s="67">
        <v>56.522468566894531</v>
      </c>
      <c r="FD910" s="67">
        <v>59.972854614257813</v>
      </c>
      <c r="FE910" s="67">
        <v>68.349205017089844</v>
      </c>
      <c r="FF910" s="67">
        <v>74.012031555175781</v>
      </c>
      <c r="FG910" s="67">
        <v>81.007774353027344</v>
      </c>
      <c r="FH910" s="67">
        <v>86.687995910644531</v>
      </c>
      <c r="FI910" s="67">
        <v>91.740913391113281</v>
      </c>
      <c r="FJ910" s="67">
        <v>97.981765747070313</v>
      </c>
      <c r="FK910" s="67">
        <v>101.90787506103516</v>
      </c>
      <c r="FL910" s="67">
        <v>102.84921264648438</v>
      </c>
      <c r="FM910" s="67">
        <v>102.01076507568359</v>
      </c>
      <c r="FN910" s="67">
        <v>99.174880981445313</v>
      </c>
      <c r="FO910" s="67">
        <v>93.714561462402344</v>
      </c>
      <c r="FP910" s="67">
        <v>86.559783935546875</v>
      </c>
      <c r="FQ910" s="67">
        <v>81.887657165527344</v>
      </c>
      <c r="FR910" s="67">
        <v>76.894866943359375</v>
      </c>
      <c r="FS910" s="67">
        <v>71.907508850097656</v>
      </c>
      <c r="FT910" s="67">
        <v>69.371383666992188</v>
      </c>
      <c r="FU910" s="68">
        <v>0.16265751421451569</v>
      </c>
      <c r="FV910" s="40">
        <v>3.5899999141693115</v>
      </c>
      <c r="FW910">
        <v>998.18000000000006</v>
      </c>
      <c r="FX910">
        <v>1</v>
      </c>
    </row>
    <row r="911" spans="1:180" x14ac:dyDescent="0.2">
      <c r="A911" t="s">
        <v>189</v>
      </c>
      <c r="B911" t="s">
        <v>207</v>
      </c>
      <c r="C911" t="s">
        <v>204</v>
      </c>
      <c r="D911" t="s">
        <v>185</v>
      </c>
      <c r="E911" t="s">
        <v>1</v>
      </c>
      <c r="F911" t="s">
        <v>194</v>
      </c>
      <c r="G911" s="60" t="s">
        <v>229</v>
      </c>
      <c r="H911" s="67">
        <v>940</v>
      </c>
      <c r="I911" s="67">
        <v>0.69126397371292114</v>
      </c>
      <c r="J911" s="67">
        <v>0.59135550260543823</v>
      </c>
      <c r="K911" s="67">
        <v>0.55348968505859375</v>
      </c>
      <c r="L911" s="67">
        <v>0.51588898897171021</v>
      </c>
      <c r="M911" s="67">
        <v>0.48579871654510498</v>
      </c>
      <c r="N911" s="67">
        <v>0.50513166189193726</v>
      </c>
      <c r="O911" s="67">
        <v>0.57130461931228638</v>
      </c>
      <c r="P911" s="67">
        <v>0.64972633123397827</v>
      </c>
      <c r="Q911" s="67">
        <v>0.64927810430526733</v>
      </c>
      <c r="R911" s="67">
        <v>0.65174388885498047</v>
      </c>
      <c r="S911" s="67">
        <v>0.70047926902770996</v>
      </c>
      <c r="T911" s="67">
        <v>0.81641632318496704</v>
      </c>
      <c r="U911" s="67">
        <v>0.98045974969863892</v>
      </c>
      <c r="V911" s="67">
        <v>1.1856905221939087</v>
      </c>
      <c r="W911" s="67">
        <v>1.3754128217697144</v>
      </c>
      <c r="X911" s="67">
        <v>1.612823486328125</v>
      </c>
      <c r="Y911" s="67">
        <v>1.8549317121505737</v>
      </c>
      <c r="Z911" s="67">
        <v>1.9855345487594604</v>
      </c>
      <c r="AA911" s="67">
        <v>1.9376219511032104</v>
      </c>
      <c r="AB911" s="67">
        <v>1.87618088722229</v>
      </c>
      <c r="AC911" s="67">
        <v>1.712052583694458</v>
      </c>
      <c r="AD911" s="67">
        <v>1.4150862693786621</v>
      </c>
      <c r="AE911" s="67">
        <v>1.0831763744354248</v>
      </c>
      <c r="AF911" s="67">
        <v>0.80799347162246704</v>
      </c>
      <c r="AG911" s="67">
        <v>-0.3060702383518219</v>
      </c>
      <c r="AH911" s="67">
        <v>-0.27015352249145508</v>
      </c>
      <c r="AI911" s="67">
        <v>-0.21044659614562988</v>
      </c>
      <c r="AJ911" s="67">
        <v>-0.19936779141426086</v>
      </c>
      <c r="AK911" s="67">
        <v>-0.19153878092765808</v>
      </c>
      <c r="AL911" s="67">
        <v>-0.18094982206821442</v>
      </c>
      <c r="AM911" s="67">
        <v>-0.20688648521900177</v>
      </c>
      <c r="AN911" s="67">
        <v>-0.17865711450576782</v>
      </c>
      <c r="AO911" s="67">
        <v>-0.19964231550693512</v>
      </c>
      <c r="AP911" s="67">
        <v>-0.24396626651287079</v>
      </c>
      <c r="AQ911" s="67">
        <v>-0.24953277409076691</v>
      </c>
      <c r="AR911" s="67">
        <v>-0.27404624223709106</v>
      </c>
      <c r="AS911" s="67">
        <v>-0.32593423128128052</v>
      </c>
      <c r="AT911" s="67">
        <v>-0.3426375687122345</v>
      </c>
      <c r="AU911" s="67">
        <v>-8.3823040127754211E-2</v>
      </c>
      <c r="AV911" s="67">
        <v>6.6797398030757904E-2</v>
      </c>
      <c r="AW911" s="67">
        <v>0.12848959863185883</v>
      </c>
      <c r="AX911" s="67">
        <v>0.15185946226119995</v>
      </c>
      <c r="AY911" s="67">
        <v>-0.14900092780590057</v>
      </c>
      <c r="AZ911" s="67">
        <v>-0.71663469076156616</v>
      </c>
      <c r="BA911" s="67">
        <v>-0.69428724050521851</v>
      </c>
      <c r="BB911" s="67">
        <v>-0.51863956451416016</v>
      </c>
      <c r="BC911" s="67">
        <v>-0.41193711757659912</v>
      </c>
      <c r="BD911" s="67">
        <v>-0.32165330648422241</v>
      </c>
      <c r="BE911" s="67">
        <v>-0.18102382123470306</v>
      </c>
      <c r="BF911" s="67">
        <v>-0.1555199921131134</v>
      </c>
      <c r="BG911" s="67">
        <v>-0.10536282509565353</v>
      </c>
      <c r="BH911" s="67">
        <v>-0.10089380294084549</v>
      </c>
      <c r="BI911" s="67">
        <v>-9.6768297255039215E-2</v>
      </c>
      <c r="BJ911" s="67">
        <v>-8.7066337466239929E-2</v>
      </c>
      <c r="BK911" s="67">
        <v>-0.10485044866800308</v>
      </c>
      <c r="BL911" s="67">
        <v>-6.849370151758194E-2</v>
      </c>
      <c r="BM911" s="67">
        <v>-8.0180846154689789E-2</v>
      </c>
      <c r="BN911" s="67">
        <v>-0.11478811502456665</v>
      </c>
      <c r="BO911" s="67">
        <v>-0.11008530110120773</v>
      </c>
      <c r="BP911" s="67">
        <v>-0.12356080859899521</v>
      </c>
      <c r="BQ911" s="67">
        <v>-0.16438166797161102</v>
      </c>
      <c r="BR911" s="67">
        <v>-0.17026489973068237</v>
      </c>
      <c r="BS911" s="67">
        <v>8.9257240295410156E-2</v>
      </c>
      <c r="BT911" s="67">
        <v>0.24559628963470459</v>
      </c>
      <c r="BU911" s="67">
        <v>0.31273201107978821</v>
      </c>
      <c r="BV911" s="67">
        <v>0.33766424655914307</v>
      </c>
      <c r="BW911" s="67">
        <v>3.6953948438167572E-2</v>
      </c>
      <c r="BX911" s="67">
        <v>-0.5275801420211792</v>
      </c>
      <c r="BY911" s="67">
        <v>-0.5131872296333313</v>
      </c>
      <c r="BZ911" s="67">
        <v>-0.34860941767692566</v>
      </c>
      <c r="CA911" s="67">
        <v>-0.2582506537437439</v>
      </c>
      <c r="CB911" s="67">
        <v>-0.18425004184246063</v>
      </c>
      <c r="CC911" s="67">
        <v>-9.4417057931423187E-2</v>
      </c>
      <c r="CD911" s="67">
        <v>-7.6125144958496094E-2</v>
      </c>
      <c r="CE911" s="67">
        <v>-3.2582122832536697E-2</v>
      </c>
      <c r="CF911" s="67">
        <v>-3.2691020518541336E-2</v>
      </c>
      <c r="CG911" s="67">
        <v>-3.1130529940128326E-2</v>
      </c>
      <c r="CH911" s="67">
        <v>-2.204291895031929E-2</v>
      </c>
      <c r="CI911" s="67">
        <v>-3.418060764670372E-2</v>
      </c>
      <c r="CJ911" s="67">
        <v>7.805130910128355E-3</v>
      </c>
      <c r="CK911" s="67">
        <v>2.5577866472303867E-3</v>
      </c>
      <c r="CL911" s="67">
        <v>-2.5319727137684822E-2</v>
      </c>
      <c r="CM911" s="67">
        <v>-1.3504398055374622E-2</v>
      </c>
      <c r="CN911" s="67">
        <v>-1.9335046410560608E-2</v>
      </c>
      <c r="CO911" s="67">
        <v>-5.2490856498479843E-2</v>
      </c>
      <c r="CP911" s="67">
        <v>-5.0880126655101776E-2</v>
      </c>
      <c r="CQ911" s="67">
        <v>0.209132120013237</v>
      </c>
      <c r="CR911" s="67">
        <v>0.36943182349205017</v>
      </c>
      <c r="CS911" s="67">
        <v>0.44033774733543396</v>
      </c>
      <c r="CT911" s="67">
        <v>0.46635207533836365</v>
      </c>
      <c r="CU911" s="67">
        <v>0.16574573516845703</v>
      </c>
      <c r="CV911" s="67">
        <v>-0.39664155244827271</v>
      </c>
      <c r="CW911" s="67">
        <v>-0.38775786757469177</v>
      </c>
      <c r="CX911" s="67">
        <v>-0.23084701597690582</v>
      </c>
      <c r="CY911" s="67">
        <v>-0.15180788934230804</v>
      </c>
      <c r="CZ911" s="67">
        <v>-8.9084960520267487E-2</v>
      </c>
      <c r="DA911" s="67">
        <v>-7.8102992847561836E-3</v>
      </c>
      <c r="DB911" s="67">
        <v>3.2697017304599285E-3</v>
      </c>
      <c r="DC911" s="67">
        <v>4.0198579430580139E-2</v>
      </c>
      <c r="DD911" s="67">
        <v>3.5511761903762817E-2</v>
      </c>
      <c r="DE911" s="67">
        <v>3.4507226198911667E-2</v>
      </c>
      <c r="DF911" s="67">
        <v>4.298049584031105E-2</v>
      </c>
      <c r="DG911" s="67">
        <v>3.6489233374595642E-2</v>
      </c>
      <c r="DH911" s="67">
        <v>8.4103956818580627E-2</v>
      </c>
      <c r="DI911" s="67">
        <v>8.5296429693698883E-2</v>
      </c>
      <c r="DJ911" s="67">
        <v>6.4148664474487305E-2</v>
      </c>
      <c r="DK911" s="67">
        <v>8.3076506853103638E-2</v>
      </c>
      <c r="DL911" s="67">
        <v>8.489072322845459E-2</v>
      </c>
      <c r="DM911" s="67">
        <v>5.9399951249361038E-2</v>
      </c>
      <c r="DN911" s="67">
        <v>6.8504646420478821E-2</v>
      </c>
      <c r="DO911" s="67">
        <v>0.32900702953338623</v>
      </c>
      <c r="DP911" s="67">
        <v>0.49326738715171814</v>
      </c>
      <c r="DQ911" s="67">
        <v>0.5679435133934021</v>
      </c>
      <c r="DR911" s="67">
        <v>0.59503984451293945</v>
      </c>
      <c r="DS911" s="67">
        <v>0.29453748464584351</v>
      </c>
      <c r="DT911" s="67">
        <v>-0.26570296287536621</v>
      </c>
      <c r="DU911" s="67">
        <v>-0.26232850551605225</v>
      </c>
      <c r="DV911" s="67">
        <v>-0.11308463662862778</v>
      </c>
      <c r="DW911" s="67">
        <v>-4.5365124940872192E-2</v>
      </c>
      <c r="DX911" s="67">
        <v>6.0801231302320957E-3</v>
      </c>
      <c r="DY911" s="67">
        <v>0.11723611503839493</v>
      </c>
      <c r="DZ911" s="67">
        <v>0.11790324002504349</v>
      </c>
      <c r="EA911" s="67">
        <v>0.14528234302997589</v>
      </c>
      <c r="EB911" s="67">
        <v>0.1339857429265976</v>
      </c>
      <c r="EC911" s="67">
        <v>0.12927773594856262</v>
      </c>
      <c r="ED911" s="67">
        <v>0.13686397671699524</v>
      </c>
      <c r="EE911" s="67">
        <v>0.13852526247501373</v>
      </c>
      <c r="EF911" s="67">
        <v>0.19426736235618591</v>
      </c>
      <c r="EG911" s="67">
        <v>0.20475786924362183</v>
      </c>
      <c r="EH911" s="67">
        <v>0.19332680106163025</v>
      </c>
      <c r="EI911" s="67">
        <v>0.22252398729324341</v>
      </c>
      <c r="EJ911" s="67">
        <v>0.23537614941596985</v>
      </c>
      <c r="EK911" s="67">
        <v>0.22095251083374023</v>
      </c>
      <c r="EL911" s="67">
        <v>0.24087730050086975</v>
      </c>
      <c r="EM911" s="67">
        <v>0.5020872950553894</v>
      </c>
      <c r="EN911" s="67">
        <v>0.67206627130508423</v>
      </c>
      <c r="EO911" s="67">
        <v>0.7521858811378479</v>
      </c>
      <c r="EP911" s="67">
        <v>0.78084468841552734</v>
      </c>
      <c r="EQ911" s="67">
        <v>0.48049238324165344</v>
      </c>
      <c r="ER911" s="67">
        <v>-7.6648406684398651E-2</v>
      </c>
      <c r="ES911" s="67">
        <v>-8.1228435039520264E-2</v>
      </c>
      <c r="ET911" s="67">
        <v>5.6945528835058212E-2</v>
      </c>
      <c r="EU911" s="67">
        <v>0.10832133144140244</v>
      </c>
      <c r="EV911" s="67">
        <v>0.14348340034484863</v>
      </c>
      <c r="EW911" s="67">
        <v>68.21875</v>
      </c>
      <c r="EX911" s="67">
        <v>66.262290954589844</v>
      </c>
      <c r="EY911" s="67">
        <v>64.195121765136719</v>
      </c>
      <c r="EZ911" s="67">
        <v>62.314254760742188</v>
      </c>
      <c r="FA911" s="67">
        <v>60.373554229736328</v>
      </c>
      <c r="FB911" s="67">
        <v>58.825313568115234</v>
      </c>
      <c r="FC911" s="67">
        <v>57.823741912841797</v>
      </c>
      <c r="FD911" s="67">
        <v>60.407112121582031</v>
      </c>
      <c r="FE911" s="67">
        <v>66.400947570800781</v>
      </c>
      <c r="FF911" s="67">
        <v>72.126449584960938</v>
      </c>
      <c r="FG911" s="67">
        <v>78.856552124023438</v>
      </c>
      <c r="FH911" s="67">
        <v>83.592124938964844</v>
      </c>
      <c r="FI911" s="67">
        <v>92.436187744140625</v>
      </c>
      <c r="FJ911" s="67">
        <v>97.47479248046875</v>
      </c>
      <c r="FK911" s="67">
        <v>98.649070739746094</v>
      </c>
      <c r="FL911" s="67">
        <v>99.149337768554688</v>
      </c>
      <c r="FM911" s="67">
        <v>97.267990112304688</v>
      </c>
      <c r="FN911" s="67">
        <v>95.612434387207031</v>
      </c>
      <c r="FO911" s="67">
        <v>90.564277648925781</v>
      </c>
      <c r="FP911" s="67">
        <v>85.278724670410156</v>
      </c>
      <c r="FQ911" s="67">
        <v>81.965911865234375</v>
      </c>
      <c r="FR911" s="67">
        <v>74.668312072753906</v>
      </c>
      <c r="FS911" s="67">
        <v>69.737907409667969</v>
      </c>
      <c r="FT911" s="67">
        <v>67.698135375976563</v>
      </c>
      <c r="FU911" s="68">
        <v>0.16286526620388031</v>
      </c>
      <c r="FV911" s="40">
        <v>4.0900001525878906</v>
      </c>
      <c r="FW911">
        <v>990.46</v>
      </c>
      <c r="FX911">
        <v>1</v>
      </c>
    </row>
    <row r="912" spans="1:180" x14ac:dyDescent="0.2">
      <c r="A912" t="s">
        <v>189</v>
      </c>
      <c r="B912" t="s">
        <v>207</v>
      </c>
      <c r="C912" t="s">
        <v>204</v>
      </c>
      <c r="D912" t="s">
        <v>185</v>
      </c>
      <c r="E912" t="s">
        <v>1</v>
      </c>
      <c r="F912" t="s">
        <v>194</v>
      </c>
      <c r="G912" s="60" t="s">
        <v>230</v>
      </c>
      <c r="H912" s="67">
        <v>937</v>
      </c>
      <c r="I912" s="67">
        <v>0.64579230546951294</v>
      </c>
      <c r="J912" s="67">
        <v>0.5710570216178894</v>
      </c>
      <c r="K912" s="67">
        <v>0.53138458728790283</v>
      </c>
      <c r="L912" s="67">
        <v>0.49600255489349365</v>
      </c>
      <c r="M912" s="67">
        <v>0.47014567255973816</v>
      </c>
      <c r="N912" s="67">
        <v>0.48477223515510559</v>
      </c>
      <c r="O912" s="67">
        <v>0.55983656644821167</v>
      </c>
      <c r="P912" s="67">
        <v>0.65733838081359863</v>
      </c>
      <c r="Q912" s="67">
        <v>0.64918297529220581</v>
      </c>
      <c r="R912" s="67">
        <v>0.64010387659072876</v>
      </c>
      <c r="S912" s="67">
        <v>0.66513431072235107</v>
      </c>
      <c r="T912" s="67">
        <v>0.74697709083557129</v>
      </c>
      <c r="U912" s="67">
        <v>0.78387182950973511</v>
      </c>
      <c r="V912" s="67">
        <v>0.9165838360786438</v>
      </c>
      <c r="W912" s="67">
        <v>1.0881644487380981</v>
      </c>
      <c r="X912" s="67">
        <v>1.3115975856781006</v>
      </c>
      <c r="Y912" s="67">
        <v>1.5481218099594116</v>
      </c>
      <c r="Z912" s="67">
        <v>1.7081457376480103</v>
      </c>
      <c r="AA912" s="67">
        <v>1.6916007995605469</v>
      </c>
      <c r="AB912" s="67">
        <v>1.5591667890548706</v>
      </c>
      <c r="AC912" s="67">
        <v>1.4041217565536499</v>
      </c>
      <c r="AD912" s="67">
        <v>1.1736582517623901</v>
      </c>
      <c r="AE912" s="67">
        <v>0.94790762662887573</v>
      </c>
      <c r="AF912" s="67">
        <v>0.7448875904083252</v>
      </c>
      <c r="AG912" s="67">
        <v>-0.27117088437080383</v>
      </c>
      <c r="AH912" s="67">
        <v>-0.21255739033222198</v>
      </c>
      <c r="AI912" s="67">
        <v>-0.18040703237056732</v>
      </c>
      <c r="AJ912" s="67">
        <v>-0.16119523346424103</v>
      </c>
      <c r="AK912" s="67">
        <v>-0.16800372302532196</v>
      </c>
      <c r="AL912" s="67">
        <v>-0.16160520911216736</v>
      </c>
      <c r="AM912" s="67">
        <v>-0.19007983803749084</v>
      </c>
      <c r="AN912" s="67">
        <v>-0.17559285461902618</v>
      </c>
      <c r="AO912" s="67">
        <v>-0.1951582133769989</v>
      </c>
      <c r="AP912" s="67">
        <v>-0.27255266904830933</v>
      </c>
      <c r="AQ912" s="67">
        <v>-0.25393354892730713</v>
      </c>
      <c r="AR912" s="67">
        <v>-0.26194572448730469</v>
      </c>
      <c r="AS912" s="67">
        <v>-0.38200724124908447</v>
      </c>
      <c r="AT912" s="67">
        <v>-0.4294847846031189</v>
      </c>
      <c r="AU912" s="67">
        <v>-0.17648583650588989</v>
      </c>
      <c r="AV912" s="67">
        <v>-7.8128591179847717E-2</v>
      </c>
      <c r="AW912" s="67">
        <v>-2.5581231340765953E-2</v>
      </c>
      <c r="AX912" s="67">
        <v>2.3038428276777267E-2</v>
      </c>
      <c r="AY912" s="67">
        <v>-0.13910208642482758</v>
      </c>
      <c r="AZ912" s="67">
        <v>-0.60419309139251709</v>
      </c>
      <c r="BA912" s="67">
        <v>-0.53893023729324341</v>
      </c>
      <c r="BB912" s="67">
        <v>-0.42365056276321411</v>
      </c>
      <c r="BC912" s="67">
        <v>-0.31407114863395691</v>
      </c>
      <c r="BD912" s="67">
        <v>-0.33016043901443481</v>
      </c>
      <c r="BE912" s="67">
        <v>-0.14588172733783722</v>
      </c>
      <c r="BF912" s="67">
        <v>-9.7698487341403961E-2</v>
      </c>
      <c r="BG912" s="67">
        <v>-7.511746883392334E-2</v>
      </c>
      <c r="BH912" s="67">
        <v>-6.2525093555450439E-2</v>
      </c>
      <c r="BI912" s="67">
        <v>-7.3043100535869598E-2</v>
      </c>
      <c r="BJ912" s="67">
        <v>-6.7535527050495148E-2</v>
      </c>
      <c r="BK912" s="67">
        <v>-8.7843440473079681E-2</v>
      </c>
      <c r="BL912" s="67">
        <v>-6.5215647220611572E-2</v>
      </c>
      <c r="BM912" s="67">
        <v>-7.546764612197876E-2</v>
      </c>
      <c r="BN912" s="67">
        <v>-0.14312292635440826</v>
      </c>
      <c r="BO912" s="67">
        <v>-0.11421268433332443</v>
      </c>
      <c r="BP912" s="67">
        <v>-0.11116480827331543</v>
      </c>
      <c r="BQ912" s="67">
        <v>-0.2201354056596756</v>
      </c>
      <c r="BR912" s="67">
        <v>-0.2567751407623291</v>
      </c>
      <c r="BS912" s="67">
        <v>-3.070067148655653E-3</v>
      </c>
      <c r="BT912" s="67">
        <v>0.10101453959941864</v>
      </c>
      <c r="BU912" s="67">
        <v>0.15901443362236023</v>
      </c>
      <c r="BV912" s="67">
        <v>0.20919623970985413</v>
      </c>
      <c r="BW912" s="67">
        <v>4.7204781323671341E-2</v>
      </c>
      <c r="BX912" s="67">
        <v>-0.4147801399230957</v>
      </c>
      <c r="BY912" s="67">
        <v>-0.35748395323753357</v>
      </c>
      <c r="BZ912" s="67">
        <v>-0.25329509377479553</v>
      </c>
      <c r="CA912" s="67">
        <v>-0.16008903086185455</v>
      </c>
      <c r="CB912" s="67">
        <v>-0.19249187409877777</v>
      </c>
      <c r="CC912" s="67">
        <v>-5.9106852859258652E-2</v>
      </c>
      <c r="CD912" s="67">
        <v>-1.8147554248571396E-2</v>
      </c>
      <c r="CE912" s="67">
        <v>-2.1942420862615108E-3</v>
      </c>
      <c r="CF912" s="67">
        <v>5.8135455474257469E-3</v>
      </c>
      <c r="CG912" s="67">
        <v>-7.2736563161015511E-3</v>
      </c>
      <c r="CH912" s="67">
        <v>-2.3831527214497328E-3</v>
      </c>
      <c r="CI912" s="67">
        <v>-1.7034830525517464E-2</v>
      </c>
      <c r="CJ912" s="67">
        <v>1.1231268756091595E-2</v>
      </c>
      <c r="CK912" s="67">
        <v>7.4296696111559868E-3</v>
      </c>
      <c r="CL912" s="67">
        <v>-5.3480308502912521E-2</v>
      </c>
      <c r="CM912" s="67">
        <v>-1.744244247674942E-2</v>
      </c>
      <c r="CN912" s="67">
        <v>-6.7344047129154205E-3</v>
      </c>
      <c r="CO912" s="67">
        <v>-0.10802347213029861</v>
      </c>
      <c r="CP912" s="67">
        <v>-0.13715694844722748</v>
      </c>
      <c r="CQ912" s="67">
        <v>0.11703716963529587</v>
      </c>
      <c r="CR912" s="67">
        <v>0.22508853673934937</v>
      </c>
      <c r="CS912" s="67">
        <v>0.28686484694480896</v>
      </c>
      <c r="CT912" s="67">
        <v>0.33812856674194336</v>
      </c>
      <c r="CU912" s="67">
        <v>0.17624033987522125</v>
      </c>
      <c r="CV912" s="67">
        <v>-0.28359332680702209</v>
      </c>
      <c r="CW912" s="67">
        <v>-0.23181475698947906</v>
      </c>
      <c r="CX912" s="67">
        <v>-0.13530744612216949</v>
      </c>
      <c r="CY912" s="67">
        <v>-5.3441464900970459E-2</v>
      </c>
      <c r="CZ912" s="67">
        <v>-9.7143061459064484E-2</v>
      </c>
      <c r="DA912" s="67">
        <v>2.766803652048111E-2</v>
      </c>
      <c r="DB912" s="67">
        <v>6.1403386294841766E-2</v>
      </c>
      <c r="DC912" s="67">
        <v>7.0728987455368042E-2</v>
      </c>
      <c r="DD912" s="67">
        <v>7.4152179062366486E-2</v>
      </c>
      <c r="DE912" s="67">
        <v>5.8495789766311646E-2</v>
      </c>
      <c r="DF912" s="67">
        <v>6.2769226729869843E-2</v>
      </c>
      <c r="DG912" s="67">
        <v>5.3773786872625351E-2</v>
      </c>
      <c r="DH912" s="67">
        <v>8.7678186595439911E-2</v>
      </c>
      <c r="DI912" s="67">
        <v>9.0326979756355286E-2</v>
      </c>
      <c r="DJ912" s="67">
        <v>3.6162324249744415E-2</v>
      </c>
      <c r="DK912" s="67">
        <v>7.9327799379825592E-2</v>
      </c>
      <c r="DL912" s="67">
        <v>9.7696006298065186E-2</v>
      </c>
      <c r="DM912" s="67">
        <v>4.0884716436266899E-3</v>
      </c>
      <c r="DN912" s="67">
        <v>-1.7538761720061302E-2</v>
      </c>
      <c r="DO912" s="67">
        <v>0.23714441061019897</v>
      </c>
      <c r="DP912" s="67">
        <v>0.3491625189781189</v>
      </c>
      <c r="DQ912" s="67">
        <v>0.41471526026725769</v>
      </c>
      <c r="DR912" s="67">
        <v>0.46706089377403259</v>
      </c>
      <c r="DS912" s="67">
        <v>0.30527588725090027</v>
      </c>
      <c r="DT912" s="67">
        <v>-0.15240652859210968</v>
      </c>
      <c r="DU912" s="67">
        <v>-0.10614557564258575</v>
      </c>
      <c r="DV912" s="67">
        <v>-1.7319789156317711E-2</v>
      </c>
      <c r="DW912" s="67">
        <v>5.320608988404274E-2</v>
      </c>
      <c r="DX912" s="67">
        <v>-1.794238924048841E-3</v>
      </c>
      <c r="DY912" s="67">
        <v>0.15295718610286713</v>
      </c>
      <c r="DZ912" s="67">
        <v>0.17626230418682098</v>
      </c>
      <c r="EA912" s="67">
        <v>0.17601853609085083</v>
      </c>
      <c r="EB912" s="67">
        <v>0.17282231152057648</v>
      </c>
      <c r="EC912" s="67">
        <v>0.1534564197063446</v>
      </c>
      <c r="ED912" s="67">
        <v>0.15683889389038086</v>
      </c>
      <c r="EE912" s="67">
        <v>0.15601018071174622</v>
      </c>
      <c r="EF912" s="67">
        <v>0.19805538654327393</v>
      </c>
      <c r="EG912" s="67">
        <v>0.21001753211021423</v>
      </c>
      <c r="EH912" s="67">
        <v>0.16559204459190369</v>
      </c>
      <c r="EI912" s="67">
        <v>0.21904866397380829</v>
      </c>
      <c r="EJ912" s="67">
        <v>0.24847692251205444</v>
      </c>
      <c r="EK912" s="67">
        <v>0.16596029698848724</v>
      </c>
      <c r="EL912" s="67">
        <v>0.15517091751098633</v>
      </c>
      <c r="EM912" s="67">
        <v>0.41056019067764282</v>
      </c>
      <c r="EN912" s="67">
        <v>0.52830564975738525</v>
      </c>
      <c r="EO912" s="67">
        <v>0.59931093454360962</v>
      </c>
      <c r="EP912" s="67">
        <v>0.65321868658065796</v>
      </c>
      <c r="EQ912" s="67">
        <v>0.4915827214717865</v>
      </c>
      <c r="ER912" s="67">
        <v>3.7006385624408722E-2</v>
      </c>
      <c r="ES912" s="67">
        <v>7.5300760567188263E-2</v>
      </c>
      <c r="ET912" s="67">
        <v>0.15303564071655273</v>
      </c>
      <c r="EU912" s="67">
        <v>0.20718821883201599</v>
      </c>
      <c r="EV912" s="67">
        <v>0.13587431609630585</v>
      </c>
      <c r="EW912" s="67">
        <v>65.620010375976563</v>
      </c>
      <c r="EX912" s="67">
        <v>63.133525848388672</v>
      </c>
      <c r="EY912" s="67">
        <v>60.290073394775391</v>
      </c>
      <c r="EZ912" s="67">
        <v>58.369094848632813</v>
      </c>
      <c r="FA912" s="67">
        <v>57.290412902832031</v>
      </c>
      <c r="FB912" s="67">
        <v>56.832637786865234</v>
      </c>
      <c r="FC912" s="67">
        <v>56.303321838378906</v>
      </c>
      <c r="FD912" s="67">
        <v>58.476985931396484</v>
      </c>
      <c r="FE912" s="67">
        <v>61.566623687744141</v>
      </c>
      <c r="FF912" s="67">
        <v>66.059593200683594</v>
      </c>
      <c r="FG912" s="67">
        <v>72.630638122558594</v>
      </c>
      <c r="FH912" s="67">
        <v>79.319557189941406</v>
      </c>
      <c r="FI912" s="67">
        <v>84.578330993652344</v>
      </c>
      <c r="FJ912" s="67">
        <v>90.600204467773438</v>
      </c>
      <c r="FK912" s="67">
        <v>93.070610046386719</v>
      </c>
      <c r="FL912" s="67">
        <v>95.689506530761719</v>
      </c>
      <c r="FM912" s="67">
        <v>93.857986450195313</v>
      </c>
      <c r="FN912" s="67">
        <v>90.505867004394531</v>
      </c>
      <c r="FO912" s="67">
        <v>84.575630187988281</v>
      </c>
      <c r="FP912" s="67">
        <v>79.327682495117188</v>
      </c>
      <c r="FQ912" s="67">
        <v>77.002861022949219</v>
      </c>
      <c r="FR912" s="67">
        <v>73.765541076660156</v>
      </c>
      <c r="FS912" s="67">
        <v>68.512054443359375</v>
      </c>
      <c r="FT912" s="67">
        <v>65.57244873046875</v>
      </c>
      <c r="FU912" s="68">
        <v>0.16317661106586456</v>
      </c>
      <c r="FV912" s="40">
        <v>3.5999999046325684</v>
      </c>
      <c r="FW912">
        <v>861.18000000000006</v>
      </c>
      <c r="FX912">
        <v>1</v>
      </c>
    </row>
    <row r="913" spans="1:180" x14ac:dyDescent="0.2">
      <c r="A913" t="s">
        <v>189</v>
      </c>
      <c r="B913" t="s">
        <v>207</v>
      </c>
      <c r="C913" t="s">
        <v>204</v>
      </c>
      <c r="D913" t="s">
        <v>185</v>
      </c>
      <c r="E913" t="s">
        <v>1</v>
      </c>
      <c r="F913" t="s">
        <v>194</v>
      </c>
      <c r="G913" s="60" t="s">
        <v>2</v>
      </c>
      <c r="H913" s="67">
        <v>960.33333333333337</v>
      </c>
      <c r="I913" s="67">
        <v>0.61388880014419556</v>
      </c>
      <c r="J913" s="67">
        <v>0.5263788104057312</v>
      </c>
      <c r="K913" s="67">
        <v>0.48540902137756348</v>
      </c>
      <c r="L913" s="67">
        <v>0.45877224206924438</v>
      </c>
      <c r="M913" s="67">
        <v>0.44285345077514648</v>
      </c>
      <c r="N913" s="67">
        <v>0.46804791688919067</v>
      </c>
      <c r="O913" s="67">
        <v>0.53132259845733643</v>
      </c>
      <c r="P913" s="67">
        <v>0.60315948724746704</v>
      </c>
      <c r="Q913" s="67">
        <v>0.6329047679901123</v>
      </c>
      <c r="R913" s="67">
        <v>0.63725221157073975</v>
      </c>
      <c r="S913" s="67">
        <v>0.68925642967224121</v>
      </c>
      <c r="T913" s="67">
        <v>0.77891713380813599</v>
      </c>
      <c r="U913" s="67">
        <v>0.88328635692596436</v>
      </c>
      <c r="V913" s="67">
        <v>1.0148237943649292</v>
      </c>
      <c r="W913" s="67">
        <v>1.1601847410202026</v>
      </c>
      <c r="X913" s="67">
        <v>1.3171117305755615</v>
      </c>
      <c r="Y913" s="67">
        <v>1.5033305883407593</v>
      </c>
      <c r="Z913" s="67">
        <v>1.6299986839294434</v>
      </c>
      <c r="AA913" s="67">
        <v>1.6207187175750732</v>
      </c>
      <c r="AB913" s="67">
        <v>1.5325372219085693</v>
      </c>
      <c r="AC913" s="67">
        <v>1.3866883516311646</v>
      </c>
      <c r="AD913" s="67">
        <v>1.2266641855239868</v>
      </c>
      <c r="AE913" s="67">
        <v>0.99793541431427002</v>
      </c>
      <c r="AF913" s="67">
        <v>0.75735849142074585</v>
      </c>
      <c r="AG913" s="67">
        <v>-0.14245559275150299</v>
      </c>
      <c r="AH913" s="67">
        <v>-0.13647168874740601</v>
      </c>
      <c r="AI913" s="67">
        <v>-0.11866728216409683</v>
      </c>
      <c r="AJ913" s="67">
        <v>-0.10827339440584183</v>
      </c>
      <c r="AK913" s="67">
        <v>-0.11056972295045853</v>
      </c>
      <c r="AL913" s="67">
        <v>-0.10513743013143539</v>
      </c>
      <c r="AM913" s="67">
        <v>-0.11566098779439926</v>
      </c>
      <c r="AN913" s="67">
        <v>-0.11817311495542526</v>
      </c>
      <c r="AO913" s="67">
        <v>-0.11877577751874924</v>
      </c>
      <c r="AP913" s="67">
        <v>-0.15464681386947632</v>
      </c>
      <c r="AQ913" s="67">
        <v>-0.15260966122150421</v>
      </c>
      <c r="AR913" s="67">
        <v>-0.15604281425476074</v>
      </c>
      <c r="AS913" s="67">
        <v>-0.16992931067943573</v>
      </c>
      <c r="AT913" s="67">
        <v>-0.1611463874578476</v>
      </c>
      <c r="AU913" s="67">
        <v>5.3723607212305069E-2</v>
      </c>
      <c r="AV913" s="67">
        <v>0.12295953929424286</v>
      </c>
      <c r="AW913" s="67">
        <v>0.17569583654403687</v>
      </c>
      <c r="AX913" s="67">
        <v>0.20792755484580994</v>
      </c>
      <c r="AY913" s="67">
        <v>0.10864236950874329</v>
      </c>
      <c r="AZ913" s="67">
        <v>-0.31348952651023865</v>
      </c>
      <c r="BA913" s="67">
        <v>-0.32201516628265381</v>
      </c>
      <c r="BB913" s="67">
        <v>-0.24031338095664978</v>
      </c>
      <c r="BC913" s="67">
        <v>-0.16278429329395294</v>
      </c>
      <c r="BD913" s="67">
        <v>-0.15913815796375275</v>
      </c>
      <c r="BE913" s="67">
        <v>-6.3762664794921875E-2</v>
      </c>
      <c r="BF913" s="67">
        <v>-6.4331263303756714E-2</v>
      </c>
      <c r="BG913" s="67">
        <v>-5.2539858967065811E-2</v>
      </c>
      <c r="BH913" s="67">
        <v>-4.6300835907459259E-2</v>
      </c>
      <c r="BI913" s="67">
        <v>-5.0928860902786255E-2</v>
      </c>
      <c r="BJ913" s="67">
        <v>-4.6062778681516647E-2</v>
      </c>
      <c r="BK913" s="67">
        <v>-5.1455475389957428E-2</v>
      </c>
      <c r="BL913" s="67">
        <v>-4.8844326287508011E-2</v>
      </c>
      <c r="BM913" s="67">
        <v>-4.3597061187028885E-2</v>
      </c>
      <c r="BN913" s="67">
        <v>-7.3360905051231384E-2</v>
      </c>
      <c r="BO913" s="67">
        <v>-6.486210972070694E-2</v>
      </c>
      <c r="BP913" s="67">
        <v>-6.1338439583778381E-2</v>
      </c>
      <c r="BQ913" s="67">
        <v>-6.8239934742450714E-2</v>
      </c>
      <c r="BR913" s="67">
        <v>-5.2637845277786255E-2</v>
      </c>
      <c r="BS913" s="67">
        <v>0.16268913447856903</v>
      </c>
      <c r="BT913" s="67">
        <v>0.23552694916725159</v>
      </c>
      <c r="BU913" s="67">
        <v>0.29165470600128174</v>
      </c>
      <c r="BV913" s="67">
        <v>0.32488217949867249</v>
      </c>
      <c r="BW913" s="67">
        <v>0.2257244884967804</v>
      </c>
      <c r="BX913" s="67">
        <v>-0.19441737234592438</v>
      </c>
      <c r="BY913" s="67">
        <v>-0.20790138840675354</v>
      </c>
      <c r="BZ913" s="67">
        <v>-0.13323396444320679</v>
      </c>
      <c r="CA913" s="67">
        <v>-6.6017948091030121E-2</v>
      </c>
      <c r="CB913" s="67">
        <v>-7.2644747793674469E-2</v>
      </c>
      <c r="CC913" s="67">
        <v>-9.2601887881755829E-3</v>
      </c>
      <c r="CD913" s="67">
        <v>-1.4367035590112209E-2</v>
      </c>
      <c r="CE913" s="67">
        <v>-6.7402045242488384E-3</v>
      </c>
      <c r="CF913" s="67">
        <v>-3.3788308501243591E-3</v>
      </c>
      <c r="CG913" s="67">
        <v>-9.6217822283506393E-3</v>
      </c>
      <c r="CH913" s="67">
        <v>-5.147857591509819E-3</v>
      </c>
      <c r="CI913" s="67">
        <v>-6.986936554312706E-3</v>
      </c>
      <c r="CJ913" s="67">
        <v>-8.2741765072569251E-4</v>
      </c>
      <c r="CK913" s="67">
        <v>8.4714945405721664E-3</v>
      </c>
      <c r="CL913" s="67">
        <v>-1.7062539234757423E-2</v>
      </c>
      <c r="CM913" s="67">
        <v>-4.0884260088205338E-3</v>
      </c>
      <c r="CN913" s="67">
        <v>4.2535262182354927E-3</v>
      </c>
      <c r="CO913" s="67">
        <v>2.1898206323385239E-3</v>
      </c>
      <c r="CP913" s="67">
        <v>2.2514825686812401E-2</v>
      </c>
      <c r="CQ913" s="67">
        <v>0.23815833032131195</v>
      </c>
      <c r="CR913" s="67">
        <v>0.31349080801010132</v>
      </c>
      <c r="CS913" s="67">
        <v>0.37196743488311768</v>
      </c>
      <c r="CT913" s="67">
        <v>0.40588465332984924</v>
      </c>
      <c r="CU913" s="67">
        <v>0.30681520700454712</v>
      </c>
      <c r="CV913" s="67">
        <v>-0.11194835603237152</v>
      </c>
      <c r="CW913" s="67">
        <v>-0.12886655330657959</v>
      </c>
      <c r="CX913" s="67">
        <v>-5.9071071445941925E-2</v>
      </c>
      <c r="CY913" s="67">
        <v>1.0021079797297716E-3</v>
      </c>
      <c r="CZ913" s="67">
        <v>-1.2739673256874084E-2</v>
      </c>
      <c r="DA913" s="67">
        <v>4.5242290943861008E-2</v>
      </c>
      <c r="DB913" s="67">
        <v>3.5597197711467743E-2</v>
      </c>
      <c r="DC913" s="67">
        <v>3.9059445261955261E-2</v>
      </c>
      <c r="DD913" s="67">
        <v>3.9543174207210541E-2</v>
      </c>
      <c r="DE913" s="67">
        <v>3.1685300171375275E-2</v>
      </c>
      <c r="DF913" s="67">
        <v>3.5767059773206711E-2</v>
      </c>
      <c r="DG913" s="67">
        <v>3.7481602281332016E-2</v>
      </c>
      <c r="DH913" s="67">
        <v>4.7189492732286453E-2</v>
      </c>
      <c r="DI913" s="67">
        <v>6.0540050268173218E-2</v>
      </c>
      <c r="DJ913" s="67">
        <v>3.9235826581716537E-2</v>
      </c>
      <c r="DK913" s="67">
        <v>5.6685253977775574E-2</v>
      </c>
      <c r="DL913" s="67">
        <v>6.9845497608184814E-2</v>
      </c>
      <c r="DM913" s="67">
        <v>7.2619564831256866E-2</v>
      </c>
      <c r="DN913" s="67">
        <v>9.7667500376701355E-2</v>
      </c>
      <c r="DO913" s="67">
        <v>0.31362751126289368</v>
      </c>
      <c r="DP913" s="67">
        <v>0.39145463705062866</v>
      </c>
      <c r="DQ913" s="67">
        <v>0.452280193567276</v>
      </c>
      <c r="DR913" s="67">
        <v>0.48688706755638123</v>
      </c>
      <c r="DS913" s="67">
        <v>0.38790592551231384</v>
      </c>
      <c r="DT913" s="67">
        <v>-2.9479341581463814E-2</v>
      </c>
      <c r="DU913" s="67">
        <v>-4.9831710755825043E-2</v>
      </c>
      <c r="DV913" s="67">
        <v>1.5091819688677788E-2</v>
      </c>
      <c r="DW913" s="67">
        <v>6.8022169172763824E-2</v>
      </c>
      <c r="DX913" s="67">
        <v>4.7165397554636002E-2</v>
      </c>
      <c r="DY913" s="67">
        <v>0.12393521517515182</v>
      </c>
      <c r="DZ913" s="67">
        <v>0.10773761570453644</v>
      </c>
      <c r="EA913" s="67">
        <v>0.10518686473369598</v>
      </c>
      <c r="EB913" s="67">
        <v>0.10151574015617371</v>
      </c>
      <c r="EC913" s="67">
        <v>9.1326162219047546E-2</v>
      </c>
      <c r="ED913" s="67">
        <v>9.4841703772544861E-2</v>
      </c>
      <c r="EE913" s="67">
        <v>0.10168711096048355</v>
      </c>
      <c r="EF913" s="67">
        <v>0.11651827394962311</v>
      </c>
      <c r="EG913" s="67">
        <v>0.13571877777576447</v>
      </c>
      <c r="EH913" s="67">
        <v>0.12052172422409058</v>
      </c>
      <c r="EI913" s="67">
        <v>0.14443279802799225</v>
      </c>
      <c r="EJ913" s="67">
        <v>0.16454987227916718</v>
      </c>
      <c r="EK913" s="67">
        <v>0.17430894076824188</v>
      </c>
      <c r="EL913" s="67">
        <v>0.20617601275444031</v>
      </c>
      <c r="EM913" s="67">
        <v>0.42259305715560913</v>
      </c>
      <c r="EN913" s="67">
        <v>0.50402206182479858</v>
      </c>
      <c r="EO913" s="67">
        <v>0.56823903322219849</v>
      </c>
      <c r="EP913" s="67">
        <v>0.60384172201156616</v>
      </c>
      <c r="EQ913" s="67">
        <v>0.50498801469802856</v>
      </c>
      <c r="ER913" s="67">
        <v>8.9592814445495605E-2</v>
      </c>
      <c r="ES913" s="67">
        <v>6.4282052218914032E-2</v>
      </c>
      <c r="ET913" s="67">
        <v>0.12217126041650772</v>
      </c>
      <c r="EU913" s="67">
        <v>0.16478849947452545</v>
      </c>
      <c r="EV913" s="67">
        <v>0.13365879654884338</v>
      </c>
      <c r="EW913" s="67">
        <v>64.36181640625</v>
      </c>
      <c r="EX913" s="67">
        <v>62.688888549804688</v>
      </c>
      <c r="EY913" s="67">
        <v>60.809917449951172</v>
      </c>
      <c r="EZ913" s="67">
        <v>59.700572967529297</v>
      </c>
      <c r="FA913" s="67">
        <v>58.592357635498047</v>
      </c>
      <c r="FB913" s="67">
        <v>57.616313934326172</v>
      </c>
      <c r="FC913" s="67">
        <v>57.742603302001953</v>
      </c>
      <c r="FD913" s="67">
        <v>61.326679229736328</v>
      </c>
      <c r="FE913" s="67">
        <v>66.801773071289063</v>
      </c>
      <c r="FF913" s="67">
        <v>71.833244323730469</v>
      </c>
      <c r="FG913" s="67">
        <v>77.566864013671875</v>
      </c>
      <c r="FH913" s="67">
        <v>83.251136779785156</v>
      </c>
      <c r="FI913" s="67">
        <v>88.4822998046875</v>
      </c>
      <c r="FJ913" s="67">
        <v>92.138320922851563</v>
      </c>
      <c r="FK913" s="67">
        <v>94.079147338867188</v>
      </c>
      <c r="FL913" s="67">
        <v>94.488258361816406</v>
      </c>
      <c r="FM913" s="67">
        <v>92.973320007324219</v>
      </c>
      <c r="FN913" s="67">
        <v>90.16436767578125</v>
      </c>
      <c r="FO913" s="67">
        <v>86.46575927734375</v>
      </c>
      <c r="FP913" s="67">
        <v>81.350616455078125</v>
      </c>
      <c r="FQ913" s="67">
        <v>75.499603271484375</v>
      </c>
      <c r="FR913" s="67">
        <v>71.395637512207031</v>
      </c>
      <c r="FS913" s="67">
        <v>68.157684326171875</v>
      </c>
      <c r="FT913" s="67">
        <v>65.896659851074219</v>
      </c>
      <c r="FU913" s="68">
        <v>0.10251998901367188</v>
      </c>
      <c r="FV913" s="40">
        <v>3.8199999332427979</v>
      </c>
      <c r="FW913">
        <v>824.85</v>
      </c>
      <c r="FX913">
        <v>1</v>
      </c>
    </row>
    <row r="914" spans="1:180" x14ac:dyDescent="0.2">
      <c r="A914" t="s">
        <v>189</v>
      </c>
      <c r="B914" t="s">
        <v>207</v>
      </c>
      <c r="C914" t="s">
        <v>204</v>
      </c>
      <c r="D914" t="s">
        <v>186</v>
      </c>
      <c r="E914" t="s">
        <v>1</v>
      </c>
      <c r="F914" t="s">
        <v>1</v>
      </c>
      <c r="G914" s="60" t="s">
        <v>216</v>
      </c>
      <c r="H914" s="67">
        <v>25714.000059366226</v>
      </c>
      <c r="I914" s="67">
        <v>0.80210882425308228</v>
      </c>
      <c r="J914" s="67">
        <v>0.698661208152771</v>
      </c>
      <c r="K914" s="67">
        <v>0.63208824396133423</v>
      </c>
      <c r="L914" s="67">
        <v>0.59528279304504395</v>
      </c>
      <c r="M914" s="67">
        <v>0.58792805671691895</v>
      </c>
      <c r="N914" s="67">
        <v>0.62370198965072632</v>
      </c>
      <c r="O914" s="67">
        <v>0.70368146896362305</v>
      </c>
      <c r="P914" s="67">
        <v>0.78429722785949707</v>
      </c>
      <c r="Q914" s="67">
        <v>0.82906061410903931</v>
      </c>
      <c r="R914" s="67">
        <v>0.89400190114974976</v>
      </c>
      <c r="S914" s="67">
        <v>0.98491925001144409</v>
      </c>
      <c r="T914" s="67">
        <v>1.1063780784606934</v>
      </c>
      <c r="U914" s="67">
        <v>1.2628650665283203</v>
      </c>
      <c r="V914" s="67">
        <v>1.4256945848464966</v>
      </c>
      <c r="W914" s="67">
        <v>1.5845947265625</v>
      </c>
      <c r="X914" s="67">
        <v>1.7485795021057129</v>
      </c>
      <c r="Y914" s="67">
        <v>1.8944509029388428</v>
      </c>
      <c r="Z914" s="67">
        <v>2.0084242820739746</v>
      </c>
      <c r="AA914" s="67">
        <v>2.0168461799621582</v>
      </c>
      <c r="AB914" s="67">
        <v>1.9357916116714478</v>
      </c>
      <c r="AC914" s="67">
        <v>1.7887117862701416</v>
      </c>
      <c r="AD914" s="67">
        <v>1.6346633434295654</v>
      </c>
      <c r="AE914" s="67">
        <v>1.3628642559051514</v>
      </c>
      <c r="AF914" s="67">
        <v>1.0893433094024658</v>
      </c>
      <c r="AG914" s="67">
        <v>-2.4467900395393372E-2</v>
      </c>
      <c r="AH914" s="67">
        <v>-2.0075263455510139E-2</v>
      </c>
      <c r="AI914" s="67">
        <v>-2.6224242523312569E-2</v>
      </c>
      <c r="AJ914" s="67">
        <v>-2.7076065540313721E-2</v>
      </c>
      <c r="AK914" s="67">
        <v>-2.6323257014155388E-2</v>
      </c>
      <c r="AL914" s="67">
        <v>-2.737848088145256E-2</v>
      </c>
      <c r="AM914" s="67">
        <v>-3.4170053899288177E-2</v>
      </c>
      <c r="AN914" s="67">
        <v>-3.562486544251442E-2</v>
      </c>
      <c r="AO914" s="67">
        <v>-5.0659827888011932E-2</v>
      </c>
      <c r="AP914" s="67">
        <v>-5.7117301970720291E-2</v>
      </c>
      <c r="AQ914" s="67">
        <v>-5.2096489816904068E-2</v>
      </c>
      <c r="AR914" s="67">
        <v>-5.3416691720485687E-2</v>
      </c>
      <c r="AS914" s="67">
        <v>-6.5031886100769043E-2</v>
      </c>
      <c r="AT914" s="67">
        <v>-2.4327874183654785E-2</v>
      </c>
      <c r="AU914" s="67">
        <v>0.23042699694633484</v>
      </c>
      <c r="AV914" s="67">
        <v>0.30701088905334473</v>
      </c>
      <c r="AW914" s="67">
        <v>0.34454527497291565</v>
      </c>
      <c r="AX914" s="67">
        <v>0.37217837572097778</v>
      </c>
      <c r="AY914" s="67">
        <v>0.34855714440345764</v>
      </c>
      <c r="AZ914" s="67">
        <v>-6.0585059225559235E-2</v>
      </c>
      <c r="BA914" s="67">
        <v>-0.14951297640800476</v>
      </c>
      <c r="BB914" s="67">
        <v>-0.12675927579402924</v>
      </c>
      <c r="BC914" s="67">
        <v>-9.3508444726467133E-2</v>
      </c>
      <c r="BD914" s="67">
        <v>-5.9555608779191971E-2</v>
      </c>
      <c r="BE914" s="67">
        <v>-5.6272582150995731E-3</v>
      </c>
      <c r="BF914" s="67">
        <v>-2.6853666640818119E-3</v>
      </c>
      <c r="BG914" s="67">
        <v>-9.9685210734605789E-3</v>
      </c>
      <c r="BH914" s="67">
        <v>-1.1543682776391506E-2</v>
      </c>
      <c r="BI914" s="67">
        <v>-1.1174985207617283E-2</v>
      </c>
      <c r="BJ914" s="67">
        <v>-1.1809705756604671E-2</v>
      </c>
      <c r="BK914" s="67">
        <v>-1.7340691760182381E-2</v>
      </c>
      <c r="BL914" s="67">
        <v>-1.7551474273204803E-2</v>
      </c>
      <c r="BM914" s="67">
        <v>-3.1477656215429306E-2</v>
      </c>
      <c r="BN914" s="67">
        <v>-3.658231720328331E-2</v>
      </c>
      <c r="BO914" s="67">
        <v>-3.0197851359844208E-2</v>
      </c>
      <c r="BP914" s="67">
        <v>-3.0215505510568619E-2</v>
      </c>
      <c r="BQ914" s="67">
        <v>-4.0625978261232376E-2</v>
      </c>
      <c r="BR914" s="67">
        <v>9.8458013962954283E-4</v>
      </c>
      <c r="BS914" s="67">
        <v>0.25565659999847412</v>
      </c>
      <c r="BT914" s="67">
        <v>0.33259329199790955</v>
      </c>
      <c r="BU914" s="67">
        <v>0.37044018507003784</v>
      </c>
      <c r="BV914" s="67">
        <v>0.3982330858707428</v>
      </c>
      <c r="BW914" s="67">
        <v>0.37461429834365845</v>
      </c>
      <c r="BX914" s="67">
        <v>-3.4272428601980209E-2</v>
      </c>
      <c r="BY914" s="67">
        <v>-0.12376639991998672</v>
      </c>
      <c r="BZ914" s="67">
        <v>-0.10204228758811951</v>
      </c>
      <c r="CA914" s="67">
        <v>-7.0457279682159424E-2</v>
      </c>
      <c r="CB914" s="67">
        <v>-3.8424678146839142E-2</v>
      </c>
      <c r="CC914" s="67">
        <v>7.4217142537236214E-3</v>
      </c>
      <c r="CD914" s="67">
        <v>9.3588223680853844E-3</v>
      </c>
      <c r="CE914" s="67">
        <v>1.2901427689939737E-3</v>
      </c>
      <c r="CF914" s="67">
        <v>-7.8600161941722035E-4</v>
      </c>
      <c r="CG914" s="67">
        <v>-6.8333960371091962E-4</v>
      </c>
      <c r="CH914" s="67">
        <v>-1.0268207406625152E-3</v>
      </c>
      <c r="CI914" s="67">
        <v>-5.6847278028726578E-3</v>
      </c>
      <c r="CJ914" s="67">
        <v>-5.0339018926024437E-3</v>
      </c>
      <c r="CK914" s="67">
        <v>-1.8192142248153687E-2</v>
      </c>
      <c r="CL914" s="67">
        <v>-2.2359853610396385E-2</v>
      </c>
      <c r="CM914" s="67">
        <v>-1.5030918642878532E-2</v>
      </c>
      <c r="CN914" s="67">
        <v>-1.4146436005830765E-2</v>
      </c>
      <c r="CO914" s="67">
        <v>-2.372252382338047E-2</v>
      </c>
      <c r="CP914" s="67">
        <v>1.8515909090638161E-2</v>
      </c>
      <c r="CQ914" s="67">
        <v>0.27313056588172913</v>
      </c>
      <c r="CR914" s="67">
        <v>0.35031157732009888</v>
      </c>
      <c r="CS914" s="67">
        <v>0.388374924659729</v>
      </c>
      <c r="CT914" s="67">
        <v>0.41627848148345947</v>
      </c>
      <c r="CU914" s="67">
        <v>0.39266139268875122</v>
      </c>
      <c r="CV914" s="67">
        <v>-1.6048381105065346E-2</v>
      </c>
      <c r="CW914" s="67">
        <v>-0.10593439638614655</v>
      </c>
      <c r="CX914" s="67">
        <v>-8.4923386573791504E-2</v>
      </c>
      <c r="CY914" s="67">
        <v>-5.449211597442627E-2</v>
      </c>
      <c r="CZ914" s="67">
        <v>-2.3789459839463234E-2</v>
      </c>
      <c r="DA914" s="67">
        <v>2.0470686256885529E-2</v>
      </c>
      <c r="DB914" s="67">
        <v>2.1403010934591293E-2</v>
      </c>
      <c r="DC914" s="67">
        <v>1.2548806145787239E-2</v>
      </c>
      <c r="DD914" s="67">
        <v>9.9716791883111E-3</v>
      </c>
      <c r="DE914" s="67">
        <v>9.8083065822720528E-3</v>
      </c>
      <c r="DF914" s="67">
        <v>9.7560649737715721E-3</v>
      </c>
      <c r="DG914" s="67">
        <v>5.9712361544370651E-3</v>
      </c>
      <c r="DH914" s="67">
        <v>7.4836709536612034E-3</v>
      </c>
      <c r="DI914" s="67">
        <v>-4.906628280878067E-3</v>
      </c>
      <c r="DJ914" s="67">
        <v>-8.1373890861868858E-3</v>
      </c>
      <c r="DK914" s="67">
        <v>1.3601353566627949E-4</v>
      </c>
      <c r="DL914" s="67">
        <v>1.9226338481530547E-3</v>
      </c>
      <c r="DM914" s="67">
        <v>-6.8190670572221279E-3</v>
      </c>
      <c r="DN914" s="67">
        <v>3.6047235131263733E-2</v>
      </c>
      <c r="DO914" s="67">
        <v>0.29060450196266174</v>
      </c>
      <c r="DP914" s="67">
        <v>0.36802986264228821</v>
      </c>
      <c r="DQ914" s="67">
        <v>0.40630969405174255</v>
      </c>
      <c r="DR914" s="67">
        <v>0.43432390689849854</v>
      </c>
      <c r="DS914" s="67">
        <v>0.41070851683616638</v>
      </c>
      <c r="DT914" s="67">
        <v>2.1756652276962996E-3</v>
      </c>
      <c r="DU914" s="67">
        <v>-8.8102392852306366E-2</v>
      </c>
      <c r="DV914" s="67">
        <v>-6.7804470658302307E-2</v>
      </c>
      <c r="DW914" s="67">
        <v>-3.8526948541402817E-2</v>
      </c>
      <c r="DX914" s="67">
        <v>-9.1542424634099007E-3</v>
      </c>
      <c r="DY914" s="67">
        <v>3.9311330765485764E-2</v>
      </c>
      <c r="DZ914" s="67">
        <v>3.8792911916971207E-2</v>
      </c>
      <c r="EA914" s="67">
        <v>2.880452573299408E-2</v>
      </c>
      <c r="EB914" s="67">
        <v>2.5504061952233315E-2</v>
      </c>
      <c r="EC914" s="67">
        <v>2.4956578388810158E-2</v>
      </c>
      <c r="ED914" s="67">
        <v>2.5324840098619461E-2</v>
      </c>
      <c r="EE914" s="67">
        <v>2.2800596430897713E-2</v>
      </c>
      <c r="EF914" s="67">
        <v>2.5557059794664383E-2</v>
      </c>
      <c r="EG914" s="67">
        <v>1.4275543391704559E-2</v>
      </c>
      <c r="EH914" s="67">
        <v>1.2397591024637222E-2</v>
      </c>
      <c r="EI914" s="67">
        <v>2.2034656256437302E-2</v>
      </c>
      <c r="EJ914" s="67">
        <v>2.5123819708824158E-2</v>
      </c>
      <c r="EK914" s="67">
        <v>1.7586838454008102E-2</v>
      </c>
      <c r="EL914" s="67">
        <v>6.1359692364931107E-2</v>
      </c>
      <c r="EM914" s="67">
        <v>0.31583413481712341</v>
      </c>
      <c r="EN914" s="67">
        <v>0.39361226558685303</v>
      </c>
      <c r="EO914" s="67">
        <v>0.43220460414886475</v>
      </c>
      <c r="EP914" s="67">
        <v>0.46037861704826355</v>
      </c>
      <c r="EQ914" s="67">
        <v>0.43676567077636719</v>
      </c>
      <c r="ER914" s="67">
        <v>2.8488293290138245E-2</v>
      </c>
      <c r="ES914" s="67">
        <v>-6.235581636428833E-2</v>
      </c>
      <c r="ET914" s="67">
        <v>-4.3087489902973175E-2</v>
      </c>
      <c r="EU914" s="67">
        <v>-1.5475785359740257E-2</v>
      </c>
      <c r="EV914" s="67">
        <v>1.1976688168942928E-2</v>
      </c>
      <c r="EW914" s="67">
        <v>72.690879821777344</v>
      </c>
      <c r="EX914" s="67">
        <v>71.381546020507813</v>
      </c>
      <c r="EY914" s="67">
        <v>68.936454772949219</v>
      </c>
      <c r="EZ914" s="67">
        <v>67.434654235839844</v>
      </c>
      <c r="FA914" s="67">
        <v>66.497230529785156</v>
      </c>
      <c r="FB914" s="67">
        <v>65.667800903320313</v>
      </c>
      <c r="FC914" s="67">
        <v>65.889862060546875</v>
      </c>
      <c r="FD914" s="67">
        <v>69.004608154296875</v>
      </c>
      <c r="FE914" s="67">
        <v>73.106430053710938</v>
      </c>
      <c r="FF914" s="67">
        <v>77.588676452636719</v>
      </c>
      <c r="FG914" s="67">
        <v>81.6912841796875</v>
      </c>
      <c r="FH914" s="67">
        <v>85.474647521972656</v>
      </c>
      <c r="FI914" s="67">
        <v>89.742477416992188</v>
      </c>
      <c r="FJ914" s="67">
        <v>93.451217651367188</v>
      </c>
      <c r="FK914" s="67">
        <v>95.1800537109375</v>
      </c>
      <c r="FL914" s="67">
        <v>96.965614318847656</v>
      </c>
      <c r="FM914" s="67">
        <v>97.552253723144531</v>
      </c>
      <c r="FN914" s="67">
        <v>97.335517883300781</v>
      </c>
      <c r="FO914" s="67">
        <v>94.617958068847656</v>
      </c>
      <c r="FP914" s="67">
        <v>91.802650451660156</v>
      </c>
      <c r="FQ914" s="67">
        <v>86.183349609375</v>
      </c>
      <c r="FR914" s="67">
        <v>82.480293273925781</v>
      </c>
      <c r="FS914" s="67">
        <v>79.634246826171875</v>
      </c>
      <c r="FT914" s="67">
        <v>77.565101623535156</v>
      </c>
      <c r="FU914" s="68">
        <v>2.3066276684403419E-2</v>
      </c>
      <c r="FV914" s="40">
        <v>9.7299995422363281</v>
      </c>
      <c r="FW914">
        <v>27257.47</v>
      </c>
      <c r="FX914">
        <v>1</v>
      </c>
    </row>
    <row r="915" spans="1:180" x14ac:dyDescent="0.2">
      <c r="A915" t="s">
        <v>189</v>
      </c>
      <c r="B915" t="s">
        <v>207</v>
      </c>
      <c r="C915" t="s">
        <v>204</v>
      </c>
      <c r="D915" t="s">
        <v>186</v>
      </c>
      <c r="E915" t="s">
        <v>1</v>
      </c>
      <c r="F915" t="s">
        <v>1</v>
      </c>
      <c r="G915" s="60" t="s">
        <v>217</v>
      </c>
      <c r="H915" s="67">
        <v>25593.999580144882</v>
      </c>
      <c r="I915" s="67">
        <v>0.80567312240600586</v>
      </c>
      <c r="J915" s="67">
        <v>0.70016610622406006</v>
      </c>
      <c r="K915" s="67">
        <v>0.63544273376464844</v>
      </c>
      <c r="L915" s="67">
        <v>0.60066902637481689</v>
      </c>
      <c r="M915" s="67">
        <v>0.59036272764205933</v>
      </c>
      <c r="N915" s="67">
        <v>0.63001489639282227</v>
      </c>
      <c r="O915" s="67">
        <v>0.7035832405090332</v>
      </c>
      <c r="P915" s="67">
        <v>0.77808386087417603</v>
      </c>
      <c r="Q915" s="67">
        <v>0.8209606409072876</v>
      </c>
      <c r="R915" s="67">
        <v>0.89194554090499878</v>
      </c>
      <c r="S915" s="67">
        <v>1.0030027627944946</v>
      </c>
      <c r="T915" s="67">
        <v>1.1403999328613281</v>
      </c>
      <c r="U915" s="67">
        <v>1.3076620101928711</v>
      </c>
      <c r="V915" s="67">
        <v>1.4740403890609741</v>
      </c>
      <c r="W915" s="67">
        <v>1.6313227415084839</v>
      </c>
      <c r="X915" s="67">
        <v>1.7914613485336304</v>
      </c>
      <c r="Y915" s="67">
        <v>1.9371422529220581</v>
      </c>
      <c r="Z915" s="67">
        <v>2.0512790679931641</v>
      </c>
      <c r="AA915" s="67">
        <v>2.0643453598022461</v>
      </c>
      <c r="AB915" s="67">
        <v>1.9699999094009399</v>
      </c>
      <c r="AC915" s="67">
        <v>1.826256275177002</v>
      </c>
      <c r="AD915" s="67">
        <v>1.6903276443481445</v>
      </c>
      <c r="AE915" s="67">
        <v>1.3961588144302368</v>
      </c>
      <c r="AF915" s="67">
        <v>1.1064178943634033</v>
      </c>
      <c r="AG915" s="67">
        <v>-2.6132326573133469E-2</v>
      </c>
      <c r="AH915" s="67">
        <v>-2.392042800784111E-2</v>
      </c>
      <c r="AI915" s="67">
        <v>-2.5390008464455605E-2</v>
      </c>
      <c r="AJ915" s="67">
        <v>-2.8827870264649391E-2</v>
      </c>
      <c r="AK915" s="67">
        <v>-3.0462821945548058E-2</v>
      </c>
      <c r="AL915" s="67">
        <v>-2.8713908046483994E-2</v>
      </c>
      <c r="AM915" s="67">
        <v>-3.5846114158630371E-2</v>
      </c>
      <c r="AN915" s="67">
        <v>-4.7775972634553909E-2</v>
      </c>
      <c r="AO915" s="67">
        <v>-5.7655557990074158E-2</v>
      </c>
      <c r="AP915" s="67">
        <v>-6.4225710928440094E-2</v>
      </c>
      <c r="AQ915" s="67">
        <v>-6.151503324508667E-2</v>
      </c>
      <c r="AR915" s="67">
        <v>-6.7669384181499481E-2</v>
      </c>
      <c r="AS915" s="67">
        <v>-7.1416832506656647E-2</v>
      </c>
      <c r="AT915" s="67">
        <v>-4.4073130935430527E-2</v>
      </c>
      <c r="AU915" s="67">
        <v>0.24210382997989655</v>
      </c>
      <c r="AV915" s="67">
        <v>0.31778287887573242</v>
      </c>
      <c r="AW915" s="67">
        <v>0.36194667220115662</v>
      </c>
      <c r="AX915" s="67">
        <v>0.38322353363037109</v>
      </c>
      <c r="AY915" s="67">
        <v>0.35357585549354553</v>
      </c>
      <c r="AZ915" s="67">
        <v>-0.10278498381376266</v>
      </c>
      <c r="BA915" s="67">
        <v>-0.20254941284656525</v>
      </c>
      <c r="BB915" s="67">
        <v>-0.16532157361507416</v>
      </c>
      <c r="BC915" s="67">
        <v>-0.12693107128143311</v>
      </c>
      <c r="BD915" s="67">
        <v>-8.768000453710556E-2</v>
      </c>
      <c r="BE915" s="67">
        <v>-7.2754574939608574E-3</v>
      </c>
      <c r="BF915" s="67">
        <v>-6.5155127085745335E-3</v>
      </c>
      <c r="BG915" s="67">
        <v>-9.1200908645987511E-3</v>
      </c>
      <c r="BH915" s="67">
        <v>-1.3281806372106075E-2</v>
      </c>
      <c r="BI915" s="67">
        <v>-1.5301135368645191E-2</v>
      </c>
      <c r="BJ915" s="67">
        <v>-1.3130794279277325E-2</v>
      </c>
      <c r="BK915" s="67">
        <v>-1.900123804807663E-2</v>
      </c>
      <c r="BL915" s="67">
        <v>-2.9685899615287781E-2</v>
      </c>
      <c r="BM915" s="67">
        <v>-3.8455724716186523E-2</v>
      </c>
      <c r="BN915" s="67">
        <v>-4.3672211468219757E-2</v>
      </c>
      <c r="BO915" s="67">
        <v>-3.9597075432538986E-2</v>
      </c>
      <c r="BP915" s="67">
        <v>-4.4447895139455795E-2</v>
      </c>
      <c r="BQ915" s="67">
        <v>-4.6989299356937408E-2</v>
      </c>
      <c r="BR915" s="67">
        <v>-1.8737899139523506E-2</v>
      </c>
      <c r="BS915" s="67">
        <v>0.26735597848892212</v>
      </c>
      <c r="BT915" s="67">
        <v>0.34338817000389099</v>
      </c>
      <c r="BU915" s="67">
        <v>0.38786494731903076</v>
      </c>
      <c r="BV915" s="67">
        <v>0.40930190682411194</v>
      </c>
      <c r="BW915" s="67">
        <v>0.37965670228004456</v>
      </c>
      <c r="BX915" s="67">
        <v>-7.644837349653244E-2</v>
      </c>
      <c r="BY915" s="67">
        <v>-0.17677970230579376</v>
      </c>
      <c r="BZ915" s="67">
        <v>-0.14058259129524231</v>
      </c>
      <c r="CA915" s="67">
        <v>-0.10385994613170624</v>
      </c>
      <c r="CB915" s="67">
        <v>-6.6531158983707428E-2</v>
      </c>
      <c r="CC915" s="67">
        <v>5.7847518473863602E-3</v>
      </c>
      <c r="CD915" s="67">
        <v>5.5390768684446812E-3</v>
      </c>
      <c r="CE915" s="67">
        <v>2.1484047174453735E-3</v>
      </c>
      <c r="CF915" s="67">
        <v>-2.5146510452032089E-3</v>
      </c>
      <c r="CG915" s="67">
        <v>-4.8002009280025959E-3</v>
      </c>
      <c r="CH915" s="67">
        <v>-2.3379786871373653E-3</v>
      </c>
      <c r="CI915" s="67">
        <v>-7.3345266282558441E-3</v>
      </c>
      <c r="CJ915" s="67">
        <v>-1.7156768590211868E-2</v>
      </c>
      <c r="CK915" s="67">
        <v>-2.5157980620861053E-2</v>
      </c>
      <c r="CL915" s="67">
        <v>-2.943691611289978E-2</v>
      </c>
      <c r="CM915" s="67">
        <v>-2.4416759610176086E-2</v>
      </c>
      <c r="CN915" s="67">
        <v>-2.8364760801196098E-2</v>
      </c>
      <c r="CO915" s="67">
        <v>-3.0070863664150238E-2</v>
      </c>
      <c r="CP915" s="67">
        <v>-1.1907953303307295E-3</v>
      </c>
      <c r="CQ915" s="67">
        <v>0.2848455011844635</v>
      </c>
      <c r="CR915" s="67">
        <v>0.36112233996391296</v>
      </c>
      <c r="CS915" s="67">
        <v>0.40581586956977844</v>
      </c>
      <c r="CT915" s="67">
        <v>0.42736372351646423</v>
      </c>
      <c r="CU915" s="67">
        <v>0.39772018790245056</v>
      </c>
      <c r="CV915" s="67">
        <v>-5.8207724243402481E-2</v>
      </c>
      <c r="CW915" s="67">
        <v>-0.15893168747425079</v>
      </c>
      <c r="CX915" s="67">
        <v>-0.12344846874475479</v>
      </c>
      <c r="CY915" s="67">
        <v>-8.788096159696579E-2</v>
      </c>
      <c r="CZ915" s="67">
        <v>-5.1883537322282791E-2</v>
      </c>
      <c r="DA915" s="67">
        <v>1.8844962120056152E-2</v>
      </c>
      <c r="DB915" s="67">
        <v>1.7593665048480034E-2</v>
      </c>
      <c r="DC915" s="67">
        <v>1.3416900299489498E-2</v>
      </c>
      <c r="DD915" s="67">
        <v>8.2525061443448067E-3</v>
      </c>
      <c r="DE915" s="67">
        <v>5.7007349096238613E-3</v>
      </c>
      <c r="DF915" s="67">
        <v>8.454836905002594E-3</v>
      </c>
      <c r="DG915" s="67">
        <v>4.3321833945810795E-3</v>
      </c>
      <c r="DH915" s="67">
        <v>-4.6276375651359558E-3</v>
      </c>
      <c r="DI915" s="67">
        <v>-1.1860235594213009E-2</v>
      </c>
      <c r="DJ915" s="67">
        <v>-1.5201622620224953E-2</v>
      </c>
      <c r="DK915" s="67">
        <v>-9.2364493757486343E-3</v>
      </c>
      <c r="DL915" s="67">
        <v>-1.2281626462936401E-2</v>
      </c>
      <c r="DM915" s="67">
        <v>-1.3152427971363068E-2</v>
      </c>
      <c r="DN915" s="67">
        <v>1.6356309875845909E-2</v>
      </c>
      <c r="DO915" s="67">
        <v>0.30233505368232727</v>
      </c>
      <c r="DP915" s="67">
        <v>0.37885648012161255</v>
      </c>
      <c r="DQ915" s="67">
        <v>0.42376676201820374</v>
      </c>
      <c r="DR915" s="67">
        <v>0.44542557001113892</v>
      </c>
      <c r="DS915" s="67">
        <v>0.41578373312950134</v>
      </c>
      <c r="DT915" s="67">
        <v>-3.9967067539691925E-2</v>
      </c>
      <c r="DU915" s="67">
        <v>-0.14108367264270782</v>
      </c>
      <c r="DV915" s="67">
        <v>-0.10631433874368668</v>
      </c>
      <c r="DW915" s="67">
        <v>-7.1901962161064148E-2</v>
      </c>
      <c r="DX915" s="67">
        <v>-3.7235911935567856E-2</v>
      </c>
      <c r="DY915" s="67">
        <v>3.7701830267906189E-2</v>
      </c>
      <c r="DZ915" s="67">
        <v>3.4998577088117599E-2</v>
      </c>
      <c r="EA915" s="67">
        <v>2.9686817899346352E-2</v>
      </c>
      <c r="EB915" s="67">
        <v>2.3798570036888123E-2</v>
      </c>
      <c r="EC915" s="67">
        <v>2.0862417295575142E-2</v>
      </c>
      <c r="ED915" s="67">
        <v>2.4037949740886688E-2</v>
      </c>
      <c r="EE915" s="67">
        <v>2.1177060902118683E-2</v>
      </c>
      <c r="EF915" s="67">
        <v>1.3462436385452747E-2</v>
      </c>
      <c r="EG915" s="67">
        <v>7.3395962826907635E-3</v>
      </c>
      <c r="EH915" s="67">
        <v>5.3518805652856827E-3</v>
      </c>
      <c r="EI915" s="67">
        <v>1.2681510299444199E-2</v>
      </c>
      <c r="EJ915" s="67">
        <v>1.0939862579107285E-2</v>
      </c>
      <c r="EK915" s="67">
        <v>1.127510704100132E-2</v>
      </c>
      <c r="EL915" s="67">
        <v>4.169154167175293E-2</v>
      </c>
      <c r="EM915" s="67">
        <v>0.32758715748786926</v>
      </c>
      <c r="EN915" s="67">
        <v>0.40446180105209351</v>
      </c>
      <c r="EO915" s="67">
        <v>0.44968503713607788</v>
      </c>
      <c r="EP915" s="67">
        <v>0.47150394320487976</v>
      </c>
      <c r="EQ915" s="67">
        <v>0.44186455011367798</v>
      </c>
      <c r="ER915" s="67">
        <v>-1.363045908510685E-2</v>
      </c>
      <c r="ES915" s="67">
        <v>-0.11531396210193634</v>
      </c>
      <c r="ET915" s="67">
        <v>-8.1575363874435425E-2</v>
      </c>
      <c r="EU915" s="67">
        <v>-4.8830829560756683E-2</v>
      </c>
      <c r="EV915" s="67">
        <v>-1.608707383275032E-2</v>
      </c>
      <c r="EW915" s="67">
        <v>72.704925537109375</v>
      </c>
      <c r="EX915" s="67">
        <v>71.611808776855469</v>
      </c>
      <c r="EY915" s="67">
        <v>70.109306335449219</v>
      </c>
      <c r="EZ915" s="67">
        <v>68.526565551757813</v>
      </c>
      <c r="FA915" s="67">
        <v>67.42779541015625</v>
      </c>
      <c r="FB915" s="67">
        <v>66.4422607421875</v>
      </c>
      <c r="FC915" s="67">
        <v>66.314308166503906</v>
      </c>
      <c r="FD915" s="67">
        <v>69.692695617675781</v>
      </c>
      <c r="FE915" s="67">
        <v>74.7275390625</v>
      </c>
      <c r="FF915" s="67">
        <v>79.828994750976563</v>
      </c>
      <c r="FG915" s="67">
        <v>84.5477294921875</v>
      </c>
      <c r="FH915" s="67">
        <v>87.856224060058594</v>
      </c>
      <c r="FI915" s="67">
        <v>91.277114868164063</v>
      </c>
      <c r="FJ915" s="67">
        <v>94.307952880859375</v>
      </c>
      <c r="FK915" s="67">
        <v>95.848030090332031</v>
      </c>
      <c r="FL915" s="67">
        <v>97.021553039550781</v>
      </c>
      <c r="FM915" s="67">
        <v>97.415229797363281</v>
      </c>
      <c r="FN915" s="67">
        <v>96.82855224609375</v>
      </c>
      <c r="FO915" s="67">
        <v>94.565742492675781</v>
      </c>
      <c r="FP915" s="67">
        <v>91.814262390136719</v>
      </c>
      <c r="FQ915" s="67">
        <v>86.258995056152344</v>
      </c>
      <c r="FR915" s="67">
        <v>82.35205078125</v>
      </c>
      <c r="FS915" s="67">
        <v>79.574531555175781</v>
      </c>
      <c r="FT915" s="67">
        <v>77.969764709472656</v>
      </c>
      <c r="FU915" s="68">
        <v>2.3087047040462494E-2</v>
      </c>
      <c r="FV915" s="40">
        <v>12.529999732971191</v>
      </c>
      <c r="FW915">
        <v>27903.670000000002</v>
      </c>
      <c r="FX915">
        <v>1</v>
      </c>
    </row>
    <row r="916" spans="1:180" x14ac:dyDescent="0.2">
      <c r="A916" t="s">
        <v>189</v>
      </c>
      <c r="B916" t="s">
        <v>207</v>
      </c>
      <c r="C916" t="s">
        <v>204</v>
      </c>
      <c r="D916" t="s">
        <v>186</v>
      </c>
      <c r="E916" t="s">
        <v>1</v>
      </c>
      <c r="F916" t="s">
        <v>1</v>
      </c>
      <c r="G916" s="60" t="s">
        <v>218</v>
      </c>
      <c r="H916" s="67">
        <v>25575.999760627747</v>
      </c>
      <c r="I916" s="67">
        <v>0.91550213098526001</v>
      </c>
      <c r="J916" s="67">
        <v>0.78869789838790894</v>
      </c>
      <c r="K916" s="67">
        <v>0.71010679006576538</v>
      </c>
      <c r="L916" s="67">
        <v>0.66064250469207764</v>
      </c>
      <c r="M916" s="67">
        <v>0.6417427659034729</v>
      </c>
      <c r="N916" s="67">
        <v>0.67031103372573853</v>
      </c>
      <c r="O916" s="67">
        <v>0.73604452610015869</v>
      </c>
      <c r="P916" s="67">
        <v>0.82133364677429199</v>
      </c>
      <c r="Q916" s="67">
        <v>0.89032196998596191</v>
      </c>
      <c r="R916" s="67">
        <v>0.97614550590515137</v>
      </c>
      <c r="S916" s="67">
        <v>1.0873477458953857</v>
      </c>
      <c r="T916" s="67">
        <v>1.2418911457061768</v>
      </c>
      <c r="U916" s="67">
        <v>1.4133785963058472</v>
      </c>
      <c r="V916" s="67">
        <v>1.590139627456665</v>
      </c>
      <c r="W916" s="67">
        <v>1.7515746355056763</v>
      </c>
      <c r="X916" s="67">
        <v>1.8977479934692383</v>
      </c>
      <c r="Y916" s="67">
        <v>2.013364315032959</v>
      </c>
      <c r="Z916" s="67">
        <v>2.0966827869415283</v>
      </c>
      <c r="AA916" s="67">
        <v>2.0680427551269531</v>
      </c>
      <c r="AB916" s="67">
        <v>1.9407021999359131</v>
      </c>
      <c r="AC916" s="67">
        <v>1.7859228849411011</v>
      </c>
      <c r="AD916" s="67">
        <v>1.6465456485748291</v>
      </c>
      <c r="AE916" s="67">
        <v>1.3922519683837891</v>
      </c>
      <c r="AF916" s="67">
        <v>1.12775719165802</v>
      </c>
      <c r="AG916" s="67">
        <v>-5.5578116327524185E-2</v>
      </c>
      <c r="AH916" s="67">
        <v>-4.3843653053045273E-2</v>
      </c>
      <c r="AI916" s="67">
        <v>-3.3609293401241302E-2</v>
      </c>
      <c r="AJ916" s="67">
        <v>-2.789718471467495E-2</v>
      </c>
      <c r="AK916" s="67">
        <v>-2.2584546357393265E-2</v>
      </c>
      <c r="AL916" s="67">
        <v>-3.1236669048666954E-2</v>
      </c>
      <c r="AM916" s="67">
        <v>-3.8237757980823517E-2</v>
      </c>
      <c r="AN916" s="67">
        <v>-5.2308682352304459E-2</v>
      </c>
      <c r="AO916" s="67">
        <v>-5.2246037870645523E-2</v>
      </c>
      <c r="AP916" s="67">
        <v>-6.3766025006771088E-2</v>
      </c>
      <c r="AQ916" s="67">
        <v>-7.4020832777023315E-2</v>
      </c>
      <c r="AR916" s="67">
        <v>-6.7132502794265747E-2</v>
      </c>
      <c r="AS916" s="67">
        <v>-7.1729354560375214E-2</v>
      </c>
      <c r="AT916" s="67">
        <v>-3.1395222991704941E-2</v>
      </c>
      <c r="AU916" s="67">
        <v>0.25814646482467651</v>
      </c>
      <c r="AV916" s="67">
        <v>0.32865625619888306</v>
      </c>
      <c r="AW916" s="67">
        <v>0.34412071108818054</v>
      </c>
      <c r="AX916" s="67">
        <v>0.35005968809127808</v>
      </c>
      <c r="AY916" s="67">
        <v>0.31373897194862366</v>
      </c>
      <c r="AZ916" s="67">
        <v>-0.12133204936981201</v>
      </c>
      <c r="BA916" s="67">
        <v>-0.19292332231998444</v>
      </c>
      <c r="BB916" s="67">
        <v>-0.1479739248752594</v>
      </c>
      <c r="BC916" s="67">
        <v>-0.10389337688684464</v>
      </c>
      <c r="BD916" s="67">
        <v>-7.8033499419689178E-2</v>
      </c>
      <c r="BE916" s="67">
        <v>-3.6717616021633148E-2</v>
      </c>
      <c r="BF916" s="67">
        <v>-2.6435326784849167E-2</v>
      </c>
      <c r="BG916" s="67">
        <v>-1.7336150631308556E-2</v>
      </c>
      <c r="BH916" s="67">
        <v>-1.2347953394055367E-2</v>
      </c>
      <c r="BI916" s="67">
        <v>-7.4196793138980865E-3</v>
      </c>
      <c r="BJ916" s="67">
        <v>-1.565016433596611E-2</v>
      </c>
      <c r="BK916" s="67">
        <v>-2.138921432197094E-2</v>
      </c>
      <c r="BL916" s="67">
        <v>-3.4214738756418228E-2</v>
      </c>
      <c r="BM916" s="67">
        <v>-3.3042173832654953E-2</v>
      </c>
      <c r="BN916" s="67">
        <v>-4.32082898914814E-2</v>
      </c>
      <c r="BO916" s="67">
        <v>-5.2098449319601059E-2</v>
      </c>
      <c r="BP916" s="67">
        <v>-4.3906416743993759E-2</v>
      </c>
      <c r="BQ916" s="67">
        <v>-4.7296971082687378E-2</v>
      </c>
      <c r="BR916" s="67">
        <v>-6.0549699701368809E-3</v>
      </c>
      <c r="BS916" s="67">
        <v>0.28340357542037964</v>
      </c>
      <c r="BT916" s="67">
        <v>0.35426655411720276</v>
      </c>
      <c r="BU916" s="67">
        <v>0.37004396319389343</v>
      </c>
      <c r="BV916" s="67">
        <v>0.37614306807518005</v>
      </c>
      <c r="BW916" s="67">
        <v>0.33982479572296143</v>
      </c>
      <c r="BX916" s="67">
        <v>-9.4990551471710205E-2</v>
      </c>
      <c r="BY916" s="67">
        <v>-0.16714885830879211</v>
      </c>
      <c r="BZ916" s="67">
        <v>-0.12323036044836044</v>
      </c>
      <c r="CA916" s="67">
        <v>-8.0817930400371552E-2</v>
      </c>
      <c r="CB916" s="67">
        <v>-5.6880701333284378E-2</v>
      </c>
      <c r="CC916" s="67">
        <v>-2.3654889315366745E-2</v>
      </c>
      <c r="CD916" s="67">
        <v>-1.4378373511135578E-2</v>
      </c>
      <c r="CE916" s="67">
        <v>-6.0654240660369396E-3</v>
      </c>
      <c r="CF916" s="67">
        <v>-1.5786035219207406E-3</v>
      </c>
      <c r="CG916" s="67">
        <v>3.0834618955850601E-3</v>
      </c>
      <c r="CH916" s="67">
        <v>-4.855000413954258E-3</v>
      </c>
      <c r="CI916" s="67">
        <v>-9.7199631854891777E-3</v>
      </c>
      <c r="CJ916" s="67">
        <v>-2.1682929247617722E-2</v>
      </c>
      <c r="CK916" s="67">
        <v>-1.9741633906960487E-2</v>
      </c>
      <c r="CL916" s="67">
        <v>-2.8970059007406235E-2</v>
      </c>
      <c r="CM916" s="67">
        <v>-3.6915071308612823E-2</v>
      </c>
      <c r="CN916" s="67">
        <v>-2.7820102870464325E-2</v>
      </c>
      <c r="CO916" s="67">
        <v>-3.0375180765986443E-2</v>
      </c>
      <c r="CP916" s="67">
        <v>1.1495611630380154E-2</v>
      </c>
      <c r="CQ916" s="67">
        <v>0.30089658498764038</v>
      </c>
      <c r="CR916" s="67">
        <v>0.3720041811466217</v>
      </c>
      <c r="CS916" s="67">
        <v>0.38799834251403809</v>
      </c>
      <c r="CT916" s="67">
        <v>0.39420837163925171</v>
      </c>
      <c r="CU916" s="67">
        <v>0.3578917384147644</v>
      </c>
      <c r="CV916" s="67">
        <v>-7.6746508479118347E-2</v>
      </c>
      <c r="CW916" s="67">
        <v>-0.14929753541946411</v>
      </c>
      <c r="CX916" s="67">
        <v>-0.10609304904937744</v>
      </c>
      <c r="CY916" s="67">
        <v>-6.483595073223114E-2</v>
      </c>
      <c r="CZ916" s="67">
        <v>-4.2230337858200073E-2</v>
      </c>
      <c r="DA916" s="67">
        <v>-1.0592165403068066E-2</v>
      </c>
      <c r="DB916" s="67">
        <v>-2.3214207030832767E-3</v>
      </c>
      <c r="DC916" s="67">
        <v>5.2053038962185383E-3</v>
      </c>
      <c r="DD916" s="67">
        <v>9.1907456517219543E-3</v>
      </c>
      <c r="DE916" s="67">
        <v>1.3586602173745632E-2</v>
      </c>
      <c r="DF916" s="67">
        <v>5.9401635080575943E-3</v>
      </c>
      <c r="DG916" s="67">
        <v>1.9492872525006533E-3</v>
      </c>
      <c r="DH916" s="67">
        <v>-9.1511169448494911E-3</v>
      </c>
      <c r="DI916" s="67">
        <v>-6.4410935156047344E-3</v>
      </c>
      <c r="DJ916" s="67">
        <v>-1.4731830917298794E-2</v>
      </c>
      <c r="DK916" s="67">
        <v>-2.1731695160269737E-2</v>
      </c>
      <c r="DL916" s="67">
        <v>-1.1733785271644592E-2</v>
      </c>
      <c r="DM916" s="67">
        <v>-1.3453390449285507E-2</v>
      </c>
      <c r="DN916" s="67">
        <v>2.904619462788105E-2</v>
      </c>
      <c r="DO916" s="67">
        <v>0.31838959455490112</v>
      </c>
      <c r="DP916" s="67">
        <v>0.38974177837371826</v>
      </c>
      <c r="DQ916" s="67">
        <v>0.40595272183418274</v>
      </c>
      <c r="DR916" s="67">
        <v>0.41227361559867859</v>
      </c>
      <c r="DS916" s="67">
        <v>0.375958651304245</v>
      </c>
      <c r="DT916" s="67">
        <v>-5.8502472937107086E-2</v>
      </c>
      <c r="DU916" s="67">
        <v>-0.13144621253013611</v>
      </c>
      <c r="DV916" s="67">
        <v>-8.8955745100975037E-2</v>
      </c>
      <c r="DW916" s="67">
        <v>-4.885396733880043E-2</v>
      </c>
      <c r="DX916" s="67">
        <v>-2.7579978108406067E-2</v>
      </c>
      <c r="DY916" s="67">
        <v>8.2683349028229713E-3</v>
      </c>
      <c r="DZ916" s="67">
        <v>1.5086904168128967E-2</v>
      </c>
      <c r="EA916" s="67">
        <v>2.1478442475199699E-2</v>
      </c>
      <c r="EB916" s="67">
        <v>2.4739976972341537E-2</v>
      </c>
      <c r="EC916" s="67">
        <v>2.8751468285918236E-2</v>
      </c>
      <c r="ED916" s="67">
        <v>2.1526666358113289E-2</v>
      </c>
      <c r="EE916" s="67">
        <v>1.8797831609845161E-2</v>
      </c>
      <c r="EF916" s="67">
        <v>8.9428294450044632E-3</v>
      </c>
      <c r="EG916" s="67">
        <v>1.2762773782014847E-2</v>
      </c>
      <c r="EH916" s="67">
        <v>5.8259102515876293E-3</v>
      </c>
      <c r="EI916" s="67">
        <v>1.9068799156229943E-4</v>
      </c>
      <c r="EJ916" s="67">
        <v>1.1492303572595119E-2</v>
      </c>
      <c r="EK916" s="67">
        <v>1.0978986509144306E-2</v>
      </c>
      <c r="EL916" s="67">
        <v>5.4386448115110397E-2</v>
      </c>
      <c r="EM916" s="67">
        <v>0.34364670515060425</v>
      </c>
      <c r="EN916" s="67">
        <v>0.41535207629203796</v>
      </c>
      <c r="EO916" s="67">
        <v>0.43187600374221802</v>
      </c>
      <c r="EP916" s="67">
        <v>0.43835702538490295</v>
      </c>
      <c r="EQ916" s="67">
        <v>0.40204447507858276</v>
      </c>
      <c r="ER916" s="67">
        <v>-3.216097503900528E-2</v>
      </c>
      <c r="ES916" s="67">
        <v>-0.10567174106836319</v>
      </c>
      <c r="ET916" s="67">
        <v>-6.421218067407608E-2</v>
      </c>
      <c r="EU916" s="67">
        <v>-2.5778524577617645E-2</v>
      </c>
      <c r="EV916" s="67">
        <v>-6.427182350307703E-3</v>
      </c>
      <c r="EW916" s="67">
        <v>76.483299255371094</v>
      </c>
      <c r="EX916" s="67">
        <v>73.653274536132813</v>
      </c>
      <c r="EY916" s="67">
        <v>71.383987426757813</v>
      </c>
      <c r="EZ916" s="67">
        <v>70.091461181640625</v>
      </c>
      <c r="FA916" s="67">
        <v>69.226509094238281</v>
      </c>
      <c r="FB916" s="67">
        <v>68.366615295410156</v>
      </c>
      <c r="FC916" s="67">
        <v>68.375244140625</v>
      </c>
      <c r="FD916" s="67">
        <v>70.731864929199219</v>
      </c>
      <c r="FE916" s="67">
        <v>74.735916137695313</v>
      </c>
      <c r="FF916" s="67">
        <v>79.482460021972656</v>
      </c>
      <c r="FG916" s="67">
        <v>83.808891296386719</v>
      </c>
      <c r="FH916" s="67">
        <v>87.760581970214844</v>
      </c>
      <c r="FI916" s="67">
        <v>91.273551940917969</v>
      </c>
      <c r="FJ916" s="67">
        <v>94.249343872070313</v>
      </c>
      <c r="FK916" s="67">
        <v>96.244010925292969</v>
      </c>
      <c r="FL916" s="67">
        <v>97.336341857910156</v>
      </c>
      <c r="FM916" s="67">
        <v>97.912178039550781</v>
      </c>
      <c r="FN916" s="67">
        <v>96.899887084960938</v>
      </c>
      <c r="FO916" s="67">
        <v>93.802200317382813</v>
      </c>
      <c r="FP916" s="67">
        <v>89.472373962402344</v>
      </c>
      <c r="FQ916" s="67">
        <v>84.915740966796875</v>
      </c>
      <c r="FR916" s="67">
        <v>81.017738342285156</v>
      </c>
      <c r="FS916" s="67">
        <v>78.370491027832031</v>
      </c>
      <c r="FT916" s="67">
        <v>76.970794677734375</v>
      </c>
      <c r="FU916" s="68">
        <v>2.3091508075594902E-2</v>
      </c>
      <c r="FV916" s="40">
        <v>11.920000076293945</v>
      </c>
      <c r="FW916">
        <v>29247.22</v>
      </c>
      <c r="FX916">
        <v>1</v>
      </c>
    </row>
    <row r="917" spans="1:180" x14ac:dyDescent="0.2">
      <c r="A917" t="s">
        <v>189</v>
      </c>
      <c r="B917" t="s">
        <v>207</v>
      </c>
      <c r="C917" t="s">
        <v>204</v>
      </c>
      <c r="D917" t="s">
        <v>186</v>
      </c>
      <c r="E917" t="s">
        <v>1</v>
      </c>
      <c r="F917" t="s">
        <v>1</v>
      </c>
      <c r="G917" s="60" t="s">
        <v>219</v>
      </c>
      <c r="H917" s="67">
        <v>25511.000545501709</v>
      </c>
      <c r="I917" s="67">
        <v>0.85522687435150146</v>
      </c>
      <c r="J917" s="67">
        <v>0.74272876977920532</v>
      </c>
      <c r="K917" s="67">
        <v>0.67536157369613647</v>
      </c>
      <c r="L917" s="67">
        <v>0.63478130102157593</v>
      </c>
      <c r="M917" s="67">
        <v>0.62191390991210938</v>
      </c>
      <c r="N917" s="67">
        <v>0.65825533866882324</v>
      </c>
      <c r="O917" s="67">
        <v>0.73679226636886597</v>
      </c>
      <c r="P917" s="67">
        <v>0.81707668304443359</v>
      </c>
      <c r="Q917" s="67">
        <v>0.86223232746124268</v>
      </c>
      <c r="R917" s="67">
        <v>0.95873880386352539</v>
      </c>
      <c r="S917" s="67">
        <v>1.0944627523422241</v>
      </c>
      <c r="T917" s="67">
        <v>1.2654396295547485</v>
      </c>
      <c r="U917" s="67">
        <v>1.4829128980636597</v>
      </c>
      <c r="V917" s="67">
        <v>1.6856809854507446</v>
      </c>
      <c r="W917" s="67">
        <v>1.8531525135040283</v>
      </c>
      <c r="X917" s="67">
        <v>2.0161712169647217</v>
      </c>
      <c r="Y917" s="67">
        <v>2.1531529426574707</v>
      </c>
      <c r="Z917" s="67">
        <v>2.2617273330688477</v>
      </c>
      <c r="AA917" s="67">
        <v>2.2874195575714111</v>
      </c>
      <c r="AB917" s="67">
        <v>2.2148172855377197</v>
      </c>
      <c r="AC917" s="67">
        <v>2.095728874206543</v>
      </c>
      <c r="AD917" s="67">
        <v>1.9471756219863892</v>
      </c>
      <c r="AE917" s="67">
        <v>1.6350172758102417</v>
      </c>
      <c r="AF917" s="67">
        <v>1.3080562353134155</v>
      </c>
      <c r="AG917" s="67">
        <v>-2.5365080684423447E-2</v>
      </c>
      <c r="AH917" s="67">
        <v>-2.4234363809227943E-2</v>
      </c>
      <c r="AI917" s="67">
        <v>-2.2633036598563194E-2</v>
      </c>
      <c r="AJ917" s="67">
        <v>-2.4230584502220154E-2</v>
      </c>
      <c r="AK917" s="67">
        <v>-2.922486700117588E-2</v>
      </c>
      <c r="AL917" s="67">
        <v>-2.4893291294574738E-2</v>
      </c>
      <c r="AM917" s="67">
        <v>-3.2420877367258072E-2</v>
      </c>
      <c r="AN917" s="67">
        <v>-3.5866208374500275E-2</v>
      </c>
      <c r="AO917" s="67">
        <v>-5.1409602165222168E-2</v>
      </c>
      <c r="AP917" s="67">
        <v>-4.7655660659074783E-2</v>
      </c>
      <c r="AQ917" s="67">
        <v>-5.5757459253072739E-2</v>
      </c>
      <c r="AR917" s="67">
        <v>-8.013518899679184E-2</v>
      </c>
      <c r="AS917" s="67">
        <v>-7.8597716987133026E-2</v>
      </c>
      <c r="AT917" s="67">
        <v>-4.4498912990093231E-2</v>
      </c>
      <c r="AU917" s="67">
        <v>0.27679440379142761</v>
      </c>
      <c r="AV917" s="67">
        <v>0.36934521794319153</v>
      </c>
      <c r="AW917" s="67">
        <v>0.39247381687164307</v>
      </c>
      <c r="AX917" s="67">
        <v>0.39618328213691711</v>
      </c>
      <c r="AY917" s="67">
        <v>0.37888136506080627</v>
      </c>
      <c r="AZ917" s="67">
        <v>-0.14972780644893646</v>
      </c>
      <c r="BA917" s="67">
        <v>-0.27421391010284424</v>
      </c>
      <c r="BB917" s="67">
        <v>-0.24374003708362579</v>
      </c>
      <c r="BC917" s="67">
        <v>-0.17874760925769806</v>
      </c>
      <c r="BD917" s="67">
        <v>-0.13065092265605927</v>
      </c>
      <c r="BE917" s="67">
        <v>-6.498709786683321E-3</v>
      </c>
      <c r="BF917" s="67">
        <v>-6.8205669522285461E-3</v>
      </c>
      <c r="BG917" s="67">
        <v>-6.3546276651322842E-3</v>
      </c>
      <c r="BH917" s="67">
        <v>-8.6761843413114548E-3</v>
      </c>
      <c r="BI917" s="67">
        <v>-1.4054748229682446E-2</v>
      </c>
      <c r="BJ917" s="67">
        <v>-9.3007525429129601E-3</v>
      </c>
      <c r="BK917" s="67">
        <v>-1.5565570443868637E-2</v>
      </c>
      <c r="BL917" s="67">
        <v>-1.776488870382309E-2</v>
      </c>
      <c r="BM917" s="67">
        <v>-3.2198023051023483E-2</v>
      </c>
      <c r="BN917" s="67">
        <v>-2.7090130373835564E-2</v>
      </c>
      <c r="BO917" s="67">
        <v>-3.3827237784862518E-2</v>
      </c>
      <c r="BP917" s="67">
        <v>-5.6900918483734131E-2</v>
      </c>
      <c r="BQ917" s="67">
        <v>-5.4156631231307983E-2</v>
      </c>
      <c r="BR917" s="67">
        <v>-1.9149351865053177E-2</v>
      </c>
      <c r="BS917" s="67">
        <v>0.30206054449081421</v>
      </c>
      <c r="BT917" s="67">
        <v>0.39496484398841858</v>
      </c>
      <c r="BU917" s="67">
        <v>0.41840663552284241</v>
      </c>
      <c r="BV917" s="67">
        <v>0.42227646708488464</v>
      </c>
      <c r="BW917" s="67">
        <v>0.40497699379920959</v>
      </c>
      <c r="BX917" s="67">
        <v>-0.12337624281644821</v>
      </c>
      <c r="BY917" s="67">
        <v>-0.24842983484268188</v>
      </c>
      <c r="BZ917" s="67">
        <v>-0.21898764371871948</v>
      </c>
      <c r="CA917" s="67">
        <v>-0.15566442906856537</v>
      </c>
      <c r="CB917" s="67">
        <v>-0.10949140787124634</v>
      </c>
      <c r="CC917" s="67">
        <v>6.5680807456374168E-3</v>
      </c>
      <c r="CD917" s="67">
        <v>5.2401754073798656E-3</v>
      </c>
      <c r="CE917" s="67">
        <v>4.9197487533092499E-3</v>
      </c>
      <c r="CF917" s="67">
        <v>2.0967458840459585E-3</v>
      </c>
      <c r="CG917" s="67">
        <v>-3.5479695070534945E-3</v>
      </c>
      <c r="CH917" s="67">
        <v>1.4985925517976284E-3</v>
      </c>
      <c r="CI917" s="67">
        <v>-3.8916354533284903E-3</v>
      </c>
      <c r="CJ917" s="67">
        <v>-5.2279704250395298E-3</v>
      </c>
      <c r="CK917" s="67">
        <v>-1.8892139196395874E-2</v>
      </c>
      <c r="CL917" s="67">
        <v>-1.2846509926021099E-2</v>
      </c>
      <c r="CM917" s="67">
        <v>-1.8638433888554573E-2</v>
      </c>
      <c r="CN917" s="67">
        <v>-4.0808930993080139E-2</v>
      </c>
      <c r="CO917" s="67">
        <v>-3.7228800356388092E-2</v>
      </c>
      <c r="CP917" s="67">
        <v>-1.5923238825052977E-3</v>
      </c>
      <c r="CQ917" s="67">
        <v>0.31955978274345398</v>
      </c>
      <c r="CR917" s="67">
        <v>0.41270893812179565</v>
      </c>
      <c r="CS917" s="67">
        <v>0.43636760115623474</v>
      </c>
      <c r="CT917" s="67">
        <v>0.44034856557846069</v>
      </c>
      <c r="CU917" s="67">
        <v>0.42305073142051697</v>
      </c>
      <c r="CV917" s="67">
        <v>-0.10512523353099823</v>
      </c>
      <c r="CW917" s="67">
        <v>-0.23057185113430023</v>
      </c>
      <c r="CX917" s="67">
        <v>-0.20184420049190521</v>
      </c>
      <c r="CY917" s="67">
        <v>-0.13967709243297577</v>
      </c>
      <c r="CZ917" s="67">
        <v>-9.4836406409740448E-2</v>
      </c>
      <c r="DA917" s="67">
        <v>1.9634872674942017E-2</v>
      </c>
      <c r="DB917" s="67">
        <v>1.7300916835665703E-2</v>
      </c>
      <c r="DC917" s="67">
        <v>1.6194123774766922E-2</v>
      </c>
      <c r="DD917" s="67">
        <v>1.2869676575064659E-2</v>
      </c>
      <c r="DE917" s="67">
        <v>6.9588096812367439E-3</v>
      </c>
      <c r="DF917" s="67">
        <v>1.2297938577830791E-2</v>
      </c>
      <c r="DG917" s="67">
        <v>7.782298605889082E-3</v>
      </c>
      <c r="DH917" s="67">
        <v>7.3089473880827427E-3</v>
      </c>
      <c r="DI917" s="67">
        <v>-5.5862548761069775E-3</v>
      </c>
      <c r="DJ917" s="67">
        <v>1.3971123844385147E-3</v>
      </c>
      <c r="DK917" s="67">
        <v>-3.4496274311095476E-3</v>
      </c>
      <c r="DL917" s="67">
        <v>-2.4716941639780998E-2</v>
      </c>
      <c r="DM917" s="67">
        <v>-2.0300975069403648E-2</v>
      </c>
      <c r="DN917" s="67">
        <v>1.5964705497026443E-2</v>
      </c>
      <c r="DO917" s="67">
        <v>0.33705905079841614</v>
      </c>
      <c r="DP917" s="67">
        <v>0.43045300245285034</v>
      </c>
      <c r="DQ917" s="67">
        <v>0.45432856678962708</v>
      </c>
      <c r="DR917" s="67">
        <v>0.45842063426971436</v>
      </c>
      <c r="DS917" s="67">
        <v>0.44112443923950195</v>
      </c>
      <c r="DT917" s="67">
        <v>-8.6874224245548248E-2</v>
      </c>
      <c r="DU917" s="67">
        <v>-0.21271388232707977</v>
      </c>
      <c r="DV917" s="67">
        <v>-0.18470078706741333</v>
      </c>
      <c r="DW917" s="67">
        <v>-0.12368976324796677</v>
      </c>
      <c r="DX917" s="67">
        <v>-8.0181397497653961E-2</v>
      </c>
      <c r="DY917" s="67">
        <v>3.850124403834343E-2</v>
      </c>
      <c r="DZ917" s="67">
        <v>3.47147136926651E-2</v>
      </c>
      <c r="EA917" s="67">
        <v>3.2472532242536545E-2</v>
      </c>
      <c r="EB917" s="67">
        <v>2.8424078598618507E-2</v>
      </c>
      <c r="EC917" s="67">
        <v>2.2128930315375328E-2</v>
      </c>
      <c r="ED917" s="67">
        <v>2.7890477329492569E-2</v>
      </c>
      <c r="EE917" s="67">
        <v>2.4637605994939804E-2</v>
      </c>
      <c r="EF917" s="67">
        <v>2.5410264730453491E-2</v>
      </c>
      <c r="EG917" s="67">
        <v>1.3625326566398144E-2</v>
      </c>
      <c r="EH917" s="67">
        <v>2.1962642669677734E-2</v>
      </c>
      <c r="EI917" s="67">
        <v>1.8480593338608742E-2</v>
      </c>
      <c r="EJ917" s="67">
        <v>-1.4826661208644509E-3</v>
      </c>
      <c r="EK917" s="67">
        <v>4.1401195339858532E-3</v>
      </c>
      <c r="EL917" s="67">
        <v>4.1314266622066498E-2</v>
      </c>
      <c r="EM917" s="67">
        <v>0.36232519149780273</v>
      </c>
      <c r="EN917" s="67">
        <v>0.45607265830039978</v>
      </c>
      <c r="EO917" s="67">
        <v>0.4802614152431488</v>
      </c>
      <c r="EP917" s="67">
        <v>0.48451381921768188</v>
      </c>
      <c r="EQ917" s="67">
        <v>0.46722006797790527</v>
      </c>
      <c r="ER917" s="67">
        <v>-6.0522649437189102E-2</v>
      </c>
      <c r="ES917" s="67">
        <v>-0.18692980706691742</v>
      </c>
      <c r="ET917" s="67">
        <v>-0.15994836390018463</v>
      </c>
      <c r="EU917" s="67">
        <v>-0.10060659050941467</v>
      </c>
      <c r="EV917" s="67">
        <v>-5.9021890163421631E-2</v>
      </c>
      <c r="EW917" s="67">
        <v>74.052665710449219</v>
      </c>
      <c r="EX917" s="67">
        <v>72.467353820800781</v>
      </c>
      <c r="EY917" s="67">
        <v>71.540565490722656</v>
      </c>
      <c r="EZ917" s="67">
        <v>70.460472106933594</v>
      </c>
      <c r="FA917" s="67">
        <v>69.219818115234375</v>
      </c>
      <c r="FB917" s="67">
        <v>68.275733947753906</v>
      </c>
      <c r="FC917" s="67">
        <v>68.944747924804688</v>
      </c>
      <c r="FD917" s="67">
        <v>72.489089965820313</v>
      </c>
      <c r="FE917" s="67">
        <v>77.386123657226563</v>
      </c>
      <c r="FF917" s="67">
        <v>82.145462036132813</v>
      </c>
      <c r="FG917" s="67">
        <v>86.802101135253906</v>
      </c>
      <c r="FH917" s="67">
        <v>91.220390319824219</v>
      </c>
      <c r="FI917" s="67">
        <v>95.01837158203125</v>
      </c>
      <c r="FJ917" s="67">
        <v>98.056251525878906</v>
      </c>
      <c r="FK917" s="67">
        <v>99.660423278808594</v>
      </c>
      <c r="FL917" s="67">
        <v>100.75581359863281</v>
      </c>
      <c r="FM917" s="67">
        <v>101.43339538574219</v>
      </c>
      <c r="FN917" s="67">
        <v>100.97354125976563</v>
      </c>
      <c r="FO917" s="67">
        <v>99.126884460449219</v>
      </c>
      <c r="FP917" s="67">
        <v>96.495872497558594</v>
      </c>
      <c r="FQ917" s="67">
        <v>91.731849670410156</v>
      </c>
      <c r="FR917" s="67">
        <v>87.48828125</v>
      </c>
      <c r="FS917" s="67">
        <v>85.075050354003906</v>
      </c>
      <c r="FT917" s="67">
        <v>82.914642333984375</v>
      </c>
      <c r="FU917" s="68">
        <v>2.3099970072507858E-2</v>
      </c>
      <c r="FV917" s="40">
        <v>13.819999694824219</v>
      </c>
      <c r="FW917">
        <v>31129.24</v>
      </c>
      <c r="FX917">
        <v>1</v>
      </c>
    </row>
    <row r="918" spans="1:180" x14ac:dyDescent="0.2">
      <c r="A918" t="s">
        <v>189</v>
      </c>
      <c r="B918" t="s">
        <v>207</v>
      </c>
      <c r="C918" t="s">
        <v>204</v>
      </c>
      <c r="D918" t="s">
        <v>186</v>
      </c>
      <c r="E918" t="s">
        <v>1</v>
      </c>
      <c r="F918" t="s">
        <v>1</v>
      </c>
      <c r="G918" s="60" t="s">
        <v>220</v>
      </c>
      <c r="H918" s="67">
        <v>25469.000193119049</v>
      </c>
      <c r="I918" s="67">
        <v>1.0814776420593262</v>
      </c>
      <c r="J918" s="67">
        <v>0.92703014612197876</v>
      </c>
      <c r="K918" s="67">
        <v>0.83112835884094238</v>
      </c>
      <c r="L918" s="67">
        <v>0.76938331127166748</v>
      </c>
      <c r="M918" s="67">
        <v>0.73675870895385742</v>
      </c>
      <c r="N918" s="67">
        <v>0.75382119417190552</v>
      </c>
      <c r="O918" s="67">
        <v>0.82251864671707153</v>
      </c>
      <c r="P918" s="67">
        <v>0.89937359094619751</v>
      </c>
      <c r="Q918" s="67">
        <v>0.9556766152381897</v>
      </c>
      <c r="R918" s="67">
        <v>1.0377446413040161</v>
      </c>
      <c r="S918" s="67">
        <v>1.1590549945831299</v>
      </c>
      <c r="T918" s="67">
        <v>1.2892162799835205</v>
      </c>
      <c r="U918" s="67">
        <v>1.4364649057388306</v>
      </c>
      <c r="V918" s="67">
        <v>1.5536348819732666</v>
      </c>
      <c r="W918" s="67">
        <v>1.6404880285263062</v>
      </c>
      <c r="X918" s="67">
        <v>1.7355133295059204</v>
      </c>
      <c r="Y918" s="67">
        <v>1.8165726661682129</v>
      </c>
      <c r="Z918" s="67">
        <v>1.9106155633926392</v>
      </c>
      <c r="AA918" s="67">
        <v>1.9399193525314331</v>
      </c>
      <c r="AB918" s="67">
        <v>1.8878048658370972</v>
      </c>
      <c r="AC918" s="67">
        <v>1.8099654912948608</v>
      </c>
      <c r="AD918" s="67">
        <v>1.7002452611923218</v>
      </c>
      <c r="AE918" s="67">
        <v>1.4295351505279541</v>
      </c>
      <c r="AF918" s="67">
        <v>1.1499472856521606</v>
      </c>
      <c r="AG918" s="67">
        <v>-9.1104663908481598E-2</v>
      </c>
      <c r="AH918" s="67">
        <v>-7.1353130042552948E-2</v>
      </c>
      <c r="AI918" s="67">
        <v>-4.9568537622690201E-2</v>
      </c>
      <c r="AJ918" s="67">
        <v>-3.80268394947052E-2</v>
      </c>
      <c r="AK918" s="67">
        <v>-3.2328862696886063E-2</v>
      </c>
      <c r="AL918" s="67">
        <v>-3.7593279033899307E-2</v>
      </c>
      <c r="AM918" s="67">
        <v>-5.4449863731861115E-2</v>
      </c>
      <c r="AN918" s="67">
        <v>-6.7769445478916168E-2</v>
      </c>
      <c r="AO918" s="67">
        <v>-8.0035179853439331E-2</v>
      </c>
      <c r="AP918" s="67">
        <v>-8.6500249803066254E-2</v>
      </c>
      <c r="AQ918" s="67">
        <v>-8.574453741312027E-2</v>
      </c>
      <c r="AR918" s="67">
        <v>-8.9609846472740173E-2</v>
      </c>
      <c r="AS918" s="67">
        <v>-8.2348443567752838E-2</v>
      </c>
      <c r="AT918" s="67">
        <v>-4.0732342749834061E-2</v>
      </c>
      <c r="AU918" s="67">
        <v>0.21817651391029358</v>
      </c>
      <c r="AV918" s="67">
        <v>0.27080187201499939</v>
      </c>
      <c r="AW918" s="67">
        <v>0.29205486178398132</v>
      </c>
      <c r="AX918" s="67">
        <v>0.30019333958625793</v>
      </c>
      <c r="AY918" s="67">
        <v>0.27724149823188782</v>
      </c>
      <c r="AZ918" s="67">
        <v>-0.15207172930240631</v>
      </c>
      <c r="BA918" s="67">
        <v>-0.22543248534202576</v>
      </c>
      <c r="BB918" s="67">
        <v>-0.18500974774360657</v>
      </c>
      <c r="BC918" s="67">
        <v>-0.13166303932666779</v>
      </c>
      <c r="BD918" s="67">
        <v>-7.8501269221305847E-2</v>
      </c>
      <c r="BE918" s="67">
        <v>-7.2225898504257202E-2</v>
      </c>
      <c r="BF918" s="67">
        <v>-5.3928051143884659E-2</v>
      </c>
      <c r="BG918" s="67">
        <v>-3.3279594033956528E-2</v>
      </c>
      <c r="BH918" s="67">
        <v>-2.2462418302893639E-2</v>
      </c>
      <c r="BI918" s="67">
        <v>-1.7148986458778381E-2</v>
      </c>
      <c r="BJ918" s="67">
        <v>-2.199062891304493E-2</v>
      </c>
      <c r="BK918" s="67">
        <v>-3.7583556026220322E-2</v>
      </c>
      <c r="BL918" s="67">
        <v>-4.9656197428703308E-2</v>
      </c>
      <c r="BM918" s="67">
        <v>-6.081090122461319E-2</v>
      </c>
      <c r="BN918" s="67">
        <v>-6.5921075642108917E-2</v>
      </c>
      <c r="BO918" s="67">
        <v>-6.3799671828746796E-2</v>
      </c>
      <c r="BP918" s="67">
        <v>-6.6359966993331909E-2</v>
      </c>
      <c r="BQ918" s="67">
        <v>-5.7890668511390686E-2</v>
      </c>
      <c r="BR918" s="67">
        <v>-1.5365179628133774E-2</v>
      </c>
      <c r="BS918" s="67">
        <v>0.24345993995666504</v>
      </c>
      <c r="BT918" s="67">
        <v>0.29643905162811279</v>
      </c>
      <c r="BU918" s="67">
        <v>0.31800559163093567</v>
      </c>
      <c r="BV918" s="67">
        <v>0.32630455493927002</v>
      </c>
      <c r="BW918" s="67">
        <v>0.30335512757301331</v>
      </c>
      <c r="BX918" s="67">
        <v>-0.12570150196552277</v>
      </c>
      <c r="BY918" s="67">
        <v>-0.19963042438030243</v>
      </c>
      <c r="BZ918" s="67">
        <v>-0.16024035215377808</v>
      </c>
      <c r="CA918" s="67">
        <v>-0.10856430232524872</v>
      </c>
      <c r="CB918" s="67">
        <v>-5.7327743619680405E-2</v>
      </c>
      <c r="CC918" s="67">
        <v>-5.9150528162717819E-2</v>
      </c>
      <c r="CD918" s="67">
        <v>-4.1859488934278488E-2</v>
      </c>
      <c r="CE918" s="67">
        <v>-2.1997921168804169E-2</v>
      </c>
      <c r="CF918" s="67">
        <v>-1.1682547628879547E-2</v>
      </c>
      <c r="CG918" s="67">
        <v>-6.6354488953948021E-3</v>
      </c>
      <c r="CH918" s="67">
        <v>-1.1184277944266796E-2</v>
      </c>
      <c r="CI918" s="67">
        <v>-2.5901997461915016E-2</v>
      </c>
      <c r="CJ918" s="67">
        <v>-3.711102157831192E-2</v>
      </c>
      <c r="CK918" s="67">
        <v>-4.7496233135461807E-2</v>
      </c>
      <c r="CL918" s="67">
        <v>-5.166800320148468E-2</v>
      </c>
      <c r="CM918" s="67">
        <v>-4.8600725829601288E-2</v>
      </c>
      <c r="CN918" s="67">
        <v>-5.0257176160812378E-2</v>
      </c>
      <c r="CO918" s="67">
        <v>-4.0951289236545563E-2</v>
      </c>
      <c r="CP918" s="67">
        <v>2.2040412295609713E-3</v>
      </c>
      <c r="CQ918" s="67">
        <v>0.26097112894058228</v>
      </c>
      <c r="CR918" s="67">
        <v>0.31419530510902405</v>
      </c>
      <c r="CS918" s="67">
        <v>0.33597898483276367</v>
      </c>
      <c r="CT918" s="67">
        <v>0.34438914060592651</v>
      </c>
      <c r="CU918" s="67">
        <v>0.32144138216972351</v>
      </c>
      <c r="CV918" s="67">
        <v>-0.10743754357099533</v>
      </c>
      <c r="CW918" s="67">
        <v>-0.18175999820232391</v>
      </c>
      <c r="CX918" s="67">
        <v>-0.14308512210845947</v>
      </c>
      <c r="CY918" s="67">
        <v>-9.256618469953537E-2</v>
      </c>
      <c r="CZ918" s="67">
        <v>-4.2663026601076126E-2</v>
      </c>
      <c r="DA918" s="67">
        <v>-4.6075154095888138E-2</v>
      </c>
      <c r="DB918" s="67">
        <v>-2.9790926724672318E-2</v>
      </c>
      <c r="DC918" s="67">
        <v>-1.071624830365181E-2</v>
      </c>
      <c r="DD918" s="67">
        <v>-9.0267689665779471E-4</v>
      </c>
      <c r="DE918" s="67">
        <v>3.8780877366662025E-3</v>
      </c>
      <c r="DF918" s="67">
        <v>-3.779284015763551E-4</v>
      </c>
      <c r="DG918" s="67">
        <v>-1.4220444485545158E-2</v>
      </c>
      <c r="DH918" s="67">
        <v>-2.4565842002630234E-2</v>
      </c>
      <c r="DI918" s="67">
        <v>-3.4181561321020126E-2</v>
      </c>
      <c r="DJ918" s="67">
        <v>-3.7414927035570145E-2</v>
      </c>
      <c r="DK918" s="67">
        <v>-3.3401783555746078E-2</v>
      </c>
      <c r="DL918" s="67">
        <v>-3.415437787771225E-2</v>
      </c>
      <c r="DM918" s="67">
        <v>-2.4011909961700439E-2</v>
      </c>
      <c r="DN918" s="67">
        <v>1.977325975894928E-2</v>
      </c>
      <c r="DO918" s="67">
        <v>0.2784823477268219</v>
      </c>
      <c r="DP918" s="67">
        <v>0.3319515585899353</v>
      </c>
      <c r="DQ918" s="67">
        <v>0.35395237803459167</v>
      </c>
      <c r="DR918" s="67">
        <v>0.36247372627258301</v>
      </c>
      <c r="DS918" s="67">
        <v>0.33952760696411133</v>
      </c>
      <c r="DT918" s="67">
        <v>-8.9173607528209686E-2</v>
      </c>
      <c r="DU918" s="67">
        <v>-0.1638895571231842</v>
      </c>
      <c r="DV918" s="67">
        <v>-0.12592992186546326</v>
      </c>
      <c r="DW918" s="67">
        <v>-7.6568074524402618E-2</v>
      </c>
      <c r="DX918" s="67">
        <v>-2.79983039945364E-2</v>
      </c>
      <c r="DY918" s="67">
        <v>-2.7196392416954041E-2</v>
      </c>
      <c r="DZ918" s="67">
        <v>-1.2365840375423431E-2</v>
      </c>
      <c r="EA918" s="67">
        <v>5.5726952850818634E-3</v>
      </c>
      <c r="EB918" s="67">
        <v>1.4661744236946106E-2</v>
      </c>
      <c r="EC918" s="67">
        <v>1.9057964906096458E-2</v>
      </c>
      <c r="ED918" s="67">
        <v>1.5224725008010864E-2</v>
      </c>
      <c r="EE918" s="67">
        <v>2.6458657812327147E-3</v>
      </c>
      <c r="EF918" s="67">
        <v>-6.4525948837399483E-3</v>
      </c>
      <c r="EG918" s="67">
        <v>-1.4957291074097157E-2</v>
      </c>
      <c r="EH918" s="67">
        <v>-1.6835751011967659E-2</v>
      </c>
      <c r="EI918" s="67">
        <v>-1.1456919834017754E-2</v>
      </c>
      <c r="EJ918" s="67">
        <v>-1.0904501192271709E-2</v>
      </c>
      <c r="EK918" s="67">
        <v>4.458633775357157E-4</v>
      </c>
      <c r="EL918" s="67">
        <v>4.5140422880649567E-2</v>
      </c>
      <c r="EM918" s="67">
        <v>0.30376577377319336</v>
      </c>
      <c r="EN918" s="67">
        <v>0.35758873820304871</v>
      </c>
      <c r="EO918" s="67">
        <v>0.37990310788154602</v>
      </c>
      <c r="EP918" s="67">
        <v>0.38858494162559509</v>
      </c>
      <c r="EQ918" s="67">
        <v>0.36564129590988159</v>
      </c>
      <c r="ER918" s="67">
        <v>-6.2803357839584351E-2</v>
      </c>
      <c r="ES918" s="67">
        <v>-0.13808749616146088</v>
      </c>
      <c r="ET918" s="67">
        <v>-0.10116050392389297</v>
      </c>
      <c r="EU918" s="67">
        <v>-5.3469341248273849E-2</v>
      </c>
      <c r="EV918" s="67">
        <v>-6.8247802555561066E-3</v>
      </c>
      <c r="EW918" s="67">
        <v>81.022911071777344</v>
      </c>
      <c r="EX918" s="67">
        <v>79.379188537597656</v>
      </c>
      <c r="EY918" s="67">
        <v>77.282913208007813</v>
      </c>
      <c r="EZ918" s="67">
        <v>75.280113220214844</v>
      </c>
      <c r="FA918" s="67">
        <v>74.166366577148438</v>
      </c>
      <c r="FB918" s="67">
        <v>72.410057067871094</v>
      </c>
      <c r="FC918" s="67">
        <v>72.145034790039063</v>
      </c>
      <c r="FD918" s="67">
        <v>74.052772521972656</v>
      </c>
      <c r="FE918" s="67">
        <v>78.085685729980469</v>
      </c>
      <c r="FF918" s="67">
        <v>82.642021179199219</v>
      </c>
      <c r="FG918" s="67">
        <v>86.64459228515625</v>
      </c>
      <c r="FH918" s="67">
        <v>89.332321166992188</v>
      </c>
      <c r="FI918" s="67">
        <v>91.805732727050781</v>
      </c>
      <c r="FJ918" s="67">
        <v>93.976776123046875</v>
      </c>
      <c r="FK918" s="67">
        <v>94.608322143554688</v>
      </c>
      <c r="FL918" s="67">
        <v>95.417793273925781</v>
      </c>
      <c r="FM918" s="67">
        <v>94.845474243164063</v>
      </c>
      <c r="FN918" s="67">
        <v>94.123817443847656</v>
      </c>
      <c r="FO918" s="67">
        <v>92.405868530273438</v>
      </c>
      <c r="FP918" s="67">
        <v>91.5888671875</v>
      </c>
      <c r="FQ918" s="67">
        <v>89.004631042480469</v>
      </c>
      <c r="FR918" s="67">
        <v>86.07940673828125</v>
      </c>
      <c r="FS918" s="67">
        <v>82.10906982421875</v>
      </c>
      <c r="FT918" s="67">
        <v>79.117622375488281</v>
      </c>
      <c r="FU918" s="68">
        <v>2.3115862160921097E-2</v>
      </c>
      <c r="FV918" s="40">
        <v>10.420000076293945</v>
      </c>
      <c r="FW918">
        <v>30093.360000000001</v>
      </c>
      <c r="FX918">
        <v>1</v>
      </c>
    </row>
    <row r="919" spans="1:180" x14ac:dyDescent="0.2">
      <c r="A919" t="s">
        <v>189</v>
      </c>
      <c r="B919" t="s">
        <v>207</v>
      </c>
      <c r="C919" t="s">
        <v>204</v>
      </c>
      <c r="D919" t="s">
        <v>186</v>
      </c>
      <c r="E919" t="s">
        <v>1</v>
      </c>
      <c r="F919" t="s">
        <v>1</v>
      </c>
      <c r="G919" s="60" t="s">
        <v>221</v>
      </c>
      <c r="H919" s="67">
        <v>25601.999549150467</v>
      </c>
      <c r="I919" s="67">
        <v>0.76937747001647949</v>
      </c>
      <c r="J919" s="67">
        <v>0.67102921009063721</v>
      </c>
      <c r="K919" s="67">
        <v>0.61738210916519165</v>
      </c>
      <c r="L919" s="67">
        <v>0.58683443069458008</v>
      </c>
      <c r="M919" s="67">
        <v>0.58204203844070435</v>
      </c>
      <c r="N919" s="67">
        <v>0.61540061235427856</v>
      </c>
      <c r="O919" s="67">
        <v>0.68234175443649292</v>
      </c>
      <c r="P919" s="67">
        <v>0.74415278434753418</v>
      </c>
      <c r="Q919" s="67">
        <v>0.78029161691665649</v>
      </c>
      <c r="R919" s="67">
        <v>0.82715898752212524</v>
      </c>
      <c r="S919" s="67">
        <v>0.90454721450805664</v>
      </c>
      <c r="T919" s="67">
        <v>1.0313714742660522</v>
      </c>
      <c r="U919" s="67">
        <v>1.194633960723877</v>
      </c>
      <c r="V919" s="67">
        <v>1.3646336793899536</v>
      </c>
      <c r="W919" s="67">
        <v>1.5461376905441284</v>
      </c>
      <c r="X919" s="67">
        <v>1.7303048372268677</v>
      </c>
      <c r="Y919" s="67">
        <v>1.8978114128112793</v>
      </c>
      <c r="Z919" s="67">
        <v>2.0297789573669434</v>
      </c>
      <c r="AA919" s="67">
        <v>2.0660934448242188</v>
      </c>
      <c r="AB919" s="67">
        <v>1.9791191816329956</v>
      </c>
      <c r="AC919" s="67">
        <v>1.8370108604431152</v>
      </c>
      <c r="AD919" s="67">
        <v>1.6603579521179199</v>
      </c>
      <c r="AE919" s="67">
        <v>1.350236177444458</v>
      </c>
      <c r="AF919" s="67">
        <v>1.0624241828918457</v>
      </c>
      <c r="AG919" s="67">
        <v>-2.6882918551564217E-2</v>
      </c>
      <c r="AH919" s="67">
        <v>-2.544320747256279E-2</v>
      </c>
      <c r="AI919" s="67">
        <v>-2.1569970995187759E-2</v>
      </c>
      <c r="AJ919" s="67">
        <v>-2.1138636395335197E-2</v>
      </c>
      <c r="AK919" s="67">
        <v>-1.958034560084343E-2</v>
      </c>
      <c r="AL919" s="67">
        <v>-2.0191797986626625E-2</v>
      </c>
      <c r="AM919" s="67">
        <v>-3.0490120872855186E-2</v>
      </c>
      <c r="AN919" s="67">
        <v>-3.5325046628713608E-2</v>
      </c>
      <c r="AO919" s="67">
        <v>-3.6281969398260117E-2</v>
      </c>
      <c r="AP919" s="67">
        <v>-4.3717652559280396E-2</v>
      </c>
      <c r="AQ919" s="67">
        <v>-5.0458792597055435E-2</v>
      </c>
      <c r="AR919" s="67">
        <v>-4.5249301940202713E-2</v>
      </c>
      <c r="AS919" s="67">
        <v>-4.6858116984367371E-2</v>
      </c>
      <c r="AT919" s="67">
        <v>-2.3649010807275772E-2</v>
      </c>
      <c r="AU919" s="67">
        <v>0.2376408725976944</v>
      </c>
      <c r="AV919" s="67">
        <v>0.32200360298156738</v>
      </c>
      <c r="AW919" s="67">
        <v>0.36851230263710022</v>
      </c>
      <c r="AX919" s="67">
        <v>0.37867653369903564</v>
      </c>
      <c r="AY919" s="67">
        <v>0.35276544094085693</v>
      </c>
      <c r="AZ919" s="67">
        <v>-9.7031973302364349E-2</v>
      </c>
      <c r="BA919" s="67">
        <v>-0.19991613924503326</v>
      </c>
      <c r="BB919" s="67">
        <v>-0.16904248297214508</v>
      </c>
      <c r="BC919" s="67">
        <v>-0.11810453236103058</v>
      </c>
      <c r="BD919" s="67">
        <v>-8.8297910988330841E-2</v>
      </c>
      <c r="BE919" s="67">
        <v>-8.2301786169409752E-3</v>
      </c>
      <c r="BF919" s="67">
        <v>-8.2268938422203064E-3</v>
      </c>
      <c r="BG919" s="67">
        <v>-5.475739948451519E-3</v>
      </c>
      <c r="BH919" s="67">
        <v>-5.7595702819526196E-3</v>
      </c>
      <c r="BI919" s="67">
        <v>-4.5800283551216125E-3</v>
      </c>
      <c r="BJ919" s="67">
        <v>-4.77244658395648E-3</v>
      </c>
      <c r="BK919" s="67">
        <v>-1.3820159249007702E-2</v>
      </c>
      <c r="BL919" s="67">
        <v>-1.7421815544366837E-2</v>
      </c>
      <c r="BM919" s="67">
        <v>-1.7281500622630119E-2</v>
      </c>
      <c r="BN919" s="67">
        <v>-2.3379966616630554E-2</v>
      </c>
      <c r="BO919" s="67">
        <v>-2.8773277997970581E-2</v>
      </c>
      <c r="BP919" s="67">
        <v>-2.2276083007454872E-2</v>
      </c>
      <c r="BQ919" s="67">
        <v>-2.2692898288369179E-2</v>
      </c>
      <c r="BR919" s="67">
        <v>1.4140605926513672E-3</v>
      </c>
      <c r="BS919" s="67">
        <v>0.26261913776397705</v>
      </c>
      <c r="BT919" s="67">
        <v>0.34733182191848755</v>
      </c>
      <c r="BU919" s="67">
        <v>0.3941512405872345</v>
      </c>
      <c r="BV919" s="67">
        <v>0.40447553992271423</v>
      </c>
      <c r="BW919" s="67">
        <v>0.37856811285018921</v>
      </c>
      <c r="BX919" s="67">
        <v>-7.0973329246044159E-2</v>
      </c>
      <c r="BY919" s="67">
        <v>-0.17441841959953308</v>
      </c>
      <c r="BZ919" s="67">
        <v>-0.14456573128700256</v>
      </c>
      <c r="CA919" s="67">
        <v>-9.5279961824417114E-2</v>
      </c>
      <c r="CB919" s="67">
        <v>-6.7377224564552307E-2</v>
      </c>
      <c r="CC919" s="67">
        <v>4.688651766628027E-3</v>
      </c>
      <c r="CD919" s="67">
        <v>3.6970735527575016E-3</v>
      </c>
      <c r="CE919" s="67">
        <v>5.6710750795900822E-3</v>
      </c>
      <c r="CF919" s="67">
        <v>4.8919236287474632E-3</v>
      </c>
      <c r="CG919" s="67">
        <v>5.8091459795832634E-3</v>
      </c>
      <c r="CH919" s="67">
        <v>5.9069492854177952E-3</v>
      </c>
      <c r="CI919" s="67">
        <v>-2.2745965979993343E-3</v>
      </c>
      <c r="CJ919" s="67">
        <v>-5.0220903940498829E-3</v>
      </c>
      <c r="CK919" s="67">
        <v>-4.1218348778784275E-3</v>
      </c>
      <c r="CL919" s="67">
        <v>-9.2941494658589363E-3</v>
      </c>
      <c r="CM919" s="67">
        <v>-1.3753958977758884E-2</v>
      </c>
      <c r="CN919" s="67">
        <v>-6.364903412759304E-3</v>
      </c>
      <c r="CO919" s="67">
        <v>-5.9561445377767086E-3</v>
      </c>
      <c r="CP919" s="67">
        <v>1.8772667273879051E-2</v>
      </c>
      <c r="CQ919" s="67">
        <v>0.27991899847984314</v>
      </c>
      <c r="CR919" s="67">
        <v>0.36487409472465515</v>
      </c>
      <c r="CS919" s="67">
        <v>0.41190871596336365</v>
      </c>
      <c r="CT919" s="67">
        <v>0.422343909740448</v>
      </c>
      <c r="CU919" s="67">
        <v>0.39643892645835876</v>
      </c>
      <c r="CV919" s="67">
        <v>-5.2925176918506622E-2</v>
      </c>
      <c r="CW919" s="67">
        <v>-0.15675877034664154</v>
      </c>
      <c r="CX919" s="67">
        <v>-0.12761320173740387</v>
      </c>
      <c r="CY919" s="67">
        <v>-7.9471729695796967E-2</v>
      </c>
      <c r="CZ919" s="67">
        <v>-5.2887614816427231E-2</v>
      </c>
      <c r="DA919" s="67">
        <v>1.7607482150197029E-2</v>
      </c>
      <c r="DB919" s="67">
        <v>1.562104094773531E-2</v>
      </c>
      <c r="DC919" s="67">
        <v>1.6817890107631683E-2</v>
      </c>
      <c r="DD919" s="67">
        <v>1.5543417073786259E-2</v>
      </c>
      <c r="DE919" s="67">
        <v>1.6198320314288139E-2</v>
      </c>
      <c r="DF919" s="67">
        <v>1.6586344689130783E-2</v>
      </c>
      <c r="DG919" s="67">
        <v>9.2709669843316078E-3</v>
      </c>
      <c r="DH919" s="67">
        <v>7.3776338249444962E-3</v>
      </c>
      <c r="DI919" s="67">
        <v>9.0378308668732643E-3</v>
      </c>
      <c r="DJ919" s="67">
        <v>4.7916695475578308E-3</v>
      </c>
      <c r="DK919" s="67">
        <v>1.2653593439608812E-3</v>
      </c>
      <c r="DL919" s="67">
        <v>9.5462752506136894E-3</v>
      </c>
      <c r="DM919" s="67">
        <v>1.0780612006783485E-2</v>
      </c>
      <c r="DN919" s="67">
        <v>3.6131273955106735E-2</v>
      </c>
      <c r="DO919" s="67">
        <v>0.297218918800354</v>
      </c>
      <c r="DP919" s="67">
        <v>0.38241633772850037</v>
      </c>
      <c r="DQ919" s="67">
        <v>0.4296661913394928</v>
      </c>
      <c r="DR919" s="67">
        <v>0.44021221995353699</v>
      </c>
      <c r="DS919" s="67">
        <v>0.41430976986885071</v>
      </c>
      <c r="DT919" s="67">
        <v>-3.4877028316259384E-2</v>
      </c>
      <c r="DU919" s="67">
        <v>-0.13909912109375</v>
      </c>
      <c r="DV919" s="67">
        <v>-0.11066067218780518</v>
      </c>
      <c r="DW919" s="67">
        <v>-6.3663497567176819E-2</v>
      </c>
      <c r="DX919" s="67">
        <v>-3.8398012518882751E-2</v>
      </c>
      <c r="DY919" s="67">
        <v>3.6260221153497696E-2</v>
      </c>
      <c r="DZ919" s="67">
        <v>3.2837353646755219E-2</v>
      </c>
      <c r="EA919" s="67">
        <v>3.2912120223045349E-2</v>
      </c>
      <c r="EB919" s="67">
        <v>3.0922485515475273E-2</v>
      </c>
      <c r="EC919" s="67">
        <v>3.1198637560009956E-2</v>
      </c>
      <c r="ED919" s="67">
        <v>3.2005693763494492E-2</v>
      </c>
      <c r="EE919" s="67">
        <v>2.5940928608179092E-2</v>
      </c>
      <c r="EF919" s="67">
        <v>2.5280866771936417E-2</v>
      </c>
      <c r="EG919" s="67">
        <v>2.8038296848535538E-2</v>
      </c>
      <c r="EH919" s="67">
        <v>2.5129355490207672E-2</v>
      </c>
      <c r="EI919" s="67">
        <v>2.2950870916247368E-2</v>
      </c>
      <c r="EJ919" s="67">
        <v>3.2519493252038956E-2</v>
      </c>
      <c r="EK919" s="67">
        <v>3.4945826977491379E-2</v>
      </c>
      <c r="EL919" s="67">
        <v>6.1194345355033875E-2</v>
      </c>
      <c r="EM919" s="67">
        <v>0.32219719886779785</v>
      </c>
      <c r="EN919" s="67">
        <v>0.40774455666542053</v>
      </c>
      <c r="EO919" s="67">
        <v>0.45530515909194946</v>
      </c>
      <c r="EP919" s="67">
        <v>0.46601122617721558</v>
      </c>
      <c r="EQ919" s="67">
        <v>0.44011244177818298</v>
      </c>
      <c r="ER919" s="67">
        <v>-8.8183730840682983E-3</v>
      </c>
      <c r="ES919" s="67">
        <v>-0.11360141634941101</v>
      </c>
      <c r="ET919" s="67">
        <v>-8.6183905601501465E-2</v>
      </c>
      <c r="EU919" s="67">
        <v>-4.0838915854692459E-2</v>
      </c>
      <c r="EV919" s="67">
        <v>-1.7477322369813919E-2</v>
      </c>
      <c r="EW919" s="67">
        <v>71.777725219726563</v>
      </c>
      <c r="EX919" s="67">
        <v>70.013679504394531</v>
      </c>
      <c r="EY919" s="67">
        <v>67.94061279296875</v>
      </c>
      <c r="EZ919" s="67">
        <v>67.119857788085938</v>
      </c>
      <c r="FA919" s="67">
        <v>65.975601196289063</v>
      </c>
      <c r="FB919" s="67">
        <v>65.027549743652344</v>
      </c>
      <c r="FC919" s="67">
        <v>64.967643737792969</v>
      </c>
      <c r="FD919" s="67">
        <v>68.573135375976563</v>
      </c>
      <c r="FE919" s="67">
        <v>73.238258361816406</v>
      </c>
      <c r="FF919" s="67">
        <v>78.060432434082031</v>
      </c>
      <c r="FG919" s="67">
        <v>82.561180114746094</v>
      </c>
      <c r="FH919" s="67">
        <v>86.820449829101563</v>
      </c>
      <c r="FI919" s="67">
        <v>90.220252990722656</v>
      </c>
      <c r="FJ919" s="67">
        <v>93.406661987304688</v>
      </c>
      <c r="FK919" s="67">
        <v>95.626327514648438</v>
      </c>
      <c r="FL919" s="67">
        <v>96.836952209472656</v>
      </c>
      <c r="FM919" s="67">
        <v>97.412101745605469</v>
      </c>
      <c r="FN919" s="67">
        <v>97.29901123046875</v>
      </c>
      <c r="FO919" s="67">
        <v>96.402503967285156</v>
      </c>
      <c r="FP919" s="67">
        <v>93.938720703125</v>
      </c>
      <c r="FQ919" s="67">
        <v>88.846885681152344</v>
      </c>
      <c r="FR919" s="67">
        <v>83.827102661132813</v>
      </c>
      <c r="FS919" s="67">
        <v>80.210136413574219</v>
      </c>
      <c r="FT919" s="67">
        <v>77.570556640625</v>
      </c>
      <c r="FU919" s="68">
        <v>2.283867634832859E-2</v>
      </c>
      <c r="FV919" s="40">
        <v>9.4799995422363281</v>
      </c>
      <c r="FW919">
        <v>26737.600000000002</v>
      </c>
      <c r="FX919">
        <v>1</v>
      </c>
    </row>
    <row r="920" spans="1:180" x14ac:dyDescent="0.2">
      <c r="A920" t="s">
        <v>189</v>
      </c>
      <c r="B920" t="s">
        <v>207</v>
      </c>
      <c r="C920" t="s">
        <v>204</v>
      </c>
      <c r="D920" t="s">
        <v>186</v>
      </c>
      <c r="E920" t="s">
        <v>1</v>
      </c>
      <c r="F920" t="s">
        <v>1</v>
      </c>
      <c r="G920" s="60" t="s">
        <v>222</v>
      </c>
      <c r="H920" s="67">
        <v>25636.99939262867</v>
      </c>
      <c r="I920" s="67">
        <v>0.88025552034378052</v>
      </c>
      <c r="J920" s="67">
        <v>0.76192808151245117</v>
      </c>
      <c r="K920" s="67">
        <v>0.68505340814590454</v>
      </c>
      <c r="L920" s="67">
        <v>0.64332479238510132</v>
      </c>
      <c r="M920" s="67">
        <v>0.62664264440536499</v>
      </c>
      <c r="N920" s="67">
        <v>0.65521574020385742</v>
      </c>
      <c r="O920" s="67">
        <v>0.7220226526260376</v>
      </c>
      <c r="P920" s="67">
        <v>0.78994989395141602</v>
      </c>
      <c r="Q920" s="67">
        <v>0.83503085374832153</v>
      </c>
      <c r="R920" s="67">
        <v>0.9148714542388916</v>
      </c>
      <c r="S920" s="67">
        <v>1.033097505569458</v>
      </c>
      <c r="T920" s="67">
        <v>1.1992087364196777</v>
      </c>
      <c r="U920" s="67">
        <v>1.3954883813858032</v>
      </c>
      <c r="V920" s="67">
        <v>1.6021368503570557</v>
      </c>
      <c r="W920" s="67">
        <v>1.7878260612487793</v>
      </c>
      <c r="X920" s="67">
        <v>1.9694098234176636</v>
      </c>
      <c r="Y920" s="67">
        <v>2.1262924671173096</v>
      </c>
      <c r="Z920" s="67">
        <v>2.2435979843139648</v>
      </c>
      <c r="AA920" s="67">
        <v>2.2536664009094238</v>
      </c>
      <c r="AB920" s="67">
        <v>2.1446797847747803</v>
      </c>
      <c r="AC920" s="67">
        <v>1.985474705696106</v>
      </c>
      <c r="AD920" s="67">
        <v>1.7929797172546387</v>
      </c>
      <c r="AE920" s="67">
        <v>1.4622350931167603</v>
      </c>
      <c r="AF920" s="67">
        <v>1.1563854217529297</v>
      </c>
      <c r="AG920" s="67">
        <v>-5.3451117128133774E-2</v>
      </c>
      <c r="AH920" s="67">
        <v>-3.9781183004379272E-2</v>
      </c>
      <c r="AI920" s="67">
        <v>-3.5961359739303589E-2</v>
      </c>
      <c r="AJ920" s="67">
        <v>-2.3640943691134453E-2</v>
      </c>
      <c r="AK920" s="67">
        <v>-2.4103304371237755E-2</v>
      </c>
      <c r="AL920" s="67">
        <v>-2.165566012263298E-2</v>
      </c>
      <c r="AM920" s="67">
        <v>-3.0899900943040848E-2</v>
      </c>
      <c r="AN920" s="67">
        <v>-3.2823063433170319E-2</v>
      </c>
      <c r="AO920" s="67">
        <v>-5.0408385694026947E-2</v>
      </c>
      <c r="AP920" s="67">
        <v>-5.913206934928894E-2</v>
      </c>
      <c r="AQ920" s="67">
        <v>-5.8665014803409576E-2</v>
      </c>
      <c r="AR920" s="67">
        <v>-6.3563801348209381E-2</v>
      </c>
      <c r="AS920" s="67">
        <v>-5.6097667664289474E-2</v>
      </c>
      <c r="AT920" s="67">
        <v>-2.0166680216789246E-2</v>
      </c>
      <c r="AU920" s="67">
        <v>0.27582770586013794</v>
      </c>
      <c r="AV920" s="67">
        <v>0.36563587188720703</v>
      </c>
      <c r="AW920" s="67">
        <v>0.39849820733070374</v>
      </c>
      <c r="AX920" s="67">
        <v>0.40998145937919617</v>
      </c>
      <c r="AY920" s="67">
        <v>0.36734020709991455</v>
      </c>
      <c r="AZ920" s="67">
        <v>-0.1263887882232666</v>
      </c>
      <c r="BA920" s="67">
        <v>-0.24830800294876099</v>
      </c>
      <c r="BB920" s="67">
        <v>-0.21139031648635864</v>
      </c>
      <c r="BC920" s="67">
        <v>-0.15339736640453339</v>
      </c>
      <c r="BD920" s="67">
        <v>-0.10109482705593109</v>
      </c>
      <c r="BE920" s="67">
        <v>-3.481655940413475E-2</v>
      </c>
      <c r="BF920" s="67">
        <v>-2.2581515833735466E-2</v>
      </c>
      <c r="BG920" s="67">
        <v>-1.9882684573531151E-2</v>
      </c>
      <c r="BH920" s="67">
        <v>-8.2766646519303322E-3</v>
      </c>
      <c r="BI920" s="67">
        <v>-9.1173453256487846E-3</v>
      </c>
      <c r="BJ920" s="67">
        <v>-6.2512545846402645E-3</v>
      </c>
      <c r="BK920" s="67">
        <v>-1.4246187172830105E-2</v>
      </c>
      <c r="BL920" s="67">
        <v>-1.4937461353838444E-2</v>
      </c>
      <c r="BM920" s="67">
        <v>-3.1426653265953064E-2</v>
      </c>
      <c r="BN920" s="67">
        <v>-3.8814496248960495E-2</v>
      </c>
      <c r="BO920" s="67">
        <v>-3.7000980228185654E-2</v>
      </c>
      <c r="BP920" s="67">
        <v>-4.0613431483507156E-2</v>
      </c>
      <c r="BQ920" s="67">
        <v>-3.195662796497345E-2</v>
      </c>
      <c r="BR920" s="67">
        <v>4.870997741818428E-3</v>
      </c>
      <c r="BS920" s="67">
        <v>0.3007810115814209</v>
      </c>
      <c r="BT920" s="67">
        <v>0.39093878865242004</v>
      </c>
      <c r="BU920" s="67">
        <v>0.42411136627197266</v>
      </c>
      <c r="BV920" s="67">
        <v>0.43575447797775269</v>
      </c>
      <c r="BW920" s="67">
        <v>0.39311683177947998</v>
      </c>
      <c r="BX920" s="67">
        <v>-0.10035695135593414</v>
      </c>
      <c r="BY920" s="67">
        <v>-0.22283624112606049</v>
      </c>
      <c r="BZ920" s="67">
        <v>-0.18693825602531433</v>
      </c>
      <c r="CA920" s="67">
        <v>-0.13059540092945099</v>
      </c>
      <c r="CB920" s="67">
        <v>-8.019459992647171E-2</v>
      </c>
      <c r="CC920" s="67">
        <v>-2.1910320967435837E-2</v>
      </c>
      <c r="CD920" s="67">
        <v>-1.0669080540537834E-2</v>
      </c>
      <c r="CE920" s="67">
        <v>-8.7466444820165634E-3</v>
      </c>
      <c r="CF920" s="67">
        <v>2.3645891342312098E-3</v>
      </c>
      <c r="CG920" s="67">
        <v>1.2618862092494965E-3</v>
      </c>
      <c r="CH920" s="67">
        <v>4.4177896343171597E-3</v>
      </c>
      <c r="CI920" s="67">
        <v>-2.7118760626763105E-3</v>
      </c>
      <c r="CJ920" s="67">
        <v>-2.5499472394585609E-3</v>
      </c>
      <c r="CK920" s="67">
        <v>-1.8279962241649628E-2</v>
      </c>
      <c r="CL920" s="67">
        <v>-2.4742603302001953E-2</v>
      </c>
      <c r="CM920" s="67">
        <v>-2.199653722345829E-2</v>
      </c>
      <c r="CN920" s="67">
        <v>-2.4718068540096283E-2</v>
      </c>
      <c r="CO920" s="67">
        <v>-1.5236617997288704E-2</v>
      </c>
      <c r="CP920" s="67">
        <v>2.2212017327547073E-2</v>
      </c>
      <c r="CQ920" s="67">
        <v>0.31806361675262451</v>
      </c>
      <c r="CR920" s="67">
        <v>0.40846347808837891</v>
      </c>
      <c r="CS920" s="67">
        <v>0.44185099005699158</v>
      </c>
      <c r="CT920" s="67">
        <v>0.45360481739044189</v>
      </c>
      <c r="CU920" s="67">
        <v>0.41096967458724976</v>
      </c>
      <c r="CV920" s="67">
        <v>-8.2327380776405334E-2</v>
      </c>
      <c r="CW920" s="67">
        <v>-0.20519457757472992</v>
      </c>
      <c r="CX920" s="67">
        <v>-0.17000283300876617</v>
      </c>
      <c r="CY920" s="67">
        <v>-0.11480282992124557</v>
      </c>
      <c r="CZ920" s="67">
        <v>-6.5719164907932281E-2</v>
      </c>
      <c r="DA920" s="67">
        <v>-9.0040834620594978E-3</v>
      </c>
      <c r="DB920" s="67">
        <v>1.2433556839823723E-3</v>
      </c>
      <c r="DC920" s="67">
        <v>2.3893963079899549E-3</v>
      </c>
      <c r="DD920" s="67">
        <v>1.3005843386054039E-2</v>
      </c>
      <c r="DE920" s="67">
        <v>1.1641117744147778E-2</v>
      </c>
      <c r="DF920" s="67">
        <v>1.5086833387613297E-2</v>
      </c>
      <c r="DG920" s="67">
        <v>8.8224364444613457E-3</v>
      </c>
      <c r="DH920" s="67">
        <v>9.8375659435987473E-3</v>
      </c>
      <c r="DI920" s="67">
        <v>-5.1332712173461914E-3</v>
      </c>
      <c r="DJ920" s="67">
        <v>-1.067071408033371E-2</v>
      </c>
      <c r="DK920" s="67">
        <v>-6.99209189042449E-3</v>
      </c>
      <c r="DL920" s="67">
        <v>-8.8227083906531334E-3</v>
      </c>
      <c r="DM920" s="67">
        <v>1.4833908062428236E-3</v>
      </c>
      <c r="DN920" s="67">
        <v>3.9553038775920868E-2</v>
      </c>
      <c r="DO920" s="67">
        <v>0.33534619212150574</v>
      </c>
      <c r="DP920" s="67">
        <v>0.42598816752433777</v>
      </c>
      <c r="DQ920" s="67">
        <v>0.45959058403968811</v>
      </c>
      <c r="DR920" s="67">
        <v>0.4714551568031311</v>
      </c>
      <c r="DS920" s="67">
        <v>0.42882251739501953</v>
      </c>
      <c r="DT920" s="67">
        <v>-6.4297810196876526E-2</v>
      </c>
      <c r="DU920" s="67">
        <v>-0.18755292892456055</v>
      </c>
      <c r="DV920" s="67">
        <v>-0.15306742489337921</v>
      </c>
      <c r="DW920" s="67">
        <v>-9.9010258913040161E-2</v>
      </c>
      <c r="DX920" s="67">
        <v>-5.1243729889392853E-2</v>
      </c>
      <c r="DY920" s="67">
        <v>9.6304742619395256E-3</v>
      </c>
      <c r="DZ920" s="67">
        <v>1.8443020060658455E-2</v>
      </c>
      <c r="EA920" s="67">
        <v>1.8468070775270462E-2</v>
      </c>
      <c r="EB920" s="67">
        <v>2.8370123356580734E-2</v>
      </c>
      <c r="EC920" s="67">
        <v>2.6627078652381897E-2</v>
      </c>
      <c r="ED920" s="67">
        <v>3.0491238459944725E-2</v>
      </c>
      <c r="EE920" s="67">
        <v>2.5476148352026939E-2</v>
      </c>
      <c r="EF920" s="67">
        <v>2.7723168954253197E-2</v>
      </c>
      <c r="EG920" s="67">
        <v>1.3848463073372841E-2</v>
      </c>
      <c r="EH920" s="67">
        <v>9.6468599513173103E-3</v>
      </c>
      <c r="EI920" s="67">
        <v>1.467194315046072E-2</v>
      </c>
      <c r="EJ920" s="67">
        <v>1.4127667993307114E-2</v>
      </c>
      <c r="EK920" s="67">
        <v>2.5624429807066917E-2</v>
      </c>
      <c r="EL920" s="67">
        <v>6.4590714871883392E-2</v>
      </c>
      <c r="EM920" s="67">
        <v>0.36029952764511108</v>
      </c>
      <c r="EN920" s="67">
        <v>0.45129105448722839</v>
      </c>
      <c r="EO920" s="67">
        <v>0.48520374298095703</v>
      </c>
      <c r="EP920" s="67">
        <v>0.49722817540168762</v>
      </c>
      <c r="EQ920" s="67">
        <v>0.45459917187690735</v>
      </c>
      <c r="ER920" s="67">
        <v>-3.8265977054834366E-2</v>
      </c>
      <c r="ES920" s="67">
        <v>-0.16208116710186005</v>
      </c>
      <c r="ET920" s="67">
        <v>-0.1286153644323349</v>
      </c>
      <c r="EU920" s="67">
        <v>-7.6208285987377167E-2</v>
      </c>
      <c r="EV920" s="67">
        <v>-3.0343502759933472E-2</v>
      </c>
      <c r="EW920" s="67">
        <v>74.789764404296875</v>
      </c>
      <c r="EX920" s="67">
        <v>73.520004272460938</v>
      </c>
      <c r="EY920" s="67">
        <v>71.583045959472656</v>
      </c>
      <c r="EZ920" s="67">
        <v>70.831108093261719</v>
      </c>
      <c r="FA920" s="67">
        <v>68.9508056640625</v>
      </c>
      <c r="FB920" s="67">
        <v>67.819473266601563</v>
      </c>
      <c r="FC920" s="67">
        <v>68.149948120117188</v>
      </c>
      <c r="FD920" s="67">
        <v>70.746315002441406</v>
      </c>
      <c r="FE920" s="67">
        <v>75.216293334960938</v>
      </c>
      <c r="FF920" s="67">
        <v>79.568801879882813</v>
      </c>
      <c r="FG920" s="67">
        <v>84.474502563476563</v>
      </c>
      <c r="FH920" s="67">
        <v>89.700172424316406</v>
      </c>
      <c r="FI920" s="67">
        <v>93.74884033203125</v>
      </c>
      <c r="FJ920" s="67">
        <v>96.741081237792969</v>
      </c>
      <c r="FK920" s="67">
        <v>98.990669250488281</v>
      </c>
      <c r="FL920" s="67">
        <v>99.832550048828125</v>
      </c>
      <c r="FM920" s="67">
        <v>100.86426544189453</v>
      </c>
      <c r="FN920" s="67">
        <v>100.51284027099609</v>
      </c>
      <c r="FO920" s="67">
        <v>99.346397399902344</v>
      </c>
      <c r="FP920" s="67">
        <v>96.796089172363281</v>
      </c>
      <c r="FQ920" s="67">
        <v>90.773399353027344</v>
      </c>
      <c r="FR920" s="67">
        <v>84.670127868652344</v>
      </c>
      <c r="FS920" s="67">
        <v>79.659103393554688</v>
      </c>
      <c r="FT920" s="67">
        <v>77.207191467285156</v>
      </c>
      <c r="FU920" s="68">
        <v>2.2815780714154243E-2</v>
      </c>
      <c r="FV920" s="40">
        <v>9.4899997711181641</v>
      </c>
      <c r="FW920">
        <v>30005.040000000001</v>
      </c>
      <c r="FX920">
        <v>1</v>
      </c>
    </row>
    <row r="921" spans="1:180" x14ac:dyDescent="0.2">
      <c r="A921" t="s">
        <v>189</v>
      </c>
      <c r="B921" t="s">
        <v>207</v>
      </c>
      <c r="C921" t="s">
        <v>204</v>
      </c>
      <c r="D921" t="s">
        <v>186</v>
      </c>
      <c r="E921" t="s">
        <v>1</v>
      </c>
      <c r="F921" t="s">
        <v>1</v>
      </c>
      <c r="G921" s="60" t="s">
        <v>223</v>
      </c>
      <c r="H921" s="67">
        <v>25670.999290943146</v>
      </c>
      <c r="I921" s="67">
        <v>0.95509809255599976</v>
      </c>
      <c r="J921" s="67">
        <v>0.82024562358856201</v>
      </c>
      <c r="K921" s="67">
        <v>0.73659694194793701</v>
      </c>
      <c r="L921" s="67">
        <v>0.68355715274810791</v>
      </c>
      <c r="M921" s="67">
        <v>0.66265136003494263</v>
      </c>
      <c r="N921" s="67">
        <v>0.68479108810424805</v>
      </c>
      <c r="O921" s="67">
        <v>0.74919480085372925</v>
      </c>
      <c r="P921" s="67">
        <v>0.80908185243606567</v>
      </c>
      <c r="Q921" s="67">
        <v>0.84084129333496094</v>
      </c>
      <c r="R921" s="67">
        <v>0.90707916021347046</v>
      </c>
      <c r="S921" s="67">
        <v>1.0063303709030151</v>
      </c>
      <c r="T921" s="67">
        <v>1.1461446285247803</v>
      </c>
      <c r="U921" s="67">
        <v>1.3177099227905273</v>
      </c>
      <c r="V921" s="67">
        <v>1.5019387006759644</v>
      </c>
      <c r="W921" s="67">
        <v>1.6781681776046753</v>
      </c>
      <c r="X921" s="67">
        <v>1.8510236740112305</v>
      </c>
      <c r="Y921" s="67">
        <v>1.9900681972503662</v>
      </c>
      <c r="Z921" s="67">
        <v>2.1012487411499023</v>
      </c>
      <c r="AA921" s="67">
        <v>2.1024532318115234</v>
      </c>
      <c r="AB921" s="67">
        <v>2.0139780044555664</v>
      </c>
      <c r="AC921" s="67">
        <v>1.896125316619873</v>
      </c>
      <c r="AD921" s="67">
        <v>1.7385156154632568</v>
      </c>
      <c r="AE921" s="67">
        <v>1.4394484758377075</v>
      </c>
      <c r="AF921" s="67">
        <v>1.1602920293807983</v>
      </c>
      <c r="AG921" s="67">
        <v>-6.2840268015861511E-2</v>
      </c>
      <c r="AH921" s="67">
        <v>-4.6185024082660675E-2</v>
      </c>
      <c r="AI921" s="67">
        <v>-2.9610628262162209E-2</v>
      </c>
      <c r="AJ921" s="67">
        <v>-2.7418924495577812E-2</v>
      </c>
      <c r="AK921" s="67">
        <v>-2.2287599742412567E-2</v>
      </c>
      <c r="AL921" s="67">
        <v>-1.6426894813776016E-2</v>
      </c>
      <c r="AM921" s="67">
        <v>-2.4284249171614647E-2</v>
      </c>
      <c r="AN921" s="67">
        <v>-4.4904991984367371E-2</v>
      </c>
      <c r="AO921" s="67">
        <v>-6.088726595044136E-2</v>
      </c>
      <c r="AP921" s="67">
        <v>-6.5096072852611542E-2</v>
      </c>
      <c r="AQ921" s="67">
        <v>-6.845758855342865E-2</v>
      </c>
      <c r="AR921" s="67">
        <v>-8.2469016313552856E-2</v>
      </c>
      <c r="AS921" s="67">
        <v>-7.7982351183891296E-2</v>
      </c>
      <c r="AT921" s="67">
        <v>-4.547610878944397E-2</v>
      </c>
      <c r="AU921" s="67">
        <v>0.22982178628444672</v>
      </c>
      <c r="AV921" s="67">
        <v>0.32260227203369141</v>
      </c>
      <c r="AW921" s="67">
        <v>0.34945523738861084</v>
      </c>
      <c r="AX921" s="67">
        <v>0.36285606026649475</v>
      </c>
      <c r="AY921" s="67">
        <v>0.33057674765586853</v>
      </c>
      <c r="AZ921" s="67">
        <v>-0.12915213406085968</v>
      </c>
      <c r="BA921" s="67">
        <v>-0.21538169682025909</v>
      </c>
      <c r="BB921" s="67">
        <v>-0.16440436244010925</v>
      </c>
      <c r="BC921" s="67">
        <v>-0.11620453000068665</v>
      </c>
      <c r="BD921" s="67">
        <v>-8.1104815006256104E-2</v>
      </c>
      <c r="BE921" s="67">
        <v>-4.4222272932529449E-2</v>
      </c>
      <c r="BF921" s="67">
        <v>-2.900044247508049E-2</v>
      </c>
      <c r="BG921" s="67">
        <v>-1.3546036556363106E-2</v>
      </c>
      <c r="BH921" s="67">
        <v>-1.2068064883351326E-2</v>
      </c>
      <c r="BI921" s="67">
        <v>-7.314752321690321E-3</v>
      </c>
      <c r="BJ921" s="67">
        <v>-1.0359411826357245E-3</v>
      </c>
      <c r="BK921" s="67">
        <v>-7.6452242210507393E-3</v>
      </c>
      <c r="BL921" s="67">
        <v>-2.7035461738705635E-2</v>
      </c>
      <c r="BM921" s="67">
        <v>-4.1922584176063538E-2</v>
      </c>
      <c r="BN921" s="67">
        <v>-4.479677602648735E-2</v>
      </c>
      <c r="BO921" s="67">
        <v>-4.6813111752271652E-2</v>
      </c>
      <c r="BP921" s="67">
        <v>-5.9539344161748886E-2</v>
      </c>
      <c r="BQ921" s="67">
        <v>-5.3863056004047394E-2</v>
      </c>
      <c r="BR921" s="67">
        <v>-2.0461026579141617E-2</v>
      </c>
      <c r="BS921" s="67">
        <v>0.25475308299064636</v>
      </c>
      <c r="BT921" s="67">
        <v>0.34788283705711365</v>
      </c>
      <c r="BU921" s="67">
        <v>0.37504574656486511</v>
      </c>
      <c r="BV921" s="67">
        <v>0.38860622048377991</v>
      </c>
      <c r="BW921" s="67">
        <v>0.35633039474487305</v>
      </c>
      <c r="BX921" s="67">
        <v>-0.10314422845840454</v>
      </c>
      <c r="BY921" s="67">
        <v>-0.18993334472179413</v>
      </c>
      <c r="BZ921" s="67">
        <v>-0.13997462391853333</v>
      </c>
      <c r="CA921" s="67">
        <v>-9.3423210084438324E-2</v>
      </c>
      <c r="CB921" s="67">
        <v>-6.0223303735256195E-2</v>
      </c>
      <c r="CC921" s="67">
        <v>-3.1327508389949799E-2</v>
      </c>
      <c r="CD921" s="67">
        <v>-1.7098452895879745E-2</v>
      </c>
      <c r="CE921" s="67">
        <v>-2.4197495076805353E-3</v>
      </c>
      <c r="CF921" s="67">
        <v>-1.436106045730412E-3</v>
      </c>
      <c r="CG921" s="67">
        <v>3.0553967226296663E-3</v>
      </c>
      <c r="CH921" s="67">
        <v>9.6237855032086372E-3</v>
      </c>
      <c r="CI921" s="67">
        <v>3.8789135869592428E-3</v>
      </c>
      <c r="CJ921" s="67">
        <v>-1.4659078791737556E-2</v>
      </c>
      <c r="CK921" s="67">
        <v>-2.8787707909941673E-2</v>
      </c>
      <c r="CL921" s="67">
        <v>-3.0737552791833878E-2</v>
      </c>
      <c r="CM921" s="67">
        <v>-3.1822208315134048E-2</v>
      </c>
      <c r="CN921" s="67">
        <v>-4.3658312410116196E-2</v>
      </c>
      <c r="CO921" s="67">
        <v>-3.7158109247684479E-2</v>
      </c>
      <c r="CP921" s="67">
        <v>-3.1356534454971552E-3</v>
      </c>
      <c r="CQ921" s="67">
        <v>0.2720203697681427</v>
      </c>
      <c r="CR921" s="67">
        <v>0.36539208889007568</v>
      </c>
      <c r="CS921" s="67">
        <v>0.39276963472366333</v>
      </c>
      <c r="CT921" s="67">
        <v>0.40644073486328125</v>
      </c>
      <c r="CU921" s="67">
        <v>0.37416726350784302</v>
      </c>
      <c r="CV921" s="67">
        <v>-8.5131235420703888E-2</v>
      </c>
      <c r="CW921" s="67">
        <v>-0.17230789363384247</v>
      </c>
      <c r="CX921" s="67">
        <v>-0.12305467575788498</v>
      </c>
      <c r="CY921" s="67">
        <v>-7.764492928981781E-2</v>
      </c>
      <c r="CZ921" s="67">
        <v>-4.5760829001665115E-2</v>
      </c>
      <c r="DA921" s="67">
        <v>-1.8432743847370148E-2</v>
      </c>
      <c r="DB921" s="67">
        <v>-5.1964642480015755E-3</v>
      </c>
      <c r="DC921" s="67">
        <v>8.7065370753407478E-3</v>
      </c>
      <c r="DD921" s="67">
        <v>9.195852093398571E-3</v>
      </c>
      <c r="DE921" s="67">
        <v>1.3425544835627079E-2</v>
      </c>
      <c r="DF921" s="67">
        <v>2.0283510908484459E-2</v>
      </c>
      <c r="DG921" s="67">
        <v>1.5403050929307938E-2</v>
      </c>
      <c r="DH921" s="67">
        <v>-2.2826965432614088E-3</v>
      </c>
      <c r="DI921" s="67">
        <v>-1.5652831643819809E-2</v>
      </c>
      <c r="DJ921" s="67">
        <v>-1.6678323969244957E-2</v>
      </c>
      <c r="DK921" s="67">
        <v>-1.6831308603286743E-2</v>
      </c>
      <c r="DL921" s="67">
        <v>-2.7777289971709251E-2</v>
      </c>
      <c r="DM921" s="67">
        <v>-2.0453156903386116E-2</v>
      </c>
      <c r="DN921" s="67">
        <v>1.4189718291163445E-2</v>
      </c>
      <c r="DO921" s="67">
        <v>0.28928771615028381</v>
      </c>
      <c r="DP921" s="67">
        <v>0.38290134072303772</v>
      </c>
      <c r="DQ921" s="67">
        <v>0.41049355268478394</v>
      </c>
      <c r="DR921" s="67">
        <v>0.42427521944046021</v>
      </c>
      <c r="DS921" s="67">
        <v>0.39200416207313538</v>
      </c>
      <c r="DT921" s="67">
        <v>-6.7118234932422638E-2</v>
      </c>
      <c r="DU921" s="67">
        <v>-0.15468242764472961</v>
      </c>
      <c r="DV921" s="67">
        <v>-0.10613472014665604</v>
      </c>
      <c r="DW921" s="67">
        <v>-6.1866652220487595E-2</v>
      </c>
      <c r="DX921" s="67">
        <v>-3.1298357993364334E-2</v>
      </c>
      <c r="DY921" s="67">
        <v>1.8525062478147447E-4</v>
      </c>
      <c r="DZ921" s="67">
        <v>1.1988118290901184E-2</v>
      </c>
      <c r="EA921" s="67">
        <v>2.4771127849817276E-2</v>
      </c>
      <c r="EB921" s="67">
        <v>2.4546712636947632E-2</v>
      </c>
      <c r="EC921" s="67">
        <v>2.8398394584655762E-2</v>
      </c>
      <c r="ED921" s="67">
        <v>3.5674463957548141E-2</v>
      </c>
      <c r="EE921" s="67">
        <v>3.2042074948549271E-2</v>
      </c>
      <c r="EF921" s="67">
        <v>1.5586834400892258E-2</v>
      </c>
      <c r="EG921" s="67">
        <v>3.3118461724370718E-3</v>
      </c>
      <c r="EH921" s="67">
        <v>3.6209651734679937E-3</v>
      </c>
      <c r="EI921" s="67">
        <v>4.8131700605154037E-3</v>
      </c>
      <c r="EJ921" s="67">
        <v>-4.8476122319698334E-3</v>
      </c>
      <c r="EK921" s="67">
        <v>3.6661375779658556E-3</v>
      </c>
      <c r="EL921" s="67">
        <v>3.9204802364110947E-2</v>
      </c>
      <c r="EM921" s="67">
        <v>0.31421893835067749</v>
      </c>
      <c r="EN921" s="67">
        <v>0.40818190574645996</v>
      </c>
      <c r="EO921" s="67">
        <v>0.43608406186103821</v>
      </c>
      <c r="EP921" s="67">
        <v>0.45002540946006775</v>
      </c>
      <c r="EQ921" s="67">
        <v>0.4177577793598175</v>
      </c>
      <c r="ER921" s="67">
        <v>-4.1110336780548096E-2</v>
      </c>
      <c r="ES921" s="67">
        <v>-0.12923407554626465</v>
      </c>
      <c r="ET921" s="67">
        <v>-8.1705003976821899E-2</v>
      </c>
      <c r="EU921" s="67">
        <v>-3.9085328578948975E-2</v>
      </c>
      <c r="EV921" s="67">
        <v>-1.0416844859719276E-2</v>
      </c>
      <c r="EW921" s="67">
        <v>75.423782348632813</v>
      </c>
      <c r="EX921" s="67">
        <v>74.043441772460938</v>
      </c>
      <c r="EY921" s="67">
        <v>72.714073181152344</v>
      </c>
      <c r="EZ921" s="67">
        <v>70.878684997558594</v>
      </c>
      <c r="FA921" s="67">
        <v>69.937393188476563</v>
      </c>
      <c r="FB921" s="67">
        <v>68.889801025390625</v>
      </c>
      <c r="FC921" s="67">
        <v>68.372657775878906</v>
      </c>
      <c r="FD921" s="67">
        <v>70.028984069824219</v>
      </c>
      <c r="FE921" s="67">
        <v>72.757011413574219</v>
      </c>
      <c r="FF921" s="67">
        <v>76.429649353027344</v>
      </c>
      <c r="FG921" s="67">
        <v>80.911376953125</v>
      </c>
      <c r="FH921" s="67">
        <v>85.364738464355469</v>
      </c>
      <c r="FI921" s="67">
        <v>89.539527893066406</v>
      </c>
      <c r="FJ921" s="67">
        <v>93.134567260742188</v>
      </c>
      <c r="FK921" s="67">
        <v>95.045211791992188</v>
      </c>
      <c r="FL921" s="67">
        <v>96.361122131347656</v>
      </c>
      <c r="FM921" s="67">
        <v>96.557121276855469</v>
      </c>
      <c r="FN921" s="67">
        <v>95.721824645996094</v>
      </c>
      <c r="FO921" s="67">
        <v>93.84796142578125</v>
      </c>
      <c r="FP921" s="67">
        <v>90.291465759277344</v>
      </c>
      <c r="FQ921" s="67">
        <v>85.758934020996094</v>
      </c>
      <c r="FR921" s="67">
        <v>83.380073547363281</v>
      </c>
      <c r="FS921" s="67">
        <v>80.681991577148438</v>
      </c>
      <c r="FT921" s="67">
        <v>78.855087280273438</v>
      </c>
      <c r="FU921" s="68">
        <v>2.2795571014285088E-2</v>
      </c>
      <c r="FV921" s="40">
        <v>9.869999885559082</v>
      </c>
      <c r="FW921">
        <v>29378.77</v>
      </c>
      <c r="FX921">
        <v>1</v>
      </c>
    </row>
    <row r="922" spans="1:180" x14ac:dyDescent="0.2">
      <c r="A922" t="s">
        <v>189</v>
      </c>
      <c r="B922" t="s">
        <v>207</v>
      </c>
      <c r="C922" t="s">
        <v>204</v>
      </c>
      <c r="D922" t="s">
        <v>186</v>
      </c>
      <c r="E922" t="s">
        <v>1</v>
      </c>
      <c r="F922" t="s">
        <v>1</v>
      </c>
      <c r="G922" s="60" t="s">
        <v>224</v>
      </c>
      <c r="H922" s="67">
        <v>26416.999381780624</v>
      </c>
      <c r="I922" s="67">
        <v>0.89335602521896362</v>
      </c>
      <c r="J922" s="67">
        <v>0.77849733829498291</v>
      </c>
      <c r="K922" s="67">
        <v>0.70251238346099854</v>
      </c>
      <c r="L922" s="67">
        <v>0.65817368030548096</v>
      </c>
      <c r="M922" s="67">
        <v>0.63881450891494751</v>
      </c>
      <c r="N922" s="67">
        <v>0.6702231764793396</v>
      </c>
      <c r="O922" s="67">
        <v>0.75116133689880371</v>
      </c>
      <c r="P922" s="67">
        <v>0.8048596978187561</v>
      </c>
      <c r="Q922" s="67">
        <v>0.81128239631652832</v>
      </c>
      <c r="R922" s="67">
        <v>0.87023651599884033</v>
      </c>
      <c r="S922" s="67">
        <v>0.97006994485855103</v>
      </c>
      <c r="T922" s="67">
        <v>1.1137880086898804</v>
      </c>
      <c r="U922" s="67">
        <v>1.3042724132537842</v>
      </c>
      <c r="V922" s="67">
        <v>1.505108118057251</v>
      </c>
      <c r="W922" s="67">
        <v>1.7000004053115845</v>
      </c>
      <c r="X922" s="67">
        <v>1.9143636226654053</v>
      </c>
      <c r="Y922" s="67">
        <v>2.0946969985961914</v>
      </c>
      <c r="Z922" s="67">
        <v>2.2025175094604492</v>
      </c>
      <c r="AA922" s="67">
        <v>2.2163007259368896</v>
      </c>
      <c r="AB922" s="67">
        <v>2.0801076889038086</v>
      </c>
      <c r="AC922" s="67">
        <v>1.916806697845459</v>
      </c>
      <c r="AD922" s="67">
        <v>1.6631304025650024</v>
      </c>
      <c r="AE922" s="67">
        <v>1.3226636648178101</v>
      </c>
      <c r="AF922" s="67">
        <v>1.0325307846069336</v>
      </c>
      <c r="AG922" s="67">
        <v>-3.6428932100534439E-2</v>
      </c>
      <c r="AH922" s="67">
        <v>-2.8056228533387184E-2</v>
      </c>
      <c r="AI922" s="67">
        <v>-2.502787858247757E-2</v>
      </c>
      <c r="AJ922" s="67">
        <v>-2.229376882314682E-2</v>
      </c>
      <c r="AK922" s="67">
        <v>-2.150486595928669E-2</v>
      </c>
      <c r="AL922" s="67">
        <v>-2.0165419206023216E-2</v>
      </c>
      <c r="AM922" s="67">
        <v>-3.4104611724615097E-2</v>
      </c>
      <c r="AN922" s="67">
        <v>-3.4359894692897797E-2</v>
      </c>
      <c r="AO922" s="67">
        <v>-3.8774434477090836E-2</v>
      </c>
      <c r="AP922" s="67">
        <v>-5.1530130207538605E-2</v>
      </c>
      <c r="AQ922" s="67">
        <v>-6.3688315451145172E-2</v>
      </c>
      <c r="AR922" s="67">
        <v>-6.1469227075576782E-2</v>
      </c>
      <c r="AS922" s="67">
        <v>-6.7836657166481018E-2</v>
      </c>
      <c r="AT922" s="67">
        <v>-6.5537557005882263E-2</v>
      </c>
      <c r="AU922" s="67">
        <v>0.22222185134887695</v>
      </c>
      <c r="AV922" s="67">
        <v>0.32958897948265076</v>
      </c>
      <c r="AW922" s="67">
        <v>0.37279444932937622</v>
      </c>
      <c r="AX922" s="67">
        <v>0.37196826934814453</v>
      </c>
      <c r="AY922" s="67">
        <v>0.28639021515846252</v>
      </c>
      <c r="AZ922" s="67">
        <v>-0.16404800117015839</v>
      </c>
      <c r="BA922" s="67">
        <v>-0.21865005791187286</v>
      </c>
      <c r="BB922" s="67">
        <v>-0.1768721342086792</v>
      </c>
      <c r="BC922" s="67">
        <v>-9.9466010928153992E-2</v>
      </c>
      <c r="BD922" s="67">
        <v>-6.9318890571594238E-2</v>
      </c>
      <c r="BE922" s="67">
        <v>-1.8097670748829842E-2</v>
      </c>
      <c r="BF922" s="67">
        <v>-1.1133345775306225E-2</v>
      </c>
      <c r="BG922" s="67">
        <v>-9.2075662687420845E-3</v>
      </c>
      <c r="BH922" s="67">
        <v>-7.1756043471395969E-3</v>
      </c>
      <c r="BI922" s="67">
        <v>-6.7592281848192215E-3</v>
      </c>
      <c r="BJ922" s="67">
        <v>-5.0099166110157967E-3</v>
      </c>
      <c r="BK922" s="67">
        <v>-1.7722642049193382E-2</v>
      </c>
      <c r="BL922" s="67">
        <v>-1.677054725587368E-2</v>
      </c>
      <c r="BM922" s="67">
        <v>-2.0107071846723557E-2</v>
      </c>
      <c r="BN922" s="67">
        <v>-3.1548909842967987E-2</v>
      </c>
      <c r="BO922" s="67">
        <v>-4.2383473366498947E-2</v>
      </c>
      <c r="BP922" s="67">
        <v>-3.8899429142475128E-2</v>
      </c>
      <c r="BQ922" s="67">
        <v>-4.4098246842622757E-2</v>
      </c>
      <c r="BR922" s="67">
        <v>-4.0921047329902649E-2</v>
      </c>
      <c r="BS922" s="67">
        <v>0.24676232039928436</v>
      </c>
      <c r="BT922" s="67">
        <v>0.35447266697883606</v>
      </c>
      <c r="BU922" s="67">
        <v>0.39798048138618469</v>
      </c>
      <c r="BV922" s="67">
        <v>0.39730986952781677</v>
      </c>
      <c r="BW922" s="67">
        <v>0.31173312664031982</v>
      </c>
      <c r="BX922" s="67">
        <v>-0.1384645402431488</v>
      </c>
      <c r="BY922" s="67">
        <v>-0.19361388683319092</v>
      </c>
      <c r="BZ922" s="67">
        <v>-0.15283384919166565</v>
      </c>
      <c r="CA922" s="67">
        <v>-7.7044136822223663E-2</v>
      </c>
      <c r="CB922" s="67">
        <v>-4.8761714249849319E-2</v>
      </c>
      <c r="CC922" s="67">
        <v>-5.4014958441257477E-3</v>
      </c>
      <c r="CD922" s="67">
        <v>5.8739166706800461E-4</v>
      </c>
      <c r="CE922" s="67">
        <v>1.7495346255600452E-3</v>
      </c>
      <c r="CF922" s="67">
        <v>3.2951901666820049E-3</v>
      </c>
      <c r="CG922" s="67">
        <v>3.4535543527454138E-3</v>
      </c>
      <c r="CH922" s="67">
        <v>5.4867384023964405E-3</v>
      </c>
      <c r="CI922" s="67">
        <v>-6.3765416853129864E-3</v>
      </c>
      <c r="CJ922" s="67">
        <v>-4.5882184058427811E-3</v>
      </c>
      <c r="CK922" s="67">
        <v>-7.1781142614781857E-3</v>
      </c>
      <c r="CL922" s="67">
        <v>-1.7709976062178612E-2</v>
      </c>
      <c r="CM922" s="67">
        <v>-2.7627801522612572E-2</v>
      </c>
      <c r="CN922" s="67">
        <v>-2.3267658427357674E-2</v>
      </c>
      <c r="CO922" s="67">
        <v>-2.7657095342874527E-2</v>
      </c>
      <c r="CP922" s="67">
        <v>-2.3871734738349915E-2</v>
      </c>
      <c r="CQ922" s="67">
        <v>0.26375898718833923</v>
      </c>
      <c r="CR922" s="67">
        <v>0.37170705199241638</v>
      </c>
      <c r="CS922" s="67">
        <v>0.4154241681098938</v>
      </c>
      <c r="CT922" s="67">
        <v>0.41486138105392456</v>
      </c>
      <c r="CU922" s="67">
        <v>0.32928559184074402</v>
      </c>
      <c r="CV922" s="67">
        <v>-0.12074550986289978</v>
      </c>
      <c r="CW922" s="67">
        <v>-0.17627391219139099</v>
      </c>
      <c r="CX922" s="67">
        <v>-0.13618502020835876</v>
      </c>
      <c r="CY922" s="67">
        <v>-6.1514817178249359E-2</v>
      </c>
      <c r="CZ922" s="67">
        <v>-3.4523874521255493E-2</v>
      </c>
      <c r="DA922" s="67">
        <v>7.2946799919009209E-3</v>
      </c>
      <c r="DB922" s="67">
        <v>1.2308129109442234E-2</v>
      </c>
      <c r="DC922" s="67">
        <v>1.2706635519862175E-2</v>
      </c>
      <c r="DD922" s="67">
        <v>1.3765984214842319E-2</v>
      </c>
      <c r="DE922" s="67">
        <v>1.3666336424648762E-2</v>
      </c>
      <c r="DF922" s="67">
        <v>1.5983393415808678E-2</v>
      </c>
      <c r="DG922" s="67">
        <v>4.9695591442286968E-3</v>
      </c>
      <c r="DH922" s="67">
        <v>7.5941090472042561E-3</v>
      </c>
      <c r="DI922" s="67">
        <v>5.7508442550897598E-3</v>
      </c>
      <c r="DJ922" s="67">
        <v>-3.8710418157279491E-3</v>
      </c>
      <c r="DK922" s="67">
        <v>-1.287213247269392E-2</v>
      </c>
      <c r="DL922" s="67">
        <v>-7.6358863152563572E-3</v>
      </c>
      <c r="DM922" s="67">
        <v>-1.1215944774448872E-2</v>
      </c>
      <c r="DN922" s="67">
        <v>-6.8224184215068817E-3</v>
      </c>
      <c r="DO922" s="67">
        <v>0.2807556688785553</v>
      </c>
      <c r="DP922" s="67">
        <v>0.38894140720367432</v>
      </c>
      <c r="DQ922" s="67">
        <v>0.43286791443824768</v>
      </c>
      <c r="DR922" s="67">
        <v>0.43241289258003235</v>
      </c>
      <c r="DS922" s="67">
        <v>0.34683802723884583</v>
      </c>
      <c r="DT922" s="67">
        <v>-0.10302649438381195</v>
      </c>
      <c r="DU922" s="67">
        <v>-0.15893392264842987</v>
      </c>
      <c r="DV922" s="67">
        <v>-0.11953617632389069</v>
      </c>
      <c r="DW922" s="67">
        <v>-4.5985501259565353E-2</v>
      </c>
      <c r="DX922" s="67">
        <v>-2.0286032930016518E-2</v>
      </c>
      <c r="DY922" s="67">
        <v>2.5625940412282944E-2</v>
      </c>
      <c r="DZ922" s="67">
        <v>2.9231011867523193E-2</v>
      </c>
      <c r="EA922" s="67">
        <v>2.8526946902275085E-2</v>
      </c>
      <c r="EB922" s="67">
        <v>2.8884150087833405E-2</v>
      </c>
      <c r="EC922" s="67">
        <v>2.8411973267793655E-2</v>
      </c>
      <c r="ED922" s="67">
        <v>3.1138896942138672E-2</v>
      </c>
      <c r="EE922" s="67">
        <v>2.135152742266655E-2</v>
      </c>
      <c r="EF922" s="67">
        <v>2.5183456018567085E-2</v>
      </c>
      <c r="EG922" s="67">
        <v>2.441820502281189E-2</v>
      </c>
      <c r="EH922" s="67">
        <v>1.611017994582653E-2</v>
      </c>
      <c r="EI922" s="67">
        <v>8.4327114745974541E-3</v>
      </c>
      <c r="EJ922" s="67">
        <v>1.4933910220861435E-2</v>
      </c>
      <c r="EK922" s="67">
        <v>1.2522464618086815E-2</v>
      </c>
      <c r="EL922" s="67">
        <v>1.7794085666537285E-2</v>
      </c>
      <c r="EM922" s="67">
        <v>0.3052961528301239</v>
      </c>
      <c r="EN922" s="67">
        <v>0.41382509469985962</v>
      </c>
      <c r="EO922" s="67">
        <v>0.45805388689041138</v>
      </c>
      <c r="EP922" s="67">
        <v>0.4577544629573822</v>
      </c>
      <c r="EQ922" s="67">
        <v>0.37218096852302551</v>
      </c>
      <c r="ER922" s="67">
        <v>-7.7443040907382965E-2</v>
      </c>
      <c r="ES922" s="67">
        <v>-0.13389775156974792</v>
      </c>
      <c r="ET922" s="67">
        <v>-9.5497891306877136E-2</v>
      </c>
      <c r="EU922" s="67">
        <v>-2.3563627153635025E-2</v>
      </c>
      <c r="EV922" s="67">
        <v>2.7114764088764787E-4</v>
      </c>
      <c r="EW922" s="67">
        <v>75.901039123535156</v>
      </c>
      <c r="EX922" s="67">
        <v>73.232559204101563</v>
      </c>
      <c r="EY922" s="67">
        <v>71.585098266601563</v>
      </c>
      <c r="EZ922" s="67">
        <v>70.25592041015625</v>
      </c>
      <c r="FA922" s="67">
        <v>69.414901733398438</v>
      </c>
      <c r="FB922" s="67">
        <v>68.092353820800781</v>
      </c>
      <c r="FC922" s="67">
        <v>67.149169921875</v>
      </c>
      <c r="FD922" s="67">
        <v>70.031646728515625</v>
      </c>
      <c r="FE922" s="67">
        <v>74.741050720214844</v>
      </c>
      <c r="FF922" s="67">
        <v>79.601860046386719</v>
      </c>
      <c r="FG922" s="67">
        <v>84.499427795410156</v>
      </c>
      <c r="FH922" s="67">
        <v>88.929985046386719</v>
      </c>
      <c r="FI922" s="67">
        <v>92.414443969726563</v>
      </c>
      <c r="FJ922" s="67">
        <v>95.521034240722656</v>
      </c>
      <c r="FK922" s="67">
        <v>97.861885070800781</v>
      </c>
      <c r="FL922" s="67">
        <v>99.405960083007813</v>
      </c>
      <c r="FM922" s="67">
        <v>99.715003967285156</v>
      </c>
      <c r="FN922" s="67">
        <v>98.965866088867188</v>
      </c>
      <c r="FO922" s="67">
        <v>96.426109313964844</v>
      </c>
      <c r="FP922" s="67">
        <v>91.880844116210938</v>
      </c>
      <c r="FQ922" s="67">
        <v>86.244369506835938</v>
      </c>
      <c r="FR922" s="67">
        <v>82.404083251953125</v>
      </c>
      <c r="FS922" s="67">
        <v>78.486358642578125</v>
      </c>
      <c r="FT922" s="67">
        <v>75.773063659667969</v>
      </c>
      <c r="FU922" s="68">
        <v>2.2435426712036133E-2</v>
      </c>
      <c r="FV922" s="40">
        <v>10.699999809265137</v>
      </c>
      <c r="FW922">
        <v>29974.04</v>
      </c>
      <c r="FX922">
        <v>1</v>
      </c>
    </row>
    <row r="923" spans="1:180" x14ac:dyDescent="0.2">
      <c r="A923" t="s">
        <v>189</v>
      </c>
      <c r="B923" t="s">
        <v>207</v>
      </c>
      <c r="C923" t="s">
        <v>204</v>
      </c>
      <c r="D923" t="s">
        <v>186</v>
      </c>
      <c r="E923" t="s">
        <v>1</v>
      </c>
      <c r="F923" t="s">
        <v>1</v>
      </c>
      <c r="G923" s="60" t="s">
        <v>225</v>
      </c>
      <c r="H923" s="67">
        <v>26467.999629497528</v>
      </c>
      <c r="I923" s="67">
        <v>0.85093182325363159</v>
      </c>
      <c r="J923" s="67">
        <v>0.73945289850234985</v>
      </c>
      <c r="K923" s="67">
        <v>0.67097103595733643</v>
      </c>
      <c r="L923" s="67">
        <v>0.62979710102081299</v>
      </c>
      <c r="M923" s="67">
        <v>0.61452901363372803</v>
      </c>
      <c r="N923" s="67">
        <v>0.64563262462615967</v>
      </c>
      <c r="O923" s="67">
        <v>0.72549569606781006</v>
      </c>
      <c r="P923" s="67">
        <v>0.76356238126754761</v>
      </c>
      <c r="Q923" s="67">
        <v>0.76858210563659668</v>
      </c>
      <c r="R923" s="67">
        <v>0.79856348037719727</v>
      </c>
      <c r="S923" s="67">
        <v>0.85189056396484375</v>
      </c>
      <c r="T923" s="67">
        <v>0.94981712102890015</v>
      </c>
      <c r="U923" s="67">
        <v>1.0861170291900635</v>
      </c>
      <c r="V923" s="67">
        <v>1.2451757192611694</v>
      </c>
      <c r="W923" s="67">
        <v>1.4027923345565796</v>
      </c>
      <c r="X923" s="67">
        <v>1.5973759889602661</v>
      </c>
      <c r="Y923" s="67">
        <v>1.7693583965301514</v>
      </c>
      <c r="Z923" s="67">
        <v>1.8837677240371704</v>
      </c>
      <c r="AA923" s="67">
        <v>1.8755320310592651</v>
      </c>
      <c r="AB923" s="67">
        <v>1.7520670890808105</v>
      </c>
      <c r="AC923" s="67">
        <v>1.6303037405014038</v>
      </c>
      <c r="AD923" s="67">
        <v>1.4319494962692261</v>
      </c>
      <c r="AE923" s="67">
        <v>1.1538218259811401</v>
      </c>
      <c r="AF923" s="67">
        <v>0.90577316284179688</v>
      </c>
      <c r="AG923" s="67">
        <v>-4.8183485865592957E-2</v>
      </c>
      <c r="AH923" s="67">
        <v>-3.5576552152633667E-2</v>
      </c>
      <c r="AI923" s="67">
        <v>-2.8367286548018456E-2</v>
      </c>
      <c r="AJ923" s="67">
        <v>-2.6499597355723381E-2</v>
      </c>
      <c r="AK923" s="67">
        <v>-2.2764880210161209E-2</v>
      </c>
      <c r="AL923" s="67">
        <v>-2.5817079469561577E-2</v>
      </c>
      <c r="AM923" s="67">
        <v>-4.3174490332603455E-2</v>
      </c>
      <c r="AN923" s="67">
        <v>-5.0405863672494888E-2</v>
      </c>
      <c r="AO923" s="67">
        <v>-4.2120728641748428E-2</v>
      </c>
      <c r="AP923" s="67">
        <v>-5.0333142280578613E-2</v>
      </c>
      <c r="AQ923" s="67">
        <v>-6.4693853259086609E-2</v>
      </c>
      <c r="AR923" s="67">
        <v>-6.3803330063819885E-2</v>
      </c>
      <c r="AS923" s="67">
        <v>-5.9309050440788269E-2</v>
      </c>
      <c r="AT923" s="67">
        <v>-3.3137593418359756E-2</v>
      </c>
      <c r="AU923" s="67">
        <v>0.16214868426322937</v>
      </c>
      <c r="AV923" s="67">
        <v>0.24498839676380157</v>
      </c>
      <c r="AW923" s="67">
        <v>0.27862298488616943</v>
      </c>
      <c r="AX923" s="67">
        <v>0.29056528210639954</v>
      </c>
      <c r="AY923" s="67">
        <v>0.19358941912651062</v>
      </c>
      <c r="AZ923" s="67">
        <v>-0.14396902918815613</v>
      </c>
      <c r="BA923" s="67">
        <v>-0.16330942511558533</v>
      </c>
      <c r="BB923" s="67">
        <v>-0.12330692261457443</v>
      </c>
      <c r="BC923" s="67">
        <v>-6.783883273601532E-2</v>
      </c>
      <c r="BD923" s="67">
        <v>-4.7578752040863037E-2</v>
      </c>
      <c r="BE923" s="67">
        <v>-2.9873477295041084E-2</v>
      </c>
      <c r="BF923" s="67">
        <v>-1.8673235550522804E-2</v>
      </c>
      <c r="BG923" s="67">
        <v>-1.2565325014293194E-2</v>
      </c>
      <c r="BH923" s="67">
        <v>-1.1399088427424431E-2</v>
      </c>
      <c r="BI923" s="67">
        <v>-8.0366823822259903E-3</v>
      </c>
      <c r="BJ923" s="67">
        <v>-1.0679950006306171E-2</v>
      </c>
      <c r="BK923" s="67">
        <v>-2.6812601834535599E-2</v>
      </c>
      <c r="BL923" s="67">
        <v>-3.2838340848684311E-2</v>
      </c>
      <c r="BM923" s="67">
        <v>-2.3476395756006241E-2</v>
      </c>
      <c r="BN923" s="67">
        <v>-3.0376352369785309E-2</v>
      </c>
      <c r="BO923" s="67">
        <v>-4.3414808809757233E-2</v>
      </c>
      <c r="BP923" s="67">
        <v>-4.1260618716478348E-2</v>
      </c>
      <c r="BQ923" s="67">
        <v>-3.5599064081907272E-2</v>
      </c>
      <c r="BR923" s="67">
        <v>-8.5507612675428391E-3</v>
      </c>
      <c r="BS923" s="67">
        <v>0.18666011095046997</v>
      </c>
      <c r="BT923" s="67">
        <v>0.26984268426895142</v>
      </c>
      <c r="BU923" s="67">
        <v>0.30377906560897827</v>
      </c>
      <c r="BV923" s="67">
        <v>0.31587669253349304</v>
      </c>
      <c r="BW923" s="67">
        <v>0.2189020961523056</v>
      </c>
      <c r="BX923" s="67">
        <v>-0.11841682344675064</v>
      </c>
      <c r="BY923" s="67">
        <v>-0.13830362260341644</v>
      </c>
      <c r="BZ923" s="67">
        <v>-9.9297471344470978E-2</v>
      </c>
      <c r="CA923" s="67">
        <v>-4.5443341135978699E-2</v>
      </c>
      <c r="CB923" s="67">
        <v>-2.7045445516705513E-2</v>
      </c>
      <c r="CC923" s="67">
        <v>-1.7192021012306213E-2</v>
      </c>
      <c r="CD923" s="67">
        <v>-6.966050248593092E-3</v>
      </c>
      <c r="CE923" s="67">
        <v>-1.6209329478442669E-3</v>
      </c>
      <c r="CF923" s="67">
        <v>-9.4051990890875459E-4</v>
      </c>
      <c r="CG923" s="67">
        <v>2.1640218328684568E-3</v>
      </c>
      <c r="CH923" s="67">
        <v>-1.9601812527980655E-4</v>
      </c>
      <c r="CI923" s="67">
        <v>-1.5480411238968372E-2</v>
      </c>
      <c r="CJ923" s="67">
        <v>-2.0671127364039421E-2</v>
      </c>
      <c r="CK923" s="67">
        <v>-1.0563387535512447E-2</v>
      </c>
      <c r="CL923" s="67">
        <v>-1.6554342582821846E-2</v>
      </c>
      <c r="CM923" s="67">
        <v>-2.8677003458142281E-2</v>
      </c>
      <c r="CN923" s="67">
        <v>-2.5647610425949097E-2</v>
      </c>
      <c r="CO923" s="67">
        <v>-1.9177595153450966E-2</v>
      </c>
      <c r="CP923" s="67">
        <v>8.4780044853687286E-3</v>
      </c>
      <c r="CQ923" s="67">
        <v>0.20363663136959076</v>
      </c>
      <c r="CR923" s="67">
        <v>0.28705671429634094</v>
      </c>
      <c r="CS923" s="67">
        <v>0.32120206952095032</v>
      </c>
      <c r="CT923" s="67">
        <v>0.33340734243392944</v>
      </c>
      <c r="CU923" s="67">
        <v>0.23643356561660767</v>
      </c>
      <c r="CV923" s="67">
        <v>-0.10071943700313568</v>
      </c>
      <c r="CW923" s="67">
        <v>-0.12098469585180283</v>
      </c>
      <c r="CX923" s="67">
        <v>-8.2668609917163849E-2</v>
      </c>
      <c r="CY923" s="67">
        <v>-2.9932299628853798E-2</v>
      </c>
      <c r="CZ923" s="67">
        <v>-1.282414048910141E-2</v>
      </c>
      <c r="DA923" s="67">
        <v>-4.5105637982487679E-3</v>
      </c>
      <c r="DB923" s="67">
        <v>4.7411359846591949E-3</v>
      </c>
      <c r="DC923" s="67">
        <v>9.3234581872820854E-3</v>
      </c>
      <c r="DD923" s="67">
        <v>9.5180477946996689E-3</v>
      </c>
      <c r="DE923" s="67">
        <v>1.2364726513624191E-2</v>
      </c>
      <c r="DF923" s="67">
        <v>1.028791256248951E-2</v>
      </c>
      <c r="DG923" s="67">
        <v>-4.1482197120785713E-3</v>
      </c>
      <c r="DH923" s="67">
        <v>-8.5039138793945313E-3</v>
      </c>
      <c r="DI923" s="67">
        <v>2.3496216163039207E-3</v>
      </c>
      <c r="DJ923" s="67">
        <v>-2.7323320973664522E-3</v>
      </c>
      <c r="DK923" s="67">
        <v>-1.3939198106527328E-2</v>
      </c>
      <c r="DL923" s="67">
        <v>-1.0034598410129547E-2</v>
      </c>
      <c r="DM923" s="67">
        <v>-2.7561273891478777E-3</v>
      </c>
      <c r="DN923" s="67">
        <v>2.5506772100925446E-2</v>
      </c>
      <c r="DO923" s="67">
        <v>0.22061316668987274</v>
      </c>
      <c r="DP923" s="67">
        <v>0.30427071452140808</v>
      </c>
      <c r="DQ923" s="67">
        <v>0.33862507343292236</v>
      </c>
      <c r="DR923" s="67">
        <v>0.35093793272972107</v>
      </c>
      <c r="DS923" s="67">
        <v>0.25396502017974854</v>
      </c>
      <c r="DT923" s="67">
        <v>-8.3022058010101318E-2</v>
      </c>
      <c r="DU923" s="67">
        <v>-0.10366575419902802</v>
      </c>
      <c r="DV923" s="67">
        <v>-6.6039733588695526E-2</v>
      </c>
      <c r="DW923" s="67">
        <v>-1.4421257190406322E-2</v>
      </c>
      <c r="DX923" s="67">
        <v>1.3971651205793023E-3</v>
      </c>
      <c r="DY923" s="67">
        <v>1.3799445703625679E-2</v>
      </c>
      <c r="DZ923" s="67">
        <v>2.1644452586770058E-2</v>
      </c>
      <c r="EA923" s="67">
        <v>2.5125419721007347E-2</v>
      </c>
      <c r="EB923" s="67">
        <v>2.4618558585643768E-2</v>
      </c>
      <c r="EC923" s="67">
        <v>2.7092922478914261E-2</v>
      </c>
      <c r="ED923" s="67">
        <v>2.5425044819712639E-2</v>
      </c>
      <c r="EE923" s="67">
        <v>1.2213664129376411E-2</v>
      </c>
      <c r="EF923" s="67">
        <v>9.0636089444160461E-3</v>
      </c>
      <c r="EG923" s="67">
        <v>2.0993955433368683E-2</v>
      </c>
      <c r="EH923" s="67">
        <v>1.7224457114934921E-2</v>
      </c>
      <c r="EI923" s="67">
        <v>7.33985286206007E-3</v>
      </c>
      <c r="EJ923" s="67">
        <v>1.2508108280599117E-2</v>
      </c>
      <c r="EK923" s="67">
        <v>2.0953863859176636E-2</v>
      </c>
      <c r="EL923" s="67">
        <v>5.0093598663806915E-2</v>
      </c>
      <c r="EM923" s="67">
        <v>0.24512459337711334</v>
      </c>
      <c r="EN923" s="67">
        <v>0.3291250467300415</v>
      </c>
      <c r="EO923" s="67">
        <v>0.36378118395805359</v>
      </c>
      <c r="EP923" s="67">
        <v>0.37624934315681458</v>
      </c>
      <c r="EQ923" s="67">
        <v>0.27927771210670471</v>
      </c>
      <c r="ER923" s="67">
        <v>-5.7469859719276428E-2</v>
      </c>
      <c r="ES923" s="67">
        <v>-7.8659966588020325E-2</v>
      </c>
      <c r="ET923" s="67">
        <v>-4.2030293494462967E-2</v>
      </c>
      <c r="EU923" s="67">
        <v>7.9742269590497017E-3</v>
      </c>
      <c r="EV923" s="67">
        <v>2.1930471062660217E-2</v>
      </c>
      <c r="EW923" s="67">
        <v>73.294754028320313</v>
      </c>
      <c r="EX923" s="67">
        <v>71.326118469238281</v>
      </c>
      <c r="EY923" s="67">
        <v>69.407814025878906</v>
      </c>
      <c r="EZ923" s="67">
        <v>68.129226684570313</v>
      </c>
      <c r="FA923" s="67">
        <v>66.536285400390625</v>
      </c>
      <c r="FB923" s="67">
        <v>65.188026428222656</v>
      </c>
      <c r="FC923" s="67">
        <v>64.524787902832031</v>
      </c>
      <c r="FD923" s="67">
        <v>66.029953002929688</v>
      </c>
      <c r="FE923" s="67">
        <v>69.690177917480469</v>
      </c>
      <c r="FF923" s="67">
        <v>73.373527526855469</v>
      </c>
      <c r="FG923" s="67">
        <v>77.77349853515625</v>
      </c>
      <c r="FH923" s="67">
        <v>82.229721069335938</v>
      </c>
      <c r="FI923" s="67">
        <v>85.916107177734375</v>
      </c>
      <c r="FJ923" s="67">
        <v>89.230873107910156</v>
      </c>
      <c r="FK923" s="67">
        <v>91.604545593261719</v>
      </c>
      <c r="FL923" s="67">
        <v>93.809768676757813</v>
      </c>
      <c r="FM923" s="67">
        <v>93.841194152832031</v>
      </c>
      <c r="FN923" s="67">
        <v>92.596870422363281</v>
      </c>
      <c r="FO923" s="67">
        <v>89.80560302734375</v>
      </c>
      <c r="FP923" s="67">
        <v>85.055839538574219</v>
      </c>
      <c r="FQ923" s="67">
        <v>80.255058288574219</v>
      </c>
      <c r="FR923" s="67">
        <v>76.812385559082031</v>
      </c>
      <c r="FS923" s="67">
        <v>73.575721740722656</v>
      </c>
      <c r="FT923" s="67">
        <v>71.383163452148438</v>
      </c>
      <c r="FU923" s="68">
        <v>2.2408826276659966E-2</v>
      </c>
      <c r="FV923" s="40">
        <v>9.8400001525878906</v>
      </c>
      <c r="FW923">
        <v>26378.12</v>
      </c>
      <c r="FX923">
        <v>1</v>
      </c>
    </row>
    <row r="924" spans="1:180" x14ac:dyDescent="0.2">
      <c r="A924" t="s">
        <v>189</v>
      </c>
      <c r="B924" t="s">
        <v>207</v>
      </c>
      <c r="C924" t="s">
        <v>204</v>
      </c>
      <c r="D924" t="s">
        <v>186</v>
      </c>
      <c r="E924" t="s">
        <v>1</v>
      </c>
      <c r="F924" t="s">
        <v>1</v>
      </c>
      <c r="G924" s="60" t="s">
        <v>226</v>
      </c>
      <c r="H924" s="67">
        <v>26976.999843358994</v>
      </c>
      <c r="I924" s="67">
        <v>0.7689782977104187</v>
      </c>
      <c r="J924" s="67">
        <v>0.67904829978942871</v>
      </c>
      <c r="K924" s="67">
        <v>0.62595915794372559</v>
      </c>
      <c r="L924" s="67">
        <v>0.59554159641265869</v>
      </c>
      <c r="M924" s="67">
        <v>0.59051299095153809</v>
      </c>
      <c r="N924" s="67">
        <v>0.63093233108520508</v>
      </c>
      <c r="O924" s="67">
        <v>0.72741186618804932</v>
      </c>
      <c r="P924" s="67">
        <v>0.77061563730239868</v>
      </c>
      <c r="Q924" s="67">
        <v>0.76121097803115845</v>
      </c>
      <c r="R924" s="67">
        <v>0.78875178098678589</v>
      </c>
      <c r="S924" s="67">
        <v>0.85478264093399048</v>
      </c>
      <c r="T924" s="67">
        <v>0.97593516111373901</v>
      </c>
      <c r="U924" s="67">
        <v>1.1530599594116211</v>
      </c>
      <c r="V924" s="67">
        <v>1.3408868312835693</v>
      </c>
      <c r="W924" s="67">
        <v>1.525651216506958</v>
      </c>
      <c r="X924" s="67">
        <v>1.7359234094619751</v>
      </c>
      <c r="Y924" s="67">
        <v>1.914004921913147</v>
      </c>
      <c r="Z924" s="67">
        <v>2.0319743156433105</v>
      </c>
      <c r="AA924" s="67">
        <v>2.0373039245605469</v>
      </c>
      <c r="AB924" s="67">
        <v>1.9271608591079712</v>
      </c>
      <c r="AC924" s="67">
        <v>1.8269021511077881</v>
      </c>
      <c r="AD924" s="67">
        <v>1.6102310419082642</v>
      </c>
      <c r="AE924" s="67">
        <v>1.3074713945388794</v>
      </c>
      <c r="AF924" s="67">
        <v>1.0374593734741211</v>
      </c>
      <c r="AG924" s="67">
        <v>-2.0779535174369812E-2</v>
      </c>
      <c r="AH924" s="67">
        <v>-1.5826625749468803E-2</v>
      </c>
      <c r="AI924" s="67">
        <v>-1.5139376744627953E-2</v>
      </c>
      <c r="AJ924" s="67">
        <v>-1.7424259334802628E-2</v>
      </c>
      <c r="AK924" s="67">
        <v>-2.0800480619072914E-2</v>
      </c>
      <c r="AL924" s="67">
        <v>-2.1191973239183426E-2</v>
      </c>
      <c r="AM924" s="67">
        <v>-3.2019864767789841E-2</v>
      </c>
      <c r="AN924" s="67">
        <v>-3.5490453243255615E-2</v>
      </c>
      <c r="AO924" s="67">
        <v>-3.5030517727136612E-2</v>
      </c>
      <c r="AP924" s="67">
        <v>-4.0015600621700287E-2</v>
      </c>
      <c r="AQ924" s="67">
        <v>-4.1943863034248352E-2</v>
      </c>
      <c r="AR924" s="67">
        <v>-4.2895801365375519E-2</v>
      </c>
      <c r="AS924" s="67">
        <v>-4.0918648242950439E-2</v>
      </c>
      <c r="AT924" s="67">
        <v>-2.533474937081337E-2</v>
      </c>
      <c r="AU924" s="67">
        <v>0.20196817815303802</v>
      </c>
      <c r="AV924" s="67">
        <v>0.29316794872283936</v>
      </c>
      <c r="AW924" s="67">
        <v>0.32369124889373779</v>
      </c>
      <c r="AX924" s="67">
        <v>0.34363186359405518</v>
      </c>
      <c r="AY924" s="67">
        <v>0.26534950733184814</v>
      </c>
      <c r="AZ924" s="67">
        <v>-0.12637589871883392</v>
      </c>
      <c r="BA924" s="67">
        <v>-0.18033581972122192</v>
      </c>
      <c r="BB924" s="67">
        <v>-0.14259494841098785</v>
      </c>
      <c r="BC924" s="67">
        <v>-8.7543129920959473E-2</v>
      </c>
      <c r="BD924" s="67">
        <v>-6.4971074461936951E-2</v>
      </c>
      <c r="BE924" s="67">
        <v>-2.6407807599753141E-3</v>
      </c>
      <c r="BF924" s="67">
        <v>9.203663794323802E-4</v>
      </c>
      <c r="BG924" s="67">
        <v>5.1688699750229716E-4</v>
      </c>
      <c r="BH924" s="67">
        <v>-2.4621090851724148E-3</v>
      </c>
      <c r="BI924" s="67">
        <v>-6.2069296836853027E-3</v>
      </c>
      <c r="BJ924" s="67">
        <v>-6.1942748725414276E-3</v>
      </c>
      <c r="BK924" s="67">
        <v>-1.58100426197052E-2</v>
      </c>
      <c r="BL924" s="67">
        <v>-1.8088849261403084E-2</v>
      </c>
      <c r="BM924" s="67">
        <v>-1.6562432050704956E-2</v>
      </c>
      <c r="BN924" s="67">
        <v>-2.0247884094715118E-2</v>
      </c>
      <c r="BO924" s="67">
        <v>-2.0867299288511276E-2</v>
      </c>
      <c r="BP924" s="67">
        <v>-2.0568633452057838E-2</v>
      </c>
      <c r="BQ924" s="67">
        <v>-1.7437674105167389E-2</v>
      </c>
      <c r="BR924" s="67">
        <v>-9.8818901460617781E-4</v>
      </c>
      <c r="BS924" s="67">
        <v>0.22624343633651733</v>
      </c>
      <c r="BT924" s="67">
        <v>0.31778216361999512</v>
      </c>
      <c r="BU924" s="67">
        <v>0.34860280156135559</v>
      </c>
      <c r="BV924" s="67">
        <v>0.36869651079177856</v>
      </c>
      <c r="BW924" s="67">
        <v>0.29041442275047302</v>
      </c>
      <c r="BX924" s="67">
        <v>-0.10107941925525665</v>
      </c>
      <c r="BY924" s="67">
        <v>-0.15557774901390076</v>
      </c>
      <c r="BZ924" s="67">
        <v>-0.11882002651691437</v>
      </c>
      <c r="CA924" s="67">
        <v>-6.5362945199012756E-2</v>
      </c>
      <c r="CB924" s="67">
        <v>-4.4632136821746826E-2</v>
      </c>
      <c r="CC924" s="67">
        <v>9.9220648407936096E-3</v>
      </c>
      <c r="CD924" s="67">
        <v>1.2519284151494503E-2</v>
      </c>
      <c r="CE924" s="67">
        <v>1.1360367760062218E-2</v>
      </c>
      <c r="CF924" s="67">
        <v>7.9006301239132881E-3</v>
      </c>
      <c r="CG924" s="67">
        <v>3.900519572198391E-3</v>
      </c>
      <c r="CH924" s="67">
        <v>4.1930857114493847E-3</v>
      </c>
      <c r="CI924" s="67">
        <v>-4.5831697061657906E-3</v>
      </c>
      <c r="CJ924" s="67">
        <v>-6.0365507379174232E-3</v>
      </c>
      <c r="CK924" s="67">
        <v>-3.7714911159127951E-3</v>
      </c>
      <c r="CL924" s="67">
        <v>-6.5568219870328903E-3</v>
      </c>
      <c r="CM924" s="67">
        <v>-6.269737146794796E-3</v>
      </c>
      <c r="CN924" s="67">
        <v>-5.1049068570137024E-3</v>
      </c>
      <c r="CO924" s="67">
        <v>-1.1748248944059014E-3</v>
      </c>
      <c r="CP924" s="67">
        <v>1.5874166041612625E-2</v>
      </c>
      <c r="CQ924" s="67">
        <v>0.24305641651153564</v>
      </c>
      <c r="CR924" s="67">
        <v>0.3348298966884613</v>
      </c>
      <c r="CS924" s="67">
        <v>0.36585646867752075</v>
      </c>
      <c r="CT924" s="67">
        <v>0.38605624437332153</v>
      </c>
      <c r="CU924" s="67">
        <v>0.30777427554130554</v>
      </c>
      <c r="CV924" s="67">
        <v>-8.3559148013591766E-2</v>
      </c>
      <c r="CW924" s="67">
        <v>-0.1384304016828537</v>
      </c>
      <c r="CX924" s="67">
        <v>-0.10235358774662018</v>
      </c>
      <c r="CY924" s="67">
        <v>-5.000101774930954E-2</v>
      </c>
      <c r="CZ924" s="67">
        <v>-3.0545452609658241E-2</v>
      </c>
      <c r="DA924" s="67">
        <v>2.2484913468360901E-2</v>
      </c>
      <c r="DB924" s="67">
        <v>2.4118199944496155E-2</v>
      </c>
      <c r="DC924" s="67">
        <v>2.2203847765922546E-2</v>
      </c>
      <c r="DD924" s="67">
        <v>1.8263369798660278E-2</v>
      </c>
      <c r="DE924" s="67">
        <v>1.4007968828082085E-2</v>
      </c>
      <c r="DF924" s="67">
        <v>1.4580446295440197E-2</v>
      </c>
      <c r="DG924" s="67">
        <v>6.6437022760510445E-3</v>
      </c>
      <c r="DH924" s="67">
        <v>6.0157482512295246E-3</v>
      </c>
      <c r="DI924" s="67">
        <v>9.0194493532180786E-3</v>
      </c>
      <c r="DJ924" s="67">
        <v>7.1342396549880505E-3</v>
      </c>
      <c r="DK924" s="67">
        <v>8.3278249949216843E-3</v>
      </c>
      <c r="DL924" s="67">
        <v>1.0358820669353008E-2</v>
      </c>
      <c r="DM924" s="67">
        <v>1.508802454918623E-2</v>
      </c>
      <c r="DN924" s="67">
        <v>3.273652121424675E-2</v>
      </c>
      <c r="DO924" s="67">
        <v>0.25986939668655396</v>
      </c>
      <c r="DP924" s="67">
        <v>0.35187765955924988</v>
      </c>
      <c r="DQ924" s="67">
        <v>0.38311013579368591</v>
      </c>
      <c r="DR924" s="67">
        <v>0.4034159779548645</v>
      </c>
      <c r="DS924" s="67">
        <v>0.32513412833213806</v>
      </c>
      <c r="DT924" s="67">
        <v>-6.6038884222507477E-2</v>
      </c>
      <c r="DU924" s="67">
        <v>-0.12128304690122604</v>
      </c>
      <c r="DV924" s="67">
        <v>-8.5887156426906586E-2</v>
      </c>
      <c r="DW924" s="67">
        <v>-3.4639090299606323E-2</v>
      </c>
      <c r="DX924" s="67">
        <v>-1.6458766534924507E-2</v>
      </c>
      <c r="DY924" s="67">
        <v>4.0623664855957031E-2</v>
      </c>
      <c r="DZ924" s="67">
        <v>4.0865194052457809E-2</v>
      </c>
      <c r="EA924" s="67">
        <v>3.7860114127397537E-2</v>
      </c>
      <c r="EB924" s="67">
        <v>3.3225521445274353E-2</v>
      </c>
      <c r="EC924" s="67">
        <v>2.8601519763469696E-2</v>
      </c>
      <c r="ED924" s="67">
        <v>2.957814559340477E-2</v>
      </c>
      <c r="EE924" s="67">
        <v>2.2853521630167961E-2</v>
      </c>
      <c r="EF924" s="67">
        <v>2.3417351767420769E-2</v>
      </c>
      <c r="EG924" s="67">
        <v>2.7487536892294884E-2</v>
      </c>
      <c r="EH924" s="67">
        <v>2.6901958510279655E-2</v>
      </c>
      <c r="EI924" s="67">
        <v>2.9404385015368462E-2</v>
      </c>
      <c r="EJ924" s="67">
        <v>3.2685987651348114E-2</v>
      </c>
      <c r="EK924" s="67">
        <v>3.8568995893001556E-2</v>
      </c>
      <c r="EL924" s="67">
        <v>5.7083077728748322E-2</v>
      </c>
      <c r="EM924" s="67">
        <v>0.28414463996887207</v>
      </c>
      <c r="EN924" s="67">
        <v>0.37649187445640564</v>
      </c>
      <c r="EO924" s="67">
        <v>0.4080217182636261</v>
      </c>
      <c r="EP924" s="67">
        <v>0.42848065495491028</v>
      </c>
      <c r="EQ924" s="67">
        <v>0.35019904375076294</v>
      </c>
      <c r="ER924" s="67">
        <v>-4.0742401033639908E-2</v>
      </c>
      <c r="ES924" s="67">
        <v>-9.6524991095066071E-2</v>
      </c>
      <c r="ET924" s="67">
        <v>-6.2112245708703995E-2</v>
      </c>
      <c r="EU924" s="67">
        <v>-1.245891023427248E-2</v>
      </c>
      <c r="EV924" s="67">
        <v>3.8801676128059626E-3</v>
      </c>
      <c r="EW924" s="67">
        <v>73.47247314453125</v>
      </c>
      <c r="EX924" s="67">
        <v>71.834197998046875</v>
      </c>
      <c r="EY924" s="67">
        <v>70.646537780761719</v>
      </c>
      <c r="EZ924" s="67">
        <v>69.173873901367188</v>
      </c>
      <c r="FA924" s="67">
        <v>67.272018432617188</v>
      </c>
      <c r="FB924" s="67">
        <v>66.095947265625</v>
      </c>
      <c r="FC924" s="67">
        <v>66.146461486816406</v>
      </c>
      <c r="FD924" s="67">
        <v>69.448829650878906</v>
      </c>
      <c r="FE924" s="67">
        <v>74.250022888183594</v>
      </c>
      <c r="FF924" s="67">
        <v>79.123283386230469</v>
      </c>
      <c r="FG924" s="67">
        <v>83.520530700683594</v>
      </c>
      <c r="FH924" s="67">
        <v>88.115257263183594</v>
      </c>
      <c r="FI924" s="67">
        <v>92.146293640136719</v>
      </c>
      <c r="FJ924" s="67">
        <v>94.608665466308594</v>
      </c>
      <c r="FK924" s="67">
        <v>96.481735229492188</v>
      </c>
      <c r="FL924" s="67">
        <v>98.035720825195313</v>
      </c>
      <c r="FM924" s="67">
        <v>98.293342590332031</v>
      </c>
      <c r="FN924" s="67">
        <v>97.410316467285156</v>
      </c>
      <c r="FO924" s="67">
        <v>94.666542053222656</v>
      </c>
      <c r="FP924" s="67">
        <v>90.496749877929688</v>
      </c>
      <c r="FQ924" s="67">
        <v>86.804153442382813</v>
      </c>
      <c r="FR924" s="67">
        <v>83.299415588378906</v>
      </c>
      <c r="FS924" s="67">
        <v>80.040260314941406</v>
      </c>
      <c r="FT924" s="67">
        <v>77.154914855957031</v>
      </c>
      <c r="FU924" s="68">
        <v>2.2191332653164864E-2</v>
      </c>
      <c r="FV924" s="40">
        <v>14.659999847412109</v>
      </c>
      <c r="FW924">
        <v>27937.98</v>
      </c>
      <c r="FX924">
        <v>1</v>
      </c>
    </row>
    <row r="925" spans="1:180" x14ac:dyDescent="0.2">
      <c r="A925" t="s">
        <v>189</v>
      </c>
      <c r="B925" t="s">
        <v>207</v>
      </c>
      <c r="C925" t="s">
        <v>204</v>
      </c>
      <c r="D925" t="s">
        <v>186</v>
      </c>
      <c r="E925" t="s">
        <v>1</v>
      </c>
      <c r="F925" t="s">
        <v>1</v>
      </c>
      <c r="G925" s="60" t="s">
        <v>227</v>
      </c>
      <c r="H925" s="67">
        <v>27017.000171542168</v>
      </c>
      <c r="I925" s="67">
        <v>0.86615049839019775</v>
      </c>
      <c r="J925" s="67">
        <v>0.7563631534576416</v>
      </c>
      <c r="K925" s="67">
        <v>0.68811887502670288</v>
      </c>
      <c r="L925" s="67">
        <v>0.64766710996627808</v>
      </c>
      <c r="M925" s="67">
        <v>0.63292908668518066</v>
      </c>
      <c r="N925" s="67">
        <v>0.66459435224533081</v>
      </c>
      <c r="O925" s="67">
        <v>0.75294244289398193</v>
      </c>
      <c r="P925" s="67">
        <v>0.80184221267700195</v>
      </c>
      <c r="Q925" s="67">
        <v>0.80672866106033325</v>
      </c>
      <c r="R925" s="67">
        <v>0.85973626375198364</v>
      </c>
      <c r="S925" s="67">
        <v>0.94849878549575806</v>
      </c>
      <c r="T925" s="67">
        <v>1.0956010818481445</v>
      </c>
      <c r="U925" s="67">
        <v>1.287081241607666</v>
      </c>
      <c r="V925" s="67">
        <v>1.4808167219161987</v>
      </c>
      <c r="W925" s="67">
        <v>1.6555329561233521</v>
      </c>
      <c r="X925" s="67">
        <v>1.8396321535110474</v>
      </c>
      <c r="Y925" s="67">
        <v>1.9615250825881958</v>
      </c>
      <c r="Z925" s="67">
        <v>1.9909036159515381</v>
      </c>
      <c r="AA925" s="67">
        <v>1.9281117916107178</v>
      </c>
      <c r="AB925" s="67">
        <v>1.7953116893768311</v>
      </c>
      <c r="AC925" s="67">
        <v>1.6930973529815674</v>
      </c>
      <c r="AD925" s="67">
        <v>1.5172584056854248</v>
      </c>
      <c r="AE925" s="67">
        <v>1.2879090309143066</v>
      </c>
      <c r="AF925" s="67">
        <v>1.0591174364089966</v>
      </c>
      <c r="AG925" s="67">
        <v>-3.7247572094202042E-2</v>
      </c>
      <c r="AH925" s="67">
        <v>-3.2616637647151947E-2</v>
      </c>
      <c r="AI925" s="67">
        <v>-2.4272440001368523E-2</v>
      </c>
      <c r="AJ925" s="67">
        <v>-2.093023806810379E-2</v>
      </c>
      <c r="AK925" s="67">
        <v>-2.2742180153727531E-2</v>
      </c>
      <c r="AL925" s="67">
        <v>-2.6993738487362862E-2</v>
      </c>
      <c r="AM925" s="67">
        <v>-3.813214972615242E-2</v>
      </c>
      <c r="AN925" s="67">
        <v>-4.1952155530452728E-2</v>
      </c>
      <c r="AO925" s="67">
        <v>-4.7818645834922791E-2</v>
      </c>
      <c r="AP925" s="67">
        <v>-5.2144397050142288E-2</v>
      </c>
      <c r="AQ925" s="67">
        <v>-6.0052629560232162E-2</v>
      </c>
      <c r="AR925" s="67">
        <v>-6.6832229495048523E-2</v>
      </c>
      <c r="AS925" s="67">
        <v>-6.2162026762962341E-2</v>
      </c>
      <c r="AT925" s="67">
        <v>-4.4676493853330612E-2</v>
      </c>
      <c r="AU925" s="67">
        <v>0.21279209852218628</v>
      </c>
      <c r="AV925" s="67">
        <v>0.27897459268569946</v>
      </c>
      <c r="AW925" s="67">
        <v>0.29750710725784302</v>
      </c>
      <c r="AX925" s="67">
        <v>0.28960439562797546</v>
      </c>
      <c r="AY925" s="67">
        <v>0.19888190925121307</v>
      </c>
      <c r="AZ925" s="67">
        <v>-0.14122948050498962</v>
      </c>
      <c r="BA925" s="67">
        <v>-0.14816698431968689</v>
      </c>
      <c r="BB925" s="67">
        <v>-0.10410933941602707</v>
      </c>
      <c r="BC925" s="67">
        <v>-5.9451151639223099E-2</v>
      </c>
      <c r="BD925" s="67">
        <v>-3.9608962833881378E-2</v>
      </c>
      <c r="BE925" s="67">
        <v>-1.912250742316246E-2</v>
      </c>
      <c r="BF925" s="67">
        <v>-1.5882167965173721E-2</v>
      </c>
      <c r="BG925" s="67">
        <v>-8.6278412491083145E-3</v>
      </c>
      <c r="BH925" s="67">
        <v>-5.9791547246277332E-3</v>
      </c>
      <c r="BI925" s="67">
        <v>-8.1593785434961319E-3</v>
      </c>
      <c r="BJ925" s="67">
        <v>-1.2007147073745728E-2</v>
      </c>
      <c r="BK925" s="67">
        <v>-2.1934295073151588E-2</v>
      </c>
      <c r="BL925" s="67">
        <v>-2.4563584476709366E-2</v>
      </c>
      <c r="BM925" s="67">
        <v>-2.9364505782723427E-2</v>
      </c>
      <c r="BN925" s="67">
        <v>-3.2391693443059921E-2</v>
      </c>
      <c r="BO925" s="67">
        <v>-3.8992218673229218E-2</v>
      </c>
      <c r="BP925" s="67">
        <v>-4.4522318989038467E-2</v>
      </c>
      <c r="BQ925" s="67">
        <v>-3.8699496537446976E-2</v>
      </c>
      <c r="BR925" s="67">
        <v>-2.0349331200122833E-2</v>
      </c>
      <c r="BS925" s="67">
        <v>0.23704820871353149</v>
      </c>
      <c r="BT925" s="67">
        <v>0.30356943607330322</v>
      </c>
      <c r="BU925" s="67">
        <v>0.32239899039268494</v>
      </c>
      <c r="BV925" s="67">
        <v>0.31464937329292297</v>
      </c>
      <c r="BW925" s="67">
        <v>0.22392706573009491</v>
      </c>
      <c r="BX925" s="67">
        <v>-0.115953229367733</v>
      </c>
      <c r="BY925" s="67">
        <v>-0.12342850118875504</v>
      </c>
      <c r="BZ925" s="67">
        <v>-8.0352939665317535E-2</v>
      </c>
      <c r="CA925" s="67">
        <v>-3.7287980318069458E-2</v>
      </c>
      <c r="CB925" s="67">
        <v>-1.9285479560494423E-2</v>
      </c>
      <c r="CC925" s="67">
        <v>-6.5691429190337658E-3</v>
      </c>
      <c r="CD925" s="67">
        <v>-4.291923251003027E-3</v>
      </c>
      <c r="CE925" s="67">
        <v>2.2075597662478685E-3</v>
      </c>
      <c r="CF925" s="67">
        <v>4.3759196996688843E-3</v>
      </c>
      <c r="CG925" s="67">
        <v>1.9406240899115801E-3</v>
      </c>
      <c r="CH925" s="67">
        <v>-1.6274789813905954E-3</v>
      </c>
      <c r="CI925" s="67">
        <v>-1.0715709999203682E-2</v>
      </c>
      <c r="CJ925" s="67">
        <v>-1.2520313262939453E-2</v>
      </c>
      <c r="CK925" s="67">
        <v>-1.6583224758505821E-2</v>
      </c>
      <c r="CL925" s="67">
        <v>-1.871103048324585E-2</v>
      </c>
      <c r="CM925" s="67">
        <v>-2.4405837059020996E-2</v>
      </c>
      <c r="CN925" s="67">
        <v>-2.9070543125271797E-2</v>
      </c>
      <c r="CO925" s="67">
        <v>-2.2449426352977753E-2</v>
      </c>
      <c r="CP925" s="67">
        <v>-3.5004136152565479E-3</v>
      </c>
      <c r="CQ925" s="67">
        <v>0.25384792685508728</v>
      </c>
      <c r="CR925" s="67">
        <v>0.32060375809669495</v>
      </c>
      <c r="CS925" s="67">
        <v>0.33963906764984131</v>
      </c>
      <c r="CT925" s="67">
        <v>0.33199542760848999</v>
      </c>
      <c r="CU925" s="67">
        <v>0.24127325415611267</v>
      </c>
      <c r="CV925" s="67">
        <v>-9.8446980118751526E-2</v>
      </c>
      <c r="CW925" s="67">
        <v>-0.10629469156265259</v>
      </c>
      <c r="CX925" s="67">
        <v>-6.3899323344230652E-2</v>
      </c>
      <c r="CY925" s="67">
        <v>-2.1937830373644829E-2</v>
      </c>
      <c r="CZ925" s="67">
        <v>-5.2095009014010429E-3</v>
      </c>
      <c r="DA925" s="67">
        <v>5.9842225164175034E-3</v>
      </c>
      <c r="DB925" s="67">
        <v>7.2983205318450928E-3</v>
      </c>
      <c r="DC925" s="67">
        <v>1.3042960315942764E-2</v>
      </c>
      <c r="DD925" s="67">
        <v>1.4730994589626789E-2</v>
      </c>
      <c r="DE925" s="67">
        <v>1.2040627188980579E-2</v>
      </c>
      <c r="DF925" s="67">
        <v>8.7521886453032494E-3</v>
      </c>
      <c r="DG925" s="67">
        <v>5.0287414342164993E-4</v>
      </c>
      <c r="DH925" s="67">
        <v>-4.7704207827337086E-4</v>
      </c>
      <c r="DI925" s="67">
        <v>-3.8019425701349974E-3</v>
      </c>
      <c r="DJ925" s="67">
        <v>-5.0303689204156399E-3</v>
      </c>
      <c r="DK925" s="67">
        <v>-9.8194591701030731E-3</v>
      </c>
      <c r="DL925" s="67">
        <v>-1.3618764467537403E-2</v>
      </c>
      <c r="DM925" s="67">
        <v>-6.1993543058633804E-3</v>
      </c>
      <c r="DN925" s="67">
        <v>1.3348503969609737E-2</v>
      </c>
      <c r="DO925" s="67">
        <v>0.27064761519432068</v>
      </c>
      <c r="DP925" s="67">
        <v>0.33763808012008667</v>
      </c>
      <c r="DQ925" s="67">
        <v>0.35687911510467529</v>
      </c>
      <c r="DR925" s="67">
        <v>0.34934148192405701</v>
      </c>
      <c r="DS925" s="67">
        <v>0.25861945748329163</v>
      </c>
      <c r="DT925" s="67">
        <v>-8.094073086977005E-2</v>
      </c>
      <c r="DU925" s="67">
        <v>-8.9160889387130737E-2</v>
      </c>
      <c r="DV925" s="67">
        <v>-4.7445707023143768E-2</v>
      </c>
      <c r="DW925" s="67">
        <v>-6.5876846201717854E-3</v>
      </c>
      <c r="DX925" s="67">
        <v>8.8664786890149117E-3</v>
      </c>
      <c r="DY925" s="67">
        <v>2.4109287187457085E-2</v>
      </c>
      <c r="DZ925" s="67">
        <v>2.4032792076468468E-2</v>
      </c>
      <c r="EA925" s="67">
        <v>2.8687559068202972E-2</v>
      </c>
      <c r="EB925" s="67">
        <v>2.9682077467441559E-2</v>
      </c>
      <c r="EC925" s="67">
        <v>2.6623429730534554E-2</v>
      </c>
      <c r="ED925" s="67">
        <v>2.3738779127597809E-2</v>
      </c>
      <c r="EE925" s="67">
        <v>1.6700729727745056E-2</v>
      </c>
      <c r="EF925" s="67">
        <v>1.6911529004573822E-2</v>
      </c>
      <c r="EG925" s="67">
        <v>1.4652199111878872E-2</v>
      </c>
      <c r="EH925" s="67">
        <v>1.4722335152328014E-2</v>
      </c>
      <c r="EI925" s="67">
        <v>1.1240953579545021E-2</v>
      </c>
      <c r="EJ925" s="67">
        <v>8.6911497637629509E-3</v>
      </c>
      <c r="EK925" s="67">
        <v>1.7263170331716537E-2</v>
      </c>
      <c r="EL925" s="67">
        <v>3.7675663828849792E-2</v>
      </c>
      <c r="EM925" s="67">
        <v>0.29490372538566589</v>
      </c>
      <c r="EN925" s="67">
        <v>0.36223295331001282</v>
      </c>
      <c r="EO925" s="67">
        <v>0.38177099823951721</v>
      </c>
      <c r="EP925" s="67">
        <v>0.37438645958900452</v>
      </c>
      <c r="EQ925" s="67">
        <v>0.28366461396217346</v>
      </c>
      <c r="ER925" s="67">
        <v>-5.5664479732513428E-2</v>
      </c>
      <c r="ES925" s="67">
        <v>-6.4422406256198883E-2</v>
      </c>
      <c r="ET925" s="67">
        <v>-2.3689299821853638E-2</v>
      </c>
      <c r="EU925" s="67">
        <v>1.5575488097965717E-2</v>
      </c>
      <c r="EV925" s="67">
        <v>2.9189959168434143E-2</v>
      </c>
      <c r="EW925" s="67">
        <v>75.209678649902344</v>
      </c>
      <c r="EX925" s="67">
        <v>73.884925842285156</v>
      </c>
      <c r="EY925" s="67">
        <v>71.851547241210938</v>
      </c>
      <c r="EZ925" s="67">
        <v>71.517234802246094</v>
      </c>
      <c r="FA925" s="67">
        <v>69.919502258300781</v>
      </c>
      <c r="FB925" s="67">
        <v>68.833419799804688</v>
      </c>
      <c r="FC925" s="67">
        <v>67.816795349121094</v>
      </c>
      <c r="FD925" s="67">
        <v>70.937911987304688</v>
      </c>
      <c r="FE925" s="67">
        <v>76.264045715332031</v>
      </c>
      <c r="FF925" s="67">
        <v>80.956260681152344</v>
      </c>
      <c r="FG925" s="67">
        <v>85.722755432128906</v>
      </c>
      <c r="FH925" s="67">
        <v>89.451553344726563</v>
      </c>
      <c r="FI925" s="67">
        <v>92.985588073730469</v>
      </c>
      <c r="FJ925" s="67">
        <v>95.314544677734375</v>
      </c>
      <c r="FK925" s="67">
        <v>96.773094177246094</v>
      </c>
      <c r="FL925" s="67">
        <v>98.500251770019531</v>
      </c>
      <c r="FM925" s="67">
        <v>97.590560913085938</v>
      </c>
      <c r="FN925" s="67">
        <v>95.342506408691406</v>
      </c>
      <c r="FO925" s="67">
        <v>91.391731262207031</v>
      </c>
      <c r="FP925" s="67">
        <v>87.431488037109375</v>
      </c>
      <c r="FQ925" s="67">
        <v>83.278739929199219</v>
      </c>
      <c r="FR925" s="67">
        <v>79.851631164550781</v>
      </c>
      <c r="FS925" s="67">
        <v>77.903327941894531</v>
      </c>
      <c r="FT925" s="67">
        <v>75.875358581542969</v>
      </c>
      <c r="FU925" s="68">
        <v>2.2173874080181122E-2</v>
      </c>
      <c r="FV925" s="40">
        <v>14.609999656677246</v>
      </c>
      <c r="FW925">
        <v>29014.18</v>
      </c>
      <c r="FX925">
        <v>1</v>
      </c>
    </row>
    <row r="926" spans="1:180" x14ac:dyDescent="0.2">
      <c r="A926" t="s">
        <v>189</v>
      </c>
      <c r="B926" t="s">
        <v>207</v>
      </c>
      <c r="C926" t="s">
        <v>204</v>
      </c>
      <c r="D926" t="s">
        <v>186</v>
      </c>
      <c r="E926" t="s">
        <v>1</v>
      </c>
      <c r="F926" t="s">
        <v>1</v>
      </c>
      <c r="G926" s="60" t="s">
        <v>228</v>
      </c>
      <c r="H926" s="67">
        <v>27184.000021934509</v>
      </c>
      <c r="I926" s="67">
        <v>0.73231697082519531</v>
      </c>
      <c r="J926" s="67">
        <v>0.64968311786651611</v>
      </c>
      <c r="K926" s="67">
        <v>0.59604763984680176</v>
      </c>
      <c r="L926" s="67">
        <v>0.5743299126625061</v>
      </c>
      <c r="M926" s="67">
        <v>0.57045972347259521</v>
      </c>
      <c r="N926" s="67">
        <v>0.6149323582649231</v>
      </c>
      <c r="O926" s="67">
        <v>0.71474289894104004</v>
      </c>
      <c r="P926" s="67">
        <v>0.76322710514068604</v>
      </c>
      <c r="Q926" s="67">
        <v>0.7421640157699585</v>
      </c>
      <c r="R926" s="67">
        <v>0.75733661651611328</v>
      </c>
      <c r="S926" s="67">
        <v>0.81561517715454102</v>
      </c>
      <c r="T926" s="67">
        <v>0.92076152563095093</v>
      </c>
      <c r="U926" s="67">
        <v>1.0850168466567993</v>
      </c>
      <c r="V926" s="67">
        <v>1.2870848178863525</v>
      </c>
      <c r="W926" s="67">
        <v>1.5110780000686646</v>
      </c>
      <c r="X926" s="67">
        <v>1.736011266708374</v>
      </c>
      <c r="Y926" s="67">
        <v>1.9242000579833984</v>
      </c>
      <c r="Z926" s="67">
        <v>2.0512340068817139</v>
      </c>
      <c r="AA926" s="67">
        <v>2.062126636505127</v>
      </c>
      <c r="AB926" s="67">
        <v>1.9494465589523315</v>
      </c>
      <c r="AC926" s="67">
        <v>1.8195962905883789</v>
      </c>
      <c r="AD926" s="67">
        <v>1.590086817741394</v>
      </c>
      <c r="AE926" s="67">
        <v>1.2809118032455444</v>
      </c>
      <c r="AF926" s="67">
        <v>1.0148705244064331</v>
      </c>
      <c r="AG926" s="67">
        <v>-2.7877863496541977E-2</v>
      </c>
      <c r="AH926" s="67">
        <v>-2.4769391864538193E-2</v>
      </c>
      <c r="AI926" s="67">
        <v>-2.7149271219968796E-2</v>
      </c>
      <c r="AJ926" s="67">
        <v>-2.603832446038723E-2</v>
      </c>
      <c r="AK926" s="67">
        <v>-2.7656089514493942E-2</v>
      </c>
      <c r="AL926" s="67">
        <v>-2.7713138610124588E-2</v>
      </c>
      <c r="AM926" s="67">
        <v>-3.3796858042478561E-2</v>
      </c>
      <c r="AN926" s="67">
        <v>-3.3033017069101334E-2</v>
      </c>
      <c r="AO926" s="67">
        <v>-3.9711099117994308E-2</v>
      </c>
      <c r="AP926" s="67">
        <v>-4.7093980014324188E-2</v>
      </c>
      <c r="AQ926" s="67">
        <v>-4.4163983315229416E-2</v>
      </c>
      <c r="AR926" s="67">
        <v>-4.6522799879312515E-2</v>
      </c>
      <c r="AS926" s="67">
        <v>-4.7967355698347092E-2</v>
      </c>
      <c r="AT926" s="67">
        <v>-2.4958867579698563E-2</v>
      </c>
      <c r="AU926" s="67">
        <v>0.20830839872360229</v>
      </c>
      <c r="AV926" s="67">
        <v>0.29656201601028442</v>
      </c>
      <c r="AW926" s="67">
        <v>0.34935036301612854</v>
      </c>
      <c r="AX926" s="67">
        <v>0.37053707242012024</v>
      </c>
      <c r="AY926" s="67">
        <v>0.29551631212234497</v>
      </c>
      <c r="AZ926" s="67">
        <v>-0.12035327404737473</v>
      </c>
      <c r="BA926" s="67">
        <v>-0.18724292516708374</v>
      </c>
      <c r="BB926" s="67">
        <v>-0.14521598815917969</v>
      </c>
      <c r="BC926" s="67">
        <v>-8.9385867118835449E-2</v>
      </c>
      <c r="BD926" s="67">
        <v>-6.0411065816879272E-2</v>
      </c>
      <c r="BE926" s="67">
        <v>-9.7977593541145325E-3</v>
      </c>
      <c r="BF926" s="67">
        <v>-8.0750277265906334E-3</v>
      </c>
      <c r="BG926" s="67">
        <v>-1.1541839689016342E-2</v>
      </c>
      <c r="BH926" s="67">
        <v>-1.112211961299181E-2</v>
      </c>
      <c r="BI926" s="67">
        <v>-1.3107017613947392E-2</v>
      </c>
      <c r="BJ926" s="67">
        <v>-1.2761084362864494E-2</v>
      </c>
      <c r="BK926" s="67">
        <v>-1.7636597156524658E-2</v>
      </c>
      <c r="BL926" s="67">
        <v>-1.5685971826314926E-2</v>
      </c>
      <c r="BM926" s="67">
        <v>-2.1301627159118652E-2</v>
      </c>
      <c r="BN926" s="67">
        <v>-2.7390068396925926E-2</v>
      </c>
      <c r="BO926" s="67">
        <v>-2.3156888782978058E-2</v>
      </c>
      <c r="BP926" s="67">
        <v>-2.4270309135317802E-2</v>
      </c>
      <c r="BQ926" s="67">
        <v>-2.4566955864429474E-2</v>
      </c>
      <c r="BR926" s="67">
        <v>-6.9780676858499646E-4</v>
      </c>
      <c r="BS926" s="67">
        <v>0.23250070214271545</v>
      </c>
      <c r="BT926" s="67">
        <v>0.32109224796295166</v>
      </c>
      <c r="BU926" s="67">
        <v>0.3741762638092041</v>
      </c>
      <c r="BV926" s="67">
        <v>0.39551588892936707</v>
      </c>
      <c r="BW926" s="67">
        <v>0.32049497961997986</v>
      </c>
      <c r="BX926" s="67">
        <v>-9.5147274434566498E-2</v>
      </c>
      <c r="BY926" s="67">
        <v>-0.16257165372371674</v>
      </c>
      <c r="BZ926" s="67">
        <v>-0.12152290344238281</v>
      </c>
      <c r="CA926" s="67">
        <v>-6.7280188202857971E-2</v>
      </c>
      <c r="CB926" s="67">
        <v>-4.0138974785804749E-2</v>
      </c>
      <c r="CC926" s="67">
        <v>2.7244668453931808E-3</v>
      </c>
      <c r="CD926" s="67">
        <v>3.4874377306550741E-3</v>
      </c>
      <c r="CE926" s="67">
        <v>-7.321807206608355E-4</v>
      </c>
      <c r="CF926" s="67">
        <v>-7.9120247391983867E-4</v>
      </c>
      <c r="CG926" s="67">
        <v>-3.0303732492029667E-3</v>
      </c>
      <c r="CH926" s="67">
        <v>-2.4053382221609354E-3</v>
      </c>
      <c r="CI926" s="67">
        <v>-6.4440499991178513E-3</v>
      </c>
      <c r="CJ926" s="67">
        <v>-3.6714593879878521E-3</v>
      </c>
      <c r="CK926" s="67">
        <v>-8.5512800142168999E-3</v>
      </c>
      <c r="CL926" s="67">
        <v>-1.3743202202022076E-2</v>
      </c>
      <c r="CM926" s="67">
        <v>-8.6074415594339371E-3</v>
      </c>
      <c r="CN926" s="67">
        <v>-8.8583007454872131E-3</v>
      </c>
      <c r="CO926" s="67">
        <v>-8.3599109202623367E-3</v>
      </c>
      <c r="CP926" s="67">
        <v>1.6105329617857933E-2</v>
      </c>
      <c r="CQ926" s="67">
        <v>0.24925623834133148</v>
      </c>
      <c r="CR926" s="67">
        <v>0.33808183670043945</v>
      </c>
      <c r="CS926" s="67">
        <v>0.39137065410614014</v>
      </c>
      <c r="CT926" s="67">
        <v>0.41281610727310181</v>
      </c>
      <c r="CU926" s="67">
        <v>0.33779510855674744</v>
      </c>
      <c r="CV926" s="67">
        <v>-7.7689684927463531E-2</v>
      </c>
      <c r="CW926" s="67">
        <v>-0.14548441767692566</v>
      </c>
      <c r="CX926" s="67">
        <v>-0.10511314123868942</v>
      </c>
      <c r="CY926" s="67">
        <v>-5.1969874650239944E-2</v>
      </c>
      <c r="CZ926" s="67">
        <v>-2.6098586618900299E-2</v>
      </c>
      <c r="DA926" s="67">
        <v>1.5246693976223469E-2</v>
      </c>
      <c r="DB926" s="67">
        <v>1.5049902722239494E-2</v>
      </c>
      <c r="DC926" s="67">
        <v>1.0077477432787418E-2</v>
      </c>
      <c r="DD926" s="67">
        <v>9.539715014398098E-3</v>
      </c>
      <c r="DE926" s="67">
        <v>7.0462711155414581E-3</v>
      </c>
      <c r="DF926" s="67">
        <v>7.9504093155264854E-3</v>
      </c>
      <c r="DG926" s="67">
        <v>4.7484971582889557E-3</v>
      </c>
      <c r="DH926" s="67">
        <v>8.343053050339222E-3</v>
      </c>
      <c r="DI926" s="67">
        <v>4.1990652680397034E-3</v>
      </c>
      <c r="DJ926" s="67">
        <v>-9.6334959380328655E-5</v>
      </c>
      <c r="DK926" s="67">
        <v>5.9420056641101837E-3</v>
      </c>
      <c r="DL926" s="67">
        <v>6.5537071786820889E-3</v>
      </c>
      <c r="DM926" s="67">
        <v>7.8471358865499496E-3</v>
      </c>
      <c r="DN926" s="67">
        <v>3.2908465713262558E-2</v>
      </c>
      <c r="DO926" s="67">
        <v>0.26601174473762512</v>
      </c>
      <c r="DP926" s="67">
        <v>0.35507139563560486</v>
      </c>
      <c r="DQ926" s="67">
        <v>0.40856504440307617</v>
      </c>
      <c r="DR926" s="67">
        <v>0.43011632561683655</v>
      </c>
      <c r="DS926" s="67">
        <v>0.35509529709815979</v>
      </c>
      <c r="DT926" s="67">
        <v>-6.0232087969779968E-2</v>
      </c>
      <c r="DU926" s="67">
        <v>-0.12839716672897339</v>
      </c>
      <c r="DV926" s="67">
        <v>-8.8703371584415436E-2</v>
      </c>
      <c r="DW926" s="67">
        <v>-3.6659553647041321E-2</v>
      </c>
      <c r="DX926" s="67">
        <v>-1.2058199383318424E-2</v>
      </c>
      <c r="DY926" s="67">
        <v>3.3326797187328339E-2</v>
      </c>
      <c r="DZ926" s="67">
        <v>3.1744267791509628E-2</v>
      </c>
      <c r="EA926" s="67">
        <v>2.5684908032417297E-2</v>
      </c>
      <c r="EB926" s="67">
        <v>2.4455919861793518E-2</v>
      </c>
      <c r="EC926" s="67">
        <v>2.1595343947410583E-2</v>
      </c>
      <c r="ED926" s="67">
        <v>2.2902462631464005E-2</v>
      </c>
      <c r="EE926" s="67">
        <v>2.0908759906888008E-2</v>
      </c>
      <c r="EF926" s="67">
        <v>2.5690102949738503E-2</v>
      </c>
      <c r="EG926" s="67">
        <v>2.2608539089560509E-2</v>
      </c>
      <c r="EH926" s="67">
        <v>1.9607571884989738E-2</v>
      </c>
      <c r="EI926" s="67">
        <v>2.6949096471071243E-2</v>
      </c>
      <c r="EJ926" s="67">
        <v>2.8806200250983238E-2</v>
      </c>
      <c r="EK926" s="67">
        <v>3.1247535720467567E-2</v>
      </c>
      <c r="EL926" s="67">
        <v>5.7169526815414429E-2</v>
      </c>
      <c r="EM926" s="67">
        <v>0.29020404815673828</v>
      </c>
      <c r="EN926" s="67">
        <v>0.37960162758827209</v>
      </c>
      <c r="EO926" s="67">
        <v>0.43339097499847412</v>
      </c>
      <c r="EP926" s="67">
        <v>0.45509511232376099</v>
      </c>
      <c r="EQ926" s="67">
        <v>0.38007393479347229</v>
      </c>
      <c r="ER926" s="67">
        <v>-3.5026088356971741E-2</v>
      </c>
      <c r="ES926" s="67">
        <v>-0.10372590273618698</v>
      </c>
      <c r="ET926" s="67">
        <v>-6.5010286867618561E-2</v>
      </c>
      <c r="EU926" s="67">
        <v>-1.4553881250321865E-2</v>
      </c>
      <c r="EV926" s="67">
        <v>8.2138925790786743E-3</v>
      </c>
      <c r="EW926" s="67">
        <v>72.148948669433594</v>
      </c>
      <c r="EX926" s="67">
        <v>70.347572326660156</v>
      </c>
      <c r="EY926" s="67">
        <v>68.388336181640625</v>
      </c>
      <c r="EZ926" s="67">
        <v>67.39599609375</v>
      </c>
      <c r="FA926" s="67">
        <v>66.160614013671875</v>
      </c>
      <c r="FB926" s="67">
        <v>65.346633911132813</v>
      </c>
      <c r="FC926" s="67">
        <v>65.505302429199219</v>
      </c>
      <c r="FD926" s="67">
        <v>67.009506225585938</v>
      </c>
      <c r="FE926" s="67">
        <v>72.799453735351563</v>
      </c>
      <c r="FF926" s="67">
        <v>79.062355041503906</v>
      </c>
      <c r="FG926" s="67">
        <v>84.552543640136719</v>
      </c>
      <c r="FH926" s="67">
        <v>89.896125793457031</v>
      </c>
      <c r="FI926" s="67">
        <v>93.273323059082031</v>
      </c>
      <c r="FJ926" s="67">
        <v>96.445152282714844</v>
      </c>
      <c r="FK926" s="67">
        <v>98.197303771972656</v>
      </c>
      <c r="FL926" s="67">
        <v>99.837173461914063</v>
      </c>
      <c r="FM926" s="67">
        <v>99.993736267089844</v>
      </c>
      <c r="FN926" s="67">
        <v>98.6890869140625</v>
      </c>
      <c r="FO926" s="67">
        <v>96.185745239257813</v>
      </c>
      <c r="FP926" s="67">
        <v>91.467727661132813</v>
      </c>
      <c r="FQ926" s="67">
        <v>86.234405517578125</v>
      </c>
      <c r="FR926" s="67">
        <v>82.93292236328125</v>
      </c>
      <c r="FS926" s="67">
        <v>80.389442443847656</v>
      </c>
      <c r="FT926" s="67">
        <v>77.835594177246094</v>
      </c>
      <c r="FU926" s="68">
        <v>2.2115390747785568E-2</v>
      </c>
      <c r="FV926" s="40">
        <v>14.590000152587891</v>
      </c>
      <c r="FW926">
        <v>27552.190000000002</v>
      </c>
      <c r="FX926">
        <v>1</v>
      </c>
    </row>
    <row r="927" spans="1:180" x14ac:dyDescent="0.2">
      <c r="A927" t="s">
        <v>189</v>
      </c>
      <c r="B927" t="s">
        <v>207</v>
      </c>
      <c r="C927" t="s">
        <v>204</v>
      </c>
      <c r="D927" t="s">
        <v>186</v>
      </c>
      <c r="E927" t="s">
        <v>1</v>
      </c>
      <c r="F927" t="s">
        <v>1</v>
      </c>
      <c r="G927" s="60" t="s">
        <v>229</v>
      </c>
      <c r="H927" s="67">
        <v>27205.000070571899</v>
      </c>
      <c r="I927" s="67">
        <v>0.84539079666137695</v>
      </c>
      <c r="J927" s="67">
        <v>0.74192821979522705</v>
      </c>
      <c r="K927" s="67">
        <v>0.67794710397720337</v>
      </c>
      <c r="L927" s="67">
        <v>0.63831287622451782</v>
      </c>
      <c r="M927" s="67">
        <v>0.62417924404144287</v>
      </c>
      <c r="N927" s="67">
        <v>0.66375607252120972</v>
      </c>
      <c r="O927" s="67">
        <v>0.76372355222702026</v>
      </c>
      <c r="P927" s="67">
        <v>0.80827856063842773</v>
      </c>
      <c r="Q927" s="67">
        <v>0.7922738790512085</v>
      </c>
      <c r="R927" s="67">
        <v>0.81885087490081787</v>
      </c>
      <c r="S927" s="67">
        <v>0.90162909030914307</v>
      </c>
      <c r="T927" s="67">
        <v>1.0387004613876343</v>
      </c>
      <c r="U927" s="67">
        <v>1.2442080974578857</v>
      </c>
      <c r="V927" s="67">
        <v>1.4552053213119507</v>
      </c>
      <c r="W927" s="67">
        <v>1.6665560007095337</v>
      </c>
      <c r="X927" s="67">
        <v>1.8899961709976196</v>
      </c>
      <c r="Y927" s="67">
        <v>2.0687465667724609</v>
      </c>
      <c r="Z927" s="67">
        <v>2.1579887866973877</v>
      </c>
      <c r="AA927" s="67">
        <v>2.139263391494751</v>
      </c>
      <c r="AB927" s="67">
        <v>2.0363402366638184</v>
      </c>
      <c r="AC927" s="67">
        <v>1.9100202322006226</v>
      </c>
      <c r="AD927" s="67">
        <v>1.6764330863952637</v>
      </c>
      <c r="AE927" s="67">
        <v>1.3575993776321411</v>
      </c>
      <c r="AF927" s="67">
        <v>1.0922011137008667</v>
      </c>
      <c r="AG927" s="67">
        <v>-4.3907541781663895E-2</v>
      </c>
      <c r="AH927" s="67">
        <v>-3.6450657993555069E-2</v>
      </c>
      <c r="AI927" s="67">
        <v>-3.0849335715174675E-2</v>
      </c>
      <c r="AJ927" s="67">
        <v>-2.9707875102758408E-2</v>
      </c>
      <c r="AK927" s="67">
        <v>-2.8177367523312569E-2</v>
      </c>
      <c r="AL927" s="67">
        <v>-2.7223996818065643E-2</v>
      </c>
      <c r="AM927" s="67">
        <v>-3.5306178033351898E-2</v>
      </c>
      <c r="AN927" s="67">
        <v>-4.4666282832622528E-2</v>
      </c>
      <c r="AO927" s="67">
        <v>-4.1852559894323349E-2</v>
      </c>
      <c r="AP927" s="67">
        <v>-5.6323662400245667E-2</v>
      </c>
      <c r="AQ927" s="67">
        <v>-6.2777332961559296E-2</v>
      </c>
      <c r="AR927" s="67">
        <v>-6.3125021755695343E-2</v>
      </c>
      <c r="AS927" s="67">
        <v>-5.6151770055294037E-2</v>
      </c>
      <c r="AT927" s="67">
        <v>-2.9819987714290619E-2</v>
      </c>
      <c r="AU927" s="67">
        <v>0.2389143705368042</v>
      </c>
      <c r="AV927" s="67">
        <v>0.33701619505882263</v>
      </c>
      <c r="AW927" s="67">
        <v>0.38138467073440552</v>
      </c>
      <c r="AX927" s="67">
        <v>0.38193738460540771</v>
      </c>
      <c r="AY927" s="67">
        <v>0.27309125661849976</v>
      </c>
      <c r="AZ927" s="67">
        <v>-0.16213203966617584</v>
      </c>
      <c r="BA927" s="67">
        <v>-0.22210901975631714</v>
      </c>
      <c r="BB927" s="67">
        <v>-0.17387264966964722</v>
      </c>
      <c r="BC927" s="67">
        <v>-0.12460317462682724</v>
      </c>
      <c r="BD927" s="67">
        <v>-7.5929746031761169E-2</v>
      </c>
      <c r="BE927" s="67">
        <v>-2.583262138068676E-2</v>
      </c>
      <c r="BF927" s="67">
        <v>-1.9760917872190475E-2</v>
      </c>
      <c r="BG927" s="67">
        <v>-1.5246187336742878E-2</v>
      </c>
      <c r="BH927" s="67">
        <v>-1.4795680530369282E-2</v>
      </c>
      <c r="BI927" s="67">
        <v>-1.3632114976644516E-2</v>
      </c>
      <c r="BJ927" s="67">
        <v>-1.2275754474103451E-2</v>
      </c>
      <c r="BK927" s="67">
        <v>-1.9150029867887497E-2</v>
      </c>
      <c r="BL927" s="67">
        <v>-2.7323847636580467E-2</v>
      </c>
      <c r="BM927" s="67">
        <v>-2.3448068648576736E-2</v>
      </c>
      <c r="BN927" s="67">
        <v>-3.6625239998102188E-2</v>
      </c>
      <c r="BO927" s="67">
        <v>-4.1776262223720551E-2</v>
      </c>
      <c r="BP927" s="67">
        <v>-4.0879014879465103E-2</v>
      </c>
      <c r="BQ927" s="67">
        <v>-3.2758239656686783E-2</v>
      </c>
      <c r="BR927" s="67">
        <v>-5.5661052465438843E-3</v>
      </c>
      <c r="BS927" s="67">
        <v>0.2630997896194458</v>
      </c>
      <c r="BT927" s="67">
        <v>0.36153945326805115</v>
      </c>
      <c r="BU927" s="67">
        <v>0.40620356798171997</v>
      </c>
      <c r="BV927" s="67">
        <v>0.40690910816192627</v>
      </c>
      <c r="BW927" s="67">
        <v>0.2980627715587616</v>
      </c>
      <c r="BX927" s="67">
        <v>-0.13693366944789886</v>
      </c>
      <c r="BY927" s="67">
        <v>-0.19744515419006348</v>
      </c>
      <c r="BZ927" s="67">
        <v>-0.15018659830093384</v>
      </c>
      <c r="CA927" s="67">
        <v>-0.10250400751829147</v>
      </c>
      <c r="CB927" s="67">
        <v>-5.5663540959358215E-2</v>
      </c>
      <c r="CC927" s="67">
        <v>-1.3313989154994488E-2</v>
      </c>
      <c r="CD927" s="67">
        <v>-8.2016587257385254E-3</v>
      </c>
      <c r="CE927" s="67">
        <v>-4.4394931755959988E-3</v>
      </c>
      <c r="CF927" s="67">
        <v>-4.4675404205918312E-3</v>
      </c>
      <c r="CG927" s="67">
        <v>-3.5581158008426428E-3</v>
      </c>
      <c r="CH927" s="67">
        <v>-1.9226474687457085E-3</v>
      </c>
      <c r="CI927" s="67">
        <v>-7.9603269696235657E-3</v>
      </c>
      <c r="CJ927" s="67">
        <v>-1.5312527306377888E-2</v>
      </c>
      <c r="CK927" s="67">
        <v>-1.0701175779104233E-2</v>
      </c>
      <c r="CL927" s="67">
        <v>-2.2982170805335045E-2</v>
      </c>
      <c r="CM927" s="67">
        <v>-2.7230983600020409E-2</v>
      </c>
      <c r="CN927" s="67">
        <v>-2.5471499189734459E-2</v>
      </c>
      <c r="CO927" s="67">
        <v>-1.6555950045585632E-2</v>
      </c>
      <c r="CP927" s="67">
        <v>1.1232059448957443E-2</v>
      </c>
      <c r="CQ927" s="67">
        <v>0.27985051274299622</v>
      </c>
      <c r="CR927" s="67">
        <v>0.37852421402931213</v>
      </c>
      <c r="CS927" s="67">
        <v>0.42339304089546204</v>
      </c>
      <c r="CT927" s="67">
        <v>0.42420440912246704</v>
      </c>
      <c r="CU927" s="67">
        <v>0.31535798311233521</v>
      </c>
      <c r="CV927" s="67">
        <v>-0.11948134005069733</v>
      </c>
      <c r="CW927" s="67">
        <v>-0.18036305904388428</v>
      </c>
      <c r="CX927" s="67">
        <v>-0.13378171622753143</v>
      </c>
      <c r="CY927" s="67">
        <v>-8.7198197841644287E-2</v>
      </c>
      <c r="CZ927" s="67">
        <v>-4.162723571062088E-2</v>
      </c>
      <c r="DA927" s="67">
        <v>-7.9535640543326735E-4</v>
      </c>
      <c r="DB927" s="67">
        <v>3.3576034475117922E-3</v>
      </c>
      <c r="DC927" s="67">
        <v>6.3672005198895931E-3</v>
      </c>
      <c r="DD927" s="67">
        <v>5.860600620508194E-3</v>
      </c>
      <c r="DE927" s="67">
        <v>6.5158833749592304E-3</v>
      </c>
      <c r="DF927" s="67">
        <v>8.4304595366120338E-3</v>
      </c>
      <c r="DG927" s="67">
        <v>3.2293736003339291E-3</v>
      </c>
      <c r="DH927" s="67">
        <v>-3.3012088388204575E-3</v>
      </c>
      <c r="DI927" s="67">
        <v>2.0457184873521328E-3</v>
      </c>
      <c r="DJ927" s="67">
        <v>-9.3391025438904762E-3</v>
      </c>
      <c r="DK927" s="67">
        <v>-1.2685705907642841E-2</v>
      </c>
      <c r="DL927" s="67">
        <v>-1.0063985362648964E-2</v>
      </c>
      <c r="DM927" s="67">
        <v>-3.5366349038667977E-4</v>
      </c>
      <c r="DN927" s="67">
        <v>2.8030224144458771E-2</v>
      </c>
      <c r="DO927" s="67">
        <v>0.29660123586654663</v>
      </c>
      <c r="DP927" s="67">
        <v>0.39550897479057312</v>
      </c>
      <c r="DQ927" s="67">
        <v>0.4405825138092041</v>
      </c>
      <c r="DR927" s="67">
        <v>0.44149976968765259</v>
      </c>
      <c r="DS927" s="67">
        <v>0.33265319466590881</v>
      </c>
      <c r="DT927" s="67">
        <v>-0.10202901065349579</v>
      </c>
      <c r="DU927" s="67">
        <v>-0.16328094899654388</v>
      </c>
      <c r="DV927" s="67">
        <v>-0.11737685650587082</v>
      </c>
      <c r="DW927" s="67">
        <v>-7.1892380714416504E-2</v>
      </c>
      <c r="DX927" s="67">
        <v>-2.7590926736593246E-2</v>
      </c>
      <c r="DY927" s="67">
        <v>1.7279563471674919E-2</v>
      </c>
      <c r="DZ927" s="67">
        <v>2.0047340542078018E-2</v>
      </c>
      <c r="EA927" s="67">
        <v>2.1970350295305252E-2</v>
      </c>
      <c r="EB927" s="67">
        <v>2.0772796124219894E-2</v>
      </c>
      <c r="EC927" s="67">
        <v>2.1061137318611145E-2</v>
      </c>
      <c r="ED927" s="67">
        <v>2.3378701880574226E-2</v>
      </c>
      <c r="EE927" s="67">
        <v>1.9385524094104767E-2</v>
      </c>
      <c r="EF927" s="67">
        <v>1.4041227288544178E-2</v>
      </c>
      <c r="EG927" s="67">
        <v>2.0450208336114883E-2</v>
      </c>
      <c r="EH927" s="67">
        <v>1.0359319858253002E-2</v>
      </c>
      <c r="EI927" s="67">
        <v>8.3153676241636276E-3</v>
      </c>
      <c r="EJ927" s="67">
        <v>1.2182018719613552E-2</v>
      </c>
      <c r="EK927" s="67">
        <v>2.3039868101477623E-2</v>
      </c>
      <c r="EL927" s="67">
        <v>5.2284106612205505E-2</v>
      </c>
      <c r="EM927" s="67">
        <v>0.32078659534454346</v>
      </c>
      <c r="EN927" s="67">
        <v>0.42003223299980164</v>
      </c>
      <c r="EO927" s="67">
        <v>0.46540141105651855</v>
      </c>
      <c r="EP927" s="67">
        <v>0.46647149324417114</v>
      </c>
      <c r="EQ927" s="67">
        <v>0.35762476921081543</v>
      </c>
      <c r="ER927" s="67">
        <v>-7.683061808347702E-2</v>
      </c>
      <c r="ES927" s="67">
        <v>-0.13861708343029022</v>
      </c>
      <c r="ET927" s="67">
        <v>-9.3690820038318634E-2</v>
      </c>
      <c r="EU927" s="67">
        <v>-4.9793213605880737E-2</v>
      </c>
      <c r="EV927" s="67">
        <v>-7.3247239924967289E-3</v>
      </c>
      <c r="EW927" s="67">
        <v>75.787933349609375</v>
      </c>
      <c r="EX927" s="67">
        <v>74.314109802246094</v>
      </c>
      <c r="EY927" s="67">
        <v>72.322998046875</v>
      </c>
      <c r="EZ927" s="67">
        <v>70.871719360351563</v>
      </c>
      <c r="FA927" s="67">
        <v>69.480377197265625</v>
      </c>
      <c r="FB927" s="67">
        <v>68.618492126464844</v>
      </c>
      <c r="FC927" s="67">
        <v>67.865486145019531</v>
      </c>
      <c r="FD927" s="67">
        <v>69.223663330078125</v>
      </c>
      <c r="FE927" s="67">
        <v>74.559425354003906</v>
      </c>
      <c r="FF927" s="67">
        <v>80.059181213378906</v>
      </c>
      <c r="FG927" s="67">
        <v>85.231674194335938</v>
      </c>
      <c r="FH927" s="67">
        <v>90.251564025878906</v>
      </c>
      <c r="FI927" s="67">
        <v>93.569313049316406</v>
      </c>
      <c r="FJ927" s="67">
        <v>97.152900695800781</v>
      </c>
      <c r="FK927" s="67">
        <v>99.456954956054688</v>
      </c>
      <c r="FL927" s="67">
        <v>100.67084503173828</v>
      </c>
      <c r="FM927" s="67">
        <v>100.96811676025391</v>
      </c>
      <c r="FN927" s="67">
        <v>99.509368896484375</v>
      </c>
      <c r="FO927" s="67">
        <v>96.872146606445313</v>
      </c>
      <c r="FP927" s="67">
        <v>91.479896545410156</v>
      </c>
      <c r="FQ927" s="67">
        <v>87.572883605957031</v>
      </c>
      <c r="FR927" s="67">
        <v>84.3878173828125</v>
      </c>
      <c r="FS927" s="67">
        <v>82.163505554199219</v>
      </c>
      <c r="FT927" s="67">
        <v>80.274421691894531</v>
      </c>
      <c r="FU927" s="68">
        <v>2.210911363363266E-2</v>
      </c>
      <c r="FV927" s="40">
        <v>14.869999885559082</v>
      </c>
      <c r="FW927">
        <v>30065.97</v>
      </c>
      <c r="FX927">
        <v>1</v>
      </c>
    </row>
    <row r="928" spans="1:180" x14ac:dyDescent="0.2">
      <c r="A928" t="s">
        <v>189</v>
      </c>
      <c r="B928" t="s">
        <v>207</v>
      </c>
      <c r="C928" t="s">
        <v>204</v>
      </c>
      <c r="D928" t="s">
        <v>186</v>
      </c>
      <c r="E928" t="s">
        <v>1</v>
      </c>
      <c r="F928" t="s">
        <v>1</v>
      </c>
      <c r="G928" s="60" t="s">
        <v>230</v>
      </c>
      <c r="H928" s="67">
        <v>27215.000340819359</v>
      </c>
      <c r="I928" s="67">
        <v>0.91379088163375854</v>
      </c>
      <c r="J928" s="67">
        <v>0.7995680570602417</v>
      </c>
      <c r="K928" s="67">
        <v>0.7270473837852478</v>
      </c>
      <c r="L928" s="67">
        <v>0.68531495332717896</v>
      </c>
      <c r="M928" s="67">
        <v>0.66873687505722046</v>
      </c>
      <c r="N928" s="67">
        <v>0.69894242286682129</v>
      </c>
      <c r="O928" s="67">
        <v>0.7905585765838623</v>
      </c>
      <c r="P928" s="67">
        <v>0.84414887428283691</v>
      </c>
      <c r="Q928" s="67">
        <v>0.81969147920608521</v>
      </c>
      <c r="R928" s="67">
        <v>0.84231573343276978</v>
      </c>
      <c r="S928" s="67">
        <v>0.90834784507751465</v>
      </c>
      <c r="T928" s="67">
        <v>1.0186624526977539</v>
      </c>
      <c r="U928" s="67">
        <v>1.1876640319824219</v>
      </c>
      <c r="V928" s="67">
        <v>1.3730274438858032</v>
      </c>
      <c r="W928" s="67">
        <v>1.5479825735092163</v>
      </c>
      <c r="X928" s="67">
        <v>1.7366054058074951</v>
      </c>
      <c r="Y928" s="67">
        <v>1.8780957460403442</v>
      </c>
      <c r="Z928" s="67">
        <v>1.9301654100418091</v>
      </c>
      <c r="AA928" s="67">
        <v>1.8846116065979004</v>
      </c>
      <c r="AB928" s="67">
        <v>1.7789371013641357</v>
      </c>
      <c r="AC928" s="67">
        <v>1.6450731754302979</v>
      </c>
      <c r="AD928" s="67">
        <v>1.4608731269836426</v>
      </c>
      <c r="AE928" s="67">
        <v>1.2273962497711182</v>
      </c>
      <c r="AF928" s="67">
        <v>1.0057442188262939</v>
      </c>
      <c r="AG928" s="67">
        <v>-5.1616955548524857E-2</v>
      </c>
      <c r="AH928" s="67">
        <v>-3.9562087506055832E-2</v>
      </c>
      <c r="AI928" s="67">
        <v>-2.8735730797052383E-2</v>
      </c>
      <c r="AJ928" s="67">
        <v>-2.1647773683071136E-2</v>
      </c>
      <c r="AK928" s="67">
        <v>-1.8850941210985184E-2</v>
      </c>
      <c r="AL928" s="67">
        <v>-2.2613236680626869E-2</v>
      </c>
      <c r="AM928" s="67">
        <v>-3.6695733666419983E-2</v>
      </c>
      <c r="AN928" s="67">
        <v>-4.2367253452539444E-2</v>
      </c>
      <c r="AO928" s="67">
        <v>-4.8710249364376068E-2</v>
      </c>
      <c r="AP928" s="67">
        <v>-5.749870091676712E-2</v>
      </c>
      <c r="AQ928" s="67">
        <v>-5.7552695274353027E-2</v>
      </c>
      <c r="AR928" s="67">
        <v>-6.7996703088283539E-2</v>
      </c>
      <c r="AS928" s="67">
        <v>-6.372428685426712E-2</v>
      </c>
      <c r="AT928" s="67">
        <v>-3.1402658671140671E-2</v>
      </c>
      <c r="AU928" s="67">
        <v>0.21772010624408722</v>
      </c>
      <c r="AV928" s="67">
        <v>0.2887103259563446</v>
      </c>
      <c r="AW928" s="67">
        <v>0.30909770727157593</v>
      </c>
      <c r="AX928" s="67">
        <v>0.29141393303871155</v>
      </c>
      <c r="AY928" s="67">
        <v>0.19043879210948944</v>
      </c>
      <c r="AZ928" s="67">
        <v>-0.14168360829353333</v>
      </c>
      <c r="BA928" s="67">
        <v>-0.16361667215824127</v>
      </c>
      <c r="BB928" s="67">
        <v>-0.11265258491039276</v>
      </c>
      <c r="BC928" s="67">
        <v>-6.9306336343288422E-2</v>
      </c>
      <c r="BD928" s="67">
        <v>-4.6608328819274902E-2</v>
      </c>
      <c r="BE928" s="67">
        <v>-3.3545497804880142E-2</v>
      </c>
      <c r="BF928" s="67">
        <v>-2.2875478491187096E-2</v>
      </c>
      <c r="BG928" s="67">
        <v>-1.3135477900505066E-2</v>
      </c>
      <c r="BH928" s="67">
        <v>-6.7382822744548321E-3</v>
      </c>
      <c r="BI928" s="67">
        <v>-4.3082986958324909E-3</v>
      </c>
      <c r="BJ928" s="67">
        <v>-7.6675689779222012E-3</v>
      </c>
      <c r="BK928" s="67">
        <v>-2.0542412996292114E-2</v>
      </c>
      <c r="BL928" s="67">
        <v>-2.5027895346283913E-2</v>
      </c>
      <c r="BM928" s="67">
        <v>-3.0309088528156281E-2</v>
      </c>
      <c r="BN928" s="67">
        <v>-3.7803944200277328E-2</v>
      </c>
      <c r="BO928" s="67">
        <v>-3.6555670201778412E-2</v>
      </c>
      <c r="BP928" s="67">
        <v>-4.5755032449960709E-2</v>
      </c>
      <c r="BQ928" s="67">
        <v>-4.0335297584533691E-2</v>
      </c>
      <c r="BR928" s="67">
        <v>-7.1534840390086174E-3</v>
      </c>
      <c r="BS928" s="67">
        <v>0.24190095067024231</v>
      </c>
      <c r="BT928" s="67">
        <v>0.31322905421257019</v>
      </c>
      <c r="BU928" s="67">
        <v>0.3339119553565979</v>
      </c>
      <c r="BV928" s="67">
        <v>0.31638100743293762</v>
      </c>
      <c r="BW928" s="67">
        <v>0.2154056578874588</v>
      </c>
      <c r="BX928" s="67">
        <v>-0.11649017781019211</v>
      </c>
      <c r="BY928" s="67">
        <v>-0.13895769417285919</v>
      </c>
      <c r="BZ928" s="67">
        <v>-8.8971234858036041E-2</v>
      </c>
      <c r="CA928" s="67">
        <v>-4.7211494296789169E-2</v>
      </c>
      <c r="CB928" s="67">
        <v>-2.6346113532781601E-2</v>
      </c>
      <c r="CC928" s="67">
        <v>-2.1029256284236908E-2</v>
      </c>
      <c r="CD928" s="67">
        <v>-1.1318384669721127E-2</v>
      </c>
      <c r="CE928" s="67">
        <v>-2.3307902738451958E-3</v>
      </c>
      <c r="CF928" s="67">
        <v>3.5879863426089287E-3</v>
      </c>
      <c r="CG928" s="67">
        <v>5.7638911530375481E-3</v>
      </c>
      <c r="CH928" s="67">
        <v>2.6837536133825779E-3</v>
      </c>
      <c r="CI928" s="67">
        <v>-9.3546733260154724E-3</v>
      </c>
      <c r="CJ928" s="67">
        <v>-1.3018708676099777E-2</v>
      </c>
      <c r="CK928" s="67">
        <v>-1.7564505338668823E-2</v>
      </c>
      <c r="CL928" s="67">
        <v>-2.4163419380784035E-2</v>
      </c>
      <c r="CM928" s="67">
        <v>-2.2013191133737564E-2</v>
      </c>
      <c r="CN928" s="67">
        <v>-3.0350521206855774E-2</v>
      </c>
      <c r="CO928" s="67">
        <v>-2.413615770637989E-2</v>
      </c>
      <c r="CP928" s="67">
        <v>9.6414200961589813E-3</v>
      </c>
      <c r="CQ928" s="67">
        <v>0.25864854454994202</v>
      </c>
      <c r="CR928" s="67">
        <v>0.33021062612533569</v>
      </c>
      <c r="CS928" s="67">
        <v>0.35109820961952209</v>
      </c>
      <c r="CT928" s="67">
        <v>0.33367317914962769</v>
      </c>
      <c r="CU928" s="67">
        <v>0.23269763588905334</v>
      </c>
      <c r="CV928" s="67">
        <v>-9.9041298031806946E-2</v>
      </c>
      <c r="CW928" s="67">
        <v>-0.12187894433736801</v>
      </c>
      <c r="CX928" s="67">
        <v>-7.2569601237773895E-2</v>
      </c>
      <c r="CY928" s="67">
        <v>-3.1908672302961349E-2</v>
      </c>
      <c r="CZ928" s="67">
        <v>-1.2312564067542553E-2</v>
      </c>
      <c r="DA928" s="67">
        <v>-8.5130166262388229E-3</v>
      </c>
      <c r="DB928" s="67">
        <v>2.3870788572821766E-4</v>
      </c>
      <c r="DC928" s="67">
        <v>8.4738973528146744E-3</v>
      </c>
      <c r="DD928" s="67">
        <v>1.3914254494011402E-2</v>
      </c>
      <c r="DE928" s="67">
        <v>1.5836082398891449E-2</v>
      </c>
      <c r="DF928" s="67">
        <v>1.3035077601671219E-2</v>
      </c>
      <c r="DG928" s="67">
        <v>1.8330657621845603E-3</v>
      </c>
      <c r="DH928" s="67">
        <v>-1.0095229372382164E-3</v>
      </c>
      <c r="DI928" s="67">
        <v>-4.8199226148426533E-3</v>
      </c>
      <c r="DJ928" s="67">
        <v>-1.0522890836000443E-2</v>
      </c>
      <c r="DK928" s="67">
        <v>-7.4707148596644402E-3</v>
      </c>
      <c r="DL928" s="67">
        <v>-1.4946009032428265E-2</v>
      </c>
      <c r="DM928" s="67">
        <v>-7.9370178282260895E-3</v>
      </c>
      <c r="DN928" s="67">
        <v>2.6436323300004005E-2</v>
      </c>
      <c r="DO928" s="67">
        <v>0.27539610862731934</v>
      </c>
      <c r="DP928" s="67">
        <v>0.34719225764274597</v>
      </c>
      <c r="DQ928" s="67">
        <v>0.36828452348709106</v>
      </c>
      <c r="DR928" s="67">
        <v>0.35096532106399536</v>
      </c>
      <c r="DS928" s="67">
        <v>0.24998962879180908</v>
      </c>
      <c r="DT928" s="67">
        <v>-8.159240335226059E-2</v>
      </c>
      <c r="DU928" s="67">
        <v>-0.10480020195245743</v>
      </c>
      <c r="DV928" s="67">
        <v>-5.6167971342802048E-2</v>
      </c>
      <c r="DW928" s="67">
        <v>-1.6605852171778679E-2</v>
      </c>
      <c r="DX928" s="67">
        <v>1.7209848156198859E-3</v>
      </c>
      <c r="DY928" s="67">
        <v>9.5584457740187645E-3</v>
      </c>
      <c r="DZ928" s="67">
        <v>1.692531444132328E-2</v>
      </c>
      <c r="EA928" s="67">
        <v>2.4074150249361992E-2</v>
      </c>
      <c r="EB928" s="67">
        <v>2.8823746368288994E-2</v>
      </c>
      <c r="EC928" s="67">
        <v>3.0378725379705429E-2</v>
      </c>
      <c r="ED928" s="67">
        <v>2.798074297606945E-2</v>
      </c>
      <c r="EE928" s="67">
        <v>1.798638328909874E-2</v>
      </c>
      <c r="EF928" s="67">
        <v>1.632983423769474E-2</v>
      </c>
      <c r="EG928" s="67">
        <v>1.3581233099102974E-2</v>
      </c>
      <c r="EH928" s="67">
        <v>9.1718649491667747E-3</v>
      </c>
      <c r="EI928" s="67">
        <v>1.3526312075555325E-2</v>
      </c>
      <c r="EJ928" s="67">
        <v>7.295660674571991E-3</v>
      </c>
      <c r="EK928" s="67">
        <v>1.545196957886219E-2</v>
      </c>
      <c r="EL928" s="67">
        <v>5.0685498863458633E-2</v>
      </c>
      <c r="EM928" s="67">
        <v>0.29957693815231323</v>
      </c>
      <c r="EN928" s="67">
        <v>0.37171095609664917</v>
      </c>
      <c r="EO928" s="67">
        <v>0.39309877157211304</v>
      </c>
      <c r="EP928" s="67">
        <v>0.37593242526054382</v>
      </c>
      <c r="EQ928" s="67">
        <v>0.27495649456977844</v>
      </c>
      <c r="ER928" s="67">
        <v>-5.6398980319499969E-2</v>
      </c>
      <c r="ES928" s="67">
        <v>-8.0141209065914154E-2</v>
      </c>
      <c r="ET928" s="67">
        <v>-3.2486621290445328E-2</v>
      </c>
      <c r="EU928" s="67">
        <v>5.4889894090592861E-3</v>
      </c>
      <c r="EV928" s="67">
        <v>2.1983200684189796E-2</v>
      </c>
      <c r="EW928" s="67">
        <v>78.69342041015625</v>
      </c>
      <c r="EX928" s="67">
        <v>77.189041137695313</v>
      </c>
      <c r="EY928" s="67">
        <v>75.644569396972656</v>
      </c>
      <c r="EZ928" s="67">
        <v>74.058563232421875</v>
      </c>
      <c r="FA928" s="67">
        <v>72.325973510742188</v>
      </c>
      <c r="FB928" s="67">
        <v>71.698135375976563</v>
      </c>
      <c r="FC928" s="67">
        <v>70.769844055175781</v>
      </c>
      <c r="FD928" s="67">
        <v>70.257766723632813</v>
      </c>
      <c r="FE928" s="67">
        <v>73.114662170410156</v>
      </c>
      <c r="FF928" s="67">
        <v>77.012481689453125</v>
      </c>
      <c r="FG928" s="67">
        <v>81.842788696289063</v>
      </c>
      <c r="FH928" s="67">
        <v>86.615631103515625</v>
      </c>
      <c r="FI928" s="67">
        <v>90.382987976074219</v>
      </c>
      <c r="FJ928" s="67">
        <v>93.649681091308594</v>
      </c>
      <c r="FK928" s="67">
        <v>95.331329345703125</v>
      </c>
      <c r="FL928" s="67">
        <v>97.017936706542969</v>
      </c>
      <c r="FM928" s="67">
        <v>96.853294372558594</v>
      </c>
      <c r="FN928" s="67">
        <v>94.969642639160156</v>
      </c>
      <c r="FO928" s="67">
        <v>91.721206665039063</v>
      </c>
      <c r="FP928" s="67">
        <v>87.240043640136719</v>
      </c>
      <c r="FQ928" s="67">
        <v>83.051376342773438</v>
      </c>
      <c r="FR928" s="67">
        <v>80.330986022949219</v>
      </c>
      <c r="FS928" s="67">
        <v>77.6695556640625</v>
      </c>
      <c r="FT928" s="67">
        <v>76.077491760253906</v>
      </c>
      <c r="FU928" s="68">
        <v>2.2104987874627113E-2</v>
      </c>
      <c r="FV928" s="40">
        <v>15.390000343322754</v>
      </c>
      <c r="FW928">
        <v>28445.53</v>
      </c>
      <c r="FX928">
        <v>1</v>
      </c>
    </row>
    <row r="929" spans="1:180" x14ac:dyDescent="0.2">
      <c r="A929" t="s">
        <v>189</v>
      </c>
      <c r="B929" t="s">
        <v>207</v>
      </c>
      <c r="C929" t="s">
        <v>204</v>
      </c>
      <c r="D929" t="s">
        <v>186</v>
      </c>
      <c r="E929" t="s">
        <v>1</v>
      </c>
      <c r="F929" t="s">
        <v>1</v>
      </c>
      <c r="G929" s="60" t="s">
        <v>2</v>
      </c>
      <c r="H929" s="67">
        <v>26217.133188732467</v>
      </c>
      <c r="I929" s="67">
        <v>0.86164605617523193</v>
      </c>
      <c r="J929" s="67">
        <v>0.74984383583068848</v>
      </c>
      <c r="K929" s="67">
        <v>0.68042540550231934</v>
      </c>
      <c r="L929" s="67">
        <v>0.63998943567276001</v>
      </c>
      <c r="M929" s="67">
        <v>0.62581866979598999</v>
      </c>
      <c r="N929" s="67">
        <v>0.65859252214431763</v>
      </c>
      <c r="O929" s="67">
        <v>0.73900192975997925</v>
      </c>
      <c r="P929" s="67">
        <v>0.79985076189041138</v>
      </c>
      <c r="Q929" s="67">
        <v>0.82019960880279541</v>
      </c>
      <c r="R929" s="67">
        <v>0.87476515769958496</v>
      </c>
      <c r="S929" s="67">
        <v>0.96630334854125977</v>
      </c>
      <c r="T929" s="67">
        <v>1.1000188589096069</v>
      </c>
      <c r="U929" s="67">
        <v>1.2750992774963379</v>
      </c>
      <c r="V929" s="67">
        <v>1.4571613073348999</v>
      </c>
      <c r="W929" s="67">
        <v>1.6307914257049561</v>
      </c>
      <c r="X929" s="67">
        <v>1.81191086769104</v>
      </c>
      <c r="Y929" s="67">
        <v>1.9622398614883423</v>
      </c>
      <c r="Z929" s="67">
        <v>2.0627820491790771</v>
      </c>
      <c r="AA929" s="67">
        <v>2.0617125034332275</v>
      </c>
      <c r="AB929" s="67">
        <v>1.9590030908584595</v>
      </c>
      <c r="AC929" s="67">
        <v>1.8298310041427612</v>
      </c>
      <c r="AD929" s="67">
        <v>1.6486601829528809</v>
      </c>
      <c r="AE929" s="67">
        <v>1.3584469556808472</v>
      </c>
      <c r="AF929" s="67">
        <v>1.0857725143432617</v>
      </c>
      <c r="AG929" s="67">
        <v>-3.0561739578843117E-2</v>
      </c>
      <c r="AH929" s="67">
        <v>-2.3186694830656052E-2</v>
      </c>
      <c r="AI929" s="67">
        <v>-1.8327806144952774E-2</v>
      </c>
      <c r="AJ929" s="67">
        <v>-1.6027132049202919E-2</v>
      </c>
      <c r="AK929" s="67">
        <v>-1.5384968370199203E-2</v>
      </c>
      <c r="AL929" s="67">
        <v>-1.5838602557778358E-2</v>
      </c>
      <c r="AM929" s="67">
        <v>-2.5370456278324127E-2</v>
      </c>
      <c r="AN929" s="67">
        <v>-3.1269140541553497E-2</v>
      </c>
      <c r="AO929" s="67">
        <v>-3.7088628858327866E-2</v>
      </c>
      <c r="AP929" s="67">
        <v>-4.3538302183151245E-2</v>
      </c>
      <c r="AQ929" s="67">
        <v>-4.6684764325618744E-2</v>
      </c>
      <c r="AR929" s="67">
        <v>-4.9892425537109375E-2</v>
      </c>
      <c r="AS929" s="67">
        <v>-4.8211280256509781E-2</v>
      </c>
      <c r="AT929" s="67">
        <v>-1.9883541390299797E-2</v>
      </c>
      <c r="AU929" s="67">
        <v>0.24378286302089691</v>
      </c>
      <c r="AV929" s="67">
        <v>0.32672119140625</v>
      </c>
      <c r="AW929" s="67">
        <v>0.35970500111579895</v>
      </c>
      <c r="AX929" s="67">
        <v>0.3682841956615448</v>
      </c>
      <c r="AY929" s="67">
        <v>0.30967652797698975</v>
      </c>
      <c r="AZ929" s="67">
        <v>-0.11355019360780716</v>
      </c>
      <c r="BA929" s="67">
        <v>-0.18339616060256958</v>
      </c>
      <c r="BB929" s="67">
        <v>-0.14395917952060699</v>
      </c>
      <c r="BC929" s="67">
        <v>-9.3465305864810944E-2</v>
      </c>
      <c r="BD929" s="67">
        <v>-6.0723531991243362E-2</v>
      </c>
      <c r="BE929" s="67">
        <v>-1.8843906000256538E-2</v>
      </c>
      <c r="BF929" s="67">
        <v>-1.2370808981359005E-2</v>
      </c>
      <c r="BG929" s="67">
        <v>-8.2170767709612846E-3</v>
      </c>
      <c r="BH929" s="67">
        <v>-6.3657010905444622E-3</v>
      </c>
      <c r="BI929" s="67">
        <v>-5.9614498168230057E-3</v>
      </c>
      <c r="BJ929" s="67">
        <v>-6.1523844487965107E-3</v>
      </c>
      <c r="BK929" s="67">
        <v>-1.4899403788149357E-2</v>
      </c>
      <c r="BL929" s="67">
        <v>-2.002444863319397E-2</v>
      </c>
      <c r="BM929" s="67">
        <v>-2.515496127307415E-2</v>
      </c>
      <c r="BN929" s="67">
        <v>-3.076445497572422E-2</v>
      </c>
      <c r="BO929" s="67">
        <v>-3.3064477145671844E-2</v>
      </c>
      <c r="BP929" s="67">
        <v>-3.5463221371173859E-2</v>
      </c>
      <c r="BQ929" s="67">
        <v>-3.3034224063158035E-2</v>
      </c>
      <c r="BR929" s="67">
        <v>-4.1430271230638027E-3</v>
      </c>
      <c r="BS929" s="67">
        <v>0.25947287678718567</v>
      </c>
      <c r="BT929" s="67">
        <v>0.34263119101524353</v>
      </c>
      <c r="BU929" s="67">
        <v>0.37580960988998413</v>
      </c>
      <c r="BV929" s="67">
        <v>0.38448894023895264</v>
      </c>
      <c r="BW929" s="67">
        <v>0.32588690519332886</v>
      </c>
      <c r="BX929" s="67">
        <v>-9.718574583530426E-2</v>
      </c>
      <c r="BY929" s="67">
        <v>-0.16738192737102509</v>
      </c>
      <c r="BZ929" s="67">
        <v>-0.12858539819717407</v>
      </c>
      <c r="CA929" s="67">
        <v>-7.9128339886665344E-2</v>
      </c>
      <c r="CB929" s="67">
        <v>-4.7581829130649567E-2</v>
      </c>
      <c r="CC929" s="67">
        <v>-1.0728171095252037E-2</v>
      </c>
      <c r="CD929" s="67">
        <v>-4.8797596246004105E-3</v>
      </c>
      <c r="CE929" s="67">
        <v>-1.2144157662987709E-3</v>
      </c>
      <c r="CF929" s="67">
        <v>3.2577646197751164E-4</v>
      </c>
      <c r="CG929" s="67">
        <v>5.6524953106418252E-4</v>
      </c>
      <c r="CH929" s="67">
        <v>5.5626174435019493E-4</v>
      </c>
      <c r="CI929" s="67">
        <v>-7.6471860520541668E-3</v>
      </c>
      <c r="CJ929" s="67">
        <v>-1.2236409820616245E-2</v>
      </c>
      <c r="CK929" s="67">
        <v>-1.688973605632782E-2</v>
      </c>
      <c r="CL929" s="67">
        <v>-2.1917328238487244E-2</v>
      </c>
      <c r="CM929" s="67">
        <v>-2.3631105199456215E-2</v>
      </c>
      <c r="CN929" s="67">
        <v>-2.5469601154327393E-2</v>
      </c>
      <c r="CO929" s="67">
        <v>-2.2522635757923126E-2</v>
      </c>
      <c r="CP929" s="67">
        <v>6.7588044330477715E-3</v>
      </c>
      <c r="CQ929" s="67">
        <v>0.2703397274017334</v>
      </c>
      <c r="CR929" s="67">
        <v>0.35365036129951477</v>
      </c>
      <c r="CS929" s="67">
        <v>0.38696357607841492</v>
      </c>
      <c r="CT929" s="67">
        <v>0.3957122266292572</v>
      </c>
      <c r="CU929" s="67">
        <v>0.33711418509483337</v>
      </c>
      <c r="CV929" s="67">
        <v>-8.5851781070232391E-2</v>
      </c>
      <c r="CW929" s="67">
        <v>-0.15629050135612488</v>
      </c>
      <c r="CX929" s="67">
        <v>-0.11793756484985352</v>
      </c>
      <c r="CY929" s="67">
        <v>-6.91986083984375E-2</v>
      </c>
      <c r="CZ929" s="67">
        <v>-3.847992792725563E-2</v>
      </c>
      <c r="DA929" s="67">
        <v>-2.612436655908823E-3</v>
      </c>
      <c r="DB929" s="67">
        <v>2.6112890336662531E-3</v>
      </c>
      <c r="DC929" s="67">
        <v>5.7882447727024555E-3</v>
      </c>
      <c r="DD929" s="67">
        <v>7.017254363745451E-3</v>
      </c>
      <c r="DE929" s="67">
        <v>7.0919492281973362E-3</v>
      </c>
      <c r="DF929" s="67">
        <v>7.2649079374969006E-3</v>
      </c>
      <c r="DG929" s="67">
        <v>-3.9496799581684172E-4</v>
      </c>
      <c r="DH929" s="67">
        <v>-4.4483700767159462E-3</v>
      </c>
      <c r="DI929" s="67">
        <v>-8.6245127022266388E-3</v>
      </c>
      <c r="DJ929" s="67">
        <v>-1.3070201501250267E-2</v>
      </c>
      <c r="DK929" s="67">
        <v>-1.419773418456316E-2</v>
      </c>
      <c r="DL929" s="67">
        <v>-1.5475980006158352E-2</v>
      </c>
      <c r="DM929" s="67">
        <v>-1.201105210930109E-2</v>
      </c>
      <c r="DN929" s="67">
        <v>1.7660634592175484E-2</v>
      </c>
      <c r="DO929" s="67">
        <v>0.28120654821395874</v>
      </c>
      <c r="DP929" s="67">
        <v>0.3646695613861084</v>
      </c>
      <c r="DQ929" s="67">
        <v>0.3981175422668457</v>
      </c>
      <c r="DR929" s="67">
        <v>0.40693551301956177</v>
      </c>
      <c r="DS929" s="67">
        <v>0.3483414351940155</v>
      </c>
      <c r="DT929" s="67">
        <v>-7.4517808854579926E-2</v>
      </c>
      <c r="DU929" s="67">
        <v>-0.14519909024238586</v>
      </c>
      <c r="DV929" s="67">
        <v>-0.10728973895311356</v>
      </c>
      <c r="DW929" s="67">
        <v>-5.9268869459629059E-2</v>
      </c>
      <c r="DX929" s="67">
        <v>-2.9378026723861694E-2</v>
      </c>
      <c r="DY929" s="67">
        <v>9.1053945943713188E-3</v>
      </c>
      <c r="DZ929" s="67">
        <v>1.3427173718810081E-2</v>
      </c>
      <c r="EA929" s="67">
        <v>1.5898974612355232E-2</v>
      </c>
      <c r="EB929" s="67">
        <v>1.6678687185049057E-2</v>
      </c>
      <c r="EC929" s="67">
        <v>1.6515467315912247E-2</v>
      </c>
      <c r="ED929" s="67">
        <v>1.6951125115156174E-2</v>
      </c>
      <c r="EE929" s="67">
        <v>1.0076083242893219E-2</v>
      </c>
      <c r="EF929" s="67">
        <v>6.7963222973048687E-3</v>
      </c>
      <c r="EG929" s="67">
        <v>3.3091569785028696E-3</v>
      </c>
      <c r="EH929" s="67">
        <v>-2.9635615646839142E-4</v>
      </c>
      <c r="EI929" s="67">
        <v>-5.7744543300941586E-4</v>
      </c>
      <c r="EJ929" s="67">
        <v>-1.0467790998518467E-3</v>
      </c>
      <c r="EK929" s="67">
        <v>3.1660082750022411E-3</v>
      </c>
      <c r="EL929" s="67">
        <v>3.340115025639534E-2</v>
      </c>
      <c r="EM929" s="67">
        <v>0.2968965470790863</v>
      </c>
      <c r="EN929" s="67">
        <v>0.38057956099510193</v>
      </c>
      <c r="EO929" s="67">
        <v>0.41422215104103088</v>
      </c>
      <c r="EP929" s="67">
        <v>0.42314022779464722</v>
      </c>
      <c r="EQ929" s="67">
        <v>0.36455181241035461</v>
      </c>
      <c r="ER929" s="67">
        <v>-5.8153357356786728E-2</v>
      </c>
      <c r="ES929" s="67">
        <v>-0.12918482720851898</v>
      </c>
      <c r="ET929" s="67">
        <v>-9.1915957629680634E-2</v>
      </c>
      <c r="EU929" s="67">
        <v>-4.4931907206773758E-2</v>
      </c>
      <c r="EV929" s="67">
        <v>-1.6236327588558197E-2</v>
      </c>
      <c r="EW929" s="67">
        <v>75.146919250488281</v>
      </c>
      <c r="EX929" s="67">
        <v>73.440559387207031</v>
      </c>
      <c r="EY929" s="67">
        <v>71.621719360351563</v>
      </c>
      <c r="EZ929" s="67">
        <v>70.29595947265625</v>
      </c>
      <c r="FA929" s="67">
        <v>68.971412658691406</v>
      </c>
      <c r="FB929" s="67">
        <v>67.896965026855469</v>
      </c>
      <c r="FC929" s="67">
        <v>67.608963012695313</v>
      </c>
      <c r="FD929" s="67">
        <v>69.938133239746094</v>
      </c>
      <c r="FE929" s="67">
        <v>74.387893676757813</v>
      </c>
      <c r="FF929" s="67">
        <v>79.084823608398438</v>
      </c>
      <c r="FG929" s="67">
        <v>83.738563537597656</v>
      </c>
      <c r="FH929" s="67">
        <v>88.020645141601563</v>
      </c>
      <c r="FI929" s="67">
        <v>91.648872375488281</v>
      </c>
      <c r="FJ929" s="67">
        <v>94.7149658203125</v>
      </c>
      <c r="FK929" s="67">
        <v>96.553237915039063</v>
      </c>
      <c r="FL929" s="67">
        <v>97.941452026367188</v>
      </c>
      <c r="FM929" s="67">
        <v>98.17584228515625</v>
      </c>
      <c r="FN929" s="67">
        <v>97.231109619140625</v>
      </c>
      <c r="FO929" s="67">
        <v>94.828163146972656</v>
      </c>
      <c r="FP929" s="67">
        <v>91.268775939941406</v>
      </c>
      <c r="FQ929" s="67">
        <v>86.613716125488281</v>
      </c>
      <c r="FR929" s="67">
        <v>82.921730041503906</v>
      </c>
      <c r="FS929" s="67">
        <v>79.878364562988281</v>
      </c>
      <c r="FT929" s="67">
        <v>77.679298400878906</v>
      </c>
      <c r="FU929" s="68">
        <v>1.4345827512443066E-2</v>
      </c>
      <c r="FV929" s="40">
        <v>12.130000114440918</v>
      </c>
      <c r="FW929">
        <v>28741.360000000001</v>
      </c>
      <c r="FX929">
        <v>1</v>
      </c>
    </row>
    <row r="930" spans="1:180" x14ac:dyDescent="0.2">
      <c r="A930" t="s">
        <v>189</v>
      </c>
      <c r="B930" t="s">
        <v>207</v>
      </c>
      <c r="C930" t="s">
        <v>204</v>
      </c>
      <c r="D930" t="s">
        <v>186</v>
      </c>
      <c r="E930" t="s">
        <v>1</v>
      </c>
      <c r="F930" t="s">
        <v>193</v>
      </c>
      <c r="G930" s="60" t="s">
        <v>216</v>
      </c>
      <c r="H930" s="67">
        <v>17397.000090479851</v>
      </c>
      <c r="I930" s="67">
        <v>0.80009645223617554</v>
      </c>
      <c r="J930" s="67">
        <v>0.70001351833343506</v>
      </c>
      <c r="K930" s="67">
        <v>0.63552087545394897</v>
      </c>
      <c r="L930" s="67">
        <v>0.60041087865829468</v>
      </c>
      <c r="M930" s="67">
        <v>0.59426641464233398</v>
      </c>
      <c r="N930" s="67">
        <v>0.62998473644256592</v>
      </c>
      <c r="O930" s="67">
        <v>0.71160221099853516</v>
      </c>
      <c r="P930" s="67">
        <v>0.79293364286422729</v>
      </c>
      <c r="Q930" s="67">
        <v>0.83759093284606934</v>
      </c>
      <c r="R930" s="67">
        <v>0.88639962673187256</v>
      </c>
      <c r="S930" s="67">
        <v>0.96358406543731689</v>
      </c>
      <c r="T930" s="67">
        <v>1.0659050941467285</v>
      </c>
      <c r="U930" s="67">
        <v>1.1975483894348145</v>
      </c>
      <c r="V930" s="67">
        <v>1.3211878538131714</v>
      </c>
      <c r="W930" s="67">
        <v>1.4589427709579468</v>
      </c>
      <c r="X930" s="67">
        <v>1.587157130241394</v>
      </c>
      <c r="Y930" s="67">
        <v>1.7103050947189331</v>
      </c>
      <c r="Z930" s="67">
        <v>1.8083451986312866</v>
      </c>
      <c r="AA930" s="67">
        <v>1.8202483654022217</v>
      </c>
      <c r="AB930" s="67">
        <v>1.7644318342208862</v>
      </c>
      <c r="AC930" s="67">
        <v>1.663383960723877</v>
      </c>
      <c r="AD930" s="67">
        <v>1.5500463247299194</v>
      </c>
      <c r="AE930" s="67">
        <v>1.315822958946228</v>
      </c>
      <c r="AF930" s="67">
        <v>1.0678271055221558</v>
      </c>
      <c r="AG930" s="67">
        <v>-3.5112280398607254E-2</v>
      </c>
      <c r="AH930" s="67">
        <v>-3.176296129822731E-2</v>
      </c>
      <c r="AI930" s="67">
        <v>-3.7240736186504364E-2</v>
      </c>
      <c r="AJ930" s="67">
        <v>-3.6312025040388107E-2</v>
      </c>
      <c r="AK930" s="67">
        <v>-3.4462384879589081E-2</v>
      </c>
      <c r="AL930" s="67">
        <v>-3.5513121634721756E-2</v>
      </c>
      <c r="AM930" s="67">
        <v>-4.05537448823452E-2</v>
      </c>
      <c r="AN930" s="67">
        <v>-4.6520203351974487E-2</v>
      </c>
      <c r="AO930" s="67">
        <v>-5.9150569140911102E-2</v>
      </c>
      <c r="AP930" s="67">
        <v>-7.5682707130908966E-2</v>
      </c>
      <c r="AQ930" s="67">
        <v>-6.3464619219303131E-2</v>
      </c>
      <c r="AR930" s="67">
        <v>-6.2633298337459564E-2</v>
      </c>
      <c r="AS930" s="67">
        <v>-7.4907548725605011E-2</v>
      </c>
      <c r="AT930" s="67">
        <v>-5.0646014511585236E-2</v>
      </c>
      <c r="AU930" s="67">
        <v>0.13323932886123657</v>
      </c>
      <c r="AV930" s="67">
        <v>0.17908473312854767</v>
      </c>
      <c r="AW930" s="67">
        <v>0.21012052893638611</v>
      </c>
      <c r="AX930" s="67">
        <v>0.2316678911447525</v>
      </c>
      <c r="AY930" s="67">
        <v>0.20655466616153717</v>
      </c>
      <c r="AZ930" s="67">
        <v>-5.4573891684412956E-3</v>
      </c>
      <c r="BA930" s="67">
        <v>-7.6666191220283508E-2</v>
      </c>
      <c r="BB930" s="67">
        <v>-8.9246489107608795E-2</v>
      </c>
      <c r="BC930" s="67">
        <v>-8.5513927042484283E-2</v>
      </c>
      <c r="BD930" s="67">
        <v>-6.0158096253871918E-2</v>
      </c>
      <c r="BE930" s="67">
        <v>-1.3630501925945282E-2</v>
      </c>
      <c r="BF930" s="67">
        <v>-1.1781827546656132E-2</v>
      </c>
      <c r="BG930" s="67">
        <v>-1.8493320792913437E-2</v>
      </c>
      <c r="BH930" s="67">
        <v>-1.8288722261786461E-2</v>
      </c>
      <c r="BI930" s="67">
        <v>-1.6779735684394836E-2</v>
      </c>
      <c r="BJ930" s="67">
        <v>-1.7260124906897545E-2</v>
      </c>
      <c r="BK930" s="67">
        <v>-2.0836915820837021E-2</v>
      </c>
      <c r="BL930" s="67">
        <v>-2.5465728715062141E-2</v>
      </c>
      <c r="BM930" s="67">
        <v>-3.6866646260023117E-2</v>
      </c>
      <c r="BN930" s="67">
        <v>-5.2025921642780304E-2</v>
      </c>
      <c r="BO930" s="67">
        <v>-3.8463987410068512E-2</v>
      </c>
      <c r="BP930" s="67">
        <v>-3.6331053823232651E-2</v>
      </c>
      <c r="BQ930" s="67">
        <v>-4.7440826892852783E-2</v>
      </c>
      <c r="BR930" s="67">
        <v>-2.2362608462572098E-2</v>
      </c>
      <c r="BS930" s="67">
        <v>0.16160336136817932</v>
      </c>
      <c r="BT930" s="67">
        <v>0.20780840516090393</v>
      </c>
      <c r="BU930" s="67">
        <v>0.23914195597171783</v>
      </c>
      <c r="BV930" s="67">
        <v>0.26091691851615906</v>
      </c>
      <c r="BW930" s="67">
        <v>0.23579372465610504</v>
      </c>
      <c r="BX930" s="67">
        <v>2.3714259266853333E-2</v>
      </c>
      <c r="BY930" s="67">
        <v>-4.7943178564310074E-2</v>
      </c>
      <c r="BZ930" s="67">
        <v>-6.1516009271144867E-2</v>
      </c>
      <c r="CA930" s="67">
        <v>-5.9518087655305862E-2</v>
      </c>
      <c r="CB930" s="67">
        <v>-3.6213591694831848E-2</v>
      </c>
      <c r="CC930" s="67">
        <v>1.2477110140025616E-3</v>
      </c>
      <c r="CD930" s="67">
        <v>2.0570454653352499E-3</v>
      </c>
      <c r="CE930" s="67">
        <v>-5.5089183151721954E-3</v>
      </c>
      <c r="CF930" s="67">
        <v>-5.8058355934917927E-3</v>
      </c>
      <c r="CG930" s="67">
        <v>-4.5327865518629551E-3</v>
      </c>
      <c r="CH930" s="67">
        <v>-4.6181567013263702E-3</v>
      </c>
      <c r="CI930" s="67">
        <v>-7.1810982190072536E-3</v>
      </c>
      <c r="CJ930" s="67">
        <v>-1.0883458890020847E-2</v>
      </c>
      <c r="CK930" s="67">
        <v>-2.1432865411043167E-2</v>
      </c>
      <c r="CL930" s="67">
        <v>-3.5641301423311234E-2</v>
      </c>
      <c r="CM930" s="67">
        <v>-2.1148623898625374E-2</v>
      </c>
      <c r="CN930" s="67">
        <v>-1.8114196136593819E-2</v>
      </c>
      <c r="CO930" s="67">
        <v>-2.8417458757758141E-2</v>
      </c>
      <c r="CP930" s="67">
        <v>-2.7736080810427666E-3</v>
      </c>
      <c r="CQ930" s="67">
        <v>0.18124818801879883</v>
      </c>
      <c r="CR930" s="67">
        <v>0.22770234942436218</v>
      </c>
      <c r="CS930" s="67">
        <v>0.25924211740493774</v>
      </c>
      <c r="CT930" s="67">
        <v>0.28117468953132629</v>
      </c>
      <c r="CU930" s="67">
        <v>0.25604459643363953</v>
      </c>
      <c r="CV930" s="67">
        <v>4.3918456882238388E-2</v>
      </c>
      <c r="CW930" s="67">
        <v>-2.8049711138010025E-2</v>
      </c>
      <c r="CX930" s="67">
        <v>-4.2309965938329697E-2</v>
      </c>
      <c r="CY930" s="67">
        <v>-4.1513446718454361E-2</v>
      </c>
      <c r="CZ930" s="67">
        <v>-1.9629700109362602E-2</v>
      </c>
      <c r="DA930" s="67">
        <v>1.6125923022627831E-2</v>
      </c>
      <c r="DB930" s="67">
        <v>1.5895919874310493E-2</v>
      </c>
      <c r="DC930" s="67">
        <v>7.475484162569046E-3</v>
      </c>
      <c r="DD930" s="67">
        <v>6.6770501434803009E-3</v>
      </c>
      <c r="DE930" s="67">
        <v>7.7141621150076389E-3</v>
      </c>
      <c r="DF930" s="67">
        <v>8.0238133668899536E-3</v>
      </c>
      <c r="DG930" s="67">
        <v>6.4747193828225136E-3</v>
      </c>
      <c r="DH930" s="67">
        <v>3.6988069768995047E-3</v>
      </c>
      <c r="DI930" s="67">
        <v>-5.9990845620632172E-3</v>
      </c>
      <c r="DJ930" s="67">
        <v>-1.9256679341197014E-2</v>
      </c>
      <c r="DK930" s="67">
        <v>-3.8332596886903048E-3</v>
      </c>
      <c r="DL930" s="67">
        <v>1.0265995661029592E-4</v>
      </c>
      <c r="DM930" s="67">
        <v>-9.3940906226634979E-3</v>
      </c>
      <c r="DN930" s="67">
        <v>1.6815392300486565E-2</v>
      </c>
      <c r="DO930" s="67">
        <v>0.20089304447174072</v>
      </c>
      <c r="DP930" s="67">
        <v>0.24759629368782043</v>
      </c>
      <c r="DQ930" s="67">
        <v>0.27934226393699646</v>
      </c>
      <c r="DR930" s="67">
        <v>0.30143249034881592</v>
      </c>
      <c r="DS930" s="67">
        <v>0.27629548311233521</v>
      </c>
      <c r="DT930" s="67">
        <v>6.4122647047042847E-2</v>
      </c>
      <c r="DU930" s="67">
        <v>-8.156241849064827E-3</v>
      </c>
      <c r="DV930" s="67">
        <v>-2.3103920742869377E-2</v>
      </c>
      <c r="DW930" s="67">
        <v>-2.350880391895771E-2</v>
      </c>
      <c r="DX930" s="67">
        <v>-3.0458085238933563E-3</v>
      </c>
      <c r="DY930" s="67">
        <v>3.7607699632644653E-2</v>
      </c>
      <c r="DZ930" s="67">
        <v>3.5877052694559097E-2</v>
      </c>
      <c r="EA930" s="67">
        <v>2.6222899556159973E-2</v>
      </c>
      <c r="EB930" s="67">
        <v>2.4700354784727097E-2</v>
      </c>
      <c r="EC930" s="67">
        <v>2.5396810844540596E-2</v>
      </c>
      <c r="ED930" s="67">
        <v>2.6276808232069016E-2</v>
      </c>
      <c r="EE930" s="67">
        <v>2.6191547513008118E-2</v>
      </c>
      <c r="EF930" s="67">
        <v>2.4753283709287643E-2</v>
      </c>
      <c r="EG930" s="67">
        <v>1.6284843906760216E-2</v>
      </c>
      <c r="EH930" s="67">
        <v>4.4001122005283833E-3</v>
      </c>
      <c r="EI930" s="67">
        <v>2.1167373284697533E-2</v>
      </c>
      <c r="EJ930" s="67">
        <v>2.6404906064271927E-2</v>
      </c>
      <c r="EK930" s="67">
        <v>1.8072633072733879E-2</v>
      </c>
      <c r="EL930" s="67">
        <v>4.5098792761564255E-2</v>
      </c>
      <c r="EM930" s="67">
        <v>0.22925707697868347</v>
      </c>
      <c r="EN930" s="67">
        <v>0.27631998062133789</v>
      </c>
      <c r="EO930" s="67">
        <v>0.30836370587348938</v>
      </c>
      <c r="EP930" s="67">
        <v>0.33068150281906128</v>
      </c>
      <c r="EQ930" s="67">
        <v>0.30553451180458069</v>
      </c>
      <c r="ER930" s="67">
        <v>9.3294300138950348E-2</v>
      </c>
      <c r="ES930" s="67">
        <v>2.0566767081618309E-2</v>
      </c>
      <c r="ET930" s="67">
        <v>4.6265539713203907E-3</v>
      </c>
      <c r="EU930" s="67">
        <v>2.4870380293577909E-3</v>
      </c>
      <c r="EV930" s="67">
        <v>2.0898696035146713E-2</v>
      </c>
      <c r="EW930" s="67">
        <v>71.247673034667969</v>
      </c>
      <c r="EX930" s="67">
        <v>69.974952697753906</v>
      </c>
      <c r="EY930" s="67">
        <v>67.634857177734375</v>
      </c>
      <c r="EZ930" s="67">
        <v>66.185234069824219</v>
      </c>
      <c r="FA930" s="67">
        <v>65.133705139160156</v>
      </c>
      <c r="FB930" s="67">
        <v>64.330833435058594</v>
      </c>
      <c r="FC930" s="67">
        <v>64.409690856933594</v>
      </c>
      <c r="FD930" s="67">
        <v>67.341300964355469</v>
      </c>
      <c r="FE930" s="67">
        <v>71.277786254882813</v>
      </c>
      <c r="FF930" s="67">
        <v>75.786880493164063</v>
      </c>
      <c r="FG930" s="67">
        <v>79.926841735839844</v>
      </c>
      <c r="FH930" s="67">
        <v>83.734420776367188</v>
      </c>
      <c r="FI930" s="67">
        <v>87.878501892089844</v>
      </c>
      <c r="FJ930" s="67">
        <v>91.611793518066406</v>
      </c>
      <c r="FK930" s="67">
        <v>93.398544311523438</v>
      </c>
      <c r="FL930" s="67">
        <v>95.197479248046875</v>
      </c>
      <c r="FM930" s="67">
        <v>95.724533081054688</v>
      </c>
      <c r="FN930" s="67">
        <v>95.297279357910156</v>
      </c>
      <c r="FO930" s="67">
        <v>92.569664001464844</v>
      </c>
      <c r="FP930" s="67">
        <v>89.485641479492188</v>
      </c>
      <c r="FQ930" s="67">
        <v>83.801658630371094</v>
      </c>
      <c r="FR930" s="67">
        <v>80.266281127929688</v>
      </c>
      <c r="FS930" s="67">
        <v>77.699577331542969</v>
      </c>
      <c r="FT930" s="67">
        <v>75.894683837890625</v>
      </c>
      <c r="FU930" s="68">
        <v>2.5904364883899689E-2</v>
      </c>
      <c r="FV930" s="40">
        <v>9.7299995422363281</v>
      </c>
      <c r="FW930">
        <v>18093.29</v>
      </c>
      <c r="FX930">
        <v>1</v>
      </c>
    </row>
    <row r="931" spans="1:180" x14ac:dyDescent="0.2">
      <c r="A931" t="s">
        <v>189</v>
      </c>
      <c r="B931" t="s">
        <v>207</v>
      </c>
      <c r="C931" t="s">
        <v>204</v>
      </c>
      <c r="D931" t="s">
        <v>186</v>
      </c>
      <c r="E931" t="s">
        <v>1</v>
      </c>
      <c r="F931" t="s">
        <v>193</v>
      </c>
      <c r="G931" s="60" t="s">
        <v>217</v>
      </c>
      <c r="H931" s="67">
        <v>17338.999785900116</v>
      </c>
      <c r="I931" s="67">
        <v>0.80169302225112915</v>
      </c>
      <c r="J931" s="67">
        <v>0.69988387823104858</v>
      </c>
      <c r="K931" s="67">
        <v>0.63573789596557617</v>
      </c>
      <c r="L931" s="67">
        <v>0.60434448719024658</v>
      </c>
      <c r="M931" s="67">
        <v>0.59766083955764771</v>
      </c>
      <c r="N931" s="67">
        <v>0.63871866464614868</v>
      </c>
      <c r="O931" s="67">
        <v>0.70915913581848145</v>
      </c>
      <c r="P931" s="67">
        <v>0.78294080495834351</v>
      </c>
      <c r="Q931" s="67">
        <v>0.81973755359649658</v>
      </c>
      <c r="R931" s="67">
        <v>0.88235592842102051</v>
      </c>
      <c r="S931" s="67">
        <v>0.97464251518249512</v>
      </c>
      <c r="T931" s="67">
        <v>1.0978126525878906</v>
      </c>
      <c r="U931" s="67">
        <v>1.2367223501205444</v>
      </c>
      <c r="V931" s="67">
        <v>1.3625009059906006</v>
      </c>
      <c r="W931" s="67">
        <v>1.4934821128845215</v>
      </c>
      <c r="X931" s="67">
        <v>1.6191565990447998</v>
      </c>
      <c r="Y931" s="67">
        <v>1.7414853572845459</v>
      </c>
      <c r="Z931" s="67">
        <v>1.8453423976898193</v>
      </c>
      <c r="AA931" s="67">
        <v>1.8582063913345337</v>
      </c>
      <c r="AB931" s="67">
        <v>1.7969057559967041</v>
      </c>
      <c r="AC931" s="67">
        <v>1.6956604719161987</v>
      </c>
      <c r="AD931" s="67">
        <v>1.5981506109237671</v>
      </c>
      <c r="AE931" s="67">
        <v>1.3373284339904785</v>
      </c>
      <c r="AF931" s="67">
        <v>1.0769121646881104</v>
      </c>
      <c r="AG931" s="67">
        <v>-4.1879862546920776E-2</v>
      </c>
      <c r="AH931" s="67">
        <v>-3.4916378557682037E-2</v>
      </c>
      <c r="AI931" s="67">
        <v>-3.640664741396904E-2</v>
      </c>
      <c r="AJ931" s="67">
        <v>-3.6015097051858902E-2</v>
      </c>
      <c r="AK931" s="67">
        <v>-3.7020672112703323E-2</v>
      </c>
      <c r="AL931" s="67">
        <v>-3.4723959863185883E-2</v>
      </c>
      <c r="AM931" s="67">
        <v>-4.841163381934166E-2</v>
      </c>
      <c r="AN931" s="67">
        <v>-5.6354235857725143E-2</v>
      </c>
      <c r="AO931" s="67">
        <v>-6.4529471099376678E-2</v>
      </c>
      <c r="AP931" s="67">
        <v>-7.017151266336441E-2</v>
      </c>
      <c r="AQ931" s="67">
        <v>-6.6296666860580444E-2</v>
      </c>
      <c r="AR931" s="67">
        <v>-6.8508021533489227E-2</v>
      </c>
      <c r="AS931" s="67">
        <v>-7.0040509104728699E-2</v>
      </c>
      <c r="AT931" s="67">
        <v>-5.5437982082366943E-2</v>
      </c>
      <c r="AU931" s="67">
        <v>0.15088638663291931</v>
      </c>
      <c r="AV931" s="67">
        <v>0.19514630734920502</v>
      </c>
      <c r="AW931" s="67">
        <v>0.22780483961105347</v>
      </c>
      <c r="AX931" s="67">
        <v>0.23750646412372589</v>
      </c>
      <c r="AY931" s="67">
        <v>0.20588624477386475</v>
      </c>
      <c r="AZ931" s="67">
        <v>-2.5823265314102173E-2</v>
      </c>
      <c r="BA931" s="67">
        <v>-0.10902231931686401</v>
      </c>
      <c r="BB931" s="67">
        <v>-0.11954131722450256</v>
      </c>
      <c r="BC931" s="67">
        <v>-0.10824738442897797</v>
      </c>
      <c r="BD931" s="67">
        <v>-8.1054270267486572E-2</v>
      </c>
      <c r="BE931" s="67">
        <v>-2.0414276048541069E-2</v>
      </c>
      <c r="BF931" s="67">
        <v>-1.4949853532016277E-2</v>
      </c>
      <c r="BG931" s="67">
        <v>-1.7672671005129814E-2</v>
      </c>
      <c r="BH931" s="67">
        <v>-1.8004363402724266E-2</v>
      </c>
      <c r="BI931" s="67">
        <v>-1.9350131973624229E-2</v>
      </c>
      <c r="BJ931" s="67">
        <v>-1.6482695937156677E-2</v>
      </c>
      <c r="BK931" s="67">
        <v>-2.8707398101687431E-2</v>
      </c>
      <c r="BL931" s="67">
        <v>-3.5312976688146591E-2</v>
      </c>
      <c r="BM931" s="67">
        <v>-4.2259737849235535E-2</v>
      </c>
      <c r="BN931" s="67">
        <v>-4.6530693769454956E-2</v>
      </c>
      <c r="BO931" s="67">
        <v>-4.1313901543617249E-2</v>
      </c>
      <c r="BP931" s="67">
        <v>-4.222533106803894E-2</v>
      </c>
      <c r="BQ931" s="67">
        <v>-4.2594749480485916E-2</v>
      </c>
      <c r="BR931" s="67">
        <v>-2.7176545932888985E-2</v>
      </c>
      <c r="BS931" s="67">
        <v>0.17922824621200562</v>
      </c>
      <c r="BT931" s="67">
        <v>0.22384719550609589</v>
      </c>
      <c r="BU931" s="67">
        <v>0.25680330395698547</v>
      </c>
      <c r="BV931" s="67">
        <v>0.26673278212547302</v>
      </c>
      <c r="BW931" s="67">
        <v>0.23510280251502991</v>
      </c>
      <c r="BX931" s="67">
        <v>3.3258339390158653E-3</v>
      </c>
      <c r="BY931" s="67">
        <v>-8.0321215093135834E-2</v>
      </c>
      <c r="BZ931" s="67">
        <v>-9.1831929981708527E-2</v>
      </c>
      <c r="CA931" s="67">
        <v>-8.2271702587604523E-2</v>
      </c>
      <c r="CB931" s="67">
        <v>-5.7128511369228363E-2</v>
      </c>
      <c r="CC931" s="67">
        <v>-5.5472776293754578E-3</v>
      </c>
      <c r="CD931" s="67">
        <v>-1.1211003875359893E-3</v>
      </c>
      <c r="CE931" s="67">
        <v>-4.6975743025541306E-3</v>
      </c>
      <c r="CF931" s="67">
        <v>-5.5301785469055176E-3</v>
      </c>
      <c r="CG931" s="67">
        <v>-7.1115726605057716E-3</v>
      </c>
      <c r="CH931" s="67">
        <v>-3.8488502614200115E-3</v>
      </c>
      <c r="CI931" s="67">
        <v>-1.5060301870107651E-2</v>
      </c>
      <c r="CJ931" s="67">
        <v>-2.073986828327179E-2</v>
      </c>
      <c r="CK931" s="67">
        <v>-2.6835789903998375E-2</v>
      </c>
      <c r="CL931" s="67">
        <v>-3.0157141387462616E-2</v>
      </c>
      <c r="CM931" s="67">
        <v>-2.4010913446545601E-2</v>
      </c>
      <c r="CN931" s="67">
        <v>-2.4022018536925316E-2</v>
      </c>
      <c r="CO931" s="67">
        <v>-2.3585900664329529E-2</v>
      </c>
      <c r="CP931" s="67">
        <v>-7.6027619652450085E-3</v>
      </c>
      <c r="CQ931" s="67">
        <v>0.19885772466659546</v>
      </c>
      <c r="CR931" s="67">
        <v>0.24372534453868866</v>
      </c>
      <c r="CS931" s="67">
        <v>0.27688753604888916</v>
      </c>
      <c r="CT931" s="67">
        <v>0.28697484731674194</v>
      </c>
      <c r="CU931" s="67">
        <v>0.25533813238143921</v>
      </c>
      <c r="CV931" s="67">
        <v>2.3514410480856895E-2</v>
      </c>
      <c r="CW931" s="67">
        <v>-6.0442917048931122E-2</v>
      </c>
      <c r="CX931" s="67">
        <v>-7.2640486061573029E-2</v>
      </c>
      <c r="CY931" s="67">
        <v>-6.4281024038791656E-2</v>
      </c>
      <c r="CZ931" s="67">
        <v>-4.0557611733675003E-2</v>
      </c>
      <c r="DA931" s="67">
        <v>9.3197226524353027E-3</v>
      </c>
      <c r="DB931" s="67">
        <v>1.270765345543623E-2</v>
      </c>
      <c r="DC931" s="67">
        <v>8.277522400021553E-3</v>
      </c>
      <c r="DD931" s="67">
        <v>6.9440044462680817E-3</v>
      </c>
      <c r="DE931" s="67">
        <v>5.1269880495965481E-3</v>
      </c>
      <c r="DF931" s="67">
        <v>8.7849944829940796E-3</v>
      </c>
      <c r="DG931" s="67">
        <v>-1.4132063370198011E-3</v>
      </c>
      <c r="DH931" s="67">
        <v>-6.1667575500905514E-3</v>
      </c>
      <c r="DI931" s="67">
        <v>-1.1411843821406364E-2</v>
      </c>
      <c r="DJ931" s="67">
        <v>-1.3783589005470276E-2</v>
      </c>
      <c r="DK931" s="67">
        <v>-6.7079253494739532E-3</v>
      </c>
      <c r="DL931" s="67">
        <v>-5.8187046088278294E-3</v>
      </c>
      <c r="DM931" s="67">
        <v>-4.5770518481731415E-3</v>
      </c>
      <c r="DN931" s="67">
        <v>1.1971021071076393E-2</v>
      </c>
      <c r="DO931" s="67">
        <v>0.2184872180223465</v>
      </c>
      <c r="DP931" s="67">
        <v>0.26360347867012024</v>
      </c>
      <c r="DQ931" s="67">
        <v>0.29697179794311523</v>
      </c>
      <c r="DR931" s="67">
        <v>0.30721688270568848</v>
      </c>
      <c r="DS931" s="67">
        <v>0.27557343244552612</v>
      </c>
      <c r="DT931" s="67">
        <v>4.3702986091375351E-2</v>
      </c>
      <c r="DU931" s="67">
        <v>-4.0564622730016708E-2</v>
      </c>
      <c r="DV931" s="67">
        <v>-5.3449042141437531E-2</v>
      </c>
      <c r="DW931" s="67">
        <v>-4.6290349215269089E-2</v>
      </c>
      <c r="DX931" s="67">
        <v>-2.3986708372831345E-2</v>
      </c>
      <c r="DY931" s="67">
        <v>3.0785307288169861E-2</v>
      </c>
      <c r="DZ931" s="67">
        <v>3.267417848110199E-2</v>
      </c>
      <c r="EA931" s="67">
        <v>2.7011500671505928E-2</v>
      </c>
      <c r="EB931" s="67">
        <v>2.4954743683338165E-2</v>
      </c>
      <c r="EC931" s="67">
        <v>2.2797524929046631E-2</v>
      </c>
      <c r="ED931" s="67">
        <v>2.7026260271668434E-2</v>
      </c>
      <c r="EE931" s="67">
        <v>1.8291031941771507E-2</v>
      </c>
      <c r="EF931" s="67">
        <v>1.4874499291181564E-2</v>
      </c>
      <c r="EG931" s="67">
        <v>1.0857885703444481E-2</v>
      </c>
      <c r="EH931" s="67">
        <v>9.8572215065360069E-3</v>
      </c>
      <c r="EI931" s="67">
        <v>1.8274838104844093E-2</v>
      </c>
      <c r="EJ931" s="67">
        <v>2.0463990047574043E-2</v>
      </c>
      <c r="EK931" s="67">
        <v>2.2868707776069641E-2</v>
      </c>
      <c r="EL931" s="67">
        <v>4.0232453495264053E-2</v>
      </c>
      <c r="EM931" s="67">
        <v>0.24682906270027161</v>
      </c>
      <c r="EN931" s="67">
        <v>0.29230436682701111</v>
      </c>
      <c r="EO931" s="67">
        <v>0.32597023248672485</v>
      </c>
      <c r="EP931" s="67">
        <v>0.3364432156085968</v>
      </c>
      <c r="EQ931" s="67">
        <v>0.30478999018669128</v>
      </c>
      <c r="ER931" s="67">
        <v>7.2852082550525665E-2</v>
      </c>
      <c r="ES931" s="67">
        <v>-1.1863521300256252E-2</v>
      </c>
      <c r="ET931" s="67">
        <v>-2.5739647448062897E-2</v>
      </c>
      <c r="EU931" s="67">
        <v>-2.0314667373895645E-2</v>
      </c>
      <c r="EV931" s="67">
        <v>-6.0954418586334214E-5</v>
      </c>
      <c r="EW931" s="67">
        <v>71.022041320800781</v>
      </c>
      <c r="EX931" s="67">
        <v>69.890487670898438</v>
      </c>
      <c r="EY931" s="67">
        <v>68.50689697265625</v>
      </c>
      <c r="EZ931" s="67">
        <v>66.977828979492188</v>
      </c>
      <c r="FA931" s="67">
        <v>65.932319641113281</v>
      </c>
      <c r="FB931" s="67">
        <v>65.0535888671875</v>
      </c>
      <c r="FC931" s="67">
        <v>64.879638671875</v>
      </c>
      <c r="FD931" s="67">
        <v>67.971824645996094</v>
      </c>
      <c r="FE931" s="67">
        <v>72.942153930664063</v>
      </c>
      <c r="FF931" s="67">
        <v>78.034736633300781</v>
      </c>
      <c r="FG931" s="67">
        <v>82.750755310058594</v>
      </c>
      <c r="FH931" s="67">
        <v>85.98553466796875</v>
      </c>
      <c r="FI931" s="67">
        <v>89.396385192871094</v>
      </c>
      <c r="FJ931" s="67">
        <v>92.426567077636719</v>
      </c>
      <c r="FK931" s="67">
        <v>93.964271545410156</v>
      </c>
      <c r="FL931" s="67">
        <v>95.168121337890625</v>
      </c>
      <c r="FM931" s="67">
        <v>95.49139404296875</v>
      </c>
      <c r="FN931" s="67">
        <v>94.774627685546875</v>
      </c>
      <c r="FO931" s="67">
        <v>92.476295471191406</v>
      </c>
      <c r="FP931" s="67">
        <v>89.430633544921875</v>
      </c>
      <c r="FQ931" s="67">
        <v>83.895957946777344</v>
      </c>
      <c r="FR931" s="67">
        <v>80.131614685058594</v>
      </c>
      <c r="FS931" s="67">
        <v>77.555374145507813</v>
      </c>
      <c r="FT931" s="67">
        <v>76.174301147460938</v>
      </c>
      <c r="FU931" s="68">
        <v>2.5884084403514862E-2</v>
      </c>
      <c r="FV931" s="40">
        <v>12.529999732971191</v>
      </c>
      <c r="FW931">
        <v>18403.240000000002</v>
      </c>
      <c r="FX931">
        <v>1</v>
      </c>
    </row>
    <row r="932" spans="1:180" x14ac:dyDescent="0.2">
      <c r="A932" t="s">
        <v>189</v>
      </c>
      <c r="B932" t="s">
        <v>207</v>
      </c>
      <c r="C932" t="s">
        <v>204</v>
      </c>
      <c r="D932" t="s">
        <v>186</v>
      </c>
      <c r="E932" t="s">
        <v>1</v>
      </c>
      <c r="F932" t="s">
        <v>193</v>
      </c>
      <c r="G932" s="60" t="s">
        <v>218</v>
      </c>
      <c r="H932" s="67">
        <v>17334.999750614166</v>
      </c>
      <c r="I932" s="67">
        <v>0.899608314037323</v>
      </c>
      <c r="J932" s="67">
        <v>0.77934461832046509</v>
      </c>
      <c r="K932" s="67">
        <v>0.70228290557861328</v>
      </c>
      <c r="L932" s="67">
        <v>0.65774363279342651</v>
      </c>
      <c r="M932" s="67">
        <v>0.64263522624969482</v>
      </c>
      <c r="N932" s="67">
        <v>0.67172247171401978</v>
      </c>
      <c r="O932" s="67">
        <v>0.73648738861083984</v>
      </c>
      <c r="P932" s="67">
        <v>0.82129979133605957</v>
      </c>
      <c r="Q932" s="67">
        <v>0.88277584314346313</v>
      </c>
      <c r="R932" s="67">
        <v>0.95325708389282227</v>
      </c>
      <c r="S932" s="67">
        <v>1.0485849380493164</v>
      </c>
      <c r="T932" s="67">
        <v>1.1792984008789063</v>
      </c>
      <c r="U932" s="67">
        <v>1.3208634853363037</v>
      </c>
      <c r="V932" s="67">
        <v>1.462308406829834</v>
      </c>
      <c r="W932" s="67">
        <v>1.5968371629714966</v>
      </c>
      <c r="X932" s="67">
        <v>1.7122411727905273</v>
      </c>
      <c r="Y932" s="67">
        <v>1.8016902208328247</v>
      </c>
      <c r="Z932" s="67">
        <v>1.8805364370346069</v>
      </c>
      <c r="AA932" s="67">
        <v>1.8593695163726807</v>
      </c>
      <c r="AB932" s="67">
        <v>1.7654274702072144</v>
      </c>
      <c r="AC932" s="67">
        <v>1.6622505187988281</v>
      </c>
      <c r="AD932" s="67">
        <v>1.5637545585632324</v>
      </c>
      <c r="AE932" s="67">
        <v>1.3395296335220337</v>
      </c>
      <c r="AF932" s="67">
        <v>1.1000632047653198</v>
      </c>
      <c r="AG932" s="67">
        <v>-5.3711012005805969E-2</v>
      </c>
      <c r="AH932" s="67">
        <v>-4.6843003481626511E-2</v>
      </c>
      <c r="AI932" s="67">
        <v>-4.2410917580127716E-2</v>
      </c>
      <c r="AJ932" s="67">
        <v>-3.7668608129024506E-2</v>
      </c>
      <c r="AK932" s="67">
        <v>-3.3836834132671356E-2</v>
      </c>
      <c r="AL932" s="67">
        <v>-4.1016910225152969E-2</v>
      </c>
      <c r="AM932" s="67">
        <v>-4.7115139663219452E-2</v>
      </c>
      <c r="AN932" s="67">
        <v>-5.6689776480197906E-2</v>
      </c>
      <c r="AO932" s="67">
        <v>-6.3700765371322632E-2</v>
      </c>
      <c r="AP932" s="67">
        <v>-7.6588422060012817E-2</v>
      </c>
      <c r="AQ932" s="67">
        <v>-7.7104337513446808E-2</v>
      </c>
      <c r="AR932" s="67">
        <v>-7.6322421431541443E-2</v>
      </c>
      <c r="AS932" s="67">
        <v>-7.3567204177379608E-2</v>
      </c>
      <c r="AT932" s="67">
        <v>-2.1984487771987915E-2</v>
      </c>
      <c r="AU932" s="67">
        <v>0.16562315821647644</v>
      </c>
      <c r="AV932" s="67">
        <v>0.20707857608795166</v>
      </c>
      <c r="AW932" s="67">
        <v>0.2049148827791214</v>
      </c>
      <c r="AX932" s="67">
        <v>0.2024940699338913</v>
      </c>
      <c r="AY932" s="67">
        <v>0.1731000691652298</v>
      </c>
      <c r="AZ932" s="67">
        <v>-4.7141119837760925E-2</v>
      </c>
      <c r="BA932" s="67">
        <v>-9.5317214727401733E-2</v>
      </c>
      <c r="BB932" s="67">
        <v>-8.5531853139400482E-2</v>
      </c>
      <c r="BC932" s="67">
        <v>-8.0066189169883728E-2</v>
      </c>
      <c r="BD932" s="67">
        <v>-7.0223256945610046E-2</v>
      </c>
      <c r="BE932" s="67">
        <v>-3.2250456511974335E-2</v>
      </c>
      <c r="BF932" s="67">
        <v>-2.6881102472543716E-2</v>
      </c>
      <c r="BG932" s="67">
        <v>-2.3681240156292915E-2</v>
      </c>
      <c r="BH932" s="67">
        <v>-1.9661923870444298E-2</v>
      </c>
      <c r="BI932" s="67">
        <v>-1.6170145943760872E-2</v>
      </c>
      <c r="BJ932" s="67">
        <v>-2.2779462859034538E-2</v>
      </c>
      <c r="BK932" s="67">
        <v>-2.7414966374635696E-2</v>
      </c>
      <c r="BL932" s="67">
        <v>-3.5652879625558853E-2</v>
      </c>
      <c r="BM932" s="67">
        <v>-4.1435703635215759E-2</v>
      </c>
      <c r="BN932" s="67">
        <v>-5.2952680736780167E-2</v>
      </c>
      <c r="BO932" s="67">
        <v>-5.2127044647932053E-2</v>
      </c>
      <c r="BP932" s="67">
        <v>-5.0045598298311234E-2</v>
      </c>
      <c r="BQ932" s="67">
        <v>-4.6127602458000183E-2</v>
      </c>
      <c r="BR932" s="67">
        <v>6.2706237658858299E-3</v>
      </c>
      <c r="BS932" s="67">
        <v>0.19395861029624939</v>
      </c>
      <c r="BT932" s="67">
        <v>0.23577293753623962</v>
      </c>
      <c r="BU932" s="67">
        <v>0.23390677571296692</v>
      </c>
      <c r="BV932" s="67">
        <v>0.23171375691890717</v>
      </c>
      <c r="BW932" s="67">
        <v>0.2023099809885025</v>
      </c>
      <c r="BX932" s="67">
        <v>-1.7998643219470978E-2</v>
      </c>
      <c r="BY932" s="67">
        <v>-6.6622644662857056E-2</v>
      </c>
      <c r="BZ932" s="67">
        <v>-5.7828839868307114E-2</v>
      </c>
      <c r="CA932" s="67">
        <v>-5.409657210111618E-2</v>
      </c>
      <c r="CB932" s="67">
        <v>-4.6303115785121918E-2</v>
      </c>
      <c r="CC932" s="67">
        <v>-1.7386941239237785E-2</v>
      </c>
      <c r="CD932" s="67">
        <v>-1.3055551797151566E-2</v>
      </c>
      <c r="CE932" s="67">
        <v>-1.0709119029343128E-2</v>
      </c>
      <c r="CF932" s="67">
        <v>-7.1905506774783134E-3</v>
      </c>
      <c r="CG932" s="67">
        <v>-3.9342539384961128E-3</v>
      </c>
      <c r="CH932" s="67">
        <v>-1.0148263536393642E-2</v>
      </c>
      <c r="CI932" s="67">
        <v>-1.3770687393844128E-2</v>
      </c>
      <c r="CJ932" s="67">
        <v>-2.1082788705825806E-2</v>
      </c>
      <c r="CK932" s="67">
        <v>-2.6014985516667366E-2</v>
      </c>
      <c r="CL932" s="67">
        <v>-3.6582637578248978E-2</v>
      </c>
      <c r="CM932" s="67">
        <v>-3.482784703373909E-2</v>
      </c>
      <c r="CN932" s="67">
        <v>-3.1846344470977783E-2</v>
      </c>
      <c r="CO932" s="67">
        <v>-2.7123022824525833E-2</v>
      </c>
      <c r="CP932" s="67">
        <v>2.5840029120445251E-2</v>
      </c>
      <c r="CQ932" s="67">
        <v>0.21358363330364227</v>
      </c>
      <c r="CR932" s="67">
        <v>0.25564655661582947</v>
      </c>
      <c r="CS932" s="67">
        <v>0.25398644804954529</v>
      </c>
      <c r="CT932" s="67">
        <v>0.25195121765136719</v>
      </c>
      <c r="CU932" s="67">
        <v>0.22254067659378052</v>
      </c>
      <c r="CV932" s="67">
        <v>2.185348654165864E-3</v>
      </c>
      <c r="CW932" s="67">
        <v>-4.6748876571655273E-2</v>
      </c>
      <c r="CX932" s="67">
        <v>-3.8641810417175293E-2</v>
      </c>
      <c r="CY932" s="67">
        <v>-3.6110095679759979E-2</v>
      </c>
      <c r="CZ932" s="67">
        <v>-2.9736097902059555E-2</v>
      </c>
      <c r="DA932" s="67">
        <v>-2.5234264321625233E-3</v>
      </c>
      <c r="DB932" s="67">
        <v>7.6999911107122898E-4</v>
      </c>
      <c r="DC932" s="67">
        <v>2.263000700622797E-3</v>
      </c>
      <c r="DD932" s="67">
        <v>5.2808229811489582E-3</v>
      </c>
      <c r="DE932" s="67">
        <v>8.3016380667686462E-3</v>
      </c>
      <c r="DF932" s="67">
        <v>2.4829360190778971E-3</v>
      </c>
      <c r="DG932" s="67">
        <v>-1.2640804925467819E-4</v>
      </c>
      <c r="DH932" s="67">
        <v>-6.5126982517540455E-3</v>
      </c>
      <c r="DI932" s="67">
        <v>-1.0594269260764122E-2</v>
      </c>
      <c r="DJ932" s="67">
        <v>-2.0212596282362938E-2</v>
      </c>
      <c r="DK932" s="67">
        <v>-1.7528653144836426E-2</v>
      </c>
      <c r="DL932" s="67">
        <v>-1.3647099025547504E-2</v>
      </c>
      <c r="DM932" s="67">
        <v>-8.1184394657611847E-3</v>
      </c>
      <c r="DN932" s="67">
        <v>4.5409433543682098E-2</v>
      </c>
      <c r="DO932" s="67">
        <v>0.23320868611335754</v>
      </c>
      <c r="DP932" s="67">
        <v>0.27552017569541931</v>
      </c>
      <c r="DQ932" s="67">
        <v>0.27406612038612366</v>
      </c>
      <c r="DR932" s="67">
        <v>0.27218866348266602</v>
      </c>
      <c r="DS932" s="67">
        <v>0.24277137219905853</v>
      </c>
      <c r="DT932" s="67">
        <v>2.2369340062141418E-2</v>
      </c>
      <c r="DU932" s="67">
        <v>-2.6875104755163193E-2</v>
      </c>
      <c r="DV932" s="67">
        <v>-1.9454784691333771E-2</v>
      </c>
      <c r="DW932" s="67">
        <v>-1.8123621121048927E-2</v>
      </c>
      <c r="DX932" s="67">
        <v>-1.3169080950319767E-2</v>
      </c>
      <c r="DY932" s="67">
        <v>1.8937127664685249E-2</v>
      </c>
      <c r="DZ932" s="67">
        <v>2.073189988732338E-2</v>
      </c>
      <c r="EA932" s="67">
        <v>2.099267952144146E-2</v>
      </c>
      <c r="EB932" s="67">
        <v>2.3287506774067879E-2</v>
      </c>
      <c r="EC932" s="67">
        <v>2.5968324393033981E-2</v>
      </c>
      <c r="ED932" s="67">
        <v>2.0720381289720535E-2</v>
      </c>
      <c r="EE932" s="67">
        <v>1.9573763012886047E-2</v>
      </c>
      <c r="EF932" s="67">
        <v>1.4524199068546295E-2</v>
      </c>
      <c r="EG932" s="67">
        <v>1.1670798063278198E-2</v>
      </c>
      <c r="EH932" s="67">
        <v>3.4231469035148621E-3</v>
      </c>
      <c r="EI932" s="67">
        <v>7.4486387893557549E-3</v>
      </c>
      <c r="EJ932" s="67">
        <v>1.2629724107682705E-2</v>
      </c>
      <c r="EK932" s="67">
        <v>1.9321158528327942E-2</v>
      </c>
      <c r="EL932" s="67">
        <v>7.3664546012878418E-2</v>
      </c>
      <c r="EM932" s="67">
        <v>0.26154413819313049</v>
      </c>
      <c r="EN932" s="67">
        <v>0.30421453714370728</v>
      </c>
      <c r="EO932" s="67">
        <v>0.30305799841880798</v>
      </c>
      <c r="EP932" s="67">
        <v>0.30140835046768188</v>
      </c>
      <c r="EQ932" s="67">
        <v>0.27198129892349243</v>
      </c>
      <c r="ER932" s="67">
        <v>5.1511816680431366E-2</v>
      </c>
      <c r="ES932" s="67">
        <v>1.8194622825831175E-3</v>
      </c>
      <c r="ET932" s="67">
        <v>8.2482332363724709E-3</v>
      </c>
      <c r="EU932" s="67">
        <v>7.8459931537508965E-3</v>
      </c>
      <c r="EV932" s="67">
        <v>1.0751060210168362E-2</v>
      </c>
      <c r="EW932" s="67">
        <v>74.775047302246094</v>
      </c>
      <c r="EX932" s="67">
        <v>72.1177978515625</v>
      </c>
      <c r="EY932" s="67">
        <v>69.923423767089844</v>
      </c>
      <c r="EZ932" s="67">
        <v>68.685493469238281</v>
      </c>
      <c r="FA932" s="67">
        <v>67.813629150390625</v>
      </c>
      <c r="FB932" s="67">
        <v>66.860908508300781</v>
      </c>
      <c r="FC932" s="67">
        <v>66.658256530761719</v>
      </c>
      <c r="FD932" s="67">
        <v>68.885566711425781</v>
      </c>
      <c r="FE932" s="67">
        <v>72.687889099121094</v>
      </c>
      <c r="FF932" s="67">
        <v>77.412895202636719</v>
      </c>
      <c r="FG932" s="67">
        <v>81.870315551757813</v>
      </c>
      <c r="FH932" s="67">
        <v>85.8680419921875</v>
      </c>
      <c r="FI932" s="67">
        <v>89.337684631347656</v>
      </c>
      <c r="FJ932" s="67">
        <v>92.261825561523438</v>
      </c>
      <c r="FK932" s="67">
        <v>94.333183288574219</v>
      </c>
      <c r="FL932" s="67">
        <v>95.417594909667969</v>
      </c>
      <c r="FM932" s="67">
        <v>95.933517456054688</v>
      </c>
      <c r="FN932" s="67">
        <v>94.748390197753906</v>
      </c>
      <c r="FO932" s="67">
        <v>91.781463623046875</v>
      </c>
      <c r="FP932" s="67">
        <v>87.456855773925781</v>
      </c>
      <c r="FQ932" s="67">
        <v>82.915817260742188</v>
      </c>
      <c r="FR932" s="67">
        <v>79.167205810546875</v>
      </c>
      <c r="FS932" s="67">
        <v>76.825477600097656</v>
      </c>
      <c r="FT932" s="67">
        <v>75.642715454101563</v>
      </c>
      <c r="FU932" s="68">
        <v>2.5878196582198143E-2</v>
      </c>
      <c r="FV932" s="40">
        <v>11.920000076293945</v>
      </c>
      <c r="FW932">
        <v>19186.23</v>
      </c>
      <c r="FX932">
        <v>1</v>
      </c>
    </row>
    <row r="933" spans="1:180" x14ac:dyDescent="0.2">
      <c r="A933" t="s">
        <v>189</v>
      </c>
      <c r="B933" t="s">
        <v>207</v>
      </c>
      <c r="C933" t="s">
        <v>204</v>
      </c>
      <c r="D933" t="s">
        <v>186</v>
      </c>
      <c r="E933" t="s">
        <v>1</v>
      </c>
      <c r="F933" t="s">
        <v>193</v>
      </c>
      <c r="G933" s="60" t="s">
        <v>219</v>
      </c>
      <c r="H933" s="67">
        <v>17306.000277638435</v>
      </c>
      <c r="I933" s="67">
        <v>0.84459847211837769</v>
      </c>
      <c r="J933" s="67">
        <v>0.73903656005859375</v>
      </c>
      <c r="K933" s="67">
        <v>0.67444705963134766</v>
      </c>
      <c r="L933" s="67">
        <v>0.63686764240264893</v>
      </c>
      <c r="M933" s="67">
        <v>0.62648797035217285</v>
      </c>
      <c r="N933" s="67">
        <v>0.66551810503005981</v>
      </c>
      <c r="O933" s="67">
        <v>0.74081903696060181</v>
      </c>
      <c r="P933" s="67">
        <v>0.82078319787979126</v>
      </c>
      <c r="Q933" s="67">
        <v>0.86065775156021118</v>
      </c>
      <c r="R933" s="67">
        <v>0.94381552934646606</v>
      </c>
      <c r="S933" s="67">
        <v>1.0563069581985474</v>
      </c>
      <c r="T933" s="67">
        <v>1.2040342092514038</v>
      </c>
      <c r="U933" s="67">
        <v>1.3929644823074341</v>
      </c>
      <c r="V933" s="67">
        <v>1.5489782094955444</v>
      </c>
      <c r="W933" s="67">
        <v>1.6846742630004883</v>
      </c>
      <c r="X933" s="67">
        <v>1.8144118785858154</v>
      </c>
      <c r="Y933" s="67">
        <v>1.9251604080200195</v>
      </c>
      <c r="Z933" s="67">
        <v>2.029188871383667</v>
      </c>
      <c r="AA933" s="67">
        <v>2.0542891025543213</v>
      </c>
      <c r="AB933" s="67">
        <v>1.9984411001205444</v>
      </c>
      <c r="AC933" s="67">
        <v>1.9197771549224854</v>
      </c>
      <c r="AD933" s="67">
        <v>1.8164762258529663</v>
      </c>
      <c r="AE933" s="67">
        <v>1.5403616428375244</v>
      </c>
      <c r="AF933" s="67">
        <v>1.2500296831130981</v>
      </c>
      <c r="AG933" s="67">
        <v>-3.4254834055900574E-2</v>
      </c>
      <c r="AH933" s="67">
        <v>-3.1904760748147964E-2</v>
      </c>
      <c r="AI933" s="67">
        <v>-3.1958114355802536E-2</v>
      </c>
      <c r="AJ933" s="67">
        <v>-3.1290739774703979E-2</v>
      </c>
      <c r="AK933" s="67">
        <v>-3.5637173801660538E-2</v>
      </c>
      <c r="AL933" s="67">
        <v>-3.0383126810193062E-2</v>
      </c>
      <c r="AM933" s="67">
        <v>-3.6129944026470184E-2</v>
      </c>
      <c r="AN933" s="67">
        <v>-3.6079917103052139E-2</v>
      </c>
      <c r="AO933" s="67">
        <v>-4.9473308026790619E-2</v>
      </c>
      <c r="AP933" s="67">
        <v>-4.3463584035634995E-2</v>
      </c>
      <c r="AQ933" s="67">
        <v>-4.6186499297618866E-2</v>
      </c>
      <c r="AR933" s="67">
        <v>-5.5697023868560791E-2</v>
      </c>
      <c r="AS933" s="67">
        <v>-5.5770330131053925E-2</v>
      </c>
      <c r="AT933" s="67">
        <v>-2.7417931705713272E-2</v>
      </c>
      <c r="AU933" s="67">
        <v>0.18699069321155548</v>
      </c>
      <c r="AV933" s="67">
        <v>0.23917004466056824</v>
      </c>
      <c r="AW933" s="67">
        <v>0.24461144208908081</v>
      </c>
      <c r="AX933" s="67">
        <v>0.24409066140651703</v>
      </c>
      <c r="AY933" s="67">
        <v>0.22610217332839966</v>
      </c>
      <c r="AZ933" s="67">
        <v>-5.5895168334245682E-2</v>
      </c>
      <c r="BA933" s="67">
        <v>-0.13232141733169556</v>
      </c>
      <c r="BB933" s="67">
        <v>-0.13209876418113708</v>
      </c>
      <c r="BC933" s="67">
        <v>-0.11749986559152603</v>
      </c>
      <c r="BD933" s="67">
        <v>-9.4511687755584717E-2</v>
      </c>
      <c r="BE933" s="67">
        <v>-1.2810274958610535E-2</v>
      </c>
      <c r="BF933" s="67">
        <v>-1.1957340873777866E-2</v>
      </c>
      <c r="BG933" s="67">
        <v>-1.3241724111139774E-2</v>
      </c>
      <c r="BH933" s="67">
        <v>-1.3296470046043396E-2</v>
      </c>
      <c r="BI933" s="67">
        <v>-1.7982123419642448E-2</v>
      </c>
      <c r="BJ933" s="67">
        <v>-1.21567128226161E-2</v>
      </c>
      <c r="BK933" s="67">
        <v>-1.6441157087683678E-2</v>
      </c>
      <c r="BL933" s="67">
        <v>-1.5054978430271149E-2</v>
      </c>
      <c r="BM933" s="67">
        <v>-2.7221355587244034E-2</v>
      </c>
      <c r="BN933" s="67">
        <v>-1.9842725247144699E-2</v>
      </c>
      <c r="BO933" s="67">
        <v>-2.1226001903414726E-2</v>
      </c>
      <c r="BP933" s="67">
        <v>-2.9438523575663567E-2</v>
      </c>
      <c r="BQ933" s="67">
        <v>-2.8350306674838066E-2</v>
      </c>
      <c r="BR933" s="67">
        <v>8.168910862877965E-4</v>
      </c>
      <c r="BS933" s="67">
        <v>0.21530547738075256</v>
      </c>
      <c r="BT933" s="67">
        <v>0.26784348487854004</v>
      </c>
      <c r="BU933" s="67">
        <v>0.27358224987983704</v>
      </c>
      <c r="BV933" s="67">
        <v>0.27328962087631226</v>
      </c>
      <c r="BW933" s="67">
        <v>0.2552916407585144</v>
      </c>
      <c r="BX933" s="67">
        <v>-2.6772964745759964E-2</v>
      </c>
      <c r="BY933" s="67">
        <v>-0.10364679992198944</v>
      </c>
      <c r="BZ933" s="67">
        <v>-0.10441543161869049</v>
      </c>
      <c r="CA933" s="67">
        <v>-9.1549210250377655E-2</v>
      </c>
      <c r="CB933" s="67">
        <v>-7.0609353482723236E-2</v>
      </c>
      <c r="CC933" s="67">
        <v>2.042161300778389E-3</v>
      </c>
      <c r="CD933" s="67">
        <v>1.8581809708848596E-3</v>
      </c>
      <c r="CE933" s="67">
        <v>-2.788089623209089E-4</v>
      </c>
      <c r="CF933" s="67">
        <v>-8.3369377534836531E-4</v>
      </c>
      <c r="CG933" s="67">
        <v>-5.7542882859706879E-3</v>
      </c>
      <c r="CH933" s="67">
        <v>4.6684619155712426E-4</v>
      </c>
      <c r="CI933" s="67">
        <v>-2.8047640807926655E-3</v>
      </c>
      <c r="CJ933" s="67">
        <v>-4.9317145021632314E-4</v>
      </c>
      <c r="CK933" s="67">
        <v>-1.1809723451733589E-2</v>
      </c>
      <c r="CL933" s="67">
        <v>-3.4829892683774233E-3</v>
      </c>
      <c r="CM933" s="67">
        <v>-3.9384388364851475E-3</v>
      </c>
      <c r="CN933" s="67">
        <v>-1.1251963675022125E-2</v>
      </c>
      <c r="CO933" s="67">
        <v>-9.3592805787920952E-3</v>
      </c>
      <c r="CP933" s="67">
        <v>2.0372243598103523E-2</v>
      </c>
      <c r="CQ933" s="67">
        <v>0.23491622507572174</v>
      </c>
      <c r="CR933" s="67">
        <v>0.28770259022712708</v>
      </c>
      <c r="CS933" s="67">
        <v>0.2936474084854126</v>
      </c>
      <c r="CT933" s="67">
        <v>0.2935127317905426</v>
      </c>
      <c r="CU933" s="67">
        <v>0.27550816535949707</v>
      </c>
      <c r="CV933" s="67">
        <v>-6.6030137240886688E-3</v>
      </c>
      <c r="CW933" s="67">
        <v>-8.3786845207214355E-2</v>
      </c>
      <c r="CX933" s="67">
        <v>-8.5242040455341339E-2</v>
      </c>
      <c r="CY933" s="67">
        <v>-7.3575869202613831E-2</v>
      </c>
      <c r="CZ933" s="67">
        <v>-5.4054681211709976E-2</v>
      </c>
      <c r="DA933" s="67">
        <v>1.6894597560167313E-2</v>
      </c>
      <c r="DB933" s="67">
        <v>1.5673704445362091E-2</v>
      </c>
      <c r="DC933" s="67">
        <v>1.2684106826782227E-2</v>
      </c>
      <c r="DD933" s="67">
        <v>1.1629083193838596E-2</v>
      </c>
      <c r="DE933" s="67">
        <v>6.4735459163784981E-3</v>
      </c>
      <c r="DF933" s="67">
        <v>1.3090404681861401E-2</v>
      </c>
      <c r="DG933" s="67">
        <v>1.0831629857420921E-2</v>
      </c>
      <c r="DH933" s="67">
        <v>1.4068636111915112E-2</v>
      </c>
      <c r="DI933" s="67">
        <v>3.6019100807607174E-3</v>
      </c>
      <c r="DJ933" s="67">
        <v>1.2876746244728565E-2</v>
      </c>
      <c r="DK933" s="67">
        <v>1.3349124230444431E-2</v>
      </c>
      <c r="DL933" s="67">
        <v>6.9345952942967415E-3</v>
      </c>
      <c r="DM933" s="67">
        <v>9.6317455172538757E-3</v>
      </c>
      <c r="DN933" s="67">
        <v>3.9927594363689423E-2</v>
      </c>
      <c r="DO933" s="67">
        <v>0.25452697277069092</v>
      </c>
      <c r="DP933" s="67">
        <v>0.30756175518035889</v>
      </c>
      <c r="DQ933" s="67">
        <v>0.31371250748634338</v>
      </c>
      <c r="DR933" s="67">
        <v>0.31373587250709534</v>
      </c>
      <c r="DS933" s="67">
        <v>0.29572468996047974</v>
      </c>
      <c r="DT933" s="67">
        <v>1.3566937297582626E-2</v>
      </c>
      <c r="DU933" s="67">
        <v>-6.392689049243927E-2</v>
      </c>
      <c r="DV933" s="67">
        <v>-6.6068641841411591E-2</v>
      </c>
      <c r="DW933" s="67">
        <v>-5.5602520704269409E-2</v>
      </c>
      <c r="DX933" s="67">
        <v>-3.7500005215406418E-2</v>
      </c>
      <c r="DY933" s="67">
        <v>3.8339156657457352E-2</v>
      </c>
      <c r="DZ933" s="67">
        <v>3.5621121525764465E-2</v>
      </c>
      <c r="EA933" s="67">
        <v>3.1400498002767563E-2</v>
      </c>
      <c r="EB933" s="67">
        <v>2.9623353853821754E-2</v>
      </c>
      <c r="EC933" s="67">
        <v>2.4128595367074013E-2</v>
      </c>
      <c r="ED933" s="67">
        <v>3.1316820532083511E-2</v>
      </c>
      <c r="EE933" s="67">
        <v>3.0520414933562279E-2</v>
      </c>
      <c r="EF933" s="67">
        <v>3.5093571990728378E-2</v>
      </c>
      <c r="EG933" s="67">
        <v>2.5853861123323441E-2</v>
      </c>
      <c r="EH933" s="67">
        <v>3.6497604101896286E-2</v>
      </c>
      <c r="EI933" s="67">
        <v>3.8309618830680847E-2</v>
      </c>
      <c r="EJ933" s="67">
        <v>3.3193096518516541E-2</v>
      </c>
      <c r="EK933" s="67">
        <v>3.7051770836114883E-2</v>
      </c>
      <c r="EL933" s="67">
        <v>6.8162411451339722E-2</v>
      </c>
      <c r="EM933" s="67">
        <v>0.28284174203872681</v>
      </c>
      <c r="EN933" s="67">
        <v>0.33623519539833069</v>
      </c>
      <c r="EO933" s="67">
        <v>0.34268337488174438</v>
      </c>
      <c r="EP933" s="67">
        <v>0.34293481707572937</v>
      </c>
      <c r="EQ933" s="67">
        <v>0.32491415739059448</v>
      </c>
      <c r="ER933" s="67">
        <v>4.2689140886068344E-2</v>
      </c>
      <c r="ES933" s="67">
        <v>-3.5252269357442856E-2</v>
      </c>
      <c r="ET933" s="67">
        <v>-3.8385301828384399E-2</v>
      </c>
      <c r="EU933" s="67">
        <v>-2.9651867225766182E-2</v>
      </c>
      <c r="EV933" s="67">
        <v>-1.3597679324448109E-2</v>
      </c>
      <c r="EW933" s="67">
        <v>72.438575744628906</v>
      </c>
      <c r="EX933" s="67">
        <v>70.907096862792969</v>
      </c>
      <c r="EY933" s="67">
        <v>70.051597595214844</v>
      </c>
      <c r="EZ933" s="67">
        <v>68.953163146972656</v>
      </c>
      <c r="FA933" s="67">
        <v>67.826148986816406</v>
      </c>
      <c r="FB933" s="67">
        <v>66.89068603515625</v>
      </c>
      <c r="FC933" s="67">
        <v>67.40313720703125</v>
      </c>
      <c r="FD933" s="67">
        <v>70.857398986816406</v>
      </c>
      <c r="FE933" s="67">
        <v>75.75225830078125</v>
      </c>
      <c r="FF933" s="67">
        <v>80.511260986328125</v>
      </c>
      <c r="FG933" s="67">
        <v>85.265304565429688</v>
      </c>
      <c r="FH933" s="67">
        <v>89.712989807128906</v>
      </c>
      <c r="FI933" s="67">
        <v>93.506607055664063</v>
      </c>
      <c r="FJ933" s="67">
        <v>96.490524291992188</v>
      </c>
      <c r="FK933" s="67">
        <v>98.099853515625</v>
      </c>
      <c r="FL933" s="67">
        <v>99.172607421875</v>
      </c>
      <c r="FM933" s="67">
        <v>99.642845153808594</v>
      </c>
      <c r="FN933" s="67">
        <v>98.950515747070313</v>
      </c>
      <c r="FO933" s="67">
        <v>96.832778930664063</v>
      </c>
      <c r="FP933" s="67">
        <v>93.61492919921875</v>
      </c>
      <c r="FQ933" s="67">
        <v>88.745574951171875</v>
      </c>
      <c r="FR933" s="67">
        <v>84.710662841796875</v>
      </c>
      <c r="FS933" s="67">
        <v>82.6519775390625</v>
      </c>
      <c r="FT933" s="67">
        <v>80.888343811035156</v>
      </c>
      <c r="FU933" s="68">
        <v>2.5859564542770386E-2</v>
      </c>
      <c r="FV933" s="40">
        <v>13.819999694824219</v>
      </c>
      <c r="FW933">
        <v>20177.47</v>
      </c>
      <c r="FX933">
        <v>1</v>
      </c>
    </row>
    <row r="934" spans="1:180" x14ac:dyDescent="0.2">
      <c r="A934" t="s">
        <v>189</v>
      </c>
      <c r="B934" t="s">
        <v>207</v>
      </c>
      <c r="C934" t="s">
        <v>204</v>
      </c>
      <c r="D934" t="s">
        <v>186</v>
      </c>
      <c r="E934" t="s">
        <v>1</v>
      </c>
      <c r="F934" t="s">
        <v>193</v>
      </c>
      <c r="G934" s="60" t="s">
        <v>220</v>
      </c>
      <c r="H934" s="67">
        <v>17271.999946594238</v>
      </c>
      <c r="I934" s="67">
        <v>1.0399283170700073</v>
      </c>
      <c r="J934" s="67">
        <v>0.89875334501266479</v>
      </c>
      <c r="K934" s="67">
        <v>0.80724334716796875</v>
      </c>
      <c r="L934" s="67">
        <v>0.75186139345169067</v>
      </c>
      <c r="M934" s="67">
        <v>0.72426146268844604</v>
      </c>
      <c r="N934" s="67">
        <v>0.74401283264160156</v>
      </c>
      <c r="O934" s="67">
        <v>0.80746239423751831</v>
      </c>
      <c r="P934" s="67">
        <v>0.88568013906478882</v>
      </c>
      <c r="Q934" s="67">
        <v>0.93729174137115479</v>
      </c>
      <c r="R934" s="67">
        <v>1.0030753612518311</v>
      </c>
      <c r="S934" s="67">
        <v>1.107435941696167</v>
      </c>
      <c r="T934" s="67">
        <v>1.219760537147522</v>
      </c>
      <c r="U934" s="67">
        <v>1.3437033891677856</v>
      </c>
      <c r="V934" s="67">
        <v>1.4362450838088989</v>
      </c>
      <c r="W934" s="67">
        <v>1.5077110528945923</v>
      </c>
      <c r="X934" s="67">
        <v>1.5822395086288452</v>
      </c>
      <c r="Y934" s="67">
        <v>1.650534987449646</v>
      </c>
      <c r="Z934" s="67">
        <v>1.7362062931060791</v>
      </c>
      <c r="AA934" s="67">
        <v>1.7703007459640503</v>
      </c>
      <c r="AB934" s="67">
        <v>1.7359268665313721</v>
      </c>
      <c r="AC934" s="67">
        <v>1.6886963844299316</v>
      </c>
      <c r="AD934" s="67">
        <v>1.6073471307754517</v>
      </c>
      <c r="AE934" s="67">
        <v>1.3661444187164307</v>
      </c>
      <c r="AF934" s="67">
        <v>1.1103861331939697</v>
      </c>
      <c r="AG934" s="67">
        <v>-7.6303943991661072E-2</v>
      </c>
      <c r="AH934" s="67">
        <v>-6.8143978714942932E-2</v>
      </c>
      <c r="AI934" s="67">
        <v>-5.1426533609628677E-2</v>
      </c>
      <c r="AJ934" s="67">
        <v>-4.5761507004499435E-2</v>
      </c>
      <c r="AK934" s="67">
        <v>-4.2917300015687943E-2</v>
      </c>
      <c r="AL934" s="67">
        <v>-4.6666491776704788E-2</v>
      </c>
      <c r="AM934" s="67">
        <v>-6.0930393636226654E-2</v>
      </c>
      <c r="AN934" s="67">
        <v>-6.2588684260845184E-2</v>
      </c>
      <c r="AO934" s="67">
        <v>-7.2978347539901733E-2</v>
      </c>
      <c r="AP934" s="67">
        <v>-8.4905989468097687E-2</v>
      </c>
      <c r="AQ934" s="67">
        <v>-7.4630133807659149E-2</v>
      </c>
      <c r="AR934" s="67">
        <v>-8.0614179372787476E-2</v>
      </c>
      <c r="AS934" s="67">
        <v>-6.9922909140586853E-2</v>
      </c>
      <c r="AT934" s="67">
        <v>-3.044658899307251E-2</v>
      </c>
      <c r="AU934" s="67">
        <v>0.13831658661365509</v>
      </c>
      <c r="AV934" s="67">
        <v>0.17547875642776489</v>
      </c>
      <c r="AW934" s="67">
        <v>0.18358978629112244</v>
      </c>
      <c r="AX934" s="67">
        <v>0.18676315248012543</v>
      </c>
      <c r="AY934" s="67">
        <v>0.17219455540180206</v>
      </c>
      <c r="AZ934" s="67">
        <v>-6.1290208250284195E-2</v>
      </c>
      <c r="BA934" s="67">
        <v>-0.13287347555160522</v>
      </c>
      <c r="BB934" s="67">
        <v>-0.13754478096961975</v>
      </c>
      <c r="BC934" s="67">
        <v>-0.11103376746177673</v>
      </c>
      <c r="BD934" s="67">
        <v>-7.339012622833252E-2</v>
      </c>
      <c r="BE934" s="67">
        <v>-5.4849013686180115E-2</v>
      </c>
      <c r="BF934" s="67">
        <v>-4.8186801373958588E-2</v>
      </c>
      <c r="BG934" s="67">
        <v>-3.2700885087251663E-2</v>
      </c>
      <c r="BH934" s="67">
        <v>-2.7758181095123291E-2</v>
      </c>
      <c r="BI934" s="67">
        <v>-2.5253165513277054E-2</v>
      </c>
      <c r="BJ934" s="67">
        <v>-2.8430480509996414E-2</v>
      </c>
      <c r="BK934" s="67">
        <v>-4.1231144219636917E-2</v>
      </c>
      <c r="BL934" s="67">
        <v>-4.1552536189556122E-2</v>
      </c>
      <c r="BM934" s="67">
        <v>-5.0714626908302307E-2</v>
      </c>
      <c r="BN934" s="67">
        <v>-6.1272941529750824E-2</v>
      </c>
      <c r="BO934" s="67">
        <v>-4.9657061696052551E-2</v>
      </c>
      <c r="BP934" s="67">
        <v>-5.4342757910490036E-2</v>
      </c>
      <c r="BQ934" s="67">
        <v>-4.2489629238843918E-2</v>
      </c>
      <c r="BR934" s="67">
        <v>-2.1982849575579166E-3</v>
      </c>
      <c r="BS934" s="67">
        <v>0.16664473712444305</v>
      </c>
      <c r="BT934" s="67">
        <v>0.20416556298732758</v>
      </c>
      <c r="BU934" s="67">
        <v>0.21257416903972626</v>
      </c>
      <c r="BV934" s="67">
        <v>0.21597585082054138</v>
      </c>
      <c r="BW934" s="67">
        <v>0.20139783620834351</v>
      </c>
      <c r="BX934" s="67">
        <v>-3.215419128537178E-2</v>
      </c>
      <c r="BY934" s="67">
        <v>-0.10418510437011719</v>
      </c>
      <c r="BZ934" s="67">
        <v>-0.10984809696674347</v>
      </c>
      <c r="CA934" s="67">
        <v>-8.5070699453353882E-2</v>
      </c>
      <c r="CB934" s="67">
        <v>-4.9476400017738342E-2</v>
      </c>
      <c r="CC934" s="67">
        <v>-3.9989396929740906E-2</v>
      </c>
      <c r="CD934" s="67">
        <v>-3.4364521503448486E-2</v>
      </c>
      <c r="CE934" s="67">
        <v>-1.9731558859348297E-2</v>
      </c>
      <c r="CF934" s="67">
        <v>-1.5289131551980972E-2</v>
      </c>
      <c r="CG934" s="67">
        <v>-1.301904208958149E-2</v>
      </c>
      <c r="CH934" s="67">
        <v>-1.5800276771187782E-2</v>
      </c>
      <c r="CI934" s="67">
        <v>-2.7587505057454109E-2</v>
      </c>
      <c r="CJ934" s="67">
        <v>-2.6982966810464859E-2</v>
      </c>
      <c r="CK934" s="67">
        <v>-3.5294841974973679E-2</v>
      </c>
      <c r="CL934" s="67">
        <v>-4.4904757291078568E-2</v>
      </c>
      <c r="CM934" s="67">
        <v>-3.236079216003418E-2</v>
      </c>
      <c r="CN934" s="67">
        <v>-3.6147259175777435E-2</v>
      </c>
      <c r="CO934" s="67">
        <v>-2.3489423096179962E-2</v>
      </c>
      <c r="CP934" s="67">
        <v>1.7366405576467514E-2</v>
      </c>
      <c r="CQ934" s="67">
        <v>0.18626470863819122</v>
      </c>
      <c r="CR934" s="67">
        <v>0.22403396666049957</v>
      </c>
      <c r="CS934" s="67">
        <v>0.23264865577220917</v>
      </c>
      <c r="CT934" s="67">
        <v>0.2362084686756134</v>
      </c>
      <c r="CU934" s="67">
        <v>0.22162394225597382</v>
      </c>
      <c r="CV934" s="67">
        <v>-1.1974669061601162E-2</v>
      </c>
      <c r="CW934" s="67">
        <v>-8.4315627813339233E-2</v>
      </c>
      <c r="CX934" s="67">
        <v>-9.0665474534034729E-2</v>
      </c>
      <c r="CY934" s="67">
        <v>-6.7088760435581207E-2</v>
      </c>
      <c r="CZ934" s="67">
        <v>-3.2913826406002045E-2</v>
      </c>
      <c r="DA934" s="67">
        <v>-2.5129783898591995E-2</v>
      </c>
      <c r="DB934" s="67">
        <v>-2.0542241632938385E-2</v>
      </c>
      <c r="DC934" s="67">
        <v>-6.7622307687997818E-3</v>
      </c>
      <c r="DD934" s="67">
        <v>-2.8200827073305845E-3</v>
      </c>
      <c r="DE934" s="67">
        <v>-7.8491662861779332E-4</v>
      </c>
      <c r="DF934" s="67">
        <v>-3.1700714025646448E-3</v>
      </c>
      <c r="DG934" s="67">
        <v>-1.3943862169981003E-2</v>
      </c>
      <c r="DH934" s="67">
        <v>-1.241340022534132E-2</v>
      </c>
      <c r="DI934" s="67">
        <v>-1.9875051453709602E-2</v>
      </c>
      <c r="DJ934" s="67">
        <v>-2.8536580502986908E-2</v>
      </c>
      <c r="DK934" s="67">
        <v>-1.5064519830048084E-2</v>
      </c>
      <c r="DL934" s="67">
        <v>-1.7951756715774536E-2</v>
      </c>
      <c r="DM934" s="67">
        <v>-4.4892188161611557E-3</v>
      </c>
      <c r="DN934" s="67">
        <v>3.693109005689621E-2</v>
      </c>
      <c r="DO934" s="67">
        <v>0.20588469505310059</v>
      </c>
      <c r="DP934" s="67">
        <v>0.24390237033367157</v>
      </c>
      <c r="DQ934" s="67">
        <v>0.25272312760353088</v>
      </c>
      <c r="DR934" s="67">
        <v>0.25644105672836304</v>
      </c>
      <c r="DS934" s="67">
        <v>0.24185004830360413</v>
      </c>
      <c r="DT934" s="67">
        <v>8.204849436879158E-3</v>
      </c>
      <c r="DU934" s="67">
        <v>-6.4446143805980682E-2</v>
      </c>
      <c r="DV934" s="67">
        <v>-7.1482852101325989E-2</v>
      </c>
      <c r="DW934" s="67">
        <v>-4.9106821417808533E-2</v>
      </c>
      <c r="DX934" s="67">
        <v>-1.6351258382201195E-2</v>
      </c>
      <c r="DY934" s="67">
        <v>-3.6748598795384169E-3</v>
      </c>
      <c r="DZ934" s="67">
        <v>-5.8506539789959788E-4</v>
      </c>
      <c r="EA934" s="67">
        <v>1.1963416822254658E-2</v>
      </c>
      <c r="EB934" s="67">
        <v>1.5183242969214916E-2</v>
      </c>
      <c r="EC934" s="67">
        <v>1.6879215836524963E-2</v>
      </c>
      <c r="ED934" s="67">
        <v>1.5065939165651798E-2</v>
      </c>
      <c r="EE934" s="67">
        <v>5.7553881779313087E-3</v>
      </c>
      <c r="EF934" s="67">
        <v>8.6227413266897202E-3</v>
      </c>
      <c r="EG934" s="67">
        <v>2.3886736016720533E-3</v>
      </c>
      <c r="EH934" s="67">
        <v>-4.9035297706723213E-3</v>
      </c>
      <c r="EI934" s="67">
        <v>9.9085476249456406E-3</v>
      </c>
      <c r="EJ934" s="67">
        <v>8.3196572959423065E-3</v>
      </c>
      <c r="EK934" s="67">
        <v>2.294405922293663E-2</v>
      </c>
      <c r="EL934" s="67">
        <v>6.5179392695426941E-2</v>
      </c>
      <c r="EM934" s="67">
        <v>0.23421283066272736</v>
      </c>
      <c r="EN934" s="67">
        <v>0.27258917689323425</v>
      </c>
      <c r="EO934" s="67">
        <v>0.2817075252532959</v>
      </c>
      <c r="EP934" s="67">
        <v>0.2856537401676178</v>
      </c>
      <c r="EQ934" s="67">
        <v>0.27105331420898438</v>
      </c>
      <c r="ER934" s="67">
        <v>3.7340868264436722E-2</v>
      </c>
      <c r="ES934" s="67">
        <v>-3.5757776349782944E-2</v>
      </c>
      <c r="ET934" s="67">
        <v>-4.3786182999610901E-2</v>
      </c>
      <c r="EU934" s="67">
        <v>-2.314375527203083E-2</v>
      </c>
      <c r="EV934" s="67">
        <v>7.5624636374413967E-3</v>
      </c>
      <c r="EW934" s="67">
        <v>79.091835021972656</v>
      </c>
      <c r="EX934" s="67">
        <v>77.453300476074219</v>
      </c>
      <c r="EY934" s="67">
        <v>75.414939880371094</v>
      </c>
      <c r="EZ934" s="67">
        <v>73.442581176757813</v>
      </c>
      <c r="FA934" s="67">
        <v>72.440269470214844</v>
      </c>
      <c r="FB934" s="67">
        <v>70.741477966308594</v>
      </c>
      <c r="FC934" s="67">
        <v>70.403953552246094</v>
      </c>
      <c r="FD934" s="67">
        <v>72.210273742675781</v>
      </c>
      <c r="FE934" s="67">
        <v>76.313339233398438</v>
      </c>
      <c r="FF934" s="67">
        <v>80.996070861816406</v>
      </c>
      <c r="FG934" s="67">
        <v>85.109710693359375</v>
      </c>
      <c r="FH934" s="67">
        <v>87.989631652832031</v>
      </c>
      <c r="FI934" s="67">
        <v>90.376747131347656</v>
      </c>
      <c r="FJ934" s="67">
        <v>92.428268432617188</v>
      </c>
      <c r="FK934" s="67">
        <v>92.910324096679688</v>
      </c>
      <c r="FL934" s="67">
        <v>93.628585815429688</v>
      </c>
      <c r="FM934" s="67">
        <v>92.923439025878906</v>
      </c>
      <c r="FN934" s="67">
        <v>92.07952880859375</v>
      </c>
      <c r="FO934" s="67">
        <v>90.099197387695313</v>
      </c>
      <c r="FP934" s="67">
        <v>88.863304138183594</v>
      </c>
      <c r="FQ934" s="67">
        <v>86.181427001953125</v>
      </c>
      <c r="FR934" s="67">
        <v>83.540374755859375</v>
      </c>
      <c r="FS934" s="67">
        <v>80.017539978027344</v>
      </c>
      <c r="FT934" s="67">
        <v>77.420684814453125</v>
      </c>
      <c r="FU934" s="68">
        <v>2.5871714577078819E-2</v>
      </c>
      <c r="FV934" s="40">
        <v>10.420000076293945</v>
      </c>
      <c r="FW934">
        <v>19643.61</v>
      </c>
      <c r="FX934">
        <v>1</v>
      </c>
    </row>
    <row r="935" spans="1:180" x14ac:dyDescent="0.2">
      <c r="A935" t="s">
        <v>189</v>
      </c>
      <c r="B935" t="s">
        <v>207</v>
      </c>
      <c r="C935" t="s">
        <v>204</v>
      </c>
      <c r="D935" t="s">
        <v>186</v>
      </c>
      <c r="E935" t="s">
        <v>1</v>
      </c>
      <c r="F935" t="s">
        <v>193</v>
      </c>
      <c r="G935" s="60" t="s">
        <v>221</v>
      </c>
      <c r="H935" s="67">
        <v>17483.999537229538</v>
      </c>
      <c r="I935" s="67">
        <v>0.77522456645965576</v>
      </c>
      <c r="J935" s="67">
        <v>0.68146985769271851</v>
      </c>
      <c r="K935" s="67">
        <v>0.62616062164306641</v>
      </c>
      <c r="L935" s="67">
        <v>0.59637641906738281</v>
      </c>
      <c r="M935" s="67">
        <v>0.59373128414154053</v>
      </c>
      <c r="N935" s="67">
        <v>0.62741941213607788</v>
      </c>
      <c r="O935" s="67">
        <v>0.69083034992218018</v>
      </c>
      <c r="P935" s="67">
        <v>0.75205928087234497</v>
      </c>
      <c r="Q935" s="67">
        <v>0.7861473560333252</v>
      </c>
      <c r="R935" s="67">
        <v>0.82792860269546509</v>
      </c>
      <c r="S935" s="67">
        <v>0.89079982042312622</v>
      </c>
      <c r="T935" s="67">
        <v>1.0030670166015625</v>
      </c>
      <c r="U935" s="67">
        <v>1.14133620262146</v>
      </c>
      <c r="V935" s="67">
        <v>1.279104471206665</v>
      </c>
      <c r="W935" s="67">
        <v>1.4292672872543335</v>
      </c>
      <c r="X935" s="67">
        <v>1.5782883167266846</v>
      </c>
      <c r="Y935" s="67">
        <v>1.7223000526428223</v>
      </c>
      <c r="Z935" s="67">
        <v>1.8482147455215454</v>
      </c>
      <c r="AA935" s="67">
        <v>1.8787033557891846</v>
      </c>
      <c r="AB935" s="67">
        <v>1.8125576972961426</v>
      </c>
      <c r="AC935" s="67">
        <v>1.7146340608596802</v>
      </c>
      <c r="AD935" s="67">
        <v>1.5796942710876465</v>
      </c>
      <c r="AE935" s="67">
        <v>1.3038194179534912</v>
      </c>
      <c r="AF935" s="67">
        <v>1.0410031080245972</v>
      </c>
      <c r="AG935" s="67">
        <v>-2.884121797978878E-2</v>
      </c>
      <c r="AH935" s="67">
        <v>-2.8128506615757942E-2</v>
      </c>
      <c r="AI935" s="67">
        <v>-2.6088271290063858E-2</v>
      </c>
      <c r="AJ935" s="67">
        <v>-2.3845033720135689E-2</v>
      </c>
      <c r="AK935" s="67">
        <v>-2.1537872031331062E-2</v>
      </c>
      <c r="AL935" s="67">
        <v>-2.1995777264237404E-2</v>
      </c>
      <c r="AM935" s="67">
        <v>-3.5082940012216568E-2</v>
      </c>
      <c r="AN935" s="67">
        <v>-3.9959419518709183E-2</v>
      </c>
      <c r="AO935" s="67">
        <v>-3.8935862481594086E-2</v>
      </c>
      <c r="AP935" s="67">
        <v>-4.8492323607206345E-2</v>
      </c>
      <c r="AQ935" s="67">
        <v>-5.6268438696861267E-2</v>
      </c>
      <c r="AR935" s="67">
        <v>-4.8855099827051163E-2</v>
      </c>
      <c r="AS935" s="67">
        <v>-4.9100611358880997E-2</v>
      </c>
      <c r="AT935" s="67">
        <v>-2.7848336845636368E-2</v>
      </c>
      <c r="AU935" s="67">
        <v>0.15209749341011047</v>
      </c>
      <c r="AV935" s="67">
        <v>0.20943547785282135</v>
      </c>
      <c r="AW935" s="67">
        <v>0.23673585057258606</v>
      </c>
      <c r="AX935" s="67">
        <v>0.2483900785446167</v>
      </c>
      <c r="AY935" s="67">
        <v>0.21913596987724304</v>
      </c>
      <c r="AZ935" s="67">
        <v>-2.5347473099827766E-2</v>
      </c>
      <c r="BA935" s="67">
        <v>-0.10393544286489487</v>
      </c>
      <c r="BB935" s="67">
        <v>-0.10741359740495682</v>
      </c>
      <c r="BC935" s="67">
        <v>-8.8387817144393921E-2</v>
      </c>
      <c r="BD935" s="67">
        <v>-7.2044499218463898E-2</v>
      </c>
      <c r="BE935" s="67">
        <v>-7.8271068632602692E-3</v>
      </c>
      <c r="BF935" s="67">
        <v>-8.5804741829633713E-3</v>
      </c>
      <c r="BG935" s="67">
        <v>-7.7450275421142578E-3</v>
      </c>
      <c r="BH935" s="67">
        <v>-6.2072291038930416E-3</v>
      </c>
      <c r="BI935" s="67">
        <v>-4.2291693389415741E-3</v>
      </c>
      <c r="BJ935" s="67">
        <v>-4.1237818077206612E-3</v>
      </c>
      <c r="BK935" s="67">
        <v>-1.5773728489875793E-2</v>
      </c>
      <c r="BL935" s="67">
        <v>-1.9339242950081825E-2</v>
      </c>
      <c r="BM935" s="67">
        <v>-1.711452379822731E-2</v>
      </c>
      <c r="BN935" s="67">
        <v>-2.5333777070045471E-2</v>
      </c>
      <c r="BO935" s="67">
        <v>-3.1801983714103699E-2</v>
      </c>
      <c r="BP935" s="67">
        <v>-2.3121710866689682E-2</v>
      </c>
      <c r="BQ935" s="67">
        <v>-2.2233622148633003E-2</v>
      </c>
      <c r="BR935" s="67">
        <v>-1.8607806123327464E-4</v>
      </c>
      <c r="BS935" s="67">
        <v>0.17983537912368774</v>
      </c>
      <c r="BT935" s="67">
        <v>0.23752480745315552</v>
      </c>
      <c r="BU935" s="67">
        <v>0.26511791348457336</v>
      </c>
      <c r="BV935" s="67">
        <v>0.27699893712997437</v>
      </c>
      <c r="BW935" s="67">
        <v>0.24773776531219482</v>
      </c>
      <c r="BX935" s="67">
        <v>3.1900294125080109E-3</v>
      </c>
      <c r="BY935" s="67">
        <v>-7.5833998620510101E-2</v>
      </c>
      <c r="BZ935" s="67">
        <v>-8.0282747745513916E-2</v>
      </c>
      <c r="CA935" s="67">
        <v>-6.2956392765045166E-2</v>
      </c>
      <c r="CB935" s="67">
        <v>-4.8622403293848038E-2</v>
      </c>
      <c r="CC935" s="67">
        <v>6.7272004671394825E-3</v>
      </c>
      <c r="CD935" s="67">
        <v>4.9584326334297657E-3</v>
      </c>
      <c r="CE935" s="67">
        <v>4.9594463780522346E-3</v>
      </c>
      <c r="CF935" s="67">
        <v>6.0086613520979881E-3</v>
      </c>
      <c r="CG935" s="67">
        <v>7.758785504847765E-3</v>
      </c>
      <c r="CH935" s="67">
        <v>8.254307322204113E-3</v>
      </c>
      <c r="CI935" s="67">
        <v>-2.4002271238714457E-3</v>
      </c>
      <c r="CJ935" s="67">
        <v>-5.0577707588672638E-3</v>
      </c>
      <c r="CK935" s="67">
        <v>-2.0011302549391985E-3</v>
      </c>
      <c r="CL935" s="67">
        <v>-9.294239804148674E-3</v>
      </c>
      <c r="CM935" s="67">
        <v>-1.4856589958071709E-2</v>
      </c>
      <c r="CN935" s="67">
        <v>-5.2988417446613312E-3</v>
      </c>
      <c r="CO935" s="67">
        <v>-3.6256297025829554E-3</v>
      </c>
      <c r="CP935" s="67">
        <v>1.8972717225551605E-2</v>
      </c>
      <c r="CQ935" s="67">
        <v>0.1990465372800827</v>
      </c>
      <c r="CR935" s="67">
        <v>0.25697937607765198</v>
      </c>
      <c r="CS935" s="67">
        <v>0.28477528691291809</v>
      </c>
      <c r="CT935" s="67">
        <v>0.29681327939033508</v>
      </c>
      <c r="CU935" s="67">
        <v>0.26754727959632874</v>
      </c>
      <c r="CV935" s="67">
        <v>2.2955019026994705E-2</v>
      </c>
      <c r="CW935" s="67">
        <v>-5.6371022015810013E-2</v>
      </c>
      <c r="CX935" s="67">
        <v>-6.1492007225751877E-2</v>
      </c>
      <c r="CY935" s="67">
        <v>-4.5342668890953064E-2</v>
      </c>
      <c r="CZ935" s="67">
        <v>-3.2400328665971756E-2</v>
      </c>
      <c r="DA935" s="67">
        <v>2.1281508728861809E-2</v>
      </c>
      <c r="DB935" s="67">
        <v>1.8497340381145477E-2</v>
      </c>
      <c r="DC935" s="67">
        <v>1.7663920298218727E-2</v>
      </c>
      <c r="DD935" s="67">
        <v>1.8224550411105156E-2</v>
      </c>
      <c r="DE935" s="67">
        <v>1.9746739417314529E-2</v>
      </c>
      <c r="DF935" s="67">
        <v>2.0632397383451462E-2</v>
      </c>
      <c r="DG935" s="67">
        <v>1.0973274707794189E-2</v>
      </c>
      <c r="DH935" s="67">
        <v>9.2237005010247231E-3</v>
      </c>
      <c r="DI935" s="67">
        <v>1.3112263754010201E-2</v>
      </c>
      <c r="DJ935" s="67">
        <v>6.7452974617481232E-3</v>
      </c>
      <c r="DK935" s="67">
        <v>2.0888042636215687E-3</v>
      </c>
      <c r="DL935" s="67">
        <v>1.2524028308689594E-2</v>
      </c>
      <c r="DM935" s="67">
        <v>1.4982362277805805E-2</v>
      </c>
      <c r="DN935" s="67">
        <v>3.8131516426801682E-2</v>
      </c>
      <c r="DO935" s="67">
        <v>0.21825771033763885</v>
      </c>
      <c r="DP935" s="67">
        <v>0.27643394470214844</v>
      </c>
      <c r="DQ935" s="67">
        <v>0.30443260073661804</v>
      </c>
      <c r="DR935" s="67">
        <v>0.31662768125534058</v>
      </c>
      <c r="DS935" s="67">
        <v>0.28735682368278503</v>
      </c>
      <c r="DT935" s="67">
        <v>4.2720004916191101E-2</v>
      </c>
      <c r="DU935" s="67">
        <v>-3.6908049136400223E-2</v>
      </c>
      <c r="DV935" s="67">
        <v>-4.2701259255409241E-2</v>
      </c>
      <c r="DW935" s="67">
        <v>-2.7728943154215813E-2</v>
      </c>
      <c r="DX935" s="67">
        <v>-1.6178259626030922E-2</v>
      </c>
      <c r="DY935" s="67">
        <v>4.2295616120100021E-2</v>
      </c>
      <c r="DZ935" s="67">
        <v>3.8045372813940048E-2</v>
      </c>
      <c r="EA935" s="67">
        <v>3.6007162183523178E-2</v>
      </c>
      <c r="EB935" s="67">
        <v>3.5862360149621964E-2</v>
      </c>
      <c r="EC935" s="67">
        <v>3.7055440247058868E-2</v>
      </c>
      <c r="ED935" s="67">
        <v>3.850439190864563E-2</v>
      </c>
      <c r="EE935" s="67">
        <v>3.0282488092780113E-2</v>
      </c>
      <c r="EF935" s="67">
        <v>2.9843878000974655E-2</v>
      </c>
      <c r="EG935" s="67">
        <v>3.4933604300022125E-2</v>
      </c>
      <c r="EH935" s="67">
        <v>2.9903842136263847E-2</v>
      </c>
      <c r="EI935" s="67">
        <v>2.6555260643362999E-2</v>
      </c>
      <c r="EJ935" s="67">
        <v>3.8257420063018799E-2</v>
      </c>
      <c r="EK935" s="67">
        <v>4.1849352419376373E-2</v>
      </c>
      <c r="EL935" s="67">
        <v>6.579376757144928E-2</v>
      </c>
      <c r="EM935" s="67">
        <v>0.24599558115005493</v>
      </c>
      <c r="EN935" s="67">
        <v>0.30452325940132141</v>
      </c>
      <c r="EO935" s="67">
        <v>0.33281466364860535</v>
      </c>
      <c r="EP935" s="67">
        <v>0.34523653984069824</v>
      </c>
      <c r="EQ935" s="67">
        <v>0.31595861911773682</v>
      </c>
      <c r="ER935" s="67">
        <v>7.1257509291172028E-2</v>
      </c>
      <c r="ES935" s="67">
        <v>-8.8066002354025841E-3</v>
      </c>
      <c r="ET935" s="67">
        <v>-1.5570413321256638E-2</v>
      </c>
      <c r="EU935" s="67">
        <v>-2.2975197061896324E-3</v>
      </c>
      <c r="EV935" s="67">
        <v>7.243836298584938E-3</v>
      </c>
      <c r="EW935" s="67">
        <v>70.528053283691406</v>
      </c>
      <c r="EX935" s="67">
        <v>68.888862609863281</v>
      </c>
      <c r="EY935" s="67">
        <v>67.00225830078125</v>
      </c>
      <c r="EZ935" s="67">
        <v>66.178024291992188</v>
      </c>
      <c r="FA935" s="67">
        <v>64.983955383300781</v>
      </c>
      <c r="FB935" s="67">
        <v>64.056442260742188</v>
      </c>
      <c r="FC935" s="67">
        <v>63.897483825683594</v>
      </c>
      <c r="FD935" s="67">
        <v>67.310073852539063</v>
      </c>
      <c r="FE935" s="67">
        <v>71.793434143066406</v>
      </c>
      <c r="FF935" s="67">
        <v>76.771339416503906</v>
      </c>
      <c r="FG935" s="67">
        <v>81.369964599609375</v>
      </c>
      <c r="FH935" s="67">
        <v>85.43505859375</v>
      </c>
      <c r="FI935" s="67">
        <v>88.764617919921875</v>
      </c>
      <c r="FJ935" s="67">
        <v>91.889297485351563</v>
      </c>
      <c r="FK935" s="67">
        <v>94.115867614746094</v>
      </c>
      <c r="FL935" s="67">
        <v>95.295860290527344</v>
      </c>
      <c r="FM935" s="67">
        <v>95.8709716796875</v>
      </c>
      <c r="FN935" s="67">
        <v>95.576507568359375</v>
      </c>
      <c r="FO935" s="67">
        <v>94.450531005859375</v>
      </c>
      <c r="FP935" s="67">
        <v>91.501960754394531</v>
      </c>
      <c r="FQ935" s="67">
        <v>86.265731811523438</v>
      </c>
      <c r="FR935" s="67">
        <v>81.614479064941406</v>
      </c>
      <c r="FS935" s="67">
        <v>78.351531982421875</v>
      </c>
      <c r="FT935" s="67">
        <v>76.001655578613281</v>
      </c>
      <c r="FU935" s="68">
        <v>2.5335555896162987E-2</v>
      </c>
      <c r="FV935" s="40">
        <v>9.4799995422363281</v>
      </c>
      <c r="FW935">
        <v>17857.400000000001</v>
      </c>
      <c r="FX935">
        <v>1</v>
      </c>
    </row>
    <row r="936" spans="1:180" x14ac:dyDescent="0.2">
      <c r="A936" t="s">
        <v>189</v>
      </c>
      <c r="B936" t="s">
        <v>207</v>
      </c>
      <c r="C936" t="s">
        <v>204</v>
      </c>
      <c r="D936" t="s">
        <v>186</v>
      </c>
      <c r="E936" t="s">
        <v>1</v>
      </c>
      <c r="F936" t="s">
        <v>193</v>
      </c>
      <c r="G936" s="60" t="s">
        <v>222</v>
      </c>
      <c r="H936" s="67">
        <v>17529.999456644058</v>
      </c>
      <c r="I936" s="67">
        <v>0.86836612224578857</v>
      </c>
      <c r="J936" s="67">
        <v>0.75815886259078979</v>
      </c>
      <c r="K936" s="67">
        <v>0.68382352590560913</v>
      </c>
      <c r="L936" s="67">
        <v>0.64768081903457642</v>
      </c>
      <c r="M936" s="67">
        <v>0.63334852457046509</v>
      </c>
      <c r="N936" s="67">
        <v>0.6629752516746521</v>
      </c>
      <c r="O936" s="67">
        <v>0.72648274898529053</v>
      </c>
      <c r="P936" s="67">
        <v>0.7961733341217041</v>
      </c>
      <c r="Q936" s="67">
        <v>0.83642071485519409</v>
      </c>
      <c r="R936" s="67">
        <v>0.90233582258224487</v>
      </c>
      <c r="S936" s="67">
        <v>0.99975788593292236</v>
      </c>
      <c r="T936" s="67">
        <v>1.1423285007476807</v>
      </c>
      <c r="U936" s="67">
        <v>1.3062502145767212</v>
      </c>
      <c r="V936" s="67">
        <v>1.4753291606903076</v>
      </c>
      <c r="W936" s="67">
        <v>1.630078911781311</v>
      </c>
      <c r="X936" s="67">
        <v>1.7748736143112183</v>
      </c>
      <c r="Y936" s="67">
        <v>1.9036077260971069</v>
      </c>
      <c r="Z936" s="67">
        <v>2.0121126174926758</v>
      </c>
      <c r="AA936" s="67">
        <v>2.0315957069396973</v>
      </c>
      <c r="AB936" s="67">
        <v>1.9495199918746948</v>
      </c>
      <c r="AC936" s="67">
        <v>1.8354167938232422</v>
      </c>
      <c r="AD936" s="67">
        <v>1.694151759147644</v>
      </c>
      <c r="AE936" s="67">
        <v>1.4055566787719727</v>
      </c>
      <c r="AF936" s="67">
        <v>1.1267372369766235</v>
      </c>
      <c r="AG936" s="67">
        <v>-4.9065593630075455E-2</v>
      </c>
      <c r="AH936" s="67">
        <v>-3.8292687386274338E-2</v>
      </c>
      <c r="AI936" s="67">
        <v>-3.9388392120599747E-2</v>
      </c>
      <c r="AJ936" s="67">
        <v>-2.617664635181427E-2</v>
      </c>
      <c r="AK936" s="67">
        <v>-2.3527299985289574E-2</v>
      </c>
      <c r="AL936" s="67">
        <v>-2.1722432225942612E-2</v>
      </c>
      <c r="AM936" s="67">
        <v>-3.4169815480709076E-2</v>
      </c>
      <c r="AN936" s="67">
        <v>-3.2080464065074921E-2</v>
      </c>
      <c r="AO936" s="67">
        <v>-5.0050929188728333E-2</v>
      </c>
      <c r="AP936" s="67">
        <v>-5.8661632239818573E-2</v>
      </c>
      <c r="AQ936" s="67">
        <v>-5.8328229933977127E-2</v>
      </c>
      <c r="AR936" s="67">
        <v>-5.7444151490926743E-2</v>
      </c>
      <c r="AS936" s="67">
        <v>-5.1476951688528061E-2</v>
      </c>
      <c r="AT936" s="67">
        <v>-1.2366751208901405E-2</v>
      </c>
      <c r="AU936" s="67">
        <v>0.1786731481552124</v>
      </c>
      <c r="AV936" s="67">
        <v>0.23120509088039398</v>
      </c>
      <c r="AW936" s="67">
        <v>0.24334904551506042</v>
      </c>
      <c r="AX936" s="67">
        <v>0.25458735227584839</v>
      </c>
      <c r="AY936" s="67">
        <v>0.22125992178916931</v>
      </c>
      <c r="AZ936" s="67">
        <v>-4.1554834693670273E-2</v>
      </c>
      <c r="BA936" s="67">
        <v>-0.13087762892246246</v>
      </c>
      <c r="BB936" s="67">
        <v>-0.12634910643100739</v>
      </c>
      <c r="BC936" s="67">
        <v>-0.11034143716096878</v>
      </c>
      <c r="BD936" s="67">
        <v>-8.7556988000869751E-2</v>
      </c>
      <c r="BE936" s="67">
        <v>-2.8084903955459595E-2</v>
      </c>
      <c r="BF936" s="67">
        <v>-1.8776031211018562E-2</v>
      </c>
      <c r="BG936" s="67">
        <v>-2.1074756979942322E-2</v>
      </c>
      <c r="BH936" s="67">
        <v>-8.5675511509180069E-3</v>
      </c>
      <c r="BI936" s="67">
        <v>-6.2469420954585075E-3</v>
      </c>
      <c r="BJ936" s="67">
        <v>-3.8802828639745712E-3</v>
      </c>
      <c r="BK936" s="67">
        <v>-1.4892959967255592E-2</v>
      </c>
      <c r="BL936" s="67">
        <v>-1.1494876816868782E-2</v>
      </c>
      <c r="BM936" s="67">
        <v>-2.8265979140996933E-2</v>
      </c>
      <c r="BN936" s="67">
        <v>-3.5541214048862457E-2</v>
      </c>
      <c r="BO936" s="67">
        <v>-3.3901438117027283E-2</v>
      </c>
      <c r="BP936" s="67">
        <v>-3.175203874707222E-2</v>
      </c>
      <c r="BQ936" s="67">
        <v>-2.4652702733874321E-2</v>
      </c>
      <c r="BR936" s="67">
        <v>1.5251592732965946E-2</v>
      </c>
      <c r="BS936" s="67">
        <v>0.20636707544326782</v>
      </c>
      <c r="BT936" s="67">
        <v>0.25924995541572571</v>
      </c>
      <c r="BU936" s="67">
        <v>0.2716861367225647</v>
      </c>
      <c r="BV936" s="67">
        <v>0.28315058350563049</v>
      </c>
      <c r="BW936" s="67">
        <v>0.24981610476970673</v>
      </c>
      <c r="BX936" s="67">
        <v>-1.3062819838523865E-2</v>
      </c>
      <c r="BY936" s="67">
        <v>-0.10282102227210999</v>
      </c>
      <c r="BZ936" s="67">
        <v>-9.9261492490768433E-2</v>
      </c>
      <c r="CA936" s="67">
        <v>-8.495020866394043E-2</v>
      </c>
      <c r="CB936" s="67">
        <v>-6.4171768724918365E-2</v>
      </c>
      <c r="CC936" s="67">
        <v>-1.355373952537775E-2</v>
      </c>
      <c r="CD936" s="67">
        <v>-5.2588512189686298E-3</v>
      </c>
      <c r="CE936" s="67">
        <v>-8.3907870575785637E-3</v>
      </c>
      <c r="CF936" s="67">
        <v>3.6284555681049824E-3</v>
      </c>
      <c r="CG936" s="67">
        <v>5.7213809341192245E-3</v>
      </c>
      <c r="CH936" s="67">
        <v>8.4771336987614632E-3</v>
      </c>
      <c r="CI936" s="67">
        <v>-1.5418723924085498E-3</v>
      </c>
      <c r="CJ936" s="67">
        <v>2.7626382652670145E-3</v>
      </c>
      <c r="CK936" s="67">
        <v>-1.3177788816392422E-2</v>
      </c>
      <c r="CL936" s="67">
        <v>-1.9528085365891457E-2</v>
      </c>
      <c r="CM936" s="67">
        <v>-1.69835165143013E-2</v>
      </c>
      <c r="CN936" s="67">
        <v>-1.3957755640149117E-2</v>
      </c>
      <c r="CO936" s="67">
        <v>-6.0743079520761967E-3</v>
      </c>
      <c r="CP936" s="67">
        <v>3.4379974007606506E-2</v>
      </c>
      <c r="CQ936" s="67">
        <v>0.22554777562618256</v>
      </c>
      <c r="CR936" s="67">
        <v>0.27867376804351807</v>
      </c>
      <c r="CS936" s="67">
        <v>0.29131230711936951</v>
      </c>
      <c r="CT936" s="67">
        <v>0.30293342471122742</v>
      </c>
      <c r="CU936" s="67">
        <v>0.26959404349327087</v>
      </c>
      <c r="CV936" s="67">
        <v>6.6706612706184387E-3</v>
      </c>
      <c r="CW936" s="67">
        <v>-8.3389110863208771E-2</v>
      </c>
      <c r="CX936" s="67">
        <v>-8.0500699579715729E-2</v>
      </c>
      <c r="CY936" s="67">
        <v>-6.7364320158958435E-2</v>
      </c>
      <c r="CZ936" s="67">
        <v>-4.7975238412618637E-2</v>
      </c>
      <c r="DA936" s="67">
        <v>9.7742420621216297E-4</v>
      </c>
      <c r="DB936" s="67">
        <v>8.2583269104361534E-3</v>
      </c>
      <c r="DC936" s="67">
        <v>4.2931819334626198E-3</v>
      </c>
      <c r="DD936" s="67">
        <v>1.5824459493160248E-2</v>
      </c>
      <c r="DE936" s="67">
        <v>1.7689703032374382E-2</v>
      </c>
      <c r="DF936" s="67">
        <v>2.0834550261497498E-2</v>
      </c>
      <c r="DG936" s="67">
        <v>1.1809216812252998E-2</v>
      </c>
      <c r="DH936" s="67">
        <v>1.7020154744386673E-2</v>
      </c>
      <c r="DI936" s="67">
        <v>1.9104011589661241E-3</v>
      </c>
      <c r="DJ936" s="67">
        <v>-3.5149550531059504E-3</v>
      </c>
      <c r="DK936" s="67">
        <v>-6.5594198531471193E-5</v>
      </c>
      <c r="DL936" s="67">
        <v>3.8365256041288376E-3</v>
      </c>
      <c r="DM936" s="67">
        <v>1.2504087761044502E-2</v>
      </c>
      <c r="DN936" s="67">
        <v>5.3508356213569641E-2</v>
      </c>
      <c r="DO936" s="67">
        <v>0.24472849071025848</v>
      </c>
      <c r="DP936" s="67">
        <v>0.29809755086898804</v>
      </c>
      <c r="DQ936" s="67">
        <v>0.31093847751617432</v>
      </c>
      <c r="DR936" s="67">
        <v>0.32271623611450195</v>
      </c>
      <c r="DS936" s="67">
        <v>0.28937199711799622</v>
      </c>
      <c r="DT936" s="67">
        <v>2.6404140517115593E-2</v>
      </c>
      <c r="DU936" s="67">
        <v>-6.3957192003726959E-2</v>
      </c>
      <c r="DV936" s="67">
        <v>-6.1739914119243622E-2</v>
      </c>
      <c r="DW936" s="67">
        <v>-4.9778435379266739E-2</v>
      </c>
      <c r="DX936" s="67">
        <v>-3.1778708100318909E-2</v>
      </c>
      <c r="DY936" s="67">
        <v>2.1958118304610252E-2</v>
      </c>
      <c r="DZ936" s="67">
        <v>2.7774984017014503E-2</v>
      </c>
      <c r="EA936" s="67">
        <v>2.2606818005442619E-2</v>
      </c>
      <c r="EB936" s="67">
        <v>3.3433560281991959E-2</v>
      </c>
      <c r="EC936" s="67">
        <v>3.4970063716173172E-2</v>
      </c>
      <c r="ED936" s="67">
        <v>3.8676697760820389E-2</v>
      </c>
      <c r="EE936" s="67">
        <v>3.1086066737771034E-2</v>
      </c>
      <c r="EF936" s="67">
        <v>3.7605740129947662E-2</v>
      </c>
      <c r="EG936" s="67">
        <v>2.3695351555943489E-2</v>
      </c>
      <c r="EH936" s="67">
        <v>1.960546150803566E-2</v>
      </c>
      <c r="EI936" s="67">
        <v>2.4361196905374527E-2</v>
      </c>
      <c r="EJ936" s="67">
        <v>2.952864021062851E-2</v>
      </c>
      <c r="EK936" s="67">
        <v>3.9328340440988541E-2</v>
      </c>
      <c r="EL936" s="67">
        <v>8.1126697361469269E-2</v>
      </c>
      <c r="EM936" s="67">
        <v>0.27242240309715271</v>
      </c>
      <c r="EN936" s="67">
        <v>0.32614240050315857</v>
      </c>
      <c r="EO936" s="67">
        <v>0.33927556872367859</v>
      </c>
      <c r="EP936" s="67">
        <v>0.35127943754196167</v>
      </c>
      <c r="EQ936" s="67">
        <v>0.31792816519737244</v>
      </c>
      <c r="ER936" s="67">
        <v>5.4896153509616852E-2</v>
      </c>
      <c r="ES936" s="67">
        <v>-3.5900581628084183E-2</v>
      </c>
      <c r="ET936" s="67">
        <v>-3.4652307629585266E-2</v>
      </c>
      <c r="EU936" s="67">
        <v>-2.438720315694809E-2</v>
      </c>
      <c r="EV936" s="67">
        <v>-8.393491618335247E-3</v>
      </c>
      <c r="EW936" s="67">
        <v>73.465576171875</v>
      </c>
      <c r="EX936" s="67">
        <v>72.245506286621094</v>
      </c>
      <c r="EY936" s="67">
        <v>70.439178466796875</v>
      </c>
      <c r="EZ936" s="67">
        <v>69.547294616699219</v>
      </c>
      <c r="FA936" s="67">
        <v>67.913368225097656</v>
      </c>
      <c r="FB936" s="67">
        <v>66.86383056640625</v>
      </c>
      <c r="FC936" s="67">
        <v>66.945213317871094</v>
      </c>
      <c r="FD936" s="67">
        <v>69.291976928710938</v>
      </c>
      <c r="FE936" s="67">
        <v>73.465896606445313</v>
      </c>
      <c r="FF936" s="67">
        <v>77.593849182128906</v>
      </c>
      <c r="FG936" s="67">
        <v>82.564018249511719</v>
      </c>
      <c r="FH936" s="67">
        <v>87.811882019042969</v>
      </c>
      <c r="FI936" s="67">
        <v>91.816307067871094</v>
      </c>
      <c r="FJ936" s="67">
        <v>94.832267761230469</v>
      </c>
      <c r="FK936" s="67">
        <v>97.1585693359375</v>
      </c>
      <c r="FL936" s="67">
        <v>98.070579528808594</v>
      </c>
      <c r="FM936" s="67">
        <v>99.018074035644531</v>
      </c>
      <c r="FN936" s="67">
        <v>98.522705078125</v>
      </c>
      <c r="FO936" s="67">
        <v>97.251625061035156</v>
      </c>
      <c r="FP936" s="67">
        <v>94.281570434570313</v>
      </c>
      <c r="FQ936" s="67">
        <v>88.32940673828125</v>
      </c>
      <c r="FR936" s="67">
        <v>82.692420959472656</v>
      </c>
      <c r="FS936" s="67">
        <v>78.151412963867188</v>
      </c>
      <c r="FT936" s="67">
        <v>75.969497680664063</v>
      </c>
      <c r="FU936" s="68">
        <v>2.5295348837971687E-2</v>
      </c>
      <c r="FV936" s="40">
        <v>9.4899997711181641</v>
      </c>
      <c r="FW936">
        <v>19787.650000000001</v>
      </c>
      <c r="FX936">
        <v>1</v>
      </c>
    </row>
    <row r="937" spans="1:180" x14ac:dyDescent="0.2">
      <c r="A937" t="s">
        <v>189</v>
      </c>
      <c r="B937" t="s">
        <v>207</v>
      </c>
      <c r="C937" t="s">
        <v>204</v>
      </c>
      <c r="D937" t="s">
        <v>186</v>
      </c>
      <c r="E937" t="s">
        <v>1</v>
      </c>
      <c r="F937" t="s">
        <v>193</v>
      </c>
      <c r="G937" s="60" t="s">
        <v>223</v>
      </c>
      <c r="H937" s="67">
        <v>17573.999298095703</v>
      </c>
      <c r="I937" s="67">
        <v>0.93960225582122803</v>
      </c>
      <c r="J937" s="67">
        <v>0.81068575382232666</v>
      </c>
      <c r="K937" s="67">
        <v>0.73268347978591919</v>
      </c>
      <c r="L937" s="67">
        <v>0.68175351619720459</v>
      </c>
      <c r="M937" s="67">
        <v>0.665382981300354</v>
      </c>
      <c r="N937" s="67">
        <v>0.68752247095108032</v>
      </c>
      <c r="O937" s="67">
        <v>0.7530863881111145</v>
      </c>
      <c r="P937" s="67">
        <v>0.81153583526611328</v>
      </c>
      <c r="Q937" s="67">
        <v>0.83919072151184082</v>
      </c>
      <c r="R937" s="67">
        <v>0.89269280433654785</v>
      </c>
      <c r="S937" s="67">
        <v>0.97577136754989624</v>
      </c>
      <c r="T937" s="67">
        <v>1.0983517169952393</v>
      </c>
      <c r="U937" s="67">
        <v>1.2494001388549805</v>
      </c>
      <c r="V937" s="67">
        <v>1.3973391056060791</v>
      </c>
      <c r="W937" s="67">
        <v>1.5464973449707031</v>
      </c>
      <c r="X937" s="67">
        <v>1.6899088621139526</v>
      </c>
      <c r="Y937" s="67">
        <v>1.8097796440124512</v>
      </c>
      <c r="Z937" s="67">
        <v>1.9061270952224731</v>
      </c>
      <c r="AA937" s="67">
        <v>1.9153838157653809</v>
      </c>
      <c r="AB937" s="67">
        <v>1.8530218601226807</v>
      </c>
      <c r="AC937" s="67">
        <v>1.7817440032958984</v>
      </c>
      <c r="AD937" s="67">
        <v>1.6559517383575439</v>
      </c>
      <c r="AE937" s="67">
        <v>1.391481876373291</v>
      </c>
      <c r="AF937" s="67">
        <v>1.130756139755249</v>
      </c>
      <c r="AG937" s="67">
        <v>-5.653352290391922E-2</v>
      </c>
      <c r="AH937" s="67">
        <v>-5.1321357488632202E-2</v>
      </c>
      <c r="AI937" s="67">
        <v>-3.1224502250552177E-2</v>
      </c>
      <c r="AJ937" s="67">
        <v>-3.4358911216259003E-2</v>
      </c>
      <c r="AK937" s="67">
        <v>-2.7482513338327408E-2</v>
      </c>
      <c r="AL937" s="67">
        <v>-2.0829068496823311E-2</v>
      </c>
      <c r="AM937" s="67">
        <v>-2.8312265872955322E-2</v>
      </c>
      <c r="AN937" s="67">
        <v>-4.3491296470165253E-2</v>
      </c>
      <c r="AO937" s="67">
        <v>-6.0602635145187378E-2</v>
      </c>
      <c r="AP937" s="67">
        <v>-6.5366491675376892E-2</v>
      </c>
      <c r="AQ937" s="67">
        <v>-6.8655803799629211E-2</v>
      </c>
      <c r="AR937" s="67">
        <v>-7.1415208280086517E-2</v>
      </c>
      <c r="AS937" s="67">
        <v>-5.4662138223648071E-2</v>
      </c>
      <c r="AT937" s="67">
        <v>-2.2566471248865128E-2</v>
      </c>
      <c r="AU937" s="67">
        <v>0.15523946285247803</v>
      </c>
      <c r="AV937" s="67">
        <v>0.22105118632316589</v>
      </c>
      <c r="AW937" s="67">
        <v>0.23110269010066986</v>
      </c>
      <c r="AX937" s="67">
        <v>0.23403742909431458</v>
      </c>
      <c r="AY937" s="67">
        <v>0.20924456417560577</v>
      </c>
      <c r="AZ937" s="67">
        <v>-2.8731582686305046E-2</v>
      </c>
      <c r="BA937" s="67">
        <v>-9.8320521414279938E-2</v>
      </c>
      <c r="BB937" s="67">
        <v>-9.8139703273773193E-2</v>
      </c>
      <c r="BC937" s="67">
        <v>-7.9733178019523621E-2</v>
      </c>
      <c r="BD937" s="67">
        <v>-6.9368407130241394E-2</v>
      </c>
      <c r="BE937" s="67">
        <v>-3.5584051162004471E-2</v>
      </c>
      <c r="BF937" s="67">
        <v>-3.1833801418542862E-2</v>
      </c>
      <c r="BG937" s="67">
        <v>-1.2938371859490871E-2</v>
      </c>
      <c r="BH937" s="67">
        <v>-1.6776535660028458E-2</v>
      </c>
      <c r="BI937" s="67">
        <v>-1.0228801518678665E-2</v>
      </c>
      <c r="BJ937" s="67">
        <v>-3.0146751087158918E-3</v>
      </c>
      <c r="BK937" s="67">
        <v>-9.0656783431768417E-3</v>
      </c>
      <c r="BL937" s="67">
        <v>-2.2938176989555359E-2</v>
      </c>
      <c r="BM937" s="67">
        <v>-3.8851860910654068E-2</v>
      </c>
      <c r="BN937" s="67">
        <v>-4.2281817644834518E-2</v>
      </c>
      <c r="BO937" s="67">
        <v>-4.4266205281019211E-2</v>
      </c>
      <c r="BP937" s="67">
        <v>-4.5761603862047195E-2</v>
      </c>
      <c r="BQ937" s="67">
        <v>-2.7877548709511757E-2</v>
      </c>
      <c r="BR937" s="67">
        <v>5.0114900805056095E-3</v>
      </c>
      <c r="BS937" s="67">
        <v>0.1828932911157608</v>
      </c>
      <c r="BT937" s="67">
        <v>0.2490556538105011</v>
      </c>
      <c r="BU937" s="67">
        <v>0.2593989372253418</v>
      </c>
      <c r="BV937" s="67">
        <v>0.26255926489830017</v>
      </c>
      <c r="BW937" s="67">
        <v>0.2377590537071228</v>
      </c>
      <c r="BX937" s="67">
        <v>-2.8143890085630119E-4</v>
      </c>
      <c r="BY937" s="67">
        <v>-7.0305511355400085E-2</v>
      </c>
      <c r="BZ937" s="67">
        <v>-7.1092389523983002E-2</v>
      </c>
      <c r="CA937" s="67">
        <v>-5.4379697889089584E-2</v>
      </c>
      <c r="CB937" s="67">
        <v>-4.6017859131097794E-2</v>
      </c>
      <c r="CC937" s="67">
        <v>-2.1074509248137474E-2</v>
      </c>
      <c r="CD937" s="67">
        <v>-1.8336785957217216E-2</v>
      </c>
      <c r="CE937" s="67">
        <v>-2.7345368289388716E-4</v>
      </c>
      <c r="CF937" s="67">
        <v>-4.5990338549017906E-3</v>
      </c>
      <c r="CG937" s="67">
        <v>1.7210658406838775E-3</v>
      </c>
      <c r="CH937" s="67">
        <v>9.3235187232494354E-3</v>
      </c>
      <c r="CI937" s="67">
        <v>4.2644492350518703E-3</v>
      </c>
      <c r="CJ937" s="67">
        <v>-8.7031498551368713E-3</v>
      </c>
      <c r="CK937" s="67">
        <v>-2.378733828663826E-2</v>
      </c>
      <c r="CL937" s="67">
        <v>-2.6293449103832245E-2</v>
      </c>
      <c r="CM937" s="67">
        <v>-2.7374040335416794E-2</v>
      </c>
      <c r="CN937" s="67">
        <v>-2.7994001284241676E-2</v>
      </c>
      <c r="CO937" s="67">
        <v>-9.3266209587454796E-3</v>
      </c>
      <c r="CP937" s="67">
        <v>2.4111902341246605E-2</v>
      </c>
      <c r="CQ937" s="67">
        <v>0.2020462304353714</v>
      </c>
      <c r="CR937" s="67">
        <v>0.26845148205757141</v>
      </c>
      <c r="CS937" s="67">
        <v>0.27899682521820068</v>
      </c>
      <c r="CT937" s="67">
        <v>0.28231337666511536</v>
      </c>
      <c r="CU937" s="67">
        <v>0.25750809907913208</v>
      </c>
      <c r="CV937" s="67">
        <v>1.9423045217990875E-2</v>
      </c>
      <c r="CW937" s="67">
        <v>-5.0902392715215683E-2</v>
      </c>
      <c r="CX937" s="67">
        <v>-5.2359510213136673E-2</v>
      </c>
      <c r="CY937" s="67">
        <v>-3.6819957196712494E-2</v>
      </c>
      <c r="CZ937" s="67">
        <v>-2.98453439027071E-2</v>
      </c>
      <c r="DA937" s="67">
        <v>-6.5649696625769138E-3</v>
      </c>
      <c r="DB937" s="67">
        <v>-4.8397681675851345E-3</v>
      </c>
      <c r="DC937" s="67">
        <v>1.2391463853418827E-2</v>
      </c>
      <c r="DD937" s="67">
        <v>7.5784679502248764E-3</v>
      </c>
      <c r="DE937" s="67">
        <v>1.3670933432877064E-2</v>
      </c>
      <c r="DF937" s="67">
        <v>2.1661711856722832E-2</v>
      </c>
      <c r="DG937" s="67">
        <v>1.7594579607248306E-2</v>
      </c>
      <c r="DH937" s="67">
        <v>5.5318782106041908E-3</v>
      </c>
      <c r="DI937" s="67">
        <v>-8.7228165939450264E-3</v>
      </c>
      <c r="DJ937" s="67">
        <v>-1.0305076837539673E-2</v>
      </c>
      <c r="DK937" s="67">
        <v>-1.0481878183782101E-2</v>
      </c>
      <c r="DL937" s="67">
        <v>-1.0226394049823284E-2</v>
      </c>
      <c r="DM937" s="67">
        <v>9.2243058606982231E-3</v>
      </c>
      <c r="DN937" s="67">
        <v>4.3212316930294037E-2</v>
      </c>
      <c r="DO937" s="67">
        <v>0.22119918465614319</v>
      </c>
      <c r="DP937" s="67">
        <v>0.28784734010696411</v>
      </c>
      <c r="DQ937" s="67">
        <v>0.29859471321105957</v>
      </c>
      <c r="DR937" s="67">
        <v>0.30206748843193054</v>
      </c>
      <c r="DS937" s="67">
        <v>0.27725714445114136</v>
      </c>
      <c r="DT937" s="67">
        <v>3.9127528667449951E-2</v>
      </c>
      <c r="DU937" s="67">
        <v>-3.1499274075031281E-2</v>
      </c>
      <c r="DV937" s="67">
        <v>-3.3626630902290344E-2</v>
      </c>
      <c r="DW937" s="67">
        <v>-1.9260218366980553E-2</v>
      </c>
      <c r="DX937" s="67">
        <v>-1.3672824949026108E-2</v>
      </c>
      <c r="DY937" s="67">
        <v>1.4384501613676548E-2</v>
      </c>
      <c r="DZ937" s="67">
        <v>1.4647781848907471E-2</v>
      </c>
      <c r="EA937" s="67">
        <v>3.0677594244480133E-2</v>
      </c>
      <c r="EB937" s="67">
        <v>2.5160845369100571E-2</v>
      </c>
      <c r="EC937" s="67">
        <v>3.0924642458558083E-2</v>
      </c>
      <c r="ED937" s="67">
        <v>3.9476104080677032E-2</v>
      </c>
      <c r="EE937" s="67">
        <v>3.6841168999671936E-2</v>
      </c>
      <c r="EF937" s="67">
        <v>2.608499675989151E-2</v>
      </c>
      <c r="EG937" s="67">
        <v>1.3027960434556007E-2</v>
      </c>
      <c r="EH937" s="67">
        <v>1.2779591605067253E-2</v>
      </c>
      <c r="EI937" s="67">
        <v>1.39077203348279E-2</v>
      </c>
      <c r="EJ937" s="67">
        <v>1.5427205711603165E-2</v>
      </c>
      <c r="EK937" s="67">
        <v>3.6008898168802261E-2</v>
      </c>
      <c r="EL937" s="67">
        <v>7.0790275931358337E-2</v>
      </c>
      <c r="EM937" s="67">
        <v>0.24885299801826477</v>
      </c>
      <c r="EN937" s="67">
        <v>0.31585180759429932</v>
      </c>
      <c r="EO937" s="67">
        <v>0.3268909752368927</v>
      </c>
      <c r="EP937" s="67">
        <v>0.33058932423591614</v>
      </c>
      <c r="EQ937" s="67">
        <v>0.30577164888381958</v>
      </c>
      <c r="ER937" s="67">
        <v>6.7577674984931946E-2</v>
      </c>
      <c r="ES937" s="67">
        <v>-3.4842581953853369E-3</v>
      </c>
      <c r="ET937" s="67">
        <v>-6.5793260000646114E-3</v>
      </c>
      <c r="EU937" s="67">
        <v>6.0932585038244724E-3</v>
      </c>
      <c r="EV937" s="67">
        <v>9.6777230501174927E-3</v>
      </c>
      <c r="EW937" s="67">
        <v>74.386566162109375</v>
      </c>
      <c r="EX937" s="67">
        <v>73.100852966308594</v>
      </c>
      <c r="EY937" s="67">
        <v>71.773872375488281</v>
      </c>
      <c r="EZ937" s="67">
        <v>70.047904968261719</v>
      </c>
      <c r="FA937" s="67">
        <v>69.15667724609375</v>
      </c>
      <c r="FB937" s="67">
        <v>68.121315002441406</v>
      </c>
      <c r="FC937" s="67">
        <v>67.598976135253906</v>
      </c>
      <c r="FD937" s="67">
        <v>69.105056762695313</v>
      </c>
      <c r="FE937" s="67">
        <v>71.555328369140625</v>
      </c>
      <c r="FF937" s="67">
        <v>75.074020385742188</v>
      </c>
      <c r="FG937" s="67">
        <v>79.5712890625</v>
      </c>
      <c r="FH937" s="67">
        <v>83.948875427246094</v>
      </c>
      <c r="FI937" s="67">
        <v>88.060691833496094</v>
      </c>
      <c r="FJ937" s="67">
        <v>91.635452270507813</v>
      </c>
      <c r="FK937" s="67">
        <v>93.586524963378906</v>
      </c>
      <c r="FL937" s="67">
        <v>95.000358581542969</v>
      </c>
      <c r="FM937" s="67">
        <v>95.131393432617188</v>
      </c>
      <c r="FN937" s="67">
        <v>94.28900146484375</v>
      </c>
      <c r="FO937" s="67">
        <v>92.400459289550781</v>
      </c>
      <c r="FP937" s="67">
        <v>88.768623352050781</v>
      </c>
      <c r="FQ937" s="67">
        <v>84.115219116210938</v>
      </c>
      <c r="FR937" s="67">
        <v>81.758003234863281</v>
      </c>
      <c r="FS937" s="67">
        <v>79.285743713378906</v>
      </c>
      <c r="FT937" s="67">
        <v>77.658592224121094</v>
      </c>
      <c r="FU937" s="68">
        <v>2.5258703157305717E-2</v>
      </c>
      <c r="FV937" s="40">
        <v>9.869999885559082</v>
      </c>
      <c r="FW937">
        <v>19455.12</v>
      </c>
      <c r="FX937">
        <v>1</v>
      </c>
    </row>
    <row r="938" spans="1:180" x14ac:dyDescent="0.2">
      <c r="A938" t="s">
        <v>189</v>
      </c>
      <c r="B938" t="s">
        <v>207</v>
      </c>
      <c r="C938" t="s">
        <v>204</v>
      </c>
      <c r="D938" t="s">
        <v>186</v>
      </c>
      <c r="E938" t="s">
        <v>1</v>
      </c>
      <c r="F938" t="s">
        <v>193</v>
      </c>
      <c r="G938" s="60" t="s">
        <v>224</v>
      </c>
      <c r="H938" s="67">
        <v>18376.999365329742</v>
      </c>
      <c r="I938" s="67">
        <v>0.88962268829345703</v>
      </c>
      <c r="J938" s="67">
        <v>0.77764487266540527</v>
      </c>
      <c r="K938" s="67">
        <v>0.70476824045181274</v>
      </c>
      <c r="L938" s="67">
        <v>0.66358309984207153</v>
      </c>
      <c r="M938" s="67">
        <v>0.64762228727340698</v>
      </c>
      <c r="N938" s="67">
        <v>0.67682355642318726</v>
      </c>
      <c r="O938" s="67">
        <v>0.75580483675003052</v>
      </c>
      <c r="P938" s="67">
        <v>0.81380051374435425</v>
      </c>
      <c r="Q938" s="67">
        <v>0.81639730930328369</v>
      </c>
      <c r="R938" s="67">
        <v>0.8725278377532959</v>
      </c>
      <c r="S938" s="67">
        <v>0.95858955383300781</v>
      </c>
      <c r="T938" s="67">
        <v>1.0834510326385498</v>
      </c>
      <c r="U938" s="67">
        <v>1.2513729333877563</v>
      </c>
      <c r="V938" s="67">
        <v>1.4152443408966064</v>
      </c>
      <c r="W938" s="67">
        <v>1.5791043043136597</v>
      </c>
      <c r="X938" s="67">
        <v>1.7598326206207275</v>
      </c>
      <c r="Y938" s="67">
        <v>1.9142997264862061</v>
      </c>
      <c r="Z938" s="67">
        <v>2.0172693729400635</v>
      </c>
      <c r="AA938" s="67">
        <v>2.0378673076629639</v>
      </c>
      <c r="AB938" s="67">
        <v>1.9355025291442871</v>
      </c>
      <c r="AC938" s="67">
        <v>1.8169733285903931</v>
      </c>
      <c r="AD938" s="67">
        <v>1.5947552919387817</v>
      </c>
      <c r="AE938" s="67">
        <v>1.2855126857757568</v>
      </c>
      <c r="AF938" s="67">
        <v>1.0169063806533813</v>
      </c>
      <c r="AG938" s="67">
        <v>-3.279312327504158E-2</v>
      </c>
      <c r="AH938" s="67">
        <v>-2.663026750087738E-2</v>
      </c>
      <c r="AI938" s="67">
        <v>-2.7147524058818817E-2</v>
      </c>
      <c r="AJ938" s="67">
        <v>-2.336343377828598E-2</v>
      </c>
      <c r="AK938" s="67">
        <v>-2.2567229345440865E-2</v>
      </c>
      <c r="AL938" s="67">
        <v>-2.5592170655727386E-2</v>
      </c>
      <c r="AM938" s="67">
        <v>-4.2589902877807617E-2</v>
      </c>
      <c r="AN938" s="67">
        <v>-3.5990383476018906E-2</v>
      </c>
      <c r="AO938" s="67">
        <v>-3.6072097718715668E-2</v>
      </c>
      <c r="AP938" s="67">
        <v>-4.341762512922287E-2</v>
      </c>
      <c r="AQ938" s="67">
        <v>-5.1573038101196289E-2</v>
      </c>
      <c r="AR938" s="67">
        <v>-4.0242310613393784E-2</v>
      </c>
      <c r="AS938" s="67">
        <v>-4.390915110707283E-2</v>
      </c>
      <c r="AT938" s="67">
        <v>-4.5025244355201721E-2</v>
      </c>
      <c r="AU938" s="67">
        <v>0.15969151258468628</v>
      </c>
      <c r="AV938" s="67">
        <v>0.23225723206996918</v>
      </c>
      <c r="AW938" s="67">
        <v>0.25739991664886475</v>
      </c>
      <c r="AX938" s="67">
        <v>0.24739857017993927</v>
      </c>
      <c r="AY938" s="67">
        <v>0.22365231812000275</v>
      </c>
      <c r="AZ938" s="67">
        <v>-4.5088600367307663E-2</v>
      </c>
      <c r="BA938" s="67">
        <v>-0.12843805551528931</v>
      </c>
      <c r="BB938" s="67">
        <v>-0.12144537270069122</v>
      </c>
      <c r="BC938" s="67">
        <v>-8.3038032054901123E-2</v>
      </c>
      <c r="BD938" s="67">
        <v>-6.5425939857959747E-2</v>
      </c>
      <c r="BE938" s="67">
        <v>-1.2281411327421665E-2</v>
      </c>
      <c r="BF938" s="67">
        <v>-7.552064023911953E-3</v>
      </c>
      <c r="BG938" s="67">
        <v>-9.2481756582856178E-3</v>
      </c>
      <c r="BH938" s="67">
        <v>-6.1569605022668839E-3</v>
      </c>
      <c r="BI938" s="67">
        <v>-5.6879241019487381E-3</v>
      </c>
      <c r="BJ938" s="67">
        <v>-8.1714242696762085E-3</v>
      </c>
      <c r="BK938" s="67">
        <v>-2.3772595450282097E-2</v>
      </c>
      <c r="BL938" s="67">
        <v>-1.5897864475846291E-2</v>
      </c>
      <c r="BM938" s="67">
        <v>-1.4805885963141918E-2</v>
      </c>
      <c r="BN938" s="67">
        <v>-2.083759568631649E-2</v>
      </c>
      <c r="BO938" s="67">
        <v>-2.7706770226359367E-2</v>
      </c>
      <c r="BP938" s="67">
        <v>-1.5130257233977318E-2</v>
      </c>
      <c r="BQ938" s="67">
        <v>-1.7683980986475945E-2</v>
      </c>
      <c r="BR938" s="67">
        <v>-1.8019456416368484E-2</v>
      </c>
      <c r="BS938" s="67">
        <v>0.18677534162998199</v>
      </c>
      <c r="BT938" s="67">
        <v>0.25968542695045471</v>
      </c>
      <c r="BU938" s="67">
        <v>0.28511139750480652</v>
      </c>
      <c r="BV938" s="67">
        <v>0.27532562613487244</v>
      </c>
      <c r="BW938" s="67">
        <v>0.25156876444816589</v>
      </c>
      <c r="BX938" s="67">
        <v>-1.7236504703760147E-2</v>
      </c>
      <c r="BY938" s="67">
        <v>-0.10101510584354401</v>
      </c>
      <c r="BZ938" s="67">
        <v>-9.4969421625137329E-2</v>
      </c>
      <c r="CA938" s="67">
        <v>-5.8216318488121033E-2</v>
      </c>
      <c r="CB938" s="67">
        <v>-4.2561333626508713E-2</v>
      </c>
      <c r="CC938" s="67">
        <v>1.9249382894486189E-3</v>
      </c>
      <c r="CD938" s="67">
        <v>5.6614414788782597E-3</v>
      </c>
      <c r="CE938" s="67">
        <v>3.1488577369600534E-3</v>
      </c>
      <c r="CF938" s="67">
        <v>5.7601914741098881E-3</v>
      </c>
      <c r="CG938" s="67">
        <v>6.0026324354112148E-3</v>
      </c>
      <c r="CH938" s="67">
        <v>3.894132561981678E-3</v>
      </c>
      <c r="CI938" s="67">
        <v>-1.0739787481725216E-2</v>
      </c>
      <c r="CJ938" s="67">
        <v>-1.9818432629108429E-3</v>
      </c>
      <c r="CK938" s="67">
        <v>-7.6972304668743163E-5</v>
      </c>
      <c r="CL938" s="67">
        <v>-5.1987376064062119E-3</v>
      </c>
      <c r="CM938" s="67">
        <v>-1.1177065782248974E-2</v>
      </c>
      <c r="CN938" s="67">
        <v>2.2622747346758842E-3</v>
      </c>
      <c r="CO938" s="67">
        <v>4.7949384315870702E-4</v>
      </c>
      <c r="CP938" s="67">
        <v>6.8467023083940148E-4</v>
      </c>
      <c r="CQ938" s="67">
        <v>0.20553351938724518</v>
      </c>
      <c r="CR938" s="67">
        <v>0.27868208289146423</v>
      </c>
      <c r="CS938" s="67">
        <v>0.30430427193641663</v>
      </c>
      <c r="CT938" s="67">
        <v>0.29466778039932251</v>
      </c>
      <c r="CU938" s="67">
        <v>0.27090361714363098</v>
      </c>
      <c r="CV938" s="67">
        <v>2.0537727978080511E-3</v>
      </c>
      <c r="CW938" s="67">
        <v>-8.2022055983543396E-2</v>
      </c>
      <c r="CX938" s="67">
        <v>-7.663225382566452E-2</v>
      </c>
      <c r="CY938" s="67">
        <v>-4.1024874895811081E-2</v>
      </c>
      <c r="CZ938" s="67">
        <v>-2.6725374162197113E-2</v>
      </c>
      <c r="DA938" s="67">
        <v>1.6131287440657616E-2</v>
      </c>
      <c r="DB938" s="67">
        <v>1.8874946981668472E-2</v>
      </c>
      <c r="DC938" s="67">
        <v>1.5545890666544437E-2</v>
      </c>
      <c r="DD938" s="67">
        <v>1.7677342519164085E-2</v>
      </c>
      <c r="DE938" s="67">
        <v>1.7693188041448593E-2</v>
      </c>
      <c r="DF938" s="67">
        <v>1.5959689393639565E-2</v>
      </c>
      <c r="DG938" s="67">
        <v>2.2930225823074579E-3</v>
      </c>
      <c r="DH938" s="67">
        <v>1.193417701870203E-2</v>
      </c>
      <c r="DI938" s="67">
        <v>1.4651940204203129E-2</v>
      </c>
      <c r="DJ938" s="67">
        <v>1.0440120473504066E-2</v>
      </c>
      <c r="DK938" s="67">
        <v>5.3526400588452816E-3</v>
      </c>
      <c r="DL938" s="67">
        <v>1.9654806703329086E-2</v>
      </c>
      <c r="DM938" s="67">
        <v>1.8642967566847801E-2</v>
      </c>
      <c r="DN938" s="67">
        <v>1.9388794898986816E-2</v>
      </c>
      <c r="DO938" s="67">
        <v>0.22429171204566956</v>
      </c>
      <c r="DP938" s="67">
        <v>0.29767870903015137</v>
      </c>
      <c r="DQ938" s="67">
        <v>0.32349714636802673</v>
      </c>
      <c r="DR938" s="67">
        <v>0.31400996446609497</v>
      </c>
      <c r="DS938" s="67">
        <v>0.29023846983909607</v>
      </c>
      <c r="DT938" s="67">
        <v>2.1344048902392387E-2</v>
      </c>
      <c r="DU938" s="67">
        <v>-6.3029013574123383E-2</v>
      </c>
      <c r="DV938" s="67">
        <v>-5.8295097202062607E-2</v>
      </c>
      <c r="DW938" s="67">
        <v>-2.3833433166146278E-2</v>
      </c>
      <c r="DX938" s="67">
        <v>-1.0889415629208088E-2</v>
      </c>
      <c r="DY938" s="67">
        <v>3.6642998456954956E-2</v>
      </c>
      <c r="DZ938" s="67">
        <v>3.7953149527311325E-2</v>
      </c>
      <c r="EA938" s="67">
        <v>3.3445239067077637E-2</v>
      </c>
      <c r="EB938" s="67">
        <v>3.4883815795183182E-2</v>
      </c>
      <c r="EC938" s="67">
        <v>3.457249328494072E-2</v>
      </c>
      <c r="ED938" s="67">
        <v>3.3380437642335892E-2</v>
      </c>
      <c r="EE938" s="67">
        <v>2.1110329777002335E-2</v>
      </c>
      <c r="EF938" s="67">
        <v>3.2026700675487518E-2</v>
      </c>
      <c r="EG938" s="67">
        <v>3.5918150097131729E-2</v>
      </c>
      <c r="EH938" s="67">
        <v>3.3020146191120148E-2</v>
      </c>
      <c r="EI938" s="67">
        <v>2.921891026198864E-2</v>
      </c>
      <c r="EJ938" s="67">
        <v>4.4766858220100403E-2</v>
      </c>
      <c r="EK938" s="67">
        <v>4.4868137687444687E-2</v>
      </c>
      <c r="EL938" s="67">
        <v>4.6394582837820053E-2</v>
      </c>
      <c r="EM938" s="67">
        <v>0.25137552618980408</v>
      </c>
      <c r="EN938" s="67">
        <v>0.3251069188117981</v>
      </c>
      <c r="EO938" s="67">
        <v>0.35120859742164612</v>
      </c>
      <c r="EP938" s="67">
        <v>0.34193697571754456</v>
      </c>
      <c r="EQ938" s="67">
        <v>0.31815493106842041</v>
      </c>
      <c r="ER938" s="67">
        <v>4.9196142703294754E-2</v>
      </c>
      <c r="ES938" s="67">
        <v>-3.5606071352958679E-2</v>
      </c>
      <c r="ET938" s="67">
        <v>-3.1819142401218414E-2</v>
      </c>
      <c r="EU938" s="67">
        <v>9.882831946015358E-4</v>
      </c>
      <c r="EV938" s="67">
        <v>1.1975194327533245E-2</v>
      </c>
      <c r="EW938" s="67">
        <v>74.572677612304688</v>
      </c>
      <c r="EX938" s="67">
        <v>72.144866943359375</v>
      </c>
      <c r="EY938" s="67">
        <v>70.545455932617188</v>
      </c>
      <c r="EZ938" s="67">
        <v>69.2994384765625</v>
      </c>
      <c r="FA938" s="67">
        <v>68.557830810546875</v>
      </c>
      <c r="FB938" s="67">
        <v>67.25970458984375</v>
      </c>
      <c r="FC938" s="67">
        <v>66.302154541015625</v>
      </c>
      <c r="FD938" s="67">
        <v>68.753067016601563</v>
      </c>
      <c r="FE938" s="67">
        <v>73.071975708007813</v>
      </c>
      <c r="FF938" s="67">
        <v>77.890800476074219</v>
      </c>
      <c r="FG938" s="67">
        <v>82.802169799804688</v>
      </c>
      <c r="FH938" s="67">
        <v>87.190773010253906</v>
      </c>
      <c r="FI938" s="67">
        <v>90.699287414550781</v>
      </c>
      <c r="FJ938" s="67">
        <v>93.896759033203125</v>
      </c>
      <c r="FK938" s="67">
        <v>96.227195739746094</v>
      </c>
      <c r="FL938" s="67">
        <v>97.772697448730469</v>
      </c>
      <c r="FM938" s="67">
        <v>98.072013854980469</v>
      </c>
      <c r="FN938" s="67">
        <v>97.200454711914063</v>
      </c>
      <c r="FO938" s="67">
        <v>94.349525451660156</v>
      </c>
      <c r="FP938" s="67">
        <v>89.60968017578125</v>
      </c>
      <c r="FQ938" s="67">
        <v>84.161827087402344</v>
      </c>
      <c r="FR938" s="67">
        <v>80.552726745605469</v>
      </c>
      <c r="FS938" s="67">
        <v>77.067718505859375</v>
      </c>
      <c r="FT938" s="67">
        <v>74.648895263671875</v>
      </c>
      <c r="FU938" s="68">
        <v>2.473430335521698E-2</v>
      </c>
      <c r="FV938" s="40">
        <v>10.699999809265137</v>
      </c>
      <c r="FW938">
        <v>20272.560000000001</v>
      </c>
      <c r="FX938">
        <v>1</v>
      </c>
    </row>
    <row r="939" spans="1:180" x14ac:dyDescent="0.2">
      <c r="A939" t="s">
        <v>189</v>
      </c>
      <c r="B939" t="s">
        <v>207</v>
      </c>
      <c r="C939" t="s">
        <v>204</v>
      </c>
      <c r="D939" t="s">
        <v>186</v>
      </c>
      <c r="E939" t="s">
        <v>1</v>
      </c>
      <c r="F939" t="s">
        <v>193</v>
      </c>
      <c r="G939" s="60" t="s">
        <v>225</v>
      </c>
      <c r="H939" s="67">
        <v>18434.999627590179</v>
      </c>
      <c r="I939" s="67">
        <v>0.84577775001525879</v>
      </c>
      <c r="J939" s="67">
        <v>0.73917698860168457</v>
      </c>
      <c r="K939" s="67">
        <v>0.67221683263778687</v>
      </c>
      <c r="L939" s="67">
        <v>0.63227242231369019</v>
      </c>
      <c r="M939" s="67">
        <v>0.62021970748901367</v>
      </c>
      <c r="N939" s="67">
        <v>0.65332251787185669</v>
      </c>
      <c r="O939" s="67">
        <v>0.73145610094070435</v>
      </c>
      <c r="P939" s="67">
        <v>0.77730685472488403</v>
      </c>
      <c r="Q939" s="67">
        <v>0.77872681617736816</v>
      </c>
      <c r="R939" s="67">
        <v>0.80368542671203613</v>
      </c>
      <c r="S939" s="67">
        <v>0.84878790378570557</v>
      </c>
      <c r="T939" s="67">
        <v>0.93910962343215942</v>
      </c>
      <c r="U939" s="67">
        <v>1.0599824190139771</v>
      </c>
      <c r="V939" s="67">
        <v>1.1952638626098633</v>
      </c>
      <c r="W939" s="67">
        <v>1.3342423439025879</v>
      </c>
      <c r="X939" s="67">
        <v>1.4963294267654419</v>
      </c>
      <c r="Y939" s="67">
        <v>1.6434135437011719</v>
      </c>
      <c r="Z939" s="67">
        <v>1.7514234781265259</v>
      </c>
      <c r="AA939" s="67">
        <v>1.7533091306686401</v>
      </c>
      <c r="AB939" s="67">
        <v>1.6550360918045044</v>
      </c>
      <c r="AC939" s="67">
        <v>1.5724347829818726</v>
      </c>
      <c r="AD939" s="67">
        <v>1.3991258144378662</v>
      </c>
      <c r="AE939" s="67">
        <v>1.1447004079818726</v>
      </c>
      <c r="AF939" s="67">
        <v>0.90994393825531006</v>
      </c>
      <c r="AG939" s="67">
        <v>-4.3219532817602158E-2</v>
      </c>
      <c r="AH939" s="67">
        <v>-3.2376442104578018E-2</v>
      </c>
      <c r="AI939" s="67">
        <v>-2.7151700109243393E-2</v>
      </c>
      <c r="AJ939" s="67">
        <v>-2.8758469969034195E-2</v>
      </c>
      <c r="AK939" s="67">
        <v>-2.3223314434289932E-2</v>
      </c>
      <c r="AL939" s="67">
        <v>-2.9596218839287758E-2</v>
      </c>
      <c r="AM939" s="67">
        <v>-5.0045769661664963E-2</v>
      </c>
      <c r="AN939" s="67">
        <v>-5.0697706639766693E-2</v>
      </c>
      <c r="AO939" s="67">
        <v>-4.1689146310091019E-2</v>
      </c>
      <c r="AP939" s="67">
        <v>-4.6742226928472519E-2</v>
      </c>
      <c r="AQ939" s="67">
        <v>-6.2497790902853012E-2</v>
      </c>
      <c r="AR939" s="67">
        <v>-5.6532666087150574E-2</v>
      </c>
      <c r="AS939" s="67">
        <v>-4.4004183262586594E-2</v>
      </c>
      <c r="AT939" s="67">
        <v>-2.176370657980442E-2</v>
      </c>
      <c r="AU939" s="67">
        <v>0.11994487792253494</v>
      </c>
      <c r="AV939" s="67">
        <v>0.17621816694736481</v>
      </c>
      <c r="AW939" s="67">
        <v>0.19546368718147278</v>
      </c>
      <c r="AX939" s="67">
        <v>0.19870160520076752</v>
      </c>
      <c r="AY939" s="67">
        <v>0.15800432860851288</v>
      </c>
      <c r="AZ939" s="67">
        <v>-7.8100986778736115E-2</v>
      </c>
      <c r="BA939" s="67">
        <v>-0.13185031712055206</v>
      </c>
      <c r="BB939" s="67">
        <v>-0.1106005534529686</v>
      </c>
      <c r="BC939" s="67">
        <v>-6.2249679118394852E-2</v>
      </c>
      <c r="BD939" s="67">
        <v>-4.9567278474569321E-2</v>
      </c>
      <c r="BE939" s="67">
        <v>-2.2743185982108116E-2</v>
      </c>
      <c r="BF939" s="67">
        <v>-1.3331485912203789E-2</v>
      </c>
      <c r="BG939" s="67">
        <v>-9.2838769778609276E-3</v>
      </c>
      <c r="BH939" s="67">
        <v>-1.1582843959331512E-2</v>
      </c>
      <c r="BI939" s="67">
        <v>-6.3749784603714943E-3</v>
      </c>
      <c r="BJ939" s="67">
        <v>-1.2208502739667892E-2</v>
      </c>
      <c r="BK939" s="67">
        <v>-3.1264506280422211E-2</v>
      </c>
      <c r="BL939" s="67">
        <v>-3.0643783509731293E-2</v>
      </c>
      <c r="BM939" s="67">
        <v>-2.0463388413190842E-2</v>
      </c>
      <c r="BN939" s="67">
        <v>-2.4204198271036148E-2</v>
      </c>
      <c r="BO939" s="67">
        <v>-3.8674779236316681E-2</v>
      </c>
      <c r="BP939" s="67">
        <v>-3.146517276763916E-2</v>
      </c>
      <c r="BQ939" s="67">
        <v>-1.7824908718466759E-2</v>
      </c>
      <c r="BR939" s="67">
        <v>5.1949634216725826E-3</v>
      </c>
      <c r="BS939" s="67">
        <v>0.1469818502664566</v>
      </c>
      <c r="BT939" s="67">
        <v>0.20359911024570465</v>
      </c>
      <c r="BU939" s="67">
        <v>0.22312724590301514</v>
      </c>
      <c r="BV939" s="67">
        <v>0.22658005356788635</v>
      </c>
      <c r="BW939" s="67">
        <v>0.18587210774421692</v>
      </c>
      <c r="BX939" s="67">
        <v>-5.0297655165195465E-2</v>
      </c>
      <c r="BY939" s="67">
        <v>-0.1044754758477211</v>
      </c>
      <c r="BZ939" s="67">
        <v>-8.4170810878276825E-2</v>
      </c>
      <c r="CA939" s="67">
        <v>-3.7470679730176926E-2</v>
      </c>
      <c r="CB939" s="67">
        <v>-2.6741722598671913E-2</v>
      </c>
      <c r="CC939" s="67">
        <v>-8.5613289847970009E-3</v>
      </c>
      <c r="CD939" s="67">
        <v>-1.4100827684160322E-4</v>
      </c>
      <c r="CE939" s="67">
        <v>3.0913229566067457E-3</v>
      </c>
      <c r="CF939" s="67">
        <v>3.1294103246182203E-4</v>
      </c>
      <c r="CG939" s="67">
        <v>5.2941269241273403E-3</v>
      </c>
      <c r="CH939" s="67">
        <v>-1.6582658281549811E-4</v>
      </c>
      <c r="CI939" s="67">
        <v>-1.8256666138768196E-2</v>
      </c>
      <c r="CJ939" s="67">
        <v>-1.6754494979977608E-2</v>
      </c>
      <c r="CK939" s="67">
        <v>-5.7624937035143375E-3</v>
      </c>
      <c r="CL939" s="67">
        <v>-8.5944291204214096E-3</v>
      </c>
      <c r="CM939" s="67">
        <v>-2.2175032645463943E-2</v>
      </c>
      <c r="CN939" s="67">
        <v>-1.4103508554399014E-2</v>
      </c>
      <c r="CO939" s="67">
        <v>3.0677870381623507E-4</v>
      </c>
      <c r="CP939" s="67">
        <v>2.3866456001996994E-2</v>
      </c>
      <c r="CQ939" s="67">
        <v>0.16570758819580078</v>
      </c>
      <c r="CR939" s="67">
        <v>0.22256307303905487</v>
      </c>
      <c r="CS939" s="67">
        <v>0.24228696525096893</v>
      </c>
      <c r="CT939" s="67">
        <v>0.24588863551616669</v>
      </c>
      <c r="CU939" s="67">
        <v>0.20517325401306152</v>
      </c>
      <c r="CV939" s="67">
        <v>-3.1041156500577927E-2</v>
      </c>
      <c r="CW939" s="67">
        <v>-8.5515744984149933E-2</v>
      </c>
      <c r="CX939" s="67">
        <v>-6.5865643322467804E-2</v>
      </c>
      <c r="CY939" s="67">
        <v>-2.0308820530772209E-2</v>
      </c>
      <c r="CZ939" s="67">
        <v>-1.0932810604572296E-2</v>
      </c>
      <c r="DA939" s="67">
        <v>5.6205284781754017E-3</v>
      </c>
      <c r="DB939" s="67">
        <v>1.3049470260739326E-2</v>
      </c>
      <c r="DC939" s="67">
        <v>1.5466523356735706E-2</v>
      </c>
      <c r="DD939" s="67">
        <v>1.2208727188408375E-2</v>
      </c>
      <c r="DE939" s="67">
        <v>1.6963230445981026E-2</v>
      </c>
      <c r="DF939" s="67">
        <v>1.1876850388944149E-2</v>
      </c>
      <c r="DG939" s="67">
        <v>-5.2488227374851704E-3</v>
      </c>
      <c r="DH939" s="67">
        <v>-2.8652094770222902E-3</v>
      </c>
      <c r="DI939" s="67">
        <v>8.9384010061621666E-3</v>
      </c>
      <c r="DJ939" s="67">
        <v>7.0153390988707542E-3</v>
      </c>
      <c r="DK939" s="67">
        <v>-5.6752827949821949E-3</v>
      </c>
      <c r="DL939" s="67">
        <v>3.2581589184701443E-3</v>
      </c>
      <c r="DM939" s="67">
        <v>1.8438465893268585E-2</v>
      </c>
      <c r="DN939" s="67">
        <v>4.2537946254014969E-2</v>
      </c>
      <c r="DO939" s="67">
        <v>0.18443331122398376</v>
      </c>
      <c r="DP939" s="67">
        <v>0.24152703583240509</v>
      </c>
      <c r="DQ939" s="67">
        <v>0.26144665479660034</v>
      </c>
      <c r="DR939" s="67">
        <v>0.26519718766212463</v>
      </c>
      <c r="DS939" s="67">
        <v>0.22447440028190613</v>
      </c>
      <c r="DT939" s="67">
        <v>-1.178465411067009E-2</v>
      </c>
      <c r="DU939" s="67">
        <v>-6.6556021571159363E-2</v>
      </c>
      <c r="DV939" s="67">
        <v>-4.7560486942529678E-2</v>
      </c>
      <c r="DW939" s="67">
        <v>-3.146961098536849E-3</v>
      </c>
      <c r="DX939" s="67">
        <v>4.8761009238660336E-3</v>
      </c>
      <c r="DY939" s="67">
        <v>2.6096878573298454E-2</v>
      </c>
      <c r="DZ939" s="67">
        <v>3.2094422727823257E-2</v>
      </c>
      <c r="EA939" s="67">
        <v>3.3334344625473022E-2</v>
      </c>
      <c r="EB939" s="67">
        <v>2.9384350404143333E-2</v>
      </c>
      <c r="EC939" s="67">
        <v>3.3811569213867188E-2</v>
      </c>
      <c r="ED939" s="67">
        <v>2.9264561831951141E-2</v>
      </c>
      <c r="EE939" s="67">
        <v>1.3532436452805996E-2</v>
      </c>
      <c r="EF939" s="67">
        <v>1.7188714817166328E-2</v>
      </c>
      <c r="EG939" s="67">
        <v>3.0164157971739769E-2</v>
      </c>
      <c r="EH939" s="67">
        <v>2.955336682498455E-2</v>
      </c>
      <c r="EI939" s="67">
        <v>1.8147733062505722E-2</v>
      </c>
      <c r="EJ939" s="67">
        <v>2.8325647115707397E-2</v>
      </c>
      <c r="EK939" s="67">
        <v>4.4617742300033569E-2</v>
      </c>
      <c r="EL939" s="67">
        <v>6.9496616721153259E-2</v>
      </c>
      <c r="EM939" s="67">
        <v>0.21147029101848602</v>
      </c>
      <c r="EN939" s="67">
        <v>0.26890796422958374</v>
      </c>
      <c r="EO939" s="67">
        <v>0.2891102135181427</v>
      </c>
      <c r="EP939" s="67">
        <v>0.29307562112808228</v>
      </c>
      <c r="EQ939" s="67">
        <v>0.25234216451644897</v>
      </c>
      <c r="ER939" s="67">
        <v>1.601867750287056E-2</v>
      </c>
      <c r="ES939" s="67">
        <v>-3.91811802983284E-2</v>
      </c>
      <c r="ET939" s="67">
        <v>-2.1130738779902458E-2</v>
      </c>
      <c r="EU939" s="67">
        <v>2.1632038056850433E-2</v>
      </c>
      <c r="EV939" s="67">
        <v>2.7701659128069878E-2</v>
      </c>
      <c r="EW939" s="67">
        <v>72.306915283203125</v>
      </c>
      <c r="EX939" s="67">
        <v>70.50946044921875</v>
      </c>
      <c r="EY939" s="67">
        <v>68.722076416015625</v>
      </c>
      <c r="EZ939" s="67">
        <v>67.485794067382813</v>
      </c>
      <c r="FA939" s="67">
        <v>66.042762756347656</v>
      </c>
      <c r="FB939" s="67">
        <v>64.870086669921875</v>
      </c>
      <c r="FC939" s="67">
        <v>64.186080932617188</v>
      </c>
      <c r="FD939" s="67">
        <v>65.612762451171875</v>
      </c>
      <c r="FE939" s="67">
        <v>68.972236633300781</v>
      </c>
      <c r="FF939" s="67">
        <v>72.47955322265625</v>
      </c>
      <c r="FG939" s="67">
        <v>76.695106506347656</v>
      </c>
      <c r="FH939" s="67">
        <v>81.144371032714844</v>
      </c>
      <c r="FI939" s="67">
        <v>84.77142333984375</v>
      </c>
      <c r="FJ939" s="67">
        <v>88.059310913085938</v>
      </c>
      <c r="FK939" s="67">
        <v>90.402969360351563</v>
      </c>
      <c r="FL939" s="67">
        <v>92.548599243164063</v>
      </c>
      <c r="FM939" s="67">
        <v>92.601158142089844</v>
      </c>
      <c r="FN939" s="67">
        <v>91.315521240234375</v>
      </c>
      <c r="FO939" s="67">
        <v>88.355209350585938</v>
      </c>
      <c r="FP939" s="67">
        <v>83.554458618164063</v>
      </c>
      <c r="FQ939" s="67">
        <v>78.959617614746094</v>
      </c>
      <c r="FR939" s="67">
        <v>75.814064025878906</v>
      </c>
      <c r="FS939" s="67">
        <v>72.81011962890625</v>
      </c>
      <c r="FT939" s="67">
        <v>70.900093078613281</v>
      </c>
      <c r="FU939" s="68">
        <v>2.4691499769687653E-2</v>
      </c>
      <c r="FV939" s="40">
        <v>9.8400001525878906</v>
      </c>
      <c r="FW939">
        <v>18170.87</v>
      </c>
      <c r="FX939">
        <v>1</v>
      </c>
    </row>
    <row r="940" spans="1:180" x14ac:dyDescent="0.2">
      <c r="A940" t="s">
        <v>189</v>
      </c>
      <c r="B940" t="s">
        <v>207</v>
      </c>
      <c r="C940" t="s">
        <v>204</v>
      </c>
      <c r="D940" t="s">
        <v>186</v>
      </c>
      <c r="E940" t="s">
        <v>1</v>
      </c>
      <c r="F940" t="s">
        <v>193</v>
      </c>
      <c r="G940" s="60" t="s">
        <v>226</v>
      </c>
      <c r="H940" s="67">
        <v>18957.999711751938</v>
      </c>
      <c r="I940" s="67">
        <v>0.77843773365020752</v>
      </c>
      <c r="J940" s="67">
        <v>0.68829858303070068</v>
      </c>
      <c r="K940" s="67">
        <v>0.63354712724685669</v>
      </c>
      <c r="L940" s="67">
        <v>0.60574960708618164</v>
      </c>
      <c r="M940" s="67">
        <v>0.59981018304824829</v>
      </c>
      <c r="N940" s="67">
        <v>0.64069980382919312</v>
      </c>
      <c r="O940" s="67">
        <v>0.73771154880523682</v>
      </c>
      <c r="P940" s="67">
        <v>0.7840498685836792</v>
      </c>
      <c r="Q940" s="67">
        <v>0.77015042304992676</v>
      </c>
      <c r="R940" s="67">
        <v>0.79086148738861084</v>
      </c>
      <c r="S940" s="67">
        <v>0.84987282752990723</v>
      </c>
      <c r="T940" s="67">
        <v>0.96091377735137939</v>
      </c>
      <c r="U940" s="67">
        <v>1.1155221462249756</v>
      </c>
      <c r="V940" s="67">
        <v>1.2793583869934082</v>
      </c>
      <c r="W940" s="67">
        <v>1.4387069940567017</v>
      </c>
      <c r="X940" s="67">
        <v>1.6183608770370483</v>
      </c>
      <c r="Y940" s="67">
        <v>1.7748415470123291</v>
      </c>
      <c r="Z940" s="67">
        <v>1.8838405609130859</v>
      </c>
      <c r="AA940" s="67">
        <v>1.8875398635864258</v>
      </c>
      <c r="AB940" s="67">
        <v>1.8066369295120239</v>
      </c>
      <c r="AC940" s="67">
        <v>1.748528003692627</v>
      </c>
      <c r="AD940" s="67">
        <v>1.5585800409317017</v>
      </c>
      <c r="AE940" s="67">
        <v>1.2786059379577637</v>
      </c>
      <c r="AF940" s="67">
        <v>1.02913498878479</v>
      </c>
      <c r="AG940" s="67">
        <v>-1.9355613738298416E-2</v>
      </c>
      <c r="AH940" s="67">
        <v>-1.891438290476799E-2</v>
      </c>
      <c r="AI940" s="67">
        <v>-1.9499536603689194E-2</v>
      </c>
      <c r="AJ940" s="67">
        <v>-1.8257936462759972E-2</v>
      </c>
      <c r="AK940" s="67">
        <v>-2.3540269583463669E-2</v>
      </c>
      <c r="AL940" s="67">
        <v>-2.5693647563457489E-2</v>
      </c>
      <c r="AM940" s="67">
        <v>-3.7004046142101288E-2</v>
      </c>
      <c r="AN940" s="67">
        <v>-3.8120299577713013E-2</v>
      </c>
      <c r="AO940" s="67">
        <v>-3.6214288324117661E-2</v>
      </c>
      <c r="AP940" s="67">
        <v>-4.2480271309614182E-2</v>
      </c>
      <c r="AQ940" s="67">
        <v>-4.4383179396390915E-2</v>
      </c>
      <c r="AR940" s="67">
        <v>-3.8976702839136124E-2</v>
      </c>
      <c r="AS940" s="67">
        <v>-3.2684091478586197E-2</v>
      </c>
      <c r="AT940" s="67">
        <v>-8.3354851230978966E-3</v>
      </c>
      <c r="AU940" s="67">
        <v>0.14385198056697845</v>
      </c>
      <c r="AV940" s="67">
        <v>0.20835989713668823</v>
      </c>
      <c r="AW940" s="67">
        <v>0.22355765104293823</v>
      </c>
      <c r="AX940" s="67">
        <v>0.23787994682788849</v>
      </c>
      <c r="AY940" s="67">
        <v>0.21232829988002777</v>
      </c>
      <c r="AZ940" s="67">
        <v>-4.126928374171257E-2</v>
      </c>
      <c r="BA940" s="67">
        <v>-0.11561248451471329</v>
      </c>
      <c r="BB940" s="67">
        <v>-0.10476544499397278</v>
      </c>
      <c r="BC940" s="67">
        <v>-7.134111225605011E-2</v>
      </c>
      <c r="BD940" s="67">
        <v>-5.607222393155098E-2</v>
      </c>
      <c r="BE940" s="67">
        <v>8.7490765145048499E-4</v>
      </c>
      <c r="BF940" s="67">
        <v>-9.9293763923924416E-5</v>
      </c>
      <c r="BG940" s="67">
        <v>-1.8485494656488299E-3</v>
      </c>
      <c r="BH940" s="67">
        <v>-1.2923302128911018E-3</v>
      </c>
      <c r="BI940" s="67">
        <v>-6.9003594107925892E-3</v>
      </c>
      <c r="BJ940" s="67">
        <v>-8.5250530391931534E-3</v>
      </c>
      <c r="BK940" s="67">
        <v>-1.8461422994732857E-2</v>
      </c>
      <c r="BL940" s="67">
        <v>-1.8322620540857315E-2</v>
      </c>
      <c r="BM940" s="67">
        <v>-1.525835320353508E-2</v>
      </c>
      <c r="BN940" s="67">
        <v>-2.0224055275321007E-2</v>
      </c>
      <c r="BO940" s="67">
        <v>-2.0853392779827118E-2</v>
      </c>
      <c r="BP940" s="67">
        <v>-1.421440951526165E-2</v>
      </c>
      <c r="BQ940" s="67">
        <v>-6.8219518288969994E-3</v>
      </c>
      <c r="BR940" s="67">
        <v>1.8297448754310608E-2</v>
      </c>
      <c r="BS940" s="67">
        <v>0.17056354880332947</v>
      </c>
      <c r="BT940" s="67">
        <v>0.23541134595870972</v>
      </c>
      <c r="BU940" s="67">
        <v>0.2508871853351593</v>
      </c>
      <c r="BV940" s="67">
        <v>0.2654191255569458</v>
      </c>
      <c r="BW940" s="67">
        <v>0.23985548317432404</v>
      </c>
      <c r="BX940" s="67">
        <v>-1.3806006871163845E-2</v>
      </c>
      <c r="BY940" s="67">
        <v>-8.8572993874549866E-2</v>
      </c>
      <c r="BZ940" s="67">
        <v>-7.8657880425453186E-2</v>
      </c>
      <c r="CA940" s="67">
        <v>-4.6861819922924042E-2</v>
      </c>
      <c r="CB940" s="67">
        <v>-3.3520597964525223E-2</v>
      </c>
      <c r="CC940" s="67">
        <v>1.4886505901813507E-2</v>
      </c>
      <c r="CD940" s="67">
        <v>1.2931979261338711E-2</v>
      </c>
      <c r="CE940" s="67">
        <v>1.0376470163464546E-2</v>
      </c>
      <c r="CF940" s="67">
        <v>1.0457997210323811E-2</v>
      </c>
      <c r="CG940" s="67">
        <v>4.6243914403021336E-3</v>
      </c>
      <c r="CH940" s="67">
        <v>3.3658635802567005E-3</v>
      </c>
      <c r="CI940" s="67">
        <v>-5.6188581511378288E-3</v>
      </c>
      <c r="CJ940" s="67">
        <v>-4.6108062379062176E-3</v>
      </c>
      <c r="CK940" s="67">
        <v>-7.4433581903576851E-4</v>
      </c>
      <c r="CL940" s="67">
        <v>-4.8094713129103184E-3</v>
      </c>
      <c r="CM940" s="67">
        <v>-4.556736908853054E-3</v>
      </c>
      <c r="CN940" s="67">
        <v>2.9358773026615381E-3</v>
      </c>
      <c r="CO940" s="67">
        <v>1.109008863568306E-2</v>
      </c>
      <c r="CP940" s="67">
        <v>3.6743339151144028E-2</v>
      </c>
      <c r="CQ940" s="67">
        <v>0.1890639066696167</v>
      </c>
      <c r="CR940" s="67">
        <v>0.25414711236953735</v>
      </c>
      <c r="CS940" s="67">
        <v>0.26981550455093384</v>
      </c>
      <c r="CT940" s="67">
        <v>0.28449273109436035</v>
      </c>
      <c r="CU940" s="67">
        <v>0.25892072916030884</v>
      </c>
      <c r="CV940" s="67">
        <v>5.214971024543047E-3</v>
      </c>
      <c r="CW940" s="67">
        <v>-6.9845519959926605E-2</v>
      </c>
      <c r="CX940" s="67">
        <v>-6.0575876384973526E-2</v>
      </c>
      <c r="CY940" s="67">
        <v>-2.9907537624239922E-2</v>
      </c>
      <c r="CZ940" s="67">
        <v>-1.7901409417390823E-2</v>
      </c>
      <c r="DA940" s="67">
        <v>2.8898105025291443E-2</v>
      </c>
      <c r="DB940" s="67">
        <v>2.5963252410292625E-2</v>
      </c>
      <c r="DC940" s="67">
        <v>2.2601490840315819E-2</v>
      </c>
      <c r="DD940" s="67">
        <v>2.2208325564861298E-2</v>
      </c>
      <c r="DE940" s="67">
        <v>1.6149142757058144E-2</v>
      </c>
      <c r="DF940" s="67">
        <v>1.5256780199706554E-2</v>
      </c>
      <c r="DG940" s="67">
        <v>7.2237071581184864E-3</v>
      </c>
      <c r="DH940" s="67">
        <v>9.1010071337223053E-3</v>
      </c>
      <c r="DI940" s="67">
        <v>1.3769682496786118E-2</v>
      </c>
      <c r="DJ940" s="67">
        <v>1.0605113580822945E-2</v>
      </c>
      <c r="DK940" s="67">
        <v>1.1739919893443584E-2</v>
      </c>
      <c r="DL940" s="67">
        <v>2.0086165517568588E-2</v>
      </c>
      <c r="DM940" s="67">
        <v>2.9002126306295395E-2</v>
      </c>
      <c r="DN940" s="67">
        <v>5.5189222097396851E-2</v>
      </c>
      <c r="DO940" s="67">
        <v>0.20756426453590393</v>
      </c>
      <c r="DP940" s="67">
        <v>0.2728828489780426</v>
      </c>
      <c r="DQ940" s="67">
        <v>0.28874385356903076</v>
      </c>
      <c r="DR940" s="67">
        <v>0.30356630682945251</v>
      </c>
      <c r="DS940" s="67">
        <v>0.27798596024513245</v>
      </c>
      <c r="DT940" s="67">
        <v>2.4235950782895088E-2</v>
      </c>
      <c r="DU940" s="67">
        <v>-5.1118046045303345E-2</v>
      </c>
      <c r="DV940" s="67">
        <v>-4.2493864893913269E-2</v>
      </c>
      <c r="DW940" s="67">
        <v>-1.2953254394233227E-2</v>
      </c>
      <c r="DX940" s="67">
        <v>-2.2822220344096422E-3</v>
      </c>
      <c r="DY940" s="67">
        <v>4.9128621816635132E-2</v>
      </c>
      <c r="DZ940" s="67">
        <v>4.4778343290090561E-2</v>
      </c>
      <c r="EA940" s="67">
        <v>4.0252476930618286E-2</v>
      </c>
      <c r="EB940" s="67">
        <v>3.9173934608697891E-2</v>
      </c>
      <c r="EC940" s="67">
        <v>3.2789051532745361E-2</v>
      </c>
      <c r="ED940" s="67">
        <v>3.2425373792648315E-2</v>
      </c>
      <c r="EE940" s="67">
        <v>2.576632983982563E-2</v>
      </c>
      <c r="EF940" s="67">
        <v>2.8898688033223152E-2</v>
      </c>
      <c r="EG940" s="67">
        <v>3.4725621342658997E-2</v>
      </c>
      <c r="EH940" s="67">
        <v>3.2861325889825821E-2</v>
      </c>
      <c r="EI940" s="67">
        <v>3.5269703716039658E-2</v>
      </c>
      <c r="EJ940" s="67">
        <v>4.4848456978797913E-2</v>
      </c>
      <c r="EK940" s="67">
        <v>5.4864268749952316E-2</v>
      </c>
      <c r="EL940" s="67">
        <v>8.182215690612793E-2</v>
      </c>
      <c r="EM940" s="67">
        <v>0.23427584767341614</v>
      </c>
      <c r="EN940" s="67">
        <v>0.29993429780006409</v>
      </c>
      <c r="EO940" s="67">
        <v>0.31607335805892944</v>
      </c>
      <c r="EP940" s="67">
        <v>0.33110553026199341</v>
      </c>
      <c r="EQ940" s="67">
        <v>0.30551311373710632</v>
      </c>
      <c r="ER940" s="67">
        <v>5.1699221134185791E-2</v>
      </c>
      <c r="ES940" s="67">
        <v>-2.4078547954559326E-2</v>
      </c>
      <c r="ET940" s="67">
        <v>-1.6386311501264572E-2</v>
      </c>
      <c r="EU940" s="67">
        <v>1.1526038870215416E-2</v>
      </c>
      <c r="EV940" s="67">
        <v>2.0269405096769333E-2</v>
      </c>
      <c r="EW940" s="67">
        <v>72.572906494140625</v>
      </c>
      <c r="EX940" s="67">
        <v>71.002365112304688</v>
      </c>
      <c r="EY940" s="67">
        <v>69.715225219726563</v>
      </c>
      <c r="EZ940" s="67">
        <v>68.288063049316406</v>
      </c>
      <c r="FA940" s="67">
        <v>66.610610961914063</v>
      </c>
      <c r="FB940" s="67">
        <v>65.426826477050781</v>
      </c>
      <c r="FC940" s="67">
        <v>65.282745361328125</v>
      </c>
      <c r="FD940" s="67">
        <v>68.504409790039063</v>
      </c>
      <c r="FE940" s="67">
        <v>73.540023803710938</v>
      </c>
      <c r="FF940" s="67">
        <v>78.504264831542969</v>
      </c>
      <c r="FG940" s="67">
        <v>82.937484741210938</v>
      </c>
      <c r="FH940" s="67">
        <v>87.626853942871094</v>
      </c>
      <c r="FI940" s="67">
        <v>91.604591369628906</v>
      </c>
      <c r="FJ940" s="67">
        <v>93.839546203613281</v>
      </c>
      <c r="FK940" s="67">
        <v>95.60498046875</v>
      </c>
      <c r="FL940" s="67">
        <v>97.116744995117188</v>
      </c>
      <c r="FM940" s="67">
        <v>97.342071533203125</v>
      </c>
      <c r="FN940" s="67">
        <v>96.32623291015625</v>
      </c>
      <c r="FO940" s="67">
        <v>93.436820983886719</v>
      </c>
      <c r="FP940" s="67">
        <v>89.209701538085938</v>
      </c>
      <c r="FQ940" s="67">
        <v>85.582542419433594</v>
      </c>
      <c r="FR940" s="67">
        <v>82.209877014160156</v>
      </c>
      <c r="FS940" s="67">
        <v>78.971099853515625</v>
      </c>
      <c r="FT940" s="67">
        <v>76.288185119628906</v>
      </c>
      <c r="FU940" s="68">
        <v>2.4392405524849892E-2</v>
      </c>
      <c r="FV940" s="40">
        <v>14.659999847412109</v>
      </c>
      <c r="FW940">
        <v>19309.41</v>
      </c>
      <c r="FX940">
        <v>1</v>
      </c>
    </row>
    <row r="941" spans="1:180" x14ac:dyDescent="0.2">
      <c r="A941" t="s">
        <v>189</v>
      </c>
      <c r="B941" t="s">
        <v>207</v>
      </c>
      <c r="C941" t="s">
        <v>204</v>
      </c>
      <c r="D941" t="s">
        <v>186</v>
      </c>
      <c r="E941" t="s">
        <v>1</v>
      </c>
      <c r="F941" t="s">
        <v>193</v>
      </c>
      <c r="G941" s="60" t="s">
        <v>227</v>
      </c>
      <c r="H941" s="67">
        <v>18999.000104546547</v>
      </c>
      <c r="I941" s="67">
        <v>0.8663865327835083</v>
      </c>
      <c r="J941" s="67">
        <v>0.76025021076202393</v>
      </c>
      <c r="K941" s="67">
        <v>0.69315612316131592</v>
      </c>
      <c r="L941" s="67">
        <v>0.65347552299499512</v>
      </c>
      <c r="M941" s="67">
        <v>0.64179855585098267</v>
      </c>
      <c r="N941" s="67">
        <v>0.67333137989044189</v>
      </c>
      <c r="O941" s="67">
        <v>0.7613486647605896</v>
      </c>
      <c r="P941" s="67">
        <v>0.80954074859619141</v>
      </c>
      <c r="Q941" s="67">
        <v>0.81050240993499756</v>
      </c>
      <c r="R941" s="67">
        <v>0.8548697829246521</v>
      </c>
      <c r="S941" s="67">
        <v>0.92974168062210083</v>
      </c>
      <c r="T941" s="67">
        <v>1.0677253007888794</v>
      </c>
      <c r="U941" s="67">
        <v>1.2360050678253174</v>
      </c>
      <c r="V941" s="67">
        <v>1.3980745077133179</v>
      </c>
      <c r="W941" s="67">
        <v>1.5485626459121704</v>
      </c>
      <c r="X941" s="67">
        <v>1.7079452276229858</v>
      </c>
      <c r="Y941" s="67">
        <v>1.8161712884902954</v>
      </c>
      <c r="Z941" s="67">
        <v>1.846838116645813</v>
      </c>
      <c r="AA941" s="67">
        <v>1.804497241973877</v>
      </c>
      <c r="AB941" s="67">
        <v>1.7028520107269287</v>
      </c>
      <c r="AC941" s="67">
        <v>1.6367079019546509</v>
      </c>
      <c r="AD941" s="67">
        <v>1.4826068878173828</v>
      </c>
      <c r="AE941" s="67">
        <v>1.2684381008148193</v>
      </c>
      <c r="AF941" s="67">
        <v>1.0545332431793213</v>
      </c>
      <c r="AG941" s="67">
        <v>-3.3637426793575287E-2</v>
      </c>
      <c r="AH941" s="67">
        <v>-3.0876176431775093E-2</v>
      </c>
      <c r="AI941" s="67">
        <v>-2.2019675001502037E-2</v>
      </c>
      <c r="AJ941" s="67">
        <v>-2.1152254194021225E-2</v>
      </c>
      <c r="AK941" s="67">
        <v>-2.2201107814908028E-2</v>
      </c>
      <c r="AL941" s="67">
        <v>-2.7671048417687416E-2</v>
      </c>
      <c r="AM941" s="67">
        <v>-3.8539435714483261E-2</v>
      </c>
      <c r="AN941" s="67">
        <v>-4.2510710656642914E-2</v>
      </c>
      <c r="AO941" s="67">
        <v>-5.0340168178081512E-2</v>
      </c>
      <c r="AP941" s="67">
        <v>-5.6109454482793808E-2</v>
      </c>
      <c r="AQ941" s="67">
        <v>-6.0376785695552826E-2</v>
      </c>
      <c r="AR941" s="67">
        <v>-5.7628106325864792E-2</v>
      </c>
      <c r="AS941" s="67">
        <v>-5.3020790219306946E-2</v>
      </c>
      <c r="AT941" s="67">
        <v>-2.9983101412653923E-2</v>
      </c>
      <c r="AU941" s="67">
        <v>0.1476282924413681</v>
      </c>
      <c r="AV941" s="67">
        <v>0.19293557107448578</v>
      </c>
      <c r="AW941" s="67">
        <v>0.19926977157592773</v>
      </c>
      <c r="AX941" s="67">
        <v>0.19257126748561859</v>
      </c>
      <c r="AY941" s="67">
        <v>0.17352296411991119</v>
      </c>
      <c r="AZ941" s="67">
        <v>-4.4459279626607895E-2</v>
      </c>
      <c r="BA941" s="67">
        <v>-7.7472344040870667E-2</v>
      </c>
      <c r="BB941" s="67">
        <v>-6.7962601780891418E-2</v>
      </c>
      <c r="BC941" s="67">
        <v>-4.5947186648845673E-2</v>
      </c>
      <c r="BD941" s="67">
        <v>-3.6184661090373993E-2</v>
      </c>
      <c r="BE941" s="67">
        <v>-1.342778280377388E-2</v>
      </c>
      <c r="BF941" s="67">
        <v>-1.2080593034625053E-2</v>
      </c>
      <c r="BG941" s="67">
        <v>-4.3870238587260246E-3</v>
      </c>
      <c r="BH941" s="67">
        <v>-4.2043430730700493E-3</v>
      </c>
      <c r="BI941" s="67">
        <v>-5.5786455050110817E-3</v>
      </c>
      <c r="BJ941" s="67">
        <v>-1.0520672425627708E-2</v>
      </c>
      <c r="BK941" s="67">
        <v>-2.0016361027956009E-2</v>
      </c>
      <c r="BL941" s="67">
        <v>-2.2734042257070541E-2</v>
      </c>
      <c r="BM941" s="67">
        <v>-2.9406549409031868E-2</v>
      </c>
      <c r="BN941" s="67">
        <v>-3.3876769244670868E-2</v>
      </c>
      <c r="BO941" s="67">
        <v>-3.687174990773201E-2</v>
      </c>
      <c r="BP941" s="67">
        <v>-3.2891791313886642E-2</v>
      </c>
      <c r="BQ941" s="67">
        <v>-2.7185916900634766E-2</v>
      </c>
      <c r="BR941" s="67">
        <v>-3.3783102408051491E-3</v>
      </c>
      <c r="BS941" s="67">
        <v>0.17431166768074036</v>
      </c>
      <c r="BT941" s="67">
        <v>0.21995872259140015</v>
      </c>
      <c r="BU941" s="67">
        <v>0.22657075524330139</v>
      </c>
      <c r="BV941" s="67">
        <v>0.22008179128170013</v>
      </c>
      <c r="BW941" s="67">
        <v>0.20102143287658691</v>
      </c>
      <c r="BX941" s="67">
        <v>-1.7024530097842216E-2</v>
      </c>
      <c r="BY941" s="67">
        <v>-5.0460886210203171E-2</v>
      </c>
      <c r="BZ941" s="67">
        <v>-4.188195988535881E-2</v>
      </c>
      <c r="CA941" s="67">
        <v>-2.149299718439579E-2</v>
      </c>
      <c r="CB941" s="67">
        <v>-1.3656162656843662E-2</v>
      </c>
      <c r="CC941" s="67">
        <v>5.6935427710413933E-4</v>
      </c>
      <c r="CD941" s="67">
        <v>9.3717023264616728E-4</v>
      </c>
      <c r="CE941" s="67">
        <v>7.8252954408526421E-3</v>
      </c>
      <c r="CF941" s="67">
        <v>7.533729076385498E-3</v>
      </c>
      <c r="CG941" s="67">
        <v>5.9340214356780052E-3</v>
      </c>
      <c r="CH941" s="67">
        <v>1.3576257042586803E-3</v>
      </c>
      <c r="CI941" s="67">
        <v>-7.18733761459589E-3</v>
      </c>
      <c r="CJ941" s="67">
        <v>-9.0367821976542473E-3</v>
      </c>
      <c r="CK941" s="67">
        <v>-1.4907987788319588E-2</v>
      </c>
      <c r="CL941" s="67">
        <v>-1.8478481099009514E-2</v>
      </c>
      <c r="CM941" s="67">
        <v>-2.0592233166098595E-2</v>
      </c>
      <c r="CN941" s="67">
        <v>-1.575949415564537E-2</v>
      </c>
      <c r="CO941" s="67">
        <v>-9.2927636578679085E-3</v>
      </c>
      <c r="CP941" s="67">
        <v>1.5048086643218994E-2</v>
      </c>
      <c r="CQ941" s="67">
        <v>0.19279250502586365</v>
      </c>
      <c r="CR941" s="67">
        <v>0.23867484927177429</v>
      </c>
      <c r="CS941" s="67">
        <v>0.24547931551933289</v>
      </c>
      <c r="CT941" s="67">
        <v>0.23913547396659851</v>
      </c>
      <c r="CU941" s="67">
        <v>0.22006678581237793</v>
      </c>
      <c r="CV941" s="67">
        <v>1.976692583411932E-3</v>
      </c>
      <c r="CW941" s="67">
        <v>-3.1752832233905792E-2</v>
      </c>
      <c r="CX941" s="67">
        <v>-2.3818584159016609E-2</v>
      </c>
      <c r="CY941" s="67">
        <v>-4.5560984872281551E-3</v>
      </c>
      <c r="CZ941" s="67">
        <v>1.94700644351542E-3</v>
      </c>
      <c r="DA941" s="67">
        <v>1.4566489495337009E-2</v>
      </c>
      <c r="DB941" s="67">
        <v>1.3954934664070606E-2</v>
      </c>
      <c r="DC941" s="67">
        <v>2.0037615671753883E-2</v>
      </c>
      <c r="DD941" s="67">
        <v>1.927180215716362E-2</v>
      </c>
      <c r="DE941" s="67">
        <v>1.7446687445044518E-2</v>
      </c>
      <c r="DF941" s="67">
        <v>1.3235923834145069E-2</v>
      </c>
      <c r="DG941" s="67">
        <v>5.6416853331029415E-3</v>
      </c>
      <c r="DH941" s="67">
        <v>4.6604778617620468E-3</v>
      </c>
      <c r="DI941" s="67">
        <v>-4.0942669147625566E-4</v>
      </c>
      <c r="DJ941" s="67">
        <v>-3.0801915563642979E-3</v>
      </c>
      <c r="DK941" s="67">
        <v>-4.3127173557877541E-3</v>
      </c>
      <c r="DL941" s="67">
        <v>1.3728016056120396E-3</v>
      </c>
      <c r="DM941" s="67">
        <v>8.6003905162215233E-3</v>
      </c>
      <c r="DN941" s="67">
        <v>3.3474478870630264E-2</v>
      </c>
      <c r="DO941" s="67">
        <v>0.21127334237098694</v>
      </c>
      <c r="DP941" s="67">
        <v>0.25739097595214844</v>
      </c>
      <c r="DQ941" s="67">
        <v>0.26438790559768677</v>
      </c>
      <c r="DR941" s="67">
        <v>0.25818917155265808</v>
      </c>
      <c r="DS941" s="67">
        <v>0.23911213874816895</v>
      </c>
      <c r="DT941" s="67">
        <v>2.0977916195988655E-2</v>
      </c>
      <c r="DU941" s="67">
        <v>-1.3044779188930988E-2</v>
      </c>
      <c r="DV941" s="67">
        <v>-5.7552107609808445E-3</v>
      </c>
      <c r="DW941" s="67">
        <v>1.2380799278616905E-2</v>
      </c>
      <c r="DX941" s="67">
        <v>1.7550177872180939E-2</v>
      </c>
      <c r="DY941" s="67">
        <v>3.4776128828525543E-2</v>
      </c>
      <c r="DZ941" s="67">
        <v>3.2750517129898071E-2</v>
      </c>
      <c r="EA941" s="67">
        <v>3.7670262157917023E-2</v>
      </c>
      <c r="EB941" s="67">
        <v>3.6219712346792221E-2</v>
      </c>
      <c r="EC941" s="67">
        <v>3.4069150686264038E-2</v>
      </c>
      <c r="ED941" s="67">
        <v>3.0386300757527351E-2</v>
      </c>
      <c r="EE941" s="67">
        <v>2.4164754897356033E-2</v>
      </c>
      <c r="EF941" s="67">
        <v>2.4437146261334419E-2</v>
      </c>
      <c r="EG941" s="67">
        <v>2.0524192601442337E-2</v>
      </c>
      <c r="EH941" s="67">
        <v>1.915249228477478E-2</v>
      </c>
      <c r="EI941" s="67">
        <v>1.9192317500710487E-2</v>
      </c>
      <c r="EJ941" s="67">
        <v>2.6109118014574051E-2</v>
      </c>
      <c r="EK941" s="67">
        <v>3.4435264766216278E-2</v>
      </c>
      <c r="EL941" s="67">
        <v>6.0079272836446762E-2</v>
      </c>
      <c r="EM941" s="67">
        <v>0.23795673251152039</v>
      </c>
      <c r="EN941" s="67">
        <v>0.284414142370224</v>
      </c>
      <c r="EO941" s="67">
        <v>0.29168888926506042</v>
      </c>
      <c r="EP941" s="67">
        <v>0.28569966554641724</v>
      </c>
      <c r="EQ941" s="67">
        <v>0.26661059260368347</v>
      </c>
      <c r="ER941" s="67">
        <v>4.8412661999464035E-2</v>
      </c>
      <c r="ES941" s="67">
        <v>1.3966680504381657E-2</v>
      </c>
      <c r="ET941" s="67">
        <v>2.0325431600213051E-2</v>
      </c>
      <c r="EU941" s="67">
        <v>3.6834988743066788E-2</v>
      </c>
      <c r="EV941" s="67">
        <v>4.0078673511743546E-2</v>
      </c>
      <c r="EW941" s="67">
        <v>74.444442749023438</v>
      </c>
      <c r="EX941" s="67">
        <v>73.050834655761719</v>
      </c>
      <c r="EY941" s="67">
        <v>70.950080871582031</v>
      </c>
      <c r="EZ941" s="67">
        <v>70.542800903320313</v>
      </c>
      <c r="FA941" s="67">
        <v>69.115997314453125</v>
      </c>
      <c r="FB941" s="67">
        <v>68.129493713378906</v>
      </c>
      <c r="FC941" s="67">
        <v>67.088294982910156</v>
      </c>
      <c r="FD941" s="67">
        <v>70.243400573730469</v>
      </c>
      <c r="FE941" s="67">
        <v>75.580879211425781</v>
      </c>
      <c r="FF941" s="67">
        <v>80.453094482421875</v>
      </c>
      <c r="FG941" s="67">
        <v>85.419944763183594</v>
      </c>
      <c r="FH941" s="67">
        <v>88.869857788085938</v>
      </c>
      <c r="FI941" s="67">
        <v>92.212806701660156</v>
      </c>
      <c r="FJ941" s="67">
        <v>94.5067138671875</v>
      </c>
      <c r="FK941" s="67">
        <v>95.947555541992188</v>
      </c>
      <c r="FL941" s="67">
        <v>97.663871765136719</v>
      </c>
      <c r="FM941" s="67">
        <v>96.634902954101563</v>
      </c>
      <c r="FN941" s="67">
        <v>94.075958251953125</v>
      </c>
      <c r="FO941" s="67">
        <v>89.908683776855469</v>
      </c>
      <c r="FP941" s="67">
        <v>85.764007568359375</v>
      </c>
      <c r="FQ941" s="67">
        <v>81.746673583984375</v>
      </c>
      <c r="FR941" s="67">
        <v>78.574417114257813</v>
      </c>
      <c r="FS941" s="67">
        <v>76.828559875488281</v>
      </c>
      <c r="FT941" s="67">
        <v>74.967033386230469</v>
      </c>
      <c r="FU941" s="68">
        <v>2.4366915225982666E-2</v>
      </c>
      <c r="FV941" s="40">
        <v>14.609999656677246</v>
      </c>
      <c r="FW941">
        <v>20008.580000000002</v>
      </c>
      <c r="FX941">
        <v>1</v>
      </c>
    </row>
    <row r="942" spans="1:180" x14ac:dyDescent="0.2">
      <c r="A942" t="s">
        <v>189</v>
      </c>
      <c r="B942" t="s">
        <v>207</v>
      </c>
      <c r="C942" t="s">
        <v>204</v>
      </c>
      <c r="D942" t="s">
        <v>186</v>
      </c>
      <c r="E942" t="s">
        <v>1</v>
      </c>
      <c r="F942" t="s">
        <v>193</v>
      </c>
      <c r="G942" s="60" t="s">
        <v>228</v>
      </c>
      <c r="H942" s="67">
        <v>19204.000222206116</v>
      </c>
      <c r="I942" s="67">
        <v>0.74414712190628052</v>
      </c>
      <c r="J942" s="67">
        <v>0.66309642791748047</v>
      </c>
      <c r="K942" s="67">
        <v>0.60857808589935303</v>
      </c>
      <c r="L942" s="67">
        <v>0.58540070056915283</v>
      </c>
      <c r="M942" s="67">
        <v>0.58236086368560791</v>
      </c>
      <c r="N942" s="67">
        <v>0.62682998180389404</v>
      </c>
      <c r="O942" s="67">
        <v>0.72729676961898804</v>
      </c>
      <c r="P942" s="67">
        <v>0.77520251274108887</v>
      </c>
      <c r="Q942" s="67">
        <v>0.75174587965011597</v>
      </c>
      <c r="R942" s="67">
        <v>0.76615709066390991</v>
      </c>
      <c r="S942" s="67">
        <v>0.81953239440917969</v>
      </c>
      <c r="T942" s="67">
        <v>0.91606813669204712</v>
      </c>
      <c r="U942" s="67">
        <v>1.0673108100891113</v>
      </c>
      <c r="V942" s="67">
        <v>1.2440083026885986</v>
      </c>
      <c r="W942" s="67">
        <v>1.4369637966156006</v>
      </c>
      <c r="X942" s="67">
        <v>1.6250263452529907</v>
      </c>
      <c r="Y942" s="67">
        <v>1.7895809412002563</v>
      </c>
      <c r="Z942" s="67">
        <v>1.9029998779296875</v>
      </c>
      <c r="AA942" s="67">
        <v>1.9166544675827026</v>
      </c>
      <c r="AB942" s="67">
        <v>1.8423432111740112</v>
      </c>
      <c r="AC942" s="67">
        <v>1.7482602596282959</v>
      </c>
      <c r="AD942" s="67">
        <v>1.5487804412841797</v>
      </c>
      <c r="AE942" s="67">
        <v>1.2616603374481201</v>
      </c>
      <c r="AF942" s="67">
        <v>1.0113393068313599</v>
      </c>
      <c r="AG942" s="67">
        <v>-3.0187800526618958E-2</v>
      </c>
      <c r="AH942" s="67">
        <v>-2.6971498504281044E-2</v>
      </c>
      <c r="AI942" s="67">
        <v>-2.926572784781456E-2</v>
      </c>
      <c r="AJ942" s="67">
        <v>-3.0327426269650459E-2</v>
      </c>
      <c r="AK942" s="67">
        <v>-3.0220221728086472E-2</v>
      </c>
      <c r="AL942" s="67">
        <v>-3.286287933588028E-2</v>
      </c>
      <c r="AM942" s="67">
        <v>-4.1362263262271881E-2</v>
      </c>
      <c r="AN942" s="67">
        <v>-3.8402620702981949E-2</v>
      </c>
      <c r="AO942" s="67">
        <v>-4.0759321302175522E-2</v>
      </c>
      <c r="AP942" s="67">
        <v>-4.5025337487459183E-2</v>
      </c>
      <c r="AQ942" s="67">
        <v>-3.8394827395677567E-2</v>
      </c>
      <c r="AR942" s="67">
        <v>-3.6098357290029526E-2</v>
      </c>
      <c r="AS942" s="67">
        <v>-3.5587780177593231E-2</v>
      </c>
      <c r="AT942" s="67">
        <v>-1.2941097840666771E-2</v>
      </c>
      <c r="AU942" s="67">
        <v>0.15609058737754822</v>
      </c>
      <c r="AV942" s="67">
        <v>0.21253161132335663</v>
      </c>
      <c r="AW942" s="67">
        <v>0.24212482571601868</v>
      </c>
      <c r="AX942" s="67">
        <v>0.25041744112968445</v>
      </c>
      <c r="AY942" s="67">
        <v>0.23087109625339508</v>
      </c>
      <c r="AZ942" s="67">
        <v>-3.239721804857254E-2</v>
      </c>
      <c r="BA942" s="67">
        <v>-0.12559396028518677</v>
      </c>
      <c r="BB942" s="67">
        <v>-0.10403095185756683</v>
      </c>
      <c r="BC942" s="67">
        <v>-6.6917978227138519E-2</v>
      </c>
      <c r="BD942" s="67">
        <v>-4.6522893011569977E-2</v>
      </c>
      <c r="BE942" s="67">
        <v>-1.0047083720564842E-2</v>
      </c>
      <c r="BF942" s="67">
        <v>-8.2401912659406662E-3</v>
      </c>
      <c r="BG942" s="67">
        <v>-1.1693757958710194E-2</v>
      </c>
      <c r="BH942" s="67">
        <v>-1.3438467867672443E-2</v>
      </c>
      <c r="BI942" s="67">
        <v>-1.3656485825777054E-2</v>
      </c>
      <c r="BJ942" s="67">
        <v>-1.5773706138134003E-2</v>
      </c>
      <c r="BK942" s="67">
        <v>-2.2905502468347549E-2</v>
      </c>
      <c r="BL942" s="67">
        <v>-1.8697217106819153E-2</v>
      </c>
      <c r="BM942" s="67">
        <v>-1.9901089370250702E-2</v>
      </c>
      <c r="BN942" s="67">
        <v>-2.2871356457471848E-2</v>
      </c>
      <c r="BO942" s="67">
        <v>-1.497181598097086E-2</v>
      </c>
      <c r="BP942" s="67">
        <v>-1.1446906253695488E-2</v>
      </c>
      <c r="BQ942" s="67">
        <v>-9.8406877368688583E-3</v>
      </c>
      <c r="BR942" s="67">
        <v>1.3574228622019291E-2</v>
      </c>
      <c r="BS942" s="67">
        <v>0.18268506228923798</v>
      </c>
      <c r="BT942" s="67">
        <v>0.23946553468704224</v>
      </c>
      <c r="BU942" s="67">
        <v>0.26933550834655762</v>
      </c>
      <c r="BV942" s="67">
        <v>0.27783650159835815</v>
      </c>
      <c r="BW942" s="67">
        <v>0.25827750563621521</v>
      </c>
      <c r="BX942" s="67">
        <v>-5.0544240511953831E-3</v>
      </c>
      <c r="BY942" s="67">
        <v>-9.8673932254314423E-2</v>
      </c>
      <c r="BZ942" s="67">
        <v>-7.803894579410553E-2</v>
      </c>
      <c r="CA942" s="67">
        <v>-4.2546726763248444E-2</v>
      </c>
      <c r="CB942" s="67">
        <v>-2.4070557206869125E-2</v>
      </c>
      <c r="CC942" s="67">
        <v>3.9023160934448242E-3</v>
      </c>
      <c r="CD942" s="67">
        <v>4.7330562956631184E-3</v>
      </c>
      <c r="CE942" s="67">
        <v>4.765350604429841E-4</v>
      </c>
      <c r="CF942" s="67">
        <v>-1.7412272281944752E-3</v>
      </c>
      <c r="CG942" s="67">
        <v>-2.1844923030585051E-3</v>
      </c>
      <c r="CH942" s="67">
        <v>-3.9377952925860882E-3</v>
      </c>
      <c r="CI942" s="67">
        <v>-1.0122409090399742E-2</v>
      </c>
      <c r="CJ942" s="67">
        <v>-5.0493152812123299E-3</v>
      </c>
      <c r="CK942" s="67">
        <v>-5.4547414183616638E-3</v>
      </c>
      <c r="CL942" s="67">
        <v>-7.5275758281350136E-3</v>
      </c>
      <c r="CM942" s="67">
        <v>1.2508905492722988E-3</v>
      </c>
      <c r="CN942" s="67">
        <v>5.6266146712005138E-3</v>
      </c>
      <c r="CO942" s="67">
        <v>7.9916687682271004E-3</v>
      </c>
      <c r="CP942" s="67">
        <v>3.1938664615154266E-2</v>
      </c>
      <c r="CQ942" s="67">
        <v>0.20110432803630829</v>
      </c>
      <c r="CR942" s="67">
        <v>0.25811988115310669</v>
      </c>
      <c r="CS942" s="67">
        <v>0.2881816029548645</v>
      </c>
      <c r="CT942" s="67">
        <v>0.29682686924934387</v>
      </c>
      <c r="CU942" s="67">
        <v>0.27725911140441895</v>
      </c>
      <c r="CV942" s="67">
        <v>1.3883110135793686E-2</v>
      </c>
      <c r="CW942" s="67">
        <v>-8.0029197037220001E-2</v>
      </c>
      <c r="CX942" s="67">
        <v>-6.0036968439817429E-2</v>
      </c>
      <c r="CY942" s="67">
        <v>-2.5667266920208931E-2</v>
      </c>
      <c r="CZ942" s="67">
        <v>-8.5201375186443329E-3</v>
      </c>
      <c r="DA942" s="67">
        <v>1.7851714044809341E-2</v>
      </c>
      <c r="DB942" s="67">
        <v>1.7706302925944328E-2</v>
      </c>
      <c r="DC942" s="67">
        <v>1.2646828778088093E-2</v>
      </c>
      <c r="DD942" s="67">
        <v>9.956013411283493E-3</v>
      </c>
      <c r="DE942" s="67">
        <v>9.2875007539987564E-3</v>
      </c>
      <c r="DF942" s="67">
        <v>7.8981164842844009E-3</v>
      </c>
      <c r="DG942" s="67">
        <v>2.6606861501932144E-3</v>
      </c>
      <c r="DH942" s="67">
        <v>8.5985846817493439E-3</v>
      </c>
      <c r="DI942" s="67">
        <v>8.9916065335273743E-3</v>
      </c>
      <c r="DJ942" s="67">
        <v>7.816205732524395E-3</v>
      </c>
      <c r="DK942" s="67">
        <v>1.7473597079515457E-2</v>
      </c>
      <c r="DL942" s="67">
        <v>2.270013652741909E-2</v>
      </c>
      <c r="DM942" s="67">
        <v>2.5824027135968208E-2</v>
      </c>
      <c r="DN942" s="67">
        <v>5.0303097814321518E-2</v>
      </c>
      <c r="DO942" s="67">
        <v>0.2195235937833786</v>
      </c>
      <c r="DP942" s="67">
        <v>0.27677425742149353</v>
      </c>
      <c r="DQ942" s="67">
        <v>0.307027667760849</v>
      </c>
      <c r="DR942" s="67">
        <v>0.31581723690032959</v>
      </c>
      <c r="DS942" s="67">
        <v>0.29624071717262268</v>
      </c>
      <c r="DT942" s="67">
        <v>3.2820645719766617E-2</v>
      </c>
      <c r="DU942" s="67">
        <v>-6.1384469270706177E-2</v>
      </c>
      <c r="DV942" s="67">
        <v>-4.2034987360239029E-2</v>
      </c>
      <c r="DW942" s="67">
        <v>-8.7878089398145676E-3</v>
      </c>
      <c r="DX942" s="67">
        <v>7.0302831009030342E-3</v>
      </c>
      <c r="DY942" s="67">
        <v>3.7992432713508606E-2</v>
      </c>
      <c r="DZ942" s="67">
        <v>3.6437608301639557E-2</v>
      </c>
      <c r="EA942" s="67">
        <v>3.0218800529837608E-2</v>
      </c>
      <c r="EB942" s="67">
        <v>2.6844970881938934E-2</v>
      </c>
      <c r="EC942" s="67">
        <v>2.5851234793663025E-2</v>
      </c>
      <c r="ED942" s="67">
        <v>2.4987293407320976E-2</v>
      </c>
      <c r="EE942" s="67">
        <v>2.1117443218827248E-2</v>
      </c>
      <c r="EF942" s="67">
        <v>2.830398827791214E-2</v>
      </c>
      <c r="EG942" s="67">
        <v>2.9849840328097343E-2</v>
      </c>
      <c r="EH942" s="67">
        <v>2.9970189556479454E-2</v>
      </c>
      <c r="EI942" s="67">
        <v>4.0896613150835037E-2</v>
      </c>
      <c r="EJ942" s="67">
        <v>4.7351591289043427E-2</v>
      </c>
      <c r="EK942" s="67">
        <v>5.1571119576692581E-2</v>
      </c>
      <c r="EL942" s="67">
        <v>7.6818428933620453E-2</v>
      </c>
      <c r="EM942" s="67">
        <v>0.24611805379390717</v>
      </c>
      <c r="EN942" s="67">
        <v>0.30370816588401794</v>
      </c>
      <c r="EO942" s="67">
        <v>0.33423838019371033</v>
      </c>
      <c r="EP942" s="67">
        <v>0.34323632717132568</v>
      </c>
      <c r="EQ942" s="67">
        <v>0.32364717125892639</v>
      </c>
      <c r="ER942" s="67">
        <v>6.0163434594869614E-2</v>
      </c>
      <c r="ES942" s="67">
        <v>-3.4464433789253235E-2</v>
      </c>
      <c r="ET942" s="67">
        <v>-1.6042988747358322E-2</v>
      </c>
      <c r="EU942" s="67">
        <v>1.5583448112010956E-2</v>
      </c>
      <c r="EV942" s="67">
        <v>2.9482617974281311E-2</v>
      </c>
      <c r="EW942" s="67">
        <v>71.235557556152344</v>
      </c>
      <c r="EX942" s="67">
        <v>69.512138366699219</v>
      </c>
      <c r="EY942" s="67">
        <v>67.633705139160156</v>
      </c>
      <c r="EZ942" s="67">
        <v>66.593986511230469</v>
      </c>
      <c r="FA942" s="67">
        <v>65.372291564941406</v>
      </c>
      <c r="FB942" s="67">
        <v>64.608055114746094</v>
      </c>
      <c r="FC942" s="67">
        <v>64.781410217285156</v>
      </c>
      <c r="FD942" s="67">
        <v>66.364158630371094</v>
      </c>
      <c r="FE942" s="67">
        <v>72.434219360351563</v>
      </c>
      <c r="FF942" s="67">
        <v>78.769683837890625</v>
      </c>
      <c r="FG942" s="67">
        <v>84.325729370117188</v>
      </c>
      <c r="FH942" s="67">
        <v>89.516265869140625</v>
      </c>
      <c r="FI942" s="67">
        <v>92.6788330078125</v>
      </c>
      <c r="FJ942" s="67">
        <v>95.720726013183594</v>
      </c>
      <c r="FK942" s="67">
        <v>97.285202026367188</v>
      </c>
      <c r="FL942" s="67">
        <v>98.863235473632813</v>
      </c>
      <c r="FM942" s="67">
        <v>98.8677978515625</v>
      </c>
      <c r="FN942" s="67">
        <v>97.34332275390625</v>
      </c>
      <c r="FO942" s="67">
        <v>94.443145751953125</v>
      </c>
      <c r="FP942" s="67">
        <v>89.356056213378906</v>
      </c>
      <c r="FQ942" s="67">
        <v>84.282966613769531</v>
      </c>
      <c r="FR942" s="67">
        <v>81.0982666015625</v>
      </c>
      <c r="FS942" s="67">
        <v>78.767478942871094</v>
      </c>
      <c r="FT942" s="67">
        <v>76.4874267578125</v>
      </c>
      <c r="FU942" s="68">
        <v>2.4285838007926941E-2</v>
      </c>
      <c r="FV942" s="40">
        <v>14.590000152587891</v>
      </c>
      <c r="FW942">
        <v>19212.62</v>
      </c>
      <c r="FX942">
        <v>1</v>
      </c>
    </row>
    <row r="943" spans="1:180" x14ac:dyDescent="0.2">
      <c r="A943" t="s">
        <v>189</v>
      </c>
      <c r="B943" t="s">
        <v>207</v>
      </c>
      <c r="C943" t="s">
        <v>204</v>
      </c>
      <c r="D943" t="s">
        <v>186</v>
      </c>
      <c r="E943" t="s">
        <v>1</v>
      </c>
      <c r="F943" t="s">
        <v>193</v>
      </c>
      <c r="G943" s="60" t="s">
        <v>229</v>
      </c>
      <c r="H943" s="67">
        <v>19231.000322341919</v>
      </c>
      <c r="I943" s="67">
        <v>0.84793740510940552</v>
      </c>
      <c r="J943" s="67">
        <v>0.74603033065795898</v>
      </c>
      <c r="K943" s="67">
        <v>0.68265271186828613</v>
      </c>
      <c r="L943" s="67">
        <v>0.64438897371292114</v>
      </c>
      <c r="M943" s="67">
        <v>0.63257193565368652</v>
      </c>
      <c r="N943" s="67">
        <v>0.67289692163467407</v>
      </c>
      <c r="O943" s="67">
        <v>0.77608609199523926</v>
      </c>
      <c r="P943" s="67">
        <v>0.81762599945068359</v>
      </c>
      <c r="Q943" s="67">
        <v>0.79849672317504883</v>
      </c>
      <c r="R943" s="67">
        <v>0.82183617353439331</v>
      </c>
      <c r="S943" s="67">
        <v>0.8940281867980957</v>
      </c>
      <c r="T943" s="67">
        <v>1.0190531015396118</v>
      </c>
      <c r="U943" s="67">
        <v>1.2029229402542114</v>
      </c>
      <c r="V943" s="67">
        <v>1.3792275190353394</v>
      </c>
      <c r="W943" s="67">
        <v>1.563751220703125</v>
      </c>
      <c r="X943" s="67">
        <v>1.7507705688476563</v>
      </c>
      <c r="Y943" s="67">
        <v>1.9086353778839111</v>
      </c>
      <c r="Z943" s="67">
        <v>1.9947671890258789</v>
      </c>
      <c r="AA943" s="67">
        <v>1.9881138801574707</v>
      </c>
      <c r="AB943" s="67">
        <v>1.9193713665008545</v>
      </c>
      <c r="AC943" s="67">
        <v>1.8237277269363403</v>
      </c>
      <c r="AD943" s="67">
        <v>1.6206364631652832</v>
      </c>
      <c r="AE943" s="67">
        <v>1.3287209272384644</v>
      </c>
      <c r="AF943" s="67">
        <v>1.0813789367675781</v>
      </c>
      <c r="AG943" s="67">
        <v>-3.1193489208817482E-2</v>
      </c>
      <c r="AH943" s="67">
        <v>-3.2689355313777924E-2</v>
      </c>
      <c r="AI943" s="67">
        <v>-2.9776358976960182E-2</v>
      </c>
      <c r="AJ943" s="67">
        <v>-3.2226879149675369E-2</v>
      </c>
      <c r="AK943" s="67">
        <v>-2.851954847574234E-2</v>
      </c>
      <c r="AL943" s="67">
        <v>-2.8885353356599808E-2</v>
      </c>
      <c r="AM943" s="67">
        <v>-3.3395856618881226E-2</v>
      </c>
      <c r="AN943" s="67">
        <v>-4.1857749223709106E-2</v>
      </c>
      <c r="AO943" s="67">
        <v>-3.3090401440858841E-2</v>
      </c>
      <c r="AP943" s="67">
        <v>-4.2668022215366364E-2</v>
      </c>
      <c r="AQ943" s="67">
        <v>-4.28583063185215E-2</v>
      </c>
      <c r="AR943" s="67">
        <v>-4.0724731981754303E-2</v>
      </c>
      <c r="AS943" s="67">
        <v>-3.0108239501714706E-2</v>
      </c>
      <c r="AT943" s="67">
        <v>-1.3834076933562756E-2</v>
      </c>
      <c r="AU943" s="67">
        <v>0.17987766861915588</v>
      </c>
      <c r="AV943" s="67">
        <v>0.23745095729827881</v>
      </c>
      <c r="AW943" s="67">
        <v>0.26269027590751648</v>
      </c>
      <c r="AX943" s="67">
        <v>0.26060697436332703</v>
      </c>
      <c r="AY943" s="67">
        <v>0.21502393484115601</v>
      </c>
      <c r="AZ943" s="67">
        <v>-6.0003329068422318E-2</v>
      </c>
      <c r="BA943" s="67">
        <v>-0.15217463672161102</v>
      </c>
      <c r="BB943" s="67">
        <v>-0.13019341230392456</v>
      </c>
      <c r="BC943" s="67">
        <v>-0.10250462591648102</v>
      </c>
      <c r="BD943" s="67">
        <v>-6.416727602481842E-2</v>
      </c>
      <c r="BE943" s="67">
        <v>-1.1063838377594948E-2</v>
      </c>
      <c r="BF943" s="67">
        <v>-1.3968324288725853E-2</v>
      </c>
      <c r="BG943" s="67">
        <v>-1.2214075773954391E-2</v>
      </c>
      <c r="BH943" s="67">
        <v>-1.5347287990152836E-2</v>
      </c>
      <c r="BI943" s="67">
        <v>-1.1965046636760235E-2</v>
      </c>
      <c r="BJ943" s="67">
        <v>-1.1805647052824497E-2</v>
      </c>
      <c r="BK943" s="67">
        <v>-1.4949299395084381E-2</v>
      </c>
      <c r="BL943" s="67">
        <v>-2.2163331508636475E-2</v>
      </c>
      <c r="BM943" s="67">
        <v>-1.2243788689374924E-2</v>
      </c>
      <c r="BN943" s="67">
        <v>-2.0526323467493057E-2</v>
      </c>
      <c r="BO943" s="67">
        <v>-1.9448164850473404E-2</v>
      </c>
      <c r="BP943" s="67">
        <v>-1.6086675226688385E-2</v>
      </c>
      <c r="BQ943" s="67">
        <v>-4.3749338947236538E-3</v>
      </c>
      <c r="BR943" s="67">
        <v>1.2667270377278328E-2</v>
      </c>
      <c r="BS943" s="67">
        <v>0.20645824074745178</v>
      </c>
      <c r="BT943" s="67">
        <v>0.26437091827392578</v>
      </c>
      <c r="BU943" s="67">
        <v>0.28988698124885559</v>
      </c>
      <c r="BV943" s="67">
        <v>0.28801184892654419</v>
      </c>
      <c r="BW943" s="67">
        <v>0.24241609871387482</v>
      </c>
      <c r="BX943" s="67">
        <v>-3.2674875110387802E-2</v>
      </c>
      <c r="BY943" s="67">
        <v>-0.12526887655258179</v>
      </c>
      <c r="BZ943" s="67">
        <v>-0.1042153537273407</v>
      </c>
      <c r="CA943" s="67">
        <v>-7.814653217792511E-2</v>
      </c>
      <c r="CB943" s="67">
        <v>-4.1727110743522644E-2</v>
      </c>
      <c r="CC943" s="67">
        <v>2.8778952546417713E-3</v>
      </c>
      <c r="CD943" s="67">
        <v>-1.0021933121606708E-3</v>
      </c>
      <c r="CE943" s="67">
        <v>-5.0491253205109388E-5</v>
      </c>
      <c r="CF943" s="67">
        <v>-3.6565349437296391E-3</v>
      </c>
      <c r="CG943" s="67">
        <v>-4.9944850616157055E-4</v>
      </c>
      <c r="CH943" s="67">
        <v>2.3705697458353825E-5</v>
      </c>
      <c r="CI943" s="67">
        <v>-2.1732712630182505E-3</v>
      </c>
      <c r="CJ943" s="67">
        <v>-8.523033931851387E-3</v>
      </c>
      <c r="CK943" s="67">
        <v>2.1945093758404255E-3</v>
      </c>
      <c r="CL943" s="67">
        <v>-5.1910481415688992E-3</v>
      </c>
      <c r="CM943" s="67">
        <v>-3.2343724742531776E-3</v>
      </c>
      <c r="CN943" s="67">
        <v>9.7756704781204462E-4</v>
      </c>
      <c r="CO943" s="67">
        <v>1.3447875156998634E-2</v>
      </c>
      <c r="CP943" s="67">
        <v>3.1022019684314728E-2</v>
      </c>
      <c r="CQ943" s="67">
        <v>0.22486785054206848</v>
      </c>
      <c r="CR943" s="67">
        <v>0.28301563858985901</v>
      </c>
      <c r="CS943" s="67">
        <v>0.3087233304977417</v>
      </c>
      <c r="CT943" s="67">
        <v>0.30699241161346436</v>
      </c>
      <c r="CU943" s="67">
        <v>0.26138782501220703</v>
      </c>
      <c r="CV943" s="67">
        <v>-1.3747270219027996E-2</v>
      </c>
      <c r="CW943" s="67">
        <v>-0.10663403570652008</v>
      </c>
      <c r="CX943" s="67">
        <v>-8.6223021149635315E-2</v>
      </c>
      <c r="CY943" s="67">
        <v>-6.1276193708181381E-2</v>
      </c>
      <c r="CZ943" s="67">
        <v>-2.6185125112533569E-2</v>
      </c>
      <c r="DA943" s="67">
        <v>1.6819629818201065E-2</v>
      </c>
      <c r="DB943" s="67">
        <v>1.1963938362896442E-2</v>
      </c>
      <c r="DC943" s="67">
        <v>1.2113092467188835E-2</v>
      </c>
      <c r="DD943" s="67">
        <v>8.0342190340161324E-3</v>
      </c>
      <c r="DE943" s="67">
        <v>1.0966149158775806E-2</v>
      </c>
      <c r="DF943" s="67">
        <v>1.1853057891130447E-2</v>
      </c>
      <c r="DG943" s="67">
        <v>1.0602756403386593E-2</v>
      </c>
      <c r="DH943" s="67">
        <v>5.1172617822885513E-3</v>
      </c>
      <c r="DI943" s="67">
        <v>1.6632808372378349E-2</v>
      </c>
      <c r="DJ943" s="67">
        <v>1.0144227184355259E-2</v>
      </c>
      <c r="DK943" s="67">
        <v>1.2979420833289623E-2</v>
      </c>
      <c r="DL943" s="67">
        <v>1.8041808158159256E-2</v>
      </c>
      <c r="DM943" s="67">
        <v>3.1270682811737061E-2</v>
      </c>
      <c r="DN943" s="67">
        <v>4.9376774579286575E-2</v>
      </c>
      <c r="DO943" s="67">
        <v>0.24327747523784637</v>
      </c>
      <c r="DP943" s="67">
        <v>0.30166032910346985</v>
      </c>
      <c r="DQ943" s="67">
        <v>0.32755967974662781</v>
      </c>
      <c r="DR943" s="67">
        <v>0.32597294449806213</v>
      </c>
      <c r="DS943" s="67">
        <v>0.28035953640937805</v>
      </c>
      <c r="DT943" s="67">
        <v>5.1803356036543846E-3</v>
      </c>
      <c r="DU943" s="67">
        <v>-8.7999202311038971E-2</v>
      </c>
      <c r="DV943" s="67">
        <v>-6.8230703473091125E-2</v>
      </c>
      <c r="DW943" s="67">
        <v>-4.4405855238437653E-2</v>
      </c>
      <c r="DX943" s="67">
        <v>-1.064313855022192E-2</v>
      </c>
      <c r="DY943" s="67">
        <v>3.6949276924133301E-2</v>
      </c>
      <c r="DZ943" s="67">
        <v>3.0684968456625938E-2</v>
      </c>
      <c r="EA943" s="67">
        <v>2.9675377532839775E-2</v>
      </c>
      <c r="EB943" s="67">
        <v>2.4913812056183815E-2</v>
      </c>
      <c r="EC943" s="67">
        <v>2.7520650997757912E-2</v>
      </c>
      <c r="ED943" s="67">
        <v>2.8932765126228333E-2</v>
      </c>
      <c r="EE943" s="67">
        <v>2.9049310833215714E-2</v>
      </c>
      <c r="EF943" s="67">
        <v>2.4811683222651482E-2</v>
      </c>
      <c r="EG943" s="67">
        <v>3.7479415535926819E-2</v>
      </c>
      <c r="EH943" s="67">
        <v>3.2285928726196289E-2</v>
      </c>
      <c r="EI943" s="67">
        <v>3.6389563232660294E-2</v>
      </c>
      <c r="EJ943" s="67">
        <v>4.2679861187934875E-2</v>
      </c>
      <c r="EK943" s="67">
        <v>5.7003989815711975E-2</v>
      </c>
      <c r="EL943" s="67">
        <v>7.5878120958805084E-2</v>
      </c>
      <c r="EM943" s="67">
        <v>0.26985806226730347</v>
      </c>
      <c r="EN943" s="67">
        <v>0.32858029007911682</v>
      </c>
      <c r="EO943" s="67">
        <v>0.35475635528564453</v>
      </c>
      <c r="EP943" s="67">
        <v>0.35337784886360168</v>
      </c>
      <c r="EQ943" s="67">
        <v>0.30775171518325806</v>
      </c>
      <c r="ER943" s="67">
        <v>3.2508794218301773E-2</v>
      </c>
      <c r="ES943" s="67">
        <v>-6.1093442142009735E-2</v>
      </c>
      <c r="ET943" s="67">
        <v>-4.2252641171216965E-2</v>
      </c>
      <c r="EU943" s="67">
        <v>-2.0047767087817192E-2</v>
      </c>
      <c r="EV943" s="67">
        <v>1.1797021143138409E-2</v>
      </c>
      <c r="EW943" s="67">
        <v>74.569992065429688</v>
      </c>
      <c r="EX943" s="67">
        <v>73.119873046875</v>
      </c>
      <c r="EY943" s="67">
        <v>71.26141357421875</v>
      </c>
      <c r="EZ943" s="67">
        <v>69.864204406738281</v>
      </c>
      <c r="FA943" s="67">
        <v>68.50103759765625</v>
      </c>
      <c r="FB943" s="67">
        <v>67.600944519042969</v>
      </c>
      <c r="FC943" s="67">
        <v>66.822128295898438</v>
      </c>
      <c r="FD943" s="67">
        <v>68.215621948242188</v>
      </c>
      <c r="FE943" s="67">
        <v>73.713142395019531</v>
      </c>
      <c r="FF943" s="67">
        <v>79.254135131835938</v>
      </c>
      <c r="FG943" s="67">
        <v>84.538818359375</v>
      </c>
      <c r="FH943" s="67">
        <v>89.762138366699219</v>
      </c>
      <c r="FI943" s="67">
        <v>92.827041625976563</v>
      </c>
      <c r="FJ943" s="67">
        <v>96.072624206542969</v>
      </c>
      <c r="FK943" s="67">
        <v>98.299461364746094</v>
      </c>
      <c r="FL943" s="67">
        <v>99.487754821777344</v>
      </c>
      <c r="FM943" s="67">
        <v>99.694160461425781</v>
      </c>
      <c r="FN943" s="67">
        <v>98.123237609863281</v>
      </c>
      <c r="FO943" s="67">
        <v>95.22271728515625</v>
      </c>
      <c r="FP943" s="67">
        <v>89.732742309570313</v>
      </c>
      <c r="FQ943" s="67">
        <v>85.953285217285156</v>
      </c>
      <c r="FR943" s="67">
        <v>83.007087707519531</v>
      </c>
      <c r="FS943" s="67">
        <v>80.97412109375</v>
      </c>
      <c r="FT943" s="67">
        <v>79.159553527832031</v>
      </c>
      <c r="FU943" s="68">
        <v>2.427324652671814E-2</v>
      </c>
      <c r="FV943" s="40">
        <v>14.869999885559082</v>
      </c>
      <c r="FW943">
        <v>20734.72</v>
      </c>
      <c r="FX943">
        <v>1</v>
      </c>
    </row>
    <row r="944" spans="1:180" x14ac:dyDescent="0.2">
      <c r="A944" t="s">
        <v>189</v>
      </c>
      <c r="B944" t="s">
        <v>207</v>
      </c>
      <c r="C944" t="s">
        <v>204</v>
      </c>
      <c r="D944" t="s">
        <v>186</v>
      </c>
      <c r="E944" t="s">
        <v>1</v>
      </c>
      <c r="F944" t="s">
        <v>193</v>
      </c>
      <c r="G944" s="60" t="s">
        <v>230</v>
      </c>
      <c r="H944" s="67">
        <v>19247.00051677227</v>
      </c>
      <c r="I944" s="67">
        <v>0.91118240356445313</v>
      </c>
      <c r="J944" s="67">
        <v>0.80309730768203735</v>
      </c>
      <c r="K944" s="67">
        <v>0.73031806945800781</v>
      </c>
      <c r="L944" s="67">
        <v>0.69299578666687012</v>
      </c>
      <c r="M944" s="67">
        <v>0.67683172225952148</v>
      </c>
      <c r="N944" s="67">
        <v>0.70679700374603271</v>
      </c>
      <c r="O944" s="67">
        <v>0.79859179258346558</v>
      </c>
      <c r="P944" s="67">
        <v>0.84968233108520508</v>
      </c>
      <c r="Q944" s="67">
        <v>0.82704263925552368</v>
      </c>
      <c r="R944" s="67">
        <v>0.84537613391876221</v>
      </c>
      <c r="S944" s="67">
        <v>0.90102601051330566</v>
      </c>
      <c r="T944" s="67">
        <v>0.99884593486785889</v>
      </c>
      <c r="U944" s="67">
        <v>1.1561744213104248</v>
      </c>
      <c r="V944" s="67">
        <v>1.3144294023513794</v>
      </c>
      <c r="W944" s="67">
        <v>1.4586749076843262</v>
      </c>
      <c r="X944" s="67">
        <v>1.6207259893417358</v>
      </c>
      <c r="Y944" s="67">
        <v>1.7436257600784302</v>
      </c>
      <c r="Z944" s="67">
        <v>1.799176812171936</v>
      </c>
      <c r="AA944" s="67">
        <v>1.7762378454208374</v>
      </c>
      <c r="AB944" s="67">
        <v>1.7007756233215332</v>
      </c>
      <c r="AC944" s="67">
        <v>1.5963453054428101</v>
      </c>
      <c r="AD944" s="67">
        <v>1.4367878437042236</v>
      </c>
      <c r="AE944" s="67">
        <v>1.2142943143844604</v>
      </c>
      <c r="AF944" s="67">
        <v>1.008267879486084</v>
      </c>
      <c r="AG944" s="67">
        <v>-4.4251516461372375E-2</v>
      </c>
      <c r="AH944" s="67">
        <v>-3.4776903688907623E-2</v>
      </c>
      <c r="AI944" s="67">
        <v>-2.9760360717773438E-2</v>
      </c>
      <c r="AJ944" s="67">
        <v>-2.1893162280321121E-2</v>
      </c>
      <c r="AK944" s="67">
        <v>-1.7914339900016785E-2</v>
      </c>
      <c r="AL944" s="67">
        <v>-2.3287903517484665E-2</v>
      </c>
      <c r="AM944" s="67">
        <v>-3.6744527518749237E-2</v>
      </c>
      <c r="AN944" s="67">
        <v>-4.691745713353157E-2</v>
      </c>
      <c r="AO944" s="67">
        <v>-4.2960960417985916E-2</v>
      </c>
      <c r="AP944" s="67">
        <v>-5.0639592111110687E-2</v>
      </c>
      <c r="AQ944" s="67">
        <v>-4.7981880605220795E-2</v>
      </c>
      <c r="AR944" s="67">
        <v>-5.8451861143112183E-2</v>
      </c>
      <c r="AS944" s="67">
        <v>-4.1515480726957321E-2</v>
      </c>
      <c r="AT944" s="67">
        <v>-1.3100665993988514E-2</v>
      </c>
      <c r="AU944" s="67">
        <v>0.15145498514175415</v>
      </c>
      <c r="AV944" s="67">
        <v>0.20175600051879883</v>
      </c>
      <c r="AW944" s="67">
        <v>0.20751842856407166</v>
      </c>
      <c r="AX944" s="67">
        <v>0.19607667624950409</v>
      </c>
      <c r="AY944" s="67">
        <v>0.17177972197532654</v>
      </c>
      <c r="AZ944" s="67">
        <v>-5.2696209400892258E-2</v>
      </c>
      <c r="BA944" s="67">
        <v>-0.10321679711341858</v>
      </c>
      <c r="BB944" s="67">
        <v>-7.3278874158859253E-2</v>
      </c>
      <c r="BC944" s="67">
        <v>-5.8372959494590759E-2</v>
      </c>
      <c r="BD944" s="67">
        <v>-3.8779377937316895E-2</v>
      </c>
      <c r="BE944" s="67">
        <v>-2.4130633100867271E-2</v>
      </c>
      <c r="BF944" s="67">
        <v>-1.606406457722187E-2</v>
      </c>
      <c r="BG944" s="67">
        <v>-1.2205773964524269E-2</v>
      </c>
      <c r="BH944" s="67">
        <v>-5.0209951587021351E-3</v>
      </c>
      <c r="BI944" s="67">
        <v>-1.3671367196366191E-3</v>
      </c>
      <c r="BJ944" s="67">
        <v>-6.2156436033546925E-3</v>
      </c>
      <c r="BK944" s="67">
        <v>-1.8306024372577667E-2</v>
      </c>
      <c r="BL944" s="67">
        <v>-2.7231538668274879E-2</v>
      </c>
      <c r="BM944" s="67">
        <v>-2.2123357281088829E-2</v>
      </c>
      <c r="BN944" s="67">
        <v>-2.8507456183433533E-2</v>
      </c>
      <c r="BO944" s="67">
        <v>-2.4581883102655411E-2</v>
      </c>
      <c r="BP944" s="67">
        <v>-3.3824417740106583E-2</v>
      </c>
      <c r="BQ944" s="67">
        <v>-1.5793152153491974E-2</v>
      </c>
      <c r="BR944" s="67">
        <v>1.3389495201408863E-2</v>
      </c>
      <c r="BS944" s="67">
        <v>0.17802441120147705</v>
      </c>
      <c r="BT944" s="67">
        <v>0.22866478562355042</v>
      </c>
      <c r="BU944" s="67">
        <v>0.23470386862754822</v>
      </c>
      <c r="BV944" s="67">
        <v>0.2234702855348587</v>
      </c>
      <c r="BW944" s="67">
        <v>0.19916059076786041</v>
      </c>
      <c r="BX944" s="67">
        <v>-2.5378992781043053E-2</v>
      </c>
      <c r="BY944" s="67">
        <v>-7.6322257518768311E-2</v>
      </c>
      <c r="BZ944" s="67">
        <v>-4.7311808913946152E-2</v>
      </c>
      <c r="CA944" s="67">
        <v>-3.4025277942419052E-2</v>
      </c>
      <c r="CB944" s="67">
        <v>-1.6348903998732567E-2</v>
      </c>
      <c r="CC944" s="67">
        <v>-1.0194972157478333E-2</v>
      </c>
      <c r="CD944" s="67">
        <v>-3.1036091968417168E-3</v>
      </c>
      <c r="CE944" s="67">
        <v>-4.7521629312541336E-5</v>
      </c>
      <c r="CF944" s="67">
        <v>6.6646155901253223E-3</v>
      </c>
      <c r="CG944" s="67">
        <v>1.0093405842781067E-2</v>
      </c>
      <c r="CH944" s="67">
        <v>5.608550738543272E-3</v>
      </c>
      <c r="CI944" s="67">
        <v>-5.5355718359351158E-3</v>
      </c>
      <c r="CJ944" s="67">
        <v>-1.3597134500741959E-2</v>
      </c>
      <c r="CK944" s="67">
        <v>-7.6912958174943924E-3</v>
      </c>
      <c r="CL944" s="67">
        <v>-1.3178805820643902E-2</v>
      </c>
      <c r="CM944" s="67">
        <v>-8.375115692615509E-3</v>
      </c>
      <c r="CN944" s="67">
        <v>-1.676752045750618E-2</v>
      </c>
      <c r="CO944" s="67">
        <v>2.0220524165779352E-3</v>
      </c>
      <c r="CP944" s="67">
        <v>3.1736500561237335E-2</v>
      </c>
      <c r="CQ944" s="67">
        <v>0.19642630219459534</v>
      </c>
      <c r="CR944" s="67">
        <v>0.24730174243450165</v>
      </c>
      <c r="CS944" s="67">
        <v>0.25353243947029114</v>
      </c>
      <c r="CT944" s="67">
        <v>0.24244304001331329</v>
      </c>
      <c r="CU944" s="67">
        <v>0.21812452375888824</v>
      </c>
      <c r="CV944" s="67">
        <v>-6.4591723494231701E-3</v>
      </c>
      <c r="CW944" s="67">
        <v>-5.7695172727108002E-2</v>
      </c>
      <c r="CX944" s="67">
        <v>-2.9327098280191422E-2</v>
      </c>
      <c r="CY944" s="67">
        <v>-1.71621423214674E-2</v>
      </c>
      <c r="CZ944" s="67">
        <v>-8.1362656783312559E-4</v>
      </c>
      <c r="DA944" s="67">
        <v>3.7406911142170429E-3</v>
      </c>
      <c r="DB944" s="67">
        <v>9.8568461835384369E-3</v>
      </c>
      <c r="DC944" s="67">
        <v>1.211073063313961E-2</v>
      </c>
      <c r="DD944" s="67">
        <v>1.8350226804614067E-2</v>
      </c>
      <c r="DE944" s="67">
        <v>2.1553948521614075E-2</v>
      </c>
      <c r="DF944" s="67">
        <v>1.7432747408747673E-2</v>
      </c>
      <c r="DG944" s="67">
        <v>7.2348807007074356E-3</v>
      </c>
      <c r="DH944" s="67">
        <v>3.7271853216225281E-5</v>
      </c>
      <c r="DI944" s="67">
        <v>6.7407642491161823E-3</v>
      </c>
      <c r="DJ944" s="67">
        <v>2.1498450078070164E-3</v>
      </c>
      <c r="DK944" s="67">
        <v>7.8316507861018181E-3</v>
      </c>
      <c r="DL944" s="67">
        <v>2.8937344904989004E-4</v>
      </c>
      <c r="DM944" s="67">
        <v>1.9837258383631706E-2</v>
      </c>
      <c r="DN944" s="67">
        <v>5.0083506852388382E-2</v>
      </c>
      <c r="DO944" s="67">
        <v>0.21482820808887482</v>
      </c>
      <c r="DP944" s="67">
        <v>0.26593869924545288</v>
      </c>
      <c r="DQ944" s="67">
        <v>0.27236098051071167</v>
      </c>
      <c r="DR944" s="67">
        <v>0.26141577959060669</v>
      </c>
      <c r="DS944" s="67">
        <v>0.2370884120464325</v>
      </c>
      <c r="DT944" s="67">
        <v>1.2460648082196712E-2</v>
      </c>
      <c r="DU944" s="67">
        <v>-3.9068087935447693E-2</v>
      </c>
      <c r="DV944" s="67">
        <v>-1.1342385783791542E-2</v>
      </c>
      <c r="DW944" s="67">
        <v>-2.9901243397034705E-4</v>
      </c>
      <c r="DX944" s="67">
        <v>1.4721651561558247E-2</v>
      </c>
      <c r="DY944" s="67">
        <v>2.386157400906086E-2</v>
      </c>
      <c r="DZ944" s="67">
        <v>2.8569683432579041E-2</v>
      </c>
      <c r="EA944" s="67">
        <v>2.966531366109848E-2</v>
      </c>
      <c r="EB944" s="67">
        <v>3.5222392529249191E-2</v>
      </c>
      <c r="EC944" s="67">
        <v>3.8101151585578918E-2</v>
      </c>
      <c r="ED944" s="67">
        <v>3.4505005925893784E-2</v>
      </c>
      <c r="EE944" s="67">
        <v>2.5673385709524155E-2</v>
      </c>
      <c r="EF944" s="67">
        <v>1.9723189994692802E-2</v>
      </c>
      <c r="EG944" s="67">
        <v>2.7578368782997131E-2</v>
      </c>
      <c r="EH944" s="67">
        <v>2.4281982332468033E-2</v>
      </c>
      <c r="EI944" s="67">
        <v>3.1231647357344627E-2</v>
      </c>
      <c r="EJ944" s="67">
        <v>2.4916820228099823E-2</v>
      </c>
      <c r="EK944" s="67">
        <v>4.5559585094451904E-2</v>
      </c>
      <c r="EL944" s="67">
        <v>7.6573669910430908E-2</v>
      </c>
      <c r="EM944" s="67">
        <v>0.24139764904975891</v>
      </c>
      <c r="EN944" s="67">
        <v>0.29284748435020447</v>
      </c>
      <c r="EO944" s="67">
        <v>0.29954642057418823</v>
      </c>
      <c r="EP944" s="67">
        <v>0.28880941867828369</v>
      </c>
      <c r="EQ944" s="67">
        <v>0.26446929574012756</v>
      </c>
      <c r="ER944" s="67">
        <v>3.9777863770723343E-2</v>
      </c>
      <c r="ES944" s="67">
        <v>-1.2173536233603954E-2</v>
      </c>
      <c r="ET944" s="67">
        <v>1.4624682255089283E-2</v>
      </c>
      <c r="EU944" s="67">
        <v>2.4048671126365662E-2</v>
      </c>
      <c r="EV944" s="67">
        <v>3.715212270617485E-2</v>
      </c>
      <c r="EW944" s="67">
        <v>77.521270751953125</v>
      </c>
      <c r="EX944" s="67">
        <v>76.039222717285156</v>
      </c>
      <c r="EY944" s="67">
        <v>74.544662475585938</v>
      </c>
      <c r="EZ944" s="67">
        <v>73.045814514160156</v>
      </c>
      <c r="FA944" s="67">
        <v>71.430244445800781</v>
      </c>
      <c r="FB944" s="67">
        <v>70.767898559570313</v>
      </c>
      <c r="FC944" s="67">
        <v>69.810493469238281</v>
      </c>
      <c r="FD944" s="67">
        <v>69.34381103515625</v>
      </c>
      <c r="FE944" s="67">
        <v>72.038337707519531</v>
      </c>
      <c r="FF944" s="67">
        <v>76.203643798828125</v>
      </c>
      <c r="FG944" s="67">
        <v>81.167755126953125</v>
      </c>
      <c r="FH944" s="67">
        <v>85.936981201171875</v>
      </c>
      <c r="FI944" s="67">
        <v>89.583229064941406</v>
      </c>
      <c r="FJ944" s="67">
        <v>92.851089477539063</v>
      </c>
      <c r="FK944" s="67">
        <v>94.441749572753906</v>
      </c>
      <c r="FL944" s="67">
        <v>95.968719482421875</v>
      </c>
      <c r="FM944" s="67">
        <v>95.724609375</v>
      </c>
      <c r="FN944" s="67">
        <v>93.704017639160156</v>
      </c>
      <c r="FO944" s="67">
        <v>90.104141235351563</v>
      </c>
      <c r="FP944" s="67">
        <v>85.482711791992188</v>
      </c>
      <c r="FQ944" s="67">
        <v>81.338554382324219</v>
      </c>
      <c r="FR944" s="67">
        <v>78.804115295410156</v>
      </c>
      <c r="FS944" s="67">
        <v>76.2960205078125</v>
      </c>
      <c r="FT944" s="67">
        <v>74.810829162597656</v>
      </c>
      <c r="FU944" s="68">
        <v>2.4263171479105949E-2</v>
      </c>
      <c r="FV944" s="40">
        <v>15.390000343322754</v>
      </c>
      <c r="FW944">
        <v>19782.68</v>
      </c>
      <c r="FX944">
        <v>1</v>
      </c>
    </row>
    <row r="945" spans="1:180" x14ac:dyDescent="0.2">
      <c r="A945" t="s">
        <v>189</v>
      </c>
      <c r="B945" t="s">
        <v>207</v>
      </c>
      <c r="C945" t="s">
        <v>204</v>
      </c>
      <c r="D945" t="s">
        <v>186</v>
      </c>
      <c r="E945" t="s">
        <v>1</v>
      </c>
      <c r="F945" t="s">
        <v>193</v>
      </c>
      <c r="G945" s="60" t="s">
        <v>2</v>
      </c>
      <c r="H945" s="67">
        <v>18112.533200915655</v>
      </c>
      <c r="I945" s="67">
        <v>0.85603809356689453</v>
      </c>
      <c r="J945" s="67">
        <v>0.74915790557861328</v>
      </c>
      <c r="K945" s="67">
        <v>0.68120396137237549</v>
      </c>
      <c r="L945" s="67">
        <v>0.64345139265060425</v>
      </c>
      <c r="M945" s="67">
        <v>0.63177299499511719</v>
      </c>
      <c r="N945" s="67">
        <v>0.66518968343734741</v>
      </c>
      <c r="O945" s="67">
        <v>0.74476999044418335</v>
      </c>
      <c r="P945" s="67">
        <v>0.8059651255607605</v>
      </c>
      <c r="Q945" s="67">
        <v>0.82224929332733154</v>
      </c>
      <c r="R945" s="67">
        <v>0.86775702238082886</v>
      </c>
      <c r="S945" s="67">
        <v>0.94523739814758301</v>
      </c>
      <c r="T945" s="67">
        <v>1.0634684562683105</v>
      </c>
      <c r="U945" s="67">
        <v>1.2159216403961182</v>
      </c>
      <c r="V945" s="67">
        <v>1.3652657270431519</v>
      </c>
      <c r="W945" s="67">
        <v>1.5125877857208252</v>
      </c>
      <c r="X945" s="67">
        <v>1.6623077392578125</v>
      </c>
      <c r="Y945" s="67">
        <v>1.7908588647842407</v>
      </c>
      <c r="Z945" s="67">
        <v>1.8842978477478027</v>
      </c>
      <c r="AA945" s="67">
        <v>1.889802098274231</v>
      </c>
      <c r="AB945" s="67">
        <v>1.8151832818984985</v>
      </c>
      <c r="AC945" s="67">
        <v>1.7262598276138306</v>
      </c>
      <c r="AD945" s="67">
        <v>1.5782079696655273</v>
      </c>
      <c r="AE945" s="67">
        <v>1.3164410591125488</v>
      </c>
      <c r="AF945" s="67">
        <v>1.0658810138702393</v>
      </c>
      <c r="AG945" s="67">
        <v>-2.7397545054554939E-2</v>
      </c>
      <c r="AH945" s="67">
        <v>-2.3294234648346901E-2</v>
      </c>
      <c r="AI945" s="67">
        <v>-2.0487688481807709E-2</v>
      </c>
      <c r="AJ945" s="67">
        <v>-1.8741331994533539E-2</v>
      </c>
      <c r="AK945" s="67">
        <v>-1.7445078119635582E-2</v>
      </c>
      <c r="AL945" s="67">
        <v>-1.8634408712387085E-2</v>
      </c>
      <c r="AM945" s="67">
        <v>-2.8700364753603935E-2</v>
      </c>
      <c r="AN945" s="67">
        <v>-3.1721170991659164E-2</v>
      </c>
      <c r="AO945" s="67">
        <v>-3.5543147474527359E-2</v>
      </c>
      <c r="AP945" s="67">
        <v>-4.2006246745586395E-2</v>
      </c>
      <c r="AQ945" s="67">
        <v>-4.1810430586338043E-2</v>
      </c>
      <c r="AR945" s="67">
        <v>-4.0373794734477997E-2</v>
      </c>
      <c r="AS945" s="67">
        <v>-3.4894779324531555E-2</v>
      </c>
      <c r="AT945" s="67">
        <v>-8.8293906301259995E-3</v>
      </c>
      <c r="AU945" s="67">
        <v>0.1717468798160553</v>
      </c>
      <c r="AV945" s="67">
        <v>0.22541791200637817</v>
      </c>
      <c r="AW945" s="67">
        <v>0.24237902462482452</v>
      </c>
      <c r="AX945" s="67">
        <v>0.24589303135871887</v>
      </c>
      <c r="AY945" s="67">
        <v>0.21886193752288818</v>
      </c>
      <c r="AZ945" s="67">
        <v>-2.56002526730299E-2</v>
      </c>
      <c r="BA945" s="67">
        <v>-9.7030431032180786E-2</v>
      </c>
      <c r="BB945" s="67">
        <v>-9.0147614479064941E-2</v>
      </c>
      <c r="BC945" s="67">
        <v>-6.8432345986366272E-2</v>
      </c>
      <c r="BD945" s="67">
        <v>-4.9289990216493607E-2</v>
      </c>
      <c r="BE945" s="67">
        <v>-1.4292093925178051E-2</v>
      </c>
      <c r="BF945" s="67">
        <v>-1.1103612370789051E-2</v>
      </c>
      <c r="BG945" s="67">
        <v>-9.0493308380246162E-3</v>
      </c>
      <c r="BH945" s="67">
        <v>-7.7441856265068054E-3</v>
      </c>
      <c r="BI945" s="67">
        <v>-6.6547305323183537E-3</v>
      </c>
      <c r="BJ945" s="67">
        <v>-7.4949129484593868E-3</v>
      </c>
      <c r="BK945" s="67">
        <v>-1.6666311770677567E-2</v>
      </c>
      <c r="BL945" s="67">
        <v>-1.8870819360017776E-2</v>
      </c>
      <c r="BM945" s="67">
        <v>-2.1943522617220879E-2</v>
      </c>
      <c r="BN945" s="67">
        <v>-2.7570411562919617E-2</v>
      </c>
      <c r="BO945" s="67">
        <v>-2.6556657627224922E-2</v>
      </c>
      <c r="BP945" s="67">
        <v>-2.4327626451849937E-2</v>
      </c>
      <c r="BQ945" s="67">
        <v>-1.8140299245715141E-2</v>
      </c>
      <c r="BR945" s="67">
        <v>8.4219304844737053E-3</v>
      </c>
      <c r="BS945" s="67">
        <v>0.18904688954353333</v>
      </c>
      <c r="BT945" s="67">
        <v>0.24293732643127441</v>
      </c>
      <c r="BU945" s="67">
        <v>0.26008051633834839</v>
      </c>
      <c r="BV945" s="67">
        <v>0.2637346088886261</v>
      </c>
      <c r="BW945" s="67">
        <v>0.2366984486579895</v>
      </c>
      <c r="BX945" s="67">
        <v>-7.8050061129033566E-3</v>
      </c>
      <c r="BY945" s="67">
        <v>-7.9507403075695038E-2</v>
      </c>
      <c r="BZ945" s="67">
        <v>-7.3229461908340454E-2</v>
      </c>
      <c r="CA945" s="67">
        <v>-5.2572663873434067E-2</v>
      </c>
      <c r="CB945" s="67">
        <v>-3.4682370722293854E-2</v>
      </c>
      <c r="CC945" s="67">
        <v>-5.2152965217828751E-3</v>
      </c>
      <c r="CD945" s="67">
        <v>-2.660426078364253E-3</v>
      </c>
      <c r="CE945" s="67">
        <v>-1.127158640883863E-3</v>
      </c>
      <c r="CF945" s="67">
        <v>-1.2759627134073526E-4</v>
      </c>
      <c r="CG945" s="67">
        <v>8.1863114610314369E-4</v>
      </c>
      <c r="CH945" s="67">
        <v>2.2026993974577636E-4</v>
      </c>
      <c r="CI945" s="67">
        <v>-8.3315633237361908E-3</v>
      </c>
      <c r="CJ945" s="67">
        <v>-9.9707078188657761E-3</v>
      </c>
      <c r="CK945" s="67">
        <v>-1.252446323633194E-2</v>
      </c>
      <c r="CL945" s="67">
        <v>-1.7572194337844849E-2</v>
      </c>
      <c r="CM945" s="67">
        <v>-1.59919373691082E-2</v>
      </c>
      <c r="CN945" s="67">
        <v>-1.3214097358286381E-2</v>
      </c>
      <c r="CO945" s="67">
        <v>-6.536195520311594E-3</v>
      </c>
      <c r="CP945" s="67">
        <v>2.037014439702034E-2</v>
      </c>
      <c r="CQ945" s="67">
        <v>0.20102879405021667</v>
      </c>
      <c r="CR945" s="67">
        <v>0.25507122278213501</v>
      </c>
      <c r="CS945" s="67">
        <v>0.27234047651290894</v>
      </c>
      <c r="CT945" s="67">
        <v>0.27609166502952576</v>
      </c>
      <c r="CU945" s="67">
        <v>0.24905192852020264</v>
      </c>
      <c r="CV945" s="67">
        <v>4.5199282467365265E-3</v>
      </c>
      <c r="CW945" s="67">
        <v>-6.7370995879173279E-2</v>
      </c>
      <c r="CX945" s="67">
        <v>-6.1512000858783722E-2</v>
      </c>
      <c r="CY945" s="67">
        <v>-4.1588295251131058E-2</v>
      </c>
      <c r="CZ945" s="67">
        <v>-2.4565177038311958E-2</v>
      </c>
      <c r="DA945" s="67">
        <v>3.8614999502897263E-3</v>
      </c>
      <c r="DB945" s="67">
        <v>5.7827606797218323E-3</v>
      </c>
      <c r="DC945" s="67">
        <v>6.7950133234262466E-3</v>
      </c>
      <c r="DD945" s="67">
        <v>7.4889925308525562E-3</v>
      </c>
      <c r="DE945" s="67">
        <v>8.2919932901859283E-3</v>
      </c>
      <c r="DF945" s="67">
        <v>7.9354522749781609E-3</v>
      </c>
      <c r="DG945" s="67">
        <v>3.184382194376667E-6</v>
      </c>
      <c r="DH945" s="67">
        <v>-1.0705948807299137E-3</v>
      </c>
      <c r="DI945" s="67">
        <v>-3.1054050195962191E-3</v>
      </c>
      <c r="DJ945" s="67">
        <v>-7.5739775784313679E-3</v>
      </c>
      <c r="DK945" s="67">
        <v>-5.4272199049592018E-3</v>
      </c>
      <c r="DL945" s="67">
        <v>-2.100569661706686E-3</v>
      </c>
      <c r="DM945" s="67">
        <v>5.0679072737693787E-3</v>
      </c>
      <c r="DN945" s="67">
        <v>3.23183573782444E-2</v>
      </c>
      <c r="DO945" s="67">
        <v>0.21301072835922241</v>
      </c>
      <c r="DP945" s="67">
        <v>0.26720505952835083</v>
      </c>
      <c r="DQ945" s="67">
        <v>0.28460043668746948</v>
      </c>
      <c r="DR945" s="67">
        <v>0.28844866156578064</v>
      </c>
      <c r="DS945" s="67">
        <v>0.26140543818473816</v>
      </c>
      <c r="DT945" s="67">
        <v>1.6844863072037697E-2</v>
      </c>
      <c r="DU945" s="67">
        <v>-5.5234596133232117E-2</v>
      </c>
      <c r="DV945" s="67">
        <v>-4.979453980922699E-2</v>
      </c>
      <c r="DW945" s="67">
        <v>-3.0603932216763496E-2</v>
      </c>
      <c r="DX945" s="67">
        <v>-1.4447984285652637E-2</v>
      </c>
      <c r="DY945" s="67">
        <v>1.6966952010989189E-2</v>
      </c>
      <c r="DZ945" s="67">
        <v>1.7973382025957108E-2</v>
      </c>
      <c r="EA945" s="67">
        <v>1.8233370035886765E-2</v>
      </c>
      <c r="EB945" s="67">
        <v>1.8486138433218002E-2</v>
      </c>
      <c r="EC945" s="67">
        <v>1.9082339480519295E-2</v>
      </c>
      <c r="ED945" s="67">
        <v>1.9074950367212296E-2</v>
      </c>
      <c r="EE945" s="67">
        <v>1.2037238106131554E-2</v>
      </c>
      <c r="EF945" s="67">
        <v>1.1779754422605038E-2</v>
      </c>
      <c r="EG945" s="67">
        <v>1.0494220070540905E-2</v>
      </c>
      <c r="EH945" s="67">
        <v>6.8618590012192726E-3</v>
      </c>
      <c r="EI945" s="67">
        <v>9.8265567794442177E-3</v>
      </c>
      <c r="EJ945" s="67">
        <v>1.3945599086582661E-2</v>
      </c>
      <c r="EK945" s="67">
        <v>2.1822391077876091E-2</v>
      </c>
      <c r="EL945" s="67">
        <v>4.9569681286811829E-2</v>
      </c>
      <c r="EM945" s="67">
        <v>0.23031073808670044</v>
      </c>
      <c r="EN945" s="67">
        <v>0.28472450375556946</v>
      </c>
      <c r="EO945" s="67">
        <v>0.30230191349983215</v>
      </c>
      <c r="EP945" s="67">
        <v>0.30629026889801025</v>
      </c>
      <c r="EQ945" s="67">
        <v>0.27924194931983948</v>
      </c>
      <c r="ER945" s="67">
        <v>3.4640111029148102E-2</v>
      </c>
      <c r="ES945" s="67">
        <v>-3.7711560726165771E-2</v>
      </c>
      <c r="ET945" s="67">
        <v>-3.2876387238502502E-2</v>
      </c>
      <c r="EU945" s="67">
        <v>-1.4744249172508717E-2</v>
      </c>
      <c r="EV945" s="67">
        <v>1.596328365849331E-4</v>
      </c>
      <c r="EW945" s="67">
        <v>73.820289611816406</v>
      </c>
      <c r="EX945" s="67">
        <v>72.192390441894531</v>
      </c>
      <c r="EY945" s="67">
        <v>70.446395874023438</v>
      </c>
      <c r="EZ945" s="67">
        <v>69.156181335449219</v>
      </c>
      <c r="FA945" s="67">
        <v>67.915214538574219</v>
      </c>
      <c r="FB945" s="67">
        <v>66.876007080078125</v>
      </c>
      <c r="FC945" s="67">
        <v>66.502403259277344</v>
      </c>
      <c r="FD945" s="67">
        <v>68.699623107910156</v>
      </c>
      <c r="FE945" s="67">
        <v>73.055351257324219</v>
      </c>
      <c r="FF945" s="67">
        <v>77.767822265625</v>
      </c>
      <c r="FG945" s="67">
        <v>82.479728698730469</v>
      </c>
      <c r="FH945" s="67">
        <v>86.7606201171875</v>
      </c>
      <c r="FI945" s="67">
        <v>90.313217163085938</v>
      </c>
      <c r="FJ945" s="67">
        <v>93.32440185546875</v>
      </c>
      <c r="FK945" s="67">
        <v>95.146751403808594</v>
      </c>
      <c r="FL945" s="67">
        <v>96.531097412109375</v>
      </c>
      <c r="FM945" s="67">
        <v>96.687774658203125</v>
      </c>
      <c r="FN945" s="67">
        <v>95.578598022460938</v>
      </c>
      <c r="FO945" s="67">
        <v>92.996322631835938</v>
      </c>
      <c r="FP945" s="67">
        <v>89.135154724121094</v>
      </c>
      <c r="FQ945" s="67">
        <v>84.496925354003906</v>
      </c>
      <c r="FR945" s="67">
        <v>81.031761169433594</v>
      </c>
      <c r="FS945" s="67">
        <v>78.265884399414063</v>
      </c>
      <c r="FT945" s="67">
        <v>76.311607360839844</v>
      </c>
      <c r="FU945" s="68">
        <v>1.5800923109054565E-2</v>
      </c>
      <c r="FV945" s="40">
        <v>12.130000114440918</v>
      </c>
      <c r="FW945">
        <v>19339.7</v>
      </c>
      <c r="FX945">
        <v>1</v>
      </c>
    </row>
    <row r="946" spans="1:180" x14ac:dyDescent="0.2">
      <c r="A946" t="s">
        <v>189</v>
      </c>
      <c r="B946" t="s">
        <v>207</v>
      </c>
      <c r="C946" t="s">
        <v>204</v>
      </c>
      <c r="D946" t="s">
        <v>186</v>
      </c>
      <c r="E946" t="s">
        <v>1</v>
      </c>
      <c r="F946" t="s">
        <v>194</v>
      </c>
      <c r="G946" s="60" t="s">
        <v>216</v>
      </c>
      <c r="H946" s="67">
        <v>8316.9999688863754</v>
      </c>
      <c r="I946" s="67">
        <v>0.80631828308105469</v>
      </c>
      <c r="J946" s="67">
        <v>0.69583231210708618</v>
      </c>
      <c r="K946" s="67">
        <v>0.62490808963775635</v>
      </c>
      <c r="L946" s="67">
        <v>0.58455634117126465</v>
      </c>
      <c r="M946" s="67">
        <v>0.57466995716094971</v>
      </c>
      <c r="N946" s="67">
        <v>0.61056029796600342</v>
      </c>
      <c r="O946" s="67">
        <v>0.68711328506469727</v>
      </c>
      <c r="P946" s="67">
        <v>0.76623207330703735</v>
      </c>
      <c r="Q946" s="67">
        <v>0.81121742725372314</v>
      </c>
      <c r="R946" s="67">
        <v>0.90990406274795532</v>
      </c>
      <c r="S946" s="67">
        <v>1.0295470952987671</v>
      </c>
      <c r="T946" s="67">
        <v>1.1910369396209717</v>
      </c>
      <c r="U946" s="67">
        <v>1.3994902372360229</v>
      </c>
      <c r="V946" s="67">
        <v>1.6442954540252686</v>
      </c>
      <c r="W946" s="67">
        <v>1.8474258184432983</v>
      </c>
      <c r="X946" s="67">
        <v>2.086233377456665</v>
      </c>
      <c r="Y946" s="67">
        <v>2.2796356678009033</v>
      </c>
      <c r="Z946" s="67">
        <v>2.4269378185272217</v>
      </c>
      <c r="AA946" s="67">
        <v>2.4280781745910645</v>
      </c>
      <c r="AB946" s="67">
        <v>2.2942314147949219</v>
      </c>
      <c r="AC946" s="67">
        <v>2.0508649349212646</v>
      </c>
      <c r="AD946" s="67">
        <v>1.8116596937179565</v>
      </c>
      <c r="AE946" s="67">
        <v>1.4612627029418945</v>
      </c>
      <c r="AF946" s="67">
        <v>1.1343497037887573</v>
      </c>
      <c r="AG946" s="67">
        <v>-4.2404580861330032E-2</v>
      </c>
      <c r="AH946" s="67">
        <v>-3.2612297683954239E-2</v>
      </c>
      <c r="AI946" s="67">
        <v>-3.7693701684474945E-2</v>
      </c>
      <c r="AJ946" s="67">
        <v>-4.0633846074342728E-2</v>
      </c>
      <c r="AK946" s="67">
        <v>-4.1259124875068665E-2</v>
      </c>
      <c r="AL946" s="67">
        <v>-4.3127913028001785E-2</v>
      </c>
      <c r="AM946" s="67">
        <v>-5.6249998509883881E-2</v>
      </c>
      <c r="AN946" s="67">
        <v>-5.1009945571422577E-2</v>
      </c>
      <c r="AO946" s="67">
        <v>-7.3477491736412048E-2</v>
      </c>
      <c r="AP946" s="67">
        <v>-6.1904300004243851E-2</v>
      </c>
      <c r="AQ946" s="67">
        <v>-7.5019977986812592E-2</v>
      </c>
      <c r="AR946" s="67">
        <v>-8.3753511309623718E-2</v>
      </c>
      <c r="AS946" s="67">
        <v>-9.6698150038719177E-2</v>
      </c>
      <c r="AT946" s="67">
        <v>-2.3662932217121124E-2</v>
      </c>
      <c r="AU946" s="67">
        <v>0.37961062788963318</v>
      </c>
      <c r="AV946" s="67">
        <v>0.51971256732940674</v>
      </c>
      <c r="AW946" s="67">
        <v>0.57013869285583496</v>
      </c>
      <c r="AX946" s="67">
        <v>0.61018705368041992</v>
      </c>
      <c r="AY946" s="67">
        <v>0.58967369794845581</v>
      </c>
      <c r="AZ946" s="67">
        <v>-0.23254977166652679</v>
      </c>
      <c r="BA946" s="67">
        <v>-0.35723257064819336</v>
      </c>
      <c r="BB946" s="67">
        <v>-0.25826877355575562</v>
      </c>
      <c r="BC946" s="67">
        <v>-0.15961632132530212</v>
      </c>
      <c r="BD946" s="67">
        <v>-0.10349112004041672</v>
      </c>
      <c r="BE946" s="67">
        <v>-5.3368653170764446E-3</v>
      </c>
      <c r="BF946" s="67">
        <v>1.2082392349839211E-3</v>
      </c>
      <c r="BG946" s="67">
        <v>-6.2593379989266396E-3</v>
      </c>
      <c r="BH946" s="67">
        <v>-1.0887822136282921E-2</v>
      </c>
      <c r="BI946" s="67">
        <v>-1.2529410421848297E-2</v>
      </c>
      <c r="BJ946" s="67">
        <v>-1.3816013000905514E-2</v>
      </c>
      <c r="BK946" s="67">
        <v>-2.4526387453079224E-2</v>
      </c>
      <c r="BL946" s="67">
        <v>-1.6617944464087486E-2</v>
      </c>
      <c r="BM946" s="67">
        <v>-3.6809518933296204E-2</v>
      </c>
      <c r="BN946" s="67">
        <v>-2.212768979370594E-2</v>
      </c>
      <c r="BO946" s="67">
        <v>-3.201758861541748E-2</v>
      </c>
      <c r="BP946" s="67">
        <v>-3.772566094994545E-2</v>
      </c>
      <c r="BQ946" s="67">
        <v>-4.7781474888324738E-2</v>
      </c>
      <c r="BR946" s="67">
        <v>2.7566613629460335E-2</v>
      </c>
      <c r="BS946" s="67">
        <v>0.43025112152099609</v>
      </c>
      <c r="BT946" s="67">
        <v>0.57115161418914795</v>
      </c>
      <c r="BU946" s="67">
        <v>0.62233573198318481</v>
      </c>
      <c r="BV946" s="67">
        <v>0.66258794069290161</v>
      </c>
      <c r="BW946" s="67">
        <v>0.64211058616638184</v>
      </c>
      <c r="BX946" s="67">
        <v>-0.17874701321125031</v>
      </c>
      <c r="BY946" s="67">
        <v>-0.30501478910446167</v>
      </c>
      <c r="BZ946" s="67">
        <v>-0.20851729810237885</v>
      </c>
      <c r="CA946" s="67">
        <v>-0.11354735493659973</v>
      </c>
      <c r="CB946" s="67">
        <v>-6.1543431133031845E-2</v>
      </c>
      <c r="CC946" s="67">
        <v>2.0336121320724487E-2</v>
      </c>
      <c r="CD946" s="67">
        <v>2.4632241576910019E-2</v>
      </c>
      <c r="CE946" s="67">
        <v>1.5512009151279926E-2</v>
      </c>
      <c r="CF946" s="67">
        <v>9.7141843289136887E-3</v>
      </c>
      <c r="CG946" s="67">
        <v>7.3687015101313591E-3</v>
      </c>
      <c r="CH946" s="67">
        <v>6.4853192307054996E-3</v>
      </c>
      <c r="CI946" s="67">
        <v>-2.5547100231051445E-3</v>
      </c>
      <c r="CJ946" s="67">
        <v>7.2018508799374104E-3</v>
      </c>
      <c r="CK946" s="67">
        <v>-1.1413393542170525E-2</v>
      </c>
      <c r="CL946" s="67">
        <v>5.4214694537222385E-3</v>
      </c>
      <c r="CM946" s="67">
        <v>-2.2342682350426912E-3</v>
      </c>
      <c r="CN946" s="67">
        <v>-5.8469134382903576E-3</v>
      </c>
      <c r="CO946" s="67">
        <v>-1.3901935890316963E-2</v>
      </c>
      <c r="CP946" s="67">
        <v>6.3048042356967926E-2</v>
      </c>
      <c r="CQ946" s="67">
        <v>0.46532455086708069</v>
      </c>
      <c r="CR946" s="67">
        <v>0.60677814483642578</v>
      </c>
      <c r="CS946" s="67">
        <v>0.65848726034164429</v>
      </c>
      <c r="CT946" s="67">
        <v>0.69888061285018921</v>
      </c>
      <c r="CU946" s="67">
        <v>0.67842823266983032</v>
      </c>
      <c r="CV946" s="67">
        <v>-0.14148339629173279</v>
      </c>
      <c r="CW946" s="67">
        <v>-0.26884889602661133</v>
      </c>
      <c r="CX946" s="67">
        <v>-0.17405955493450165</v>
      </c>
      <c r="CY946" s="67">
        <v>-8.1640131771564484E-2</v>
      </c>
      <c r="CZ946" s="67">
        <v>-3.2490592449903488E-2</v>
      </c>
      <c r="DA946" s="67">
        <v>4.6009112149477005E-2</v>
      </c>
      <c r="DB946" s="67">
        <v>4.8056244850158691E-2</v>
      </c>
      <c r="DC946" s="67">
        <v>3.7283353507518768E-2</v>
      </c>
      <c r="DD946" s="67">
        <v>3.0316192656755447E-2</v>
      </c>
      <c r="DE946" s="67">
        <v>2.7266813442111015E-2</v>
      </c>
      <c r="DF946" s="67">
        <v>2.6786651462316513E-2</v>
      </c>
      <c r="DG946" s="67">
        <v>1.9416967406868935E-2</v>
      </c>
      <c r="DH946" s="67">
        <v>3.1021649017930031E-2</v>
      </c>
      <c r="DI946" s="67">
        <v>1.3982731848955154E-2</v>
      </c>
      <c r="DJ946" s="67">
        <v>3.2970625907182693E-2</v>
      </c>
      <c r="DK946" s="67">
        <v>2.7549052610993385E-2</v>
      </c>
      <c r="DL946" s="67">
        <v>2.603183314204216E-2</v>
      </c>
      <c r="DM946" s="67">
        <v>1.997760683298111E-2</v>
      </c>
      <c r="DN946" s="67">
        <v>9.852946549654007E-2</v>
      </c>
      <c r="DO946" s="67">
        <v>0.50039798021316528</v>
      </c>
      <c r="DP946" s="67">
        <v>0.64240467548370361</v>
      </c>
      <c r="DQ946" s="67">
        <v>0.69463872909545898</v>
      </c>
      <c r="DR946" s="67">
        <v>0.73517322540283203</v>
      </c>
      <c r="DS946" s="67">
        <v>0.71474587917327881</v>
      </c>
      <c r="DT946" s="67">
        <v>-0.10421977192163467</v>
      </c>
      <c r="DU946" s="67">
        <v>-0.23268300294876099</v>
      </c>
      <c r="DV946" s="67">
        <v>-0.13960184156894684</v>
      </c>
      <c r="DW946" s="67">
        <v>-4.9732908606529236E-2</v>
      </c>
      <c r="DX946" s="67">
        <v>-3.4377493429929018E-3</v>
      </c>
      <c r="DY946" s="67">
        <v>8.3076827228069305E-2</v>
      </c>
      <c r="DZ946" s="67">
        <v>8.1876777112483978E-2</v>
      </c>
      <c r="EA946" s="67">
        <v>6.8717725574970245E-2</v>
      </c>
      <c r="EB946" s="67">
        <v>6.0062218457460403E-2</v>
      </c>
      <c r="EC946" s="67">
        <v>5.5996529757976532E-2</v>
      </c>
      <c r="ED946" s="67">
        <v>5.6098554283380508E-2</v>
      </c>
      <c r="EE946" s="67">
        <v>5.1140580326318741E-2</v>
      </c>
      <c r="EF946" s="67">
        <v>6.541365385055542E-2</v>
      </c>
      <c r="EG946" s="67">
        <v>5.0650700926780701E-2</v>
      </c>
      <c r="EH946" s="67">
        <v>7.2747237980365753E-2</v>
      </c>
      <c r="EI946" s="67">
        <v>7.0551440119743347E-2</v>
      </c>
      <c r="EJ946" s="67">
        <v>7.2059683501720428E-2</v>
      </c>
      <c r="EK946" s="67">
        <v>6.8894281983375549E-2</v>
      </c>
      <c r="EL946" s="67">
        <v>0.14975900948047638</v>
      </c>
      <c r="EM946" s="67">
        <v>0.55103850364685059</v>
      </c>
      <c r="EN946" s="67">
        <v>0.69384372234344482</v>
      </c>
      <c r="EO946" s="67">
        <v>0.74683582782745361</v>
      </c>
      <c r="EP946" s="67">
        <v>0.78757405281066895</v>
      </c>
      <c r="EQ946" s="67">
        <v>0.76718276739120483</v>
      </c>
      <c r="ER946" s="67">
        <v>-5.0417020916938782E-2</v>
      </c>
      <c r="ES946" s="67">
        <v>-0.1804652065038681</v>
      </c>
      <c r="ET946" s="67">
        <v>-8.9850351214408875E-2</v>
      </c>
      <c r="EU946" s="67">
        <v>-3.6639459431171417E-3</v>
      </c>
      <c r="EV946" s="67">
        <v>3.8509942591190338E-2</v>
      </c>
      <c r="EW946" s="67">
        <v>75.759109497070313</v>
      </c>
      <c r="EX946" s="67">
        <v>74.441078186035156</v>
      </c>
      <c r="EY946" s="67">
        <v>71.800399780273438</v>
      </c>
      <c r="EZ946" s="67">
        <v>70.190765380859375</v>
      </c>
      <c r="FA946" s="67">
        <v>69.507736206054688</v>
      </c>
      <c r="FB946" s="67">
        <v>68.605720520019531</v>
      </c>
      <c r="FC946" s="67">
        <v>69.11669921875</v>
      </c>
      <c r="FD946" s="67">
        <v>72.689109802246094</v>
      </c>
      <c r="FE946" s="67">
        <v>77.100692749023438</v>
      </c>
      <c r="FF946" s="67">
        <v>81.43072509765625</v>
      </c>
      <c r="FG946" s="67">
        <v>85.2137451171875</v>
      </c>
      <c r="FH946" s="67">
        <v>88.771484375</v>
      </c>
      <c r="FI946" s="67">
        <v>93.124397277832031</v>
      </c>
      <c r="FJ946" s="67">
        <v>96.672760009765625</v>
      </c>
      <c r="FK946" s="67">
        <v>98.625007629394531</v>
      </c>
      <c r="FL946" s="67">
        <v>100.36408996582031</v>
      </c>
      <c r="FM946" s="67">
        <v>100.97426605224609</v>
      </c>
      <c r="FN946" s="67">
        <v>101.10336303710938</v>
      </c>
      <c r="FO946" s="67">
        <v>98.448356628417969</v>
      </c>
      <c r="FP946" s="67">
        <v>95.226119995117188</v>
      </c>
      <c r="FQ946" s="67">
        <v>89.815910339355469</v>
      </c>
      <c r="FR946" s="67">
        <v>86.194015502929688</v>
      </c>
      <c r="FS946" s="67">
        <v>83.194351196289063</v>
      </c>
      <c r="FT946" s="67">
        <v>80.821464538574219</v>
      </c>
      <c r="FU946" s="68">
        <v>4.6365760266780853E-2</v>
      </c>
      <c r="FV946" s="40">
        <v>5.869999885559082</v>
      </c>
      <c r="FW946">
        <v>9164.17</v>
      </c>
      <c r="FX946">
        <v>1</v>
      </c>
    </row>
    <row r="947" spans="1:180" x14ac:dyDescent="0.2">
      <c r="A947" t="s">
        <v>189</v>
      </c>
      <c r="B947" t="s">
        <v>207</v>
      </c>
      <c r="C947" t="s">
        <v>204</v>
      </c>
      <c r="D947" t="s">
        <v>186</v>
      </c>
      <c r="E947" t="s">
        <v>1</v>
      </c>
      <c r="F947" t="s">
        <v>194</v>
      </c>
      <c r="G947" s="60" t="s">
        <v>217</v>
      </c>
      <c r="H947" s="67">
        <v>8254.9997942447662</v>
      </c>
      <c r="I947" s="67">
        <v>0.8140331506729126</v>
      </c>
      <c r="J947" s="67">
        <v>0.70075899362564087</v>
      </c>
      <c r="K947" s="67">
        <v>0.63482290506362915</v>
      </c>
      <c r="L947" s="67">
        <v>0.59294891357421875</v>
      </c>
      <c r="M947" s="67">
        <v>0.57503342628479004</v>
      </c>
      <c r="N947" s="67">
        <v>0.61173337697982788</v>
      </c>
      <c r="O947" s="67">
        <v>0.69187146425247192</v>
      </c>
      <c r="P947" s="67">
        <v>0.76788210868835449</v>
      </c>
      <c r="Q947" s="67">
        <v>0.82352948188781738</v>
      </c>
      <c r="R947" s="67">
        <v>0.91208791732788086</v>
      </c>
      <c r="S947" s="67">
        <v>1.0625712871551514</v>
      </c>
      <c r="T947" s="67">
        <v>1.2298516035079956</v>
      </c>
      <c r="U947" s="67">
        <v>1.4566653966903687</v>
      </c>
      <c r="V947" s="67">
        <v>1.7083204984664917</v>
      </c>
      <c r="W947" s="67">
        <v>1.9208468198776245</v>
      </c>
      <c r="X947" s="67">
        <v>2.1533746719360352</v>
      </c>
      <c r="Y947" s="67">
        <v>2.34810471534729</v>
      </c>
      <c r="Z947" s="67">
        <v>2.4838325977325439</v>
      </c>
      <c r="AA947" s="67">
        <v>2.4973244667053223</v>
      </c>
      <c r="AB947" s="67">
        <v>2.333571195602417</v>
      </c>
      <c r="AC947" s="67">
        <v>2.100562572479248</v>
      </c>
      <c r="AD947" s="67">
        <v>1.8839386701583862</v>
      </c>
      <c r="AE947" s="67">
        <v>1.519727349281311</v>
      </c>
      <c r="AF947" s="67">
        <v>1.1683923006057739</v>
      </c>
      <c r="AG947" s="67">
        <v>-3.3409863710403442E-2</v>
      </c>
      <c r="AH947" s="67">
        <v>-3.7949126213788986E-2</v>
      </c>
      <c r="AI947" s="67">
        <v>-3.6894794553518295E-2</v>
      </c>
      <c r="AJ947" s="67">
        <v>-4.6734128147363663E-2</v>
      </c>
      <c r="AK947" s="67">
        <v>-4.87716905772686E-2</v>
      </c>
      <c r="AL947" s="67">
        <v>-4.8981942236423492E-2</v>
      </c>
      <c r="AM947" s="67">
        <v>-4.5023117214441299E-2</v>
      </c>
      <c r="AN947" s="67">
        <v>-6.8080320954322815E-2</v>
      </c>
      <c r="AO947" s="67">
        <v>-8.3951674401760101E-2</v>
      </c>
      <c r="AP947" s="67">
        <v>-9.5524907112121582E-2</v>
      </c>
      <c r="AQ947" s="67">
        <v>-9.8351672291755676E-2</v>
      </c>
      <c r="AR947" s="67">
        <v>-0.11571144312620163</v>
      </c>
      <c r="AS947" s="67">
        <v>-0.12683002650737762</v>
      </c>
      <c r="AT947" s="67">
        <v>-7.479500025510788E-2</v>
      </c>
      <c r="AU947" s="67">
        <v>0.37938523292541504</v>
      </c>
      <c r="AV947" s="67">
        <v>0.5202757716178894</v>
      </c>
      <c r="AW947" s="67">
        <v>0.58790093660354614</v>
      </c>
      <c r="AX947" s="67">
        <v>0.63317430019378662</v>
      </c>
      <c r="AY947" s="67">
        <v>0.60765725374221802</v>
      </c>
      <c r="AZ947" s="67">
        <v>-0.32130488753318787</v>
      </c>
      <c r="BA947" s="67">
        <v>-0.45454931259155273</v>
      </c>
      <c r="BB947" s="67">
        <v>-0.31472334265708923</v>
      </c>
      <c r="BC947" s="67">
        <v>-0.21574679017066956</v>
      </c>
      <c r="BD947" s="67">
        <v>-0.14696279168128967</v>
      </c>
      <c r="BE947" s="67">
        <v>3.809086512774229E-3</v>
      </c>
      <c r="BF947" s="67">
        <v>-3.9910133928060532E-3</v>
      </c>
      <c r="BG947" s="67">
        <v>-5.3322562016546726E-3</v>
      </c>
      <c r="BH947" s="67">
        <v>-1.6866790130734444E-2</v>
      </c>
      <c r="BI947" s="67">
        <v>-1.9924687221646309E-2</v>
      </c>
      <c r="BJ947" s="67">
        <v>-1.9549397751688957E-2</v>
      </c>
      <c r="BK947" s="67">
        <v>-1.3169111683964729E-2</v>
      </c>
      <c r="BL947" s="67">
        <v>-3.3547833561897278E-2</v>
      </c>
      <c r="BM947" s="67">
        <v>-4.7133810818195343E-2</v>
      </c>
      <c r="BN947" s="67">
        <v>-5.5585823953151703E-2</v>
      </c>
      <c r="BO947" s="67">
        <v>-5.5173963308334351E-2</v>
      </c>
      <c r="BP947" s="67">
        <v>-6.9495432078838348E-2</v>
      </c>
      <c r="BQ947" s="67">
        <v>-7.7711425721645355E-2</v>
      </c>
      <c r="BR947" s="67">
        <v>-2.3352125659584999E-2</v>
      </c>
      <c r="BS947" s="67">
        <v>0.43023672699928284</v>
      </c>
      <c r="BT947" s="67">
        <v>0.5719301700592041</v>
      </c>
      <c r="BU947" s="67">
        <v>0.64031690359115601</v>
      </c>
      <c r="BV947" s="67">
        <v>0.68579500913619995</v>
      </c>
      <c r="BW947" s="67">
        <v>0.66031342744827271</v>
      </c>
      <c r="BX947" s="67">
        <v>-0.26727780699729919</v>
      </c>
      <c r="BY947" s="67">
        <v>-0.40211540460586548</v>
      </c>
      <c r="BZ947" s="67">
        <v>-0.2647666335105896</v>
      </c>
      <c r="CA947" s="67">
        <v>-0.16948889195919037</v>
      </c>
      <c r="CB947" s="67">
        <v>-0.10484407842159271</v>
      </c>
      <c r="CC947" s="67">
        <v>2.9586819931864738E-2</v>
      </c>
      <c r="CD947" s="67">
        <v>1.952827163040638E-2</v>
      </c>
      <c r="CE947" s="67">
        <v>1.6527863219380379E-2</v>
      </c>
      <c r="CF947" s="67">
        <v>3.8192351348698139E-3</v>
      </c>
      <c r="CG947" s="67">
        <v>5.466051516123116E-5</v>
      </c>
      <c r="CH947" s="67">
        <v>8.3549157716333866E-4</v>
      </c>
      <c r="CI947" s="67">
        <v>8.8928760960698128E-3</v>
      </c>
      <c r="CJ947" s="67">
        <v>-9.6307378262281418E-3</v>
      </c>
      <c r="CK947" s="67">
        <v>-2.1633867174386978E-2</v>
      </c>
      <c r="CL947" s="67">
        <v>-2.7924139052629471E-2</v>
      </c>
      <c r="CM947" s="67">
        <v>-2.5269212201237679E-2</v>
      </c>
      <c r="CN947" s="67">
        <v>-3.7486355751752853E-2</v>
      </c>
      <c r="CO947" s="67">
        <v>-4.3692030012607574E-2</v>
      </c>
      <c r="CP947" s="67">
        <v>1.2277052737772465E-2</v>
      </c>
      <c r="CQ947" s="67">
        <v>0.46545630693435669</v>
      </c>
      <c r="CR947" s="67">
        <v>0.60770589113235474</v>
      </c>
      <c r="CS947" s="67">
        <v>0.67662006616592407</v>
      </c>
      <c r="CT947" s="67">
        <v>0.72223997116088867</v>
      </c>
      <c r="CU947" s="67">
        <v>0.69678294658660889</v>
      </c>
      <c r="CV947" s="67">
        <v>-0.22985884547233582</v>
      </c>
      <c r="CW947" s="67">
        <v>-0.36579984426498413</v>
      </c>
      <c r="CX947" s="67">
        <v>-0.23016674816608429</v>
      </c>
      <c r="CY947" s="67">
        <v>-0.13745081424713135</v>
      </c>
      <c r="CZ947" s="67">
        <v>-7.5672782957553864E-2</v>
      </c>
      <c r="DA947" s="67">
        <v>5.5364552885293961E-2</v>
      </c>
      <c r="DB947" s="67">
        <v>4.3047558516263962E-2</v>
      </c>
      <c r="DC947" s="67">
        <v>3.8387980312108994E-2</v>
      </c>
      <c r="DD947" s="67">
        <v>2.4505261331796646E-2</v>
      </c>
      <c r="DE947" s="67">
        <v>2.0034007728099823E-2</v>
      </c>
      <c r="DF947" s="67">
        <v>2.1220382302999496E-2</v>
      </c>
      <c r="DG947" s="67">
        <v>3.0954863876104355E-2</v>
      </c>
      <c r="DH947" s="67">
        <v>1.4286356046795845E-2</v>
      </c>
      <c r="DI947" s="67">
        <v>3.8660736754536629E-3</v>
      </c>
      <c r="DJ947" s="67">
        <v>-2.6245362823829055E-4</v>
      </c>
      <c r="DK947" s="67">
        <v>4.6355403028428555E-3</v>
      </c>
      <c r="DL947" s="67">
        <v>-5.4772794246673584E-3</v>
      </c>
      <c r="DM947" s="67">
        <v>-9.6726417541503906E-3</v>
      </c>
      <c r="DN947" s="67">
        <v>4.790622740983963E-2</v>
      </c>
      <c r="DO947" s="67">
        <v>0.50067591667175293</v>
      </c>
      <c r="DP947" s="67">
        <v>0.6434815526008606</v>
      </c>
      <c r="DQ947" s="67">
        <v>0.71292310953140259</v>
      </c>
      <c r="DR947" s="67">
        <v>0.75868481397628784</v>
      </c>
      <c r="DS947" s="67">
        <v>0.73325252532958984</v>
      </c>
      <c r="DT947" s="67">
        <v>-0.19243986904621124</v>
      </c>
      <c r="DU947" s="67">
        <v>-0.32948428392410278</v>
      </c>
      <c r="DV947" s="67">
        <v>-0.19556687772274017</v>
      </c>
      <c r="DW947" s="67">
        <v>-0.10541272908449173</v>
      </c>
      <c r="DX947" s="67">
        <v>-4.6501483768224716E-2</v>
      </c>
      <c r="DY947" s="67">
        <v>9.2583507299423218E-2</v>
      </c>
      <c r="DZ947" s="67">
        <v>7.7005669474601746E-2</v>
      </c>
      <c r="EA947" s="67">
        <v>6.995052844285965E-2</v>
      </c>
      <c r="EB947" s="67">
        <v>5.4372597485780716E-2</v>
      </c>
      <c r="EC947" s="67">
        <v>4.8881009221076965E-2</v>
      </c>
      <c r="ED947" s="67">
        <v>5.0652924925088882E-2</v>
      </c>
      <c r="EE947" s="67">
        <v>6.2808863818645477E-2</v>
      </c>
      <c r="EF947" s="67">
        <v>4.8818841576576233E-2</v>
      </c>
      <c r="EG947" s="67">
        <v>4.0683940052986145E-2</v>
      </c>
      <c r="EH947" s="67">
        <v>3.967662900686264E-2</v>
      </c>
      <c r="EI947" s="67">
        <v>4.7813251614570618E-2</v>
      </c>
      <c r="EJ947" s="67">
        <v>4.0738742798566818E-2</v>
      </c>
      <c r="EK947" s="67">
        <v>3.944595530629158E-2</v>
      </c>
      <c r="EL947" s="67">
        <v>9.934910386800766E-2</v>
      </c>
      <c r="EM947" s="67">
        <v>0.55152738094329834</v>
      </c>
      <c r="EN947" s="67">
        <v>0.69513601064682007</v>
      </c>
      <c r="EO947" s="67">
        <v>0.76533913612365723</v>
      </c>
      <c r="EP947" s="67">
        <v>0.81130552291870117</v>
      </c>
      <c r="EQ947" s="67">
        <v>0.78590863943099976</v>
      </c>
      <c r="ER947" s="67">
        <v>-0.13841283321380615</v>
      </c>
      <c r="ES947" s="67">
        <v>-0.27705040574073792</v>
      </c>
      <c r="ET947" s="67">
        <v>-0.14561013877391815</v>
      </c>
      <c r="EU947" s="67">
        <v>-5.9154823422431946E-2</v>
      </c>
      <c r="EV947" s="67">
        <v>-4.3827714398503304E-3</v>
      </c>
      <c r="EW947" s="67">
        <v>76.342422485351563</v>
      </c>
      <c r="EX947" s="67">
        <v>75.332252502441406</v>
      </c>
      <c r="EY947" s="67">
        <v>73.5955810546875</v>
      </c>
      <c r="EZ947" s="67">
        <v>71.894126892089844</v>
      </c>
      <c r="FA947" s="67">
        <v>70.731697082519531</v>
      </c>
      <c r="FB947" s="67">
        <v>69.510276794433594</v>
      </c>
      <c r="FC947" s="67">
        <v>69.509681701660156</v>
      </c>
      <c r="FD947" s="67">
        <v>73.42889404296875</v>
      </c>
      <c r="FE947" s="67">
        <v>78.483879089355469</v>
      </c>
      <c r="FF947" s="67">
        <v>83.487442016601563</v>
      </c>
      <c r="FG947" s="67">
        <v>88.0126953125</v>
      </c>
      <c r="FH947" s="67">
        <v>91.334342956542969</v>
      </c>
      <c r="FI947" s="67">
        <v>94.595420837402344</v>
      </c>
      <c r="FJ947" s="67">
        <v>97.500236511230469</v>
      </c>
      <c r="FK947" s="67">
        <v>99.367652893066406</v>
      </c>
      <c r="FL947" s="67">
        <v>100.48577880859375</v>
      </c>
      <c r="FM947" s="67">
        <v>100.9559326171875</v>
      </c>
      <c r="FN947" s="67">
        <v>100.64498138427734</v>
      </c>
      <c r="FO947" s="67">
        <v>98.472648620605469</v>
      </c>
      <c r="FP947" s="67">
        <v>95.277862548828125</v>
      </c>
      <c r="FQ947" s="67">
        <v>89.79302978515625</v>
      </c>
      <c r="FR947" s="67">
        <v>86.037918090820313</v>
      </c>
      <c r="FS947" s="67">
        <v>83.16156005859375</v>
      </c>
      <c r="FT947" s="67">
        <v>81.357231140136719</v>
      </c>
      <c r="FU947" s="68">
        <v>4.6559788286685944E-2</v>
      </c>
      <c r="FV947" s="40">
        <v>6.619999885559082</v>
      </c>
      <c r="FW947">
        <v>9500.43</v>
      </c>
      <c r="FX947">
        <v>1</v>
      </c>
    </row>
    <row r="948" spans="1:180" x14ac:dyDescent="0.2">
      <c r="A948" t="s">
        <v>189</v>
      </c>
      <c r="B948" t="s">
        <v>207</v>
      </c>
      <c r="C948" t="s">
        <v>204</v>
      </c>
      <c r="D948" t="s">
        <v>186</v>
      </c>
      <c r="E948" t="s">
        <v>1</v>
      </c>
      <c r="F948" t="s">
        <v>194</v>
      </c>
      <c r="G948" s="60" t="s">
        <v>218</v>
      </c>
      <c r="H948" s="67">
        <v>8241.0000100135803</v>
      </c>
      <c r="I948" s="67">
        <v>0.94893509149551392</v>
      </c>
      <c r="J948" s="67">
        <v>0.80837255716323853</v>
      </c>
      <c r="K948" s="67">
        <v>0.72656464576721191</v>
      </c>
      <c r="L948" s="67">
        <v>0.6667402982711792</v>
      </c>
      <c r="M948" s="67">
        <v>0.63986563682556152</v>
      </c>
      <c r="N948" s="67">
        <v>0.66734212636947632</v>
      </c>
      <c r="O948" s="67">
        <v>0.73511296510696411</v>
      </c>
      <c r="P948" s="67">
        <v>0.82140511274337769</v>
      </c>
      <c r="Q948" s="67">
        <v>0.90619534254074097</v>
      </c>
      <c r="R948" s="67">
        <v>1.0242915153503418</v>
      </c>
      <c r="S948" s="67">
        <v>1.1688854694366455</v>
      </c>
      <c r="T948" s="67">
        <v>1.3735553026199341</v>
      </c>
      <c r="U948" s="67">
        <v>1.6079845428466797</v>
      </c>
      <c r="V948" s="67">
        <v>1.8590332269668579</v>
      </c>
      <c r="W948" s="67">
        <v>2.0770666599273682</v>
      </c>
      <c r="X948" s="67">
        <v>2.2879621982574463</v>
      </c>
      <c r="Y948" s="67">
        <v>2.4586224555969238</v>
      </c>
      <c r="Z948" s="67">
        <v>2.5513479709625244</v>
      </c>
      <c r="AA948" s="67">
        <v>2.5069880485534668</v>
      </c>
      <c r="AB948" s="67">
        <v>2.3093941211700439</v>
      </c>
      <c r="AC948" s="67">
        <v>2.0460691452026367</v>
      </c>
      <c r="AD948" s="67">
        <v>1.8206973075866699</v>
      </c>
      <c r="AE948" s="67">
        <v>1.5031534433364868</v>
      </c>
      <c r="AF948" s="67">
        <v>1.1860116720199585</v>
      </c>
      <c r="AG948" s="67">
        <v>-9.9906794726848602E-2</v>
      </c>
      <c r="AH948" s="67">
        <v>-7.4702799320220947E-2</v>
      </c>
      <c r="AI948" s="67">
        <v>-4.9779981374740601E-2</v>
      </c>
      <c r="AJ948" s="67">
        <v>-4.0384214371442795E-2</v>
      </c>
      <c r="AK948" s="67">
        <v>-3.1036248430609703E-2</v>
      </c>
      <c r="AL948" s="67">
        <v>-4.3594527989625931E-2</v>
      </c>
      <c r="AM948" s="67">
        <v>-5.5176142603158951E-2</v>
      </c>
      <c r="AN948" s="67">
        <v>-8.1460610032081604E-2</v>
      </c>
      <c r="AO948" s="67">
        <v>-6.8933099508285522E-2</v>
      </c>
      <c r="AP948" s="67">
        <v>-8.0633409321308136E-2</v>
      </c>
      <c r="AQ948" s="67">
        <v>-0.11446987092494965</v>
      </c>
      <c r="AR948" s="67">
        <v>-9.766349196434021E-2</v>
      </c>
      <c r="AS948" s="67">
        <v>-0.1204475462436676</v>
      </c>
      <c r="AT948" s="67">
        <v>-0.10584794729948044</v>
      </c>
      <c r="AU948" s="67">
        <v>0.39839202165603638</v>
      </c>
      <c r="AV948" s="67">
        <v>0.5292351245880127</v>
      </c>
      <c r="AW948" s="67">
        <v>0.58107513189315796</v>
      </c>
      <c r="AX948" s="67">
        <v>0.60428231954574585</v>
      </c>
      <c r="AY948" s="67">
        <v>0.55337882041931152</v>
      </c>
      <c r="AZ948" s="67">
        <v>-0.33432716131210327</v>
      </c>
      <c r="BA948" s="67">
        <v>-0.45385640859603882</v>
      </c>
      <c r="BB948" s="67">
        <v>-0.33262702822685242</v>
      </c>
      <c r="BC948" s="67">
        <v>-0.20364378392696381</v>
      </c>
      <c r="BD948" s="67">
        <v>-0.13988110423088074</v>
      </c>
      <c r="BE948" s="67">
        <v>-6.2646172940731049E-2</v>
      </c>
      <c r="BF948" s="67">
        <v>-4.0706608444452286E-2</v>
      </c>
      <c r="BG948" s="67">
        <v>-1.8182026222348213E-2</v>
      </c>
      <c r="BH948" s="67">
        <v>-1.0483191348612309E-2</v>
      </c>
      <c r="BI948" s="67">
        <v>-2.1566483192145824E-3</v>
      </c>
      <c r="BJ948" s="67">
        <v>-1.4128600247204304E-2</v>
      </c>
      <c r="BK948" s="67">
        <v>-2.3286148905754089E-2</v>
      </c>
      <c r="BL948" s="67">
        <v>-4.6889301389455795E-2</v>
      </c>
      <c r="BM948" s="67">
        <v>-3.2074052840471268E-2</v>
      </c>
      <c r="BN948" s="67">
        <v>-4.0649596601724625E-2</v>
      </c>
      <c r="BO948" s="67">
        <v>-7.1243807673454285E-2</v>
      </c>
      <c r="BP948" s="67">
        <v>-5.1395762711763382E-2</v>
      </c>
      <c r="BQ948" s="67">
        <v>-7.1273744106292725E-2</v>
      </c>
      <c r="BR948" s="67">
        <v>-5.4347213357686996E-2</v>
      </c>
      <c r="BS948" s="67">
        <v>0.44930070638656616</v>
      </c>
      <c r="BT948" s="67">
        <v>0.58094745874404907</v>
      </c>
      <c r="BU948" s="67">
        <v>0.63354963064193726</v>
      </c>
      <c r="BV948" s="67">
        <v>0.65696156024932861</v>
      </c>
      <c r="BW948" s="67">
        <v>0.60609352588653564</v>
      </c>
      <c r="BX948" s="67">
        <v>-0.2802405059337616</v>
      </c>
      <c r="BY948" s="67">
        <v>-0.40136480331420898</v>
      </c>
      <c r="BZ948" s="67">
        <v>-0.28261524438858032</v>
      </c>
      <c r="CA948" s="67">
        <v>-0.1573345810174942</v>
      </c>
      <c r="CB948" s="67">
        <v>-9.7715698182582855E-2</v>
      </c>
      <c r="CC948" s="67">
        <v>-3.6839567124843597E-2</v>
      </c>
      <c r="CD948" s="67">
        <v>-1.7160940915346146E-2</v>
      </c>
      <c r="CE948" s="67">
        <v>3.7026195786893368E-3</v>
      </c>
      <c r="CF948" s="67">
        <v>1.0226165875792503E-2</v>
      </c>
      <c r="CG948" s="67">
        <v>1.784527488052845E-2</v>
      </c>
      <c r="CH948" s="67">
        <v>6.2794140540063381E-3</v>
      </c>
      <c r="CI948" s="67">
        <v>-1.1992390500381589E-3</v>
      </c>
      <c r="CJ948" s="67">
        <v>-2.2945323958992958E-2</v>
      </c>
      <c r="CK948" s="67">
        <v>-6.5455883741378784E-3</v>
      </c>
      <c r="CL948" s="67">
        <v>-1.2956936843693256E-2</v>
      </c>
      <c r="CM948" s="67">
        <v>-4.1305560618638992E-2</v>
      </c>
      <c r="CN948" s="67">
        <v>-1.9350871443748474E-2</v>
      </c>
      <c r="CO948" s="67">
        <v>-3.7216115742921829E-2</v>
      </c>
      <c r="CP948" s="67">
        <v>-1.8677964806556702E-2</v>
      </c>
      <c r="CQ948" s="67">
        <v>0.48455995321273804</v>
      </c>
      <c r="CR948" s="67">
        <v>0.61676317453384399</v>
      </c>
      <c r="CS948" s="67">
        <v>0.66989326477050781</v>
      </c>
      <c r="CT948" s="67">
        <v>0.69344711303710938</v>
      </c>
      <c r="CU948" s="67">
        <v>0.64260357618331909</v>
      </c>
      <c r="CV948" s="67">
        <v>-0.24278020858764648</v>
      </c>
      <c r="CW948" s="67">
        <v>-0.36500933766365051</v>
      </c>
      <c r="CX948" s="67">
        <v>-0.24797718226909637</v>
      </c>
      <c r="CY948" s="67">
        <v>-0.12526096403598785</v>
      </c>
      <c r="CZ948" s="67">
        <v>-6.8512052297592163E-2</v>
      </c>
      <c r="DA948" s="67">
        <v>-1.1032967828214169E-2</v>
      </c>
      <c r="DB948" s="67">
        <v>6.3847233541309834E-3</v>
      </c>
      <c r="DC948" s="67">
        <v>2.5587268173694611E-2</v>
      </c>
      <c r="DD948" s="67">
        <v>3.093552403151989E-2</v>
      </c>
      <c r="DE948" s="67">
        <v>3.784719854593277E-2</v>
      </c>
      <c r="DF948" s="67">
        <v>2.668742835521698E-2</v>
      </c>
      <c r="DG948" s="67">
        <v>2.0887671038508415E-2</v>
      </c>
      <c r="DH948" s="67">
        <v>9.9865591619163752E-4</v>
      </c>
      <c r="DI948" s="67">
        <v>1.8982876092195511E-2</v>
      </c>
      <c r="DJ948" s="67">
        <v>1.4735722914338112E-2</v>
      </c>
      <c r="DK948" s="67">
        <v>-1.1367316357791424E-2</v>
      </c>
      <c r="DL948" s="67">
        <v>1.2694019824266434E-2</v>
      </c>
      <c r="DM948" s="67">
        <v>-3.1584901735186577E-3</v>
      </c>
      <c r="DN948" s="67">
        <v>1.6991285607218742E-2</v>
      </c>
      <c r="DO948" s="67">
        <v>0.51981914043426514</v>
      </c>
      <c r="DP948" s="67">
        <v>0.65257900953292847</v>
      </c>
      <c r="DQ948" s="67">
        <v>0.70623695850372314</v>
      </c>
      <c r="DR948" s="67">
        <v>0.72993266582489014</v>
      </c>
      <c r="DS948" s="67">
        <v>0.67911356687545776</v>
      </c>
      <c r="DT948" s="67">
        <v>-0.20531994104385376</v>
      </c>
      <c r="DU948" s="67">
        <v>-0.32865384221076965</v>
      </c>
      <c r="DV948" s="67">
        <v>-0.21333916485309601</v>
      </c>
      <c r="DW948" s="67">
        <v>-9.31873619556427E-2</v>
      </c>
      <c r="DX948" s="67">
        <v>-3.9308417588472366E-2</v>
      </c>
      <c r="DY948" s="67">
        <v>2.6227662339806557E-2</v>
      </c>
      <c r="DZ948" s="67">
        <v>4.0380924940109253E-2</v>
      </c>
      <c r="EA948" s="67">
        <v>5.7185225188732147E-2</v>
      </c>
      <c r="EB948" s="67">
        <v>6.08365498483181E-2</v>
      </c>
      <c r="EC948" s="67">
        <v>6.6726796329021454E-2</v>
      </c>
      <c r="ED948" s="67">
        <v>5.6153357028961182E-2</v>
      </c>
      <c r="EE948" s="67">
        <v>5.2777666598558426E-2</v>
      </c>
      <c r="EF948" s="67">
        <v>3.5569958388805389E-2</v>
      </c>
      <c r="EG948" s="67">
        <v>5.5841926485300064E-2</v>
      </c>
      <c r="EH948" s="67">
        <v>5.4719526320695877E-2</v>
      </c>
      <c r="EI948" s="67">
        <v>3.185875341296196E-2</v>
      </c>
      <c r="EJ948" s="67">
        <v>5.896175280213356E-2</v>
      </c>
      <c r="EK948" s="67">
        <v>4.6015314757823944E-2</v>
      </c>
      <c r="EL948" s="67">
        <v>6.8492017686367035E-2</v>
      </c>
      <c r="EM948" s="67">
        <v>0.5707278847694397</v>
      </c>
      <c r="EN948" s="67">
        <v>0.70429134368896484</v>
      </c>
      <c r="EO948" s="67">
        <v>0.75871139764785767</v>
      </c>
      <c r="EP948" s="67">
        <v>0.78261196613311768</v>
      </c>
      <c r="EQ948" s="67">
        <v>0.73182827234268188</v>
      </c>
      <c r="ER948" s="67">
        <v>-0.15123328566551208</v>
      </c>
      <c r="ES948" s="67">
        <v>-0.27616226673126221</v>
      </c>
      <c r="ET948" s="67">
        <v>-0.16332733631134033</v>
      </c>
      <c r="EU948" s="67">
        <v>-4.687817394733429E-2</v>
      </c>
      <c r="EV948" s="67">
        <v>2.8569877613335848E-3</v>
      </c>
      <c r="EW948" s="67">
        <v>79.825904846191406</v>
      </c>
      <c r="EX948" s="67">
        <v>76.753524780273438</v>
      </c>
      <c r="EY948" s="67">
        <v>74.414360046386719</v>
      </c>
      <c r="EZ948" s="67">
        <v>73.086860656738281</v>
      </c>
      <c r="FA948" s="67">
        <v>72.3157958984375</v>
      </c>
      <c r="FB948" s="67">
        <v>71.633575439453125</v>
      </c>
      <c r="FC948" s="67">
        <v>72.055335998535156</v>
      </c>
      <c r="FD948" s="67">
        <v>74.606521606445313</v>
      </c>
      <c r="FE948" s="67">
        <v>79.025306701660156</v>
      </c>
      <c r="FF948" s="67">
        <v>83.636833190917969</v>
      </c>
      <c r="FG948" s="67">
        <v>87.459495544433594</v>
      </c>
      <c r="FH948" s="67">
        <v>91.222068786621094</v>
      </c>
      <c r="FI948" s="67">
        <v>94.610015869140625</v>
      </c>
      <c r="FJ948" s="67">
        <v>97.447662353515625</v>
      </c>
      <c r="FK948" s="67">
        <v>99.735298156738281</v>
      </c>
      <c r="FL948" s="67">
        <v>100.85415649414063</v>
      </c>
      <c r="FM948" s="67">
        <v>101.51347351074219</v>
      </c>
      <c r="FN948" s="67">
        <v>100.86696624755859</v>
      </c>
      <c r="FO948" s="67">
        <v>97.534034729003906</v>
      </c>
      <c r="FP948" s="67">
        <v>92.401473999023438</v>
      </c>
      <c r="FQ948" s="67">
        <v>87.897613525390625</v>
      </c>
      <c r="FR948" s="67">
        <v>84.032951354980469</v>
      </c>
      <c r="FS948" s="67">
        <v>81.115943908691406</v>
      </c>
      <c r="FT948" s="67">
        <v>79.486671447753906</v>
      </c>
      <c r="FU948" s="68">
        <v>4.6611763536930084E-2</v>
      </c>
      <c r="FV948" s="40">
        <v>7.3400001525878906</v>
      </c>
      <c r="FW948">
        <v>10060.98</v>
      </c>
      <c r="FX948">
        <v>1</v>
      </c>
    </row>
    <row r="949" spans="1:180" x14ac:dyDescent="0.2">
      <c r="A949" t="s">
        <v>189</v>
      </c>
      <c r="B949" t="s">
        <v>207</v>
      </c>
      <c r="C949" t="s">
        <v>204</v>
      </c>
      <c r="D949" t="s">
        <v>186</v>
      </c>
      <c r="E949" t="s">
        <v>1</v>
      </c>
      <c r="F949" t="s">
        <v>194</v>
      </c>
      <c r="G949" s="60" t="s">
        <v>219</v>
      </c>
      <c r="H949" s="67">
        <v>8205.0002678632736</v>
      </c>
      <c r="I949" s="67">
        <v>0.87764430046081543</v>
      </c>
      <c r="J949" s="67">
        <v>0.75051623582839966</v>
      </c>
      <c r="K949" s="67">
        <v>0.67729038000106812</v>
      </c>
      <c r="L949" s="67">
        <v>0.63038086891174316</v>
      </c>
      <c r="M949" s="67">
        <v>0.61226648092269897</v>
      </c>
      <c r="N949" s="67">
        <v>0.64293694496154785</v>
      </c>
      <c r="O949" s="67">
        <v>0.72829920053482056</v>
      </c>
      <c r="P949" s="67">
        <v>0.80925881862640381</v>
      </c>
      <c r="Q949" s="67">
        <v>0.86555361747741699</v>
      </c>
      <c r="R949" s="67">
        <v>0.990215003490448</v>
      </c>
      <c r="S949" s="67">
        <v>1.1749405860900879</v>
      </c>
      <c r="T949" s="67">
        <v>1.394956111907959</v>
      </c>
      <c r="U949" s="67">
        <v>1.6726325750350952</v>
      </c>
      <c r="V949" s="67">
        <v>1.9740142822265625</v>
      </c>
      <c r="W949" s="67">
        <v>2.2085070610046387</v>
      </c>
      <c r="X949" s="67">
        <v>2.4417219161987305</v>
      </c>
      <c r="Y949" s="67">
        <v>2.6340346336364746</v>
      </c>
      <c r="Z949" s="67">
        <v>2.752197265625</v>
      </c>
      <c r="AA949" s="67">
        <v>2.7791388034820557</v>
      </c>
      <c r="AB949" s="67">
        <v>2.6711978912353516</v>
      </c>
      <c r="AC949" s="67">
        <v>2.4668457508087158</v>
      </c>
      <c r="AD949" s="67">
        <v>2.2228467464447021</v>
      </c>
      <c r="AE949" s="67">
        <v>1.8346648216247559</v>
      </c>
      <c r="AF949" s="67">
        <v>1.4304459095001221</v>
      </c>
      <c r="AG949" s="67">
        <v>-4.7105755656957626E-2</v>
      </c>
      <c r="AH949" s="67">
        <v>-4.5307006686925888E-2</v>
      </c>
      <c r="AI949" s="67">
        <v>-3.7727117538452148E-2</v>
      </c>
      <c r="AJ949" s="67">
        <v>-4.2454827576875687E-2</v>
      </c>
      <c r="AK949" s="67">
        <v>-4.7893524169921875E-2</v>
      </c>
      <c r="AL949" s="67">
        <v>-4.6320389956235886E-2</v>
      </c>
      <c r="AM949" s="67">
        <v>-6.0291681438684464E-2</v>
      </c>
      <c r="AN949" s="67">
        <v>-7.3871299624443054E-2</v>
      </c>
      <c r="AO949" s="67">
        <v>-9.6369646489620209E-2</v>
      </c>
      <c r="AP949" s="67">
        <v>-0.10043688863515854</v>
      </c>
      <c r="AQ949" s="67">
        <v>-0.12298574298620224</v>
      </c>
      <c r="AR949" s="67">
        <v>-0.18165464699268341</v>
      </c>
      <c r="AS949" s="67">
        <v>-0.17944809794425964</v>
      </c>
      <c r="AT949" s="67">
        <v>-0.13530708849430084</v>
      </c>
      <c r="AU949" s="67">
        <v>0.41170775890350342</v>
      </c>
      <c r="AV949" s="67">
        <v>0.58862513303756714</v>
      </c>
      <c r="AW949" s="67">
        <v>0.64835274219512939</v>
      </c>
      <c r="AX949" s="67">
        <v>0.66066670417785645</v>
      </c>
      <c r="AY949" s="67">
        <v>0.64480066299438477</v>
      </c>
      <c r="AZ949" s="67">
        <v>-0.40470293164253235</v>
      </c>
      <c r="BA949" s="67">
        <v>-0.62923753261566162</v>
      </c>
      <c r="BB949" s="67">
        <v>-0.53263986110687256</v>
      </c>
      <c r="BC949" s="67">
        <v>-0.35767215490341187</v>
      </c>
      <c r="BD949" s="67">
        <v>-0.25239551067352295</v>
      </c>
      <c r="BE949" s="67">
        <v>-9.7549194470047951E-3</v>
      </c>
      <c r="BF949" s="67">
        <v>-1.1228905990719795E-2</v>
      </c>
      <c r="BG949" s="67">
        <v>-6.0529070906341076E-3</v>
      </c>
      <c r="BH949" s="67">
        <v>-1.2481676414608955E-2</v>
      </c>
      <c r="BI949" s="67">
        <v>-1.8944444134831429E-2</v>
      </c>
      <c r="BJ949" s="67">
        <v>-1.6782855615019798E-2</v>
      </c>
      <c r="BK949" s="67">
        <v>-2.8324464336037636E-2</v>
      </c>
      <c r="BL949" s="67">
        <v>-3.9216455072164536E-2</v>
      </c>
      <c r="BM949" s="67">
        <v>-5.9420943260192871E-2</v>
      </c>
      <c r="BN949" s="67">
        <v>-6.0355983674526215E-2</v>
      </c>
      <c r="BO949" s="67">
        <v>-7.965465635061264E-2</v>
      </c>
      <c r="BP949" s="67">
        <v>-0.1352737694978714</v>
      </c>
      <c r="BQ949" s="67">
        <v>-0.13015292584896088</v>
      </c>
      <c r="BR949" s="67">
        <v>-8.3678096532821655E-2</v>
      </c>
      <c r="BS949" s="67">
        <v>0.46274319291114807</v>
      </c>
      <c r="BT949" s="67">
        <v>0.64046698808670044</v>
      </c>
      <c r="BU949" s="67">
        <v>0.70095860958099365</v>
      </c>
      <c r="BV949" s="67">
        <v>0.71347790956497192</v>
      </c>
      <c r="BW949" s="67">
        <v>0.69764673709869385</v>
      </c>
      <c r="BX949" s="67">
        <v>-0.35048183798789978</v>
      </c>
      <c r="BY949" s="67">
        <v>-0.57661634683609009</v>
      </c>
      <c r="BZ949" s="67">
        <v>-0.48250493407249451</v>
      </c>
      <c r="CA949" s="67">
        <v>-0.31124985218048096</v>
      </c>
      <c r="CB949" s="67">
        <v>-0.21012780070304871</v>
      </c>
      <c r="CC949" s="67">
        <v>1.6114156693220139E-2</v>
      </c>
      <c r="CD949" s="67">
        <v>1.2373483739793301E-2</v>
      </c>
      <c r="CE949" s="67">
        <v>1.5884554013609886E-2</v>
      </c>
      <c r="CF949" s="67">
        <v>8.2776350900530815E-3</v>
      </c>
      <c r="CG949" s="67">
        <v>1.1056012008339167E-3</v>
      </c>
      <c r="CH949" s="67">
        <v>3.6747537087649107E-3</v>
      </c>
      <c r="CI949" s="67">
        <v>-6.1840666458010674E-3</v>
      </c>
      <c r="CJ949" s="67">
        <v>-1.5214617364108562E-2</v>
      </c>
      <c r="CK949" s="67">
        <v>-3.3830378204584122E-2</v>
      </c>
      <c r="CL949" s="67">
        <v>-3.2596062868833542E-2</v>
      </c>
      <c r="CM949" s="67">
        <v>-4.9643684178590775E-2</v>
      </c>
      <c r="CN949" s="67">
        <v>-0.10315053164958954</v>
      </c>
      <c r="CO949" s="67">
        <v>-9.6011236310005188E-2</v>
      </c>
      <c r="CP949" s="67">
        <v>-4.7920025885105133E-2</v>
      </c>
      <c r="CQ949" s="67">
        <v>0.49809017777442932</v>
      </c>
      <c r="CR949" s="67">
        <v>0.6763724684715271</v>
      </c>
      <c r="CS949" s="67">
        <v>0.73739331960678101</v>
      </c>
      <c r="CT949" s="67">
        <v>0.75005483627319336</v>
      </c>
      <c r="CU949" s="67">
        <v>0.73424774408340454</v>
      </c>
      <c r="CV949" s="67">
        <v>-0.31292849779129028</v>
      </c>
      <c r="CW949" s="67">
        <v>-0.54017102718353271</v>
      </c>
      <c r="CX949" s="67">
        <v>-0.44778168201446533</v>
      </c>
      <c r="CY949" s="67">
        <v>-0.27909794449806213</v>
      </c>
      <c r="CZ949" s="67">
        <v>-0.18085329234600067</v>
      </c>
      <c r="DA949" s="67">
        <v>4.1983231902122498E-2</v>
      </c>
      <c r="DB949" s="67">
        <v>3.5975873470306396E-2</v>
      </c>
      <c r="DC949" s="67">
        <v>3.7822015583515167E-2</v>
      </c>
      <c r="DD949" s="67">
        <v>2.9036946594715118E-2</v>
      </c>
      <c r="DE949" s="67">
        <v>2.1155646070837975E-2</v>
      </c>
      <c r="DF949" s="67">
        <v>2.4132363498210907E-2</v>
      </c>
      <c r="DG949" s="67">
        <v>1.5956329181790352E-2</v>
      </c>
      <c r="DH949" s="67">
        <v>8.7872212752699852E-3</v>
      </c>
      <c r="DI949" s="67">
        <v>-8.2398178055882454E-3</v>
      </c>
      <c r="DJ949" s="67">
        <v>-4.8361485823988914E-3</v>
      </c>
      <c r="DK949" s="67">
        <v>-1.9632706418633461E-2</v>
      </c>
      <c r="DL949" s="67">
        <v>-7.1027278900146484E-2</v>
      </c>
      <c r="DM949" s="67">
        <v>-6.18695467710495E-2</v>
      </c>
      <c r="DN949" s="67">
        <v>-1.2161951512098312E-2</v>
      </c>
      <c r="DO949" s="67">
        <v>0.53343719244003296</v>
      </c>
      <c r="DP949" s="67">
        <v>0.71227800846099854</v>
      </c>
      <c r="DQ949" s="67">
        <v>0.77382808923721313</v>
      </c>
      <c r="DR949" s="67">
        <v>0.78663176298141479</v>
      </c>
      <c r="DS949" s="67">
        <v>0.77084869146347046</v>
      </c>
      <c r="DT949" s="67">
        <v>-0.27537515759468079</v>
      </c>
      <c r="DU949" s="67">
        <v>-0.50372576713562012</v>
      </c>
      <c r="DV949" s="67">
        <v>-0.41305837035179138</v>
      </c>
      <c r="DW949" s="67">
        <v>-0.24694600701332092</v>
      </c>
      <c r="DX949" s="67">
        <v>-0.15157881379127502</v>
      </c>
      <c r="DY949" s="67">
        <v>7.9334072768688202E-2</v>
      </c>
      <c r="DZ949" s="67">
        <v>7.005397230386734E-2</v>
      </c>
      <c r="EA949" s="67">
        <v>6.9496221840381622E-2</v>
      </c>
      <c r="EB949" s="67">
        <v>5.9010092169046402E-2</v>
      </c>
      <c r="EC949" s="67">
        <v>5.0104726105928421E-2</v>
      </c>
      <c r="ED949" s="67">
        <v>5.3669899702072144E-2</v>
      </c>
      <c r="EE949" s="67">
        <v>4.792354628443718E-2</v>
      </c>
      <c r="EF949" s="67">
        <v>4.3442066758871078E-2</v>
      </c>
      <c r="EG949" s="67">
        <v>2.8708890080451965E-2</v>
      </c>
      <c r="EH949" s="67">
        <v>3.5244762897491455E-2</v>
      </c>
      <c r="EI949" s="67">
        <v>2.369837649166584E-2</v>
      </c>
      <c r="EJ949" s="67">
        <v>-2.4646420031785965E-2</v>
      </c>
      <c r="EK949" s="67">
        <v>-1.2574370950460434E-2</v>
      </c>
      <c r="EL949" s="67">
        <v>3.9467029273509979E-2</v>
      </c>
      <c r="EM949" s="67">
        <v>0.58447259664535522</v>
      </c>
      <c r="EN949" s="67">
        <v>0.76411980390548706</v>
      </c>
      <c r="EO949" s="67">
        <v>0.82643395662307739</v>
      </c>
      <c r="EP949" s="67">
        <v>0.83944296836853027</v>
      </c>
      <c r="EQ949" s="67">
        <v>0.82369476556777954</v>
      </c>
      <c r="ER949" s="67">
        <v>-0.22115403413772583</v>
      </c>
      <c r="ES949" s="67">
        <v>-0.45110458135604858</v>
      </c>
      <c r="ET949" s="67">
        <v>-0.36292347311973572</v>
      </c>
      <c r="EU949" s="67">
        <v>-0.20052367448806763</v>
      </c>
      <c r="EV949" s="67">
        <v>-0.10931108891963959</v>
      </c>
      <c r="EW949" s="67">
        <v>77.38214111328125</v>
      </c>
      <c r="EX949" s="67">
        <v>75.753952026367188</v>
      </c>
      <c r="EY949" s="67">
        <v>74.744346618652344</v>
      </c>
      <c r="EZ949" s="67">
        <v>73.719390869140625</v>
      </c>
      <c r="FA949" s="67">
        <v>72.2607421875</v>
      </c>
      <c r="FB949" s="67">
        <v>71.314926147460938</v>
      </c>
      <c r="FC949" s="67">
        <v>72.236793518066406</v>
      </c>
      <c r="FD949" s="67">
        <v>75.917304992675781</v>
      </c>
      <c r="FE949" s="67">
        <v>80.729148864746094</v>
      </c>
      <c r="FF949" s="67">
        <v>85.337852478027344</v>
      </c>
      <c r="FG949" s="67">
        <v>89.6085205078125</v>
      </c>
      <c r="FH949" s="67">
        <v>93.799568176269531</v>
      </c>
      <c r="FI949" s="67">
        <v>97.546554565429688</v>
      </c>
      <c r="FJ949" s="67">
        <v>100.55292510986328</v>
      </c>
      <c r="FK949" s="67">
        <v>102.45035552978516</v>
      </c>
      <c r="FL949" s="67">
        <v>103.64370727539063</v>
      </c>
      <c r="FM949" s="67">
        <v>104.68210601806641</v>
      </c>
      <c r="FN949" s="67">
        <v>104.67261505126953</v>
      </c>
      <c r="FO949" s="67">
        <v>103.33592224121094</v>
      </c>
      <c r="FP949" s="67">
        <v>100.57868957519531</v>
      </c>
      <c r="FQ949" s="67">
        <v>95.928627014160156</v>
      </c>
      <c r="FR949" s="67">
        <v>91.660087585449219</v>
      </c>
      <c r="FS949" s="67">
        <v>88.977302551269531</v>
      </c>
      <c r="FT949" s="67">
        <v>86.373649597167969</v>
      </c>
      <c r="FU949" s="68">
        <v>4.6728190034627914E-2</v>
      </c>
      <c r="FV949" s="40">
        <v>6.0199999809265137</v>
      </c>
      <c r="FW949">
        <v>10951.77</v>
      </c>
      <c r="FX949">
        <v>1</v>
      </c>
    </row>
    <row r="950" spans="1:180" x14ac:dyDescent="0.2">
      <c r="A950" t="s">
        <v>189</v>
      </c>
      <c r="B950" t="s">
        <v>207</v>
      </c>
      <c r="C950" t="s">
        <v>204</v>
      </c>
      <c r="D950" t="s">
        <v>186</v>
      </c>
      <c r="E950" t="s">
        <v>1</v>
      </c>
      <c r="F950" t="s">
        <v>194</v>
      </c>
      <c r="G950" s="60" t="s">
        <v>220</v>
      </c>
      <c r="H950" s="67">
        <v>8197.0002465248108</v>
      </c>
      <c r="I950" s="67">
        <v>1.1690268516540527</v>
      </c>
      <c r="J950" s="67">
        <v>0.98661249876022339</v>
      </c>
      <c r="K950" s="67">
        <v>0.88145661354064941</v>
      </c>
      <c r="L950" s="67">
        <v>0.8063042163848877</v>
      </c>
      <c r="M950" s="67">
        <v>0.7630918025970459</v>
      </c>
      <c r="N950" s="67">
        <v>0.77448856830596924</v>
      </c>
      <c r="O950" s="67">
        <v>0.8542439341545105</v>
      </c>
      <c r="P950" s="67">
        <v>0.92822730541229248</v>
      </c>
      <c r="Q950" s="67">
        <v>0.99441581964492798</v>
      </c>
      <c r="R950" s="67">
        <v>1.1107969284057617</v>
      </c>
      <c r="S950" s="67">
        <v>1.2678226232528687</v>
      </c>
      <c r="T950" s="67">
        <v>1.4355677366256714</v>
      </c>
      <c r="U950" s="67">
        <v>1.6319242715835571</v>
      </c>
      <c r="V950" s="67">
        <v>1.8009883165359497</v>
      </c>
      <c r="W950" s="67">
        <v>1.9202638864517212</v>
      </c>
      <c r="X950" s="67">
        <v>2.0584785938262939</v>
      </c>
      <c r="Y950" s="67">
        <v>2.1664326190948486</v>
      </c>
      <c r="Z950" s="67">
        <v>2.2781152725219727</v>
      </c>
      <c r="AA950" s="67">
        <v>2.2973244190216064</v>
      </c>
      <c r="AB950" s="67">
        <v>2.2078289985656738</v>
      </c>
      <c r="AC950" s="67">
        <v>2.065493106842041</v>
      </c>
      <c r="AD950" s="67">
        <v>1.8959918022155762</v>
      </c>
      <c r="AE950" s="67">
        <v>1.5631064176559448</v>
      </c>
      <c r="AF950" s="67">
        <v>1.2333071231842041</v>
      </c>
      <c r="AG950" s="67">
        <v>-0.16278968751430511</v>
      </c>
      <c r="AH950" s="67">
        <v>-0.11537329852581024</v>
      </c>
      <c r="AI950" s="67">
        <v>-8.0422945320606232E-2</v>
      </c>
      <c r="AJ950" s="67">
        <v>-5.4851453751325607E-2</v>
      </c>
      <c r="AK950" s="67">
        <v>-4.2218431830406189E-2</v>
      </c>
      <c r="AL950" s="67">
        <v>-5.1489111036062241E-2</v>
      </c>
      <c r="AM950" s="67">
        <v>-7.6497159898281097E-2</v>
      </c>
      <c r="AN950" s="67">
        <v>-0.11715056002140045</v>
      </c>
      <c r="AO950" s="67">
        <v>-0.13578982651233673</v>
      </c>
      <c r="AP950" s="67">
        <v>-0.13380797207355499</v>
      </c>
      <c r="AQ950" s="67">
        <v>-0.15621404349803925</v>
      </c>
      <c r="AR950" s="67">
        <v>-0.15854813158512115</v>
      </c>
      <c r="AS950" s="67">
        <v>-0.16124254465103149</v>
      </c>
      <c r="AT950" s="67">
        <v>-0.11719596385955811</v>
      </c>
      <c r="AU950" s="67">
        <v>0.3319399356842041</v>
      </c>
      <c r="AV950" s="67">
        <v>0.41636267304420471</v>
      </c>
      <c r="AW950" s="67">
        <v>0.46460026502609253</v>
      </c>
      <c r="AX950" s="67">
        <v>0.48288270831108093</v>
      </c>
      <c r="AY950" s="67">
        <v>0.44225403666496277</v>
      </c>
      <c r="AZ950" s="67">
        <v>-0.40043139457702637</v>
      </c>
      <c r="BA950" s="67">
        <v>-0.47621810436248779</v>
      </c>
      <c r="BB950" s="67">
        <v>-0.33845895528793335</v>
      </c>
      <c r="BC950" s="67">
        <v>-0.22488050162792206</v>
      </c>
      <c r="BD950" s="67">
        <v>-0.13479849696159363</v>
      </c>
      <c r="BE950" s="67">
        <v>-0.12541249394416809</v>
      </c>
      <c r="BF950" s="67">
        <v>-8.12712162733078E-2</v>
      </c>
      <c r="BG950" s="67">
        <v>-4.8726364970207214E-2</v>
      </c>
      <c r="BH950" s="67">
        <v>-2.4857083335518837E-2</v>
      </c>
      <c r="BI950" s="67">
        <v>-1.3248786330223083E-2</v>
      </c>
      <c r="BJ950" s="67">
        <v>-2.1930236369371414E-2</v>
      </c>
      <c r="BK950" s="67">
        <v>-4.4506847858428955E-2</v>
      </c>
      <c r="BL950" s="67">
        <v>-8.247094601392746E-2</v>
      </c>
      <c r="BM950" s="67">
        <v>-9.881475567817688E-2</v>
      </c>
      <c r="BN950" s="67">
        <v>-9.3698576092720032E-2</v>
      </c>
      <c r="BO950" s="67">
        <v>-0.1128522977232933</v>
      </c>
      <c r="BP950" s="67">
        <v>-0.11213437467813492</v>
      </c>
      <c r="BQ950" s="67">
        <v>-0.11191175878047943</v>
      </c>
      <c r="BR950" s="67">
        <v>-6.5529085695743561E-2</v>
      </c>
      <c r="BS950" s="67">
        <v>0.38301295042037964</v>
      </c>
      <c r="BT950" s="67">
        <v>0.46824315190315247</v>
      </c>
      <c r="BU950" s="67">
        <v>0.5172455906867981</v>
      </c>
      <c r="BV950" s="67">
        <v>0.53573358058929443</v>
      </c>
      <c r="BW950" s="67">
        <v>0.49513956904411316</v>
      </c>
      <c r="BX950" s="67">
        <v>-0.34616988897323608</v>
      </c>
      <c r="BY950" s="67">
        <v>-0.42355826497077942</v>
      </c>
      <c r="BZ950" s="67">
        <v>-0.28828766942024231</v>
      </c>
      <c r="CA950" s="67">
        <v>-0.17842495441436768</v>
      </c>
      <c r="CB950" s="67">
        <v>-9.2500880360603333E-2</v>
      </c>
      <c r="CC950" s="67">
        <v>-9.9525168538093567E-2</v>
      </c>
      <c r="CD950" s="67">
        <v>-5.7652223855257034E-2</v>
      </c>
      <c r="CE950" s="67">
        <v>-2.6773404330015182E-2</v>
      </c>
      <c r="CF950" s="67">
        <v>-4.083072766661644E-3</v>
      </c>
      <c r="CG950" s="67">
        <v>6.815499160438776E-3</v>
      </c>
      <c r="CH950" s="67">
        <v>-1.4578521950170398E-3</v>
      </c>
      <c r="CI950" s="67">
        <v>-2.2350450977683067E-2</v>
      </c>
      <c r="CJ950" s="67">
        <v>-5.845196545124054E-2</v>
      </c>
      <c r="CK950" s="67">
        <v>-7.3205932974815369E-2</v>
      </c>
      <c r="CL950" s="67">
        <v>-6.5918914973735809E-2</v>
      </c>
      <c r="CM950" s="67">
        <v>-8.2820102572441101E-2</v>
      </c>
      <c r="CN950" s="67">
        <v>-7.9988345503807068E-2</v>
      </c>
      <c r="CO950" s="67">
        <v>-7.7745407819747925E-2</v>
      </c>
      <c r="CP950" s="67">
        <v>-2.9744761064648628E-2</v>
      </c>
      <c r="CQ950" s="67">
        <v>0.41838598251342773</v>
      </c>
      <c r="CR950" s="67">
        <v>0.50417536497116089</v>
      </c>
      <c r="CS950" s="67">
        <v>0.55370765924453735</v>
      </c>
      <c r="CT950" s="67">
        <v>0.57233792543411255</v>
      </c>
      <c r="CU950" s="67">
        <v>0.53176796436309814</v>
      </c>
      <c r="CV950" s="67">
        <v>-0.30858856439590454</v>
      </c>
      <c r="CW950" s="67">
        <v>-0.38708621263504028</v>
      </c>
      <c r="CX950" s="67">
        <v>-0.25353920459747314</v>
      </c>
      <c r="CY950" s="67">
        <v>-0.14624999463558197</v>
      </c>
      <c r="CZ950" s="67">
        <v>-6.3205674290657043E-2</v>
      </c>
      <c r="DA950" s="67">
        <v>-7.3637843132019043E-2</v>
      </c>
      <c r="DB950" s="67">
        <v>-3.4033231437206268E-2</v>
      </c>
      <c r="DC950" s="67">
        <v>-4.8204483464360237E-3</v>
      </c>
      <c r="DD950" s="67">
        <v>1.6690937802195549E-2</v>
      </c>
      <c r="DE950" s="67">
        <v>2.687978558242321E-2</v>
      </c>
      <c r="DF950" s="67">
        <v>1.901453360915184E-2</v>
      </c>
      <c r="DG950" s="67">
        <v>-1.9405648345127702E-4</v>
      </c>
      <c r="DH950" s="67">
        <v>-3.4432973712682724E-2</v>
      </c>
      <c r="DI950" s="67">
        <v>-4.7597106546163559E-2</v>
      </c>
      <c r="DJ950" s="67">
        <v>-3.8139261305332184E-2</v>
      </c>
      <c r="DK950" s="67">
        <v>-5.2787903696298599E-2</v>
      </c>
      <c r="DL950" s="67">
        <v>-4.7842316329479218E-2</v>
      </c>
      <c r="DM950" s="67">
        <v>-4.3579064309597015E-2</v>
      </c>
      <c r="DN950" s="67">
        <v>6.0395644977688789E-3</v>
      </c>
      <c r="DO950" s="67">
        <v>0.45375904440879822</v>
      </c>
      <c r="DP950" s="67">
        <v>0.5401076078414917</v>
      </c>
      <c r="DQ950" s="67">
        <v>0.59016960859298706</v>
      </c>
      <c r="DR950" s="67">
        <v>0.60894227027893066</v>
      </c>
      <c r="DS950" s="67">
        <v>0.56839632987976074</v>
      </c>
      <c r="DT950" s="67">
        <v>-0.27100721001625061</v>
      </c>
      <c r="DU950" s="67">
        <v>-0.35061416029930115</v>
      </c>
      <c r="DV950" s="67">
        <v>-0.21879073977470398</v>
      </c>
      <c r="DW950" s="67">
        <v>-0.11407501995563507</v>
      </c>
      <c r="DX950" s="67">
        <v>-3.3910468220710754E-2</v>
      </c>
      <c r="DY950" s="67">
        <v>-3.6260649561882019E-2</v>
      </c>
      <c r="DZ950" s="67">
        <v>6.8848785303998739E-5</v>
      </c>
      <c r="EA950" s="67">
        <v>2.6876134797930717E-2</v>
      </c>
      <c r="EB950" s="67">
        <v>4.6685308218002319E-2</v>
      </c>
      <c r="EC950" s="67">
        <v>5.5849429219961166E-2</v>
      </c>
      <c r="ED950" s="67">
        <v>4.8573404550552368E-2</v>
      </c>
      <c r="EE950" s="67">
        <v>3.1796254217624664E-2</v>
      </c>
      <c r="EF950" s="67">
        <v>2.4663054500706494E-4</v>
      </c>
      <c r="EG950" s="67">
        <v>-1.0622028261423111E-2</v>
      </c>
      <c r="EH950" s="67">
        <v>1.9701521378010511E-3</v>
      </c>
      <c r="EI950" s="67">
        <v>-9.426177479326725E-3</v>
      </c>
      <c r="EJ950" s="67">
        <v>-1.4285590732470155E-3</v>
      </c>
      <c r="EK950" s="67">
        <v>5.7517155073583126E-3</v>
      </c>
      <c r="EL950" s="67">
        <v>5.7706445455551147E-2</v>
      </c>
      <c r="EM950" s="67">
        <v>0.50483208894729614</v>
      </c>
      <c r="EN950" s="67">
        <v>0.59198808670043945</v>
      </c>
      <c r="EO950" s="67">
        <v>0.6428149938583374</v>
      </c>
      <c r="EP950" s="67">
        <v>0.66179323196411133</v>
      </c>
      <c r="EQ950" s="67">
        <v>0.62128186225891113</v>
      </c>
      <c r="ER950" s="67">
        <v>-0.21674574911594391</v>
      </c>
      <c r="ES950" s="67">
        <v>-0.29795432090759277</v>
      </c>
      <c r="ET950" s="67">
        <v>-0.16861945390701294</v>
      </c>
      <c r="EU950" s="67">
        <v>-6.7619465291500092E-2</v>
      </c>
      <c r="EV950" s="67">
        <v>8.3871502429246902E-3</v>
      </c>
      <c r="EW950" s="67">
        <v>84.486831665039063</v>
      </c>
      <c r="EX950" s="67">
        <v>83.005340576171875</v>
      </c>
      <c r="EY950" s="67">
        <v>80.866806030273438</v>
      </c>
      <c r="EZ950" s="67">
        <v>78.945419311523438</v>
      </c>
      <c r="FA950" s="67">
        <v>77.712081909179688</v>
      </c>
      <c r="FB950" s="67">
        <v>75.852821350097656</v>
      </c>
      <c r="FC950" s="67">
        <v>75.639808654785156</v>
      </c>
      <c r="FD950" s="67">
        <v>77.643890380859375</v>
      </c>
      <c r="FE950" s="67">
        <v>81.487785339355469</v>
      </c>
      <c r="FF950" s="67">
        <v>85.730812072753906</v>
      </c>
      <c r="FG950" s="67">
        <v>89.373878479003906</v>
      </c>
      <c r="FH950" s="67">
        <v>91.676811218261719</v>
      </c>
      <c r="FI950" s="67">
        <v>94.213615417480469</v>
      </c>
      <c r="FJ950" s="67">
        <v>96.505607604980469</v>
      </c>
      <c r="FK950" s="67">
        <v>97.756362915039063</v>
      </c>
      <c r="FL950" s="67">
        <v>98.712203979492188</v>
      </c>
      <c r="FM950" s="67">
        <v>98.406143188476563</v>
      </c>
      <c r="FN950" s="67">
        <v>97.911720275878906</v>
      </c>
      <c r="FO950" s="67">
        <v>96.669235229492188</v>
      </c>
      <c r="FP950" s="67">
        <v>95.577995300292969</v>
      </c>
      <c r="FQ950" s="67">
        <v>93.305122375488281</v>
      </c>
      <c r="FR950" s="67">
        <v>90.305633544921875</v>
      </c>
      <c r="FS950" s="67">
        <v>85.80426025390625</v>
      </c>
      <c r="FT950" s="67">
        <v>82.270706176757813</v>
      </c>
      <c r="FU950" s="68">
        <v>4.6763058751821518E-2</v>
      </c>
      <c r="FV950" s="40">
        <v>6.3400001525878906</v>
      </c>
      <c r="FW950">
        <v>10449.76</v>
      </c>
      <c r="FX950">
        <v>1</v>
      </c>
    </row>
    <row r="951" spans="1:180" x14ac:dyDescent="0.2">
      <c r="A951" t="s">
        <v>189</v>
      </c>
      <c r="B951" t="s">
        <v>207</v>
      </c>
      <c r="C951" t="s">
        <v>204</v>
      </c>
      <c r="D951" t="s">
        <v>186</v>
      </c>
      <c r="E951" t="s">
        <v>1</v>
      </c>
      <c r="F951" t="s">
        <v>194</v>
      </c>
      <c r="G951" s="60" t="s">
        <v>221</v>
      </c>
      <c r="H951" s="67">
        <v>8118.000011920929</v>
      </c>
      <c r="I951" s="67">
        <v>0.75678431987762451</v>
      </c>
      <c r="J951" s="67">
        <v>0.64854270219802856</v>
      </c>
      <c r="K951" s="67">
        <v>0.59847563505172729</v>
      </c>
      <c r="L951" s="67">
        <v>0.5662837028503418</v>
      </c>
      <c r="M951" s="67">
        <v>0.55686664581298828</v>
      </c>
      <c r="N951" s="67">
        <v>0.58951538801193237</v>
      </c>
      <c r="O951" s="67">
        <v>0.66405951976776123</v>
      </c>
      <c r="P951" s="67">
        <v>0.72712445259094238</v>
      </c>
      <c r="Q951" s="67">
        <v>0.76767992973327637</v>
      </c>
      <c r="R951" s="67">
        <v>0.82550150156021118</v>
      </c>
      <c r="S951" s="67">
        <v>0.93415558338165283</v>
      </c>
      <c r="T951" s="67">
        <v>1.0923318862915039</v>
      </c>
      <c r="U951" s="67">
        <v>1.3094232082366943</v>
      </c>
      <c r="V951" s="67">
        <v>1.5488408803939819</v>
      </c>
      <c r="W951" s="67">
        <v>1.7978454828262329</v>
      </c>
      <c r="X951" s="67">
        <v>2.0577077865600586</v>
      </c>
      <c r="Y951" s="67">
        <v>2.2758162021636963</v>
      </c>
      <c r="Z951" s="67">
        <v>2.4208190441131592</v>
      </c>
      <c r="AA951" s="67">
        <v>2.4696822166442871</v>
      </c>
      <c r="AB951" s="67">
        <v>2.3378479480743408</v>
      </c>
      <c r="AC951" s="67">
        <v>2.1005775928497314</v>
      </c>
      <c r="AD951" s="67">
        <v>1.8340861797332764</v>
      </c>
      <c r="AE951" s="67">
        <v>1.4502050876617432</v>
      </c>
      <c r="AF951" s="67">
        <v>1.1085591316223145</v>
      </c>
      <c r="AG951" s="67">
        <v>-6.3306398689746857E-2</v>
      </c>
      <c r="AH951" s="67">
        <v>-5.7051312178373337E-2</v>
      </c>
      <c r="AI951" s="67">
        <v>-4.673420637845993E-2</v>
      </c>
      <c r="AJ951" s="67">
        <v>-4.8554789274930954E-2</v>
      </c>
      <c r="AK951" s="67">
        <v>-4.7687117010354996E-2</v>
      </c>
      <c r="AL951" s="67">
        <v>-4.9448572099208832E-2</v>
      </c>
      <c r="AM951" s="67">
        <v>-5.6441716849803925E-2</v>
      </c>
      <c r="AN951" s="67">
        <v>-6.3960336148738861E-2</v>
      </c>
      <c r="AO951" s="67">
        <v>-7.1610718965530396E-2</v>
      </c>
      <c r="AP951" s="67">
        <v>-7.7548734843730927E-2</v>
      </c>
      <c r="AQ951" s="67">
        <v>-8.5168540477752686E-2</v>
      </c>
      <c r="AR951" s="67">
        <v>-8.7643921375274658E-2</v>
      </c>
      <c r="AS951" s="67">
        <v>-9.4921812415122986E-2</v>
      </c>
      <c r="AT951" s="67">
        <v>-6.9579452276229858E-2</v>
      </c>
      <c r="AU951" s="67">
        <v>0.36718541383743286</v>
      </c>
      <c r="AV951" s="67">
        <v>0.5089641809463501</v>
      </c>
      <c r="AW951" s="67">
        <v>0.59613192081451416</v>
      </c>
      <c r="AX951" s="67">
        <v>0.6027647852897644</v>
      </c>
      <c r="AY951" s="67">
        <v>0.58403933048248291</v>
      </c>
      <c r="AZ951" s="67">
        <v>-0.30869108438491821</v>
      </c>
      <c r="BA951" s="67">
        <v>-0.46258231997489929</v>
      </c>
      <c r="BB951" s="67">
        <v>-0.35539886355400085</v>
      </c>
      <c r="BC951" s="67">
        <v>-0.23203136026859283</v>
      </c>
      <c r="BD951" s="67">
        <v>-0.16899067163467407</v>
      </c>
      <c r="BE951" s="67">
        <v>-2.572830393910408E-2</v>
      </c>
      <c r="BF951" s="67">
        <v>-2.2765681147575378E-2</v>
      </c>
      <c r="BG951" s="67">
        <v>-1.4867234975099564E-2</v>
      </c>
      <c r="BH951" s="67">
        <v>-1.839902438223362E-2</v>
      </c>
      <c r="BI951" s="67">
        <v>-1.8561895936727524E-2</v>
      </c>
      <c r="BJ951" s="67">
        <v>-1.9730960950255394E-2</v>
      </c>
      <c r="BK951" s="67">
        <v>-2.4279486387968063E-2</v>
      </c>
      <c r="BL951" s="67">
        <v>-2.909374050796032E-2</v>
      </c>
      <c r="BM951" s="67">
        <v>-3.4436210989952087E-2</v>
      </c>
      <c r="BN951" s="67">
        <v>-3.7223257124423981E-2</v>
      </c>
      <c r="BO951" s="67">
        <v>-4.1573192924261093E-2</v>
      </c>
      <c r="BP951" s="67">
        <v>-4.0980126708745956E-2</v>
      </c>
      <c r="BQ951" s="67">
        <v>-4.5325621962547302E-2</v>
      </c>
      <c r="BR951" s="67">
        <v>-1.7634857445955276E-2</v>
      </c>
      <c r="BS951" s="67">
        <v>0.4185333251953125</v>
      </c>
      <c r="BT951" s="67">
        <v>0.56112432479858398</v>
      </c>
      <c r="BU951" s="67">
        <v>0.64906132221221924</v>
      </c>
      <c r="BV951" s="67">
        <v>0.65590107440948486</v>
      </c>
      <c r="BW951" s="67">
        <v>0.63721072673797607</v>
      </c>
      <c r="BX951" s="67">
        <v>-0.25413569808006287</v>
      </c>
      <c r="BY951" s="67">
        <v>-0.40963691473007202</v>
      </c>
      <c r="BZ951" s="67">
        <v>-0.30495664477348328</v>
      </c>
      <c r="CA951" s="67">
        <v>-0.18532516062259674</v>
      </c>
      <c r="CB951" s="67">
        <v>-0.12646493315696716</v>
      </c>
      <c r="CC951" s="67">
        <v>2.9816405731253326E-4</v>
      </c>
      <c r="CD951" s="67">
        <v>9.8044285550713539E-4</v>
      </c>
      <c r="CE951" s="67">
        <v>7.2037326171994209E-3</v>
      </c>
      <c r="CF951" s="67">
        <v>2.4867684114724398E-3</v>
      </c>
      <c r="CG951" s="67">
        <v>1.6101433429867029E-3</v>
      </c>
      <c r="CH951" s="67">
        <v>8.5136527195572853E-4</v>
      </c>
      <c r="CI951" s="67">
        <v>-2.0040224771946669E-3</v>
      </c>
      <c r="CJ951" s="67">
        <v>-4.9452432431280613E-3</v>
      </c>
      <c r="CK951" s="67">
        <v>-8.6892656981945038E-3</v>
      </c>
      <c r="CL951" s="67">
        <v>-9.2939557507634163E-3</v>
      </c>
      <c r="CM951" s="67">
        <v>-1.1379189789295197E-2</v>
      </c>
      <c r="CN951" s="67">
        <v>-8.6609162390232086E-3</v>
      </c>
      <c r="CO951" s="67">
        <v>-1.0975447483360767E-2</v>
      </c>
      <c r="CP951" s="67">
        <v>1.8341813236474991E-2</v>
      </c>
      <c r="CQ951" s="67">
        <v>0.45409673452377319</v>
      </c>
      <c r="CR951" s="67">
        <v>0.59725040197372437</v>
      </c>
      <c r="CS951" s="67">
        <v>0.68572008609771729</v>
      </c>
      <c r="CT951" s="67">
        <v>0.69270312786102295</v>
      </c>
      <c r="CU951" s="67">
        <v>0.67403709888458252</v>
      </c>
      <c r="CV951" s="67">
        <v>-0.21635080873966217</v>
      </c>
      <c r="CW951" s="67">
        <v>-0.37296712398529053</v>
      </c>
      <c r="CX951" s="67">
        <v>-0.27002057433128357</v>
      </c>
      <c r="CY951" s="67">
        <v>-0.15297657251358032</v>
      </c>
      <c r="CZ951" s="67">
        <v>-9.7011730074882507E-2</v>
      </c>
      <c r="DA951" s="67">
        <v>2.6324635371565819E-2</v>
      </c>
      <c r="DB951" s="67">
        <v>2.4726565927267075E-2</v>
      </c>
      <c r="DC951" s="67">
        <v>2.9274700209498405E-2</v>
      </c>
      <c r="DD951" s="67">
        <v>2.3372560739517212E-2</v>
      </c>
      <c r="DE951" s="67">
        <v>2.1782184019684792E-2</v>
      </c>
      <c r="DF951" s="67">
        <v>2.1433692425489426E-2</v>
      </c>
      <c r="DG951" s="67">
        <v>2.0271440967917442E-2</v>
      </c>
      <c r="DH951" s="67">
        <v>1.9203253090381622E-2</v>
      </c>
      <c r="DI951" s="67">
        <v>1.7057677730917931E-2</v>
      </c>
      <c r="DJ951" s="67">
        <v>1.8635347485542297E-2</v>
      </c>
      <c r="DK951" s="67">
        <v>1.8814811483025551E-2</v>
      </c>
      <c r="DL951" s="67">
        <v>2.3658290505409241E-2</v>
      </c>
      <c r="DM951" s="67">
        <v>2.3374725133180618E-2</v>
      </c>
      <c r="DN951" s="67">
        <v>5.431848019361496E-2</v>
      </c>
      <c r="DO951" s="67">
        <v>0.48966014385223389</v>
      </c>
      <c r="DP951" s="67">
        <v>0.63337641954421997</v>
      </c>
      <c r="DQ951" s="67">
        <v>0.72237879037857056</v>
      </c>
      <c r="DR951" s="67">
        <v>0.72950512170791626</v>
      </c>
      <c r="DS951" s="67">
        <v>0.71086347103118896</v>
      </c>
      <c r="DT951" s="67">
        <v>-0.17856590449810028</v>
      </c>
      <c r="DU951" s="67">
        <v>-0.33629733324050903</v>
      </c>
      <c r="DV951" s="67">
        <v>-0.23508444428443909</v>
      </c>
      <c r="DW951" s="67">
        <v>-0.1206279918551445</v>
      </c>
      <c r="DX951" s="67">
        <v>-6.7558541893959045E-2</v>
      </c>
      <c r="DY951" s="67">
        <v>6.3902720808982849E-2</v>
      </c>
      <c r="DZ951" s="67">
        <v>5.9012196958065033E-2</v>
      </c>
      <c r="EA951" s="67">
        <v>6.1141669750213623E-2</v>
      </c>
      <c r="EB951" s="67">
        <v>5.3528323769569397E-2</v>
      </c>
      <c r="EC951" s="67">
        <v>5.0907403230667114E-2</v>
      </c>
      <c r="ED951" s="67">
        <v>5.1151301711797714E-2</v>
      </c>
      <c r="EE951" s="67">
        <v>5.2433677017688751E-2</v>
      </c>
      <c r="EF951" s="67">
        <v>5.4069850593805313E-2</v>
      </c>
      <c r="EG951" s="67">
        <v>5.4232180118560791E-2</v>
      </c>
      <c r="EH951" s="67">
        <v>5.8960825204849243E-2</v>
      </c>
      <c r="EI951" s="67">
        <v>6.2410160899162292E-2</v>
      </c>
      <c r="EJ951" s="67">
        <v>7.0322096347808838E-2</v>
      </c>
      <c r="EK951" s="67">
        <v>7.2970911860466003E-2</v>
      </c>
      <c r="EL951" s="67">
        <v>0.10626307874917984</v>
      </c>
      <c r="EM951" s="67">
        <v>0.54100805521011353</v>
      </c>
      <c r="EN951" s="67">
        <v>0.68553662300109863</v>
      </c>
      <c r="EO951" s="67">
        <v>0.77530825138092041</v>
      </c>
      <c r="EP951" s="67">
        <v>0.78264153003692627</v>
      </c>
      <c r="EQ951" s="67">
        <v>0.7640349268913269</v>
      </c>
      <c r="ER951" s="67">
        <v>-0.12401051819324493</v>
      </c>
      <c r="ES951" s="67">
        <v>-0.28335195779800415</v>
      </c>
      <c r="ET951" s="67">
        <v>-0.1846422553062439</v>
      </c>
      <c r="EU951" s="67">
        <v>-7.3921777307987213E-2</v>
      </c>
      <c r="EV951" s="67">
        <v>-2.5032790377736092E-2</v>
      </c>
      <c r="EW951" s="67">
        <v>74.511917114257813</v>
      </c>
      <c r="EX951" s="67">
        <v>72.544548034667969</v>
      </c>
      <c r="EY951" s="67">
        <v>70.063880920410156</v>
      </c>
      <c r="EZ951" s="67">
        <v>69.243911743164063</v>
      </c>
      <c r="FA951" s="67">
        <v>68.229484558105469</v>
      </c>
      <c r="FB951" s="67">
        <v>67.2274169921875</v>
      </c>
      <c r="FC951" s="67">
        <v>67.366493225097656</v>
      </c>
      <c r="FD951" s="67">
        <v>71.386489868164063</v>
      </c>
      <c r="FE951" s="67">
        <v>76.397224426269531</v>
      </c>
      <c r="FF951" s="67">
        <v>80.844863891601563</v>
      </c>
      <c r="FG951" s="67">
        <v>85.018547058105469</v>
      </c>
      <c r="FH951" s="67">
        <v>89.553192138671875</v>
      </c>
      <c r="FI951" s="67">
        <v>92.938743591308594</v>
      </c>
      <c r="FJ951" s="67">
        <v>96.097366333007813</v>
      </c>
      <c r="FK951" s="67">
        <v>98.604606628417969</v>
      </c>
      <c r="FL951" s="67">
        <v>99.839813232421875</v>
      </c>
      <c r="FM951" s="67">
        <v>100.41281890869141</v>
      </c>
      <c r="FN951" s="67">
        <v>100.62946319580078</v>
      </c>
      <c r="FO951" s="67">
        <v>100.17458343505859</v>
      </c>
      <c r="FP951" s="67">
        <v>97.615821838378906</v>
      </c>
      <c r="FQ951" s="67">
        <v>92.827102661132813</v>
      </c>
      <c r="FR951" s="67">
        <v>87.544082641601563</v>
      </c>
      <c r="FS951" s="67">
        <v>83.578811645507813</v>
      </c>
      <c r="FT951" s="67">
        <v>80.579109191894531</v>
      </c>
      <c r="FU951" s="68">
        <v>4.7015421092510223E-2</v>
      </c>
      <c r="FV951" s="40">
        <v>5.4000000953674316</v>
      </c>
      <c r="FW951">
        <v>8880.2000000000007</v>
      </c>
      <c r="FX951">
        <v>1</v>
      </c>
    </row>
    <row r="952" spans="1:180" x14ac:dyDescent="0.2">
      <c r="A952" t="s">
        <v>189</v>
      </c>
      <c r="B952" t="s">
        <v>207</v>
      </c>
      <c r="C952" t="s">
        <v>204</v>
      </c>
      <c r="D952" t="s">
        <v>186</v>
      </c>
      <c r="E952" t="s">
        <v>1</v>
      </c>
      <c r="F952" t="s">
        <v>194</v>
      </c>
      <c r="G952" s="60" t="s">
        <v>222</v>
      </c>
      <c r="H952" s="67">
        <v>8106.9999359846115</v>
      </c>
      <c r="I952" s="67">
        <v>0.90596431493759155</v>
      </c>
      <c r="J952" s="67">
        <v>0.77007848024368286</v>
      </c>
      <c r="K952" s="67">
        <v>0.68771260976791382</v>
      </c>
      <c r="L952" s="67">
        <v>0.63390564918518066</v>
      </c>
      <c r="M952" s="67">
        <v>0.61214232444763184</v>
      </c>
      <c r="N952" s="67">
        <v>0.63843721151351929</v>
      </c>
      <c r="O952" s="67">
        <v>0.71237844228744507</v>
      </c>
      <c r="P952" s="67">
        <v>0.77649271488189697</v>
      </c>
      <c r="Q952" s="67">
        <v>0.83202564716339111</v>
      </c>
      <c r="R952" s="67">
        <v>0.94197767972946167</v>
      </c>
      <c r="S952" s="67">
        <v>1.1051886081695557</v>
      </c>
      <c r="T952" s="67">
        <v>1.3222025632858276</v>
      </c>
      <c r="U952" s="67">
        <v>1.5884507894515991</v>
      </c>
      <c r="V952" s="67">
        <v>1.8763368129730225</v>
      </c>
      <c r="W952" s="67">
        <v>2.1289272308349609</v>
      </c>
      <c r="X952" s="67">
        <v>2.390061616897583</v>
      </c>
      <c r="Y952" s="67">
        <v>2.6078107357025146</v>
      </c>
      <c r="Z952" s="67">
        <v>2.7441456317901611</v>
      </c>
      <c r="AA952" s="67">
        <v>2.7338564395904541</v>
      </c>
      <c r="AB952" s="67">
        <v>2.5666801929473877</v>
      </c>
      <c r="AC952" s="67">
        <v>2.3099496364593506</v>
      </c>
      <c r="AD952" s="67">
        <v>2.0066781044006348</v>
      </c>
      <c r="AE952" s="67">
        <v>1.5847923755645752</v>
      </c>
      <c r="AF952" s="67">
        <v>1.2204945087432861</v>
      </c>
      <c r="AG952" s="67">
        <v>-0.10363606363534927</v>
      </c>
      <c r="AH952" s="67">
        <v>-8.0446779727935791E-2</v>
      </c>
      <c r="AI952" s="67">
        <v>-6.3497833907604218E-2</v>
      </c>
      <c r="AJ952" s="67">
        <v>-5.1451534032821655E-2</v>
      </c>
      <c r="AK952" s="67">
        <v>-5.771835520863533E-2</v>
      </c>
      <c r="AL952" s="67">
        <v>-5.4700650274753571E-2</v>
      </c>
      <c r="AM952" s="67">
        <v>-5.9723667800426483E-2</v>
      </c>
      <c r="AN952" s="67">
        <v>-7.3100656270980835E-2</v>
      </c>
      <c r="AO952" s="67">
        <v>-9.2284932732582092E-2</v>
      </c>
      <c r="AP952" s="67">
        <v>-0.10432812571525574</v>
      </c>
      <c r="AQ952" s="67">
        <v>-0.10668546706438065</v>
      </c>
      <c r="AR952" s="67">
        <v>-0.12703223526477814</v>
      </c>
      <c r="AS952" s="67">
        <v>-0.11906267702579498</v>
      </c>
      <c r="AT952" s="67">
        <v>-9.2091120779514313E-2</v>
      </c>
      <c r="AU952" s="67">
        <v>0.43113183975219727</v>
      </c>
      <c r="AV952" s="67">
        <v>0.60075396299362183</v>
      </c>
      <c r="AW952" s="67">
        <v>0.6777045726776123</v>
      </c>
      <c r="AX952" s="67">
        <v>0.68939501047134399</v>
      </c>
      <c r="AY952" s="67">
        <v>0.62659978866577148</v>
      </c>
      <c r="AZ952" s="67">
        <v>-0.36718526482582092</v>
      </c>
      <c r="BA952" s="67">
        <v>-0.55826574563980103</v>
      </c>
      <c r="BB952" s="67">
        <v>-0.448982834815979</v>
      </c>
      <c r="BC952" s="67">
        <v>-0.29649916291236877</v>
      </c>
      <c r="BD952" s="67">
        <v>-0.17612449824810028</v>
      </c>
      <c r="BE952" s="67">
        <v>-6.6027544438838959E-2</v>
      </c>
      <c r="BF952" s="67">
        <v>-4.6133235096931458E-2</v>
      </c>
      <c r="BG952" s="67">
        <v>-3.1605001538991928E-2</v>
      </c>
      <c r="BH952" s="67">
        <v>-2.1271148696541786E-2</v>
      </c>
      <c r="BI952" s="67">
        <v>-2.8569450601935387E-2</v>
      </c>
      <c r="BJ952" s="67">
        <v>-2.4958895519375801E-2</v>
      </c>
      <c r="BK952" s="67">
        <v>-2.7535343542695045E-2</v>
      </c>
      <c r="BL952" s="67">
        <v>-3.8205668330192566E-2</v>
      </c>
      <c r="BM952" s="67">
        <v>-5.5080335587263107E-2</v>
      </c>
      <c r="BN952" s="67">
        <v>-6.3970007002353668E-2</v>
      </c>
      <c r="BO952" s="67">
        <v>-6.3054800033569336E-2</v>
      </c>
      <c r="BP952" s="67">
        <v>-8.0330736935138702E-2</v>
      </c>
      <c r="BQ952" s="67">
        <v>-6.9426454603672028E-2</v>
      </c>
      <c r="BR952" s="67">
        <v>-4.0104720741510391E-2</v>
      </c>
      <c r="BS952" s="67">
        <v>0.48252123594284058</v>
      </c>
      <c r="BT952" s="67">
        <v>0.65295630693435669</v>
      </c>
      <c r="BU952" s="67">
        <v>0.73067671060562134</v>
      </c>
      <c r="BV952" s="67">
        <v>0.74257421493530273</v>
      </c>
      <c r="BW952" s="67">
        <v>0.67981415987014771</v>
      </c>
      <c r="BX952" s="67">
        <v>-0.31258583068847656</v>
      </c>
      <c r="BY952" s="67">
        <v>-0.50527751445770264</v>
      </c>
      <c r="BZ952" s="67">
        <v>-0.39850008487701416</v>
      </c>
      <c r="CA952" s="67">
        <v>-0.24975521862506866</v>
      </c>
      <c r="CB952" s="67">
        <v>-0.13356438279151917</v>
      </c>
      <c r="CC952" s="67">
        <v>-3.9979994297027588E-2</v>
      </c>
      <c r="CD952" s="67">
        <v>-2.2367777302861214E-2</v>
      </c>
      <c r="CE952" s="67">
        <v>-9.5161227509379387E-3</v>
      </c>
      <c r="CF952" s="67">
        <v>-3.6830536555498838E-4</v>
      </c>
      <c r="CG952" s="67">
        <v>-8.3810072392225266E-3</v>
      </c>
      <c r="CH952" s="67">
        <v>-4.3598474003374577E-3</v>
      </c>
      <c r="CI952" s="67">
        <v>-5.2418089471757412E-3</v>
      </c>
      <c r="CJ952" s="67">
        <v>-1.4037503860890865E-2</v>
      </c>
      <c r="CK952" s="67">
        <v>-2.9312539845705032E-2</v>
      </c>
      <c r="CL952" s="67">
        <v>-3.6018099635839462E-2</v>
      </c>
      <c r="CM952" s="67">
        <v>-3.2836340367794037E-2</v>
      </c>
      <c r="CN952" s="67">
        <v>-4.7985401004552841E-2</v>
      </c>
      <c r="CO952" s="67">
        <v>-3.5048548132181168E-2</v>
      </c>
      <c r="CP952" s="67">
        <v>-4.0991059504449368E-3</v>
      </c>
      <c r="CQ952" s="67">
        <v>0.51811331510543823</v>
      </c>
      <c r="CR952" s="67">
        <v>0.68911153078079224</v>
      </c>
      <c r="CS952" s="67">
        <v>0.76736503839492798</v>
      </c>
      <c r="CT952" s="67">
        <v>0.77940595149993896</v>
      </c>
      <c r="CU952" s="67">
        <v>0.71667027473449707</v>
      </c>
      <c r="CV952" s="67">
        <v>-0.27477040886878967</v>
      </c>
      <c r="CW952" s="67">
        <v>-0.46857807040214539</v>
      </c>
      <c r="CX952" s="67">
        <v>-0.36353585124015808</v>
      </c>
      <c r="CY952" s="67">
        <v>-0.21738046407699585</v>
      </c>
      <c r="CZ952" s="67">
        <v>-0.10408737510442734</v>
      </c>
      <c r="DA952" s="67">
        <v>-1.3932447880506516E-2</v>
      </c>
      <c r="DB952" s="67">
        <v>1.3976814225316048E-3</v>
      </c>
      <c r="DC952" s="67">
        <v>1.2572756968438625E-2</v>
      </c>
      <c r="DD952" s="67">
        <v>2.0534537732601166E-2</v>
      </c>
      <c r="DE952" s="67">
        <v>1.1807436123490334E-2</v>
      </c>
      <c r="DF952" s="67">
        <v>1.623920165002346E-2</v>
      </c>
      <c r="DG952" s="67">
        <v>1.7051724717020988E-2</v>
      </c>
      <c r="DH952" s="67">
        <v>1.0130662471055984E-2</v>
      </c>
      <c r="DI952" s="67">
        <v>-3.5447455011308193E-3</v>
      </c>
      <c r="DJ952" s="67">
        <v>-8.0661950632929802E-3</v>
      </c>
      <c r="DK952" s="67">
        <v>-2.6178751140832901E-3</v>
      </c>
      <c r="DL952" s="67">
        <v>-1.5640072524547577E-2</v>
      </c>
      <c r="DM952" s="67">
        <v>-6.7064876202493906E-4</v>
      </c>
      <c r="DN952" s="67">
        <v>3.1906507909297943E-2</v>
      </c>
      <c r="DO952" s="67">
        <v>0.55370539426803589</v>
      </c>
      <c r="DP952" s="67">
        <v>0.72526675462722778</v>
      </c>
      <c r="DQ952" s="67">
        <v>0.80405336618423462</v>
      </c>
      <c r="DR952" s="67">
        <v>0.8162376880645752</v>
      </c>
      <c r="DS952" s="67">
        <v>0.75352644920349121</v>
      </c>
      <c r="DT952" s="67">
        <v>-0.23695498704910278</v>
      </c>
      <c r="DU952" s="67">
        <v>-0.43187859654426575</v>
      </c>
      <c r="DV952" s="67">
        <v>-0.32857164740562439</v>
      </c>
      <c r="DW952" s="67">
        <v>-0.18500573933124542</v>
      </c>
      <c r="DX952" s="67">
        <v>-7.4610374867916107E-2</v>
      </c>
      <c r="DY952" s="67">
        <v>2.3676073178648949E-2</v>
      </c>
      <c r="DZ952" s="67">
        <v>3.5711228847503662E-2</v>
      </c>
      <c r="EA952" s="67">
        <v>4.4465593993663788E-2</v>
      </c>
      <c r="EB952" s="67">
        <v>5.0714928656816483E-2</v>
      </c>
      <c r="EC952" s="67">
        <v>4.0956344455480576E-2</v>
      </c>
      <c r="ED952" s="67">
        <v>4.598095640540123E-2</v>
      </c>
      <c r="EE952" s="67">
        <v>4.9240048974752426E-2</v>
      </c>
      <c r="EF952" s="67">
        <v>4.5025654137134552E-2</v>
      </c>
      <c r="EG952" s="67">
        <v>3.3659856766462326E-2</v>
      </c>
      <c r="EH952" s="67">
        <v>3.2291918992996216E-2</v>
      </c>
      <c r="EI952" s="67">
        <v>4.101279005408287E-2</v>
      </c>
      <c r="EJ952" s="67">
        <v>3.106144443154335E-2</v>
      </c>
      <c r="EK952" s="67">
        <v>4.8965580761432648E-2</v>
      </c>
      <c r="EL952" s="67">
        <v>8.3892904222011566E-2</v>
      </c>
      <c r="EM952" s="67">
        <v>0.6050947904586792</v>
      </c>
      <c r="EN952" s="67">
        <v>0.77746909856796265</v>
      </c>
      <c r="EO952" s="67">
        <v>0.85702550411224365</v>
      </c>
      <c r="EP952" s="67">
        <v>0.86941695213317871</v>
      </c>
      <c r="EQ952" s="67">
        <v>0.80674082040786743</v>
      </c>
      <c r="ER952" s="67">
        <v>-0.18235552310943604</v>
      </c>
      <c r="ES952" s="67">
        <v>-0.37889039516448975</v>
      </c>
      <c r="ET952" s="67">
        <v>-0.27808889746665955</v>
      </c>
      <c r="EU952" s="67">
        <v>-0.13826178014278412</v>
      </c>
      <c r="EV952" s="67">
        <v>-3.2050259411334991E-2</v>
      </c>
      <c r="EW952" s="67">
        <v>77.459297180175781</v>
      </c>
      <c r="EX952" s="67">
        <v>76.1749267578125</v>
      </c>
      <c r="EY952" s="67">
        <v>74.038688659667969</v>
      </c>
      <c r="EZ952" s="67">
        <v>73.649940490722656</v>
      </c>
      <c r="FA952" s="67">
        <v>71.219757080078125</v>
      </c>
      <c r="FB952" s="67">
        <v>69.923515319824219</v>
      </c>
      <c r="FC952" s="67">
        <v>70.792747497558594</v>
      </c>
      <c r="FD952" s="67">
        <v>73.902542114257813</v>
      </c>
      <c r="FE952" s="67">
        <v>78.949638366699219</v>
      </c>
      <c r="FF952" s="67">
        <v>83.594200134277344</v>
      </c>
      <c r="FG952" s="67">
        <v>88.165321350097656</v>
      </c>
      <c r="FH952" s="67">
        <v>93.1458740234375</v>
      </c>
      <c r="FI952" s="67">
        <v>97.126670837402344</v>
      </c>
      <c r="FJ952" s="67">
        <v>99.903907775878906</v>
      </c>
      <c r="FK952" s="67">
        <v>102.4449462890625</v>
      </c>
      <c r="FL952" s="67">
        <v>103.18388366699219</v>
      </c>
      <c r="FM952" s="67">
        <v>104.3614501953125</v>
      </c>
      <c r="FN952" s="67">
        <v>104.25643157958984</v>
      </c>
      <c r="FO952" s="67">
        <v>103.30297088623047</v>
      </c>
      <c r="FP952" s="67">
        <v>100.5137939453125</v>
      </c>
      <c r="FQ952" s="67">
        <v>94.422935485839844</v>
      </c>
      <c r="FR952" s="67">
        <v>87.872039794921875</v>
      </c>
      <c r="FS952" s="67">
        <v>82.323616027832031</v>
      </c>
      <c r="FT952" s="67">
        <v>79.580673217773438</v>
      </c>
      <c r="FU952" s="68">
        <v>4.7053378075361252E-2</v>
      </c>
      <c r="FV952" s="40">
        <v>6.0100002288818359</v>
      </c>
      <c r="FW952">
        <v>10217.39</v>
      </c>
      <c r="FX952">
        <v>1</v>
      </c>
    </row>
    <row r="953" spans="1:180" x14ac:dyDescent="0.2">
      <c r="A953" t="s">
        <v>189</v>
      </c>
      <c r="B953" t="s">
        <v>207</v>
      </c>
      <c r="C953" t="s">
        <v>204</v>
      </c>
      <c r="D953" t="s">
        <v>186</v>
      </c>
      <c r="E953" t="s">
        <v>1</v>
      </c>
      <c r="F953" t="s">
        <v>194</v>
      </c>
      <c r="G953" s="60" t="s">
        <v>223</v>
      </c>
      <c r="H953" s="67">
        <v>8096.9999928474426</v>
      </c>
      <c r="I953" s="67">
        <v>0.988730788230896</v>
      </c>
      <c r="J953" s="67">
        <v>0.84099471569061279</v>
      </c>
      <c r="K953" s="67">
        <v>0.74509084224700928</v>
      </c>
      <c r="L953" s="67">
        <v>0.68747174739837646</v>
      </c>
      <c r="M953" s="67">
        <v>0.65672248601913452</v>
      </c>
      <c r="N953" s="67">
        <v>0.67886269092559814</v>
      </c>
      <c r="O953" s="67">
        <v>0.74074852466583252</v>
      </c>
      <c r="P953" s="67">
        <v>0.80375564098358154</v>
      </c>
      <c r="Q953" s="67">
        <v>0.84442365169525146</v>
      </c>
      <c r="R953" s="67">
        <v>0.93830353021621704</v>
      </c>
      <c r="S953" s="67">
        <v>1.0726568698883057</v>
      </c>
      <c r="T953" s="67">
        <v>1.2498761415481567</v>
      </c>
      <c r="U953" s="67">
        <v>1.4659717082977295</v>
      </c>
      <c r="V953" s="67">
        <v>1.7289650440216064</v>
      </c>
      <c r="W953" s="67">
        <v>1.9639508724212646</v>
      </c>
      <c r="X953" s="67">
        <v>2.2007126808166504</v>
      </c>
      <c r="Y953" s="67">
        <v>2.3813724517822266</v>
      </c>
      <c r="Z953" s="67">
        <v>2.5247476100921631</v>
      </c>
      <c r="AA953" s="67">
        <v>2.5084755420684814</v>
      </c>
      <c r="AB953" s="67">
        <v>2.3633229732513428</v>
      </c>
      <c r="AC953" s="67">
        <v>2.1443819999694824</v>
      </c>
      <c r="AD953" s="67">
        <v>1.9177150726318359</v>
      </c>
      <c r="AE953" s="67">
        <v>1.5435566902160645</v>
      </c>
      <c r="AF953" s="67">
        <v>1.2243982553482056</v>
      </c>
      <c r="AG953" s="67">
        <v>-0.11728943139314651</v>
      </c>
      <c r="AH953" s="67">
        <v>-7.2537645697593689E-2</v>
      </c>
      <c r="AI953" s="67">
        <v>-6.1104524880647659E-2</v>
      </c>
      <c r="AJ953" s="67">
        <v>-4.5696821063756943E-2</v>
      </c>
      <c r="AK953" s="67">
        <v>-4.3427284806966782E-2</v>
      </c>
      <c r="AL953" s="67">
        <v>-4.0107924491167068E-2</v>
      </c>
      <c r="AM953" s="67">
        <v>-5.148603767156601E-2</v>
      </c>
      <c r="AN953" s="67">
        <v>-8.6698994040489197E-2</v>
      </c>
      <c r="AO953" s="67">
        <v>-0.10266605019569397</v>
      </c>
      <c r="AP953" s="67">
        <v>-0.10875046998262405</v>
      </c>
      <c r="AQ953" s="67">
        <v>-0.11538734287023544</v>
      </c>
      <c r="AR953" s="67">
        <v>-0.15676918625831604</v>
      </c>
      <c r="AS953" s="67">
        <v>-0.18164870142936707</v>
      </c>
      <c r="AT953" s="67">
        <v>-0.15034027397632599</v>
      </c>
      <c r="AU953" s="67">
        <v>0.33684036135673523</v>
      </c>
      <c r="AV953" s="67">
        <v>0.48736369609832764</v>
      </c>
      <c r="AW953" s="67">
        <v>0.54997044801712036</v>
      </c>
      <c r="AX953" s="67">
        <v>0.58576440811157227</v>
      </c>
      <c r="AY953" s="67">
        <v>0.53722208738327026</v>
      </c>
      <c r="AZ953" s="67">
        <v>-0.40455147624015808</v>
      </c>
      <c r="BA953" s="67">
        <v>-0.52557265758514404</v>
      </c>
      <c r="BB953" s="67">
        <v>-0.3620116114616394</v>
      </c>
      <c r="BC953" s="67">
        <v>-0.24543681740760803</v>
      </c>
      <c r="BD953" s="67">
        <v>-0.15240086615085602</v>
      </c>
      <c r="BE953" s="67">
        <v>-7.9649955034255981E-2</v>
      </c>
      <c r="BF953" s="67">
        <v>-3.8195792585611343E-2</v>
      </c>
      <c r="BG953" s="67">
        <v>-2.9185298830270767E-2</v>
      </c>
      <c r="BH953" s="67">
        <v>-1.5491381287574768E-2</v>
      </c>
      <c r="BI953" s="67">
        <v>-1.4253914356231689E-2</v>
      </c>
      <c r="BJ953" s="67">
        <v>-1.034099142998457E-2</v>
      </c>
      <c r="BK953" s="67">
        <v>-1.927034929394722E-2</v>
      </c>
      <c r="BL953" s="67">
        <v>-5.1774576306343079E-2</v>
      </c>
      <c r="BM953" s="67">
        <v>-6.5430156886577606E-2</v>
      </c>
      <c r="BN953" s="67">
        <v>-6.8358525633811951E-2</v>
      </c>
      <c r="BO953" s="67">
        <v>-7.1720309555530548E-2</v>
      </c>
      <c r="BP953" s="67">
        <v>-0.11002886295318604</v>
      </c>
      <c r="BQ953" s="67">
        <v>-0.131971076130867</v>
      </c>
      <c r="BR953" s="67">
        <v>-9.8310396075248718E-2</v>
      </c>
      <c r="BS953" s="67">
        <v>0.3882727324962616</v>
      </c>
      <c r="BT953" s="67">
        <v>0.53960973024368286</v>
      </c>
      <c r="BU953" s="67">
        <v>0.60298693180084229</v>
      </c>
      <c r="BV953" s="67">
        <v>0.63898813724517822</v>
      </c>
      <c r="BW953" s="67">
        <v>0.59048116207122803</v>
      </c>
      <c r="BX953" s="67">
        <v>-0.34990635514259338</v>
      </c>
      <c r="BY953" s="67">
        <v>-0.47254037857055664</v>
      </c>
      <c r="BZ953" s="67">
        <v>-0.31148701906204224</v>
      </c>
      <c r="CA953" s="67">
        <v>-0.19865426421165466</v>
      </c>
      <c r="CB953" s="67">
        <v>-0.10980565100908279</v>
      </c>
      <c r="CC953" s="67">
        <v>-5.3580958396196365E-2</v>
      </c>
      <c r="CD953" s="67">
        <v>-1.4410734176635742E-2</v>
      </c>
      <c r="CE953" s="67">
        <v>-7.0781419053673744E-3</v>
      </c>
      <c r="CF953" s="67">
        <v>5.4288175888359547E-3</v>
      </c>
      <c r="CG953" s="67">
        <v>5.9514730237424374E-3</v>
      </c>
      <c r="CH953" s="67">
        <v>1.0275495238602161E-2</v>
      </c>
      <c r="CI953" s="67">
        <v>3.0421330593526363E-3</v>
      </c>
      <c r="CJ953" s="67">
        <v>-2.7586029842495918E-2</v>
      </c>
      <c r="CK953" s="67">
        <v>-3.9640676230192184E-2</v>
      </c>
      <c r="CL953" s="67">
        <v>-4.0383182466030121E-2</v>
      </c>
      <c r="CM953" s="67">
        <v>-4.1476655751466751E-2</v>
      </c>
      <c r="CN953" s="67">
        <v>-7.7656663954257965E-2</v>
      </c>
      <c r="CO953" s="67">
        <v>-9.7564496099948883E-2</v>
      </c>
      <c r="CP953" s="67">
        <v>-6.2274668365716934E-2</v>
      </c>
      <c r="CQ953" s="67">
        <v>0.42389467358589172</v>
      </c>
      <c r="CR953" s="67">
        <v>0.57579517364501953</v>
      </c>
      <c r="CS953" s="67">
        <v>0.63970595598220825</v>
      </c>
      <c r="CT953" s="67">
        <v>0.67585080862045288</v>
      </c>
      <c r="CU953" s="67">
        <v>0.62736815214157104</v>
      </c>
      <c r="CV953" s="67">
        <v>-0.31205934286117554</v>
      </c>
      <c r="CW953" s="67">
        <v>-0.43581041693687439</v>
      </c>
      <c r="CX953" s="67">
        <v>-0.27649381756782532</v>
      </c>
      <c r="CY953" s="67">
        <v>-0.16625280678272247</v>
      </c>
      <c r="CZ953" s="67">
        <v>-8.0304339528083801E-2</v>
      </c>
      <c r="DA953" s="67">
        <v>-2.7511971071362495E-2</v>
      </c>
      <c r="DB953" s="67">
        <v>9.3743260949850082E-3</v>
      </c>
      <c r="DC953" s="67">
        <v>1.5029015019536018E-2</v>
      </c>
      <c r="DD953" s="67">
        <v>2.6349017396569252E-2</v>
      </c>
      <c r="DE953" s="67">
        <v>2.615685947239399E-2</v>
      </c>
      <c r="DF953" s="67">
        <v>3.0891980975866318E-2</v>
      </c>
      <c r="DG953" s="67">
        <v>2.5354616343975067E-2</v>
      </c>
      <c r="DH953" s="67">
        <v>-3.3974833786487579E-3</v>
      </c>
      <c r="DI953" s="67">
        <v>-1.3851203955709934E-2</v>
      </c>
      <c r="DJ953" s="67">
        <v>-1.2407843954861164E-2</v>
      </c>
      <c r="DK953" s="67">
        <v>-1.1232996359467506E-2</v>
      </c>
      <c r="DL953" s="67">
        <v>-4.5284468680620193E-2</v>
      </c>
      <c r="DM953" s="67">
        <v>-6.3157908618450165E-2</v>
      </c>
      <c r="DN953" s="67">
        <v>-2.6238931342959404E-2</v>
      </c>
      <c r="DO953" s="67">
        <v>0.45951655507087708</v>
      </c>
      <c r="DP953" s="67">
        <v>0.61198067665100098</v>
      </c>
      <c r="DQ953" s="67">
        <v>0.67642503976821899</v>
      </c>
      <c r="DR953" s="67">
        <v>0.71271347999572754</v>
      </c>
      <c r="DS953" s="67">
        <v>0.66425520181655884</v>
      </c>
      <c r="DT953" s="67">
        <v>-0.27421227097511292</v>
      </c>
      <c r="DU953" s="67">
        <v>-0.39908042550086975</v>
      </c>
      <c r="DV953" s="67">
        <v>-0.24150064587593079</v>
      </c>
      <c r="DW953" s="67">
        <v>-0.13385134935379028</v>
      </c>
      <c r="DX953" s="67">
        <v>-5.0803016871213913E-2</v>
      </c>
      <c r="DY953" s="67">
        <v>1.012751180678606E-2</v>
      </c>
      <c r="DZ953" s="67">
        <v>4.3716177344322205E-2</v>
      </c>
      <c r="EA953" s="67">
        <v>4.6948239207267761E-2</v>
      </c>
      <c r="EB953" s="67">
        <v>5.6554459035396576E-2</v>
      </c>
      <c r="EC953" s="67">
        <v>5.5330235511064529E-2</v>
      </c>
      <c r="ED953" s="67">
        <v>6.0658916831016541E-2</v>
      </c>
      <c r="EE953" s="67">
        <v>5.7570300996303558E-2</v>
      </c>
      <c r="EF953" s="67">
        <v>3.1526938080787659E-2</v>
      </c>
      <c r="EG953" s="67">
        <v>2.3384697735309601E-2</v>
      </c>
      <c r="EH953" s="67">
        <v>2.7984105050563812E-2</v>
      </c>
      <c r="EI953" s="67">
        <v>3.2434042543172836E-2</v>
      </c>
      <c r="EJ953" s="67">
        <v>1.4558454276993871E-3</v>
      </c>
      <c r="EK953" s="67">
        <v>-1.3480283319950104E-2</v>
      </c>
      <c r="EL953" s="67">
        <v>2.5790940970182419E-2</v>
      </c>
      <c r="EM953" s="67">
        <v>0.51094895601272583</v>
      </c>
      <c r="EN953" s="67">
        <v>0.66422677040100098</v>
      </c>
      <c r="EO953" s="67">
        <v>0.72944152355194092</v>
      </c>
      <c r="EP953" s="67">
        <v>0.7659372091293335</v>
      </c>
      <c r="EQ953" s="67">
        <v>0.7175142765045166</v>
      </c>
      <c r="ER953" s="67">
        <v>-0.21956714987754822</v>
      </c>
      <c r="ES953" s="67">
        <v>-0.34604817628860474</v>
      </c>
      <c r="ET953" s="67">
        <v>-0.19097605347633362</v>
      </c>
      <c r="EU953" s="67">
        <v>-8.706878125667572E-2</v>
      </c>
      <c r="EV953" s="67">
        <v>-8.2078045234084129E-3</v>
      </c>
      <c r="EW953" s="67">
        <v>77.498687744140625</v>
      </c>
      <c r="EX953" s="67">
        <v>76.026168823242188</v>
      </c>
      <c r="EY953" s="67">
        <v>74.702606201171875</v>
      </c>
      <c r="EZ953" s="67">
        <v>72.693229675292969</v>
      </c>
      <c r="FA953" s="67">
        <v>71.665458679199219</v>
      </c>
      <c r="FB953" s="67">
        <v>70.581741333007813</v>
      </c>
      <c r="FC953" s="67">
        <v>70.077194213867188</v>
      </c>
      <c r="FD953" s="67">
        <v>72.007530212402344</v>
      </c>
      <c r="FE953" s="67">
        <v>75.302978515625</v>
      </c>
      <c r="FF953" s="67">
        <v>79.192474365234375</v>
      </c>
      <c r="FG953" s="67">
        <v>83.530197143554688</v>
      </c>
      <c r="FH953" s="67">
        <v>87.972053527832031</v>
      </c>
      <c r="FI953" s="67">
        <v>92.123512268066406</v>
      </c>
      <c r="FJ953" s="67">
        <v>95.628974914550781</v>
      </c>
      <c r="FK953" s="67">
        <v>97.809074401855469</v>
      </c>
      <c r="FL953" s="67">
        <v>98.944747924804688</v>
      </c>
      <c r="FM953" s="67">
        <v>99.276885986328125</v>
      </c>
      <c r="FN953" s="67">
        <v>98.453079223632813</v>
      </c>
      <c r="FO953" s="67">
        <v>96.616844177246094</v>
      </c>
      <c r="FP953" s="67">
        <v>92.556724548339844</v>
      </c>
      <c r="FQ953" s="67">
        <v>88.292892456054688</v>
      </c>
      <c r="FR953" s="67">
        <v>86.121047973632813</v>
      </c>
      <c r="FS953" s="67">
        <v>83.2135009765625</v>
      </c>
      <c r="FT953" s="67">
        <v>81.165168762207031</v>
      </c>
      <c r="FU953" s="68">
        <v>4.7092784196138382E-2</v>
      </c>
      <c r="FV953" s="40">
        <v>6.7699999809265137</v>
      </c>
      <c r="FW953">
        <v>9923.65</v>
      </c>
      <c r="FX953">
        <v>1</v>
      </c>
    </row>
    <row r="954" spans="1:180" x14ac:dyDescent="0.2">
      <c r="A954" t="s">
        <v>189</v>
      </c>
      <c r="B954" t="s">
        <v>207</v>
      </c>
      <c r="C954" t="s">
        <v>204</v>
      </c>
      <c r="D954" t="s">
        <v>186</v>
      </c>
      <c r="E954" t="s">
        <v>1</v>
      </c>
      <c r="F954" t="s">
        <v>194</v>
      </c>
      <c r="G954" s="60" t="s">
        <v>224</v>
      </c>
      <c r="H954" s="67">
        <v>8040.000016450882</v>
      </c>
      <c r="I954" s="67">
        <v>0.90188968181610107</v>
      </c>
      <c r="J954" s="67">
        <v>0.78044569492340088</v>
      </c>
      <c r="K954" s="67">
        <v>0.69735622406005859</v>
      </c>
      <c r="L954" s="67">
        <v>0.6458095908164978</v>
      </c>
      <c r="M954" s="67">
        <v>0.61868268251419067</v>
      </c>
      <c r="N954" s="67">
        <v>0.6551368236541748</v>
      </c>
      <c r="O954" s="67">
        <v>0.74054795503616333</v>
      </c>
      <c r="P954" s="67">
        <v>0.78442370891571045</v>
      </c>
      <c r="Q954" s="67">
        <v>0.7995913028717041</v>
      </c>
      <c r="R954" s="67">
        <v>0.86499947309494019</v>
      </c>
      <c r="S954" s="67">
        <v>0.99631083011627197</v>
      </c>
      <c r="T954" s="67">
        <v>1.1831289529800415</v>
      </c>
      <c r="U954" s="67">
        <v>1.4251842498779297</v>
      </c>
      <c r="V954" s="67">
        <v>1.7105093002319336</v>
      </c>
      <c r="W954" s="67">
        <v>1.9763321876525879</v>
      </c>
      <c r="X954" s="67">
        <v>2.2675745487213135</v>
      </c>
      <c r="Y954" s="67">
        <v>2.5070295333862305</v>
      </c>
      <c r="Z954" s="67">
        <v>2.6259386539459229</v>
      </c>
      <c r="AA954" s="67">
        <v>2.6241457462310791</v>
      </c>
      <c r="AB954" s="67">
        <v>2.4106318950653076</v>
      </c>
      <c r="AC954" s="67">
        <v>2.1449952125549316</v>
      </c>
      <c r="AD954" s="67">
        <v>1.8194147348403931</v>
      </c>
      <c r="AE954" s="67">
        <v>1.4075794219970703</v>
      </c>
      <c r="AF954" s="67">
        <v>1.0682436227798462</v>
      </c>
      <c r="AG954" s="67">
        <v>-8.614695817232132E-2</v>
      </c>
      <c r="AH954" s="67">
        <v>-6.9403111934661865E-2</v>
      </c>
      <c r="AI954" s="67">
        <v>-5.5722098797559738E-2</v>
      </c>
      <c r="AJ954" s="67">
        <v>-5.3698256611824036E-2</v>
      </c>
      <c r="AK954" s="67">
        <v>-5.1977239549160004E-2</v>
      </c>
      <c r="AL954" s="67">
        <v>-4.148603230714798E-2</v>
      </c>
      <c r="AM954" s="67">
        <v>-5.1180392503738403E-2</v>
      </c>
      <c r="AN954" s="67">
        <v>-6.9929406046867371E-2</v>
      </c>
      <c r="AO954" s="67">
        <v>-8.6723826825618744E-2</v>
      </c>
      <c r="AP954" s="67">
        <v>-0.11498775333166122</v>
      </c>
      <c r="AQ954" s="67">
        <v>-0.13947920501232147</v>
      </c>
      <c r="AR954" s="67">
        <v>-0.1610967218875885</v>
      </c>
      <c r="AS954" s="67">
        <v>-0.17643646895885468</v>
      </c>
      <c r="AT954" s="67">
        <v>-0.16846540570259094</v>
      </c>
      <c r="AU954" s="67">
        <v>0.30939576029777527</v>
      </c>
      <c r="AV954" s="67">
        <v>0.49550244212150574</v>
      </c>
      <c r="AW954" s="67">
        <v>0.57926976680755615</v>
      </c>
      <c r="AX954" s="67">
        <v>0.59909439086914063</v>
      </c>
      <c r="AY954" s="67">
        <v>0.3721754252910614</v>
      </c>
      <c r="AZ954" s="67">
        <v>-0.49433869123458862</v>
      </c>
      <c r="BA954" s="67">
        <v>-0.48187565803527832</v>
      </c>
      <c r="BB954" s="67">
        <v>-0.35821196436882019</v>
      </c>
      <c r="BC954" s="67">
        <v>-0.18789410591125488</v>
      </c>
      <c r="BD954" s="67">
        <v>-0.12477558851242065</v>
      </c>
      <c r="BE954" s="67">
        <v>-4.8335563391447067E-2</v>
      </c>
      <c r="BF954" s="67">
        <v>-3.490418940782547E-2</v>
      </c>
      <c r="BG954" s="67">
        <v>-2.3657049983739853E-2</v>
      </c>
      <c r="BH954" s="67">
        <v>-2.3354822769761086E-2</v>
      </c>
      <c r="BI954" s="67">
        <v>-2.2670572623610497E-2</v>
      </c>
      <c r="BJ954" s="67">
        <v>-1.1583471670746803E-2</v>
      </c>
      <c r="BK954" s="67">
        <v>-1.8817750737071037E-2</v>
      </c>
      <c r="BL954" s="67">
        <v>-3.4844968467950821E-2</v>
      </c>
      <c r="BM954" s="67">
        <v>-4.9317013472318649E-2</v>
      </c>
      <c r="BN954" s="67">
        <v>-7.4410527944564819E-2</v>
      </c>
      <c r="BO954" s="67">
        <v>-9.5611691474914551E-2</v>
      </c>
      <c r="BP954" s="67">
        <v>-0.11414202302694321</v>
      </c>
      <c r="BQ954" s="67">
        <v>-0.12653228640556335</v>
      </c>
      <c r="BR954" s="67">
        <v>-0.11619945615530014</v>
      </c>
      <c r="BS954" s="67">
        <v>0.36106136441230774</v>
      </c>
      <c r="BT954" s="67">
        <v>0.54798471927642822</v>
      </c>
      <c r="BU954" s="67">
        <v>0.63252568244934082</v>
      </c>
      <c r="BV954" s="67">
        <v>0.65255838632583618</v>
      </c>
      <c r="BW954" s="67">
        <v>0.42567527294158936</v>
      </c>
      <c r="BX954" s="67">
        <v>-0.43944594264030457</v>
      </c>
      <c r="BY954" s="67">
        <v>-0.42860209941864014</v>
      </c>
      <c r="BZ954" s="67">
        <v>-0.30745717883110046</v>
      </c>
      <c r="CA954" s="67">
        <v>-0.14089798927307129</v>
      </c>
      <c r="CB954" s="67">
        <v>-8.1985302269458771E-2</v>
      </c>
      <c r="CC954" s="67">
        <v>-2.214750275015831E-2</v>
      </c>
      <c r="CD954" s="67">
        <v>-1.1010346002876759E-2</v>
      </c>
      <c r="CE954" s="67">
        <v>-1.4488938031718135E-3</v>
      </c>
      <c r="CF954" s="67">
        <v>-2.3390538990497589E-3</v>
      </c>
      <c r="CG954" s="67">
        <v>-2.3728639353066683E-3</v>
      </c>
      <c r="CH954" s="67">
        <v>9.1269509866833687E-3</v>
      </c>
      <c r="CI954" s="67">
        <v>3.5965144634246826E-3</v>
      </c>
      <c r="CJ954" s="67">
        <v>-1.0545601136982441E-2</v>
      </c>
      <c r="CK954" s="67">
        <v>-2.3409167304635048E-2</v>
      </c>
      <c r="CL954" s="67">
        <v>-4.6306867152452469E-2</v>
      </c>
      <c r="CM954" s="67">
        <v>-6.5229184925556183E-2</v>
      </c>
      <c r="CN954" s="67">
        <v>-8.1621341407299042E-2</v>
      </c>
      <c r="CO954" s="67">
        <v>-9.1968797147274017E-2</v>
      </c>
      <c r="CP954" s="67">
        <v>-8.0000214278697968E-2</v>
      </c>
      <c r="CQ954" s="67">
        <v>0.39684480428695679</v>
      </c>
      <c r="CR954" s="67">
        <v>0.58433383703231812</v>
      </c>
      <c r="CS954" s="67">
        <v>0.66941052675247192</v>
      </c>
      <c r="CT954" s="67">
        <v>0.68958747386932373</v>
      </c>
      <c r="CU954" s="67">
        <v>0.4627290666103363</v>
      </c>
      <c r="CV954" s="67">
        <v>-0.40142741799354553</v>
      </c>
      <c r="CW954" s="67">
        <v>-0.3917049765586853</v>
      </c>
      <c r="CX954" s="67">
        <v>-0.27230453491210938</v>
      </c>
      <c r="CY954" s="67">
        <v>-0.10834862291812897</v>
      </c>
      <c r="CZ954" s="67">
        <v>-5.2348867058753967E-2</v>
      </c>
      <c r="DA954" s="67">
        <v>4.0405569598078728E-3</v>
      </c>
      <c r="DB954" s="67">
        <v>1.2883502058684826E-2</v>
      </c>
      <c r="DC954" s="67">
        <v>2.0759262144565582E-2</v>
      </c>
      <c r="DD954" s="67">
        <v>1.8676714971661568E-2</v>
      </c>
      <c r="DE954" s="67">
        <v>1.7924843356013298E-2</v>
      </c>
      <c r="DF954" s="67">
        <v>2.983737550675869E-2</v>
      </c>
      <c r="DG954" s="67">
        <v>2.6010779663920403E-2</v>
      </c>
      <c r="DH954" s="67">
        <v>1.3753767125308514E-2</v>
      </c>
      <c r="DI954" s="67">
        <v>2.498675836250186E-3</v>
      </c>
      <c r="DJ954" s="67">
        <v>-1.8203206360340118E-2</v>
      </c>
      <c r="DK954" s="67">
        <v>-3.4846685826778412E-2</v>
      </c>
      <c r="DL954" s="67">
        <v>-4.9100656062364578E-2</v>
      </c>
      <c r="DM954" s="67">
        <v>-5.740530788898468E-2</v>
      </c>
      <c r="DN954" s="67">
        <v>-4.3800979852676392E-2</v>
      </c>
      <c r="DO954" s="67">
        <v>0.43262827396392822</v>
      </c>
      <c r="DP954" s="67">
        <v>0.62068295478820801</v>
      </c>
      <c r="DQ954" s="67">
        <v>0.70629537105560303</v>
      </c>
      <c r="DR954" s="67">
        <v>0.72661656141281128</v>
      </c>
      <c r="DS954" s="67">
        <v>0.49978286027908325</v>
      </c>
      <c r="DT954" s="67">
        <v>-0.3634088933467865</v>
      </c>
      <c r="DU954" s="67">
        <v>-0.35480788350105286</v>
      </c>
      <c r="DV954" s="67">
        <v>-0.23715195059776306</v>
      </c>
      <c r="DW954" s="67">
        <v>-7.5799249112606049E-2</v>
      </c>
      <c r="DX954" s="67">
        <v>-2.2712435573339462E-2</v>
      </c>
      <c r="DY954" s="67">
        <v>4.18519526720047E-2</v>
      </c>
      <c r="DZ954" s="67">
        <v>4.7382421791553497E-2</v>
      </c>
      <c r="EA954" s="67">
        <v>5.2824310958385468E-2</v>
      </c>
      <c r="EB954" s="67">
        <v>4.9020148813724518E-2</v>
      </c>
      <c r="EC954" s="67">
        <v>4.7231510281562805E-2</v>
      </c>
      <c r="ED954" s="67">
        <v>5.9739936143159866E-2</v>
      </c>
      <c r="EE954" s="67">
        <v>5.837341770529747E-2</v>
      </c>
      <c r="EF954" s="67">
        <v>4.8838194459676743E-2</v>
      </c>
      <c r="EG954" s="67">
        <v>3.990548849105835E-2</v>
      </c>
      <c r="EH954" s="67">
        <v>2.2374015301465988E-2</v>
      </c>
      <c r="EI954" s="67">
        <v>9.0208211913704872E-3</v>
      </c>
      <c r="EJ954" s="67">
        <v>-2.1459576673805714E-3</v>
      </c>
      <c r="EK954" s="67">
        <v>-7.5011225417256355E-3</v>
      </c>
      <c r="EL954" s="67">
        <v>8.464970625936985E-3</v>
      </c>
      <c r="EM954" s="67">
        <v>0.48429387807846069</v>
      </c>
      <c r="EN954" s="67">
        <v>0.67316532135009766</v>
      </c>
      <c r="EO954" s="67">
        <v>0.75955122709274292</v>
      </c>
      <c r="EP954" s="67">
        <v>0.78008061647415161</v>
      </c>
      <c r="EQ954" s="67">
        <v>0.55328267812728882</v>
      </c>
      <c r="ER954" s="67">
        <v>-0.30851611495018005</v>
      </c>
      <c r="ES954" s="67">
        <v>-0.30153429508209229</v>
      </c>
      <c r="ET954" s="67">
        <v>-0.18639715015888214</v>
      </c>
      <c r="EU954" s="67">
        <v>-2.8803128749132156E-2</v>
      </c>
      <c r="EV954" s="67">
        <v>2.0077865570783615E-2</v>
      </c>
      <c r="EW954" s="67">
        <v>78.81787109375</v>
      </c>
      <c r="EX954" s="67">
        <v>75.657516479492188</v>
      </c>
      <c r="EY954" s="67">
        <v>73.970970153808594</v>
      </c>
      <c r="EZ954" s="67">
        <v>72.474777221679688</v>
      </c>
      <c r="FA954" s="67">
        <v>71.43878173828125</v>
      </c>
      <c r="FB954" s="67">
        <v>70.074844360351563</v>
      </c>
      <c r="FC954" s="67">
        <v>69.162925720214844</v>
      </c>
      <c r="FD954" s="67">
        <v>73.030609130859375</v>
      </c>
      <c r="FE954" s="67">
        <v>78.525802612304688</v>
      </c>
      <c r="FF954" s="67">
        <v>83.368705749511719</v>
      </c>
      <c r="FG954" s="67">
        <v>88.04345703125</v>
      </c>
      <c r="FH954" s="67">
        <v>92.328330993652344</v>
      </c>
      <c r="FI954" s="67">
        <v>95.646759033203125</v>
      </c>
      <c r="FJ954" s="67">
        <v>98.454093933105469</v>
      </c>
      <c r="FK954" s="67">
        <v>101.11117553710938</v>
      </c>
      <c r="FL954" s="67">
        <v>102.69089508056641</v>
      </c>
      <c r="FM954" s="67">
        <v>103.00521087646484</v>
      </c>
      <c r="FN954" s="67">
        <v>102.55561828613281</v>
      </c>
      <c r="FO954" s="67">
        <v>100.30632781982422</v>
      </c>
      <c r="FP954" s="67">
        <v>95.450065612792969</v>
      </c>
      <c r="FQ954" s="67">
        <v>89.807792663574219</v>
      </c>
      <c r="FR954" s="67">
        <v>85.785377502441406</v>
      </c>
      <c r="FS954" s="67">
        <v>81.323814392089844</v>
      </c>
      <c r="FT954" s="67">
        <v>78.166091918945313</v>
      </c>
      <c r="FU954" s="68">
        <v>4.7305706888437271E-2</v>
      </c>
      <c r="FV954" s="40">
        <v>6.25</v>
      </c>
      <c r="FW954">
        <v>9701.48</v>
      </c>
      <c r="FX954">
        <v>1</v>
      </c>
    </row>
    <row r="955" spans="1:180" x14ac:dyDescent="0.2">
      <c r="A955" t="s">
        <v>189</v>
      </c>
      <c r="B955" t="s">
        <v>207</v>
      </c>
      <c r="C955" t="s">
        <v>204</v>
      </c>
      <c r="D955" t="s">
        <v>186</v>
      </c>
      <c r="E955" t="s">
        <v>1</v>
      </c>
      <c r="F955" t="s">
        <v>194</v>
      </c>
      <c r="G955" s="60" t="s">
        <v>225</v>
      </c>
      <c r="H955" s="67">
        <v>8033.0000019073486</v>
      </c>
      <c r="I955" s="67">
        <v>0.86275994777679443</v>
      </c>
      <c r="J955" s="67">
        <v>0.74008619785308838</v>
      </c>
      <c r="K955" s="67">
        <v>0.66811215877532959</v>
      </c>
      <c r="L955" s="67">
        <v>0.62411659955978394</v>
      </c>
      <c r="M955" s="67">
        <v>0.60146945714950562</v>
      </c>
      <c r="N955" s="67">
        <v>0.62798523902893066</v>
      </c>
      <c r="O955" s="67">
        <v>0.71181702613830566</v>
      </c>
      <c r="P955" s="67">
        <v>0.73201990127563477</v>
      </c>
      <c r="Q955" s="67">
        <v>0.74530082941055298</v>
      </c>
      <c r="R955" s="67">
        <v>0.78680896759033203</v>
      </c>
      <c r="S955" s="67">
        <v>0.85901075601577759</v>
      </c>
      <c r="T955" s="67">
        <v>0.97438997030258179</v>
      </c>
      <c r="U955" s="67">
        <v>1.1460931301116943</v>
      </c>
      <c r="V955" s="67">
        <v>1.359718918800354</v>
      </c>
      <c r="W955" s="67">
        <v>1.5601080656051636</v>
      </c>
      <c r="X955" s="67">
        <v>1.8292685747146606</v>
      </c>
      <c r="Y955" s="67">
        <v>2.0583906173706055</v>
      </c>
      <c r="Z955" s="67">
        <v>2.1874864101409912</v>
      </c>
      <c r="AA955" s="67">
        <v>2.1560220718383789</v>
      </c>
      <c r="AB955" s="67">
        <v>1.9747440814971924</v>
      </c>
      <c r="AC955" s="67">
        <v>1.7631078958511353</v>
      </c>
      <c r="AD955" s="67">
        <v>1.5072771310806274</v>
      </c>
      <c r="AE955" s="67">
        <v>1.17475426197052</v>
      </c>
      <c r="AF955" s="67">
        <v>0.89620137214660645</v>
      </c>
      <c r="AG955" s="67">
        <v>-0.10103834420442581</v>
      </c>
      <c r="AH955" s="67">
        <v>-8.1058263778686523E-2</v>
      </c>
      <c r="AI955" s="67">
        <v>-6.67424276471138E-2</v>
      </c>
      <c r="AJ955" s="67">
        <v>-5.5208560079336166E-2</v>
      </c>
      <c r="AK955" s="67">
        <v>-5.4654832929372787E-2</v>
      </c>
      <c r="AL955" s="67">
        <v>-5.0910346210002899E-2</v>
      </c>
      <c r="AM955" s="67">
        <v>-6.3920751214027405E-2</v>
      </c>
      <c r="AN955" s="67">
        <v>-8.9080654084682465E-2</v>
      </c>
      <c r="AO955" s="67">
        <v>-8.4935583174228668E-2</v>
      </c>
      <c r="AP955" s="67">
        <v>-0.10354575514793396</v>
      </c>
      <c r="AQ955" s="67">
        <v>-0.11789509654045105</v>
      </c>
      <c r="AR955" s="67">
        <v>-0.13166572153568268</v>
      </c>
      <c r="AS955" s="67">
        <v>-0.14841380715370178</v>
      </c>
      <c r="AT955" s="67">
        <v>-0.11535896360874176</v>
      </c>
      <c r="AU955" s="67">
        <v>0.20317517220973969</v>
      </c>
      <c r="AV955" s="67">
        <v>0.34617495536804199</v>
      </c>
      <c r="AW955" s="67">
        <v>0.41210594773292542</v>
      </c>
      <c r="AX955" s="67">
        <v>0.44370308518409729</v>
      </c>
      <c r="AY955" s="67">
        <v>0.21756097674369812</v>
      </c>
      <c r="AZ955" s="67">
        <v>-0.35359591245651245</v>
      </c>
      <c r="BA955" s="67">
        <v>-0.29261112213134766</v>
      </c>
      <c r="BB955" s="67">
        <v>-0.20719203352928162</v>
      </c>
      <c r="BC955" s="67">
        <v>-0.13161315023899078</v>
      </c>
      <c r="BD955" s="67">
        <v>-8.9636877179145813E-2</v>
      </c>
      <c r="BE955" s="67">
        <v>-6.3203178346157074E-2</v>
      </c>
      <c r="BF955" s="67">
        <v>-4.6537719666957855E-2</v>
      </c>
      <c r="BG955" s="67">
        <v>-3.4657232463359833E-2</v>
      </c>
      <c r="BH955" s="67">
        <v>-2.4846067652106285E-2</v>
      </c>
      <c r="BI955" s="67">
        <v>-2.5329746305942535E-2</v>
      </c>
      <c r="BJ955" s="67">
        <v>-2.0988842472434044E-2</v>
      </c>
      <c r="BK955" s="67">
        <v>-3.1537614762783051E-2</v>
      </c>
      <c r="BL955" s="67">
        <v>-5.397411435842514E-2</v>
      </c>
      <c r="BM955" s="67">
        <v>-4.7505185008049011E-2</v>
      </c>
      <c r="BN955" s="67">
        <v>-6.2942966818809509E-2</v>
      </c>
      <c r="BO955" s="67">
        <v>-7.4000023305416107E-2</v>
      </c>
      <c r="BP955" s="67">
        <v>-8.4681436419487E-2</v>
      </c>
      <c r="BQ955" s="67">
        <v>-9.8477892577648163E-2</v>
      </c>
      <c r="BR955" s="67">
        <v>-6.3059516251087189E-2</v>
      </c>
      <c r="BS955" s="67">
        <v>0.25487393140792847</v>
      </c>
      <c r="BT955" s="67">
        <v>0.39869114756584167</v>
      </c>
      <c r="BU955" s="67">
        <v>0.46539625525474548</v>
      </c>
      <c r="BV955" s="67">
        <v>0.49720180034637451</v>
      </c>
      <c r="BW955" s="67">
        <v>0.27109536528587341</v>
      </c>
      <c r="BX955" s="67">
        <v>-0.29866775870323181</v>
      </c>
      <c r="BY955" s="67">
        <v>-0.23930342495441437</v>
      </c>
      <c r="BZ955" s="67">
        <v>-0.15640489757061005</v>
      </c>
      <c r="CA955" s="67">
        <v>-8.4587283432483673E-2</v>
      </c>
      <c r="CB955" s="67">
        <v>-4.6819653362035751E-2</v>
      </c>
      <c r="CC955" s="67">
        <v>-3.6998670548200607E-2</v>
      </c>
      <c r="CD955" s="67">
        <v>-2.2628895938396454E-2</v>
      </c>
      <c r="CE955" s="67">
        <v>-1.2435128912329674E-2</v>
      </c>
      <c r="CF955" s="67">
        <v>-3.817097982391715E-3</v>
      </c>
      <c r="CG955" s="67">
        <v>-5.0192819908261299E-3</v>
      </c>
      <c r="CH955" s="67">
        <v>-2.6530498871579766E-4</v>
      </c>
      <c r="CI955" s="67">
        <v>-9.1091617941856384E-3</v>
      </c>
      <c r="CJ955" s="67">
        <v>-2.9659437015652657E-2</v>
      </c>
      <c r="CK955" s="67">
        <v>-2.1580999717116356E-2</v>
      </c>
      <c r="CL955" s="67">
        <v>-3.4821614623069763E-2</v>
      </c>
      <c r="CM955" s="67">
        <v>-4.3598424643278122E-2</v>
      </c>
      <c r="CN955" s="67">
        <v>-5.2140265703201294E-2</v>
      </c>
      <c r="CO955" s="67">
        <v>-6.3892446458339691E-2</v>
      </c>
      <c r="CP955" s="67">
        <v>-2.6837080717086792E-2</v>
      </c>
      <c r="CQ955" s="67">
        <v>0.29068031907081604</v>
      </c>
      <c r="CR955" s="67">
        <v>0.43506371974945068</v>
      </c>
      <c r="CS955" s="67">
        <v>0.50230497121810913</v>
      </c>
      <c r="CT955" s="67">
        <v>0.53425484895706177</v>
      </c>
      <c r="CU955" s="67">
        <v>0.30817312002182007</v>
      </c>
      <c r="CV955" s="67">
        <v>-0.26062467694282532</v>
      </c>
      <c r="CW955" s="67">
        <v>-0.20238268375396729</v>
      </c>
      <c r="CX955" s="67">
        <v>-0.1212298795580864</v>
      </c>
      <c r="CY955" s="67">
        <v>-5.2017301321029663E-2</v>
      </c>
      <c r="CZ955" s="67">
        <v>-1.7164567485451698E-2</v>
      </c>
      <c r="DA955" s="67">
        <v>-1.0794156230986118E-2</v>
      </c>
      <c r="DB955" s="67">
        <v>1.2799275573343039E-3</v>
      </c>
      <c r="DC955" s="67">
        <v>9.7869746387004852E-3</v>
      </c>
      <c r="DD955" s="67">
        <v>1.7211871221661568E-2</v>
      </c>
      <c r="DE955" s="67">
        <v>1.5291181392967701E-2</v>
      </c>
      <c r="DF955" s="67">
        <v>2.045823447406292E-2</v>
      </c>
      <c r="DG955" s="67">
        <v>1.3319293037056923E-2</v>
      </c>
      <c r="DH955" s="67">
        <v>-5.3447592072188854E-3</v>
      </c>
      <c r="DI955" s="67">
        <v>4.3431855738162994E-3</v>
      </c>
      <c r="DJ955" s="67">
        <v>-6.7002549767494202E-3</v>
      </c>
      <c r="DK955" s="67">
        <v>-1.3196827843785286E-2</v>
      </c>
      <c r="DL955" s="67">
        <v>-1.9599093124270439E-2</v>
      </c>
      <c r="DM955" s="67">
        <v>-2.9306992888450623E-2</v>
      </c>
      <c r="DN955" s="67">
        <v>9.3853557482361794E-3</v>
      </c>
      <c r="DO955" s="67">
        <v>0.32648670673370361</v>
      </c>
      <c r="DP955" s="67">
        <v>0.4714362621307373</v>
      </c>
      <c r="DQ955" s="67">
        <v>0.53921371698379517</v>
      </c>
      <c r="DR955" s="67">
        <v>0.57130783796310425</v>
      </c>
      <c r="DS955" s="67">
        <v>0.34525087475776672</v>
      </c>
      <c r="DT955" s="67">
        <v>-0.22258161008358002</v>
      </c>
      <c r="DU955" s="67">
        <v>-0.16546192765235901</v>
      </c>
      <c r="DV955" s="67">
        <v>-8.6054861545562744E-2</v>
      </c>
      <c r="DW955" s="67">
        <v>-1.9447322934865952E-2</v>
      </c>
      <c r="DX955" s="67">
        <v>1.2490514665842056E-2</v>
      </c>
      <c r="DY955" s="67">
        <v>2.7040997520089149E-2</v>
      </c>
      <c r="DZ955" s="67">
        <v>3.5800471901893616E-2</v>
      </c>
      <c r="EA955" s="67">
        <v>4.1872162371873856E-2</v>
      </c>
      <c r="EB955" s="67">
        <v>4.7574363648891449E-2</v>
      </c>
      <c r="EC955" s="67">
        <v>4.4616267085075378E-2</v>
      </c>
      <c r="ED955" s="67">
        <v>5.0379734486341476E-2</v>
      </c>
      <c r="EE955" s="67">
        <v>4.5702416449785233E-2</v>
      </c>
      <c r="EF955" s="67">
        <v>2.9761772602796555E-2</v>
      </c>
      <c r="EG955" s="67">
        <v>4.1773594915866852E-2</v>
      </c>
      <c r="EH955" s="67">
        <v>3.3902525901794434E-2</v>
      </c>
      <c r="EI955" s="67">
        <v>3.0698250979185104E-2</v>
      </c>
      <c r="EJ955" s="67">
        <v>2.738519012928009E-2</v>
      </c>
      <c r="EK955" s="67">
        <v>2.0628910511732101E-2</v>
      </c>
      <c r="EL955" s="67">
        <v>6.1684798449277878E-2</v>
      </c>
      <c r="EM955" s="67">
        <v>0.37818548083305359</v>
      </c>
      <c r="EN955" s="67">
        <v>0.5239524245262146</v>
      </c>
      <c r="EO955" s="67">
        <v>0.59250402450561523</v>
      </c>
      <c r="EP955" s="67">
        <v>0.62480658292770386</v>
      </c>
      <c r="EQ955" s="67">
        <v>0.3987852931022644</v>
      </c>
      <c r="ER955" s="67">
        <v>-0.16765344142913818</v>
      </c>
      <c r="ES955" s="67">
        <v>-0.11215423792600632</v>
      </c>
      <c r="ET955" s="67">
        <v>-3.5267718136310577E-2</v>
      </c>
      <c r="EU955" s="67">
        <v>2.7578556910157204E-2</v>
      </c>
      <c r="EV955" s="67">
        <v>5.5307745933532715E-2</v>
      </c>
      <c r="EW955" s="67">
        <v>75.447311401367188</v>
      </c>
      <c r="EX955" s="67">
        <v>73.142791748046875</v>
      </c>
      <c r="EY955" s="67">
        <v>70.955108642578125</v>
      </c>
      <c r="EZ955" s="67">
        <v>69.615303039550781</v>
      </c>
      <c r="FA955" s="67">
        <v>67.684623718261719</v>
      </c>
      <c r="FB955" s="67">
        <v>65.946975708007813</v>
      </c>
      <c r="FC955" s="67">
        <v>65.333122253417969</v>
      </c>
      <c r="FD955" s="67">
        <v>67.028060913085938</v>
      </c>
      <c r="FE955" s="67">
        <v>71.375617980957031</v>
      </c>
      <c r="FF955" s="67">
        <v>75.401771545410156</v>
      </c>
      <c r="FG955" s="67">
        <v>80.161552429199219</v>
      </c>
      <c r="FH955" s="67">
        <v>84.542587280273438</v>
      </c>
      <c r="FI955" s="67">
        <v>88.216712951660156</v>
      </c>
      <c r="FJ955" s="67">
        <v>91.502288818359375</v>
      </c>
      <c r="FK955" s="67">
        <v>94.142898559570313</v>
      </c>
      <c r="FL955" s="67">
        <v>96.454010009765625</v>
      </c>
      <c r="FM955" s="67">
        <v>96.403572082519531</v>
      </c>
      <c r="FN955" s="67">
        <v>95.274749755859375</v>
      </c>
      <c r="FO955" s="67">
        <v>92.594253540039063</v>
      </c>
      <c r="FP955" s="67">
        <v>87.654708862304688</v>
      </c>
      <c r="FQ955" s="67">
        <v>82.762802124023438</v>
      </c>
      <c r="FR955" s="67">
        <v>78.873390197753906</v>
      </c>
      <c r="FS955" s="67">
        <v>75.244255065917969</v>
      </c>
      <c r="FT955" s="67">
        <v>72.500900268554688</v>
      </c>
      <c r="FU955" s="68">
        <v>4.7336246818304062E-2</v>
      </c>
      <c r="FV955" s="40">
        <v>5.8499999046325684</v>
      </c>
      <c r="FW955">
        <v>8207.25</v>
      </c>
      <c r="FX955">
        <v>1</v>
      </c>
    </row>
    <row r="956" spans="1:180" x14ac:dyDescent="0.2">
      <c r="A956" t="s">
        <v>189</v>
      </c>
      <c r="B956" t="s">
        <v>207</v>
      </c>
      <c r="C956" t="s">
        <v>204</v>
      </c>
      <c r="D956" t="s">
        <v>186</v>
      </c>
      <c r="E956" t="s">
        <v>1</v>
      </c>
      <c r="F956" t="s">
        <v>194</v>
      </c>
      <c r="G956" s="60" t="s">
        <v>226</v>
      </c>
      <c r="H956" s="67">
        <v>8019.0001316070557</v>
      </c>
      <c r="I956" s="67">
        <v>0.74661493301391602</v>
      </c>
      <c r="J956" s="67">
        <v>0.65717935562133789</v>
      </c>
      <c r="K956" s="67">
        <v>0.60802018642425537</v>
      </c>
      <c r="L956" s="67">
        <v>0.57140856981277466</v>
      </c>
      <c r="M956" s="67">
        <v>0.56853330135345459</v>
      </c>
      <c r="N956" s="67">
        <v>0.60784077644348145</v>
      </c>
      <c r="O956" s="67">
        <v>0.70306199789047241</v>
      </c>
      <c r="P956" s="67">
        <v>0.73885548114776611</v>
      </c>
      <c r="Q956" s="67">
        <v>0.74007683992385864</v>
      </c>
      <c r="R956" s="67">
        <v>0.78376400470733643</v>
      </c>
      <c r="S956" s="67">
        <v>0.86638998985290527</v>
      </c>
      <c r="T956" s="67">
        <v>1.0114477872848511</v>
      </c>
      <c r="U956" s="67">
        <v>1.241804838180542</v>
      </c>
      <c r="V956" s="67">
        <v>1.4863482713699341</v>
      </c>
      <c r="W956" s="67">
        <v>1.7311991453170776</v>
      </c>
      <c r="X956" s="67">
        <v>2.0138571262359619</v>
      </c>
      <c r="Y956" s="67">
        <v>2.2430062294006348</v>
      </c>
      <c r="Z956" s="67">
        <v>2.3821825981140137</v>
      </c>
      <c r="AA956" s="67">
        <v>2.3913662433624268</v>
      </c>
      <c r="AB956" s="67">
        <v>2.2120954990386963</v>
      </c>
      <c r="AC956" s="67">
        <v>2.0121889114379883</v>
      </c>
      <c r="AD956" s="67">
        <v>1.7323406934738159</v>
      </c>
      <c r="AE956" s="67">
        <v>1.3757133483886719</v>
      </c>
      <c r="AF956" s="67">
        <v>1.0571393966674805</v>
      </c>
      <c r="AG956" s="67">
        <v>-6.5957091748714447E-2</v>
      </c>
      <c r="AH956" s="67">
        <v>-4.6979717910289764E-2</v>
      </c>
      <c r="AI956" s="67">
        <v>-4.0708117187023163E-2</v>
      </c>
      <c r="AJ956" s="67">
        <v>-4.9619503319263458E-2</v>
      </c>
      <c r="AK956" s="67">
        <v>-4.7526244074106216E-2</v>
      </c>
      <c r="AL956" s="67">
        <v>-4.457772895693779E-2</v>
      </c>
      <c r="AM956" s="67">
        <v>-5.7034216821193695E-2</v>
      </c>
      <c r="AN956" s="67">
        <v>-6.8924032151699066E-2</v>
      </c>
      <c r="AO956" s="67">
        <v>-7.4384771287441254E-2</v>
      </c>
      <c r="AP956" s="67">
        <v>-7.9522684216499329E-2</v>
      </c>
      <c r="AQ956" s="67">
        <v>-8.4736138582229614E-2</v>
      </c>
      <c r="AR956" s="67">
        <v>-0.10376826673746109</v>
      </c>
      <c r="AS956" s="67">
        <v>-0.11482808738946915</v>
      </c>
      <c r="AT956" s="67">
        <v>-0.12212706357240677</v>
      </c>
      <c r="AU956" s="67">
        <v>0.28305685520172119</v>
      </c>
      <c r="AV956" s="67">
        <v>0.43654477596282959</v>
      </c>
      <c r="AW956" s="67">
        <v>0.50256806612014771</v>
      </c>
      <c r="AX956" s="67">
        <v>0.53547102212905884</v>
      </c>
      <c r="AY956" s="67">
        <v>0.33251526951789856</v>
      </c>
      <c r="AZ956" s="67">
        <v>-0.38655129075050354</v>
      </c>
      <c r="BA956" s="67">
        <v>-0.39094576239585876</v>
      </c>
      <c r="BB956" s="67">
        <v>-0.28722062706947327</v>
      </c>
      <c r="BC956" s="67">
        <v>-0.17722775042057037</v>
      </c>
      <c r="BD956" s="67">
        <v>-0.13302613794803619</v>
      </c>
      <c r="BE956" s="67">
        <v>-2.8061151504516602E-2</v>
      </c>
      <c r="BF956" s="67">
        <v>-1.2403662316501141E-2</v>
      </c>
      <c r="BG956" s="67">
        <v>-8.5713751614093781E-3</v>
      </c>
      <c r="BH956" s="67">
        <v>-1.9208142533898354E-2</v>
      </c>
      <c r="BI956" s="67">
        <v>-1.815396174788475E-2</v>
      </c>
      <c r="BJ956" s="67">
        <v>-1.4608114026486874E-2</v>
      </c>
      <c r="BK956" s="67">
        <v>-2.4599114432930946E-2</v>
      </c>
      <c r="BL956" s="67">
        <v>-3.3761005848646164E-2</v>
      </c>
      <c r="BM956" s="67">
        <v>-3.6894053220748901E-2</v>
      </c>
      <c r="BN956" s="67">
        <v>-3.8854476064443588E-2</v>
      </c>
      <c r="BO956" s="67">
        <v>-4.0770184248685837E-2</v>
      </c>
      <c r="BP956" s="67">
        <v>-5.6708123534917831E-2</v>
      </c>
      <c r="BQ956" s="67">
        <v>-6.4811840653419495E-2</v>
      </c>
      <c r="BR956" s="67">
        <v>-6.9743834435939789E-2</v>
      </c>
      <c r="BS956" s="67">
        <v>0.33483830094337463</v>
      </c>
      <c r="BT956" s="67">
        <v>0.48914459347724915</v>
      </c>
      <c r="BU956" s="67">
        <v>0.55594295263290405</v>
      </c>
      <c r="BV956" s="67">
        <v>0.58905434608459473</v>
      </c>
      <c r="BW956" s="67">
        <v>0.38613438606262207</v>
      </c>
      <c r="BX956" s="67">
        <v>-0.33153635263442993</v>
      </c>
      <c r="BY956" s="67">
        <v>-0.33755362033843994</v>
      </c>
      <c r="BZ956" s="67">
        <v>-0.23635272681713104</v>
      </c>
      <c r="CA956" s="67">
        <v>-0.13012672960758209</v>
      </c>
      <c r="CB956" s="67">
        <v>-9.0140290558338165E-2</v>
      </c>
      <c r="CC956" s="67">
        <v>-1.8145391950383782E-3</v>
      </c>
      <c r="CD956" s="67">
        <v>1.1543611064553261E-2</v>
      </c>
      <c r="CE956" s="67">
        <v>1.3686432503163815E-2</v>
      </c>
      <c r="CF956" s="67">
        <v>1.8546702340245247E-3</v>
      </c>
      <c r="CG956" s="67">
        <v>2.1891884971410036E-3</v>
      </c>
      <c r="CH956" s="67">
        <v>6.1487499624490738E-3</v>
      </c>
      <c r="CI956" s="67">
        <v>-2.1346621215343475E-3</v>
      </c>
      <c r="CJ956" s="67">
        <v>-9.4072027131915092E-3</v>
      </c>
      <c r="CK956" s="67">
        <v>-1.0928095318377018E-2</v>
      </c>
      <c r="CL956" s="67">
        <v>-1.0687796398997307E-2</v>
      </c>
      <c r="CM956" s="67">
        <v>-1.0319501161575317E-2</v>
      </c>
      <c r="CN956" s="67">
        <v>-2.4114405736327171E-2</v>
      </c>
      <c r="CO956" s="67">
        <v>-3.0170736834406853E-2</v>
      </c>
      <c r="CP956" s="67">
        <v>-3.3463381230831146E-2</v>
      </c>
      <c r="CQ956" s="67">
        <v>0.37070199847221375</v>
      </c>
      <c r="CR956" s="67">
        <v>0.52557504177093506</v>
      </c>
      <c r="CS956" s="67">
        <v>0.59291023015975952</v>
      </c>
      <c r="CT956" s="67">
        <v>0.62616604566574097</v>
      </c>
      <c r="CU956" s="67">
        <v>0.42327076196670532</v>
      </c>
      <c r="CV956" s="67">
        <v>-0.29343315958976746</v>
      </c>
      <c r="CW956" s="67">
        <v>-0.30057436227798462</v>
      </c>
      <c r="CX956" s="67">
        <v>-0.20112176239490509</v>
      </c>
      <c r="CY956" s="67">
        <v>-9.7504705190658569E-2</v>
      </c>
      <c r="CZ956" s="67">
        <v>-6.0437668114900589E-2</v>
      </c>
      <c r="DA956" s="67">
        <v>2.4432072415947914E-2</v>
      </c>
      <c r="DB956" s="67">
        <v>3.5490881651639938E-2</v>
      </c>
      <c r="DC956" s="67">
        <v>3.5944242030382156E-2</v>
      </c>
      <c r="DD956" s="67">
        <v>2.2917483001947403E-2</v>
      </c>
      <c r="DE956" s="67">
        <v>2.253234013915062E-2</v>
      </c>
      <c r="DF956" s="67">
        <v>2.6905613020062447E-2</v>
      </c>
      <c r="DG956" s="67">
        <v>2.0329790189862251E-2</v>
      </c>
      <c r="DH956" s="67">
        <v>1.4946600422263145E-2</v>
      </c>
      <c r="DI956" s="67">
        <v>1.5037860721349716E-2</v>
      </c>
      <c r="DJ956" s="67">
        <v>1.7478883266448975E-2</v>
      </c>
      <c r="DK956" s="67">
        <v>2.0131180062890053E-2</v>
      </c>
      <c r="DL956" s="67">
        <v>8.4793083369731903E-3</v>
      </c>
      <c r="DM956" s="67">
        <v>4.4703660532832146E-3</v>
      </c>
      <c r="DN956" s="67">
        <v>2.8170796576887369E-3</v>
      </c>
      <c r="DO956" s="67">
        <v>0.40656569600105286</v>
      </c>
      <c r="DP956" s="67">
        <v>0.56200551986694336</v>
      </c>
      <c r="DQ956" s="67">
        <v>0.62987750768661499</v>
      </c>
      <c r="DR956" s="67">
        <v>0.66327780485153198</v>
      </c>
      <c r="DS956" s="67">
        <v>0.46040719747543335</v>
      </c>
      <c r="DT956" s="67">
        <v>-0.25532999634742737</v>
      </c>
      <c r="DU956" s="67">
        <v>-0.26359507441520691</v>
      </c>
      <c r="DV956" s="67">
        <v>-0.16589076817035675</v>
      </c>
      <c r="DW956" s="67">
        <v>-6.4882688224315643E-2</v>
      </c>
      <c r="DX956" s="67">
        <v>-3.073505312204361E-2</v>
      </c>
      <c r="DY956" s="67">
        <v>6.2328007072210312E-2</v>
      </c>
      <c r="DZ956" s="67">
        <v>7.0066943764686584E-2</v>
      </c>
      <c r="EA956" s="67">
        <v>6.8080984055995941E-2</v>
      </c>
      <c r="EB956" s="67">
        <v>5.3328841924667358E-2</v>
      </c>
      <c r="EC956" s="67">
        <v>5.1904622465372086E-2</v>
      </c>
      <c r="ED956" s="67">
        <v>5.6875228881835938E-2</v>
      </c>
      <c r="EE956" s="67">
        <v>5.2764892578125E-2</v>
      </c>
      <c r="EF956" s="67">
        <v>5.0109624862670898E-2</v>
      </c>
      <c r="EG956" s="67">
        <v>5.252857506275177E-2</v>
      </c>
      <c r="EH956" s="67">
        <v>5.8147095143795013E-2</v>
      </c>
      <c r="EI956" s="67">
        <v>6.4097136259078979E-2</v>
      </c>
      <c r="EJ956" s="67">
        <v>5.5539455264806747E-2</v>
      </c>
      <c r="EK956" s="67">
        <v>5.448661744594574E-2</v>
      </c>
      <c r="EL956" s="67">
        <v>5.5200304836034775E-2</v>
      </c>
      <c r="EM956" s="67">
        <v>0.4583471417427063</v>
      </c>
      <c r="EN956" s="67">
        <v>0.61460530757904053</v>
      </c>
      <c r="EO956" s="67">
        <v>0.68325233459472656</v>
      </c>
      <c r="EP956" s="67">
        <v>0.71686118841171265</v>
      </c>
      <c r="EQ956" s="67">
        <v>0.51402628421783447</v>
      </c>
      <c r="ER956" s="67">
        <v>-0.20031507313251495</v>
      </c>
      <c r="ES956" s="67">
        <v>-0.21020293235778809</v>
      </c>
      <c r="ET956" s="67">
        <v>-0.11502284556627274</v>
      </c>
      <c r="EU956" s="67">
        <v>-1.7781676724553108E-2</v>
      </c>
      <c r="EV956" s="67">
        <v>1.2150813825428486E-2</v>
      </c>
      <c r="EW956" s="67">
        <v>75.642135620117188</v>
      </c>
      <c r="EX956" s="67">
        <v>73.891342163085938</v>
      </c>
      <c r="EY956" s="67">
        <v>72.955123901367188</v>
      </c>
      <c r="EZ956" s="67">
        <v>71.3626708984375</v>
      </c>
      <c r="FA956" s="67">
        <v>68.915298461914063</v>
      </c>
      <c r="FB956" s="67">
        <v>67.771560668945313</v>
      </c>
      <c r="FC956" s="67">
        <v>68.298812866210938</v>
      </c>
      <c r="FD956" s="67">
        <v>71.802101135253906</v>
      </c>
      <c r="FE956" s="67">
        <v>75.972991943359375</v>
      </c>
      <c r="FF956" s="67">
        <v>80.588973999023438</v>
      </c>
      <c r="FG956" s="67">
        <v>84.8638916015625</v>
      </c>
      <c r="FH956" s="67">
        <v>89.183418273925781</v>
      </c>
      <c r="FI956" s="67">
        <v>93.258247375488281</v>
      </c>
      <c r="FJ956" s="67">
        <v>96.095329284667969</v>
      </c>
      <c r="FK956" s="67">
        <v>98.3856201171875</v>
      </c>
      <c r="FL956" s="67">
        <v>100.02717590332031</v>
      </c>
      <c r="FM956" s="67">
        <v>100.34455108642578</v>
      </c>
      <c r="FN956" s="67">
        <v>99.744583129882813</v>
      </c>
      <c r="FO956" s="67">
        <v>97.072296142578125</v>
      </c>
      <c r="FP956" s="67">
        <v>92.684417724609375</v>
      </c>
      <c r="FQ956" s="67">
        <v>89.074844360351563</v>
      </c>
      <c r="FR956" s="67">
        <v>85.456512451171875</v>
      </c>
      <c r="FS956" s="67">
        <v>82.285308837890625</v>
      </c>
      <c r="FT956" s="67">
        <v>79.074638366699219</v>
      </c>
      <c r="FU956" s="68">
        <v>4.7411389648914337E-2</v>
      </c>
      <c r="FV956" s="40">
        <v>6.119999885559082</v>
      </c>
      <c r="FW956">
        <v>8628.56</v>
      </c>
      <c r="FX956">
        <v>1</v>
      </c>
    </row>
    <row r="957" spans="1:180" x14ac:dyDescent="0.2">
      <c r="A957" t="s">
        <v>189</v>
      </c>
      <c r="B957" t="s">
        <v>207</v>
      </c>
      <c r="C957" t="s">
        <v>204</v>
      </c>
      <c r="D957" t="s">
        <v>186</v>
      </c>
      <c r="E957" t="s">
        <v>1</v>
      </c>
      <c r="F957" t="s">
        <v>194</v>
      </c>
      <c r="G957" s="60" t="s">
        <v>227</v>
      </c>
      <c r="H957" s="67">
        <v>8018.0000669956207</v>
      </c>
      <c r="I957" s="67">
        <v>0.86559110879898071</v>
      </c>
      <c r="J957" s="67">
        <v>0.74715262651443481</v>
      </c>
      <c r="K957" s="67">
        <v>0.67618286609649658</v>
      </c>
      <c r="L957" s="67">
        <v>0.63390392065048218</v>
      </c>
      <c r="M957" s="67">
        <v>0.61191266775131226</v>
      </c>
      <c r="N957" s="67">
        <v>0.64389151334762573</v>
      </c>
      <c r="O957" s="67">
        <v>0.73302364349365234</v>
      </c>
      <c r="P957" s="67">
        <v>0.78360015153884888</v>
      </c>
      <c r="Q957" s="67">
        <v>0.79778671264648438</v>
      </c>
      <c r="R957" s="67">
        <v>0.87126785516738892</v>
      </c>
      <c r="S957" s="67">
        <v>0.99294447898864746</v>
      </c>
      <c r="T957" s="67">
        <v>1.1616541147232056</v>
      </c>
      <c r="U957" s="67">
        <v>1.4081084728240967</v>
      </c>
      <c r="V957" s="67">
        <v>1.6768778562545776</v>
      </c>
      <c r="W957" s="67">
        <v>1.9090038537979126</v>
      </c>
      <c r="X957" s="67">
        <v>2.151669979095459</v>
      </c>
      <c r="Y957" s="67">
        <v>2.3059475421905518</v>
      </c>
      <c r="Z957" s="67">
        <v>2.3322737216949463</v>
      </c>
      <c r="AA957" s="67">
        <v>2.2210218906402588</v>
      </c>
      <c r="AB957" s="67">
        <v>2.0143990516662598</v>
      </c>
      <c r="AC957" s="67">
        <v>1.8267146348953247</v>
      </c>
      <c r="AD957" s="67">
        <v>1.5993664264678955</v>
      </c>
      <c r="AE957" s="67">
        <v>1.3340462446212769</v>
      </c>
      <c r="AF957" s="67">
        <v>1.0699795484542847</v>
      </c>
      <c r="AG957" s="67">
        <v>-8.7640278041362762E-2</v>
      </c>
      <c r="AH957" s="67">
        <v>-7.5218290090560913E-2</v>
      </c>
      <c r="AI957" s="67">
        <v>-6.5509982407093048E-2</v>
      </c>
      <c r="AJ957" s="67">
        <v>-5.4591789841651917E-2</v>
      </c>
      <c r="AK957" s="67">
        <v>-5.7247839868068695E-2</v>
      </c>
      <c r="AL957" s="67">
        <v>-5.9437859803438187E-2</v>
      </c>
      <c r="AM957" s="67">
        <v>-7.3987193405628204E-2</v>
      </c>
      <c r="AN957" s="67">
        <v>-8.0303892493247986E-2</v>
      </c>
      <c r="AO957" s="67">
        <v>-8.4022574126720428E-2</v>
      </c>
      <c r="AP957" s="67">
        <v>-8.8111311197280884E-2</v>
      </c>
      <c r="AQ957" s="67">
        <v>-0.10787464678287506</v>
      </c>
      <c r="AR957" s="67">
        <v>-0.1402822732925415</v>
      </c>
      <c r="AS957" s="67">
        <v>-0.13829965889453888</v>
      </c>
      <c r="AT957" s="67">
        <v>-0.13613364100456238</v>
      </c>
      <c r="AU957" s="67">
        <v>0.31085836887359619</v>
      </c>
      <c r="AV957" s="67">
        <v>0.42568975687026978</v>
      </c>
      <c r="AW957" s="67">
        <v>0.47239473462104797</v>
      </c>
      <c r="AX957" s="67">
        <v>0.46131831407546997</v>
      </c>
      <c r="AY957" s="67">
        <v>0.20074978470802307</v>
      </c>
      <c r="AZ957" s="67">
        <v>-0.42954134941101074</v>
      </c>
      <c r="BA957" s="67">
        <v>-0.37331399321556091</v>
      </c>
      <c r="BB957" s="67">
        <v>-0.24498847126960754</v>
      </c>
      <c r="BC957" s="67">
        <v>-0.14286397397518158</v>
      </c>
      <c r="BD957" s="67">
        <v>-9.4770707190036774E-2</v>
      </c>
      <c r="BE957" s="67">
        <v>-4.9736298620700836E-2</v>
      </c>
      <c r="BF957" s="67">
        <v>-4.0634863078594208E-2</v>
      </c>
      <c r="BG957" s="67">
        <v>-3.3366430550813675E-2</v>
      </c>
      <c r="BH957" s="67">
        <v>-2.4173950776457787E-2</v>
      </c>
      <c r="BI957" s="67">
        <v>-2.7869353070855141E-2</v>
      </c>
      <c r="BJ957" s="67">
        <v>-2.9462002217769623E-2</v>
      </c>
      <c r="BK957" s="67">
        <v>-4.1545417159795761E-2</v>
      </c>
      <c r="BL957" s="67">
        <v>-4.5133557170629501E-2</v>
      </c>
      <c r="BM957" s="67">
        <v>-4.6524103730916977E-2</v>
      </c>
      <c r="BN957" s="67">
        <v>-4.7434620559215546E-2</v>
      </c>
      <c r="BO957" s="67">
        <v>-6.3899435102939606E-2</v>
      </c>
      <c r="BP957" s="67">
        <v>-9.3212217092514038E-2</v>
      </c>
      <c r="BQ957" s="67">
        <v>-8.8273011147975922E-2</v>
      </c>
      <c r="BR957" s="67">
        <v>-8.3739742636680603E-2</v>
      </c>
      <c r="BS957" s="67">
        <v>0.36265033483505249</v>
      </c>
      <c r="BT957" s="67">
        <v>0.47830009460449219</v>
      </c>
      <c r="BU957" s="67">
        <v>0.52578002214431763</v>
      </c>
      <c r="BV957" s="67">
        <v>0.5149121880531311</v>
      </c>
      <c r="BW957" s="67">
        <v>0.25437930226325989</v>
      </c>
      <c r="BX957" s="67">
        <v>-0.37451580166816711</v>
      </c>
      <c r="BY957" s="67">
        <v>-0.31991133093833923</v>
      </c>
      <c r="BZ957" s="67">
        <v>-0.19411037862300873</v>
      </c>
      <c r="CA957" s="67">
        <v>-9.5753304660320282E-2</v>
      </c>
      <c r="CB957" s="67">
        <v>-5.1875937730073929E-2</v>
      </c>
      <c r="CC957" s="67">
        <v>-2.34841238707304E-2</v>
      </c>
      <c r="CD957" s="67">
        <v>-1.6682486981153488E-2</v>
      </c>
      <c r="CE957" s="67">
        <v>-1.1103907600045204E-2</v>
      </c>
      <c r="CF957" s="67">
        <v>-3.1066453084349632E-3</v>
      </c>
      <c r="CG957" s="67">
        <v>-7.521903607994318E-3</v>
      </c>
      <c r="CH957" s="67">
        <v>-8.7008150294423103E-3</v>
      </c>
      <c r="CI957" s="67">
        <v>-1.9076339900493622E-2</v>
      </c>
      <c r="CJ957" s="67">
        <v>-2.0774690434336662E-2</v>
      </c>
      <c r="CK957" s="67">
        <v>-2.0552773028612137E-2</v>
      </c>
      <c r="CL957" s="67">
        <v>-1.9262067973613739E-2</v>
      </c>
      <c r="CM957" s="67">
        <v>-3.3442337065935135E-2</v>
      </c>
      <c r="CN957" s="67">
        <v>-6.0611650347709656E-2</v>
      </c>
      <c r="CO957" s="67">
        <v>-5.3624708205461502E-2</v>
      </c>
      <c r="CP957" s="67">
        <v>-4.7451891005039215E-2</v>
      </c>
      <c r="CQ957" s="67">
        <v>0.3985213041305542</v>
      </c>
      <c r="CR957" s="67">
        <v>0.51473778486251831</v>
      </c>
      <c r="CS957" s="67">
        <v>0.56275457143783569</v>
      </c>
      <c r="CT957" s="67">
        <v>0.55203109979629517</v>
      </c>
      <c r="CU957" s="67">
        <v>0.29152294993400574</v>
      </c>
      <c r="CV957" s="67">
        <v>-0.33640524744987488</v>
      </c>
      <c r="CW957" s="67">
        <v>-0.28292486071586609</v>
      </c>
      <c r="CX957" s="67">
        <v>-0.15887238085269928</v>
      </c>
      <c r="CY957" s="67">
        <v>-6.3124604523181915E-2</v>
      </c>
      <c r="CZ957" s="67">
        <v>-2.2167153656482697E-2</v>
      </c>
      <c r="DA957" s="67">
        <v>2.7680513449013233E-3</v>
      </c>
      <c r="DB957" s="67">
        <v>7.2698895819485188E-3</v>
      </c>
      <c r="DC957" s="67">
        <v>1.1158614419400692E-2</v>
      </c>
      <c r="DD957" s="67">
        <v>1.7960658296942711E-2</v>
      </c>
      <c r="DE957" s="67">
        <v>1.282554492354393E-2</v>
      </c>
      <c r="DF957" s="67">
        <v>1.2060372158885002E-2</v>
      </c>
      <c r="DG957" s="67">
        <v>3.39273433201015E-3</v>
      </c>
      <c r="DH957" s="67">
        <v>3.5841776989400387E-3</v>
      </c>
      <c r="DI957" s="67">
        <v>5.4185562767088413E-3</v>
      </c>
      <c r="DJ957" s="67">
        <v>8.9104808866977692E-3</v>
      </c>
      <c r="DK957" s="67">
        <v>-2.9852399602532387E-3</v>
      </c>
      <c r="DL957" s="67">
        <v>-2.8011081740260124E-2</v>
      </c>
      <c r="DM957" s="67">
        <v>-1.8976414576172829E-2</v>
      </c>
      <c r="DN957" s="67">
        <v>-1.1164036579430103E-2</v>
      </c>
      <c r="DO957" s="67">
        <v>0.43439227342605591</v>
      </c>
      <c r="DP957" s="67">
        <v>0.55117547512054443</v>
      </c>
      <c r="DQ957" s="67">
        <v>0.59972906112670898</v>
      </c>
      <c r="DR957" s="67">
        <v>0.58914995193481445</v>
      </c>
      <c r="DS957" s="67">
        <v>0.32866659760475159</v>
      </c>
      <c r="DT957" s="67">
        <v>-0.29829469323158264</v>
      </c>
      <c r="DU957" s="67">
        <v>-0.24593837559223175</v>
      </c>
      <c r="DV957" s="67">
        <v>-0.12363436818122864</v>
      </c>
      <c r="DW957" s="67">
        <v>-3.049590066075325E-2</v>
      </c>
      <c r="DX957" s="67">
        <v>7.5416285544633865E-3</v>
      </c>
      <c r="DY957" s="67">
        <v>4.0672019124031067E-2</v>
      </c>
      <c r="DZ957" s="67">
        <v>4.1853316128253937E-2</v>
      </c>
      <c r="EA957" s="67">
        <v>4.3302159756422043E-2</v>
      </c>
      <c r="EB957" s="67">
        <v>4.8378501087427139E-2</v>
      </c>
      <c r="EC957" s="67">
        <v>4.2204033583402634E-2</v>
      </c>
      <c r="ED957" s="67">
        <v>4.2036231607198715E-2</v>
      </c>
      <c r="EE957" s="67">
        <v>3.5834509879350662E-2</v>
      </c>
      <c r="EF957" s="67">
        <v>3.875451534986496E-2</v>
      </c>
      <c r="EG957" s="67">
        <v>4.2917031794786453E-2</v>
      </c>
      <c r="EH957" s="67">
        <v>4.958716407418251E-2</v>
      </c>
      <c r="EI957" s="67">
        <v>4.0989972651004791E-2</v>
      </c>
      <c r="EJ957" s="67">
        <v>1.9058963283896446E-2</v>
      </c>
      <c r="EK957" s="67">
        <v>3.1050221994519234E-2</v>
      </c>
      <c r="EL957" s="67">
        <v>4.1229862719774246E-2</v>
      </c>
      <c r="EM957" s="67">
        <v>0.48618426918983459</v>
      </c>
      <c r="EN957" s="67">
        <v>0.60378587245941162</v>
      </c>
      <c r="EO957" s="67">
        <v>0.65311437845230103</v>
      </c>
      <c r="EP957" s="67">
        <v>0.64274382591247559</v>
      </c>
      <c r="EQ957" s="67">
        <v>0.3822961151599884</v>
      </c>
      <c r="ER957" s="67">
        <v>-0.2432691752910614</v>
      </c>
      <c r="ES957" s="67">
        <v>-0.19253572821617126</v>
      </c>
      <c r="ET957" s="67">
        <v>-7.2756297886371613E-2</v>
      </c>
      <c r="EU957" s="67">
        <v>1.6614764928817749E-2</v>
      </c>
      <c r="EV957" s="67">
        <v>5.0436392426490784E-2</v>
      </c>
      <c r="EW957" s="67">
        <v>76.975509643554688</v>
      </c>
      <c r="EX957" s="67">
        <v>75.849624633789063</v>
      </c>
      <c r="EY957" s="67">
        <v>73.981536865234375</v>
      </c>
      <c r="EZ957" s="67">
        <v>73.85858154296875</v>
      </c>
      <c r="FA957" s="67">
        <v>71.873924255371094</v>
      </c>
      <c r="FB957" s="67">
        <v>70.550956726074219</v>
      </c>
      <c r="FC957" s="67">
        <v>69.580718994140625</v>
      </c>
      <c r="FD957" s="67">
        <v>72.612663269042969</v>
      </c>
      <c r="FE957" s="67">
        <v>77.896827697753906</v>
      </c>
      <c r="FF957" s="67">
        <v>82.125526428222656</v>
      </c>
      <c r="FG957" s="67">
        <v>86.387100219726563</v>
      </c>
      <c r="FH957" s="67">
        <v>90.673393249511719</v>
      </c>
      <c r="FI957" s="67">
        <v>94.545600891113281</v>
      </c>
      <c r="FJ957" s="67">
        <v>96.849853515625</v>
      </c>
      <c r="FK957" s="67">
        <v>98.528892517089844</v>
      </c>
      <c r="FL957" s="67">
        <v>100.27910614013672</v>
      </c>
      <c r="FM957" s="67">
        <v>99.630950927734375</v>
      </c>
      <c r="FN957" s="67">
        <v>98.052764892578125</v>
      </c>
      <c r="FO957" s="67">
        <v>94.277420043945313</v>
      </c>
      <c r="FP957" s="67">
        <v>90.290267944335938</v>
      </c>
      <c r="FQ957" s="67">
        <v>86.149864196777344</v>
      </c>
      <c r="FR957" s="67">
        <v>82.444610595703125</v>
      </c>
      <c r="FS957" s="67">
        <v>80.22369384765625</v>
      </c>
      <c r="FT957" s="67">
        <v>77.949729919433594</v>
      </c>
      <c r="FU957" s="68">
        <v>4.742073267698288E-2</v>
      </c>
      <c r="FV957" s="40">
        <v>6.0900001525878906</v>
      </c>
      <c r="FW957">
        <v>9005.61</v>
      </c>
      <c r="FX957">
        <v>1</v>
      </c>
    </row>
    <row r="958" spans="1:180" x14ac:dyDescent="0.2">
      <c r="A958" t="s">
        <v>189</v>
      </c>
      <c r="B958" t="s">
        <v>207</v>
      </c>
      <c r="C958" t="s">
        <v>204</v>
      </c>
      <c r="D958" t="s">
        <v>186</v>
      </c>
      <c r="E958" t="s">
        <v>1</v>
      </c>
      <c r="F958" t="s">
        <v>194</v>
      </c>
      <c r="G958" s="60" t="s">
        <v>228</v>
      </c>
      <c r="H958" s="67">
        <v>7979.9997997283936</v>
      </c>
      <c r="I958" s="67">
        <v>0.70384764671325684</v>
      </c>
      <c r="J958" s="67">
        <v>0.61740368604660034</v>
      </c>
      <c r="K958" s="67">
        <v>0.56589299440383911</v>
      </c>
      <c r="L958" s="67">
        <v>0.54768794775009155</v>
      </c>
      <c r="M958" s="67">
        <v>0.54181939363479614</v>
      </c>
      <c r="N958" s="67">
        <v>0.58630037307739258</v>
      </c>
      <c r="O958" s="67">
        <v>0.68453192710876465</v>
      </c>
      <c r="P958" s="67">
        <v>0.73440802097320557</v>
      </c>
      <c r="Q958" s="67">
        <v>0.71910536289215088</v>
      </c>
      <c r="R958" s="67">
        <v>0.73610985279083252</v>
      </c>
      <c r="S958" s="67">
        <v>0.80618852376937866</v>
      </c>
      <c r="T958" s="67">
        <v>0.9320562481880188</v>
      </c>
      <c r="U958" s="67">
        <v>1.1276270151138306</v>
      </c>
      <c r="V958" s="67">
        <v>1.3907489776611328</v>
      </c>
      <c r="W958" s="67">
        <v>1.6894353628158569</v>
      </c>
      <c r="X958" s="67">
        <v>2.0030984878540039</v>
      </c>
      <c r="Y958" s="67">
        <v>2.2481637001037598</v>
      </c>
      <c r="Z958" s="67">
        <v>2.4079625606536865</v>
      </c>
      <c r="AA958" s="67">
        <v>2.4122071266174316</v>
      </c>
      <c r="AB958" s="67">
        <v>2.2071928977966309</v>
      </c>
      <c r="AC958" s="67">
        <v>1.9912675619125366</v>
      </c>
      <c r="AD958" s="67">
        <v>1.6894912719726563</v>
      </c>
      <c r="AE958" s="67">
        <v>1.3272413015365601</v>
      </c>
      <c r="AF958" s="67">
        <v>1.0233681201934814</v>
      </c>
      <c r="AG958" s="67">
        <v>-6.4431175589561462E-2</v>
      </c>
      <c r="AH958" s="67">
        <v>-5.8197177946567535E-2</v>
      </c>
      <c r="AI958" s="67">
        <v>-5.8186627924442291E-2</v>
      </c>
      <c r="AJ958" s="67">
        <v>-5.0121966749429703E-2</v>
      </c>
      <c r="AK958" s="67">
        <v>-5.4917693138122559E-2</v>
      </c>
      <c r="AL958" s="67">
        <v>-4.9580417573451996E-2</v>
      </c>
      <c r="AM958" s="67">
        <v>-5.2639149129390717E-2</v>
      </c>
      <c r="AN958" s="67">
        <v>-6.0034897178411484E-2</v>
      </c>
      <c r="AO958" s="67">
        <v>-7.9632438719272614E-2</v>
      </c>
      <c r="AP958" s="67">
        <v>-9.7724035382270813E-2</v>
      </c>
      <c r="AQ958" s="67">
        <v>-0.10695274919271469</v>
      </c>
      <c r="AR958" s="67">
        <v>-0.1235886886715889</v>
      </c>
      <c r="AS958" s="67">
        <v>-0.13259625434875488</v>
      </c>
      <c r="AT958" s="67">
        <v>-0.11089788377285004</v>
      </c>
      <c r="AU958" s="67">
        <v>0.27725553512573242</v>
      </c>
      <c r="AV958" s="67">
        <v>0.44124415516853333</v>
      </c>
      <c r="AW958" s="67">
        <v>0.5491144061088562</v>
      </c>
      <c r="AX958" s="67">
        <v>0.6010097861289978</v>
      </c>
      <c r="AY958" s="67">
        <v>0.39247757196426392</v>
      </c>
      <c r="AZ958" s="67">
        <v>-0.39143019914627075</v>
      </c>
      <c r="BA958" s="67">
        <v>-0.3936220109462738</v>
      </c>
      <c r="BB958" s="67">
        <v>-0.29992422461509705</v>
      </c>
      <c r="BC958" s="67">
        <v>-0.19521097838878632</v>
      </c>
      <c r="BD958" s="67">
        <v>-0.14119192957878113</v>
      </c>
      <c r="BE958" s="67">
        <v>-2.6429729536175728E-2</v>
      </c>
      <c r="BF958" s="67">
        <v>-2.3524412885308266E-2</v>
      </c>
      <c r="BG958" s="67">
        <v>-2.5960613042116165E-2</v>
      </c>
      <c r="BH958" s="67">
        <v>-1.9626215100288391E-2</v>
      </c>
      <c r="BI958" s="67">
        <v>-2.546490915119648E-2</v>
      </c>
      <c r="BJ958" s="67">
        <v>-1.9530165940523148E-2</v>
      </c>
      <c r="BK958" s="67">
        <v>-2.0116858184337616E-2</v>
      </c>
      <c r="BL958" s="67">
        <v>-2.4775899946689606E-2</v>
      </c>
      <c r="BM958" s="67">
        <v>-4.2039740830659866E-2</v>
      </c>
      <c r="BN958" s="67">
        <v>-5.6944787502288818E-2</v>
      </c>
      <c r="BO958" s="67">
        <v>-6.286601722240448E-2</v>
      </c>
      <c r="BP958" s="67">
        <v>-7.6399549841880798E-2</v>
      </c>
      <c r="BQ958" s="67">
        <v>-8.2444921135902405E-2</v>
      </c>
      <c r="BR958" s="67">
        <v>-5.837501585483551E-2</v>
      </c>
      <c r="BS958" s="67">
        <v>0.32917514443397522</v>
      </c>
      <c r="BT958" s="67">
        <v>0.49398404359817505</v>
      </c>
      <c r="BU958" s="67">
        <v>0.60263127088546753</v>
      </c>
      <c r="BV958" s="67">
        <v>0.65473568439483643</v>
      </c>
      <c r="BW958" s="67">
        <v>0.44624021649360657</v>
      </c>
      <c r="BX958" s="67">
        <v>-0.33626696467399597</v>
      </c>
      <c r="BY958" s="67">
        <v>-0.34008380770683289</v>
      </c>
      <c r="BZ958" s="67">
        <v>-0.24891708791255951</v>
      </c>
      <c r="CA958" s="67">
        <v>-0.147979736328125</v>
      </c>
      <c r="CB958" s="67">
        <v>-9.8186708986759186E-2</v>
      </c>
      <c r="CC958" s="67">
        <v>-1.1004653788404539E-4</v>
      </c>
      <c r="CD958" s="67">
        <v>4.8983644228428602E-4</v>
      </c>
      <c r="CE958" s="67">
        <v>-3.6409751046448946E-3</v>
      </c>
      <c r="CF958" s="67">
        <v>1.4950479380786419E-3</v>
      </c>
      <c r="CG958" s="67">
        <v>-5.0659994594752789E-3</v>
      </c>
      <c r="CH958" s="67">
        <v>1.2825446901842952E-3</v>
      </c>
      <c r="CI958" s="67">
        <v>2.4079782888293266E-3</v>
      </c>
      <c r="CJ958" s="67">
        <v>-3.5562639823183417E-4</v>
      </c>
      <c r="CK958" s="67">
        <v>-1.600315049290657E-2</v>
      </c>
      <c r="CL958" s="67">
        <v>-2.8701208531856537E-2</v>
      </c>
      <c r="CM958" s="67">
        <v>-3.2331682741641998E-2</v>
      </c>
      <c r="CN958" s="67">
        <v>-4.3716490268707275E-2</v>
      </c>
      <c r="CO958" s="67">
        <v>-4.7710254788398743E-2</v>
      </c>
      <c r="CP958" s="67">
        <v>-2.1997842937707901E-2</v>
      </c>
      <c r="CQ958" s="67">
        <v>0.36513450741767883</v>
      </c>
      <c r="CR958" s="67">
        <v>0.53051149845123291</v>
      </c>
      <c r="CS958" s="67">
        <v>0.63969683647155762</v>
      </c>
      <c r="CT958" s="67">
        <v>0.69194608926773071</v>
      </c>
      <c r="CU958" s="67">
        <v>0.48347604274749756</v>
      </c>
      <c r="CV958" s="67">
        <v>-0.29806110262870789</v>
      </c>
      <c r="CW958" s="67">
        <v>-0.3030034601688385</v>
      </c>
      <c r="CX958" s="67">
        <v>-0.21358971297740936</v>
      </c>
      <c r="CY958" s="67">
        <v>-0.11526752263307571</v>
      </c>
      <c r="CZ958" s="67">
        <v>-6.8401418626308441E-2</v>
      </c>
      <c r="DA958" s="67">
        <v>2.6209635660052299E-2</v>
      </c>
      <c r="DB958" s="67">
        <v>2.4504086002707481E-2</v>
      </c>
      <c r="DC958" s="67">
        <v>1.8678663298487663E-2</v>
      </c>
      <c r="DD958" s="67">
        <v>2.26163100451231E-2</v>
      </c>
      <c r="DE958" s="67">
        <v>1.5332909300923347E-2</v>
      </c>
      <c r="DF958" s="67">
        <v>2.2095255553722382E-2</v>
      </c>
      <c r="DG958" s="67">
        <v>2.4932814761996269E-2</v>
      </c>
      <c r="DH958" s="67">
        <v>2.4064647033810616E-2</v>
      </c>
      <c r="DI958" s="67">
        <v>1.0033437050879002E-2</v>
      </c>
      <c r="DJ958" s="67">
        <v>-4.576255741994828E-4</v>
      </c>
      <c r="DK958" s="67">
        <v>-1.7973450012505054E-3</v>
      </c>
      <c r="DL958" s="67">
        <v>-1.1033431626856327E-2</v>
      </c>
      <c r="DM958" s="67">
        <v>-1.297559030354023E-2</v>
      </c>
      <c r="DN958" s="67">
        <v>1.4379330910742283E-2</v>
      </c>
      <c r="DO958" s="67">
        <v>0.40109387040138245</v>
      </c>
      <c r="DP958" s="67">
        <v>0.56703895330429077</v>
      </c>
      <c r="DQ958" s="67">
        <v>0.67676240205764771</v>
      </c>
      <c r="DR958" s="67">
        <v>0.729156494140625</v>
      </c>
      <c r="DS958" s="67">
        <v>0.52071183919906616</v>
      </c>
      <c r="DT958" s="67">
        <v>-0.25985518097877502</v>
      </c>
      <c r="DU958" s="67">
        <v>-0.26592308282852173</v>
      </c>
      <c r="DV958" s="67">
        <v>-0.17826232314109802</v>
      </c>
      <c r="DW958" s="67">
        <v>-8.2555323839187622E-2</v>
      </c>
      <c r="DX958" s="67">
        <v>-3.8616128265857697E-2</v>
      </c>
      <c r="DY958" s="67">
        <v>6.4211077988147736E-2</v>
      </c>
      <c r="DZ958" s="67">
        <v>5.9176847338676453E-2</v>
      </c>
      <c r="EA958" s="67">
        <v>5.090467631816864E-2</v>
      </c>
      <c r="EB958" s="67">
        <v>5.3112059831619263E-2</v>
      </c>
      <c r="EC958" s="67">
        <v>4.4785689562559128E-2</v>
      </c>
      <c r="ED958" s="67">
        <v>5.2145503461360931E-2</v>
      </c>
      <c r="EE958" s="67">
        <v>5.7455107569694519E-2</v>
      </c>
      <c r="EF958" s="67">
        <v>5.9323642402887344E-2</v>
      </c>
      <c r="EG958" s="67">
        <v>4.7626137733459473E-2</v>
      </c>
      <c r="EH958" s="67">
        <v>4.0321622043848038E-2</v>
      </c>
      <c r="EI958" s="67">
        <v>4.2289391160011292E-2</v>
      </c>
      <c r="EJ958" s="67">
        <v>3.6155715584754944E-2</v>
      </c>
      <c r="EK958" s="67">
        <v>3.7175748497247696E-2</v>
      </c>
      <c r="EL958" s="67">
        <v>6.6902197897434235E-2</v>
      </c>
      <c r="EM958" s="67">
        <v>0.45301347970962524</v>
      </c>
      <c r="EN958" s="67">
        <v>0.61977875232696533</v>
      </c>
      <c r="EO958" s="67">
        <v>0.73027926683425903</v>
      </c>
      <c r="EP958" s="67">
        <v>0.78288233280181885</v>
      </c>
      <c r="EQ958" s="67">
        <v>0.57447439432144165</v>
      </c>
      <c r="ER958" s="67">
        <v>-0.20469197630882263</v>
      </c>
      <c r="ES958" s="67">
        <v>-0.2123849093914032</v>
      </c>
      <c r="ET958" s="67">
        <v>-0.12725521624088287</v>
      </c>
      <c r="EU958" s="67">
        <v>-3.5324089229106903E-2</v>
      </c>
      <c r="EV958" s="67">
        <v>4.3891039676964283E-3</v>
      </c>
      <c r="EW958" s="67">
        <v>74.460350036621094</v>
      </c>
      <c r="EX958" s="67">
        <v>72.493133544921875</v>
      </c>
      <c r="EY958" s="67">
        <v>70.327339172363281</v>
      </c>
      <c r="EZ958" s="67">
        <v>69.470726013183594</v>
      </c>
      <c r="FA958" s="67">
        <v>68.188377380371094</v>
      </c>
      <c r="FB958" s="67">
        <v>67.263038635253906</v>
      </c>
      <c r="FC958" s="67">
        <v>67.388572692871094</v>
      </c>
      <c r="FD958" s="67">
        <v>68.658683776855469</v>
      </c>
      <c r="FE958" s="67">
        <v>73.704803466796875</v>
      </c>
      <c r="FF958" s="67">
        <v>79.774864196777344</v>
      </c>
      <c r="FG958" s="67">
        <v>85.085205078125</v>
      </c>
      <c r="FH958" s="67">
        <v>90.749053955078125</v>
      </c>
      <c r="FI958" s="67">
        <v>94.562767028808594</v>
      </c>
      <c r="FJ958" s="67">
        <v>97.940864562988281</v>
      </c>
      <c r="FK958" s="67">
        <v>100.24568939208984</v>
      </c>
      <c r="FL958" s="67">
        <v>102.01276397705078</v>
      </c>
      <c r="FM958" s="67">
        <v>102.52297210693359</v>
      </c>
      <c r="FN958" s="67">
        <v>101.72037506103516</v>
      </c>
      <c r="FO958" s="67">
        <v>99.750244140625</v>
      </c>
      <c r="FP958" s="67">
        <v>95.176658630371094</v>
      </c>
      <c r="FQ958" s="67">
        <v>89.976760864257813</v>
      </c>
      <c r="FR958" s="67">
        <v>86.665359497070313</v>
      </c>
      <c r="FS958" s="67">
        <v>83.872817993164063</v>
      </c>
      <c r="FT958" s="67">
        <v>80.86627197265625</v>
      </c>
      <c r="FU958" s="68">
        <v>4.7537848353385925E-2</v>
      </c>
      <c r="FV958" s="40">
        <v>5.869999885559082</v>
      </c>
      <c r="FW958">
        <v>8339.57</v>
      </c>
      <c r="FX958">
        <v>1</v>
      </c>
    </row>
    <row r="959" spans="1:180" x14ac:dyDescent="0.2">
      <c r="A959" t="s">
        <v>189</v>
      </c>
      <c r="B959" t="s">
        <v>207</v>
      </c>
      <c r="C959" t="s">
        <v>204</v>
      </c>
      <c r="D959" t="s">
        <v>186</v>
      </c>
      <c r="E959" t="s">
        <v>1</v>
      </c>
      <c r="F959" t="s">
        <v>194</v>
      </c>
      <c r="G959" s="60" t="s">
        <v>229</v>
      </c>
      <c r="H959" s="67">
        <v>7973.9997482299805</v>
      </c>
      <c r="I959" s="67">
        <v>0.83924895524978638</v>
      </c>
      <c r="J959" s="67">
        <v>0.73203521966934204</v>
      </c>
      <c r="K959" s="67">
        <v>0.6665986180305481</v>
      </c>
      <c r="L959" s="67">
        <v>0.62365925312042236</v>
      </c>
      <c r="M959" s="67">
        <v>0.60393828153610229</v>
      </c>
      <c r="N959" s="67">
        <v>0.64171087741851807</v>
      </c>
      <c r="O959" s="67">
        <v>0.73390853404998779</v>
      </c>
      <c r="P959" s="67">
        <v>0.78573513031005859</v>
      </c>
      <c r="Q959" s="67">
        <v>0.77726632356643677</v>
      </c>
      <c r="R959" s="67">
        <v>0.81165105104446411</v>
      </c>
      <c r="S959" s="67">
        <v>0.91996043920516968</v>
      </c>
      <c r="T959" s="67">
        <v>1.0860841274261475</v>
      </c>
      <c r="U959" s="67">
        <v>1.3437767028808594</v>
      </c>
      <c r="V959" s="67">
        <v>1.6384423971176147</v>
      </c>
      <c r="W959" s="67">
        <v>1.9144915342330933</v>
      </c>
      <c r="X959" s="67">
        <v>2.2257676124572754</v>
      </c>
      <c r="Y959" s="67">
        <v>2.4548890590667725</v>
      </c>
      <c r="Z959" s="67">
        <v>2.5516319274902344</v>
      </c>
      <c r="AA959" s="67">
        <v>2.5037925243377686</v>
      </c>
      <c r="AB959" s="67">
        <v>2.3184363842010498</v>
      </c>
      <c r="AC959" s="67">
        <v>2.1181330680847168</v>
      </c>
      <c r="AD959" s="67">
        <v>1.810998797416687</v>
      </c>
      <c r="AE959" s="67">
        <v>1.4272458553314209</v>
      </c>
      <c r="AF959" s="67">
        <v>1.1183012723922729</v>
      </c>
      <c r="AG959" s="67">
        <v>-0.11672612279653549</v>
      </c>
      <c r="AH959" s="67">
        <v>-8.4289051592350006E-2</v>
      </c>
      <c r="AI959" s="67">
        <v>-6.9604933261871338E-2</v>
      </c>
      <c r="AJ959" s="67">
        <v>-5.8073442429304123E-2</v>
      </c>
      <c r="AK959" s="67">
        <v>-6.0818485915660858E-2</v>
      </c>
      <c r="AL959" s="67">
        <v>-5.7512439787387848E-2</v>
      </c>
      <c r="AM959" s="67">
        <v>-7.6999746263027191E-2</v>
      </c>
      <c r="AN959" s="67">
        <v>-9.1404356062412262E-2</v>
      </c>
      <c r="AO959" s="67">
        <v>-0.10547161847352982</v>
      </c>
      <c r="AP959" s="67">
        <v>-0.13495595753192902</v>
      </c>
      <c r="AQ959" s="67">
        <v>-0.15977224707603455</v>
      </c>
      <c r="AR959" s="67">
        <v>-0.16918164491653442</v>
      </c>
      <c r="AS959" s="67">
        <v>-0.17385636270046234</v>
      </c>
      <c r="AT959" s="67">
        <v>-0.12545220553874969</v>
      </c>
      <c r="AU959" s="67">
        <v>0.32451793551445007</v>
      </c>
      <c r="AV959" s="67">
        <v>0.519539475440979</v>
      </c>
      <c r="AW959" s="67">
        <v>0.60930323600769043</v>
      </c>
      <c r="AX959" s="67">
        <v>0.61589187383651733</v>
      </c>
      <c r="AY959" s="67">
        <v>0.35446199774742126</v>
      </c>
      <c r="AZ959" s="67">
        <v>-0.46791025996208191</v>
      </c>
      <c r="BA959" s="67">
        <v>-0.44885236024856567</v>
      </c>
      <c r="BB959" s="67">
        <v>-0.33486887812614441</v>
      </c>
      <c r="BC959" s="67">
        <v>-0.2297087162733078</v>
      </c>
      <c r="BD959" s="67">
        <v>-0.15170574188232422</v>
      </c>
      <c r="BE959" s="67">
        <v>-7.8700557351112366E-2</v>
      </c>
      <c r="BF959" s="67">
        <v>-4.9594230949878693E-2</v>
      </c>
      <c r="BG959" s="67">
        <v>-3.7358373403549194E-2</v>
      </c>
      <c r="BH959" s="67">
        <v>-2.7558209374547005E-2</v>
      </c>
      <c r="BI959" s="67">
        <v>-3.1346764415502548E-2</v>
      </c>
      <c r="BJ959" s="67">
        <v>-2.7442822232842445E-2</v>
      </c>
      <c r="BK959" s="67">
        <v>-4.4456440955400467E-2</v>
      </c>
      <c r="BL959" s="67">
        <v>-5.6122761219739914E-2</v>
      </c>
      <c r="BM959" s="67">
        <v>-6.7855015397071838E-2</v>
      </c>
      <c r="BN959" s="67">
        <v>-9.415079653263092E-2</v>
      </c>
      <c r="BO959" s="67">
        <v>-0.11565760523080826</v>
      </c>
      <c r="BP959" s="67">
        <v>-0.12196273356676102</v>
      </c>
      <c r="BQ959" s="67">
        <v>-0.12367325276136398</v>
      </c>
      <c r="BR959" s="67">
        <v>-7.2895951569080353E-2</v>
      </c>
      <c r="BS959" s="67">
        <v>0.37647059559822083</v>
      </c>
      <c r="BT959" s="67">
        <v>0.57231289148330688</v>
      </c>
      <c r="BU959" s="67">
        <v>0.66285425424575806</v>
      </c>
      <c r="BV959" s="67">
        <v>0.66965204477310181</v>
      </c>
      <c r="BW959" s="67">
        <v>0.40825894474983215</v>
      </c>
      <c r="BX959" s="67">
        <v>-0.41271185874938965</v>
      </c>
      <c r="BY959" s="67">
        <v>-0.39528018236160278</v>
      </c>
      <c r="BZ959" s="67">
        <v>-0.28382942080497742</v>
      </c>
      <c r="CA959" s="67">
        <v>-0.18244756758213043</v>
      </c>
      <c r="CB959" s="67">
        <v>-0.10867331176996231</v>
      </c>
      <c r="CC959" s="67">
        <v>-5.2364170551300049E-2</v>
      </c>
      <c r="CD959" s="67">
        <v>-2.5564700365066528E-2</v>
      </c>
      <c r="CE959" s="67">
        <v>-1.5024507418274879E-2</v>
      </c>
      <c r="CF959" s="67">
        <v>-6.4234528690576553E-3</v>
      </c>
      <c r="CG959" s="67">
        <v>-1.0934744030237198E-2</v>
      </c>
      <c r="CH959" s="67">
        <v>-6.616692990064621E-3</v>
      </c>
      <c r="CI959" s="67">
        <v>-2.191704697906971E-2</v>
      </c>
      <c r="CJ959" s="67">
        <v>-3.1686834990978241E-2</v>
      </c>
      <c r="CK959" s="67">
        <v>-4.1801866143941879E-2</v>
      </c>
      <c r="CL959" s="67">
        <v>-6.5889254212379456E-2</v>
      </c>
      <c r="CM959" s="67">
        <v>-8.5103929042816162E-2</v>
      </c>
      <c r="CN959" s="67">
        <v>-8.9259058237075806E-2</v>
      </c>
      <c r="CO959" s="67">
        <v>-8.8916577398777008E-2</v>
      </c>
      <c r="CP959" s="67">
        <v>-3.6495648324489594E-2</v>
      </c>
      <c r="CQ959" s="67">
        <v>0.41245284676551819</v>
      </c>
      <c r="CR959" s="67">
        <v>0.60886359214782715</v>
      </c>
      <c r="CS959" s="67">
        <v>0.69994354248046875</v>
      </c>
      <c r="CT959" s="67">
        <v>0.70688629150390625</v>
      </c>
      <c r="CU959" s="67">
        <v>0.4455186128616333</v>
      </c>
      <c r="CV959" s="67">
        <v>-0.37448158860206604</v>
      </c>
      <c r="CW959" s="67">
        <v>-0.35817629098892212</v>
      </c>
      <c r="CX959" s="67">
        <v>-0.24847967922687531</v>
      </c>
      <c r="CY959" s="67">
        <v>-0.1497146338224411</v>
      </c>
      <c r="CZ959" s="67">
        <v>-7.8869186341762543E-2</v>
      </c>
      <c r="DA959" s="67">
        <v>-2.6027785614132881E-2</v>
      </c>
      <c r="DB959" s="67">
        <v>-1.5351747861132026E-3</v>
      </c>
      <c r="DC959" s="67">
        <v>7.3093585669994354E-3</v>
      </c>
      <c r="DD959" s="67">
        <v>1.4711304567754269E-2</v>
      </c>
      <c r="DE959" s="67">
        <v>9.4772763550281525E-3</v>
      </c>
      <c r="DF959" s="67">
        <v>1.4209434390068054E-2</v>
      </c>
      <c r="DG959" s="67">
        <v>6.2234746292233467E-4</v>
      </c>
      <c r="DH959" s="67">
        <v>-7.2509115561842918E-3</v>
      </c>
      <c r="DI959" s="67">
        <v>-1.5748718753457069E-2</v>
      </c>
      <c r="DJ959" s="67">
        <v>-3.7627708166837692E-2</v>
      </c>
      <c r="DK959" s="67">
        <v>-5.4550260305404663E-2</v>
      </c>
      <c r="DL959" s="67">
        <v>-5.6555397808551788E-2</v>
      </c>
      <c r="DM959" s="67">
        <v>-5.4159902036190033E-2</v>
      </c>
      <c r="DN959" s="67">
        <v>-9.5345632871612906E-5</v>
      </c>
      <c r="DO959" s="67">
        <v>0.44843509793281555</v>
      </c>
      <c r="DP959" s="67">
        <v>0.64541429281234741</v>
      </c>
      <c r="DQ959" s="67">
        <v>0.73703271150588989</v>
      </c>
      <c r="DR959" s="67">
        <v>0.74412053823471069</v>
      </c>
      <c r="DS959" s="67">
        <v>0.48277828097343445</v>
      </c>
      <c r="DT959" s="67">
        <v>-0.33625131845474243</v>
      </c>
      <c r="DU959" s="67">
        <v>-0.32107239961624146</v>
      </c>
      <c r="DV959" s="67">
        <v>-0.21312993764877319</v>
      </c>
      <c r="DW959" s="67">
        <v>-0.11698170006275177</v>
      </c>
      <c r="DX959" s="67">
        <v>-4.9065057188272476E-2</v>
      </c>
      <c r="DY959" s="67">
        <v>1.1997777968645096E-2</v>
      </c>
      <c r="DZ959" s="67">
        <v>3.3159647136926651E-2</v>
      </c>
      <c r="EA959" s="67">
        <v>3.9555914700031281E-2</v>
      </c>
      <c r="EB959" s="67">
        <v>4.5226532965898514E-2</v>
      </c>
      <c r="EC959" s="67">
        <v>3.8948994129896164E-2</v>
      </c>
      <c r="ED959" s="67">
        <v>4.4279053807258606E-2</v>
      </c>
      <c r="EE959" s="67">
        <v>3.316565603017807E-2</v>
      </c>
      <c r="EF959" s="67">
        <v>2.8030682355165482E-2</v>
      </c>
      <c r="EG959" s="67">
        <v>2.1867888048291206E-2</v>
      </c>
      <c r="EH959" s="67">
        <v>3.177466569468379E-3</v>
      </c>
      <c r="EI959" s="67">
        <v>-1.0435609146952629E-2</v>
      </c>
      <c r="EJ959" s="67">
        <v>-9.336492046713829E-3</v>
      </c>
      <c r="EK959" s="67">
        <v>-3.9767809212207794E-3</v>
      </c>
      <c r="EL959" s="67">
        <v>5.2460908889770508E-2</v>
      </c>
      <c r="EM959" s="67">
        <v>0.50038778781890869</v>
      </c>
      <c r="EN959" s="67">
        <v>0.69818770885467529</v>
      </c>
      <c r="EO959" s="67">
        <v>0.79058378934860229</v>
      </c>
      <c r="EP959" s="67">
        <v>0.79788070917129517</v>
      </c>
      <c r="EQ959" s="67">
        <v>0.53657525777816772</v>
      </c>
      <c r="ER959" s="67">
        <v>-0.2810528576374054</v>
      </c>
      <c r="ES959" s="67">
        <v>-0.26750019192695618</v>
      </c>
      <c r="ET959" s="67">
        <v>-0.16209051012992859</v>
      </c>
      <c r="EU959" s="67">
        <v>-6.9720543920993805E-2</v>
      </c>
      <c r="EV959" s="67">
        <v>-6.0326317325234413E-3</v>
      </c>
      <c r="EW959" s="67">
        <v>78.571884155273438</v>
      </c>
      <c r="EX959" s="67">
        <v>77.154090881347656</v>
      </c>
      <c r="EY959" s="67">
        <v>74.887298583984375</v>
      </c>
      <c r="EZ959" s="67">
        <v>73.370826721191406</v>
      </c>
      <c r="FA959" s="67">
        <v>71.91217041015625</v>
      </c>
      <c r="FB959" s="67">
        <v>71.165435791015625</v>
      </c>
      <c r="FC959" s="67">
        <v>70.456459045410156</v>
      </c>
      <c r="FD959" s="67">
        <v>71.680717468261719</v>
      </c>
      <c r="FE959" s="67">
        <v>76.543678283691406</v>
      </c>
      <c r="FF959" s="67">
        <v>81.888954162597656</v>
      </c>
      <c r="FG959" s="67">
        <v>86.723419189453125</v>
      </c>
      <c r="FH959" s="67">
        <v>91.27398681640625</v>
      </c>
      <c r="FI959" s="67">
        <v>95.055564880371094</v>
      </c>
      <c r="FJ959" s="67">
        <v>99.249992370605469</v>
      </c>
      <c r="FK959" s="67">
        <v>101.94528198242188</v>
      </c>
      <c r="FL959" s="67">
        <v>103.26092529296875</v>
      </c>
      <c r="FM959" s="67">
        <v>103.76913452148438</v>
      </c>
      <c r="FN959" s="67">
        <v>102.56787872314453</v>
      </c>
      <c r="FO959" s="67">
        <v>100.20932006835938</v>
      </c>
      <c r="FP959" s="67">
        <v>94.504653930664063</v>
      </c>
      <c r="FQ959" s="67">
        <v>90.617729187011719</v>
      </c>
      <c r="FR959" s="67">
        <v>87.147613525390625</v>
      </c>
      <c r="FS959" s="67">
        <v>84.691886901855469</v>
      </c>
      <c r="FT959" s="67">
        <v>82.761917114257813</v>
      </c>
      <c r="FU959" s="68">
        <v>4.7568205744028091E-2</v>
      </c>
      <c r="FV959" s="40">
        <v>6.5399999618530273</v>
      </c>
      <c r="FW959">
        <v>9331.24</v>
      </c>
      <c r="FX959">
        <v>1</v>
      </c>
    </row>
    <row r="960" spans="1:180" x14ac:dyDescent="0.2">
      <c r="A960" t="s">
        <v>189</v>
      </c>
      <c r="B960" t="s">
        <v>207</v>
      </c>
      <c r="C960" t="s">
        <v>204</v>
      </c>
      <c r="D960" t="s">
        <v>186</v>
      </c>
      <c r="E960" t="s">
        <v>1</v>
      </c>
      <c r="F960" t="s">
        <v>194</v>
      </c>
      <c r="G960" s="60" t="s">
        <v>230</v>
      </c>
      <c r="H960" s="67">
        <v>7967.9998240470886</v>
      </c>
      <c r="I960" s="67">
        <v>0.92009192705154419</v>
      </c>
      <c r="J960" s="67">
        <v>0.79104316234588623</v>
      </c>
      <c r="K960" s="67">
        <v>0.71914684772491455</v>
      </c>
      <c r="L960" s="67">
        <v>0.66676169633865356</v>
      </c>
      <c r="M960" s="67">
        <v>0.64918363094329834</v>
      </c>
      <c r="N960" s="67">
        <v>0.67996925115585327</v>
      </c>
      <c r="O960" s="67">
        <v>0.77115386724472046</v>
      </c>
      <c r="P960" s="67">
        <v>0.83078259229660034</v>
      </c>
      <c r="Q960" s="67">
        <v>0.80193459987640381</v>
      </c>
      <c r="R960" s="67">
        <v>0.83492320775985718</v>
      </c>
      <c r="S960" s="67">
        <v>0.92603391408920288</v>
      </c>
      <c r="T960" s="67">
        <v>1.0665297508239746</v>
      </c>
      <c r="U960" s="67">
        <v>1.2637280225753784</v>
      </c>
      <c r="V960" s="67">
        <v>1.5145735740661621</v>
      </c>
      <c r="W960" s="67">
        <v>1.7637084722518921</v>
      </c>
      <c r="X960" s="67">
        <v>2.0165166854858398</v>
      </c>
      <c r="Y960" s="67">
        <v>2.2029130458831787</v>
      </c>
      <c r="Z960" s="67">
        <v>2.2465734481811523</v>
      </c>
      <c r="AA960" s="67">
        <v>2.1463916301727295</v>
      </c>
      <c r="AB960" s="67">
        <v>1.9677391052246094</v>
      </c>
      <c r="AC960" s="67">
        <v>1.7627769708633423</v>
      </c>
      <c r="AD960" s="67">
        <v>1.5190516710281372</v>
      </c>
      <c r="AE960" s="67">
        <v>1.2590451240539551</v>
      </c>
      <c r="AF960" s="67">
        <v>0.99964821338653564</v>
      </c>
      <c r="AG960" s="67">
        <v>-0.11159857362508774</v>
      </c>
      <c r="AH960" s="67">
        <v>-8.9919328689575195E-2</v>
      </c>
      <c r="AI960" s="67">
        <v>-6.2457635998725891E-2</v>
      </c>
      <c r="AJ960" s="67">
        <v>-5.5523328483104706E-2</v>
      </c>
      <c r="AK960" s="67">
        <v>-5.4606322199106216E-2</v>
      </c>
      <c r="AL960" s="67">
        <v>-5.5306054651737213E-2</v>
      </c>
      <c r="AM960" s="67">
        <v>-7.3693715035915375E-2</v>
      </c>
      <c r="AN960" s="67">
        <v>-7.1372590959072113E-2</v>
      </c>
      <c r="AO960" s="67">
        <v>-0.10511888563632965</v>
      </c>
      <c r="AP960" s="67">
        <v>-0.1198025569319725</v>
      </c>
      <c r="AQ960" s="67">
        <v>-0.12966674566268921</v>
      </c>
      <c r="AR960" s="67">
        <v>-0.1431284099817276</v>
      </c>
      <c r="AS960" s="67">
        <v>-0.17231065034866333</v>
      </c>
      <c r="AT960" s="67">
        <v>-0.13273794949054718</v>
      </c>
      <c r="AU960" s="67">
        <v>0.32096290588378906</v>
      </c>
      <c r="AV960" s="67">
        <v>0.44110426306724548</v>
      </c>
      <c r="AW960" s="67">
        <v>0.49607938528060913</v>
      </c>
      <c r="AX960" s="67">
        <v>0.46299600601196289</v>
      </c>
      <c r="AY960" s="67">
        <v>0.1767907589673996</v>
      </c>
      <c r="AZ960" s="67">
        <v>-0.41615855693817139</v>
      </c>
      <c r="BA960" s="67">
        <v>-0.36764442920684814</v>
      </c>
      <c r="BB960" s="67">
        <v>-0.26346126198768616</v>
      </c>
      <c r="BC960" s="67">
        <v>-0.14756876230239868</v>
      </c>
      <c r="BD960" s="67">
        <v>-0.11296611279249191</v>
      </c>
      <c r="BE960" s="67">
        <v>-7.3551297187805176E-2</v>
      </c>
      <c r="BF960" s="67">
        <v>-5.5204711854457855E-2</v>
      </c>
      <c r="BG960" s="67">
        <v>-3.0192704871296883E-2</v>
      </c>
      <c r="BH960" s="67">
        <v>-2.499060146510601E-2</v>
      </c>
      <c r="BI960" s="67">
        <v>-2.5117842480540276E-2</v>
      </c>
      <c r="BJ960" s="67">
        <v>-2.521924301981926E-2</v>
      </c>
      <c r="BK960" s="67">
        <v>-4.1131999343633652E-2</v>
      </c>
      <c r="BL960" s="67">
        <v>-3.6071158945560455E-2</v>
      </c>
      <c r="BM960" s="67">
        <v>-6.7481294274330139E-2</v>
      </c>
      <c r="BN960" s="67">
        <v>-7.8974522650241852E-2</v>
      </c>
      <c r="BO960" s="67">
        <v>-8.5527308285236359E-2</v>
      </c>
      <c r="BP960" s="67">
        <v>-9.5882877707481384E-2</v>
      </c>
      <c r="BQ960" s="67">
        <v>-0.12209883332252502</v>
      </c>
      <c r="BR960" s="67">
        <v>-8.0151371657848358E-2</v>
      </c>
      <c r="BS960" s="67">
        <v>0.37294560670852661</v>
      </c>
      <c r="BT960" s="67">
        <v>0.49390828609466553</v>
      </c>
      <c r="BU960" s="67">
        <v>0.54966133832931519</v>
      </c>
      <c r="BV960" s="67">
        <v>0.51678723096847534</v>
      </c>
      <c r="BW960" s="67">
        <v>0.23061858117580414</v>
      </c>
      <c r="BX960" s="67">
        <v>-0.36092883348464966</v>
      </c>
      <c r="BY960" s="67">
        <v>-0.31404206156730652</v>
      </c>
      <c r="BZ960" s="67">
        <v>-0.21239311993122101</v>
      </c>
      <c r="CA960" s="67">
        <v>-0.10028090327978134</v>
      </c>
      <c r="CB960" s="67">
        <v>-6.9909535348415375E-2</v>
      </c>
      <c r="CC960" s="67">
        <v>-4.7199875116348267E-2</v>
      </c>
      <c r="CD960" s="67">
        <v>-3.1161481514573097E-2</v>
      </c>
      <c r="CE960" s="67">
        <v>-7.846110500395298E-3</v>
      </c>
      <c r="CF960" s="67">
        <v>-3.8437261246144772E-3</v>
      </c>
      <c r="CG960" s="67">
        <v>-4.6942122280597687E-3</v>
      </c>
      <c r="CH960" s="67">
        <v>-4.3812035582959652E-3</v>
      </c>
      <c r="CI960" s="67">
        <v>-1.8579857423901558E-2</v>
      </c>
      <c r="CJ960" s="67">
        <v>-1.1621500365436077E-2</v>
      </c>
      <c r="CK960" s="67">
        <v>-4.141361266374588E-2</v>
      </c>
      <c r="CL960" s="67">
        <v>-5.0697159022092819E-2</v>
      </c>
      <c r="CM960" s="67">
        <v>-5.4956477135419846E-2</v>
      </c>
      <c r="CN960" s="67">
        <v>-6.3160762190818787E-2</v>
      </c>
      <c r="CO960" s="67">
        <v>-8.7322287261486053E-2</v>
      </c>
      <c r="CP960" s="67">
        <v>-4.3730076402425766E-2</v>
      </c>
      <c r="CQ960" s="67">
        <v>0.4089486300945282</v>
      </c>
      <c r="CR960" s="67">
        <v>0.53048020601272583</v>
      </c>
      <c r="CS960" s="67">
        <v>0.58677202463150024</v>
      </c>
      <c r="CT960" s="67">
        <v>0.55404293537139893</v>
      </c>
      <c r="CU960" s="67">
        <v>0.26789957284927368</v>
      </c>
      <c r="CV960" s="67">
        <v>-0.32267686724662781</v>
      </c>
      <c r="CW960" s="67">
        <v>-0.27691727876663208</v>
      </c>
      <c r="CX960" s="67">
        <v>-0.17702348530292511</v>
      </c>
      <c r="CY960" s="67">
        <v>-6.7529454827308655E-2</v>
      </c>
      <c r="CZ960" s="67">
        <v>-4.0088675916194916E-2</v>
      </c>
      <c r="DA960" s="67">
        <v>-2.0848449319601059E-2</v>
      </c>
      <c r="DB960" s="67">
        <v>-7.1182502433657646E-3</v>
      </c>
      <c r="DC960" s="67">
        <v>1.4500482939183712E-2</v>
      </c>
      <c r="DD960" s="67">
        <v>1.7303150147199631E-2</v>
      </c>
      <c r="DE960" s="67">
        <v>1.5729419887065887E-2</v>
      </c>
      <c r="DF960" s="67">
        <v>1.6456834971904755E-2</v>
      </c>
      <c r="DG960" s="67">
        <v>3.9722858928143978E-3</v>
      </c>
      <c r="DH960" s="67">
        <v>1.282816007733345E-2</v>
      </c>
      <c r="DI960" s="67">
        <v>-1.5345927327871323E-2</v>
      </c>
      <c r="DJ960" s="67">
        <v>-2.241978794336319E-2</v>
      </c>
      <c r="DK960" s="67">
        <v>-2.4385636672377586E-2</v>
      </c>
      <c r="DL960" s="67">
        <v>-3.0438654124736786E-2</v>
      </c>
      <c r="DM960" s="67">
        <v>-5.2545737475156784E-2</v>
      </c>
      <c r="DN960" s="67">
        <v>-7.3087792843580246E-3</v>
      </c>
      <c r="DO960" s="67">
        <v>0.44495171308517456</v>
      </c>
      <c r="DP960" s="67">
        <v>0.56705218553543091</v>
      </c>
      <c r="DQ960" s="67">
        <v>0.62388283014297485</v>
      </c>
      <c r="DR960" s="67">
        <v>0.59129858016967773</v>
      </c>
      <c r="DS960" s="67">
        <v>0.30518057942390442</v>
      </c>
      <c r="DT960" s="67">
        <v>-0.28442493081092834</v>
      </c>
      <c r="DU960" s="67">
        <v>-0.23979245126247406</v>
      </c>
      <c r="DV960" s="67">
        <v>-0.14165385067462921</v>
      </c>
      <c r="DW960" s="67">
        <v>-3.4778028726577759E-2</v>
      </c>
      <c r="DX960" s="67">
        <v>-1.0267820209264755E-2</v>
      </c>
      <c r="DY960" s="67">
        <v>1.7198821529746056E-2</v>
      </c>
      <c r="DZ960" s="67">
        <v>2.7596356347203255E-2</v>
      </c>
      <c r="EA960" s="67">
        <v>4.6765413135290146E-2</v>
      </c>
      <c r="EB960" s="67">
        <v>4.7835879027843475E-2</v>
      </c>
      <c r="EC960" s="67">
        <v>4.5217901468276978E-2</v>
      </c>
      <c r="ED960" s="67">
        <v>4.6543650329113007E-2</v>
      </c>
      <c r="EE960" s="67">
        <v>3.6534000188112259E-2</v>
      </c>
      <c r="EF960" s="67">
        <v>4.812958836555481E-2</v>
      </c>
      <c r="EG960" s="67">
        <v>2.2291665896773338E-2</v>
      </c>
      <c r="EH960" s="67">
        <v>1.8408242613077164E-2</v>
      </c>
      <c r="EI960" s="67">
        <v>1.9753798842430115E-2</v>
      </c>
      <c r="EJ960" s="67">
        <v>1.6806876286864281E-2</v>
      </c>
      <c r="EK960" s="67">
        <v>-2.333922078832984E-3</v>
      </c>
      <c r="EL960" s="67">
        <v>4.5277789235115051E-2</v>
      </c>
      <c r="EM960" s="67">
        <v>0.49693441390991211</v>
      </c>
      <c r="EN960" s="67">
        <v>0.61985617876052856</v>
      </c>
      <c r="EO960" s="67">
        <v>0.67746472358703613</v>
      </c>
      <c r="EP960" s="67">
        <v>0.64508980512619019</v>
      </c>
      <c r="EQ960" s="67">
        <v>0.35900837182998657</v>
      </c>
      <c r="ER960" s="67">
        <v>-0.22919516265392303</v>
      </c>
      <c r="ES960" s="67">
        <v>-0.18619011342525482</v>
      </c>
      <c r="ET960" s="67">
        <v>-9.0585701167583466E-2</v>
      </c>
      <c r="EU960" s="67">
        <v>1.2509840540587902E-2</v>
      </c>
      <c r="EV960" s="67">
        <v>3.2788760960102081E-2</v>
      </c>
      <c r="EW960" s="67">
        <v>81.390403747558594</v>
      </c>
      <c r="EX960" s="67">
        <v>79.912422180175781</v>
      </c>
      <c r="EY960" s="67">
        <v>78.313766479492188</v>
      </c>
      <c r="EZ960" s="67">
        <v>76.562271118164063</v>
      </c>
      <c r="FA960" s="67">
        <v>74.532188415527344</v>
      </c>
      <c r="FB960" s="67">
        <v>74.000434875488281</v>
      </c>
      <c r="FC960" s="67">
        <v>73.129425048828125</v>
      </c>
      <c r="FD960" s="67">
        <v>72.520187377929688</v>
      </c>
      <c r="FE960" s="67">
        <v>75.688011169433594</v>
      </c>
      <c r="FF960" s="67">
        <v>78.906547546386719</v>
      </c>
      <c r="FG960" s="67">
        <v>83.3543701171875</v>
      </c>
      <c r="FH960" s="67">
        <v>88.089393615722656</v>
      </c>
      <c r="FI960" s="67">
        <v>92.033279418945313</v>
      </c>
      <c r="FJ960" s="67">
        <v>95.237533569335938</v>
      </c>
      <c r="FK960" s="67">
        <v>97.333396911621094</v>
      </c>
      <c r="FL960" s="67">
        <v>99.360313415527344</v>
      </c>
      <c r="FM960" s="67">
        <v>99.367027282714844</v>
      </c>
      <c r="FN960" s="67">
        <v>97.781524658203125</v>
      </c>
      <c r="FO960" s="67">
        <v>94.961105346679688</v>
      </c>
      <c r="FP960" s="67">
        <v>90.40411376953125</v>
      </c>
      <c r="FQ960" s="67">
        <v>86.406478881835938</v>
      </c>
      <c r="FR960" s="67">
        <v>83.519126892089844</v>
      </c>
      <c r="FS960" s="67">
        <v>80.749496459960938</v>
      </c>
      <c r="FT960" s="67">
        <v>79.046928405761719</v>
      </c>
      <c r="FU960" s="68">
        <v>4.7595631331205368E-2</v>
      </c>
      <c r="FV960" s="40">
        <v>5.9499998092651367</v>
      </c>
      <c r="FW960">
        <v>8662.85</v>
      </c>
      <c r="FX960">
        <v>1</v>
      </c>
    </row>
    <row r="961" spans="1:180" x14ac:dyDescent="0.2">
      <c r="A961" t="s">
        <v>189</v>
      </c>
      <c r="B961" t="s">
        <v>207</v>
      </c>
      <c r="C961" t="s">
        <v>204</v>
      </c>
      <c r="D961" t="s">
        <v>186</v>
      </c>
      <c r="E961" t="s">
        <v>1</v>
      </c>
      <c r="F961" t="s">
        <v>194</v>
      </c>
      <c r="G961" s="60" t="s">
        <v>2</v>
      </c>
      <c r="H961" s="67">
        <v>8104.5999878168104</v>
      </c>
      <c r="I961" s="67">
        <v>0.87417888641357422</v>
      </c>
      <c r="J961" s="67">
        <v>0.75137686729431152</v>
      </c>
      <c r="K961" s="67">
        <v>0.67868536710739136</v>
      </c>
      <c r="L961" s="67">
        <v>0.63225245475769043</v>
      </c>
      <c r="M961" s="67">
        <v>0.61251181364059448</v>
      </c>
      <c r="N961" s="67">
        <v>0.64384883642196655</v>
      </c>
      <c r="O961" s="67">
        <v>0.72611129283905029</v>
      </c>
      <c r="P961" s="67">
        <v>0.78618627786636353</v>
      </c>
      <c r="Q961" s="67">
        <v>0.81561893224716187</v>
      </c>
      <c r="R961" s="67">
        <v>0.8904271125793457</v>
      </c>
      <c r="S961" s="67">
        <v>1.0133824348449707</v>
      </c>
      <c r="T961" s="67">
        <v>1.1817036867141724</v>
      </c>
      <c r="U961" s="67">
        <v>1.4073525667190552</v>
      </c>
      <c r="V961" s="67">
        <v>1.6625336408615112</v>
      </c>
      <c r="W961" s="67">
        <v>1.8949582576751709</v>
      </c>
      <c r="X961" s="67">
        <v>2.1462507247924805</v>
      </c>
      <c r="Y961" s="67">
        <v>2.3452496528625488</v>
      </c>
      <c r="Z961" s="67">
        <v>2.4616668224334717</v>
      </c>
      <c r="AA961" s="67">
        <v>2.4459054470062256</v>
      </c>
      <c r="AB961" s="67">
        <v>2.2804183959960938</v>
      </c>
      <c r="AC961" s="67">
        <v>2.0612962245941162</v>
      </c>
      <c r="AD961" s="67">
        <v>1.806110143661499</v>
      </c>
      <c r="AE961" s="67">
        <v>1.4523234367370605</v>
      </c>
      <c r="AF961" s="67">
        <v>1.1302269697189331</v>
      </c>
      <c r="AG961" s="67">
        <v>-6.3776291906833649E-2</v>
      </c>
      <c r="AH961" s="67">
        <v>-4.6995751559734344E-2</v>
      </c>
      <c r="AI961" s="67">
        <v>-3.5942543298006058E-2</v>
      </c>
      <c r="AJ961" s="67">
        <v>-3.133908286690712E-2</v>
      </c>
      <c r="AK961" s="67">
        <v>-3.1563740223646164E-2</v>
      </c>
      <c r="AL961" s="67">
        <v>-3.0897561460733414E-2</v>
      </c>
      <c r="AM961" s="67">
        <v>-4.0971551090478897E-2</v>
      </c>
      <c r="AN961" s="67">
        <v>-5.5085949599742889E-2</v>
      </c>
      <c r="AO961" s="67">
        <v>-6.693132221698761E-2</v>
      </c>
      <c r="AP961" s="67">
        <v>-7.5329557061195374E-2</v>
      </c>
      <c r="AQ961" s="67">
        <v>-8.7948612868785858E-2</v>
      </c>
      <c r="AR961" s="67">
        <v>-0.10342977195978165</v>
      </c>
      <c r="AS961" s="67">
        <v>-0.11199703067541122</v>
      </c>
      <c r="AT961" s="67">
        <v>-7.9956576228141785E-2</v>
      </c>
      <c r="AU961" s="67">
        <v>0.36958283185958862</v>
      </c>
      <c r="AV961" s="67">
        <v>0.51742058992385864</v>
      </c>
      <c r="AW961" s="67">
        <v>0.58575540781021118</v>
      </c>
      <c r="AX961" s="67">
        <v>0.6054491400718689</v>
      </c>
      <c r="AY961" s="67">
        <v>0.47625216841697693</v>
      </c>
      <c r="AZ961" s="67">
        <v>-0.34695416688919067</v>
      </c>
      <c r="BA961" s="67">
        <v>-0.41241085529327393</v>
      </c>
      <c r="BB961" s="67">
        <v>-0.29872152209281921</v>
      </c>
      <c r="BC961" s="67">
        <v>-0.18152967095375061</v>
      </c>
      <c r="BD961" s="67">
        <v>-0.11566659063100815</v>
      </c>
      <c r="BE961" s="67">
        <v>-3.9714042097330093E-2</v>
      </c>
      <c r="BF961" s="67">
        <v>-2.5043614208698273E-2</v>
      </c>
      <c r="BG961" s="67">
        <v>-1.554009597748518E-2</v>
      </c>
      <c r="BH961" s="67">
        <v>-1.2032610364258289E-2</v>
      </c>
      <c r="BI961" s="67">
        <v>-1.2916228733956814E-2</v>
      </c>
      <c r="BJ961" s="67">
        <v>-1.1870755814015865E-2</v>
      </c>
      <c r="BK961" s="67">
        <v>-2.0379617810249329E-2</v>
      </c>
      <c r="BL961" s="67">
        <v>-3.2761652022600174E-2</v>
      </c>
      <c r="BM961" s="67">
        <v>-4.3130103498697281E-2</v>
      </c>
      <c r="BN961" s="67">
        <v>-4.9510344862937927E-2</v>
      </c>
      <c r="BO961" s="67">
        <v>-6.0035791248083115E-2</v>
      </c>
      <c r="BP961" s="67">
        <v>-7.3552004992961884E-2</v>
      </c>
      <c r="BQ961" s="67">
        <v>-8.024277538061142E-2</v>
      </c>
      <c r="BR961" s="67">
        <v>-4.6696357429027557E-2</v>
      </c>
      <c r="BS961" s="67">
        <v>0.40246486663818359</v>
      </c>
      <c r="BT961" s="67">
        <v>0.55082434415817261</v>
      </c>
      <c r="BU961" s="67">
        <v>0.61965197324752808</v>
      </c>
      <c r="BV961" s="67">
        <v>0.63947778940200806</v>
      </c>
      <c r="BW961" s="67">
        <v>0.51032263040542603</v>
      </c>
      <c r="BX961" s="67">
        <v>-0.31201639771461487</v>
      </c>
      <c r="BY961" s="67">
        <v>-0.37849906086921692</v>
      </c>
      <c r="BZ961" s="67">
        <v>-0.26641523838043213</v>
      </c>
      <c r="CA961" s="67">
        <v>-0.15161925554275513</v>
      </c>
      <c r="CB961" s="67">
        <v>-8.8436640799045563E-2</v>
      </c>
      <c r="CC961" s="67">
        <v>-2.3048598319292068E-2</v>
      </c>
      <c r="CD961" s="67">
        <v>-9.8396288231015205E-3</v>
      </c>
      <c r="CE961" s="67">
        <v>-1.4094219077378511E-3</v>
      </c>
      <c r="CF961" s="67">
        <v>1.3389947125688195E-3</v>
      </c>
      <c r="CG961" s="67">
        <v>-1.0192787840423989E-6</v>
      </c>
      <c r="CH961" s="67">
        <v>1.3071517460048199E-3</v>
      </c>
      <c r="CI961" s="67">
        <v>-6.117707584053278E-3</v>
      </c>
      <c r="CJ961" s="67">
        <v>-1.729990541934967E-2</v>
      </c>
      <c r="CK961" s="67">
        <v>-2.6645448058843613E-2</v>
      </c>
      <c r="CL961" s="67">
        <v>-3.1628035008907318E-2</v>
      </c>
      <c r="CM961" s="67">
        <v>-4.0703460574150085E-2</v>
      </c>
      <c r="CN961" s="67">
        <v>-5.2858766168355942E-2</v>
      </c>
      <c r="CO961" s="67">
        <v>-5.8249868452548981E-2</v>
      </c>
      <c r="CP961" s="67">
        <v>-2.3660441860556602E-2</v>
      </c>
      <c r="CQ961" s="67">
        <v>0.42523887753486633</v>
      </c>
      <c r="CR961" s="67">
        <v>0.57395970821380615</v>
      </c>
      <c r="CS961" s="67">
        <v>0.64312863349914551</v>
      </c>
      <c r="CT961" s="67">
        <v>0.66304582357406616</v>
      </c>
      <c r="CU961" s="67">
        <v>0.53391969203948975</v>
      </c>
      <c r="CV961" s="67">
        <v>-0.28781861066818237</v>
      </c>
      <c r="CW961" s="67">
        <v>-0.35501188039779663</v>
      </c>
      <c r="CX961" s="67">
        <v>-0.24404001235961914</v>
      </c>
      <c r="CY961" s="67">
        <v>-0.13090339303016663</v>
      </c>
      <c r="CZ961" s="67">
        <v>-6.9577254354953766E-2</v>
      </c>
      <c r="DA961" s="67">
        <v>-6.3831568695604801E-3</v>
      </c>
      <c r="DB961" s="67">
        <v>5.3643570281565189E-3</v>
      </c>
      <c r="DC961" s="67">
        <v>1.2721250765025616E-2</v>
      </c>
      <c r="DD961" s="67">
        <v>1.4710600487887859E-2</v>
      </c>
      <c r="DE961" s="67">
        <v>1.2914191000163555E-2</v>
      </c>
      <c r="DF961" s="67">
        <v>1.448506023734808E-2</v>
      </c>
      <c r="DG961" s="67">
        <v>8.1442017108201981E-3</v>
      </c>
      <c r="DH961" s="67">
        <v>-1.8381635891273618E-3</v>
      </c>
      <c r="DI961" s="67">
        <v>-1.0160792618989944E-2</v>
      </c>
      <c r="DJ961" s="67">
        <v>-1.3745725154876709E-2</v>
      </c>
      <c r="DK961" s="67">
        <v>-2.1371128037571907E-2</v>
      </c>
      <c r="DL961" s="67">
        <v>-3.2165512442588806E-2</v>
      </c>
      <c r="DM961" s="67">
        <v>-3.6256957799196243E-2</v>
      </c>
      <c r="DN961" s="67">
        <v>-6.2452099518850446E-4</v>
      </c>
      <c r="DO961" s="67">
        <v>0.44801288843154907</v>
      </c>
      <c r="DP961" s="67">
        <v>0.5970950722694397</v>
      </c>
      <c r="DQ961" s="67">
        <v>0.66660529375076294</v>
      </c>
      <c r="DR961" s="67">
        <v>0.68661397695541382</v>
      </c>
      <c r="DS961" s="67">
        <v>0.55751669406890869</v>
      </c>
      <c r="DT961" s="67">
        <v>-0.26362082362174988</v>
      </c>
      <c r="DU961" s="67">
        <v>-0.33152467012405396</v>
      </c>
      <c r="DV961" s="67">
        <v>-0.22166480123996735</v>
      </c>
      <c r="DW961" s="67">
        <v>-0.11018753051757813</v>
      </c>
      <c r="DX961" s="67">
        <v>-5.0717875361442566E-2</v>
      </c>
      <c r="DY961" s="67">
        <v>1.7679095268249512E-2</v>
      </c>
      <c r="DZ961" s="67">
        <v>2.7316497638821602E-2</v>
      </c>
      <c r="EA961" s="67">
        <v>3.3123698085546494E-2</v>
      </c>
      <c r="EB961" s="67">
        <v>3.4017074853181839E-2</v>
      </c>
      <c r="EC961" s="67">
        <v>3.1561702489852905E-2</v>
      </c>
      <c r="ED961" s="67">
        <v>3.3511865884065628E-2</v>
      </c>
      <c r="EE961" s="67">
        <v>2.8736131265759468E-2</v>
      </c>
      <c r="EF961" s="67">
        <v>2.0486138761043549E-2</v>
      </c>
      <c r="EG961" s="67">
        <v>1.3640432618558407E-2</v>
      </c>
      <c r="EH961" s="67">
        <v>1.2073490768671036E-2</v>
      </c>
      <c r="EI961" s="67">
        <v>6.5416879951953888E-3</v>
      </c>
      <c r="EJ961" s="67">
        <v>-2.2877529263496399E-3</v>
      </c>
      <c r="EK961" s="67">
        <v>-4.5026973821222782E-3</v>
      </c>
      <c r="EL961" s="67">
        <v>3.2635685056447983E-2</v>
      </c>
      <c r="EM961" s="67">
        <v>0.48089495301246643</v>
      </c>
      <c r="EN961" s="67">
        <v>0.63049888610839844</v>
      </c>
      <c r="EO961" s="67">
        <v>0.70050191879272461</v>
      </c>
      <c r="EP961" s="67">
        <v>0.7206425666809082</v>
      </c>
      <c r="EQ961" s="67">
        <v>0.59158718585968018</v>
      </c>
      <c r="ER961" s="67">
        <v>-0.22868306934833527</v>
      </c>
      <c r="ES961" s="67">
        <v>-0.29761287569999695</v>
      </c>
      <c r="ET961" s="67">
        <v>-0.18935853242874146</v>
      </c>
      <c r="EU961" s="67">
        <v>-8.0277115106582642E-2</v>
      </c>
      <c r="EV961" s="67">
        <v>-2.3487919941544533E-2</v>
      </c>
      <c r="EW961" s="67">
        <v>77.992866516113281</v>
      </c>
      <c r="EX961" s="67">
        <v>76.195579528808594</v>
      </c>
      <c r="EY961" s="67">
        <v>74.257026672363281</v>
      </c>
      <c r="EZ961" s="67">
        <v>72.894332885742188</v>
      </c>
      <c r="FA961" s="67">
        <v>71.402915954589844</v>
      </c>
      <c r="FB961" s="67">
        <v>70.258293151855469</v>
      </c>
      <c r="FC961" s="67">
        <v>70.1524658203125</v>
      </c>
      <c r="FD961" s="67">
        <v>72.748893737792969</v>
      </c>
      <c r="FE961" s="67">
        <v>77.339439392089844</v>
      </c>
      <c r="FF961" s="67">
        <v>81.910896301269531</v>
      </c>
      <c r="FG961" s="67">
        <v>86.304031372070313</v>
      </c>
      <c r="FH961" s="67">
        <v>90.476486206054688</v>
      </c>
      <c r="FI961" s="67">
        <v>94.138641357421875</v>
      </c>
      <c r="FJ961" s="67">
        <v>97.193626403808594</v>
      </c>
      <c r="FK961" s="67">
        <v>99.3582763671875</v>
      </c>
      <c r="FL961" s="67">
        <v>100.76250457763672</v>
      </c>
      <c r="FM961" s="67">
        <v>101.14272308349609</v>
      </c>
      <c r="FN961" s="67">
        <v>100.53324127197266</v>
      </c>
      <c r="FO961" s="67">
        <v>98.341300964355469</v>
      </c>
      <c r="FP961" s="67">
        <v>94.630546569824219</v>
      </c>
      <c r="FQ961" s="67">
        <v>90.125320434570313</v>
      </c>
      <c r="FR961" s="67">
        <v>86.299942016601563</v>
      </c>
      <c r="FS961" s="67">
        <v>82.969429016113281</v>
      </c>
      <c r="FT961" s="67">
        <v>80.457290649414063</v>
      </c>
      <c r="FU961" s="68">
        <v>3.0109554529190063E-2</v>
      </c>
      <c r="FV961" s="40">
        <v>6.1999998092651367</v>
      </c>
      <c r="FW961">
        <v>9401.66</v>
      </c>
      <c r="FX961">
        <v>1</v>
      </c>
    </row>
    <row r="962" spans="1:180" x14ac:dyDescent="0.2">
      <c r="A962" t="s">
        <v>189</v>
      </c>
      <c r="B962" t="s">
        <v>207</v>
      </c>
      <c r="C962" t="s">
        <v>204</v>
      </c>
      <c r="D962" t="s">
        <v>187</v>
      </c>
      <c r="E962" t="s">
        <v>1</v>
      </c>
      <c r="F962" t="s">
        <v>1</v>
      </c>
      <c r="G962" s="60" t="s">
        <v>216</v>
      </c>
      <c r="H962" s="67">
        <v>9486.0000081062317</v>
      </c>
      <c r="I962" s="67">
        <v>0.9079127311706543</v>
      </c>
      <c r="J962" s="67">
        <v>0.78657627105712891</v>
      </c>
      <c r="K962" s="67">
        <v>0.71091139316558838</v>
      </c>
      <c r="L962" s="67">
        <v>0.6640201210975647</v>
      </c>
      <c r="M962" s="67">
        <v>0.64516639709472656</v>
      </c>
      <c r="N962" s="67">
        <v>0.70105266571044922</v>
      </c>
      <c r="O962" s="67">
        <v>0.79033064842224121</v>
      </c>
      <c r="P962" s="67">
        <v>0.88678139448165894</v>
      </c>
      <c r="Q962" s="67">
        <v>0.9476662278175354</v>
      </c>
      <c r="R962" s="67">
        <v>1.0277374982833862</v>
      </c>
      <c r="S962" s="67">
        <v>1.1245250701904297</v>
      </c>
      <c r="T962" s="67">
        <v>1.2807340621948242</v>
      </c>
      <c r="U962" s="67">
        <v>1.4777560234069824</v>
      </c>
      <c r="V962" s="67">
        <v>1.6952471733093262</v>
      </c>
      <c r="W962" s="67">
        <v>1.9332855939865112</v>
      </c>
      <c r="X962" s="67">
        <v>2.1857047080993652</v>
      </c>
      <c r="Y962" s="67">
        <v>2.4192187786102295</v>
      </c>
      <c r="Z962" s="67">
        <v>2.5988492965698242</v>
      </c>
      <c r="AA962" s="67">
        <v>2.6376724243164063</v>
      </c>
      <c r="AB962" s="67">
        <v>2.5412273406982422</v>
      </c>
      <c r="AC962" s="67">
        <v>2.3343429565429688</v>
      </c>
      <c r="AD962" s="67">
        <v>2.1176855564117432</v>
      </c>
      <c r="AE962" s="67">
        <v>1.7798867225646973</v>
      </c>
      <c r="AF962" s="67">
        <v>1.4121525287628174</v>
      </c>
      <c r="AG962" s="67">
        <v>-5.1118429750204086E-2</v>
      </c>
      <c r="AH962" s="67">
        <v>-4.1869733482599258E-2</v>
      </c>
      <c r="AI962" s="67">
        <v>-4.6201512217521667E-2</v>
      </c>
      <c r="AJ962" s="67">
        <v>-4.6342253684997559E-2</v>
      </c>
      <c r="AK962" s="67">
        <v>-5.4631192237138748E-2</v>
      </c>
      <c r="AL962" s="67">
        <v>-4.9556013196706772E-2</v>
      </c>
      <c r="AM962" s="67">
        <v>-6.5798260271549225E-2</v>
      </c>
      <c r="AN962" s="67">
        <v>-6.6541053354740143E-2</v>
      </c>
      <c r="AO962" s="67">
        <v>-7.3483459651470184E-2</v>
      </c>
      <c r="AP962" s="67">
        <v>-6.3758626580238342E-2</v>
      </c>
      <c r="AQ962" s="67">
        <v>-7.9010680317878723E-2</v>
      </c>
      <c r="AR962" s="67">
        <v>-6.7368201911449432E-2</v>
      </c>
      <c r="AS962" s="67">
        <v>-7.050032913684845E-2</v>
      </c>
      <c r="AT962" s="67">
        <v>-4.5207411050796509E-2</v>
      </c>
      <c r="AU962" s="67">
        <v>0.34250164031982422</v>
      </c>
      <c r="AV962" s="67">
        <v>0.45646241307258606</v>
      </c>
      <c r="AW962" s="67">
        <v>0.53477388620376587</v>
      </c>
      <c r="AX962" s="67">
        <v>0.59161216020584106</v>
      </c>
      <c r="AY962" s="67">
        <v>0.574687659740448</v>
      </c>
      <c r="AZ962" s="67">
        <v>-7.4449107050895691E-2</v>
      </c>
      <c r="BA962" s="67">
        <v>-0.25097444653511047</v>
      </c>
      <c r="BB962" s="67">
        <v>-0.20312760770320892</v>
      </c>
      <c r="BC962" s="67">
        <v>-0.12564195692539215</v>
      </c>
      <c r="BD962" s="67">
        <v>-8.3028197288513184E-2</v>
      </c>
      <c r="BE962" s="67">
        <v>-1.7143942415714264E-2</v>
      </c>
      <c r="BF962" s="67">
        <v>-1.0638688690960407E-2</v>
      </c>
      <c r="BG962" s="67">
        <v>-1.6862004995346069E-2</v>
      </c>
      <c r="BH962" s="67">
        <v>-1.8310688436031342E-2</v>
      </c>
      <c r="BI962" s="67">
        <v>-2.7409465983510017E-2</v>
      </c>
      <c r="BJ962" s="67">
        <v>-2.193988673388958E-2</v>
      </c>
      <c r="BK962" s="67">
        <v>-3.5761505365371704E-2</v>
      </c>
      <c r="BL962" s="67">
        <v>-3.4079473465681076E-2</v>
      </c>
      <c r="BM962" s="67">
        <v>-3.8600493222475052E-2</v>
      </c>
      <c r="BN962" s="67">
        <v>-2.6397926732897758E-2</v>
      </c>
      <c r="BO962" s="67">
        <v>-3.9204075932502747E-2</v>
      </c>
      <c r="BP962" s="67">
        <v>-2.5260543450713158E-2</v>
      </c>
      <c r="BQ962" s="67">
        <v>-2.6430252939462662E-2</v>
      </c>
      <c r="BR962" s="67">
        <v>3.5683985333889723E-4</v>
      </c>
      <c r="BS962" s="67">
        <v>0.38757210969924927</v>
      </c>
      <c r="BT962" s="67">
        <v>0.50218886137008667</v>
      </c>
      <c r="BU962" s="67">
        <v>0.5811082124710083</v>
      </c>
      <c r="BV962" s="67">
        <v>0.63838785886764526</v>
      </c>
      <c r="BW962" s="67">
        <v>0.62156659364700317</v>
      </c>
      <c r="BX962" s="67">
        <v>-2.6799717918038368E-2</v>
      </c>
      <c r="BY962" s="67">
        <v>-0.20435930788516998</v>
      </c>
      <c r="BZ962" s="67">
        <v>-0.15848396718502045</v>
      </c>
      <c r="CA962" s="67">
        <v>-8.4048241376876831E-2</v>
      </c>
      <c r="CB962" s="67">
        <v>-4.4704627245664597E-2</v>
      </c>
      <c r="CC962" s="67">
        <v>6.3866828568279743E-3</v>
      </c>
      <c r="CD962" s="67">
        <v>1.0991837829351425E-2</v>
      </c>
      <c r="CE962" s="67">
        <v>3.4584486857056618E-3</v>
      </c>
      <c r="CF962" s="67">
        <v>1.1038916418328881E-3</v>
      </c>
      <c r="CG962" s="67">
        <v>-8.555777370929718E-3</v>
      </c>
      <c r="CH962" s="67">
        <v>-2.8130412101745605E-3</v>
      </c>
      <c r="CI962" s="67">
        <v>-1.4958137646317482E-2</v>
      </c>
      <c r="CJ962" s="67">
        <v>-1.1596675962209702E-2</v>
      </c>
      <c r="CK962" s="67">
        <v>-1.4440655708312988E-2</v>
      </c>
      <c r="CL962" s="67">
        <v>-5.2202132064849138E-4</v>
      </c>
      <c r="CM962" s="67">
        <v>-1.1634147725999355E-2</v>
      </c>
      <c r="CN962" s="67">
        <v>3.9030937477946281E-3</v>
      </c>
      <c r="CO962" s="67">
        <v>4.0925475768744946E-3</v>
      </c>
      <c r="CP962" s="67">
        <v>3.1914498656988144E-2</v>
      </c>
      <c r="CQ962" s="67">
        <v>0.41878774762153625</v>
      </c>
      <c r="CR962" s="67">
        <v>0.53385883569717407</v>
      </c>
      <c r="CS962" s="67">
        <v>0.61319923400878906</v>
      </c>
      <c r="CT962" s="67">
        <v>0.670784592628479</v>
      </c>
      <c r="CU962" s="67">
        <v>0.65403479337692261</v>
      </c>
      <c r="CV962" s="67">
        <v>6.202103104442358E-3</v>
      </c>
      <c r="CW962" s="67">
        <v>-0.17207381129264832</v>
      </c>
      <c r="CX962" s="67">
        <v>-0.12756390869617462</v>
      </c>
      <c r="CY962" s="67">
        <v>-5.524054542183876E-2</v>
      </c>
      <c r="CZ962" s="67">
        <v>-1.8161837011575699E-2</v>
      </c>
      <c r="DA962" s="67">
        <v>2.9917309060692787E-2</v>
      </c>
      <c r="DB962" s="67">
        <v>3.2622363418340683E-2</v>
      </c>
      <c r="DC962" s="67">
        <v>2.3778902366757393E-2</v>
      </c>
      <c r="DD962" s="67">
        <v>2.0518472418189049E-2</v>
      </c>
      <c r="DE962" s="67">
        <v>1.0297909379005432E-2</v>
      </c>
      <c r="DF962" s="67">
        <v>1.6313804313540459E-2</v>
      </c>
      <c r="DG962" s="67">
        <v>5.8452282100915909E-3</v>
      </c>
      <c r="DH962" s="67">
        <v>1.0886120609939098E-2</v>
      </c>
      <c r="DI962" s="67">
        <v>9.7191818058490753E-3</v>
      </c>
      <c r="DJ962" s="67">
        <v>2.5353886187076569E-2</v>
      </c>
      <c r="DK962" s="67">
        <v>1.5935782343149185E-2</v>
      </c>
      <c r="DL962" s="67">
        <v>3.3066730946302414E-2</v>
      </c>
      <c r="DM962" s="67">
        <v>3.4615345299243927E-2</v>
      </c>
      <c r="DN962" s="67">
        <v>6.3472159206867218E-2</v>
      </c>
      <c r="DO962" s="67">
        <v>0.45000335574150085</v>
      </c>
      <c r="DP962" s="67">
        <v>0.56552886962890625</v>
      </c>
      <c r="DQ962" s="67">
        <v>0.6452903151512146</v>
      </c>
      <c r="DR962" s="67">
        <v>0.70318132638931274</v>
      </c>
      <c r="DS962" s="67">
        <v>0.68650299310684204</v>
      </c>
      <c r="DT962" s="67">
        <v>3.920392319560051E-2</v>
      </c>
      <c r="DU962" s="67">
        <v>-0.13978831470012665</v>
      </c>
      <c r="DV962" s="67">
        <v>-9.6643850207328796E-2</v>
      </c>
      <c r="DW962" s="67">
        <v>-2.6432845741510391E-2</v>
      </c>
      <c r="DX962" s="67">
        <v>8.3809532225131989E-3</v>
      </c>
      <c r="DY962" s="67">
        <v>6.3891790807247162E-2</v>
      </c>
      <c r="DZ962" s="67">
        <v>6.3853412866592407E-2</v>
      </c>
      <c r="EA962" s="67">
        <v>5.3118407726287842E-2</v>
      </c>
      <c r="EB962" s="67">
        <v>4.8550043255090714E-2</v>
      </c>
      <c r="EC962" s="67">
        <v>3.7519641220569611E-2</v>
      </c>
      <c r="ED962" s="67">
        <v>4.3929930776357651E-2</v>
      </c>
      <c r="EE962" s="67">
        <v>3.5881984978914261E-2</v>
      </c>
      <c r="EF962" s="67">
        <v>4.3347708880901337E-2</v>
      </c>
      <c r="EG962" s="67">
        <v>4.4602151960134506E-2</v>
      </c>
      <c r="EH962" s="67">
        <v>6.2714584171772003E-2</v>
      </c>
      <c r="EI962" s="67">
        <v>5.5742379277944565E-2</v>
      </c>
      <c r="EJ962" s="67">
        <v>7.5174383819103241E-2</v>
      </c>
      <c r="EK962" s="67">
        <v>7.8685425221920013E-2</v>
      </c>
      <c r="EL962" s="67">
        <v>0.1090364083647728</v>
      </c>
      <c r="EM962" s="67">
        <v>0.49507385492324829</v>
      </c>
      <c r="EN962" s="67">
        <v>0.61125528812408447</v>
      </c>
      <c r="EO962" s="67">
        <v>0.69162464141845703</v>
      </c>
      <c r="EP962" s="67">
        <v>0.74995702505111694</v>
      </c>
      <c r="EQ962" s="67">
        <v>0.73338192701339722</v>
      </c>
      <c r="ER962" s="67">
        <v>8.6853310465812683E-2</v>
      </c>
      <c r="ES962" s="67">
        <v>-9.317316859960556E-2</v>
      </c>
      <c r="ET962" s="67">
        <v>-5.2000205963850021E-2</v>
      </c>
      <c r="EU962" s="67">
        <v>1.5160886570811272E-2</v>
      </c>
      <c r="EV962" s="67">
        <v>4.6704526990652084E-2</v>
      </c>
      <c r="EW962" s="67">
        <v>69.109046936035156</v>
      </c>
      <c r="EX962" s="67">
        <v>67.303779602050781</v>
      </c>
      <c r="EY962" s="67">
        <v>65.215461730957031</v>
      </c>
      <c r="EZ962" s="67">
        <v>63.861835479736328</v>
      </c>
      <c r="FA962" s="67">
        <v>62.496330261230469</v>
      </c>
      <c r="FB962" s="67">
        <v>61.506847381591797</v>
      </c>
      <c r="FC962" s="67">
        <v>62.294483184814453</v>
      </c>
      <c r="FD962" s="67">
        <v>67.956069946289063</v>
      </c>
      <c r="FE962" s="67">
        <v>75.726287841796875</v>
      </c>
      <c r="FF962" s="67">
        <v>81.164520263671875</v>
      </c>
      <c r="FG962" s="67">
        <v>85.564178466796875</v>
      </c>
      <c r="FH962" s="67">
        <v>88.299636840820313</v>
      </c>
      <c r="FI962" s="67">
        <v>92.46441650390625</v>
      </c>
      <c r="FJ962" s="67">
        <v>95.175437927246094</v>
      </c>
      <c r="FK962" s="67">
        <v>97.744621276855469</v>
      </c>
      <c r="FL962" s="67">
        <v>99.710762023925781</v>
      </c>
      <c r="FM962" s="67">
        <v>100.89653778076172</v>
      </c>
      <c r="FN962" s="67">
        <v>100.57568359375</v>
      </c>
      <c r="FO962" s="67">
        <v>98.209800720214844</v>
      </c>
      <c r="FP962" s="67">
        <v>91.296157836914063</v>
      </c>
      <c r="FQ962" s="67">
        <v>82.6221923828125</v>
      </c>
      <c r="FR962" s="67">
        <v>79.331382751464844</v>
      </c>
      <c r="FS962" s="67">
        <v>77.004295349121094</v>
      </c>
      <c r="FT962" s="67">
        <v>75.479629516601563</v>
      </c>
      <c r="FU962" s="68">
        <v>4.1338603943586349E-2</v>
      </c>
      <c r="FV962" s="40">
        <v>11.550000190734863</v>
      </c>
      <c r="FW962">
        <v>13071.32</v>
      </c>
      <c r="FX962">
        <v>1</v>
      </c>
    </row>
    <row r="963" spans="1:180" x14ac:dyDescent="0.2">
      <c r="A963" t="s">
        <v>189</v>
      </c>
      <c r="B963" t="s">
        <v>207</v>
      </c>
      <c r="C963" t="s">
        <v>204</v>
      </c>
      <c r="D963" t="s">
        <v>187</v>
      </c>
      <c r="E963" t="s">
        <v>1</v>
      </c>
      <c r="F963" t="s">
        <v>1</v>
      </c>
      <c r="G963" s="60" t="s">
        <v>217</v>
      </c>
      <c r="H963" s="67">
        <v>9419.9999967813492</v>
      </c>
      <c r="I963" s="67">
        <v>0.99740946292877197</v>
      </c>
      <c r="J963" s="67">
        <v>0.85742086172103882</v>
      </c>
      <c r="K963" s="67">
        <v>0.77490526437759399</v>
      </c>
      <c r="L963" s="67">
        <v>0.72395932674407959</v>
      </c>
      <c r="M963" s="67">
        <v>0.70209735631942749</v>
      </c>
      <c r="N963" s="67">
        <v>0.74217319488525391</v>
      </c>
      <c r="O963" s="67">
        <v>0.84694254398345947</v>
      </c>
      <c r="P963" s="67">
        <v>0.95719337463378906</v>
      </c>
      <c r="Q963" s="67">
        <v>1.0355584621429443</v>
      </c>
      <c r="R963" s="67">
        <v>1.1397398710250854</v>
      </c>
      <c r="S963" s="67">
        <v>1.314703106880188</v>
      </c>
      <c r="T963" s="67">
        <v>1.4989736080169678</v>
      </c>
      <c r="U963" s="67">
        <v>1.7325140237808228</v>
      </c>
      <c r="V963" s="67">
        <v>1.9801676273345947</v>
      </c>
      <c r="W963" s="67">
        <v>2.2224266529083252</v>
      </c>
      <c r="X963" s="67">
        <v>2.4587514400482178</v>
      </c>
      <c r="Y963" s="67">
        <v>2.6614334583282471</v>
      </c>
      <c r="Z963" s="67">
        <v>2.8167212009429932</v>
      </c>
      <c r="AA963" s="67">
        <v>2.8574554920196533</v>
      </c>
      <c r="AB963" s="67">
        <v>2.7756204605102539</v>
      </c>
      <c r="AC963" s="67">
        <v>2.5486295223236084</v>
      </c>
      <c r="AD963" s="67">
        <v>2.2858576774597168</v>
      </c>
      <c r="AE963" s="67">
        <v>1.8511905670166016</v>
      </c>
      <c r="AF963" s="67">
        <v>1.4552520513534546</v>
      </c>
      <c r="AG963" s="67">
        <v>-4.8505224287509918E-2</v>
      </c>
      <c r="AH963" s="67">
        <v>-5.1247216761112213E-2</v>
      </c>
      <c r="AI963" s="67">
        <v>-4.4263489544391632E-2</v>
      </c>
      <c r="AJ963" s="67">
        <v>-5.106140673160553E-2</v>
      </c>
      <c r="AK963" s="67">
        <v>-5.1120243966579437E-2</v>
      </c>
      <c r="AL963" s="67">
        <v>-5.4973181337118149E-2</v>
      </c>
      <c r="AM963" s="67">
        <v>-6.7220374941825867E-2</v>
      </c>
      <c r="AN963" s="67">
        <v>-6.9221802055835724E-2</v>
      </c>
      <c r="AO963" s="67">
        <v>-9.6289061009883881E-2</v>
      </c>
      <c r="AP963" s="67">
        <v>-0.11227422952651978</v>
      </c>
      <c r="AQ963" s="67">
        <v>-0.10412492603063583</v>
      </c>
      <c r="AR963" s="67">
        <v>-0.11589154601097107</v>
      </c>
      <c r="AS963" s="67">
        <v>-0.12794601917266846</v>
      </c>
      <c r="AT963" s="67">
        <v>-7.7464073896408081E-2</v>
      </c>
      <c r="AU963" s="67">
        <v>0.44324120879173279</v>
      </c>
      <c r="AV963" s="67">
        <v>0.57866615056991577</v>
      </c>
      <c r="AW963" s="67">
        <v>0.64088624715805054</v>
      </c>
      <c r="AX963" s="67">
        <v>0.65507400035858154</v>
      </c>
      <c r="AY963" s="67">
        <v>0.61684972047805786</v>
      </c>
      <c r="AZ963" s="67">
        <v>-0.17641511559486389</v>
      </c>
      <c r="BA963" s="67">
        <v>-0.42144623398780823</v>
      </c>
      <c r="BB963" s="67">
        <v>-0.36379837989807129</v>
      </c>
      <c r="BC963" s="67">
        <v>-0.27124229073524475</v>
      </c>
      <c r="BD963" s="67">
        <v>-0.20607790350914001</v>
      </c>
      <c r="BE963" s="67">
        <v>-1.4443480409681797E-2</v>
      </c>
      <c r="BF963" s="67">
        <v>-1.9935537129640579E-2</v>
      </c>
      <c r="BG963" s="67">
        <v>-1.4848031103610992E-2</v>
      </c>
      <c r="BH963" s="67">
        <v>-2.2957175970077515E-2</v>
      </c>
      <c r="BI963" s="67">
        <v>-2.3828102275729179E-2</v>
      </c>
      <c r="BJ963" s="67">
        <v>-2.7287380769848824E-2</v>
      </c>
      <c r="BK963" s="67">
        <v>-3.7108726799488068E-2</v>
      </c>
      <c r="BL963" s="67">
        <v>-3.6676958203315735E-2</v>
      </c>
      <c r="BM963" s="67">
        <v>-6.1315972357988358E-2</v>
      </c>
      <c r="BN963" s="67">
        <v>-7.4816271662712097E-2</v>
      </c>
      <c r="BO963" s="67">
        <v>-6.4215473830699921E-2</v>
      </c>
      <c r="BP963" s="67">
        <v>-7.3674358427524567E-2</v>
      </c>
      <c r="BQ963" s="67">
        <v>-8.3761446177959442E-2</v>
      </c>
      <c r="BR963" s="67">
        <v>-3.1780686229467392E-2</v>
      </c>
      <c r="BS963" s="67">
        <v>0.48843014240264893</v>
      </c>
      <c r="BT963" s="67">
        <v>0.62451225519180298</v>
      </c>
      <c r="BU963" s="67">
        <v>0.68734169006347656</v>
      </c>
      <c r="BV963" s="67">
        <v>0.70197182893753052</v>
      </c>
      <c r="BW963" s="67">
        <v>0.66385036706924438</v>
      </c>
      <c r="BX963" s="67">
        <v>-0.12864415347576141</v>
      </c>
      <c r="BY963" s="67">
        <v>-0.37471294403076172</v>
      </c>
      <c r="BZ963" s="67">
        <v>-0.31904143095016479</v>
      </c>
      <c r="CA963" s="67">
        <v>-0.22954227030277252</v>
      </c>
      <c r="CB963" s="67">
        <v>-0.16765590012073517</v>
      </c>
      <c r="CC963" s="67">
        <v>9.1475807130336761E-3</v>
      </c>
      <c r="CD963" s="67">
        <v>1.7508383607491851E-3</v>
      </c>
      <c r="CE963" s="67">
        <v>5.5250250734388828E-3</v>
      </c>
      <c r="CF963" s="67">
        <v>-3.4922717604786158E-3</v>
      </c>
      <c r="CG963" s="67">
        <v>-4.9256454221904278E-3</v>
      </c>
      <c r="CH963" s="67">
        <v>-8.1122778356075287E-3</v>
      </c>
      <c r="CI963" s="67">
        <v>-1.625349186360836E-2</v>
      </c>
      <c r="CJ963" s="67">
        <v>-1.4136492274701595E-2</v>
      </c>
      <c r="CK963" s="67">
        <v>-3.7093717604875565E-2</v>
      </c>
      <c r="CL963" s="67">
        <v>-4.8873003572225571E-2</v>
      </c>
      <c r="CM963" s="67">
        <v>-3.6574311554431915E-2</v>
      </c>
      <c r="CN963" s="67">
        <v>-4.4434864073991776E-2</v>
      </c>
      <c r="CO963" s="67">
        <v>-5.3159348666667938E-2</v>
      </c>
      <c r="CP963" s="67">
        <v>-1.4051361358724535E-4</v>
      </c>
      <c r="CQ963" s="67">
        <v>0.51972782611846924</v>
      </c>
      <c r="CR963" s="67">
        <v>0.65626519918441772</v>
      </c>
      <c r="CS963" s="67">
        <v>0.71951651573181152</v>
      </c>
      <c r="CT963" s="67">
        <v>0.73445308208465576</v>
      </c>
      <c r="CU963" s="67">
        <v>0.69640272855758667</v>
      </c>
      <c r="CV963" s="67">
        <v>-9.5558121800422668E-2</v>
      </c>
      <c r="CW963" s="67">
        <v>-0.34234559535980225</v>
      </c>
      <c r="CX963" s="67">
        <v>-0.28804287314414978</v>
      </c>
      <c r="CY963" s="67">
        <v>-0.20066095888614655</v>
      </c>
      <c r="CZ963" s="67">
        <v>-0.14104494452476501</v>
      </c>
      <c r="DA963" s="67">
        <v>3.2738640904426575E-2</v>
      </c>
      <c r="DB963" s="67">
        <v>2.3437213152647018E-2</v>
      </c>
      <c r="DC963" s="67">
        <v>2.5898082181811333E-2</v>
      </c>
      <c r="DD963" s="67">
        <v>1.5972631052136421E-2</v>
      </c>
      <c r="DE963" s="67">
        <v>1.3976811431348324E-2</v>
      </c>
      <c r="DF963" s="67">
        <v>1.1062822304666042E-2</v>
      </c>
      <c r="DG963" s="67">
        <v>4.6017421409487724E-3</v>
      </c>
      <c r="DH963" s="67">
        <v>8.4039689972996712E-3</v>
      </c>
      <c r="DI963" s="67">
        <v>-1.2871461920440197E-2</v>
      </c>
      <c r="DJ963" s="67">
        <v>-2.2929737344384193E-2</v>
      </c>
      <c r="DK963" s="67">
        <v>-8.9331455528736115E-3</v>
      </c>
      <c r="DL963" s="67">
        <v>-1.5195364132523537E-2</v>
      </c>
      <c r="DM963" s="67">
        <v>-2.2557241842150688E-2</v>
      </c>
      <c r="DN963" s="67">
        <v>3.1499661505222321E-2</v>
      </c>
      <c r="DO963" s="67">
        <v>0.55102550983428955</v>
      </c>
      <c r="DP963" s="67">
        <v>0.68801802396774292</v>
      </c>
      <c r="DQ963" s="67">
        <v>0.75169140100479126</v>
      </c>
      <c r="DR963" s="67">
        <v>0.76693433523178101</v>
      </c>
      <c r="DS963" s="67">
        <v>0.72895520925521851</v>
      </c>
      <c r="DT963" s="67">
        <v>-6.2472101300954819E-2</v>
      </c>
      <c r="DU963" s="67">
        <v>-0.30997824668884277</v>
      </c>
      <c r="DV963" s="67">
        <v>-0.25704434514045715</v>
      </c>
      <c r="DW963" s="67">
        <v>-0.17177966237068176</v>
      </c>
      <c r="DX963" s="67">
        <v>-0.11443399637937546</v>
      </c>
      <c r="DY963" s="67">
        <v>6.6800385713577271E-2</v>
      </c>
      <c r="DZ963" s="67">
        <v>5.4748892784118652E-2</v>
      </c>
      <c r="EA963" s="67">
        <v>5.5313538759946823E-2</v>
      </c>
      <c r="EB963" s="67">
        <v>4.4076863676309586E-2</v>
      </c>
      <c r="EC963" s="67">
        <v>4.1268955916166306E-2</v>
      </c>
      <c r="ED963" s="67">
        <v>3.8748625665903091E-2</v>
      </c>
      <c r="EE963" s="67">
        <v>3.4713387489318848E-2</v>
      </c>
      <c r="EF963" s="67">
        <v>4.0948815643787384E-2</v>
      </c>
      <c r="EG963" s="67">
        <v>2.2101627662777901E-2</v>
      </c>
      <c r="EH963" s="67">
        <v>1.4528221450746059E-2</v>
      </c>
      <c r="EI963" s="67">
        <v>3.0976308509707451E-2</v>
      </c>
      <c r="EJ963" s="67">
        <v>2.7021825313568115E-2</v>
      </c>
      <c r="EK963" s="67">
        <v>2.1627336740493774E-2</v>
      </c>
      <c r="EL963" s="67">
        <v>7.7183045446872711E-2</v>
      </c>
      <c r="EM963" s="67">
        <v>0.59621435403823853</v>
      </c>
      <c r="EN963" s="67">
        <v>0.7338641881942749</v>
      </c>
      <c r="EO963" s="67">
        <v>0.79814684391021729</v>
      </c>
      <c r="EP963" s="67">
        <v>0.81383216381072998</v>
      </c>
      <c r="EQ963" s="67">
        <v>0.77595573663711548</v>
      </c>
      <c r="ER963" s="67">
        <v>-1.4701136387884617E-2</v>
      </c>
      <c r="ES963" s="67">
        <v>-0.26324495673179626</v>
      </c>
      <c r="ET963" s="67">
        <v>-0.21228738129138947</v>
      </c>
      <c r="EU963" s="67">
        <v>-0.13007964193820953</v>
      </c>
      <c r="EV963" s="67">
        <v>-7.6011985540390015E-2</v>
      </c>
      <c r="EW963" s="67">
        <v>70.832321166992188</v>
      </c>
      <c r="EX963" s="67">
        <v>70.163215637207031</v>
      </c>
      <c r="EY963" s="67">
        <v>68.709480285644531</v>
      </c>
      <c r="EZ963" s="67">
        <v>68.717277526855469</v>
      </c>
      <c r="FA963" s="67">
        <v>68.688209533691406</v>
      </c>
      <c r="FB963" s="67">
        <v>67.494956970214844</v>
      </c>
      <c r="FC963" s="67">
        <v>67.687896728515625</v>
      </c>
      <c r="FD963" s="67">
        <v>73.011528015136719</v>
      </c>
      <c r="FE963" s="67">
        <v>79.334800720214844</v>
      </c>
      <c r="FF963" s="67">
        <v>85.807861328125</v>
      </c>
      <c r="FG963" s="67">
        <v>88.777732849121094</v>
      </c>
      <c r="FH963" s="67">
        <v>90.676200866699219</v>
      </c>
      <c r="FI963" s="67">
        <v>93.012786865234375</v>
      </c>
      <c r="FJ963" s="67">
        <v>95.434219360351563</v>
      </c>
      <c r="FK963" s="67">
        <v>97.126174926757813</v>
      </c>
      <c r="FL963" s="67">
        <v>98.4683837890625</v>
      </c>
      <c r="FM963" s="67">
        <v>99.056800842285156</v>
      </c>
      <c r="FN963" s="67">
        <v>99.23138427734375</v>
      </c>
      <c r="FO963" s="67">
        <v>97.450843811035156</v>
      </c>
      <c r="FP963" s="67">
        <v>91.882896423339844</v>
      </c>
      <c r="FQ963" s="67">
        <v>83.90716552734375</v>
      </c>
      <c r="FR963" s="67">
        <v>79.535774230957031</v>
      </c>
      <c r="FS963" s="67">
        <v>75.771163940429688</v>
      </c>
      <c r="FT963" s="67">
        <v>74.681373596191406</v>
      </c>
      <c r="FU963" s="68">
        <v>4.1446592658758163E-2</v>
      </c>
      <c r="FV963" s="40">
        <v>9.8999996185302734</v>
      </c>
      <c r="FW963">
        <v>14603.130000000001</v>
      </c>
      <c r="FX963">
        <v>1</v>
      </c>
    </row>
    <row r="964" spans="1:180" x14ac:dyDescent="0.2">
      <c r="A964" t="s">
        <v>189</v>
      </c>
      <c r="B964" t="s">
        <v>207</v>
      </c>
      <c r="C964" t="s">
        <v>204</v>
      </c>
      <c r="D964" t="s">
        <v>187</v>
      </c>
      <c r="E964" t="s">
        <v>1</v>
      </c>
      <c r="F964" t="s">
        <v>1</v>
      </c>
      <c r="G964" s="60" t="s">
        <v>218</v>
      </c>
      <c r="H964" s="67">
        <v>9399.9998971223831</v>
      </c>
      <c r="I964" s="67">
        <v>1.1854733228683472</v>
      </c>
      <c r="J964" s="67">
        <v>1.00287926197052</v>
      </c>
      <c r="K964" s="67">
        <v>0.89460736513137817</v>
      </c>
      <c r="L964" s="67">
        <v>0.8209235668182373</v>
      </c>
      <c r="M964" s="67">
        <v>0.78422820568084717</v>
      </c>
      <c r="N964" s="67">
        <v>0.81124186515808105</v>
      </c>
      <c r="O964" s="67">
        <v>0.89758217334747314</v>
      </c>
      <c r="P964" s="67">
        <v>1.0043696165084839</v>
      </c>
      <c r="Q964" s="67">
        <v>1.1073511838912964</v>
      </c>
      <c r="R964" s="67">
        <v>1.2382038831710815</v>
      </c>
      <c r="S964" s="67">
        <v>1.4283889532089233</v>
      </c>
      <c r="T964" s="67">
        <v>1.6480250358581543</v>
      </c>
      <c r="U964" s="67">
        <v>1.8959952592849731</v>
      </c>
      <c r="V964" s="67">
        <v>2.1524772644042969</v>
      </c>
      <c r="W964" s="67">
        <v>2.3866081237792969</v>
      </c>
      <c r="X964" s="67">
        <v>2.6354823112487793</v>
      </c>
      <c r="Y964" s="67">
        <v>2.8297808170318604</v>
      </c>
      <c r="Z964" s="67">
        <v>2.9725170135498047</v>
      </c>
      <c r="AA964" s="67">
        <v>2.9931685924530029</v>
      </c>
      <c r="AB964" s="67">
        <v>2.8703699111938477</v>
      </c>
      <c r="AC964" s="67">
        <v>2.638575553894043</v>
      </c>
      <c r="AD964" s="67">
        <v>2.3432290554046631</v>
      </c>
      <c r="AE964" s="67">
        <v>1.9061758518218994</v>
      </c>
      <c r="AF964" s="67">
        <v>1.4898860454559326</v>
      </c>
      <c r="AG964" s="67">
        <v>-0.14265461266040802</v>
      </c>
      <c r="AH964" s="67">
        <v>-0.11509571224451065</v>
      </c>
      <c r="AI964" s="67">
        <v>-8.8355518877506256E-2</v>
      </c>
      <c r="AJ964" s="67">
        <v>-6.8311214447021484E-2</v>
      </c>
      <c r="AK964" s="67">
        <v>-5.9841100126504898E-2</v>
      </c>
      <c r="AL964" s="67">
        <v>-6.4885929226875305E-2</v>
      </c>
      <c r="AM964" s="67">
        <v>-7.9726509749889374E-2</v>
      </c>
      <c r="AN964" s="67">
        <v>-9.8937079310417175E-2</v>
      </c>
      <c r="AO964" s="67">
        <v>-0.12765662372112274</v>
      </c>
      <c r="AP964" s="67">
        <v>-0.16240435838699341</v>
      </c>
      <c r="AQ964" s="67">
        <v>-0.16197420656681061</v>
      </c>
      <c r="AR964" s="67">
        <v>-0.15608815848827362</v>
      </c>
      <c r="AS964" s="67">
        <v>-0.16611585021018982</v>
      </c>
      <c r="AT964" s="67">
        <v>-0.10766822844743729</v>
      </c>
      <c r="AU964" s="67">
        <v>0.40412726998329163</v>
      </c>
      <c r="AV964" s="67">
        <v>0.56272298097610474</v>
      </c>
      <c r="AW964" s="67">
        <v>0.60184848308563232</v>
      </c>
      <c r="AX964" s="67">
        <v>0.62161237001419067</v>
      </c>
      <c r="AY964" s="67">
        <v>0.58319109678268433</v>
      </c>
      <c r="AZ964" s="67">
        <v>-0.22075635194778442</v>
      </c>
      <c r="BA964" s="67">
        <v>-0.41461178660392761</v>
      </c>
      <c r="BB964" s="67">
        <v>-0.33434811234474182</v>
      </c>
      <c r="BC964" s="67">
        <v>-0.20873966813087463</v>
      </c>
      <c r="BD964" s="67">
        <v>-0.14799188077449799</v>
      </c>
      <c r="BE964" s="67">
        <v>-0.10856352001428604</v>
      </c>
      <c r="BF964" s="67">
        <v>-8.3757072687149048E-2</v>
      </c>
      <c r="BG964" s="67">
        <v>-5.8914445340633392E-2</v>
      </c>
      <c r="BH964" s="67">
        <v>-4.0182124823331833E-2</v>
      </c>
      <c r="BI964" s="67">
        <v>-3.252478688955307E-2</v>
      </c>
      <c r="BJ964" s="67">
        <v>-3.7175651639699936E-2</v>
      </c>
      <c r="BK964" s="67">
        <v>-4.9587748944759369E-2</v>
      </c>
      <c r="BL964" s="67">
        <v>-6.6363021731376648E-2</v>
      </c>
      <c r="BM964" s="67">
        <v>-9.2652276158332825E-2</v>
      </c>
      <c r="BN964" s="67">
        <v>-0.12491323053836823</v>
      </c>
      <c r="BO964" s="67">
        <v>-0.12202969193458557</v>
      </c>
      <c r="BP964" s="67">
        <v>-0.113833948969841</v>
      </c>
      <c r="BQ964" s="67">
        <v>-0.12189258635044098</v>
      </c>
      <c r="BR964" s="67">
        <v>-6.1944838613271713E-2</v>
      </c>
      <c r="BS964" s="67">
        <v>0.4493556022644043</v>
      </c>
      <c r="BT964" s="67">
        <v>0.60860878229141235</v>
      </c>
      <c r="BU964" s="67">
        <v>0.64834392070770264</v>
      </c>
      <c r="BV964" s="67">
        <v>0.66855061054229736</v>
      </c>
      <c r="BW964" s="67">
        <v>0.63023215532302856</v>
      </c>
      <c r="BX964" s="67">
        <v>-0.17294402420520782</v>
      </c>
      <c r="BY964" s="67">
        <v>-0.36783814430236816</v>
      </c>
      <c r="BZ964" s="67">
        <v>-0.28955256938934326</v>
      </c>
      <c r="CA964" s="67">
        <v>-0.16700389981269836</v>
      </c>
      <c r="CB964" s="67">
        <v>-0.10953696817159653</v>
      </c>
      <c r="CC964" s="67">
        <v>-8.495214581489563E-2</v>
      </c>
      <c r="CD964" s="67">
        <v>-6.2052030116319656E-2</v>
      </c>
      <c r="CE964" s="67">
        <v>-3.8523644208908081E-2</v>
      </c>
      <c r="CF964" s="67">
        <v>-2.0700002089142799E-2</v>
      </c>
      <c r="CG964" s="67">
        <v>-1.3605589978396893E-2</v>
      </c>
      <c r="CH964" s="67">
        <v>-1.7983602359890938E-2</v>
      </c>
      <c r="CI964" s="67">
        <v>-2.8713742271065712E-2</v>
      </c>
      <c r="CJ964" s="67">
        <v>-4.3802324682474136E-2</v>
      </c>
      <c r="CK964" s="67">
        <v>-6.8408377468585968E-2</v>
      </c>
      <c r="CL964" s="67">
        <v>-9.8946981132030487E-2</v>
      </c>
      <c r="CM964" s="67">
        <v>-9.4364255666732788E-2</v>
      </c>
      <c r="CN964" s="67">
        <v>-8.4568805992603302E-2</v>
      </c>
      <c r="CO964" s="67">
        <v>-9.1263711452484131E-2</v>
      </c>
      <c r="CP964" s="67">
        <v>-3.02769485861063E-2</v>
      </c>
      <c r="CQ964" s="67">
        <v>0.48068061470985413</v>
      </c>
      <c r="CR964" s="67">
        <v>0.64038914442062378</v>
      </c>
      <c r="CS964" s="67">
        <v>0.68054652214050293</v>
      </c>
      <c r="CT964" s="67">
        <v>0.70105987787246704</v>
      </c>
      <c r="CU964" s="67">
        <v>0.66281259059906006</v>
      </c>
      <c r="CV964" s="67">
        <v>-0.1398293673992157</v>
      </c>
      <c r="CW964" s="67">
        <v>-0.33544284105300903</v>
      </c>
      <c r="CX964" s="67">
        <v>-0.25852736830711365</v>
      </c>
      <c r="CY964" s="67">
        <v>-0.13809786736965179</v>
      </c>
      <c r="CZ964" s="67">
        <v>-8.2903206348419189E-2</v>
      </c>
      <c r="DA964" s="67">
        <v>-6.1340760439634323E-2</v>
      </c>
      <c r="DB964" s="67">
        <v>-4.0346987545490265E-2</v>
      </c>
      <c r="DC964" s="67">
        <v>-1.8132846802473068E-2</v>
      </c>
      <c r="DD964" s="67">
        <v>-1.2178781908005476E-3</v>
      </c>
      <c r="DE964" s="67">
        <v>5.3136064670979977E-3</v>
      </c>
      <c r="DF964" s="67">
        <v>1.208447152748704E-3</v>
      </c>
      <c r="DG964" s="67">
        <v>-7.8397328034043312E-3</v>
      </c>
      <c r="DH964" s="67">
        <v>-2.1241631358861923E-2</v>
      </c>
      <c r="DI964" s="67">
        <v>-4.4164478778839111E-2</v>
      </c>
      <c r="DJ964" s="67">
        <v>-7.2980739176273346E-2</v>
      </c>
      <c r="DK964" s="67">
        <v>-6.6698819398880005E-2</v>
      </c>
      <c r="DL964" s="67">
        <v>-5.5303655564785004E-2</v>
      </c>
      <c r="DM964" s="67">
        <v>-6.0634829103946686E-2</v>
      </c>
      <c r="DN964" s="67">
        <v>1.3909352710470557E-3</v>
      </c>
      <c r="DO964" s="67">
        <v>0.51200562715530396</v>
      </c>
      <c r="DP964" s="67">
        <v>0.67216956615447998</v>
      </c>
      <c r="DQ964" s="67">
        <v>0.71274906396865845</v>
      </c>
      <c r="DR964" s="67">
        <v>0.73356920480728149</v>
      </c>
      <c r="DS964" s="67">
        <v>0.69539302587509155</v>
      </c>
      <c r="DT964" s="67">
        <v>-0.10671470314264297</v>
      </c>
      <c r="DU964" s="67">
        <v>-0.30304750800132751</v>
      </c>
      <c r="DV964" s="67">
        <v>-0.22750212252140045</v>
      </c>
      <c r="DW964" s="67">
        <v>-0.10919182002544403</v>
      </c>
      <c r="DX964" s="67">
        <v>-5.626944825053215E-2</v>
      </c>
      <c r="DY964" s="67">
        <v>-2.7249690145254135E-2</v>
      </c>
      <c r="DZ964" s="67">
        <v>-9.0083573013544083E-3</v>
      </c>
      <c r="EA964" s="67">
        <v>1.1308225803077221E-2</v>
      </c>
      <c r="EB964" s="67">
        <v>2.6911212131381035E-2</v>
      </c>
      <c r="EC964" s="67">
        <v>3.2629918307065964E-2</v>
      </c>
      <c r="ED964" s="67">
        <v>2.8918718919157982E-2</v>
      </c>
      <c r="EE964" s="67">
        <v>2.2299023345112801E-2</v>
      </c>
      <c r="EF964" s="67">
        <v>1.1332429945468903E-2</v>
      </c>
      <c r="EG964" s="67">
        <v>-9.1601405292749405E-3</v>
      </c>
      <c r="EH964" s="67">
        <v>-3.5489615052938461E-2</v>
      </c>
      <c r="EI964" s="67">
        <v>-2.6754321530461311E-2</v>
      </c>
      <c r="EJ964" s="67">
        <v>-1.3049433939158916E-2</v>
      </c>
      <c r="EK964" s="67">
        <v>-1.6411585733294487E-2</v>
      </c>
      <c r="EL964" s="67">
        <v>4.7114331275224686E-2</v>
      </c>
      <c r="EM964" s="67">
        <v>0.55723398923873901</v>
      </c>
      <c r="EN964" s="67">
        <v>0.71805542707443237</v>
      </c>
      <c r="EO964" s="67">
        <v>0.75924462080001831</v>
      </c>
      <c r="EP964" s="67">
        <v>0.78050744533538818</v>
      </c>
      <c r="EQ964" s="67">
        <v>0.74243408441543579</v>
      </c>
      <c r="ER964" s="67">
        <v>-5.8902375400066376E-2</v>
      </c>
      <c r="ES964" s="67">
        <v>-0.25627383589744568</v>
      </c>
      <c r="ET964" s="67">
        <v>-0.18270657956600189</v>
      </c>
      <c r="EU964" s="67">
        <v>-6.7456059157848358E-2</v>
      </c>
      <c r="EV964" s="67">
        <v>-1.7814531922340393E-2</v>
      </c>
      <c r="EW964" s="67">
        <v>72.3380126953125</v>
      </c>
      <c r="EX964" s="67">
        <v>71.570091247558594</v>
      </c>
      <c r="EY964" s="67">
        <v>70.36700439453125</v>
      </c>
      <c r="EZ964" s="67">
        <v>69.338706970214844</v>
      </c>
      <c r="FA964" s="67">
        <v>69.51483154296875</v>
      </c>
      <c r="FB964" s="67">
        <v>69.196235656738281</v>
      </c>
      <c r="FC964" s="67">
        <v>70.096481323242188</v>
      </c>
      <c r="FD964" s="67">
        <v>74.538192749023438</v>
      </c>
      <c r="FE964" s="67">
        <v>80.252067565917969</v>
      </c>
      <c r="FF964" s="67">
        <v>85.839912414550781</v>
      </c>
      <c r="FG964" s="67">
        <v>89.67230224609375</v>
      </c>
      <c r="FH964" s="67">
        <v>91.455497741699219</v>
      </c>
      <c r="FI964" s="67">
        <v>93.6171875</v>
      </c>
      <c r="FJ964" s="67">
        <v>95.705963134765625</v>
      </c>
      <c r="FK964" s="67">
        <v>98.045928955078125</v>
      </c>
      <c r="FL964" s="67">
        <v>99.810287475585938</v>
      </c>
      <c r="FM964" s="67">
        <v>100.88939666748047</v>
      </c>
      <c r="FN964" s="67">
        <v>100.96402740478516</v>
      </c>
      <c r="FO964" s="67">
        <v>99.511154174804688</v>
      </c>
      <c r="FP964" s="67">
        <v>93.63641357421875</v>
      </c>
      <c r="FQ964" s="67">
        <v>85.952980041503906</v>
      </c>
      <c r="FR964" s="67">
        <v>80.6695556640625</v>
      </c>
      <c r="FS964" s="67">
        <v>78.481193542480469</v>
      </c>
      <c r="FT964" s="67">
        <v>75.811683654785156</v>
      </c>
      <c r="FU964" s="68">
        <v>4.1482321918010712E-2</v>
      </c>
      <c r="FV964" s="40">
        <v>9.8299999237060547</v>
      </c>
      <c r="FW964">
        <v>15855.82</v>
      </c>
      <c r="FX964">
        <v>1</v>
      </c>
    </row>
    <row r="965" spans="1:180" x14ac:dyDescent="0.2">
      <c r="A965" t="s">
        <v>189</v>
      </c>
      <c r="B965" t="s">
        <v>207</v>
      </c>
      <c r="C965" t="s">
        <v>204</v>
      </c>
      <c r="D965" t="s">
        <v>187</v>
      </c>
      <c r="E965" t="s">
        <v>1</v>
      </c>
      <c r="F965" t="s">
        <v>1</v>
      </c>
      <c r="G965" s="60" t="s">
        <v>219</v>
      </c>
      <c r="H965" s="67">
        <v>9359.9997602701187</v>
      </c>
      <c r="I965" s="67">
        <v>1.0703294277191162</v>
      </c>
      <c r="J965" s="67">
        <v>0.93375587463378906</v>
      </c>
      <c r="K965" s="67">
        <v>0.84728145599365234</v>
      </c>
      <c r="L965" s="67">
        <v>0.79691463708877563</v>
      </c>
      <c r="M965" s="67">
        <v>0.78246134519577026</v>
      </c>
      <c r="N965" s="67">
        <v>0.83024638891220093</v>
      </c>
      <c r="O965" s="67">
        <v>0.92705941200256348</v>
      </c>
      <c r="P965" s="67">
        <v>1.038453221321106</v>
      </c>
      <c r="Q965" s="67">
        <v>1.1634109020233154</v>
      </c>
      <c r="R965" s="67">
        <v>1.3242847919464111</v>
      </c>
      <c r="S965" s="67">
        <v>1.5350333452224731</v>
      </c>
      <c r="T965" s="67">
        <v>1.7707511186599731</v>
      </c>
      <c r="U965" s="67">
        <v>2.0445241928100586</v>
      </c>
      <c r="V965" s="67">
        <v>2.2791538238525391</v>
      </c>
      <c r="W965" s="67">
        <v>2.5048155784606934</v>
      </c>
      <c r="X965" s="67">
        <v>2.7204678058624268</v>
      </c>
      <c r="Y965" s="67">
        <v>2.9204525947570801</v>
      </c>
      <c r="Z965" s="67">
        <v>3.0819618701934814</v>
      </c>
      <c r="AA965" s="67">
        <v>3.119126558303833</v>
      </c>
      <c r="AB965" s="67">
        <v>3.0190794467926025</v>
      </c>
      <c r="AC965" s="67">
        <v>2.7858078479766846</v>
      </c>
      <c r="AD965" s="67">
        <v>2.5312793254852295</v>
      </c>
      <c r="AE965" s="67">
        <v>2.1141355037689209</v>
      </c>
      <c r="AF965" s="67">
        <v>1.7215919494628906</v>
      </c>
      <c r="AG965" s="67">
        <v>-6.7930452525615692E-2</v>
      </c>
      <c r="AH965" s="67">
        <v>-5.7441908866167068E-2</v>
      </c>
      <c r="AI965" s="67">
        <v>-5.96444271504879E-2</v>
      </c>
      <c r="AJ965" s="67">
        <v>-5.654636025428772E-2</v>
      </c>
      <c r="AK965" s="67">
        <v>-4.20428067445755E-2</v>
      </c>
      <c r="AL965" s="67">
        <v>-4.3137073516845703E-2</v>
      </c>
      <c r="AM965" s="67">
        <v>-6.6322259604930878E-2</v>
      </c>
      <c r="AN965" s="67">
        <v>-0.11787141114473343</v>
      </c>
      <c r="AO965" s="67">
        <v>-0.12645548582077026</v>
      </c>
      <c r="AP965" s="67">
        <v>-0.153697669506073</v>
      </c>
      <c r="AQ965" s="67">
        <v>-0.16994418203830719</v>
      </c>
      <c r="AR965" s="67">
        <v>-0.18767732381820679</v>
      </c>
      <c r="AS965" s="67">
        <v>-0.18587596714496613</v>
      </c>
      <c r="AT965" s="67">
        <v>-0.13213299214839935</v>
      </c>
      <c r="AU965" s="67">
        <v>0.43907624483108521</v>
      </c>
      <c r="AV965" s="67">
        <v>0.59567755460739136</v>
      </c>
      <c r="AW965" s="67">
        <v>0.66144019365310669</v>
      </c>
      <c r="AX965" s="67">
        <v>0.69093614816665649</v>
      </c>
      <c r="AY965" s="67">
        <v>0.64089184999465942</v>
      </c>
      <c r="AZ965" s="67">
        <v>-0.1972869485616684</v>
      </c>
      <c r="BA965" s="67">
        <v>-0.48968476057052612</v>
      </c>
      <c r="BB965" s="67">
        <v>-0.45317280292510986</v>
      </c>
      <c r="BC965" s="67">
        <v>-0.33182615041732788</v>
      </c>
      <c r="BD965" s="67">
        <v>-0.26899808645248413</v>
      </c>
      <c r="BE965" s="67">
        <v>-3.3804710954427719E-2</v>
      </c>
      <c r="BF965" s="67">
        <v>-2.6071749627590179E-2</v>
      </c>
      <c r="BG965" s="67">
        <v>-3.0174059793353081E-2</v>
      </c>
      <c r="BH965" s="67">
        <v>-2.8389239683747292E-2</v>
      </c>
      <c r="BI965" s="67">
        <v>-1.4699002727866173E-2</v>
      </c>
      <c r="BJ965" s="67">
        <v>-1.5398263931274414E-2</v>
      </c>
      <c r="BK965" s="67">
        <v>-3.6152143031358719E-2</v>
      </c>
      <c r="BL965" s="67">
        <v>-8.5264354944229126E-2</v>
      </c>
      <c r="BM965" s="67">
        <v>-9.1415748000144958E-2</v>
      </c>
      <c r="BN965" s="67">
        <v>-0.11616797745227814</v>
      </c>
      <c r="BO965" s="67">
        <v>-0.12995916604995728</v>
      </c>
      <c r="BP965" s="67">
        <v>-0.14538049697875977</v>
      </c>
      <c r="BQ965" s="67">
        <v>-0.14160750806331635</v>
      </c>
      <c r="BR965" s="67">
        <v>-8.6363054811954498E-2</v>
      </c>
      <c r="BS965" s="67">
        <v>0.48435044288635254</v>
      </c>
      <c r="BT965" s="67">
        <v>0.64161002635955811</v>
      </c>
      <c r="BU965" s="67">
        <v>0.70798313617706299</v>
      </c>
      <c r="BV965" s="67">
        <v>0.73792219161987305</v>
      </c>
      <c r="BW965" s="67">
        <v>0.68798148632049561</v>
      </c>
      <c r="BX965" s="67">
        <v>-0.14942543208599091</v>
      </c>
      <c r="BY965" s="67">
        <v>-0.44286242127418518</v>
      </c>
      <c r="BZ965" s="67">
        <v>-0.40833091735839844</v>
      </c>
      <c r="CA965" s="67">
        <v>-0.29004758596420288</v>
      </c>
      <c r="CB965" s="67">
        <v>-0.23050372302532196</v>
      </c>
      <c r="CC965" s="67">
        <v>-1.0169330984354019E-2</v>
      </c>
      <c r="CD965" s="67">
        <v>-4.3448745273053646E-3</v>
      </c>
      <c r="CE965" s="67">
        <v>-9.7629735246300697E-3</v>
      </c>
      <c r="CF965" s="67">
        <v>-8.8877081871032715E-3</v>
      </c>
      <c r="CG965" s="67">
        <v>4.2392350733280182E-3</v>
      </c>
      <c r="CH965" s="67">
        <v>3.813550341874361E-3</v>
      </c>
      <c r="CI965" s="67">
        <v>-1.5256405808031559E-2</v>
      </c>
      <c r="CJ965" s="67">
        <v>-6.2680803239345551E-2</v>
      </c>
      <c r="CK965" s="67">
        <v>-6.7147336900234222E-2</v>
      </c>
      <c r="CL965" s="67">
        <v>-9.0175032615661621E-2</v>
      </c>
      <c r="CM965" s="67">
        <v>-0.10226567834615707</v>
      </c>
      <c r="CN965" s="67">
        <v>-0.11608585715293884</v>
      </c>
      <c r="CO965" s="67">
        <v>-0.11094731092453003</v>
      </c>
      <c r="CP965" s="67">
        <v>-5.4662946611642838E-2</v>
      </c>
      <c r="CQ965" s="67">
        <v>0.51570725440979004</v>
      </c>
      <c r="CR965" s="67">
        <v>0.67342269420623779</v>
      </c>
      <c r="CS965" s="67">
        <v>0.74021869897842407</v>
      </c>
      <c r="CT965" s="67">
        <v>0.77046453952789307</v>
      </c>
      <c r="CU965" s="67">
        <v>0.7205955982208252</v>
      </c>
      <c r="CV965" s="67">
        <v>-0.11627668142318726</v>
      </c>
      <c r="CW965" s="67">
        <v>-0.41043341159820557</v>
      </c>
      <c r="CX965" s="67">
        <v>-0.37727358937263489</v>
      </c>
      <c r="CY965" s="67">
        <v>-0.26111188530921936</v>
      </c>
      <c r="CZ965" s="67">
        <v>-0.20384266972541809</v>
      </c>
      <c r="DA965" s="67">
        <v>1.346605084836483E-2</v>
      </c>
      <c r="DB965" s="67">
        <v>1.7382001504302025E-2</v>
      </c>
      <c r="DC965" s="67">
        <v>1.0648111812770367E-2</v>
      </c>
      <c r="DD965" s="67">
        <v>1.0613825172185898E-2</v>
      </c>
      <c r="DE965" s="67">
        <v>2.3177472874522209E-2</v>
      </c>
      <c r="DF965" s="67">
        <v>2.3025363683700562E-2</v>
      </c>
      <c r="DG965" s="67">
        <v>5.639328621327877E-3</v>
      </c>
      <c r="DH965" s="67">
        <v>-4.0097255259752274E-2</v>
      </c>
      <c r="DI965" s="67">
        <v>-4.2878929525613785E-2</v>
      </c>
      <c r="DJ965" s="67">
        <v>-6.4182087779045105E-2</v>
      </c>
      <c r="DK965" s="67">
        <v>-7.4572183191776276E-2</v>
      </c>
      <c r="DL965" s="67">
        <v>-8.6791209876537323E-2</v>
      </c>
      <c r="DM965" s="67">
        <v>-8.0287113785743713E-2</v>
      </c>
      <c r="DN965" s="67">
        <v>-2.2962827235460281E-2</v>
      </c>
      <c r="DO965" s="67">
        <v>0.54706400632858276</v>
      </c>
      <c r="DP965" s="67">
        <v>0.70523548126220703</v>
      </c>
      <c r="DQ965" s="67">
        <v>0.77245420217514038</v>
      </c>
      <c r="DR965" s="67">
        <v>0.80300688743591309</v>
      </c>
      <c r="DS965" s="67">
        <v>0.75320976972579956</v>
      </c>
      <c r="DT965" s="67">
        <v>-8.3127930760383606E-2</v>
      </c>
      <c r="DU965" s="67">
        <v>-0.37800440192222595</v>
      </c>
      <c r="DV965" s="67">
        <v>-0.34621626138687134</v>
      </c>
      <c r="DW965" s="67">
        <v>-0.23217616975307465</v>
      </c>
      <c r="DX965" s="67">
        <v>-0.17718160152435303</v>
      </c>
      <c r="DY965" s="67">
        <v>4.7591786831617355E-2</v>
      </c>
      <c r="DZ965" s="67">
        <v>4.8752158880233765E-2</v>
      </c>
      <c r="EA965" s="67">
        <v>4.0118478238582611E-2</v>
      </c>
      <c r="EB965" s="67">
        <v>3.8770943880081177E-2</v>
      </c>
      <c r="EC965" s="67">
        <v>5.0521276891231537E-2</v>
      </c>
      <c r="ED965" s="67">
        <v>5.0764169543981552E-2</v>
      </c>
      <c r="EE965" s="67">
        <v>3.5809449851512909E-2</v>
      </c>
      <c r="EF965" s="67">
        <v>-7.4901962652802467E-3</v>
      </c>
      <c r="EG965" s="67">
        <v>-7.8392000868916512E-3</v>
      </c>
      <c r="EH965" s="67">
        <v>-2.6652395725250244E-2</v>
      </c>
      <c r="EI965" s="67">
        <v>-3.458717092871666E-2</v>
      </c>
      <c r="EJ965" s="67">
        <v>-4.4494390487670898E-2</v>
      </c>
      <c r="EK965" s="67">
        <v>-3.6018658429384232E-2</v>
      </c>
      <c r="EL965" s="67">
        <v>2.2807102650403976E-2</v>
      </c>
      <c r="EM965" s="67">
        <v>0.5923382043838501</v>
      </c>
      <c r="EN965" s="67">
        <v>0.751167893409729</v>
      </c>
      <c r="EO965" s="67">
        <v>0.81899714469909668</v>
      </c>
      <c r="EP965" s="67">
        <v>0.84999293088912964</v>
      </c>
      <c r="EQ965" s="67">
        <v>0.80029940605163574</v>
      </c>
      <c r="ER965" s="67">
        <v>-3.5266410559415817E-2</v>
      </c>
      <c r="ES965" s="67">
        <v>-0.33118203282356262</v>
      </c>
      <c r="ET965" s="67">
        <v>-0.3013744056224823</v>
      </c>
      <c r="EU965" s="67">
        <v>-0.19039762020111084</v>
      </c>
      <c r="EV965" s="67">
        <v>-0.13868725299835205</v>
      </c>
      <c r="EW965" s="67">
        <v>72.132560729980469</v>
      </c>
      <c r="EX965" s="67">
        <v>72.367134094238281</v>
      </c>
      <c r="EY965" s="67">
        <v>71.695022583007813</v>
      </c>
      <c r="EZ965" s="67">
        <v>71.034164428710938</v>
      </c>
      <c r="FA965" s="67">
        <v>70.193046569824219</v>
      </c>
      <c r="FB965" s="67">
        <v>69.585678100585938</v>
      </c>
      <c r="FC965" s="67">
        <v>69.896629333496094</v>
      </c>
      <c r="FD965" s="67">
        <v>75.221359252929688</v>
      </c>
      <c r="FE965" s="67">
        <v>83.534759521484375</v>
      </c>
      <c r="FF965" s="67">
        <v>88.127723693847656</v>
      </c>
      <c r="FG965" s="67">
        <v>92.251731872558594</v>
      </c>
      <c r="FH965" s="67">
        <v>94.29095458984375</v>
      </c>
      <c r="FI965" s="67">
        <v>97.28814697265625</v>
      </c>
      <c r="FJ965" s="67">
        <v>99.425193786621094</v>
      </c>
      <c r="FK965" s="67">
        <v>100.35094451904297</v>
      </c>
      <c r="FL965" s="67">
        <v>101.76313781738281</v>
      </c>
      <c r="FM965" s="67">
        <v>101.97760009765625</v>
      </c>
      <c r="FN965" s="67">
        <v>103.31037139892578</v>
      </c>
      <c r="FO965" s="67">
        <v>102.24368286132813</v>
      </c>
      <c r="FP965" s="67">
        <v>98.094520568847656</v>
      </c>
      <c r="FQ965" s="67">
        <v>89.45599365234375</v>
      </c>
      <c r="FR965" s="67">
        <v>83.801460266113281</v>
      </c>
      <c r="FS965" s="67">
        <v>81.000839233398438</v>
      </c>
      <c r="FT965" s="67">
        <v>78.818260192871094</v>
      </c>
      <c r="FU965" s="68">
        <v>4.1524764150381088E-2</v>
      </c>
      <c r="FV965" s="40">
        <v>10.979999542236328</v>
      </c>
      <c r="FW965">
        <v>16548.53</v>
      </c>
      <c r="FX965">
        <v>1</v>
      </c>
    </row>
    <row r="966" spans="1:180" x14ac:dyDescent="0.2">
      <c r="A966" t="s">
        <v>189</v>
      </c>
      <c r="B966" t="s">
        <v>207</v>
      </c>
      <c r="C966" t="s">
        <v>204</v>
      </c>
      <c r="D966" t="s">
        <v>187</v>
      </c>
      <c r="E966" t="s">
        <v>1</v>
      </c>
      <c r="F966" t="s">
        <v>1</v>
      </c>
      <c r="G966" s="60" t="s">
        <v>220</v>
      </c>
      <c r="H966" s="67">
        <v>9339.0001749992371</v>
      </c>
      <c r="I966" s="67">
        <v>1.4129741191864014</v>
      </c>
      <c r="J966" s="67">
        <v>1.2113392353057861</v>
      </c>
      <c r="K966" s="67">
        <v>1.0773018598556519</v>
      </c>
      <c r="L966" s="67">
        <v>0.9840080738067627</v>
      </c>
      <c r="M966" s="67">
        <v>0.93973934650421143</v>
      </c>
      <c r="N966" s="67">
        <v>0.96894204616546631</v>
      </c>
      <c r="O966" s="67">
        <v>1.0594314336776733</v>
      </c>
      <c r="P966" s="67">
        <v>1.1701984405517578</v>
      </c>
      <c r="Q966" s="67">
        <v>1.2922971248626709</v>
      </c>
      <c r="R966" s="67">
        <v>1.4222387075424194</v>
      </c>
      <c r="S966" s="67">
        <v>1.6172488927841187</v>
      </c>
      <c r="T966" s="67">
        <v>1.8058810234069824</v>
      </c>
      <c r="U966" s="67">
        <v>1.957969069480896</v>
      </c>
      <c r="V966" s="67">
        <v>2.06581711769104</v>
      </c>
      <c r="W966" s="67">
        <v>2.1491498947143555</v>
      </c>
      <c r="X966" s="67">
        <v>2.2727890014648438</v>
      </c>
      <c r="Y966" s="67">
        <v>2.4566309452056885</v>
      </c>
      <c r="Z966" s="67">
        <v>2.631272554397583</v>
      </c>
      <c r="AA966" s="67">
        <v>2.6614048480987549</v>
      </c>
      <c r="AB966" s="67">
        <v>2.5891437530517578</v>
      </c>
      <c r="AC966" s="67">
        <v>2.414635181427002</v>
      </c>
      <c r="AD966" s="67">
        <v>2.1964867115020752</v>
      </c>
      <c r="AE966" s="67">
        <v>1.8252655267715454</v>
      </c>
      <c r="AF966" s="67">
        <v>1.4789050817489624</v>
      </c>
      <c r="AG966" s="67">
        <v>-0.19749391078948975</v>
      </c>
      <c r="AH966" s="67">
        <v>-0.14297094941139221</v>
      </c>
      <c r="AI966" s="67">
        <v>-0.10584037005901337</v>
      </c>
      <c r="AJ966" s="67">
        <v>-7.9661227762699127E-2</v>
      </c>
      <c r="AK966" s="67">
        <v>-6.8048804998397827E-2</v>
      </c>
      <c r="AL966" s="67">
        <v>-6.1938125640153885E-2</v>
      </c>
      <c r="AM966" s="67">
        <v>-9.0654917061328888E-2</v>
      </c>
      <c r="AN966" s="67">
        <v>-0.12324921041727066</v>
      </c>
      <c r="AO966" s="67">
        <v>-0.15825778245925903</v>
      </c>
      <c r="AP966" s="67">
        <v>-0.21066240966320038</v>
      </c>
      <c r="AQ966" s="67">
        <v>-0.21085736155509949</v>
      </c>
      <c r="AR966" s="67">
        <v>-0.19327965378761292</v>
      </c>
      <c r="AS966" s="67">
        <v>-0.15482039749622345</v>
      </c>
      <c r="AT966" s="67">
        <v>-0.11397393047809601</v>
      </c>
      <c r="AU966" s="67">
        <v>0.35031324625015259</v>
      </c>
      <c r="AV966" s="67">
        <v>0.42098364233970642</v>
      </c>
      <c r="AW966" s="67">
        <v>0.46762090921401978</v>
      </c>
      <c r="AX966" s="67">
        <v>0.50082200765609741</v>
      </c>
      <c r="AY966" s="67">
        <v>0.45932313799858093</v>
      </c>
      <c r="AZ966" s="67">
        <v>-0.30593591928482056</v>
      </c>
      <c r="BA966" s="67">
        <v>-0.4586159884929657</v>
      </c>
      <c r="BB966" s="67">
        <v>-0.37186270952224731</v>
      </c>
      <c r="BC966" s="67">
        <v>-0.25791153311729431</v>
      </c>
      <c r="BD966" s="67">
        <v>-0.17420588433742523</v>
      </c>
      <c r="BE966" s="67">
        <v>-0.16334055364131927</v>
      </c>
      <c r="BF966" s="67">
        <v>-0.11157576739788055</v>
      </c>
      <c r="BG966" s="67">
        <v>-7.634638249874115E-2</v>
      </c>
      <c r="BH966" s="67">
        <v>-5.1481384783983231E-2</v>
      </c>
      <c r="BI966" s="67">
        <v>-4.0683098137378693E-2</v>
      </c>
      <c r="BJ966" s="67">
        <v>-3.4177225083112717E-2</v>
      </c>
      <c r="BK966" s="67">
        <v>-6.0459483414888382E-2</v>
      </c>
      <c r="BL966" s="67">
        <v>-9.0614296495914459E-2</v>
      </c>
      <c r="BM966" s="67">
        <v>-0.1231880709528923</v>
      </c>
      <c r="BN966" s="67">
        <v>-0.17310036718845367</v>
      </c>
      <c r="BO966" s="67">
        <v>-0.17083822190761566</v>
      </c>
      <c r="BP966" s="67">
        <v>-0.15094636380672455</v>
      </c>
      <c r="BQ966" s="67">
        <v>-0.11051368713378906</v>
      </c>
      <c r="BR966" s="67">
        <v>-6.8164370954036713E-2</v>
      </c>
      <c r="BS966" s="67">
        <v>0.39562541246414185</v>
      </c>
      <c r="BT966" s="67">
        <v>0.46695414185523987</v>
      </c>
      <c r="BU966" s="67">
        <v>0.5142020583152771</v>
      </c>
      <c r="BV966" s="67">
        <v>0.54784655570983887</v>
      </c>
      <c r="BW966" s="67">
        <v>0.50645148754119873</v>
      </c>
      <c r="BX966" s="67">
        <v>-0.25803327560424805</v>
      </c>
      <c r="BY966" s="67">
        <v>-0.41175350546836853</v>
      </c>
      <c r="BZ966" s="67">
        <v>-0.32698291540145874</v>
      </c>
      <c r="CA966" s="67">
        <v>-0.21609833836555481</v>
      </c>
      <c r="CB966" s="67">
        <v>-0.1356799304485321</v>
      </c>
      <c r="CC966" s="67">
        <v>-0.13968606293201447</v>
      </c>
      <c r="CD966" s="67">
        <v>-8.9831553399562836E-2</v>
      </c>
      <c r="CE966" s="67">
        <v>-5.591893196105957E-2</v>
      </c>
      <c r="CF966" s="67">
        <v>-3.1964108347892761E-2</v>
      </c>
      <c r="CG966" s="67">
        <v>-2.1729689091444016E-2</v>
      </c>
      <c r="CH966" s="67">
        <v>-1.4950113371014595E-2</v>
      </c>
      <c r="CI966" s="67">
        <v>-3.9546206593513489E-2</v>
      </c>
      <c r="CJ966" s="67">
        <v>-6.8011470139026642E-2</v>
      </c>
      <c r="CK966" s="67">
        <v>-9.8898909986019135E-2</v>
      </c>
      <c r="CL966" s="67">
        <v>-0.14708502590656281</v>
      </c>
      <c r="CM966" s="67">
        <v>-0.14312107861042023</v>
      </c>
      <c r="CN966" s="67">
        <v>-0.12162645906209946</v>
      </c>
      <c r="CO966" s="67">
        <v>-7.9826988279819489E-2</v>
      </c>
      <c r="CP966" s="67">
        <v>-3.6436811089515686E-2</v>
      </c>
      <c r="CQ966" s="67">
        <v>0.42700847983360291</v>
      </c>
      <c r="CR966" s="67">
        <v>0.49879315495491028</v>
      </c>
      <c r="CS966" s="67">
        <v>0.54646402597427368</v>
      </c>
      <c r="CT966" s="67">
        <v>0.58041566610336304</v>
      </c>
      <c r="CU966" s="67">
        <v>0.53909242153167725</v>
      </c>
      <c r="CV966" s="67">
        <v>-0.22485607862472534</v>
      </c>
      <c r="CW966" s="67">
        <v>-0.3792966902256012</v>
      </c>
      <c r="CX966" s="67">
        <v>-0.29589927196502686</v>
      </c>
      <c r="CY966" s="67">
        <v>-0.18713867664337158</v>
      </c>
      <c r="CZ966" s="67">
        <v>-0.10899695754051208</v>
      </c>
      <c r="DA966" s="67">
        <v>-0.11603155732154846</v>
      </c>
      <c r="DB966" s="67">
        <v>-6.8087346851825714E-2</v>
      </c>
      <c r="DC966" s="67">
        <v>-3.5491485148668289E-2</v>
      </c>
      <c r="DD966" s="67">
        <v>-1.2446833774447441E-2</v>
      </c>
      <c r="DE966" s="67">
        <v>-2.7762819081544876E-3</v>
      </c>
      <c r="DF966" s="67">
        <v>4.2769978754222393E-3</v>
      </c>
      <c r="DG966" s="67">
        <v>-1.8632940948009491E-2</v>
      </c>
      <c r="DH966" s="67">
        <v>-4.5408636331558228E-2</v>
      </c>
      <c r="DI966" s="67">
        <v>-7.4609749019145966E-2</v>
      </c>
      <c r="DJ966" s="67">
        <v>-0.12106966972351074</v>
      </c>
      <c r="DK966" s="67">
        <v>-0.11540395021438599</v>
      </c>
      <c r="DL966" s="67">
        <v>-9.2306546866893768E-2</v>
      </c>
      <c r="DM966" s="67">
        <v>-4.9140289425849915E-2</v>
      </c>
      <c r="DN966" s="67">
        <v>-4.7092442400753498E-3</v>
      </c>
      <c r="DO966" s="67">
        <v>0.45839157700538635</v>
      </c>
      <c r="DP966" s="67">
        <v>0.5306321382522583</v>
      </c>
      <c r="DQ966" s="67">
        <v>0.57872593402862549</v>
      </c>
      <c r="DR966" s="67">
        <v>0.61298471689224243</v>
      </c>
      <c r="DS966" s="67">
        <v>0.57173329591751099</v>
      </c>
      <c r="DT966" s="67">
        <v>-0.19167889654636383</v>
      </c>
      <c r="DU966" s="67">
        <v>-0.34683987498283386</v>
      </c>
      <c r="DV966" s="67">
        <v>-0.26481565833091736</v>
      </c>
      <c r="DW966" s="67">
        <v>-0.15817901492118835</v>
      </c>
      <c r="DX966" s="67">
        <v>-8.2313999533653259E-2</v>
      </c>
      <c r="DY966" s="67">
        <v>-8.1878215074539185E-2</v>
      </c>
      <c r="DZ966" s="67">
        <v>-3.6692164838314056E-2</v>
      </c>
      <c r="EA966" s="67">
        <v>-5.9974938631057739E-3</v>
      </c>
      <c r="EB966" s="67">
        <v>1.5733014792203903E-2</v>
      </c>
      <c r="EC966" s="67">
        <v>2.4589430540800095E-2</v>
      </c>
      <c r="ED966" s="67">
        <v>3.2037891447544098E-2</v>
      </c>
      <c r="EE966" s="67">
        <v>1.1562496423721313E-2</v>
      </c>
      <c r="EF966" s="67">
        <v>-1.2773739174008369E-2</v>
      </c>
      <c r="EG966" s="67">
        <v>-3.9540044963359833E-2</v>
      </c>
      <c r="EH966" s="67">
        <v>-8.3507634699344635E-2</v>
      </c>
      <c r="EI966" s="67">
        <v>-7.5384803116321564E-2</v>
      </c>
      <c r="EJ966" s="67">
        <v>-4.9973253160715103E-2</v>
      </c>
      <c r="EK966" s="67">
        <v>-4.8335716128349304E-3</v>
      </c>
      <c r="EL966" s="67">
        <v>4.1100319474935532E-2</v>
      </c>
      <c r="EM966" s="67">
        <v>0.503703773021698</v>
      </c>
      <c r="EN966" s="67">
        <v>0.57660263776779175</v>
      </c>
      <c r="EO966" s="67">
        <v>0.62530708312988281</v>
      </c>
      <c r="EP966" s="67">
        <v>0.66000926494598389</v>
      </c>
      <c r="EQ966" s="67">
        <v>0.6188616156578064</v>
      </c>
      <c r="ER966" s="67">
        <v>-0.14377626776695251</v>
      </c>
      <c r="ES966" s="67">
        <v>-0.29997739195823669</v>
      </c>
      <c r="ET966" s="67">
        <v>-0.21993586421012878</v>
      </c>
      <c r="EU966" s="67">
        <v>-0.11636583507061005</v>
      </c>
      <c r="EV966" s="67">
        <v>-4.3788038194179535E-2</v>
      </c>
      <c r="EW966" s="67">
        <v>76.964431762695313</v>
      </c>
      <c r="EX966" s="67">
        <v>76.01959228515625</v>
      </c>
      <c r="EY966" s="67">
        <v>74.554206848144531</v>
      </c>
      <c r="EZ966" s="67">
        <v>73.840141296386719</v>
      </c>
      <c r="FA966" s="67">
        <v>74.854766845703125</v>
      </c>
      <c r="FB966" s="67">
        <v>74.399436950683594</v>
      </c>
      <c r="FC966" s="67">
        <v>74.828224182128906</v>
      </c>
      <c r="FD966" s="67">
        <v>77.651832580566406</v>
      </c>
      <c r="FE966" s="67">
        <v>83.729110717773438</v>
      </c>
      <c r="FF966" s="67">
        <v>89.295150756835938</v>
      </c>
      <c r="FG966" s="67">
        <v>91.466651916503906</v>
      </c>
      <c r="FH966" s="67">
        <v>90.012214660644531</v>
      </c>
      <c r="FI966" s="67">
        <v>92.570556640625</v>
      </c>
      <c r="FJ966" s="67">
        <v>94.569587707519531</v>
      </c>
      <c r="FK966" s="67">
        <v>94.590980529785156</v>
      </c>
      <c r="FL966" s="67">
        <v>94.597129821777344</v>
      </c>
      <c r="FM966" s="67">
        <v>95.766197204589844</v>
      </c>
      <c r="FN966" s="67">
        <v>97.182334899902344</v>
      </c>
      <c r="FO966" s="67">
        <v>96.187812805175781</v>
      </c>
      <c r="FP966" s="67">
        <v>93.155723571777344</v>
      </c>
      <c r="FQ966" s="67">
        <v>87.327751159667969</v>
      </c>
      <c r="FR966" s="67">
        <v>82.007759094238281</v>
      </c>
      <c r="FS966" s="67">
        <v>78.539512634277344</v>
      </c>
      <c r="FT966" s="67">
        <v>76.065940856933594</v>
      </c>
      <c r="FU966" s="68">
        <v>4.155891016125679E-2</v>
      </c>
      <c r="FV966" s="40">
        <v>9.8900003433227539</v>
      </c>
      <c r="FW966">
        <v>16086.75</v>
      </c>
      <c r="FX966">
        <v>1</v>
      </c>
    </row>
    <row r="967" spans="1:180" x14ac:dyDescent="0.2">
      <c r="A967" t="s">
        <v>189</v>
      </c>
      <c r="B967" t="s">
        <v>207</v>
      </c>
      <c r="C967" t="s">
        <v>204</v>
      </c>
      <c r="D967" t="s">
        <v>187</v>
      </c>
      <c r="E967" t="s">
        <v>1</v>
      </c>
      <c r="F967" t="s">
        <v>1</v>
      </c>
      <c r="G967" s="60" t="s">
        <v>221</v>
      </c>
      <c r="H967" s="67">
        <v>9339.9999675750732</v>
      </c>
      <c r="I967" s="67">
        <v>0.83430659770965576</v>
      </c>
      <c r="J967" s="67">
        <v>0.73364889621734619</v>
      </c>
      <c r="K967" s="67">
        <v>0.67305952310562134</v>
      </c>
      <c r="L967" s="67">
        <v>0.6433454155921936</v>
      </c>
      <c r="M967" s="67">
        <v>0.6372607946395874</v>
      </c>
      <c r="N967" s="67">
        <v>0.68707776069641113</v>
      </c>
      <c r="O967" s="67">
        <v>0.78226578235626221</v>
      </c>
      <c r="P967" s="67">
        <v>0.8493531346321106</v>
      </c>
      <c r="Q967" s="67">
        <v>0.9053114652633667</v>
      </c>
      <c r="R967" s="67">
        <v>0.96114665269851685</v>
      </c>
      <c r="S967" s="67">
        <v>1.0651319026947021</v>
      </c>
      <c r="T967" s="67">
        <v>1.1953868865966797</v>
      </c>
      <c r="U967" s="67">
        <v>1.3918603658676147</v>
      </c>
      <c r="V967" s="67">
        <v>1.6381421089172363</v>
      </c>
      <c r="W967" s="67">
        <v>1.8921302556991577</v>
      </c>
      <c r="X967" s="67">
        <v>2.1594445705413818</v>
      </c>
      <c r="Y967" s="67">
        <v>2.4096188545227051</v>
      </c>
      <c r="Z967" s="67">
        <v>2.6253707408905029</v>
      </c>
      <c r="AA967" s="67">
        <v>2.6858694553375244</v>
      </c>
      <c r="AB967" s="67">
        <v>2.6126601696014404</v>
      </c>
      <c r="AC967" s="67">
        <v>2.3537559509277344</v>
      </c>
      <c r="AD967" s="67">
        <v>2.0785970687866211</v>
      </c>
      <c r="AE967" s="67">
        <v>1.6628727912902832</v>
      </c>
      <c r="AF967" s="67">
        <v>1.2908285856246948</v>
      </c>
      <c r="AG967" s="67">
        <v>-6.3527360558509827E-2</v>
      </c>
      <c r="AH967" s="67">
        <v>-5.0109151750802994E-2</v>
      </c>
      <c r="AI967" s="67">
        <v>-5.3290568292140961E-2</v>
      </c>
      <c r="AJ967" s="67">
        <v>-4.83517125248909E-2</v>
      </c>
      <c r="AK967" s="67">
        <v>-4.5220829546451569E-2</v>
      </c>
      <c r="AL967" s="67">
        <v>-4.7248471528291702E-2</v>
      </c>
      <c r="AM967" s="67">
        <v>-4.7007881104946136E-2</v>
      </c>
      <c r="AN967" s="67">
        <v>-6.2553450465202332E-2</v>
      </c>
      <c r="AO967" s="67">
        <v>-6.8706847727298737E-2</v>
      </c>
      <c r="AP967" s="67">
        <v>-8.4643818438053131E-2</v>
      </c>
      <c r="AQ967" s="67">
        <v>-9.493604302406311E-2</v>
      </c>
      <c r="AR967" s="67">
        <v>-0.10464514791965485</v>
      </c>
      <c r="AS967" s="67">
        <v>-0.12559618055820465</v>
      </c>
      <c r="AT967" s="67">
        <v>-6.0322262346744537E-2</v>
      </c>
      <c r="AU967" s="67">
        <v>0.36557844281196594</v>
      </c>
      <c r="AV967" s="67">
        <v>0.50624632835388184</v>
      </c>
      <c r="AW967" s="67">
        <v>0.57663422822952271</v>
      </c>
      <c r="AX967" s="67">
        <v>0.62652921676635742</v>
      </c>
      <c r="AY967" s="67">
        <v>0.60555672645568848</v>
      </c>
      <c r="AZ967" s="67">
        <v>-9.5558807253837585E-2</v>
      </c>
      <c r="BA967" s="67">
        <v>-0.32352566719055176</v>
      </c>
      <c r="BB967" s="67">
        <v>-0.26892349123954773</v>
      </c>
      <c r="BC967" s="67">
        <v>-0.19919270277023315</v>
      </c>
      <c r="BD967" s="67">
        <v>-0.14426766335964203</v>
      </c>
      <c r="BE967" s="67">
        <v>-2.9653513804078102E-2</v>
      </c>
      <c r="BF967" s="67">
        <v>-1.8972298130393028E-2</v>
      </c>
      <c r="BG967" s="67">
        <v>-2.4035997688770294E-2</v>
      </c>
      <c r="BH967" s="67">
        <v>-2.0397096872329712E-2</v>
      </c>
      <c r="BI967" s="67">
        <v>-1.8073640763759613E-2</v>
      </c>
      <c r="BJ967" s="67">
        <v>-1.9703768193721771E-2</v>
      </c>
      <c r="BK967" s="67">
        <v>-1.703963615000248E-2</v>
      </c>
      <c r="BL967" s="67">
        <v>-3.0171530321240425E-2</v>
      </c>
      <c r="BM967" s="67">
        <v>-3.3912893384695053E-2</v>
      </c>
      <c r="BN967" s="67">
        <v>-4.7383181750774384E-2</v>
      </c>
      <c r="BO967" s="67">
        <v>-5.5237844586372375E-2</v>
      </c>
      <c r="BP967" s="67">
        <v>-6.2653489410877228E-2</v>
      </c>
      <c r="BQ967" s="67">
        <v>-8.1649631261825562E-2</v>
      </c>
      <c r="BR967" s="67">
        <v>-1.4887381345033646E-2</v>
      </c>
      <c r="BS967" s="67">
        <v>0.41051694750785828</v>
      </c>
      <c r="BT967" s="67">
        <v>0.55183756351470947</v>
      </c>
      <c r="BU967" s="67">
        <v>0.62282943725585938</v>
      </c>
      <c r="BV967" s="67">
        <v>0.67316651344299316</v>
      </c>
      <c r="BW967" s="67">
        <v>0.65229707956314087</v>
      </c>
      <c r="BX967" s="67">
        <v>-4.8040863126516342E-2</v>
      </c>
      <c r="BY967" s="67">
        <v>-0.27703857421875</v>
      </c>
      <c r="BZ967" s="67">
        <v>-0.22440443933010101</v>
      </c>
      <c r="CA967" s="67">
        <v>-0.15772068500518799</v>
      </c>
      <c r="CB967" s="67">
        <v>-0.10605782270431519</v>
      </c>
      <c r="CC967" s="67">
        <v>-6.1925924383103848E-3</v>
      </c>
      <c r="CD967" s="67">
        <v>2.5929922703653574E-3</v>
      </c>
      <c r="CE967" s="67">
        <v>-3.7743691354990005E-3</v>
      </c>
      <c r="CF967" s="67">
        <v>-1.0358135914430022E-3</v>
      </c>
      <c r="CG967" s="67">
        <v>7.2841980727389455E-4</v>
      </c>
      <c r="CH967" s="67">
        <v>-6.2639132374897599E-4</v>
      </c>
      <c r="CI967" s="67">
        <v>3.7162802182137966E-3</v>
      </c>
      <c r="CJ967" s="67">
        <v>-7.7439099550247192E-3</v>
      </c>
      <c r="CK967" s="67">
        <v>-9.814700111746788E-3</v>
      </c>
      <c r="CL967" s="67">
        <v>-2.1576577797532082E-2</v>
      </c>
      <c r="CM967" s="67">
        <v>-2.7742994949221611E-2</v>
      </c>
      <c r="CN967" s="67">
        <v>-3.3570203930139542E-2</v>
      </c>
      <c r="CO967" s="67">
        <v>-5.1212385296821594E-2</v>
      </c>
      <c r="CP967" s="67">
        <v>1.6580676659941673E-2</v>
      </c>
      <c r="CQ967" s="67">
        <v>0.44164124131202698</v>
      </c>
      <c r="CR967" s="67">
        <v>0.58341395854949951</v>
      </c>
      <c r="CS967" s="67">
        <v>0.65482407808303833</v>
      </c>
      <c r="CT967" s="67">
        <v>0.70546740293502808</v>
      </c>
      <c r="CU967" s="67">
        <v>0.68466925621032715</v>
      </c>
      <c r="CV967" s="67">
        <v>-1.5130084007978439E-2</v>
      </c>
      <c r="CW967" s="67">
        <v>-0.24484176933765411</v>
      </c>
      <c r="CX967" s="67">
        <v>-0.19357067346572876</v>
      </c>
      <c r="CY967" s="67">
        <v>-0.12899728119373322</v>
      </c>
      <c r="CZ967" s="67">
        <v>-7.9593800008296967E-2</v>
      </c>
      <c r="DA967" s="67">
        <v>1.7268331721425056E-2</v>
      </c>
      <c r="DB967" s="67">
        <v>2.4158282205462456E-2</v>
      </c>
      <c r="DC967" s="67">
        <v>1.6487259417772293E-2</v>
      </c>
      <c r="DD967" s="67">
        <v>1.8325470387935638E-2</v>
      </c>
      <c r="DE967" s="67">
        <v>1.9530480727553368E-2</v>
      </c>
      <c r="DF967" s="67">
        <v>1.8450984731316566E-2</v>
      </c>
      <c r="DG967" s="67">
        <v>2.4472195655107498E-2</v>
      </c>
      <c r="DH967" s="67">
        <v>1.4683709479868412E-2</v>
      </c>
      <c r="DI967" s="67">
        <v>1.4283490367233753E-2</v>
      </c>
      <c r="DJ967" s="67">
        <v>4.2300261557102203E-3</v>
      </c>
      <c r="DK967" s="67">
        <v>-2.4814679636619985E-4</v>
      </c>
      <c r="DL967" s="67">
        <v>-4.4869123958051205E-3</v>
      </c>
      <c r="DM967" s="67">
        <v>-2.0775133743882179E-2</v>
      </c>
      <c r="DN967" s="67">
        <v>4.8048730939626694E-2</v>
      </c>
      <c r="DO967" s="67">
        <v>0.4727654755115509</v>
      </c>
      <c r="DP967" s="67">
        <v>0.61499029397964478</v>
      </c>
      <c r="DQ967" s="67">
        <v>0.68681871891021729</v>
      </c>
      <c r="DR967" s="67">
        <v>0.73776823282241821</v>
      </c>
      <c r="DS967" s="67">
        <v>0.71704143285751343</v>
      </c>
      <c r="DT967" s="67">
        <v>1.7780696973204613E-2</v>
      </c>
      <c r="DU967" s="67">
        <v>-0.21264493465423584</v>
      </c>
      <c r="DV967" s="67">
        <v>-0.16273690760135651</v>
      </c>
      <c r="DW967" s="67">
        <v>-0.10027388483285904</v>
      </c>
      <c r="DX967" s="67">
        <v>-5.3129784762859344E-2</v>
      </c>
      <c r="DY967" s="67">
        <v>5.1142178475856781E-2</v>
      </c>
      <c r="DZ967" s="67">
        <v>5.5295135825872421E-2</v>
      </c>
      <c r="EA967" s="67">
        <v>4.574183002114296E-2</v>
      </c>
      <c r="EB967" s="67">
        <v>4.6280089765787125E-2</v>
      </c>
      <c r="EC967" s="67">
        <v>4.6677667647600174E-2</v>
      </c>
      <c r="ED967" s="67">
        <v>4.5995689928531647E-2</v>
      </c>
      <c r="EE967" s="67">
        <v>5.4440438747406006E-2</v>
      </c>
      <c r="EF967" s="67">
        <v>4.7065634280443192E-2</v>
      </c>
      <c r="EG967" s="67">
        <v>4.9077451229095459E-2</v>
      </c>
      <c r="EH967" s="67">
        <v>4.1490659117698669E-2</v>
      </c>
      <c r="EI967" s="67">
        <v>3.9450045675039291E-2</v>
      </c>
      <c r="EJ967" s="67">
        <v>3.7504740059375763E-2</v>
      </c>
      <c r="EK967" s="67">
        <v>2.3171417415142059E-2</v>
      </c>
      <c r="EL967" s="67">
        <v>9.3483611941337585E-2</v>
      </c>
      <c r="EM967" s="67">
        <v>0.51770401000976563</v>
      </c>
      <c r="EN967" s="67">
        <v>0.66058158874511719</v>
      </c>
      <c r="EO967" s="67">
        <v>0.73301392793655396</v>
      </c>
      <c r="EP967" s="67">
        <v>0.78440564870834351</v>
      </c>
      <c r="EQ967" s="67">
        <v>0.76378178596496582</v>
      </c>
      <c r="ER967" s="67">
        <v>6.529863178730011E-2</v>
      </c>
      <c r="ES967" s="67">
        <v>-0.16615785658359528</v>
      </c>
      <c r="ET967" s="67">
        <v>-0.1182178407907486</v>
      </c>
      <c r="EU967" s="67">
        <v>-5.8801859617233276E-2</v>
      </c>
      <c r="EV967" s="67">
        <v>-1.4919946901500225E-2</v>
      </c>
      <c r="EW967" s="67">
        <v>65.98406982421875</v>
      </c>
      <c r="EX967" s="67">
        <v>65.672554016113281</v>
      </c>
      <c r="EY967" s="67">
        <v>64.578399658203125</v>
      </c>
      <c r="EZ967" s="67">
        <v>65.003471374511719</v>
      </c>
      <c r="FA967" s="67">
        <v>64.092041015625</v>
      </c>
      <c r="FB967" s="67">
        <v>61.699325561523438</v>
      </c>
      <c r="FC967" s="67">
        <v>61.475757598876953</v>
      </c>
      <c r="FD967" s="67">
        <v>66.429061889648438</v>
      </c>
      <c r="FE967" s="67">
        <v>75.914657592773438</v>
      </c>
      <c r="FF967" s="67">
        <v>84.463043212890625</v>
      </c>
      <c r="FG967" s="67">
        <v>88.798721313476563</v>
      </c>
      <c r="FH967" s="67">
        <v>90.6844482421875</v>
      </c>
      <c r="FI967" s="67">
        <v>92.421859741210938</v>
      </c>
      <c r="FJ967" s="67">
        <v>95.006477355957031</v>
      </c>
      <c r="FK967" s="67">
        <v>96.297004699707031</v>
      </c>
      <c r="FL967" s="67">
        <v>98.373832702636719</v>
      </c>
      <c r="FM967" s="67">
        <v>98.788658142089844</v>
      </c>
      <c r="FN967" s="67">
        <v>98.551681518554688</v>
      </c>
      <c r="FO967" s="67">
        <v>97.646774291992188</v>
      </c>
      <c r="FP967" s="67">
        <v>93.48406982421875</v>
      </c>
      <c r="FQ967" s="67">
        <v>84.401664733886719</v>
      </c>
      <c r="FR967" s="67">
        <v>78.197410583496094</v>
      </c>
      <c r="FS967" s="67">
        <v>74.762046813964844</v>
      </c>
      <c r="FT967" s="67">
        <v>72.210662841796875</v>
      </c>
      <c r="FU967" s="68">
        <v>4.1214834898710251E-2</v>
      </c>
      <c r="FV967" s="40">
        <v>10.079999923706055</v>
      </c>
      <c r="FW967">
        <v>12641.01</v>
      </c>
      <c r="FX967">
        <v>1</v>
      </c>
    </row>
    <row r="968" spans="1:180" x14ac:dyDescent="0.2">
      <c r="A968" t="s">
        <v>189</v>
      </c>
      <c r="B968" t="s">
        <v>207</v>
      </c>
      <c r="C968" t="s">
        <v>204</v>
      </c>
      <c r="D968" t="s">
        <v>187</v>
      </c>
      <c r="E968" t="s">
        <v>1</v>
      </c>
      <c r="F968" t="s">
        <v>1</v>
      </c>
      <c r="G968" s="60" t="s">
        <v>222</v>
      </c>
      <c r="H968" s="67">
        <v>9352.0002402067184</v>
      </c>
      <c r="I968" s="67">
        <v>1.0371060371398926</v>
      </c>
      <c r="J968" s="67">
        <v>0.89225888252258301</v>
      </c>
      <c r="K968" s="67">
        <v>0.80845183134078979</v>
      </c>
      <c r="L968" s="67">
        <v>0.75512868165969849</v>
      </c>
      <c r="M968" s="67">
        <v>0.72997570037841797</v>
      </c>
      <c r="N968" s="67">
        <v>0.76418668031692505</v>
      </c>
      <c r="O968" s="67">
        <v>0.84928059577941895</v>
      </c>
      <c r="P968" s="67">
        <v>0.93509244918823242</v>
      </c>
      <c r="Q968" s="67">
        <v>1.016620397567749</v>
      </c>
      <c r="R968" s="67">
        <v>1.1382673978805542</v>
      </c>
      <c r="S968" s="67">
        <v>1.2980742454528809</v>
      </c>
      <c r="T968" s="67">
        <v>1.5226031541824341</v>
      </c>
      <c r="U968" s="67">
        <v>1.8014357089996338</v>
      </c>
      <c r="V968" s="67">
        <v>2.1121182441711426</v>
      </c>
      <c r="W968" s="67">
        <v>2.3798413276672363</v>
      </c>
      <c r="X968" s="67">
        <v>2.6479508876800537</v>
      </c>
      <c r="Y968" s="67">
        <v>2.8682878017425537</v>
      </c>
      <c r="Z968" s="67">
        <v>3.036182165145874</v>
      </c>
      <c r="AA968" s="67">
        <v>3.0846743583679199</v>
      </c>
      <c r="AB968" s="67">
        <v>2.9786591529846191</v>
      </c>
      <c r="AC968" s="67">
        <v>2.7226641178131104</v>
      </c>
      <c r="AD968" s="67">
        <v>2.4099786281585693</v>
      </c>
      <c r="AE968" s="67">
        <v>1.957314133644104</v>
      </c>
      <c r="AF968" s="67">
        <v>1.5250191688537598</v>
      </c>
      <c r="AG968" s="67">
        <v>-0.11858922243118286</v>
      </c>
      <c r="AH968" s="67">
        <v>-9.283708781003952E-2</v>
      </c>
      <c r="AI968" s="67">
        <v>-7.3382988572120667E-2</v>
      </c>
      <c r="AJ968" s="67">
        <v>-6.4290083944797516E-2</v>
      </c>
      <c r="AK968" s="67">
        <v>-5.5135466158390045E-2</v>
      </c>
      <c r="AL968" s="67">
        <v>-5.3920581936836243E-2</v>
      </c>
      <c r="AM968" s="67">
        <v>-6.847275048494339E-2</v>
      </c>
      <c r="AN968" s="67">
        <v>-8.8058225810527802E-2</v>
      </c>
      <c r="AO968" s="67">
        <v>-0.11643633991479874</v>
      </c>
      <c r="AP968" s="67">
        <v>-0.13296958804130554</v>
      </c>
      <c r="AQ968" s="67">
        <v>-0.14575657248497009</v>
      </c>
      <c r="AR968" s="67">
        <v>-0.16905167698860168</v>
      </c>
      <c r="AS968" s="67">
        <v>-0.15795660018920898</v>
      </c>
      <c r="AT968" s="67">
        <v>-6.4093008637428284E-2</v>
      </c>
      <c r="AU968" s="67">
        <v>0.45768332481384277</v>
      </c>
      <c r="AV968" s="67">
        <v>0.61907005310058594</v>
      </c>
      <c r="AW968" s="67">
        <v>0.66918504238128662</v>
      </c>
      <c r="AX968" s="67">
        <v>0.69093751907348633</v>
      </c>
      <c r="AY968" s="67">
        <v>0.67956453561782837</v>
      </c>
      <c r="AZ968" s="67">
        <v>-0.15679655969142914</v>
      </c>
      <c r="BA968" s="67">
        <v>-0.38894197344779968</v>
      </c>
      <c r="BB968" s="67">
        <v>-0.37456175684928894</v>
      </c>
      <c r="BC968" s="67">
        <v>-0.27435210347175598</v>
      </c>
      <c r="BD968" s="67">
        <v>-0.22698497772216797</v>
      </c>
      <c r="BE968" s="67">
        <v>-8.4745250642299652E-2</v>
      </c>
      <c r="BF968" s="67">
        <v>-6.1727069318294525E-2</v>
      </c>
      <c r="BG968" s="67">
        <v>-4.4153239578008652E-2</v>
      </c>
      <c r="BH968" s="67">
        <v>-3.6358565092086792E-2</v>
      </c>
      <c r="BI968" s="67">
        <v>-2.8010670095682144E-2</v>
      </c>
      <c r="BJ968" s="67">
        <v>-2.6398781687021255E-2</v>
      </c>
      <c r="BK968" s="67">
        <v>-3.8530357182025909E-2</v>
      </c>
      <c r="BL968" s="67">
        <v>-5.570543184876442E-2</v>
      </c>
      <c r="BM968" s="67">
        <v>-8.1674240529537201E-2</v>
      </c>
      <c r="BN968" s="67">
        <v>-9.5744036138057709E-2</v>
      </c>
      <c r="BO968" s="67">
        <v>-0.10609558969736099</v>
      </c>
      <c r="BP968" s="67">
        <v>-0.12709994614124298</v>
      </c>
      <c r="BQ968" s="67">
        <v>-0.11405225843191147</v>
      </c>
      <c r="BR968" s="67">
        <v>-1.8702181056141853E-2</v>
      </c>
      <c r="BS968" s="67">
        <v>0.50257992744445801</v>
      </c>
      <c r="BT968" s="67">
        <v>0.66461831331253052</v>
      </c>
      <c r="BU968" s="67">
        <v>0.71533626317977905</v>
      </c>
      <c r="BV968" s="67">
        <v>0.7375301718711853</v>
      </c>
      <c r="BW968" s="67">
        <v>0.72625970840454102</v>
      </c>
      <c r="BX968" s="67">
        <v>-0.10932658612728119</v>
      </c>
      <c r="BY968" s="67">
        <v>-0.34250149130821228</v>
      </c>
      <c r="BZ968" s="67">
        <v>-0.33008643984794617</v>
      </c>
      <c r="CA968" s="67">
        <v>-0.23291963338851929</v>
      </c>
      <c r="CB968" s="67">
        <v>-0.18881067633628845</v>
      </c>
      <c r="CC968" s="67">
        <v>-6.1305027455091476E-2</v>
      </c>
      <c r="CD968" s="67">
        <v>-4.0180370211601257E-2</v>
      </c>
      <c r="CE968" s="67">
        <v>-2.390880323946476E-2</v>
      </c>
      <c r="CF968" s="67">
        <v>-1.7013275995850563E-2</v>
      </c>
      <c r="CG968" s="67">
        <v>-9.2241214588284492E-3</v>
      </c>
      <c r="CH968" s="67">
        <v>-7.3372665792703629E-3</v>
      </c>
      <c r="CI968" s="67">
        <v>-1.7792349681258202E-2</v>
      </c>
      <c r="CJ968" s="67">
        <v>-3.3297989517450333E-2</v>
      </c>
      <c r="CK968" s="67">
        <v>-5.759810283780098E-2</v>
      </c>
      <c r="CL968" s="67">
        <v>-6.9961726665496826E-2</v>
      </c>
      <c r="CM968" s="67">
        <v>-7.8626520931720734E-2</v>
      </c>
      <c r="CN968" s="67">
        <v>-9.804428368806839E-2</v>
      </c>
      <c r="CO968" s="67">
        <v>-8.3644233644008636E-2</v>
      </c>
      <c r="CP968" s="67">
        <v>1.2735365889966488E-2</v>
      </c>
      <c r="CQ968" s="67">
        <v>0.53367507457733154</v>
      </c>
      <c r="CR968" s="67">
        <v>0.69616496562957764</v>
      </c>
      <c r="CS968" s="67">
        <v>0.74730044603347778</v>
      </c>
      <c r="CT968" s="67">
        <v>0.76980012655258179</v>
      </c>
      <c r="CU968" s="67">
        <v>0.75860071182250977</v>
      </c>
      <c r="CV968" s="67">
        <v>-7.6449021697044373E-2</v>
      </c>
      <c r="CW968" s="67">
        <v>-0.31033700704574585</v>
      </c>
      <c r="CX968" s="67">
        <v>-0.29928299784660339</v>
      </c>
      <c r="CY968" s="67">
        <v>-0.20422361791133881</v>
      </c>
      <c r="CZ968" s="67">
        <v>-0.16237126290798187</v>
      </c>
      <c r="DA968" s="67">
        <v>-3.7864800542593002E-2</v>
      </c>
      <c r="DB968" s="67">
        <v>-1.863367110490799E-2</v>
      </c>
      <c r="DC968" s="67">
        <v>-3.6643706262111664E-3</v>
      </c>
      <c r="DD968" s="67">
        <v>2.332011004909873E-3</v>
      </c>
      <c r="DE968" s="67">
        <v>9.5624281093478203E-3</v>
      </c>
      <c r="DF968" s="67">
        <v>1.1724247597157955E-2</v>
      </c>
      <c r="DG968" s="67">
        <v>2.9456578195095062E-3</v>
      </c>
      <c r="DH968" s="67">
        <v>-1.0890549048781395E-2</v>
      </c>
      <c r="DI968" s="67">
        <v>-3.3521972596645355E-2</v>
      </c>
      <c r="DJ968" s="67">
        <v>-4.4179428368806839E-2</v>
      </c>
      <c r="DK968" s="67">
        <v>-5.1157455891370773E-2</v>
      </c>
      <c r="DL968" s="67">
        <v>-6.8988636136054993E-2</v>
      </c>
      <c r="DM968" s="67">
        <v>-5.32362200319767E-2</v>
      </c>
      <c r="DN968" s="67">
        <v>4.4172912836074829E-2</v>
      </c>
      <c r="DO968" s="67">
        <v>0.56477028131484985</v>
      </c>
      <c r="DP968" s="67">
        <v>0.72771155834197998</v>
      </c>
      <c r="DQ968" s="67">
        <v>0.77926462888717651</v>
      </c>
      <c r="DR968" s="67">
        <v>0.8020700216293335</v>
      </c>
      <c r="DS968" s="67">
        <v>0.79094165563583374</v>
      </c>
      <c r="DT968" s="67">
        <v>-4.3571457266807556E-2</v>
      </c>
      <c r="DU968" s="67">
        <v>-0.27817249298095703</v>
      </c>
      <c r="DV968" s="67">
        <v>-0.26847952604293823</v>
      </c>
      <c r="DW968" s="67">
        <v>-0.17552761733531952</v>
      </c>
      <c r="DX968" s="67">
        <v>-0.1359318345785141</v>
      </c>
      <c r="DY968" s="67">
        <v>-4.0208320133388042E-3</v>
      </c>
      <c r="DZ968" s="67">
        <v>1.2476342730224133E-2</v>
      </c>
      <c r="EA968" s="67">
        <v>2.5565376505255699E-2</v>
      </c>
      <c r="EB968" s="67">
        <v>3.0263533815741539E-2</v>
      </c>
      <c r="EC968" s="67">
        <v>3.6687221378087997E-2</v>
      </c>
      <c r="ED968" s="67">
        <v>3.9246048778295517E-2</v>
      </c>
      <c r="EE968" s="67">
        <v>3.2888047397136688E-2</v>
      </c>
      <c r="EF968" s="67">
        <v>2.1462239325046539E-2</v>
      </c>
      <c r="EG968" s="67">
        <v>1.2401354033499956E-3</v>
      </c>
      <c r="EH968" s="67">
        <v>-6.9538839161396027E-3</v>
      </c>
      <c r="EI968" s="67">
        <v>-1.149648055434227E-2</v>
      </c>
      <c r="EJ968" s="67">
        <v>-2.7036886662244797E-2</v>
      </c>
      <c r="EK968" s="67">
        <v>-9.3318698927760124E-3</v>
      </c>
      <c r="EL968" s="67">
        <v>8.9563742280006409E-2</v>
      </c>
      <c r="EM968" s="67">
        <v>0.60966688394546509</v>
      </c>
      <c r="EN968" s="67">
        <v>0.77325975894927979</v>
      </c>
      <c r="EO968" s="67">
        <v>0.82541584968566895</v>
      </c>
      <c r="EP968" s="67">
        <v>0.84866267442703247</v>
      </c>
      <c r="EQ968" s="67">
        <v>0.83763682842254639</v>
      </c>
      <c r="ER968" s="67">
        <v>3.8985258433967829E-3</v>
      </c>
      <c r="ES968" s="67">
        <v>-0.23173204064369202</v>
      </c>
      <c r="ET968" s="67">
        <v>-0.22400419414043427</v>
      </c>
      <c r="EU968" s="67">
        <v>-0.13409516215324402</v>
      </c>
      <c r="EV968" s="67">
        <v>-9.7757525742053986E-2</v>
      </c>
      <c r="EW968" s="67">
        <v>69.96630859375</v>
      </c>
      <c r="EX968" s="67">
        <v>69.893028259277344</v>
      </c>
      <c r="EY968" s="67">
        <v>67.508323669433594</v>
      </c>
      <c r="EZ968" s="67">
        <v>67.246810913085938</v>
      </c>
      <c r="FA968" s="67">
        <v>65.562591552734375</v>
      </c>
      <c r="FB968" s="67">
        <v>65.510688781738281</v>
      </c>
      <c r="FC968" s="67">
        <v>65.64251708984375</v>
      </c>
      <c r="FD968" s="67">
        <v>70.625633239746094</v>
      </c>
      <c r="FE968" s="67">
        <v>79.17828369140625</v>
      </c>
      <c r="FF968" s="67">
        <v>87.353675842285156</v>
      </c>
      <c r="FG968" s="67">
        <v>91.975296020507813</v>
      </c>
      <c r="FH968" s="67">
        <v>95.297119140625</v>
      </c>
      <c r="FI968" s="67">
        <v>97.596969604492188</v>
      </c>
      <c r="FJ968" s="67">
        <v>99.2640380859375</v>
      </c>
      <c r="FK968" s="67">
        <v>100.76090240478516</v>
      </c>
      <c r="FL968" s="67">
        <v>101.75716400146484</v>
      </c>
      <c r="FM968" s="67">
        <v>102.78241729736328</v>
      </c>
      <c r="FN968" s="67">
        <v>102.79226684570313</v>
      </c>
      <c r="FO968" s="67">
        <v>101.29168701171875</v>
      </c>
      <c r="FP968" s="67">
        <v>96.425262451171875</v>
      </c>
      <c r="FQ968" s="67">
        <v>86.471694946289063</v>
      </c>
      <c r="FR968" s="67">
        <v>80.153289794921875</v>
      </c>
      <c r="FS968" s="67">
        <v>76.702156066894531</v>
      </c>
      <c r="FT968" s="67">
        <v>74.566932678222656</v>
      </c>
      <c r="FU968" s="68">
        <v>4.1175570338964462E-2</v>
      </c>
      <c r="FV968" s="40">
        <v>8.8299999237060547</v>
      </c>
      <c r="FW968">
        <v>15342.56</v>
      </c>
      <c r="FX968">
        <v>1</v>
      </c>
    </row>
    <row r="969" spans="1:180" x14ac:dyDescent="0.2">
      <c r="A969" t="s">
        <v>189</v>
      </c>
      <c r="B969" t="s">
        <v>207</v>
      </c>
      <c r="C969" t="s">
        <v>204</v>
      </c>
      <c r="D969" t="s">
        <v>187</v>
      </c>
      <c r="E969" t="s">
        <v>1</v>
      </c>
      <c r="F969" t="s">
        <v>1</v>
      </c>
      <c r="G969" s="60" t="s">
        <v>223</v>
      </c>
      <c r="H969" s="67">
        <v>9361.000028014183</v>
      </c>
      <c r="I969" s="67">
        <v>1.2368990182876587</v>
      </c>
      <c r="J969" s="67">
        <v>1.0630536079406738</v>
      </c>
      <c r="K969" s="67">
        <v>0.94753199815750122</v>
      </c>
      <c r="L969" s="67">
        <v>0.86658632755279541</v>
      </c>
      <c r="M969" s="67">
        <v>0.82094669342041016</v>
      </c>
      <c r="N969" s="67">
        <v>0.8355562686920166</v>
      </c>
      <c r="O969" s="67">
        <v>0.91916429996490479</v>
      </c>
      <c r="P969" s="67">
        <v>0.9892730712890625</v>
      </c>
      <c r="Q969" s="67">
        <v>1.0759886503219604</v>
      </c>
      <c r="R969" s="67">
        <v>1.1823772192001343</v>
      </c>
      <c r="S969" s="67">
        <v>1.3229620456695557</v>
      </c>
      <c r="T969" s="67">
        <v>1.5228254795074463</v>
      </c>
      <c r="U969" s="67">
        <v>1.7705415487289429</v>
      </c>
      <c r="V969" s="67">
        <v>2.0262246131896973</v>
      </c>
      <c r="W969" s="67">
        <v>2.2742769718170166</v>
      </c>
      <c r="X969" s="67">
        <v>2.5419414043426514</v>
      </c>
      <c r="Y969" s="67">
        <v>2.776561975479126</v>
      </c>
      <c r="Z969" s="67">
        <v>2.9555840492248535</v>
      </c>
      <c r="AA969" s="67">
        <v>2.987825870513916</v>
      </c>
      <c r="AB969" s="67">
        <v>2.8486287593841553</v>
      </c>
      <c r="AC969" s="67">
        <v>2.6345205307006836</v>
      </c>
      <c r="AD969" s="67">
        <v>2.3604042530059814</v>
      </c>
      <c r="AE969" s="67">
        <v>1.928846001625061</v>
      </c>
      <c r="AF969" s="67">
        <v>1.5387336015701294</v>
      </c>
      <c r="AG969" s="67">
        <v>-0.17307604849338531</v>
      </c>
      <c r="AH969" s="67">
        <v>-0.12784561514854431</v>
      </c>
      <c r="AI969" s="67">
        <v>-9.6446022391319275E-2</v>
      </c>
      <c r="AJ969" s="67">
        <v>-7.6083146035671234E-2</v>
      </c>
      <c r="AK969" s="67">
        <v>-6.6255815327167511E-2</v>
      </c>
      <c r="AL969" s="67">
        <v>-7.0015288889408112E-2</v>
      </c>
      <c r="AM969" s="67">
        <v>-8.1545449793338776E-2</v>
      </c>
      <c r="AN969" s="67">
        <v>-0.10251187533140182</v>
      </c>
      <c r="AO969" s="67">
        <v>-0.10945171117782593</v>
      </c>
      <c r="AP969" s="67">
        <v>-0.13138099014759064</v>
      </c>
      <c r="AQ969" s="67">
        <v>-0.16758006811141968</v>
      </c>
      <c r="AR969" s="67">
        <v>-0.16757504642009735</v>
      </c>
      <c r="AS969" s="67">
        <v>-0.15671083331108093</v>
      </c>
      <c r="AT969" s="67">
        <v>-0.11828321218490601</v>
      </c>
      <c r="AU969" s="67">
        <v>0.3868221640586853</v>
      </c>
      <c r="AV969" s="67">
        <v>0.55997133255004883</v>
      </c>
      <c r="AW969" s="67">
        <v>0.63015228509902954</v>
      </c>
      <c r="AX969" s="67">
        <v>0.64957731962203979</v>
      </c>
      <c r="AY969" s="67">
        <v>0.62296915054321289</v>
      </c>
      <c r="AZ969" s="67">
        <v>-0.25112119317054749</v>
      </c>
      <c r="BA969" s="67">
        <v>-0.45865747332572937</v>
      </c>
      <c r="BB969" s="67">
        <v>-0.37658533453941345</v>
      </c>
      <c r="BC969" s="67">
        <v>-0.25321000814437866</v>
      </c>
      <c r="BD969" s="67">
        <v>-0.18533352017402649</v>
      </c>
      <c r="BE969" s="67">
        <v>-0.13925482332706451</v>
      </c>
      <c r="BF969" s="67">
        <v>-9.67564657330513E-2</v>
      </c>
      <c r="BG969" s="67">
        <v>-6.7235849797725677E-2</v>
      </c>
      <c r="BH969" s="67">
        <v>-4.8170287162065506E-2</v>
      </c>
      <c r="BI969" s="67">
        <v>-3.9149120450019836E-2</v>
      </c>
      <c r="BJ969" s="67">
        <v>-4.2511802166700363E-2</v>
      </c>
      <c r="BK969" s="67">
        <v>-5.162322148680687E-2</v>
      </c>
      <c r="BL969" s="67">
        <v>-7.0181012153625488E-2</v>
      </c>
      <c r="BM969" s="67">
        <v>-7.4713200330734253E-2</v>
      </c>
      <c r="BN969" s="67">
        <v>-9.4180606305599213E-2</v>
      </c>
      <c r="BO969" s="67">
        <v>-0.12794601917266846</v>
      </c>
      <c r="BP969" s="67">
        <v>-0.12565180659294128</v>
      </c>
      <c r="BQ969" s="67">
        <v>-0.11283640563488007</v>
      </c>
      <c r="BR969" s="67">
        <v>-7.292339950799942E-2</v>
      </c>
      <c r="BS969" s="67">
        <v>0.43168836832046509</v>
      </c>
      <c r="BT969" s="67">
        <v>0.60548895597457886</v>
      </c>
      <c r="BU969" s="67">
        <v>0.67627245187759399</v>
      </c>
      <c r="BV969" s="67">
        <v>0.69613879919052124</v>
      </c>
      <c r="BW969" s="67">
        <v>0.66963303089141846</v>
      </c>
      <c r="BX969" s="67">
        <v>-0.20368373394012451</v>
      </c>
      <c r="BY969" s="67">
        <v>-0.41224876046180725</v>
      </c>
      <c r="BZ969" s="67">
        <v>-0.33214026689529419</v>
      </c>
      <c r="CA969" s="67">
        <v>-0.21180564165115356</v>
      </c>
      <c r="CB969" s="67">
        <v>-0.14718489348888397</v>
      </c>
      <c r="CC969" s="67">
        <v>-0.11583035439252853</v>
      </c>
      <c r="CD969" s="67">
        <v>-7.5224213302135468E-2</v>
      </c>
      <c r="CE969" s="67">
        <v>-4.7004982829093933E-2</v>
      </c>
      <c r="CF969" s="67">
        <v>-2.8837928548455238E-2</v>
      </c>
      <c r="CG969" s="67">
        <v>-2.0375106483697891E-2</v>
      </c>
      <c r="CH969" s="67">
        <v>-2.3462966084480286E-2</v>
      </c>
      <c r="CI969" s="67">
        <v>-3.0899183824658394E-2</v>
      </c>
      <c r="CJ969" s="67">
        <v>-4.7788757830858231E-2</v>
      </c>
      <c r="CK969" s="67">
        <v>-5.0653416663408279E-2</v>
      </c>
      <c r="CL969" s="67">
        <v>-6.8415731191635132E-2</v>
      </c>
      <c r="CM969" s="67">
        <v>-0.1004956066608429</v>
      </c>
      <c r="CN969" s="67">
        <v>-9.6615888178348541E-2</v>
      </c>
      <c r="CO969" s="67">
        <v>-8.2449108362197876E-2</v>
      </c>
      <c r="CP969" s="67">
        <v>-4.1507337242364883E-2</v>
      </c>
      <c r="CQ969" s="67">
        <v>0.46276253461837769</v>
      </c>
      <c r="CR969" s="67">
        <v>0.63701432943344116</v>
      </c>
      <c r="CS969" s="67">
        <v>0.70821511745452881</v>
      </c>
      <c r="CT969" s="67">
        <v>0.72838705778121948</v>
      </c>
      <c r="CU969" s="67">
        <v>0.70195233821868896</v>
      </c>
      <c r="CV969" s="67">
        <v>-0.1708286851644516</v>
      </c>
      <c r="CW969" s="67">
        <v>-0.38010621070861816</v>
      </c>
      <c r="CX969" s="67">
        <v>-0.30135777592658997</v>
      </c>
      <c r="CY969" s="67">
        <v>-0.18312908709049225</v>
      </c>
      <c r="CZ969" s="67">
        <v>-0.12076327204704285</v>
      </c>
      <c r="DA969" s="67">
        <v>-9.2405892908573151E-2</v>
      </c>
      <c r="DB969" s="67">
        <v>-5.3691960871219635E-2</v>
      </c>
      <c r="DC969" s="67">
        <v>-2.677411213517189E-2</v>
      </c>
      <c r="DD969" s="67">
        <v>-9.5055680721998215E-3</v>
      </c>
      <c r="DE969" s="67">
        <v>-1.6010924009606242E-3</v>
      </c>
      <c r="DF969" s="67">
        <v>-4.4141323305666447E-3</v>
      </c>
      <c r="DG969" s="67">
        <v>-1.0175143368542194E-2</v>
      </c>
      <c r="DH969" s="67">
        <v>-2.5396499782800674E-2</v>
      </c>
      <c r="DI969" s="67">
        <v>-2.6593631133437157E-2</v>
      </c>
      <c r="DJ969" s="67">
        <v>-4.2650852352380753E-2</v>
      </c>
      <c r="DK969" s="67">
        <v>-7.3045186698436737E-2</v>
      </c>
      <c r="DL969" s="67">
        <v>-6.7579984664916992E-2</v>
      </c>
      <c r="DM969" s="67">
        <v>-5.2061811089515686E-2</v>
      </c>
      <c r="DN969" s="67">
        <v>-1.0091273114085197E-2</v>
      </c>
      <c r="DO969" s="67">
        <v>0.49383670091629028</v>
      </c>
      <c r="DP969" s="67">
        <v>0.66853970289230347</v>
      </c>
      <c r="DQ969" s="67">
        <v>0.7401578426361084</v>
      </c>
      <c r="DR969" s="67">
        <v>0.76063531637191772</v>
      </c>
      <c r="DS969" s="67">
        <v>0.7342715859413147</v>
      </c>
      <c r="DT969" s="67">
        <v>-0.13797365128993988</v>
      </c>
      <c r="DU969" s="67">
        <v>-0.34796369075775146</v>
      </c>
      <c r="DV969" s="67">
        <v>-0.27057525515556335</v>
      </c>
      <c r="DW969" s="67">
        <v>-0.15445254743099213</v>
      </c>
      <c r="DX969" s="67">
        <v>-9.4341650605201721E-2</v>
      </c>
      <c r="DY969" s="67">
        <v>-5.8584678918123245E-2</v>
      </c>
      <c r="DZ969" s="67">
        <v>-2.2602811455726624E-2</v>
      </c>
      <c r="EA969" s="67">
        <v>2.4360513780266047E-3</v>
      </c>
      <c r="EB969" s="67">
        <v>1.8407287076115608E-2</v>
      </c>
      <c r="EC969" s="67">
        <v>2.5505600497126579E-2</v>
      </c>
      <c r="ED969" s="67">
        <v>2.308935858309269E-2</v>
      </c>
      <c r="EE969" s="67">
        <v>1.9747078418731689E-2</v>
      </c>
      <c r="EF969" s="67">
        <v>6.9343647919595242E-3</v>
      </c>
      <c r="EG969" s="67">
        <v>8.1448815762996674E-3</v>
      </c>
      <c r="EH969" s="67">
        <v>-5.4504605941474438E-3</v>
      </c>
      <c r="EI969" s="67">
        <v>-3.3411134034395218E-2</v>
      </c>
      <c r="EJ969" s="67">
        <v>-2.5656739249825478E-2</v>
      </c>
      <c r="EK969" s="67">
        <v>-8.1873880699276924E-3</v>
      </c>
      <c r="EL969" s="67">
        <v>3.5268533974885941E-2</v>
      </c>
      <c r="EM969" s="67">
        <v>0.53870296478271484</v>
      </c>
      <c r="EN969" s="67">
        <v>0.71405744552612305</v>
      </c>
      <c r="EO969" s="67">
        <v>0.78627800941467285</v>
      </c>
      <c r="EP969" s="67">
        <v>0.80719673633575439</v>
      </c>
      <c r="EQ969" s="67">
        <v>0.78093546628952026</v>
      </c>
      <c r="ER969" s="67">
        <v>-9.053618460893631E-2</v>
      </c>
      <c r="ES969" s="67">
        <v>-0.30155494809150696</v>
      </c>
      <c r="ET969" s="67">
        <v>-0.22613020241260529</v>
      </c>
      <c r="EU969" s="67">
        <v>-0.11304815858602524</v>
      </c>
      <c r="EV969" s="67">
        <v>-5.6193016469478607E-2</v>
      </c>
      <c r="EW969" s="67">
        <v>73.035774230957031</v>
      </c>
      <c r="EX969" s="67">
        <v>71.522590637207031</v>
      </c>
      <c r="EY969" s="67">
        <v>69.823867797851563</v>
      </c>
      <c r="EZ969" s="67">
        <v>69.299858093261719</v>
      </c>
      <c r="FA969" s="67">
        <v>69.756500244140625</v>
      </c>
      <c r="FB969" s="67">
        <v>70.916526794433594</v>
      </c>
      <c r="FC969" s="67">
        <v>70.092674255371094</v>
      </c>
      <c r="FD969" s="67">
        <v>73.382179260253906</v>
      </c>
      <c r="FE969" s="67">
        <v>79.200172424316406</v>
      </c>
      <c r="FF969" s="67">
        <v>85.186073303222656</v>
      </c>
      <c r="FG969" s="67">
        <v>88.711494445800781</v>
      </c>
      <c r="FH969" s="67">
        <v>90.374679565429688</v>
      </c>
      <c r="FI969" s="67">
        <v>93.47503662109375</v>
      </c>
      <c r="FJ969" s="67">
        <v>95.501640319824219</v>
      </c>
      <c r="FK969" s="67">
        <v>97.318489074707031</v>
      </c>
      <c r="FL969" s="67">
        <v>98.899734497070313</v>
      </c>
      <c r="FM969" s="67">
        <v>99.83013916015625</v>
      </c>
      <c r="FN969" s="67">
        <v>100.32010650634766</v>
      </c>
      <c r="FO969" s="67">
        <v>97.237724304199219</v>
      </c>
      <c r="FP969" s="67">
        <v>89.952018737792969</v>
      </c>
      <c r="FQ969" s="67">
        <v>84.8856201171875</v>
      </c>
      <c r="FR969" s="67">
        <v>82.327880859375</v>
      </c>
      <c r="FS969" s="67">
        <v>78.479598999023438</v>
      </c>
      <c r="FT969" s="67">
        <v>76.493873596191406</v>
      </c>
      <c r="FU969" s="68">
        <v>4.1147906333208084E-2</v>
      </c>
      <c r="FV969" s="40">
        <v>8.7100000381469727</v>
      </c>
      <c r="FW969">
        <v>15652.51</v>
      </c>
      <c r="FX969">
        <v>1</v>
      </c>
    </row>
    <row r="970" spans="1:180" x14ac:dyDescent="0.2">
      <c r="A970" t="s">
        <v>189</v>
      </c>
      <c r="B970" t="s">
        <v>207</v>
      </c>
      <c r="C970" t="s">
        <v>204</v>
      </c>
      <c r="D970" t="s">
        <v>187</v>
      </c>
      <c r="E970" t="s">
        <v>1</v>
      </c>
      <c r="F970" t="s">
        <v>1</v>
      </c>
      <c r="G970" s="60" t="s">
        <v>224</v>
      </c>
      <c r="H970" s="67">
        <v>9678.0003082752228</v>
      </c>
      <c r="I970" s="67">
        <v>0.93522375822067261</v>
      </c>
      <c r="J970" s="67">
        <v>0.82179123163223267</v>
      </c>
      <c r="K970" s="67">
        <v>0.74552452564239502</v>
      </c>
      <c r="L970" s="67">
        <v>0.69498747587203979</v>
      </c>
      <c r="M970" s="67">
        <v>0.67990046739578247</v>
      </c>
      <c r="N970" s="67">
        <v>0.72511708736419678</v>
      </c>
      <c r="O970" s="67">
        <v>0.830832839012146</v>
      </c>
      <c r="P970" s="67">
        <v>0.89491403102874756</v>
      </c>
      <c r="Q970" s="67">
        <v>0.92185920476913452</v>
      </c>
      <c r="R970" s="67">
        <v>1.0001099109649658</v>
      </c>
      <c r="S970" s="67">
        <v>1.1264265775680542</v>
      </c>
      <c r="T970" s="67">
        <v>1.3055483102798462</v>
      </c>
      <c r="U970" s="67">
        <v>1.5199160575866699</v>
      </c>
      <c r="V970" s="67">
        <v>1.8091297149658203</v>
      </c>
      <c r="W970" s="67">
        <v>2.0911345481872559</v>
      </c>
      <c r="X970" s="67">
        <v>2.3952744007110596</v>
      </c>
      <c r="Y970" s="67">
        <v>2.6502046585083008</v>
      </c>
      <c r="Z970" s="67">
        <v>2.8568027019500732</v>
      </c>
      <c r="AA970" s="67">
        <v>2.886681079864502</v>
      </c>
      <c r="AB970" s="67">
        <v>2.7452902793884277</v>
      </c>
      <c r="AC970" s="67">
        <v>2.4847915172576904</v>
      </c>
      <c r="AD970" s="67">
        <v>2.1286323070526123</v>
      </c>
      <c r="AE970" s="67">
        <v>1.6771453619003296</v>
      </c>
      <c r="AF970" s="67">
        <v>1.2934538125991821</v>
      </c>
      <c r="AG970" s="67">
        <v>-7.0766918361186981E-2</v>
      </c>
      <c r="AH970" s="67">
        <v>-6.5297409892082214E-2</v>
      </c>
      <c r="AI970" s="67">
        <v>-6.0564082115888596E-2</v>
      </c>
      <c r="AJ970" s="67">
        <v>-6.3958548009395599E-2</v>
      </c>
      <c r="AK970" s="67">
        <v>-5.9198934584856033E-2</v>
      </c>
      <c r="AL970" s="67">
        <v>-5.8379039168357849E-2</v>
      </c>
      <c r="AM970" s="67">
        <v>-7.1495689451694489E-2</v>
      </c>
      <c r="AN970" s="67">
        <v>-7.844274491071701E-2</v>
      </c>
      <c r="AO970" s="67">
        <v>-8.6313866078853607E-2</v>
      </c>
      <c r="AP970" s="67">
        <v>-0.1095014289021492</v>
      </c>
      <c r="AQ970" s="67">
        <v>-0.13272464275360107</v>
      </c>
      <c r="AR970" s="67">
        <v>-0.15562184154987335</v>
      </c>
      <c r="AS970" s="67">
        <v>-0.20450301468372345</v>
      </c>
      <c r="AT970" s="67">
        <v>-0.16556829214096069</v>
      </c>
      <c r="AU970" s="67">
        <v>0.30518075823783875</v>
      </c>
      <c r="AV970" s="67">
        <v>0.48521658778190613</v>
      </c>
      <c r="AW970" s="67">
        <v>0.57397419214248657</v>
      </c>
      <c r="AX970" s="67">
        <v>0.59948253631591797</v>
      </c>
      <c r="AY970" s="67">
        <v>0.45827507972717285</v>
      </c>
      <c r="AZ970" s="67">
        <v>-0.26898688077926636</v>
      </c>
      <c r="BA970" s="67">
        <v>-0.42684176564216614</v>
      </c>
      <c r="BB970" s="67">
        <v>-0.34448337554931641</v>
      </c>
      <c r="BC970" s="67">
        <v>-0.22499565780162811</v>
      </c>
      <c r="BD970" s="67">
        <v>-0.17894826829433441</v>
      </c>
      <c r="BE970" s="67">
        <v>-3.7573676556348801E-2</v>
      </c>
      <c r="BF970" s="67">
        <v>-3.4781299531459808E-2</v>
      </c>
      <c r="BG970" s="67">
        <v>-3.189067542552948E-2</v>
      </c>
      <c r="BH970" s="67">
        <v>-3.6554750055074692E-2</v>
      </c>
      <c r="BI970" s="67">
        <v>-3.258543461561203E-2</v>
      </c>
      <c r="BJ970" s="67">
        <v>-3.1372714787721634E-2</v>
      </c>
      <c r="BK970" s="67">
        <v>-4.2124509811401367E-2</v>
      </c>
      <c r="BL970" s="67">
        <v>-4.6723462641239166E-2</v>
      </c>
      <c r="BM970" s="67">
        <v>-5.2238795906305313E-2</v>
      </c>
      <c r="BN970" s="67">
        <v>-7.3018260300159454E-2</v>
      </c>
      <c r="BO970" s="67">
        <v>-9.3852639198303223E-2</v>
      </c>
      <c r="BP970" s="67">
        <v>-0.11451119184494019</v>
      </c>
      <c r="BQ970" s="67">
        <v>-0.16148120164871216</v>
      </c>
      <c r="BR970" s="67">
        <v>-0.12109562009572983</v>
      </c>
      <c r="BS970" s="67">
        <v>0.34918695688247681</v>
      </c>
      <c r="BT970" s="67">
        <v>0.52986335754394531</v>
      </c>
      <c r="BU970" s="67">
        <v>0.61921101808547974</v>
      </c>
      <c r="BV970" s="67">
        <v>0.64515084028244019</v>
      </c>
      <c r="BW970" s="67">
        <v>0.50404369831085205</v>
      </c>
      <c r="BX970" s="67">
        <v>-0.22248244285583496</v>
      </c>
      <c r="BY970" s="67">
        <v>-0.38134193420410156</v>
      </c>
      <c r="BZ970" s="67">
        <v>-0.30089998245239258</v>
      </c>
      <c r="CA970" s="67">
        <v>-0.1843850165605545</v>
      </c>
      <c r="CB970" s="67">
        <v>-0.14152351021766663</v>
      </c>
      <c r="CC970" s="67">
        <v>-1.4584144577383995E-2</v>
      </c>
      <c r="CD970" s="67">
        <v>-1.3645938597619534E-2</v>
      </c>
      <c r="CE970" s="67">
        <v>-1.2031564489006996E-2</v>
      </c>
      <c r="CF970" s="67">
        <v>-1.7574964091181755E-2</v>
      </c>
      <c r="CG970" s="67">
        <v>-1.4153009280562401E-2</v>
      </c>
      <c r="CH970" s="67">
        <v>-1.2668214738368988E-2</v>
      </c>
      <c r="CI970" s="67">
        <v>-2.1782118827104568E-2</v>
      </c>
      <c r="CJ970" s="67">
        <v>-2.4754788726568222E-2</v>
      </c>
      <c r="CK970" s="67">
        <v>-2.8638508170843124E-2</v>
      </c>
      <c r="CL970" s="67">
        <v>-4.7750126570463181E-2</v>
      </c>
      <c r="CM970" s="67">
        <v>-6.692998856306076E-2</v>
      </c>
      <c r="CN970" s="67">
        <v>-8.6038060486316681E-2</v>
      </c>
      <c r="CO970" s="67">
        <v>-0.13168443739414215</v>
      </c>
      <c r="CP970" s="67">
        <v>-9.0293988585472107E-2</v>
      </c>
      <c r="CQ970" s="67">
        <v>0.37966549396514893</v>
      </c>
      <c r="CR970" s="67">
        <v>0.56078559160232544</v>
      </c>
      <c r="CS970" s="67">
        <v>0.65054190158843994</v>
      </c>
      <c r="CT970" s="67">
        <v>0.67678052186965942</v>
      </c>
      <c r="CU970" s="67">
        <v>0.53574293851852417</v>
      </c>
      <c r="CV970" s="67">
        <v>-0.19027359783649445</v>
      </c>
      <c r="CW970" s="67">
        <v>-0.34982889890670776</v>
      </c>
      <c r="CX970" s="67">
        <v>-0.27071422338485718</v>
      </c>
      <c r="CY970" s="67">
        <v>-0.156258225440979</v>
      </c>
      <c r="CZ970" s="67">
        <v>-0.1156032606959343</v>
      </c>
      <c r="DA970" s="67">
        <v>8.4053874015808105E-3</v>
      </c>
      <c r="DB970" s="67">
        <v>7.4894237332046032E-3</v>
      </c>
      <c r="DC970" s="67">
        <v>7.8275492414832115E-3</v>
      </c>
      <c r="DD970" s="67">
        <v>1.4048203593119979E-3</v>
      </c>
      <c r="DE970" s="67">
        <v>4.2794179171323776E-3</v>
      </c>
      <c r="DF970" s="67">
        <v>6.0362848453223705E-3</v>
      </c>
      <c r="DG970" s="67">
        <v>-1.4397283084690571E-3</v>
      </c>
      <c r="DH970" s="67">
        <v>-2.7861138805747032E-3</v>
      </c>
      <c r="DI970" s="67">
        <v>-5.0382181070744991E-3</v>
      </c>
      <c r="DJ970" s="67">
        <v>-2.2481996566057205E-2</v>
      </c>
      <c r="DK970" s="67">
        <v>-4.0007349103689194E-2</v>
      </c>
      <c r="DL970" s="67">
        <v>-5.756494402885437E-2</v>
      </c>
      <c r="DM970" s="67">
        <v>-0.10188768059015274</v>
      </c>
      <c r="DN970" s="67">
        <v>-5.9492353349924088E-2</v>
      </c>
      <c r="DO970" s="67">
        <v>0.41014403104782104</v>
      </c>
      <c r="DP970" s="67">
        <v>0.59170776605606079</v>
      </c>
      <c r="DQ970" s="67">
        <v>0.68187278509140015</v>
      </c>
      <c r="DR970" s="67">
        <v>0.70841026306152344</v>
      </c>
      <c r="DS970" s="67">
        <v>0.56744217872619629</v>
      </c>
      <c r="DT970" s="67">
        <v>-0.15806475281715393</v>
      </c>
      <c r="DU970" s="67">
        <v>-0.31831580400466919</v>
      </c>
      <c r="DV970" s="67">
        <v>-0.24052849411964417</v>
      </c>
      <c r="DW970" s="67">
        <v>-0.12813141942024231</v>
      </c>
      <c r="DX970" s="67">
        <v>-8.9683003723621368E-2</v>
      </c>
      <c r="DY970" s="67">
        <v>4.1598621755838394E-2</v>
      </c>
      <c r="DZ970" s="67">
        <v>3.80055271089077E-2</v>
      </c>
      <c r="EA970" s="67">
        <v>3.6500953137874603E-2</v>
      </c>
      <c r="EB970" s="67">
        <v>2.8808616101741791E-2</v>
      </c>
      <c r="EC970" s="67">
        <v>3.0892916023731232E-2</v>
      </c>
      <c r="ED970" s="67">
        <v>3.3042613416910172E-2</v>
      </c>
      <c r="EE970" s="67">
        <v>2.7931451797485352E-2</v>
      </c>
      <c r="EF970" s="67">
        <v>2.8933163732290268E-2</v>
      </c>
      <c r="EG970" s="67">
        <v>2.9036849737167358E-2</v>
      </c>
      <c r="EH970" s="67">
        <v>1.4001172967255116E-2</v>
      </c>
      <c r="EI970" s="67">
        <v>-1.1353286681696773E-3</v>
      </c>
      <c r="EJ970" s="67">
        <v>-1.6454277560114861E-2</v>
      </c>
      <c r="EK970" s="67">
        <v>-5.8865878731012344E-2</v>
      </c>
      <c r="EL970" s="67">
        <v>-1.5019691549241543E-2</v>
      </c>
      <c r="EM970" s="67">
        <v>0.45415022969245911</v>
      </c>
      <c r="EN970" s="67">
        <v>0.63635456562042236</v>
      </c>
      <c r="EO970" s="67">
        <v>0.72710961103439331</v>
      </c>
      <c r="EP970" s="67">
        <v>0.75407850742340088</v>
      </c>
      <c r="EQ970" s="67">
        <v>0.61321079730987549</v>
      </c>
      <c r="ER970" s="67">
        <v>-0.11156029254198074</v>
      </c>
      <c r="ES970" s="67">
        <v>-0.272816002368927</v>
      </c>
      <c r="ET970" s="67">
        <v>-0.19694508612155914</v>
      </c>
      <c r="EU970" s="67">
        <v>-8.7520778179168701E-2</v>
      </c>
      <c r="EV970" s="67">
        <v>-5.2258264273405075E-2</v>
      </c>
      <c r="EW970" s="67">
        <v>69.825714111328125</v>
      </c>
      <c r="EX970" s="67">
        <v>68.086952209472656</v>
      </c>
      <c r="EY970" s="67">
        <v>67.093788146972656</v>
      </c>
      <c r="EZ970" s="67">
        <v>68.101104736328125</v>
      </c>
      <c r="FA970" s="67">
        <v>68.554756164550781</v>
      </c>
      <c r="FB970" s="67">
        <v>67.220993041992188</v>
      </c>
      <c r="FC970" s="67">
        <v>66.157066345214844</v>
      </c>
      <c r="FD970" s="67">
        <v>69.604408264160156</v>
      </c>
      <c r="FE970" s="67">
        <v>76.931632995605469</v>
      </c>
      <c r="FF970" s="67">
        <v>84.521461486816406</v>
      </c>
      <c r="FG970" s="67">
        <v>90.628143310546875</v>
      </c>
      <c r="FH970" s="67">
        <v>94.576103210449219</v>
      </c>
      <c r="FI970" s="67">
        <v>96.629539489746094</v>
      </c>
      <c r="FJ970" s="67">
        <v>98.025665283203125</v>
      </c>
      <c r="FK970" s="67">
        <v>99.919471740722656</v>
      </c>
      <c r="FL970" s="67">
        <v>100.27357482910156</v>
      </c>
      <c r="FM970" s="67">
        <v>100.53282165527344</v>
      </c>
      <c r="FN970" s="67">
        <v>100.29637145996094</v>
      </c>
      <c r="FO970" s="67">
        <v>97.820106506347656</v>
      </c>
      <c r="FP970" s="67">
        <v>90.02349853515625</v>
      </c>
      <c r="FQ970" s="67">
        <v>81.836280822753906</v>
      </c>
      <c r="FR970" s="67">
        <v>77.291786193847656</v>
      </c>
      <c r="FS970" s="67">
        <v>73.913299560546875</v>
      </c>
      <c r="FT970" s="67">
        <v>71.84698486328125</v>
      </c>
      <c r="FU970" s="68">
        <v>4.0359396487474442E-2</v>
      </c>
      <c r="FV970" s="40">
        <v>8.130000114440918</v>
      </c>
      <c r="FW970">
        <v>14540.86</v>
      </c>
      <c r="FX970">
        <v>1</v>
      </c>
    </row>
    <row r="971" spans="1:180" x14ac:dyDescent="0.2">
      <c r="A971" t="s">
        <v>189</v>
      </c>
      <c r="B971" t="s">
        <v>207</v>
      </c>
      <c r="C971" t="s">
        <v>204</v>
      </c>
      <c r="D971" t="s">
        <v>187</v>
      </c>
      <c r="E971" t="s">
        <v>1</v>
      </c>
      <c r="F971" t="s">
        <v>1</v>
      </c>
      <c r="G971" s="60" t="s">
        <v>225</v>
      </c>
      <c r="H971" s="67">
        <v>9710.9998550415039</v>
      </c>
      <c r="I971" s="67">
        <v>1.0576680898666382</v>
      </c>
      <c r="J971" s="67">
        <v>0.91169047355651855</v>
      </c>
      <c r="K971" s="67">
        <v>0.81807160377502441</v>
      </c>
      <c r="L971" s="67">
        <v>0.75407958030700684</v>
      </c>
      <c r="M971" s="67">
        <v>0.73110556602478027</v>
      </c>
      <c r="N971" s="67">
        <v>0.77130681276321411</v>
      </c>
      <c r="O971" s="67">
        <v>0.87488389015197754</v>
      </c>
      <c r="P971" s="67">
        <v>0.9214598536491394</v>
      </c>
      <c r="Q971" s="67">
        <v>0.93515259027481079</v>
      </c>
      <c r="R971" s="67">
        <v>0.9800378680229187</v>
      </c>
      <c r="S971" s="67">
        <v>1.0700051784515381</v>
      </c>
      <c r="T971" s="67">
        <v>1.2049556970596313</v>
      </c>
      <c r="U971" s="67">
        <v>1.389870285987854</v>
      </c>
      <c r="V971" s="67">
        <v>1.5743186473846436</v>
      </c>
      <c r="W971" s="67">
        <v>1.7989752292633057</v>
      </c>
      <c r="X971" s="67">
        <v>2.0735828876495361</v>
      </c>
      <c r="Y971" s="67">
        <v>2.3438711166381836</v>
      </c>
      <c r="Z971" s="67">
        <v>2.5328235626220703</v>
      </c>
      <c r="AA971" s="67">
        <v>2.5468852519989014</v>
      </c>
      <c r="AB971" s="67">
        <v>2.3962602615356445</v>
      </c>
      <c r="AC971" s="67">
        <v>2.1460561752319336</v>
      </c>
      <c r="AD971" s="67">
        <v>1.830472469329834</v>
      </c>
      <c r="AE971" s="67">
        <v>1.4242938756942749</v>
      </c>
      <c r="AF971" s="67">
        <v>1.0942450761795044</v>
      </c>
      <c r="AG971" s="67">
        <v>-0.1196136474609375</v>
      </c>
      <c r="AH971" s="67">
        <v>-9.5882833003997803E-2</v>
      </c>
      <c r="AI971" s="67">
        <v>-7.2059385478496552E-2</v>
      </c>
      <c r="AJ971" s="67">
        <v>-6.0170970857143402E-2</v>
      </c>
      <c r="AK971" s="67">
        <v>-5.5271845310926437E-2</v>
      </c>
      <c r="AL971" s="67">
        <v>-5.131826177239418E-2</v>
      </c>
      <c r="AM971" s="67">
        <v>-6.2775783240795135E-2</v>
      </c>
      <c r="AN971" s="67">
        <v>-7.934492826461792E-2</v>
      </c>
      <c r="AO971" s="67">
        <v>-8.8162563741207123E-2</v>
      </c>
      <c r="AP971" s="67">
        <v>-0.11696124076843262</v>
      </c>
      <c r="AQ971" s="67">
        <v>-0.11882675439119339</v>
      </c>
      <c r="AR971" s="67">
        <v>-0.13548193871974945</v>
      </c>
      <c r="AS971" s="67">
        <v>-0.15326708555221558</v>
      </c>
      <c r="AT971" s="67">
        <v>-0.14087933301925659</v>
      </c>
      <c r="AU971" s="67">
        <v>0.22234548628330231</v>
      </c>
      <c r="AV971" s="67">
        <v>0.34789079427719116</v>
      </c>
      <c r="AW971" s="67">
        <v>0.43873533606529236</v>
      </c>
      <c r="AX971" s="67">
        <v>0.48789307475090027</v>
      </c>
      <c r="AY971" s="67">
        <v>0.34385323524475098</v>
      </c>
      <c r="AZ971" s="67">
        <v>-0.24871693551540375</v>
      </c>
      <c r="BA971" s="67">
        <v>-0.30412310361862183</v>
      </c>
      <c r="BB971" s="67">
        <v>-0.23564577102661133</v>
      </c>
      <c r="BC971" s="67">
        <v>-0.14509588479995728</v>
      </c>
      <c r="BD971" s="67">
        <v>-9.6522100269794464E-2</v>
      </c>
      <c r="BE971" s="67">
        <v>-8.6483694612979889E-2</v>
      </c>
      <c r="BF971" s="67">
        <v>-6.5424308180809021E-2</v>
      </c>
      <c r="BG971" s="67">
        <v>-4.3440170586109161E-2</v>
      </c>
      <c r="BH971" s="67">
        <v>-3.2818980515003204E-2</v>
      </c>
      <c r="BI971" s="67">
        <v>-2.8708657249808311E-2</v>
      </c>
      <c r="BJ971" s="67">
        <v>-2.4363273754715919E-2</v>
      </c>
      <c r="BK971" s="67">
        <v>-3.3462289720773697E-2</v>
      </c>
      <c r="BL971" s="67">
        <v>-4.7688659280538559E-2</v>
      </c>
      <c r="BM971" s="67">
        <v>-5.4155483841896057E-2</v>
      </c>
      <c r="BN971" s="67">
        <v>-8.0551072955131531E-2</v>
      </c>
      <c r="BO971" s="67">
        <v>-8.0032125115394592E-2</v>
      </c>
      <c r="BP971" s="67">
        <v>-9.4453498721122742E-2</v>
      </c>
      <c r="BQ971" s="67">
        <v>-0.1103314608335495</v>
      </c>
      <c r="BR971" s="67">
        <v>-9.6496082842350006E-2</v>
      </c>
      <c r="BS971" s="67">
        <v>0.26626533269882202</v>
      </c>
      <c r="BT971" s="67">
        <v>0.39245027303695679</v>
      </c>
      <c r="BU971" s="67">
        <v>0.48388373851776123</v>
      </c>
      <c r="BV971" s="67">
        <v>0.53347188234329224</v>
      </c>
      <c r="BW971" s="67">
        <v>0.38953199982643127</v>
      </c>
      <c r="BX971" s="67">
        <v>-0.20230697095394135</v>
      </c>
      <c r="BY971" s="67">
        <v>-0.25871559977531433</v>
      </c>
      <c r="BZ971" s="67">
        <v>-0.19214971363544464</v>
      </c>
      <c r="CA971" s="67">
        <v>-0.10456528514623642</v>
      </c>
      <c r="CB971" s="67">
        <v>-5.9170246124267578E-2</v>
      </c>
      <c r="CC971" s="67">
        <v>-6.3537977635860443E-2</v>
      </c>
      <c r="CD971" s="67">
        <v>-4.4328823685646057E-2</v>
      </c>
      <c r="CE971" s="67">
        <v>-2.3618586361408234E-2</v>
      </c>
      <c r="CF971" s="67">
        <v>-1.3875070959329605E-2</v>
      </c>
      <c r="CG971" s="67">
        <v>-1.0311073623597622E-2</v>
      </c>
      <c r="CH971" s="67">
        <v>-5.6943297386169434E-3</v>
      </c>
      <c r="CI971" s="67">
        <v>-1.3159847818315029E-2</v>
      </c>
      <c r="CJ971" s="67">
        <v>-2.5763621553778648E-2</v>
      </c>
      <c r="CK971" s="67">
        <v>-3.0602281913161278E-2</v>
      </c>
      <c r="CL971" s="67">
        <v>-5.5333495140075684E-2</v>
      </c>
      <c r="CM971" s="67">
        <v>-5.3163088858127594E-2</v>
      </c>
      <c r="CN971" s="67">
        <v>-6.603732705116272E-2</v>
      </c>
      <c r="CO971" s="67">
        <v>-8.0594375729560852E-2</v>
      </c>
      <c r="CP971" s="67">
        <v>-6.5756380558013916E-2</v>
      </c>
      <c r="CQ971" s="67">
        <v>0.29668408632278442</v>
      </c>
      <c r="CR971" s="67">
        <v>0.42331203818321228</v>
      </c>
      <c r="CS971" s="67">
        <v>0.51515340805053711</v>
      </c>
      <c r="CT971" s="67">
        <v>0.56503963470458984</v>
      </c>
      <c r="CU971" s="67">
        <v>0.4211689829826355</v>
      </c>
      <c r="CV971" s="67">
        <v>-0.17016357183456421</v>
      </c>
      <c r="CW971" s="67">
        <v>-0.22726650536060333</v>
      </c>
      <c r="CX971" s="67">
        <v>-0.16202446818351746</v>
      </c>
      <c r="CY971" s="67">
        <v>-7.6493918895721436E-2</v>
      </c>
      <c r="CZ971" s="67">
        <v>-3.3300470560789108E-2</v>
      </c>
      <c r="DA971" s="67">
        <v>-4.0592264384031296E-2</v>
      </c>
      <c r="DB971" s="67">
        <v>-2.3233344778418541E-2</v>
      </c>
      <c r="DC971" s="67">
        <v>-3.7970014382153749E-3</v>
      </c>
      <c r="DD971" s="67">
        <v>5.0688362680375576E-3</v>
      </c>
      <c r="DE971" s="67">
        <v>8.086509071290493E-3</v>
      </c>
      <c r="DF971" s="67">
        <v>1.2974612414836884E-2</v>
      </c>
      <c r="DG971" s="67">
        <v>7.1425922214984894E-3</v>
      </c>
      <c r="DH971" s="67">
        <v>-3.8385833613574505E-3</v>
      </c>
      <c r="DI971" s="67">
        <v>-7.0490776561200619E-3</v>
      </c>
      <c r="DJ971" s="67">
        <v>-3.0115921050310135E-2</v>
      </c>
      <c r="DK971" s="67">
        <v>-2.6294052600860596E-2</v>
      </c>
      <c r="DL971" s="67">
        <v>-3.7621151655912399E-2</v>
      </c>
      <c r="DM971" s="67">
        <v>-5.0857290625572205E-2</v>
      </c>
      <c r="DN971" s="67">
        <v>-3.5016674548387527E-2</v>
      </c>
      <c r="DO971" s="67">
        <v>0.32710286974906921</v>
      </c>
      <c r="DP971" s="67">
        <v>0.45417377352714539</v>
      </c>
      <c r="DQ971" s="67">
        <v>0.54642301797866821</v>
      </c>
      <c r="DR971" s="67">
        <v>0.59660732746124268</v>
      </c>
      <c r="DS971" s="67">
        <v>0.45280596613883972</v>
      </c>
      <c r="DT971" s="67">
        <v>-0.13802017271518707</v>
      </c>
      <c r="DU971" s="67">
        <v>-0.19581741094589233</v>
      </c>
      <c r="DV971" s="67">
        <v>-0.13189923763275146</v>
      </c>
      <c r="DW971" s="67">
        <v>-4.8422548919916153E-2</v>
      </c>
      <c r="DX971" s="67">
        <v>-7.430697325617075E-3</v>
      </c>
      <c r="DY971" s="67">
        <v>-7.4622984975576401E-3</v>
      </c>
      <c r="DZ971" s="67">
        <v>7.2251791134476662E-3</v>
      </c>
      <c r="EA971" s="67">
        <v>2.4822218343615532E-2</v>
      </c>
      <c r="EB971" s="67">
        <v>3.2420828938484192E-2</v>
      </c>
      <c r="EC971" s="67">
        <v>3.4649696201086044E-2</v>
      </c>
      <c r="ED971" s="67">
        <v>3.9929602295160294E-2</v>
      </c>
      <c r="EE971" s="67">
        <v>3.6456089466810226E-2</v>
      </c>
      <c r="EF971" s="67">
        <v>2.7817690744996071E-2</v>
      </c>
      <c r="EG971" s="67">
        <v>2.6958007365465164E-2</v>
      </c>
      <c r="EH971" s="67">
        <v>6.2942537479102612E-3</v>
      </c>
      <c r="EI971" s="67">
        <v>1.2500572949647903E-2</v>
      </c>
      <c r="EJ971" s="67">
        <v>3.4072969574481249E-3</v>
      </c>
      <c r="EK971" s="67">
        <v>-7.9216677695512772E-3</v>
      </c>
      <c r="EL971" s="67">
        <v>9.3665774911642075E-3</v>
      </c>
      <c r="EM971" s="67">
        <v>0.37102273106575012</v>
      </c>
      <c r="EN971" s="67">
        <v>0.49873325228691101</v>
      </c>
      <c r="EO971" s="67">
        <v>0.59157150983810425</v>
      </c>
      <c r="EP971" s="67">
        <v>0.64218622446060181</v>
      </c>
      <c r="EQ971" s="67">
        <v>0.49848476052284241</v>
      </c>
      <c r="ER971" s="67">
        <v>-9.161020815372467E-2</v>
      </c>
      <c r="ES971" s="67">
        <v>-0.15040992200374603</v>
      </c>
      <c r="ET971" s="67">
        <v>-8.8403172791004181E-2</v>
      </c>
      <c r="EU971" s="67">
        <v>-7.8919529914855957E-3</v>
      </c>
      <c r="EV971" s="67">
        <v>2.9921147972345352E-2</v>
      </c>
      <c r="EW971" s="67">
        <v>70.638351440429688</v>
      </c>
      <c r="EX971" s="67">
        <v>69.187828063964844</v>
      </c>
      <c r="EY971" s="67">
        <v>68.422927856445313</v>
      </c>
      <c r="EZ971" s="67">
        <v>68.845748901367188</v>
      </c>
      <c r="FA971" s="67">
        <v>68.55712890625</v>
      </c>
      <c r="FB971" s="67">
        <v>67.549972534179688</v>
      </c>
      <c r="FC971" s="67">
        <v>67.150314331054688</v>
      </c>
      <c r="FD971" s="67">
        <v>69.800765991210938</v>
      </c>
      <c r="FE971" s="67">
        <v>75.762428283691406</v>
      </c>
      <c r="FF971" s="67">
        <v>81.926292419433594</v>
      </c>
      <c r="FG971" s="67">
        <v>85.4840087890625</v>
      </c>
      <c r="FH971" s="67">
        <v>87.731376647949219</v>
      </c>
      <c r="FI971" s="67">
        <v>90.330482482910156</v>
      </c>
      <c r="FJ971" s="67">
        <v>91.373466491699219</v>
      </c>
      <c r="FK971" s="67">
        <v>93.018180847167969</v>
      </c>
      <c r="FL971" s="67">
        <v>95.077400207519531</v>
      </c>
      <c r="FM971" s="67">
        <v>95.57464599609375</v>
      </c>
      <c r="FN971" s="67">
        <v>95.073211669921875</v>
      </c>
      <c r="FO971" s="67">
        <v>92.244407653808594</v>
      </c>
      <c r="FP971" s="67">
        <v>84.916969299316406</v>
      </c>
      <c r="FQ971" s="67">
        <v>77.778839111328125</v>
      </c>
      <c r="FR971" s="67">
        <v>72.48004150390625</v>
      </c>
      <c r="FS971" s="67">
        <v>69.541999816894531</v>
      </c>
      <c r="FT971" s="67">
        <v>67.036407470703125</v>
      </c>
      <c r="FU971" s="68">
        <v>4.0280468761920929E-2</v>
      </c>
      <c r="FV971" s="40">
        <v>8.0500001907348633</v>
      </c>
      <c r="FW971">
        <v>13416.1</v>
      </c>
      <c r="FX971">
        <v>1</v>
      </c>
    </row>
    <row r="972" spans="1:180" x14ac:dyDescent="0.2">
      <c r="A972" t="s">
        <v>189</v>
      </c>
      <c r="B972" t="s">
        <v>207</v>
      </c>
      <c r="C972" t="s">
        <v>204</v>
      </c>
      <c r="D972" t="s">
        <v>187</v>
      </c>
      <c r="E972" t="s">
        <v>1</v>
      </c>
      <c r="F972" t="s">
        <v>1</v>
      </c>
      <c r="G972" s="60" t="s">
        <v>226</v>
      </c>
      <c r="H972" s="67">
        <v>9942.0000102519989</v>
      </c>
      <c r="I972" s="67">
        <v>0.89495944976806641</v>
      </c>
      <c r="J972" s="67">
        <v>0.78565502166748047</v>
      </c>
      <c r="K972" s="67">
        <v>0.72380214929580688</v>
      </c>
      <c r="L972" s="67">
        <v>0.68351465463638306</v>
      </c>
      <c r="M972" s="67">
        <v>0.66831213235855103</v>
      </c>
      <c r="N972" s="67">
        <v>0.72491806745529175</v>
      </c>
      <c r="O972" s="67">
        <v>0.83993411064147949</v>
      </c>
      <c r="P972" s="67">
        <v>0.89753186702728271</v>
      </c>
      <c r="Q972" s="67">
        <v>0.90288978815078735</v>
      </c>
      <c r="R972" s="67">
        <v>0.9494175910949707</v>
      </c>
      <c r="S972" s="67">
        <v>1.0413771867752075</v>
      </c>
      <c r="T972" s="67">
        <v>1.1953178644180298</v>
      </c>
      <c r="U972" s="67">
        <v>1.3890503644943237</v>
      </c>
      <c r="V972" s="67">
        <v>1.6340491771697998</v>
      </c>
      <c r="W972" s="67">
        <v>1.8706226348876953</v>
      </c>
      <c r="X972" s="67">
        <v>2.1142964363098145</v>
      </c>
      <c r="Y972" s="67">
        <v>2.3645360469818115</v>
      </c>
      <c r="Z972" s="67">
        <v>2.5141093730926514</v>
      </c>
      <c r="AA972" s="67">
        <v>2.5028936862945557</v>
      </c>
      <c r="AB972" s="67">
        <v>2.3750057220458984</v>
      </c>
      <c r="AC972" s="67">
        <v>2.1832237243652344</v>
      </c>
      <c r="AD972" s="67">
        <v>1.911224365234375</v>
      </c>
      <c r="AE972" s="67">
        <v>1.5425915718078613</v>
      </c>
      <c r="AF972" s="67">
        <v>1.1995741128921509</v>
      </c>
      <c r="AG972" s="67">
        <v>-5.8158662170171738E-2</v>
      </c>
      <c r="AH972" s="67">
        <v>-6.0055483132600784E-2</v>
      </c>
      <c r="AI972" s="67">
        <v>-4.6717014163732529E-2</v>
      </c>
      <c r="AJ972" s="67">
        <v>-3.944871574640274E-2</v>
      </c>
      <c r="AK972" s="67">
        <v>-4.4344797730445862E-2</v>
      </c>
      <c r="AL972" s="67">
        <v>-4.2063891887664795E-2</v>
      </c>
      <c r="AM972" s="67">
        <v>-5.3453866392374039E-2</v>
      </c>
      <c r="AN972" s="67">
        <v>-6.7411117255687714E-2</v>
      </c>
      <c r="AO972" s="67">
        <v>-8.3795614540576935E-2</v>
      </c>
      <c r="AP972" s="67">
        <v>-9.3361549079418182E-2</v>
      </c>
      <c r="AQ972" s="67">
        <v>-0.11424850672483444</v>
      </c>
      <c r="AR972" s="67">
        <v>-0.10960100591182709</v>
      </c>
      <c r="AS972" s="67">
        <v>-0.13518521189689636</v>
      </c>
      <c r="AT972" s="67">
        <v>-0.10282865911722183</v>
      </c>
      <c r="AU972" s="67">
        <v>0.29058301448822021</v>
      </c>
      <c r="AV972" s="67">
        <v>0.38130533695220947</v>
      </c>
      <c r="AW972" s="67">
        <v>0.48028811812400818</v>
      </c>
      <c r="AX972" s="67">
        <v>0.49919575452804565</v>
      </c>
      <c r="AY972" s="67">
        <v>0.35385292768478394</v>
      </c>
      <c r="AZ972" s="67">
        <v>-0.23200921714305878</v>
      </c>
      <c r="BA972" s="67">
        <v>-0.33891904354095459</v>
      </c>
      <c r="BB972" s="67">
        <v>-0.25295019149780273</v>
      </c>
      <c r="BC972" s="67">
        <v>-0.17095507681369781</v>
      </c>
      <c r="BD972" s="67">
        <v>-0.11928486824035645</v>
      </c>
      <c r="BE972" s="67">
        <v>-2.5455392897129059E-2</v>
      </c>
      <c r="BF972" s="67">
        <v>-2.9986076056957245E-2</v>
      </c>
      <c r="BG972" s="67">
        <v>-1.8463598564267159E-2</v>
      </c>
      <c r="BH972" s="67">
        <v>-1.2445840984582901E-2</v>
      </c>
      <c r="BI972" s="67">
        <v>-1.8119975924491882E-2</v>
      </c>
      <c r="BJ972" s="67">
        <v>-1.5451834537088871E-2</v>
      </c>
      <c r="BK972" s="67">
        <v>-2.4523606523871422E-2</v>
      </c>
      <c r="BL972" s="67">
        <v>-3.6175567656755447E-2</v>
      </c>
      <c r="BM972" s="67">
        <v>-5.0242908298969269E-2</v>
      </c>
      <c r="BN972" s="67">
        <v>-5.7439900934696198E-2</v>
      </c>
      <c r="BO972" s="67">
        <v>-7.5972571969032288E-2</v>
      </c>
      <c r="BP972" s="67">
        <v>-6.9124393165111542E-2</v>
      </c>
      <c r="BQ972" s="67">
        <v>-9.2827998101711273E-2</v>
      </c>
      <c r="BR972" s="67">
        <v>-5.904582142829895E-2</v>
      </c>
      <c r="BS972" s="67">
        <v>0.33392155170440674</v>
      </c>
      <c r="BT972" s="67">
        <v>0.42527788877487183</v>
      </c>
      <c r="BU972" s="67">
        <v>0.52484250068664551</v>
      </c>
      <c r="BV972" s="67">
        <v>0.54417407512664795</v>
      </c>
      <c r="BW972" s="67">
        <v>0.39892947673797607</v>
      </c>
      <c r="BX972" s="67">
        <v>-0.18623000383377075</v>
      </c>
      <c r="BY972" s="67">
        <v>-0.2941271960735321</v>
      </c>
      <c r="BZ972" s="67">
        <v>-0.21003775298595428</v>
      </c>
      <c r="CA972" s="67">
        <v>-0.1309610903263092</v>
      </c>
      <c r="CB972" s="67">
        <v>-8.2422688603401184E-2</v>
      </c>
      <c r="CC972" s="67">
        <v>-2.8052127454429865E-3</v>
      </c>
      <c r="CD972" s="67">
        <v>-9.1600939631462097E-3</v>
      </c>
      <c r="CE972" s="67">
        <v>1.1046301806345582E-3</v>
      </c>
      <c r="CF972" s="67">
        <v>6.256266962736845E-3</v>
      </c>
      <c r="CG972" s="67">
        <v>4.3256713979644701E-5</v>
      </c>
      <c r="CH972" s="67">
        <v>2.9795973096042871E-3</v>
      </c>
      <c r="CI972" s="67">
        <v>-4.486593883484602E-3</v>
      </c>
      <c r="CJ972" s="67">
        <v>-1.4541922137141228E-2</v>
      </c>
      <c r="CK972" s="67">
        <v>-2.700440026819706E-2</v>
      </c>
      <c r="CL972" s="67">
        <v>-3.2560672610998154E-2</v>
      </c>
      <c r="CM972" s="67">
        <v>-4.9462776631116867E-2</v>
      </c>
      <c r="CN972" s="67">
        <v>-4.1090406477451324E-2</v>
      </c>
      <c r="CO972" s="67">
        <v>-6.3491523265838623E-2</v>
      </c>
      <c r="CP972" s="67">
        <v>-2.8721962124109268E-2</v>
      </c>
      <c r="CQ972" s="67">
        <v>0.36393773555755615</v>
      </c>
      <c r="CR972" s="67">
        <v>0.45573315024375916</v>
      </c>
      <c r="CS972" s="67">
        <v>0.55570077896118164</v>
      </c>
      <c r="CT972" s="67">
        <v>0.57532584667205811</v>
      </c>
      <c r="CU972" s="67">
        <v>0.43014931678771973</v>
      </c>
      <c r="CV972" s="67">
        <v>-0.15452344715595245</v>
      </c>
      <c r="CW972" s="67">
        <v>-0.26310449838638306</v>
      </c>
      <c r="CX972" s="67">
        <v>-0.1803167462348938</v>
      </c>
      <c r="CY972" s="67">
        <v>-0.10326138883829117</v>
      </c>
      <c r="CZ972" s="67">
        <v>-5.6892063468694687E-2</v>
      </c>
      <c r="DA972" s="67">
        <v>1.9844969734549522E-2</v>
      </c>
      <c r="DB972" s="67">
        <v>1.1665887199342251E-2</v>
      </c>
      <c r="DC972" s="67">
        <v>2.0672859624028206E-2</v>
      </c>
      <c r="DD972" s="67">
        <v>2.4958375841379166E-2</v>
      </c>
      <c r="DE972" s="67">
        <v>1.8206488341093063E-2</v>
      </c>
      <c r="DF972" s="67">
        <v>2.1411029621958733E-2</v>
      </c>
      <c r="DG972" s="67">
        <v>1.5550418756902218E-2</v>
      </c>
      <c r="DH972" s="67">
        <v>7.09172198548913E-3</v>
      </c>
      <c r="DI972" s="67">
        <v>-3.7658934015780687E-3</v>
      </c>
      <c r="DJ972" s="67">
        <v>-7.681447546929121E-3</v>
      </c>
      <c r="DK972" s="67">
        <v>-2.2952986881136894E-2</v>
      </c>
      <c r="DL972" s="67">
        <v>-1.3056419789791107E-2</v>
      </c>
      <c r="DM972" s="67">
        <v>-3.4155052155256271E-2</v>
      </c>
      <c r="DN972" s="67">
        <v>1.6018965980038047E-3</v>
      </c>
      <c r="DO972" s="67">
        <v>0.39395385980606079</v>
      </c>
      <c r="DP972" s="67">
        <v>0.48618841171264648</v>
      </c>
      <c r="DQ972" s="67">
        <v>0.58655905723571777</v>
      </c>
      <c r="DR972" s="67">
        <v>0.60647767782211304</v>
      </c>
      <c r="DS972" s="67">
        <v>0.46136918663978577</v>
      </c>
      <c r="DT972" s="67">
        <v>-0.12281688302755356</v>
      </c>
      <c r="DU972" s="67">
        <v>-0.23208178579807281</v>
      </c>
      <c r="DV972" s="67">
        <v>-0.15059570968151093</v>
      </c>
      <c r="DW972" s="67">
        <v>-7.5561679899692535E-2</v>
      </c>
      <c r="DX972" s="67">
        <v>-3.1361434608697891E-2</v>
      </c>
      <c r="DY972" s="67">
        <v>5.2548233419656754E-2</v>
      </c>
      <c r="DZ972" s="67">
        <v>4.1735298931598663E-2</v>
      </c>
      <c r="EA972" s="67">
        <v>4.8926275223493576E-2</v>
      </c>
      <c r="EB972" s="67">
        <v>5.1961250603199005E-2</v>
      </c>
      <c r="EC972" s="67">
        <v>4.4431310147047043E-2</v>
      </c>
      <c r="ED972" s="67">
        <v>4.8023093491792679E-2</v>
      </c>
      <c r="EE972" s="67">
        <v>4.4480681419372559E-2</v>
      </c>
      <c r="EF972" s="67">
        <v>3.832726925611496E-2</v>
      </c>
      <c r="EG972" s="67">
        <v>2.9786819592118263E-2</v>
      </c>
      <c r="EH972" s="67">
        <v>2.8240207582712173E-2</v>
      </c>
      <c r="EI972" s="67">
        <v>1.5322945080697536E-2</v>
      </c>
      <c r="EJ972" s="67">
        <v>2.7420204132795334E-2</v>
      </c>
      <c r="EK972" s="67">
        <v>8.2021607086062431E-3</v>
      </c>
      <c r="EL972" s="67">
        <v>4.5384734869003296E-2</v>
      </c>
      <c r="EM972" s="67">
        <v>0.43729245662689209</v>
      </c>
      <c r="EN972" s="67">
        <v>0.53016102313995361</v>
      </c>
      <c r="EO972" s="67">
        <v>0.63111346960067749</v>
      </c>
      <c r="EP972" s="67">
        <v>0.65145593881607056</v>
      </c>
      <c r="EQ972" s="67">
        <v>0.50644570589065552</v>
      </c>
      <c r="ER972" s="67">
        <v>-7.7037669718265533E-2</v>
      </c>
      <c r="ES972" s="67">
        <v>-0.18728992342948914</v>
      </c>
      <c r="ET972" s="67">
        <v>-0.10768326371908188</v>
      </c>
      <c r="EU972" s="67">
        <v>-3.5567700862884521E-2</v>
      </c>
      <c r="EV972" s="67">
        <v>5.5007324554026127E-3</v>
      </c>
      <c r="EW972" s="67">
        <v>69.069999694824219</v>
      </c>
      <c r="EX972" s="67">
        <v>68.783447265625</v>
      </c>
      <c r="EY972" s="67">
        <v>68.690101623535156</v>
      </c>
      <c r="EZ972" s="67">
        <v>67.4180908203125</v>
      </c>
      <c r="FA972" s="67">
        <v>66.424819946289063</v>
      </c>
      <c r="FB972" s="67">
        <v>66.270339965820313</v>
      </c>
      <c r="FC972" s="67">
        <v>65.77276611328125</v>
      </c>
      <c r="FD972" s="67">
        <v>70.051132202148438</v>
      </c>
      <c r="FE972" s="67">
        <v>75.970962524414063</v>
      </c>
      <c r="FF972" s="67">
        <v>82.794052124023438</v>
      </c>
      <c r="FG972" s="67">
        <v>87.521499633789063</v>
      </c>
      <c r="FH972" s="67">
        <v>90.030235290527344</v>
      </c>
      <c r="FI972" s="67">
        <v>92.563774108886719</v>
      </c>
      <c r="FJ972" s="67">
        <v>93.926284790039063</v>
      </c>
      <c r="FK972" s="67">
        <v>95.525474548339844</v>
      </c>
      <c r="FL972" s="67">
        <v>96.589447021484375</v>
      </c>
      <c r="FM972" s="67">
        <v>97.092445373535156</v>
      </c>
      <c r="FN972" s="67">
        <v>96.6234130859375</v>
      </c>
      <c r="FO972" s="67">
        <v>93.789680480957031</v>
      </c>
      <c r="FP972" s="67">
        <v>85.485191345214844</v>
      </c>
      <c r="FQ972" s="67">
        <v>79.661247253417969</v>
      </c>
      <c r="FR972" s="67">
        <v>76.004348754882813</v>
      </c>
      <c r="FS972" s="67">
        <v>73.919563293457031</v>
      </c>
      <c r="FT972" s="67">
        <v>71.844207763671875</v>
      </c>
      <c r="FU972" s="68">
        <v>3.9750088006258011E-2</v>
      </c>
      <c r="FV972" s="40">
        <v>8.7899999618530273</v>
      </c>
      <c r="FW972">
        <v>13453.53</v>
      </c>
      <c r="FX972">
        <v>1</v>
      </c>
    </row>
    <row r="973" spans="1:180" x14ac:dyDescent="0.2">
      <c r="A973" t="s">
        <v>189</v>
      </c>
      <c r="B973" t="s">
        <v>207</v>
      </c>
      <c r="C973" t="s">
        <v>204</v>
      </c>
      <c r="D973" t="s">
        <v>187</v>
      </c>
      <c r="E973" t="s">
        <v>1</v>
      </c>
      <c r="F973" t="s">
        <v>1</v>
      </c>
      <c r="G973" s="60" t="s">
        <v>227</v>
      </c>
      <c r="H973" s="67">
        <v>9973.000018119812</v>
      </c>
      <c r="I973" s="67">
        <v>0.97841131687164307</v>
      </c>
      <c r="J973" s="67">
        <v>0.85167086124420166</v>
      </c>
      <c r="K973" s="67">
        <v>0.77403938770294189</v>
      </c>
      <c r="L973" s="67">
        <v>0.7284693717956543</v>
      </c>
      <c r="M973" s="67">
        <v>0.71050232648849487</v>
      </c>
      <c r="N973" s="67">
        <v>0.75706416368484497</v>
      </c>
      <c r="O973" s="67">
        <v>0.86728078126907349</v>
      </c>
      <c r="P973" s="67">
        <v>0.93081110715866089</v>
      </c>
      <c r="Q973" s="67">
        <v>0.95559698343276978</v>
      </c>
      <c r="R973" s="67">
        <v>1.0503913164138794</v>
      </c>
      <c r="S973" s="67">
        <v>1.1645282506942749</v>
      </c>
      <c r="T973" s="67">
        <v>1.3151611089706421</v>
      </c>
      <c r="U973" s="67">
        <v>1.5292041301727295</v>
      </c>
      <c r="V973" s="67">
        <v>1.7366698980331421</v>
      </c>
      <c r="W973" s="67">
        <v>1.9285297393798828</v>
      </c>
      <c r="X973" s="67">
        <v>2.1688911914825439</v>
      </c>
      <c r="Y973" s="67">
        <v>2.3716535568237305</v>
      </c>
      <c r="Z973" s="67">
        <v>2.4742982387542725</v>
      </c>
      <c r="AA973" s="67">
        <v>2.4072866439819336</v>
      </c>
      <c r="AB973" s="67">
        <v>2.2243893146514893</v>
      </c>
      <c r="AC973" s="67">
        <v>2.0187602043151855</v>
      </c>
      <c r="AD973" s="67">
        <v>1.7805184125900269</v>
      </c>
      <c r="AE973" s="67">
        <v>1.481225848197937</v>
      </c>
      <c r="AF973" s="67">
        <v>1.1926014423370361</v>
      </c>
      <c r="AG973" s="67">
        <v>-0.10331577807664871</v>
      </c>
      <c r="AH973" s="67">
        <v>-8.2324817776679993E-2</v>
      </c>
      <c r="AI973" s="67">
        <v>-6.9792754948139191E-2</v>
      </c>
      <c r="AJ973" s="67">
        <v>-5.4455988109111786E-2</v>
      </c>
      <c r="AK973" s="67">
        <v>-5.2370868623256683E-2</v>
      </c>
      <c r="AL973" s="67">
        <v>-5.140126496553421E-2</v>
      </c>
      <c r="AM973" s="67">
        <v>-6.2050372362136841E-2</v>
      </c>
      <c r="AN973" s="67">
        <v>-6.4064279198646545E-2</v>
      </c>
      <c r="AO973" s="67">
        <v>-9.2121347784996033E-2</v>
      </c>
      <c r="AP973" s="67">
        <v>-0.10970544070005417</v>
      </c>
      <c r="AQ973" s="67">
        <v>-0.13130153715610504</v>
      </c>
      <c r="AR973" s="67">
        <v>-0.17156755924224854</v>
      </c>
      <c r="AS973" s="67">
        <v>-0.17021286487579346</v>
      </c>
      <c r="AT973" s="67">
        <v>-0.14105446636676788</v>
      </c>
      <c r="AU973" s="67">
        <v>0.23054444789886475</v>
      </c>
      <c r="AV973" s="67">
        <v>0.36635851860046387</v>
      </c>
      <c r="AW973" s="67">
        <v>0.42955502867698669</v>
      </c>
      <c r="AX973" s="67">
        <v>0.43319669365882874</v>
      </c>
      <c r="AY973" s="67">
        <v>0.28814241290092468</v>
      </c>
      <c r="AZ973" s="67">
        <v>-0.25426203012466431</v>
      </c>
      <c r="BA973" s="67">
        <v>-0.30453813076019287</v>
      </c>
      <c r="BB973" s="67">
        <v>-0.22130756080150604</v>
      </c>
      <c r="BC973" s="67">
        <v>-0.13801994919776917</v>
      </c>
      <c r="BD973" s="67">
        <v>-9.2534773051738739E-2</v>
      </c>
      <c r="BE973" s="67">
        <v>-7.0669218897819519E-2</v>
      </c>
      <c r="BF973" s="67">
        <v>-5.2307151257991791E-2</v>
      </c>
      <c r="BG973" s="67">
        <v>-4.1588086634874344E-2</v>
      </c>
      <c r="BH973" s="67">
        <v>-2.7499839663505554E-2</v>
      </c>
      <c r="BI973" s="67">
        <v>-2.6191400364041328E-2</v>
      </c>
      <c r="BJ973" s="67">
        <v>-2.483539842069149E-2</v>
      </c>
      <c r="BK973" s="67">
        <v>-3.3171769231557846E-2</v>
      </c>
      <c r="BL973" s="67">
        <v>-3.2884936779737473E-2</v>
      </c>
      <c r="BM973" s="67">
        <v>-5.8629140257835388E-2</v>
      </c>
      <c r="BN973" s="67">
        <v>-7.3848672211170197E-2</v>
      </c>
      <c r="BO973" s="67">
        <v>-9.3094378709793091E-2</v>
      </c>
      <c r="BP973" s="67">
        <v>-0.13116393983364105</v>
      </c>
      <c r="BQ973" s="67">
        <v>-0.1279321014881134</v>
      </c>
      <c r="BR973" s="67">
        <v>-9.7350835800170898E-2</v>
      </c>
      <c r="BS973" s="67">
        <v>0.2738061249256134</v>
      </c>
      <c r="BT973" s="67">
        <v>0.41025340557098389</v>
      </c>
      <c r="BU973" s="67">
        <v>0.47403088212013245</v>
      </c>
      <c r="BV973" s="67">
        <v>0.47809550166130066</v>
      </c>
      <c r="BW973" s="67">
        <v>0.33313921093940735</v>
      </c>
      <c r="BX973" s="67">
        <v>-0.20856605470180511</v>
      </c>
      <c r="BY973" s="67">
        <v>-0.25982764363288879</v>
      </c>
      <c r="BZ973" s="67">
        <v>-0.1784723699092865</v>
      </c>
      <c r="CA973" s="67">
        <v>-9.8096981644630432E-2</v>
      </c>
      <c r="CB973" s="67">
        <v>-5.5737502872943878E-2</v>
      </c>
      <c r="CC973" s="67">
        <v>-4.8058323562145233E-2</v>
      </c>
      <c r="CD973" s="67">
        <v>-3.1516995280981064E-2</v>
      </c>
      <c r="CE973" s="67">
        <v>-2.2053616121411324E-2</v>
      </c>
      <c r="CF973" s="67">
        <v>-8.8300900533795357E-3</v>
      </c>
      <c r="CG973" s="67">
        <v>-8.0595798790454865E-3</v>
      </c>
      <c r="CH973" s="67">
        <v>-6.4359637908637524E-3</v>
      </c>
      <c r="CI973" s="67">
        <v>-1.3170542195439339E-2</v>
      </c>
      <c r="CJ973" s="67">
        <v>-1.1290216818451881E-2</v>
      </c>
      <c r="CK973" s="67">
        <v>-3.5432539880275726E-2</v>
      </c>
      <c r="CL973" s="67">
        <v>-4.9014382064342499E-2</v>
      </c>
      <c r="CM973" s="67">
        <v>-6.66322261095047E-2</v>
      </c>
      <c r="CN973" s="67">
        <v>-0.10318050533533096</v>
      </c>
      <c r="CO973" s="67">
        <v>-9.8648577928543091E-2</v>
      </c>
      <c r="CP973" s="67">
        <v>-6.7081823945045471E-2</v>
      </c>
      <c r="CQ973" s="67">
        <v>0.30376902222633362</v>
      </c>
      <c r="CR973" s="67">
        <v>0.44065487384796143</v>
      </c>
      <c r="CS973" s="67">
        <v>0.50483471155166626</v>
      </c>
      <c r="CT973" s="67">
        <v>0.50919228792190552</v>
      </c>
      <c r="CU973" s="67">
        <v>0.3643038272857666</v>
      </c>
      <c r="CV973" s="67">
        <v>-0.17691716551780701</v>
      </c>
      <c r="CW973" s="67">
        <v>-0.22886131703853607</v>
      </c>
      <c r="CX973" s="67">
        <v>-0.14880482852458954</v>
      </c>
      <c r="CY973" s="67">
        <v>-7.04464390873909E-2</v>
      </c>
      <c r="CZ973" s="67">
        <v>-3.0251825228333473E-2</v>
      </c>
      <c r="DA973" s="67">
        <v>-2.54474226385355E-2</v>
      </c>
      <c r="DB973" s="67">
        <v>-1.0726847685873508E-2</v>
      </c>
      <c r="DC973" s="67">
        <v>-2.5191486347466707E-3</v>
      </c>
      <c r="DD973" s="67">
        <v>9.8396586254239082E-3</v>
      </c>
      <c r="DE973" s="67">
        <v>1.007224153727293E-2</v>
      </c>
      <c r="DF973" s="67">
        <v>1.196347177028656E-2</v>
      </c>
      <c r="DG973" s="67">
        <v>6.8306876346468925E-3</v>
      </c>
      <c r="DH973" s="67">
        <v>1.0304502211511135E-2</v>
      </c>
      <c r="DI973" s="67">
        <v>-1.2235934846103191E-2</v>
      </c>
      <c r="DJ973" s="67">
        <v>-2.418009378015995E-2</v>
      </c>
      <c r="DK973" s="67">
        <v>-4.017006978392601E-2</v>
      </c>
      <c r="DL973" s="67">
        <v>-7.5197078287601471E-2</v>
      </c>
      <c r="DM973" s="67">
        <v>-6.9365054368972778E-2</v>
      </c>
      <c r="DN973" s="67">
        <v>-3.6812823265790939E-2</v>
      </c>
      <c r="DO973" s="67">
        <v>0.33373194932937622</v>
      </c>
      <c r="DP973" s="67">
        <v>0.47105628252029419</v>
      </c>
      <c r="DQ973" s="67">
        <v>0.53563851118087769</v>
      </c>
      <c r="DR973" s="67">
        <v>0.54028904438018799</v>
      </c>
      <c r="DS973" s="67">
        <v>0.39546847343444824</v>
      </c>
      <c r="DT973" s="67">
        <v>-0.1452682763338089</v>
      </c>
      <c r="DU973" s="67">
        <v>-0.19789500534534454</v>
      </c>
      <c r="DV973" s="67">
        <v>-0.11913729459047318</v>
      </c>
      <c r="DW973" s="67">
        <v>-4.2795903980731964E-2</v>
      </c>
      <c r="DX973" s="67">
        <v>-4.7661471180617809E-3</v>
      </c>
      <c r="DY973" s="67">
        <v>7.1991216391324997E-3</v>
      </c>
      <c r="DZ973" s="67">
        <v>1.9290825352072716E-2</v>
      </c>
      <c r="EA973" s="67">
        <v>2.5685520842671394E-2</v>
      </c>
      <c r="EB973" s="67">
        <v>3.6795809864997864E-2</v>
      </c>
      <c r="EC973" s="67">
        <v>3.6251712590456009E-2</v>
      </c>
      <c r="ED973" s="67">
        <v>3.8529336452484131E-2</v>
      </c>
      <c r="EE973" s="67">
        <v>3.5709287971258163E-2</v>
      </c>
      <c r="EF973" s="67">
        <v>4.1483845561742783E-2</v>
      </c>
      <c r="EG973" s="67">
        <v>2.1256273612380028E-2</v>
      </c>
      <c r="EH973" s="67">
        <v>1.1676673777401447E-2</v>
      </c>
      <c r="EI973" s="67">
        <v>-1.9629241432994604E-3</v>
      </c>
      <c r="EJ973" s="67">
        <v>-3.4793458878993988E-2</v>
      </c>
      <c r="EK973" s="67">
        <v>-2.7084290981292725E-2</v>
      </c>
      <c r="EL973" s="67">
        <v>6.8908091634511948E-3</v>
      </c>
      <c r="EM973" s="67">
        <v>0.37699362635612488</v>
      </c>
      <c r="EN973" s="67">
        <v>0.51495116949081421</v>
      </c>
      <c r="EO973" s="67">
        <v>0.58011442422866821</v>
      </c>
      <c r="EP973" s="67">
        <v>0.58518785238265991</v>
      </c>
      <c r="EQ973" s="67">
        <v>0.44046524167060852</v>
      </c>
      <c r="ER973" s="67">
        <v>-9.9572300910949707E-2</v>
      </c>
      <c r="ES973" s="67">
        <v>-0.15318453311920166</v>
      </c>
      <c r="ET973" s="67">
        <v>-7.6302096247673035E-2</v>
      </c>
      <c r="EU973" s="67">
        <v>-2.8729215264320374E-3</v>
      </c>
      <c r="EV973" s="67">
        <v>3.2031126320362091E-2</v>
      </c>
      <c r="EW973" s="67">
        <v>70.283714294433594</v>
      </c>
      <c r="EX973" s="67">
        <v>70.0870361328125</v>
      </c>
      <c r="EY973" s="67">
        <v>68.208816528320313</v>
      </c>
      <c r="EZ973" s="67">
        <v>67.781318664550781</v>
      </c>
      <c r="FA973" s="67">
        <v>66.497734069824219</v>
      </c>
      <c r="FB973" s="67">
        <v>67.247970581054688</v>
      </c>
      <c r="FC973" s="67">
        <v>67.779106140136719</v>
      </c>
      <c r="FD973" s="67">
        <v>71.118576049804688</v>
      </c>
      <c r="FE973" s="67">
        <v>78.183181762695313</v>
      </c>
      <c r="FF973" s="67">
        <v>84.485679626464844</v>
      </c>
      <c r="FG973" s="67">
        <v>87.028312683105469</v>
      </c>
      <c r="FH973" s="67">
        <v>91.11212158203125</v>
      </c>
      <c r="FI973" s="67">
        <v>94.001014709472656</v>
      </c>
      <c r="FJ973" s="67">
        <v>94.687309265136719</v>
      </c>
      <c r="FK973" s="67">
        <v>95.695877075195313</v>
      </c>
      <c r="FL973" s="67">
        <v>97.015098571777344</v>
      </c>
      <c r="FM973" s="67">
        <v>96.760406494140625</v>
      </c>
      <c r="FN973" s="67">
        <v>94.49493408203125</v>
      </c>
      <c r="FO973" s="67">
        <v>90.742279052734375</v>
      </c>
      <c r="FP973" s="67">
        <v>85.307121276855469</v>
      </c>
      <c r="FQ973" s="67">
        <v>79.414939880371094</v>
      </c>
      <c r="FR973" s="67">
        <v>75.705772399902344</v>
      </c>
      <c r="FS973" s="67">
        <v>76.074546813964844</v>
      </c>
      <c r="FT973" s="67">
        <v>74.813072204589844</v>
      </c>
      <c r="FU973" s="68">
        <v>3.9679925888776779E-2</v>
      </c>
      <c r="FV973" s="40">
        <v>8.8900003433227539</v>
      </c>
      <c r="FW973">
        <v>13889.82</v>
      </c>
      <c r="FX973">
        <v>1</v>
      </c>
    </row>
    <row r="974" spans="1:180" x14ac:dyDescent="0.2">
      <c r="A974" t="s">
        <v>189</v>
      </c>
      <c r="B974" t="s">
        <v>207</v>
      </c>
      <c r="C974" t="s">
        <v>204</v>
      </c>
      <c r="D974" t="s">
        <v>187</v>
      </c>
      <c r="E974" t="s">
        <v>1</v>
      </c>
      <c r="F974" t="s">
        <v>1</v>
      </c>
      <c r="G974" s="60" t="s">
        <v>228</v>
      </c>
      <c r="H974" s="67">
        <v>9987.9998776912689</v>
      </c>
      <c r="I974" s="67">
        <v>0.7827945351600647</v>
      </c>
      <c r="J974" s="67">
        <v>0.69538354873657227</v>
      </c>
      <c r="K974" s="67">
        <v>0.64290094375610352</v>
      </c>
      <c r="L974" s="67">
        <v>0.61917906999588013</v>
      </c>
      <c r="M974" s="67">
        <v>0.61929631233215332</v>
      </c>
      <c r="N974" s="67">
        <v>0.6780354380607605</v>
      </c>
      <c r="O974" s="67">
        <v>0.81136912107467651</v>
      </c>
      <c r="P974" s="67">
        <v>0.86237597465515137</v>
      </c>
      <c r="Q974" s="67">
        <v>0.85240769386291504</v>
      </c>
      <c r="R974" s="67">
        <v>0.88336259126663208</v>
      </c>
      <c r="S974" s="67">
        <v>0.95637816190719604</v>
      </c>
      <c r="T974" s="67">
        <v>1.069608211517334</v>
      </c>
      <c r="U974" s="67">
        <v>1.2357885837554932</v>
      </c>
      <c r="V974" s="67">
        <v>1.4826952219009399</v>
      </c>
      <c r="W974" s="67">
        <v>1.73984694480896</v>
      </c>
      <c r="X974" s="67">
        <v>2.0524165630340576</v>
      </c>
      <c r="Y974" s="67">
        <v>2.3120183944702148</v>
      </c>
      <c r="Z974" s="67">
        <v>2.5108797550201416</v>
      </c>
      <c r="AA974" s="67">
        <v>2.5354840755462646</v>
      </c>
      <c r="AB974" s="67">
        <v>2.3896551132202148</v>
      </c>
      <c r="AC974" s="67">
        <v>2.1720559597015381</v>
      </c>
      <c r="AD974" s="67">
        <v>1.8662419319152832</v>
      </c>
      <c r="AE974" s="67">
        <v>1.4859399795532227</v>
      </c>
      <c r="AF974" s="67">
        <v>1.1573032140731812</v>
      </c>
      <c r="AG974" s="67">
        <v>-5.8176063001155853E-2</v>
      </c>
      <c r="AH974" s="67">
        <v>-5.4956257343292236E-2</v>
      </c>
      <c r="AI974" s="67">
        <v>-5.2920684218406677E-2</v>
      </c>
      <c r="AJ974" s="67">
        <v>-5.6831929832696915E-2</v>
      </c>
      <c r="AK974" s="67">
        <v>-5.6406665593385696E-2</v>
      </c>
      <c r="AL974" s="67">
        <v>-5.3863611072301865E-2</v>
      </c>
      <c r="AM974" s="67">
        <v>-5.6871116161346436E-2</v>
      </c>
      <c r="AN974" s="67">
        <v>-8.2133986055850983E-2</v>
      </c>
      <c r="AO974" s="67">
        <v>-9.5734618604183197E-2</v>
      </c>
      <c r="AP974" s="67">
        <v>-0.10139176994562149</v>
      </c>
      <c r="AQ974" s="67">
        <v>-0.12254510074853897</v>
      </c>
      <c r="AR974" s="67">
        <v>-0.14067897200584412</v>
      </c>
      <c r="AS974" s="67">
        <v>-0.18728271126747131</v>
      </c>
      <c r="AT974" s="67">
        <v>-0.13271318376064301</v>
      </c>
      <c r="AU974" s="67">
        <v>0.22535032033920288</v>
      </c>
      <c r="AV974" s="67">
        <v>0.39208221435546875</v>
      </c>
      <c r="AW974" s="67">
        <v>0.47770833969116211</v>
      </c>
      <c r="AX974" s="67">
        <v>0.52320337295532227</v>
      </c>
      <c r="AY974" s="67">
        <v>0.42993786931037903</v>
      </c>
      <c r="AZ974" s="67">
        <v>-0.21031247079372406</v>
      </c>
      <c r="BA974" s="67">
        <v>-0.34123790264129639</v>
      </c>
      <c r="BB974" s="67">
        <v>-0.27416801452636719</v>
      </c>
      <c r="BC974" s="67">
        <v>-0.17564238607883453</v>
      </c>
      <c r="BD974" s="67">
        <v>-0.1437937319278717</v>
      </c>
      <c r="BE974" s="67">
        <v>-2.5512330234050751E-2</v>
      </c>
      <c r="BF974" s="67">
        <v>-2.492125891149044E-2</v>
      </c>
      <c r="BG974" s="67">
        <v>-2.4698793888092041E-2</v>
      </c>
      <c r="BH974" s="67">
        <v>-2.9857834801077843E-2</v>
      </c>
      <c r="BI974" s="67">
        <v>-3.0209485441446304E-2</v>
      </c>
      <c r="BJ974" s="67">
        <v>-2.7279794216156006E-2</v>
      </c>
      <c r="BK974" s="67">
        <v>-2.7975568547844887E-2</v>
      </c>
      <c r="BL974" s="67">
        <v>-5.0939317792654037E-2</v>
      </c>
      <c r="BM974" s="67">
        <v>-6.2227141112089157E-2</v>
      </c>
      <c r="BN974" s="67">
        <v>-6.5520860254764557E-2</v>
      </c>
      <c r="BO974" s="67">
        <v>-8.4322713315486908E-2</v>
      </c>
      <c r="BP974" s="67">
        <v>-0.10026060044765472</v>
      </c>
      <c r="BQ974" s="67">
        <v>-0.1449878066778183</v>
      </c>
      <c r="BR974" s="67">
        <v>-8.8995911180973053E-2</v>
      </c>
      <c r="BS974" s="67">
        <v>0.2686295211315155</v>
      </c>
      <c r="BT974" s="67">
        <v>0.43599438667297363</v>
      </c>
      <c r="BU974" s="67">
        <v>0.52220100164413452</v>
      </c>
      <c r="BV974" s="67">
        <v>0.56811869144439697</v>
      </c>
      <c r="BW974" s="67">
        <v>0.47495046257972717</v>
      </c>
      <c r="BX974" s="67">
        <v>-0.16460603475570679</v>
      </c>
      <c r="BY974" s="67">
        <v>-0.29651635885238647</v>
      </c>
      <c r="BZ974" s="67">
        <v>-0.2313200980424881</v>
      </c>
      <c r="CA974" s="67">
        <v>-0.13570474088191986</v>
      </c>
      <c r="CB974" s="67">
        <v>-0.10698066651821136</v>
      </c>
      <c r="CC974" s="67">
        <v>-2.8895274735987186E-3</v>
      </c>
      <c r="CD974" s="67">
        <v>-4.1191084310412407E-3</v>
      </c>
      <c r="CE974" s="67">
        <v>-5.1523991860449314E-3</v>
      </c>
      <c r="CF974" s="67">
        <v>-1.117565855383873E-2</v>
      </c>
      <c r="CG974" s="67">
        <v>-1.2065396644175053E-2</v>
      </c>
      <c r="CH974" s="67">
        <v>-8.867921307682991E-3</v>
      </c>
      <c r="CI974" s="67">
        <v>-7.9625984653830528E-3</v>
      </c>
      <c r="CJ974" s="67">
        <v>-2.9333991929888725E-2</v>
      </c>
      <c r="CK974" s="67">
        <v>-3.9019964635372162E-2</v>
      </c>
      <c r="CL974" s="67">
        <v>-4.0676768869161606E-2</v>
      </c>
      <c r="CM974" s="67">
        <v>-5.7849995791912079E-2</v>
      </c>
      <c r="CN974" s="67">
        <v>-7.2266973555088043E-2</v>
      </c>
      <c r="CO974" s="67">
        <v>-0.11569446325302124</v>
      </c>
      <c r="CP974" s="67">
        <v>-5.8717459440231323E-2</v>
      </c>
      <c r="CQ974" s="67">
        <v>0.2986045777797699</v>
      </c>
      <c r="CR974" s="67">
        <v>0.46640786528587341</v>
      </c>
      <c r="CS974" s="67">
        <v>0.55301648378372192</v>
      </c>
      <c r="CT974" s="67">
        <v>0.59922701120376587</v>
      </c>
      <c r="CU974" s="67">
        <v>0.50612610578536987</v>
      </c>
      <c r="CV974" s="67">
        <v>-0.13294990360736847</v>
      </c>
      <c r="CW974" s="67">
        <v>-0.26554232835769653</v>
      </c>
      <c r="CX974" s="67">
        <v>-0.20164375007152557</v>
      </c>
      <c r="CY974" s="67">
        <v>-0.10804404318332672</v>
      </c>
      <c r="CZ974" s="67">
        <v>-8.1484071910381317E-2</v>
      </c>
      <c r="DA974" s="67">
        <v>1.9733276218175888E-2</v>
      </c>
      <c r="DB974" s="67">
        <v>1.6683042049407959E-2</v>
      </c>
      <c r="DC974" s="67">
        <v>1.4393995516002178E-2</v>
      </c>
      <c r="DD974" s="67">
        <v>7.5065158307552338E-3</v>
      </c>
      <c r="DE974" s="67">
        <v>6.0786907561123371E-3</v>
      </c>
      <c r="DF974" s="67">
        <v>9.5439497381448746E-3</v>
      </c>
      <c r="DG974" s="67">
        <v>1.2050368823111057E-2</v>
      </c>
      <c r="DH974" s="67">
        <v>-7.7286642044782639E-3</v>
      </c>
      <c r="DI974" s="67">
        <v>-1.5812786296010017E-2</v>
      </c>
      <c r="DJ974" s="67">
        <v>-1.5832681208848953E-2</v>
      </c>
      <c r="DK974" s="67">
        <v>-3.1377285718917847E-2</v>
      </c>
      <c r="DL974" s="67">
        <v>-4.4273331761360168E-2</v>
      </c>
      <c r="DM974" s="67">
        <v>-8.6401134729385376E-2</v>
      </c>
      <c r="DN974" s="67">
        <v>-2.8439000248908997E-2</v>
      </c>
      <c r="DO974" s="67">
        <v>0.32857963442802429</v>
      </c>
      <c r="DP974" s="67">
        <v>0.49682131409645081</v>
      </c>
      <c r="DQ974" s="67">
        <v>0.58383196592330933</v>
      </c>
      <c r="DR974" s="67">
        <v>0.63033527135848999</v>
      </c>
      <c r="DS974" s="67">
        <v>0.53730165958404541</v>
      </c>
      <c r="DT974" s="67">
        <v>-0.10129376500844955</v>
      </c>
      <c r="DU974" s="67">
        <v>-0.2345682829618454</v>
      </c>
      <c r="DV974" s="67">
        <v>-0.17196741700172424</v>
      </c>
      <c r="DW974" s="67">
        <v>-8.0383352935314178E-2</v>
      </c>
      <c r="DX974" s="67">
        <v>-5.5987469851970673E-2</v>
      </c>
      <c r="DY974" s="67">
        <v>5.2397008985280991E-2</v>
      </c>
      <c r="DZ974" s="67">
        <v>4.6718042343854904E-2</v>
      </c>
      <c r="EA974" s="67">
        <v>4.2615883052349091E-2</v>
      </c>
      <c r="EB974" s="67">
        <v>3.4480608999729156E-2</v>
      </c>
      <c r="EC974" s="67">
        <v>3.2275870442390442E-2</v>
      </c>
      <c r="ED974" s="67">
        <v>3.6127768456935883E-2</v>
      </c>
      <c r="EE974" s="67">
        <v>4.0945917367935181E-2</v>
      </c>
      <c r="EF974" s="67">
        <v>2.3466000333428383E-2</v>
      </c>
      <c r="EG974" s="67">
        <v>1.7694694921374321E-2</v>
      </c>
      <c r="EH974" s="67">
        <v>2.0038234069943428E-2</v>
      </c>
      <c r="EI974" s="67">
        <v>6.8451007828116417E-3</v>
      </c>
      <c r="EJ974" s="67">
        <v>-3.8549697492271662E-3</v>
      </c>
      <c r="EK974" s="67">
        <v>-4.4106222689151764E-2</v>
      </c>
      <c r="EL974" s="67">
        <v>1.5278276056051254E-2</v>
      </c>
      <c r="EM974" s="67">
        <v>0.37185883522033691</v>
      </c>
      <c r="EN974" s="67">
        <v>0.54073351621627808</v>
      </c>
      <c r="EO974" s="67">
        <v>0.62832462787628174</v>
      </c>
      <c r="EP974" s="67">
        <v>0.67525070905685425</v>
      </c>
      <c r="EQ974" s="67">
        <v>0.58231425285339355</v>
      </c>
      <c r="ER974" s="67">
        <v>-5.5587321519851685E-2</v>
      </c>
      <c r="ES974" s="67">
        <v>-0.18984673917293549</v>
      </c>
      <c r="ET974" s="67">
        <v>-0.12911950051784515</v>
      </c>
      <c r="EU974" s="67">
        <v>-4.0445704013109207E-2</v>
      </c>
      <c r="EV974" s="67">
        <v>-1.9174426794052124E-2</v>
      </c>
      <c r="EW974" s="67">
        <v>67.320770263671875</v>
      </c>
      <c r="EX974" s="67">
        <v>66.209426879882813</v>
      </c>
      <c r="EY974" s="67">
        <v>65.446151733398438</v>
      </c>
      <c r="EZ974" s="67">
        <v>65.271812438964844</v>
      </c>
      <c r="FA974" s="67">
        <v>64.776496887207031</v>
      </c>
      <c r="FB974" s="67">
        <v>62.955574035644531</v>
      </c>
      <c r="FC974" s="67">
        <v>65.358154296875</v>
      </c>
      <c r="FD974" s="67">
        <v>67.499404907226563</v>
      </c>
      <c r="FE974" s="67">
        <v>75.161361694335938</v>
      </c>
      <c r="FF974" s="67">
        <v>83.313652038574219</v>
      </c>
      <c r="FG974" s="67">
        <v>89.826171875</v>
      </c>
      <c r="FH974" s="67">
        <v>93.052513122558594</v>
      </c>
      <c r="FI974" s="67">
        <v>95.293258666992188</v>
      </c>
      <c r="FJ974" s="67">
        <v>97.480903625488281</v>
      </c>
      <c r="FK974" s="67">
        <v>98.934028625488281</v>
      </c>
      <c r="FL974" s="67">
        <v>100.23574066162109</v>
      </c>
      <c r="FM974" s="67">
        <v>100.24307250976563</v>
      </c>
      <c r="FN974" s="67">
        <v>99.256584167480469</v>
      </c>
      <c r="FO974" s="67">
        <v>96.047447204589844</v>
      </c>
      <c r="FP974" s="67">
        <v>88.194915771484375</v>
      </c>
      <c r="FQ974" s="67">
        <v>80.025375366210938</v>
      </c>
      <c r="FR974" s="67">
        <v>77.233253479003906</v>
      </c>
      <c r="FS974" s="67">
        <v>74.316978454589844</v>
      </c>
      <c r="FT974" s="67">
        <v>73.5137939453125</v>
      </c>
      <c r="FU974" s="68">
        <v>3.9694830775260925E-2</v>
      </c>
      <c r="FV974" s="40">
        <v>9.0299997329711914</v>
      </c>
      <c r="FW974">
        <v>12966.130000000001</v>
      </c>
      <c r="FX974">
        <v>1</v>
      </c>
    </row>
    <row r="975" spans="1:180" x14ac:dyDescent="0.2">
      <c r="A975" t="s">
        <v>189</v>
      </c>
      <c r="B975" t="s">
        <v>207</v>
      </c>
      <c r="C975" t="s">
        <v>204</v>
      </c>
      <c r="D975" t="s">
        <v>187</v>
      </c>
      <c r="E975" t="s">
        <v>1</v>
      </c>
      <c r="F975" t="s">
        <v>1</v>
      </c>
      <c r="G975" s="60" t="s">
        <v>229</v>
      </c>
      <c r="H975" s="67">
        <v>9982.9998804330826</v>
      </c>
      <c r="I975" s="67">
        <v>0.95254641771316528</v>
      </c>
      <c r="J975" s="67">
        <v>0.83905279636383057</v>
      </c>
      <c r="K975" s="67">
        <v>0.7705950140953064</v>
      </c>
      <c r="L975" s="67">
        <v>0.72640633583068848</v>
      </c>
      <c r="M975" s="67">
        <v>0.71398782730102539</v>
      </c>
      <c r="N975" s="67">
        <v>0.7648390531539917</v>
      </c>
      <c r="O975" s="67">
        <v>0.88612329959869385</v>
      </c>
      <c r="P975" s="67">
        <v>0.94242215156555176</v>
      </c>
      <c r="Q975" s="67">
        <v>0.94980889558792114</v>
      </c>
      <c r="R975" s="67">
        <v>0.99955147504806519</v>
      </c>
      <c r="S975" s="67">
        <v>1.1302711963653564</v>
      </c>
      <c r="T975" s="67">
        <v>1.2989143133163452</v>
      </c>
      <c r="U975" s="67">
        <v>1.5213755369186401</v>
      </c>
      <c r="V975" s="67">
        <v>1.7498410940170288</v>
      </c>
      <c r="W975" s="67">
        <v>1.976326584815979</v>
      </c>
      <c r="X975" s="67">
        <v>2.2116451263427734</v>
      </c>
      <c r="Y975" s="67">
        <v>2.4081130027770996</v>
      </c>
      <c r="Z975" s="67">
        <v>2.5628855228424072</v>
      </c>
      <c r="AA975" s="67">
        <v>2.5444045066833496</v>
      </c>
      <c r="AB975" s="67">
        <v>2.4226603507995605</v>
      </c>
      <c r="AC975" s="67">
        <v>2.2427408695220947</v>
      </c>
      <c r="AD975" s="67">
        <v>1.9623813629150391</v>
      </c>
      <c r="AE975" s="67">
        <v>1.5839458703994751</v>
      </c>
      <c r="AF975" s="67">
        <v>1.26279616355896</v>
      </c>
      <c r="AG975" s="67">
        <v>-0.11925914138555527</v>
      </c>
      <c r="AH975" s="67">
        <v>-9.2904068529605865E-2</v>
      </c>
      <c r="AI975" s="67">
        <v>-7.4219763278961182E-2</v>
      </c>
      <c r="AJ975" s="67">
        <v>-7.1785800158977509E-2</v>
      </c>
      <c r="AK975" s="67">
        <v>-6.1097968369722366E-2</v>
      </c>
      <c r="AL975" s="67">
        <v>-5.6884434074163437E-2</v>
      </c>
      <c r="AM975" s="67">
        <v>-6.7275367677211761E-2</v>
      </c>
      <c r="AN975" s="67">
        <v>-9.1199666261672974E-2</v>
      </c>
      <c r="AO975" s="67">
        <v>-9.9332451820373535E-2</v>
      </c>
      <c r="AP975" s="67">
        <v>-0.13232994079589844</v>
      </c>
      <c r="AQ975" s="67">
        <v>-0.14248955249786377</v>
      </c>
      <c r="AR975" s="67">
        <v>-0.16416057944297791</v>
      </c>
      <c r="AS975" s="67">
        <v>-0.16713522374629974</v>
      </c>
      <c r="AT975" s="67">
        <v>-0.124003566801548</v>
      </c>
      <c r="AU975" s="67">
        <v>0.31692546606063843</v>
      </c>
      <c r="AV975" s="67">
        <v>0.44984596967697144</v>
      </c>
      <c r="AW975" s="67">
        <v>0.50102156400680542</v>
      </c>
      <c r="AX975" s="67">
        <v>0.51605463027954102</v>
      </c>
      <c r="AY975" s="67">
        <v>0.36734360456466675</v>
      </c>
      <c r="AZ975" s="67">
        <v>-0.29302909970283508</v>
      </c>
      <c r="BA975" s="67">
        <v>-0.36973181366920471</v>
      </c>
      <c r="BB975" s="67">
        <v>-0.29189306497573853</v>
      </c>
      <c r="BC975" s="67">
        <v>-0.20769427716732025</v>
      </c>
      <c r="BD975" s="67">
        <v>-0.16257123649120331</v>
      </c>
      <c r="BE975" s="67">
        <v>-8.6592048406600952E-2</v>
      </c>
      <c r="BF975" s="67">
        <v>-6.2866054475307465E-2</v>
      </c>
      <c r="BG975" s="67">
        <v>-4.5995771884918213E-2</v>
      </c>
      <c r="BH975" s="67">
        <v>-4.4810354709625244E-2</v>
      </c>
      <c r="BI975" s="67">
        <v>-3.4899402409791946E-2</v>
      </c>
      <c r="BJ975" s="67">
        <v>-3.0299033969640732E-2</v>
      </c>
      <c r="BK975" s="67">
        <v>-3.8378898054361343E-2</v>
      </c>
      <c r="BL975" s="67">
        <v>-6.0004163533449173E-2</v>
      </c>
      <c r="BM975" s="67">
        <v>-6.5823778510093689E-2</v>
      </c>
      <c r="BN975" s="67">
        <v>-9.6456855535507202E-2</v>
      </c>
      <c r="BO975" s="67">
        <v>-0.10426463931798935</v>
      </c>
      <c r="BP975" s="67">
        <v>-0.12373954802751541</v>
      </c>
      <c r="BQ975" s="67">
        <v>-0.12483695149421692</v>
      </c>
      <c r="BR975" s="67">
        <v>-8.0282919108867645E-2</v>
      </c>
      <c r="BS975" s="67">
        <v>0.36020815372467041</v>
      </c>
      <c r="BT975" s="67">
        <v>0.49376213550567627</v>
      </c>
      <c r="BU975" s="67">
        <v>0.54551863670349121</v>
      </c>
      <c r="BV975" s="67">
        <v>0.56097418069839478</v>
      </c>
      <c r="BW975" s="67">
        <v>0.41236087679862976</v>
      </c>
      <c r="BX975" s="67">
        <v>-0.2473185658454895</v>
      </c>
      <c r="BY975" s="67">
        <v>-0.32500582933425903</v>
      </c>
      <c r="BZ975" s="67">
        <v>-0.24904084205627441</v>
      </c>
      <c r="CA975" s="67">
        <v>-0.16775225102901459</v>
      </c>
      <c r="CB975" s="67">
        <v>-0.12575408816337585</v>
      </c>
      <c r="CC975" s="67">
        <v>-6.3966907560825348E-2</v>
      </c>
      <c r="CD975" s="67">
        <v>-4.2061824351549149E-2</v>
      </c>
      <c r="CE975" s="67">
        <v>-2.6447920128703117E-2</v>
      </c>
      <c r="CF975" s="67">
        <v>-2.6127245277166367E-2</v>
      </c>
      <c r="CG975" s="67">
        <v>-1.6754359006881714E-2</v>
      </c>
      <c r="CH975" s="67">
        <v>-1.1886066757142544E-2</v>
      </c>
      <c r="CI975" s="67">
        <v>-1.8365293741226196E-2</v>
      </c>
      <c r="CJ975" s="67">
        <v>-3.8398250937461853E-2</v>
      </c>
      <c r="CK975" s="67">
        <v>-4.2615767568349838E-2</v>
      </c>
      <c r="CL975" s="67">
        <v>-7.1611270308494568E-2</v>
      </c>
      <c r="CM975" s="67">
        <v>-7.7790163457393646E-2</v>
      </c>
      <c r="CN975" s="67">
        <v>-9.5744065940380096E-2</v>
      </c>
      <c r="CO975" s="67">
        <v>-9.5541298389434814E-2</v>
      </c>
      <c r="CP975" s="67">
        <v>-5.0002127885818481E-2</v>
      </c>
      <c r="CQ975" s="67">
        <v>0.39018559455871582</v>
      </c>
      <c r="CR975" s="67">
        <v>0.52417832612991333</v>
      </c>
      <c r="CS975" s="67">
        <v>0.57633715867996216</v>
      </c>
      <c r="CT975" s="67">
        <v>0.59208530187606812</v>
      </c>
      <c r="CU975" s="67">
        <v>0.44353973865509033</v>
      </c>
      <c r="CV975" s="67">
        <v>-0.21565957367420197</v>
      </c>
      <c r="CW975" s="67">
        <v>-0.29402875900268555</v>
      </c>
      <c r="CX975" s="67">
        <v>-0.21936151385307312</v>
      </c>
      <c r="CY975" s="67">
        <v>-0.1400885283946991</v>
      </c>
      <c r="CZ975" s="67">
        <v>-0.10025463253259659</v>
      </c>
      <c r="DA975" s="67">
        <v>-4.1341774165630341E-2</v>
      </c>
      <c r="DB975" s="67">
        <v>-2.1257588639855385E-2</v>
      </c>
      <c r="DC975" s="67">
        <v>-6.9000697694718838E-3</v>
      </c>
      <c r="DD975" s="67">
        <v>-7.4441353790462017E-3</v>
      </c>
      <c r="DE975" s="67">
        <v>1.3906877720728517E-3</v>
      </c>
      <c r="DF975" s="67">
        <v>6.5268995240330696E-3</v>
      </c>
      <c r="DG975" s="67">
        <v>1.6483113868162036E-3</v>
      </c>
      <c r="DH975" s="67">
        <v>-1.6792340204119682E-2</v>
      </c>
      <c r="DI975" s="67">
        <v>-1.9407762214541435E-2</v>
      </c>
      <c r="DJ975" s="67">
        <v>-4.6765685081481934E-2</v>
      </c>
      <c r="DK975" s="67">
        <v>-5.131569504737854E-2</v>
      </c>
      <c r="DL975" s="67">
        <v>-6.7748583853244781E-2</v>
      </c>
      <c r="DM975" s="67">
        <v>-6.624564528465271E-2</v>
      </c>
      <c r="DN975" s="67">
        <v>-1.9721340388059616E-2</v>
      </c>
      <c r="DO975" s="67">
        <v>0.42016309499740601</v>
      </c>
      <c r="DP975" s="67">
        <v>0.55459451675415039</v>
      </c>
      <c r="DQ975" s="67">
        <v>0.60715574026107788</v>
      </c>
      <c r="DR975" s="67">
        <v>0.62319648265838623</v>
      </c>
      <c r="DS975" s="67">
        <v>0.47471854090690613</v>
      </c>
      <c r="DT975" s="67">
        <v>-0.18400059640407562</v>
      </c>
      <c r="DU975" s="67">
        <v>-0.26305165886878967</v>
      </c>
      <c r="DV975" s="67">
        <v>-0.18968218564987183</v>
      </c>
      <c r="DW975" s="67">
        <v>-0.11242480576038361</v>
      </c>
      <c r="DX975" s="67">
        <v>-7.4755184352397919E-2</v>
      </c>
      <c r="DY975" s="67">
        <v>-8.6746737360954285E-3</v>
      </c>
      <c r="DZ975" s="67">
        <v>8.7804235517978668E-3</v>
      </c>
      <c r="EA975" s="67">
        <v>2.1323923021554947E-2</v>
      </c>
      <c r="EB975" s="67">
        <v>1.9531309604644775E-2</v>
      </c>
      <c r="EC975" s="67">
        <v>2.7589252218604088E-2</v>
      </c>
      <c r="ED975" s="67">
        <v>3.3112302422523499E-2</v>
      </c>
      <c r="EE975" s="67">
        <v>3.0544780194759369E-2</v>
      </c>
      <c r="EF975" s="67">
        <v>1.4403162524104118E-2</v>
      </c>
      <c r="EG975" s="67">
        <v>1.4100914821028709E-2</v>
      </c>
      <c r="EH975" s="67">
        <v>-1.0892612859606743E-2</v>
      </c>
      <c r="EI975" s="67">
        <v>-1.3090762309730053E-2</v>
      </c>
      <c r="EJ975" s="67">
        <v>-2.7327550575137138E-2</v>
      </c>
      <c r="EK975" s="67">
        <v>-2.3947367444634438E-2</v>
      </c>
      <c r="EL975" s="67">
        <v>2.3999303579330444E-2</v>
      </c>
      <c r="EM975" s="67">
        <v>0.4634457528591156</v>
      </c>
      <c r="EN975" s="67">
        <v>0.59851068258285522</v>
      </c>
      <c r="EO975" s="67">
        <v>0.65165281295776367</v>
      </c>
      <c r="EP975" s="67">
        <v>0.66811597347259521</v>
      </c>
      <c r="EQ975" s="67">
        <v>0.51973587274551392</v>
      </c>
      <c r="ER975" s="67">
        <v>-0.13829004764556885</v>
      </c>
      <c r="ES975" s="67">
        <v>-0.21832567453384399</v>
      </c>
      <c r="ET975" s="67">
        <v>-0.14682996273040771</v>
      </c>
      <c r="EU975" s="67">
        <v>-7.2482779622077942E-2</v>
      </c>
      <c r="EV975" s="67">
        <v>-3.793802484869957E-2</v>
      </c>
      <c r="EW975" s="67">
        <v>74.355812072753906</v>
      </c>
      <c r="EX975" s="67">
        <v>72.871528625488281</v>
      </c>
      <c r="EY975" s="67">
        <v>70.704902648925781</v>
      </c>
      <c r="EZ975" s="67">
        <v>69.816757202148438</v>
      </c>
      <c r="FA975" s="67">
        <v>68.35369873046875</v>
      </c>
      <c r="FB975" s="67">
        <v>67.681755065917969</v>
      </c>
      <c r="FC975" s="67">
        <v>68.396835327148438</v>
      </c>
      <c r="FD975" s="67">
        <v>68.78448486328125</v>
      </c>
      <c r="FE975" s="67">
        <v>75.472061157226563</v>
      </c>
      <c r="FF975" s="67">
        <v>84.928932189941406</v>
      </c>
      <c r="FG975" s="67">
        <v>91.8905029296875</v>
      </c>
      <c r="FH975" s="67">
        <v>94.740531921386719</v>
      </c>
      <c r="FI975" s="67">
        <v>96.309249877929688</v>
      </c>
      <c r="FJ975" s="67">
        <v>97.670524597167969</v>
      </c>
      <c r="FK975" s="67">
        <v>99.094680786132813</v>
      </c>
      <c r="FL975" s="67">
        <v>99.250335693359375</v>
      </c>
      <c r="FM975" s="67">
        <v>98.171897888183594</v>
      </c>
      <c r="FN975" s="67">
        <v>95.972236633300781</v>
      </c>
      <c r="FO975" s="67">
        <v>90.864768981933594</v>
      </c>
      <c r="FP975" s="67">
        <v>84.367652893066406</v>
      </c>
      <c r="FQ975" s="67">
        <v>80.564994812011719</v>
      </c>
      <c r="FR975" s="67">
        <v>77.831802368164063</v>
      </c>
      <c r="FS975" s="67">
        <v>76.573081970214844</v>
      </c>
      <c r="FT975" s="67">
        <v>75.707359313964844</v>
      </c>
      <c r="FU975" s="68">
        <v>3.9698772132396698E-2</v>
      </c>
      <c r="FV975" s="40">
        <v>8.5900001525878906</v>
      </c>
      <c r="FW975">
        <v>14325.09</v>
      </c>
      <c r="FX975">
        <v>1</v>
      </c>
    </row>
    <row r="976" spans="1:180" x14ac:dyDescent="0.2">
      <c r="A976" t="s">
        <v>189</v>
      </c>
      <c r="B976" t="s">
        <v>207</v>
      </c>
      <c r="C976" t="s">
        <v>204</v>
      </c>
      <c r="D976" t="s">
        <v>187</v>
      </c>
      <c r="E976" t="s">
        <v>1</v>
      </c>
      <c r="F976" t="s">
        <v>1</v>
      </c>
      <c r="G976" s="60" t="s">
        <v>230</v>
      </c>
      <c r="H976" s="67">
        <v>9986.9999151229858</v>
      </c>
      <c r="I976" s="67">
        <v>1.0505157709121704</v>
      </c>
      <c r="J976" s="67">
        <v>0.92613744735717773</v>
      </c>
      <c r="K976" s="67">
        <v>0.84025895595550537</v>
      </c>
      <c r="L976" s="67">
        <v>0.78372687101364136</v>
      </c>
      <c r="M976" s="67">
        <v>0.7673490047454834</v>
      </c>
      <c r="N976" s="67">
        <v>0.81362038850784302</v>
      </c>
      <c r="O976" s="67">
        <v>0.93289422988891602</v>
      </c>
      <c r="P976" s="67">
        <v>0.99846291542053223</v>
      </c>
      <c r="Q976" s="67">
        <v>0.99492341279983521</v>
      </c>
      <c r="R976" s="67">
        <v>1.0493506193161011</v>
      </c>
      <c r="S976" s="67">
        <v>1.153683066368103</v>
      </c>
      <c r="T976" s="67">
        <v>1.3050367832183838</v>
      </c>
      <c r="U976" s="67">
        <v>1.5178382396697998</v>
      </c>
      <c r="V976" s="67">
        <v>1.7539908885955811</v>
      </c>
      <c r="W976" s="67">
        <v>1.9683610200881958</v>
      </c>
      <c r="X976" s="67">
        <v>2.1922032833099365</v>
      </c>
      <c r="Y976" s="67">
        <v>2.3586585521697998</v>
      </c>
      <c r="Z976" s="67">
        <v>2.4350523948669434</v>
      </c>
      <c r="AA976" s="67">
        <v>2.3585708141326904</v>
      </c>
      <c r="AB976" s="67">
        <v>2.2013847827911377</v>
      </c>
      <c r="AC976" s="67">
        <v>1.9979115724563599</v>
      </c>
      <c r="AD976" s="67">
        <v>1.746813178062439</v>
      </c>
      <c r="AE976" s="67">
        <v>1.4377772808074951</v>
      </c>
      <c r="AF976" s="67">
        <v>1.1702276468276978</v>
      </c>
      <c r="AG976" s="67">
        <v>-0.13465750217437744</v>
      </c>
      <c r="AH976" s="67">
        <v>-9.7735017538070679E-2</v>
      </c>
      <c r="AI976" s="67">
        <v>-8.5309848189353943E-2</v>
      </c>
      <c r="AJ976" s="67">
        <v>-7.0187591016292572E-2</v>
      </c>
      <c r="AK976" s="67">
        <v>-5.9393301606178284E-2</v>
      </c>
      <c r="AL976" s="67">
        <v>-5.8896634727716446E-2</v>
      </c>
      <c r="AM976" s="67">
        <v>-7.5581192970275879E-2</v>
      </c>
      <c r="AN976" s="67">
        <v>-8.9210659265518188E-2</v>
      </c>
      <c r="AO976" s="67">
        <v>-0.11341600120067596</v>
      </c>
      <c r="AP976" s="67">
        <v>-0.14421680569648743</v>
      </c>
      <c r="AQ976" s="67">
        <v>-0.16538155078887939</v>
      </c>
      <c r="AR976" s="67">
        <v>-0.18827162683010101</v>
      </c>
      <c r="AS976" s="67">
        <v>-0.20591014623641968</v>
      </c>
      <c r="AT976" s="67">
        <v>-0.17374841868877411</v>
      </c>
      <c r="AU976" s="67">
        <v>0.27284130454063416</v>
      </c>
      <c r="AV976" s="67">
        <v>0.40732765197753906</v>
      </c>
      <c r="AW976" s="67">
        <v>0.44849848747253418</v>
      </c>
      <c r="AX976" s="67">
        <v>0.44697776436805725</v>
      </c>
      <c r="AY976" s="67">
        <v>0.27490967512130737</v>
      </c>
      <c r="AZ976" s="67">
        <v>-0.29850959777832031</v>
      </c>
      <c r="BA976" s="67">
        <v>-0.33558869361877441</v>
      </c>
      <c r="BB976" s="67">
        <v>-0.24096345901489258</v>
      </c>
      <c r="BC976" s="67">
        <v>-0.18288034200668335</v>
      </c>
      <c r="BD976" s="67">
        <v>-0.12548002600669861</v>
      </c>
      <c r="BE976" s="67">
        <v>-0.10199152678251266</v>
      </c>
      <c r="BF976" s="67">
        <v>-6.7697890102863312E-2</v>
      </c>
      <c r="BG976" s="67">
        <v>-5.7086430490016937E-2</v>
      </c>
      <c r="BH976" s="67">
        <v>-4.3212480843067169E-2</v>
      </c>
      <c r="BI976" s="67">
        <v>-3.3195130527019501E-2</v>
      </c>
      <c r="BJ976" s="67">
        <v>-3.2311901450157166E-2</v>
      </c>
      <c r="BK976" s="67">
        <v>-4.6685568988323212E-2</v>
      </c>
      <c r="BL976" s="67">
        <v>-5.8016050606966019E-2</v>
      </c>
      <c r="BM976" s="67">
        <v>-7.9908497631549835E-2</v>
      </c>
      <c r="BN976" s="67">
        <v>-0.10834532976150513</v>
      </c>
      <c r="BO976" s="67">
        <v>-0.12715829908847809</v>
      </c>
      <c r="BP976" s="67">
        <v>-0.14785242080688477</v>
      </c>
      <c r="BQ976" s="67">
        <v>-0.16361396014690399</v>
      </c>
      <c r="BR976" s="67">
        <v>-0.13002993166446686</v>
      </c>
      <c r="BS976" s="67">
        <v>0.31612241268157959</v>
      </c>
      <c r="BT976" s="67">
        <v>0.45124202966690063</v>
      </c>
      <c r="BU976" s="67">
        <v>0.49299368262290955</v>
      </c>
      <c r="BV976" s="67">
        <v>0.49189546704292297</v>
      </c>
      <c r="BW976" s="67">
        <v>0.31992483139038086</v>
      </c>
      <c r="BX976" s="67">
        <v>-0.25280183553695679</v>
      </c>
      <c r="BY976" s="67">
        <v>-0.2908656895160675</v>
      </c>
      <c r="BZ976" s="67">
        <v>-0.19811378419399261</v>
      </c>
      <c r="CA976" s="67">
        <v>-0.14294053614139557</v>
      </c>
      <c r="CB976" s="67">
        <v>-8.8664792478084564E-2</v>
      </c>
      <c r="CC976" s="67">
        <v>-7.9367175698280334E-2</v>
      </c>
      <c r="CD976" s="67">
        <v>-4.6894270926713943E-2</v>
      </c>
      <c r="CE976" s="67">
        <v>-3.7538975477218628E-2</v>
      </c>
      <c r="CF976" s="67">
        <v>-2.4529598653316498E-2</v>
      </c>
      <c r="CG976" s="67">
        <v>-1.505036186426878E-2</v>
      </c>
      <c r="CH976" s="67">
        <v>-1.3899402692914009E-2</v>
      </c>
      <c r="CI976" s="67">
        <v>-2.667255699634552E-2</v>
      </c>
      <c r="CJ976" s="67">
        <v>-3.6410760134458542E-2</v>
      </c>
      <c r="CK976" s="67">
        <v>-5.6701295077800751E-2</v>
      </c>
      <c r="CL976" s="67">
        <v>-8.3500862121582031E-2</v>
      </c>
      <c r="CM976" s="67">
        <v>-0.1006850004196167</v>
      </c>
      <c r="CN976" s="67">
        <v>-0.11985819041728973</v>
      </c>
      <c r="CO976" s="67">
        <v>-0.13431975245475769</v>
      </c>
      <c r="CP976" s="67">
        <v>-9.9750638008117676E-2</v>
      </c>
      <c r="CQ976" s="67">
        <v>0.34609872102737427</v>
      </c>
      <c r="CR976" s="67">
        <v>0.48165702819824219</v>
      </c>
      <c r="CS976" s="67">
        <v>0.52381092309951782</v>
      </c>
      <c r="CT976" s="67">
        <v>0.52300524711608887</v>
      </c>
      <c r="CU976" s="67">
        <v>0.35110214352607727</v>
      </c>
      <c r="CV976" s="67">
        <v>-0.22114475071430206</v>
      </c>
      <c r="CW976" s="67">
        <v>-0.25989064574241638</v>
      </c>
      <c r="CX976" s="67">
        <v>-0.16843625903129578</v>
      </c>
      <c r="CY976" s="67">
        <v>-0.11527836322784424</v>
      </c>
      <c r="CZ976" s="67">
        <v>-6.3166670501232147E-2</v>
      </c>
      <c r="DA976" s="67">
        <v>-5.6742828339338303E-2</v>
      </c>
      <c r="DB976" s="67">
        <v>-2.6090646162629128E-2</v>
      </c>
      <c r="DC976" s="67">
        <v>-1.7991520464420319E-2</v>
      </c>
      <c r="DD976" s="67">
        <v>-5.8467155322432518E-3</v>
      </c>
      <c r="DE976" s="67">
        <v>3.0944077298045158E-3</v>
      </c>
      <c r="DF976" s="67">
        <v>4.5130997896194458E-3</v>
      </c>
      <c r="DG976" s="67">
        <v>-6.6595403477549553E-3</v>
      </c>
      <c r="DH976" s="67">
        <v>-1.480546873062849E-2</v>
      </c>
      <c r="DI976" s="67">
        <v>-3.3494096249341965E-2</v>
      </c>
      <c r="DJ976" s="67">
        <v>-5.8656390756368637E-2</v>
      </c>
      <c r="DK976" s="67">
        <v>-7.4211694300174713E-2</v>
      </c>
      <c r="DL976" s="67">
        <v>-9.1863960027694702E-2</v>
      </c>
      <c r="DM976" s="67">
        <v>-0.1050255298614502</v>
      </c>
      <c r="DN976" s="67">
        <v>-6.9471344351768494E-2</v>
      </c>
      <c r="DO976" s="67">
        <v>0.37607502937316895</v>
      </c>
      <c r="DP976" s="67">
        <v>0.51207202672958374</v>
      </c>
      <c r="DQ976" s="67">
        <v>0.55462813377380371</v>
      </c>
      <c r="DR976" s="67">
        <v>0.55411511659622192</v>
      </c>
      <c r="DS976" s="67">
        <v>0.38227948546409607</v>
      </c>
      <c r="DT976" s="67">
        <v>-0.18948769569396973</v>
      </c>
      <c r="DU976" s="67">
        <v>-0.22891561686992645</v>
      </c>
      <c r="DV976" s="67">
        <v>-0.13875871896743774</v>
      </c>
      <c r="DW976" s="67">
        <v>-8.7616190314292908E-2</v>
      </c>
      <c r="DX976" s="67">
        <v>-3.7668552249670029E-2</v>
      </c>
      <c r="DY976" s="67">
        <v>-2.4076862260699272E-2</v>
      </c>
      <c r="DZ976" s="67">
        <v>3.9464808069169521E-3</v>
      </c>
      <c r="EA976" s="67">
        <v>1.0231900028884411E-2</v>
      </c>
      <c r="EB976" s="67">
        <v>2.1128399297595024E-2</v>
      </c>
      <c r="EC976" s="67">
        <v>2.9292574152350426E-2</v>
      </c>
      <c r="ED976" s="67">
        <v>3.1097829341888428E-2</v>
      </c>
      <c r="EE976" s="67">
        <v>2.223607525229454E-2</v>
      </c>
      <c r="EF976" s="67">
        <v>1.6389140859246254E-2</v>
      </c>
      <c r="EG976" s="67">
        <v>1.3415547073236667E-5</v>
      </c>
      <c r="EH976" s="67">
        <v>-2.2784922271966934E-2</v>
      </c>
      <c r="EI976" s="67">
        <v>-3.5988450050354004E-2</v>
      </c>
      <c r="EJ976" s="67">
        <v>-5.1444754004478455E-2</v>
      </c>
      <c r="EK976" s="67">
        <v>-6.2729343771934509E-2</v>
      </c>
      <c r="EL976" s="67">
        <v>-2.575286477804184E-2</v>
      </c>
      <c r="EM976" s="67">
        <v>0.41935616731643677</v>
      </c>
      <c r="EN976" s="67">
        <v>0.55598634481430054</v>
      </c>
      <c r="EO976" s="67">
        <v>0.59912329912185669</v>
      </c>
      <c r="EP976" s="67">
        <v>0.59903281927108765</v>
      </c>
      <c r="EQ976" s="67">
        <v>0.42729461193084717</v>
      </c>
      <c r="ER976" s="67">
        <v>-0.14377990365028381</v>
      </c>
      <c r="ES976" s="67">
        <v>-0.18419261276721954</v>
      </c>
      <c r="ET976" s="67">
        <v>-9.5909051597118378E-2</v>
      </c>
      <c r="EU976" s="67">
        <v>-4.7676395624876022E-2</v>
      </c>
      <c r="EV976" s="67">
        <v>-8.5331819718703628E-4</v>
      </c>
      <c r="EW976" s="67">
        <v>75.471916198730469</v>
      </c>
      <c r="EX976" s="67">
        <v>73.206138610839844</v>
      </c>
      <c r="EY976" s="67">
        <v>72.744903564453125</v>
      </c>
      <c r="EZ976" s="67">
        <v>71.132675170898438</v>
      </c>
      <c r="FA976" s="67">
        <v>70.844558715820313</v>
      </c>
      <c r="FB976" s="67">
        <v>72.692642211914063</v>
      </c>
      <c r="FC976" s="67">
        <v>74.3836669921875</v>
      </c>
      <c r="FD976" s="67">
        <v>73.577682495117188</v>
      </c>
      <c r="FE976" s="67">
        <v>77.642440795898438</v>
      </c>
      <c r="FF976" s="67">
        <v>82.737876892089844</v>
      </c>
      <c r="FG976" s="67">
        <v>88.642845153808594</v>
      </c>
      <c r="FH976" s="67">
        <v>92.220359802246094</v>
      </c>
      <c r="FI976" s="67">
        <v>94.258384704589844</v>
      </c>
      <c r="FJ976" s="67">
        <v>95.430534362792969</v>
      </c>
      <c r="FK976" s="67">
        <v>96.6927490234375</v>
      </c>
      <c r="FL976" s="67">
        <v>97.754623413085938</v>
      </c>
      <c r="FM976" s="67">
        <v>96.936431884765625</v>
      </c>
      <c r="FN976" s="67">
        <v>93.704078674316406</v>
      </c>
      <c r="FO976" s="67">
        <v>88.96337890625</v>
      </c>
      <c r="FP976" s="67">
        <v>82.736030578613281</v>
      </c>
      <c r="FQ976" s="67">
        <v>77.208549499511719</v>
      </c>
      <c r="FR976" s="67">
        <v>75.473373413085938</v>
      </c>
      <c r="FS976" s="67">
        <v>75.358489990234375</v>
      </c>
      <c r="FT976" s="67">
        <v>73.654197692871094</v>
      </c>
      <c r="FU976" s="68">
        <v>3.9697028696537018E-2</v>
      </c>
      <c r="FV976" s="40">
        <v>10.060000419616699</v>
      </c>
      <c r="FW976">
        <v>14201.53</v>
      </c>
      <c r="FX976">
        <v>1</v>
      </c>
    </row>
    <row r="977" spans="1:180" x14ac:dyDescent="0.2">
      <c r="A977" t="s">
        <v>189</v>
      </c>
      <c r="B977" t="s">
        <v>207</v>
      </c>
      <c r="C977" t="s">
        <v>204</v>
      </c>
      <c r="D977" t="s">
        <v>187</v>
      </c>
      <c r="E977" t="s">
        <v>1</v>
      </c>
      <c r="F977" t="s">
        <v>1</v>
      </c>
      <c r="G977" s="60" t="s">
        <v>2</v>
      </c>
      <c r="H977" s="67">
        <v>9621.3333292007446</v>
      </c>
      <c r="I977" s="67">
        <v>1.0201804637908936</v>
      </c>
      <c r="J977" s="67">
        <v>0.88586831092834473</v>
      </c>
      <c r="K977" s="67">
        <v>0.80198025703430176</v>
      </c>
      <c r="L977" s="67">
        <v>0.7486114501953125</v>
      </c>
      <c r="M977" s="67">
        <v>0.72793841361999512</v>
      </c>
      <c r="N977" s="67">
        <v>0.77100348472595215</v>
      </c>
      <c r="O977" s="67">
        <v>0.87403500080108643</v>
      </c>
      <c r="P977" s="67">
        <v>0.95111948251724243</v>
      </c>
      <c r="Q977" s="67">
        <v>1.0018645524978638</v>
      </c>
      <c r="R977" s="67">
        <v>1.0870625972747803</v>
      </c>
      <c r="S977" s="67">
        <v>1.219785213470459</v>
      </c>
      <c r="T977" s="67">
        <v>1.3919049501419067</v>
      </c>
      <c r="U977" s="67">
        <v>1.6072683334350586</v>
      </c>
      <c r="V977" s="67">
        <v>1.8415383100509644</v>
      </c>
      <c r="W977" s="67">
        <v>2.0700309276580811</v>
      </c>
      <c r="X977" s="67">
        <v>2.3179483413696289</v>
      </c>
      <c r="Y977" s="67">
        <v>2.5393431186676025</v>
      </c>
      <c r="Z977" s="67">
        <v>2.7025339603424072</v>
      </c>
      <c r="AA977" s="67">
        <v>2.7152769565582275</v>
      </c>
      <c r="AB977" s="67">
        <v>2.5933401584625244</v>
      </c>
      <c r="AC977" s="67">
        <v>2.37286376953125</v>
      </c>
      <c r="AD977" s="67">
        <v>2.0975072383880615</v>
      </c>
      <c r="AE977" s="67">
        <v>1.7055939435958862</v>
      </c>
      <c r="AF977" s="67">
        <v>1.3482124805450439</v>
      </c>
      <c r="AG977" s="67">
        <v>-8.0804698169231415E-2</v>
      </c>
      <c r="AH977" s="67">
        <v>-6.2685742974281311E-2</v>
      </c>
      <c r="AI977" s="67">
        <v>-5.057322233915329E-2</v>
      </c>
      <c r="AJ977" s="67">
        <v>-4.3312855064868927E-2</v>
      </c>
      <c r="AK977" s="67">
        <v>-3.8704931735992432E-2</v>
      </c>
      <c r="AL977" s="67">
        <v>-3.7633184343576431E-2</v>
      </c>
      <c r="AM977" s="67">
        <v>-4.9283552914857864E-2</v>
      </c>
      <c r="AN977" s="67">
        <v>-6.5363220870494843E-2</v>
      </c>
      <c r="AO977" s="67">
        <v>-8.0862678587436676E-2</v>
      </c>
      <c r="AP977" s="67">
        <v>-0.10088666528463364</v>
      </c>
      <c r="AQ977" s="67">
        <v>-0.11298792809247971</v>
      </c>
      <c r="AR977" s="67">
        <v>-0.12281633168458939</v>
      </c>
      <c r="AS977" s="67">
        <v>-0.1313902884721756</v>
      </c>
      <c r="AT977" s="67">
        <v>-8.6115628480911255E-2</v>
      </c>
      <c r="AU977" s="67">
        <v>0.36260268092155457</v>
      </c>
      <c r="AV977" s="67">
        <v>0.50138241052627563</v>
      </c>
      <c r="AW977" s="67">
        <v>0.56871455907821655</v>
      </c>
      <c r="AX977" s="67">
        <v>0.59554606676101685</v>
      </c>
      <c r="AY977" s="67">
        <v>0.51187843084335327</v>
      </c>
      <c r="AZ977" s="67">
        <v>-0.19075800478458405</v>
      </c>
      <c r="BA977" s="67">
        <v>-0.3458026647567749</v>
      </c>
      <c r="BB977" s="67">
        <v>-0.27870997786521912</v>
      </c>
      <c r="BC977" s="67">
        <v>-0.18482115864753723</v>
      </c>
      <c r="BD977" s="67">
        <v>-0.13292317092418671</v>
      </c>
      <c r="BE977" s="67">
        <v>-5.9642724692821503E-2</v>
      </c>
      <c r="BF977" s="67">
        <v>-4.3233770877122879E-2</v>
      </c>
      <c r="BG977" s="67">
        <v>-3.2299458980560303E-2</v>
      </c>
      <c r="BH977" s="67">
        <v>-2.5851644575595856E-2</v>
      </c>
      <c r="BI977" s="67">
        <v>-2.1749209612607956E-2</v>
      </c>
      <c r="BJ977" s="67">
        <v>-2.0429110154509544E-2</v>
      </c>
      <c r="BK977" s="67">
        <v>-3.0571773648262024E-2</v>
      </c>
      <c r="BL977" s="67">
        <v>-4.5146379619836807E-2</v>
      </c>
      <c r="BM977" s="67">
        <v>-5.9139605611562729E-2</v>
      </c>
      <c r="BN977" s="67">
        <v>-7.7619880437850952E-2</v>
      </c>
      <c r="BO977" s="67">
        <v>-8.8199160993099213E-2</v>
      </c>
      <c r="BP977" s="67">
        <v>-9.6596352756023407E-2</v>
      </c>
      <c r="BQ977" s="67">
        <v>-0.10394939035177231</v>
      </c>
      <c r="BR977" s="67">
        <v>-5.7747378945350647E-2</v>
      </c>
      <c r="BS977" s="67">
        <v>0.39066973328590393</v>
      </c>
      <c r="BT977" s="67">
        <v>0.52985763549804688</v>
      </c>
      <c r="BU977" s="67">
        <v>0.59756594896316528</v>
      </c>
      <c r="BV977" s="67">
        <v>0.62467402219772339</v>
      </c>
      <c r="BW977" s="67">
        <v>0.54108375310897827</v>
      </c>
      <c r="BX977" s="67">
        <v>-0.16109150648117065</v>
      </c>
      <c r="BY977" s="67">
        <v>-0.31677472591400146</v>
      </c>
      <c r="BZ977" s="67">
        <v>-0.25090906023979187</v>
      </c>
      <c r="CA977" s="67">
        <v>-0.15891961753368378</v>
      </c>
      <c r="CB977" s="67">
        <v>-0.10905694961547852</v>
      </c>
      <c r="CC977" s="67">
        <v>-4.4986005872488022E-2</v>
      </c>
      <c r="CD977" s="67">
        <v>-2.9761390760540962E-2</v>
      </c>
      <c r="CE977" s="67">
        <v>-1.9643105566501617E-2</v>
      </c>
      <c r="CF977" s="67">
        <v>-1.3758063316345215E-2</v>
      </c>
      <c r="CG977" s="67">
        <v>-1.0005724616348743E-2</v>
      </c>
      <c r="CH977" s="67">
        <v>-8.513621985912323E-3</v>
      </c>
      <c r="CI977" s="67">
        <v>-1.7612051218748093E-2</v>
      </c>
      <c r="CJ977" s="67">
        <v>-3.1144255772233009E-2</v>
      </c>
      <c r="CK977" s="67">
        <v>-4.4094264507293701E-2</v>
      </c>
      <c r="CL977" s="67">
        <v>-6.1505381017923355E-2</v>
      </c>
      <c r="CM977" s="67">
        <v>-7.1030542254447937E-2</v>
      </c>
      <c r="CN977" s="67">
        <v>-7.8436478972434998E-2</v>
      </c>
      <c r="CO977" s="67">
        <v>-8.4943912923336029E-2</v>
      </c>
      <c r="CP977" s="67">
        <v>-3.8099616765975952E-2</v>
      </c>
      <c r="CQ977" s="67">
        <v>0.41010892391204834</v>
      </c>
      <c r="CR977" s="67">
        <v>0.54957950115203857</v>
      </c>
      <c r="CS977" s="67">
        <v>0.61754828691482544</v>
      </c>
      <c r="CT977" s="67">
        <v>0.64484792947769165</v>
      </c>
      <c r="CU977" s="67">
        <v>0.56131130456924438</v>
      </c>
      <c r="CV977" s="67">
        <v>-0.1405445784330368</v>
      </c>
      <c r="CW977" s="67">
        <v>-0.29667007923126221</v>
      </c>
      <c r="CX977" s="67">
        <v>-0.23165424168109894</v>
      </c>
      <c r="CY977" s="67">
        <v>-0.1409803032875061</v>
      </c>
      <c r="CZ977" s="67">
        <v>-9.2527270317077637E-2</v>
      </c>
      <c r="DA977" s="67">
        <v>-3.0329285189509392E-2</v>
      </c>
      <c r="DB977" s="67">
        <v>-1.6289014369249344E-2</v>
      </c>
      <c r="DC977" s="67">
        <v>-6.9867544807493687E-3</v>
      </c>
      <c r="DD977" s="67">
        <v>-1.6644825227558613E-3</v>
      </c>
      <c r="DE977" s="67">
        <v>1.737758400849998E-3</v>
      </c>
      <c r="DF977" s="67">
        <v>3.4018666483461857E-3</v>
      </c>
      <c r="DG977" s="67">
        <v>-4.6523325145244598E-3</v>
      </c>
      <c r="DH977" s="67">
        <v>-1.7142133787274361E-2</v>
      </c>
      <c r="DI977" s="67">
        <v>-2.9048928990960121E-2</v>
      </c>
      <c r="DJ977" s="67">
        <v>-4.5390874147415161E-2</v>
      </c>
      <c r="DK977" s="67">
        <v>-5.3861916065216064E-2</v>
      </c>
      <c r="DL977" s="67">
        <v>-6.0276608914136887E-2</v>
      </c>
      <c r="DM977" s="67">
        <v>-6.5938428044319153E-2</v>
      </c>
      <c r="DN977" s="67">
        <v>-1.8451858311891556E-2</v>
      </c>
      <c r="DO977" s="67">
        <v>0.42954808473587036</v>
      </c>
      <c r="DP977" s="67">
        <v>0.56930136680603027</v>
      </c>
      <c r="DQ977" s="67">
        <v>0.6375306248664856</v>
      </c>
      <c r="DR977" s="67">
        <v>0.66502189636230469</v>
      </c>
      <c r="DS977" s="67">
        <v>0.58153891563415527</v>
      </c>
      <c r="DT977" s="67">
        <v>-0.11999765038490295</v>
      </c>
      <c r="DU977" s="67">
        <v>-0.27656543254852295</v>
      </c>
      <c r="DV977" s="67">
        <v>-0.21239940822124481</v>
      </c>
      <c r="DW977" s="67">
        <v>-0.12304098159074783</v>
      </c>
      <c r="DX977" s="67">
        <v>-7.5997598469257355E-2</v>
      </c>
      <c r="DY977" s="67">
        <v>-9.1673079878091812E-3</v>
      </c>
      <c r="DZ977" s="67">
        <v>3.1629616860300303E-3</v>
      </c>
      <c r="EA977" s="67">
        <v>1.1287006549537182E-2</v>
      </c>
      <c r="EB977" s="67">
        <v>1.5796728432178497E-2</v>
      </c>
      <c r="EC977" s="67">
        <v>1.8693484365940094E-2</v>
      </c>
      <c r="ED977" s="67">
        <v>2.0605938509106636E-2</v>
      </c>
      <c r="EE977" s="67">
        <v>1.4059445820748806E-2</v>
      </c>
      <c r="EF977" s="67">
        <v>3.0747086275368929E-3</v>
      </c>
      <c r="EG977" s="67">
        <v>-7.3258522897958755E-3</v>
      </c>
      <c r="EH977" s="67">
        <v>-2.2124083712697029E-2</v>
      </c>
      <c r="EI977" s="67">
        <v>-2.9073150828480721E-2</v>
      </c>
      <c r="EJ977" s="67">
        <v>-3.4056633710861206E-2</v>
      </c>
      <c r="EK977" s="67">
        <v>-3.849753737449646E-2</v>
      </c>
      <c r="EL977" s="67">
        <v>9.9163921549916267E-3</v>
      </c>
      <c r="EM977" s="67">
        <v>0.4576151967048645</v>
      </c>
      <c r="EN977" s="67">
        <v>0.59777665138244629</v>
      </c>
      <c r="EO977" s="67">
        <v>0.66638201475143433</v>
      </c>
      <c r="EP977" s="67">
        <v>0.69414979219436646</v>
      </c>
      <c r="EQ977" s="67">
        <v>0.61074423789978027</v>
      </c>
      <c r="ER977" s="67">
        <v>-9.0331152081489563E-2</v>
      </c>
      <c r="ES977" s="67">
        <v>-0.24753750860691071</v>
      </c>
      <c r="ET977" s="67">
        <v>-0.18459850549697876</v>
      </c>
      <c r="EU977" s="67">
        <v>-9.7139455378055573E-2</v>
      </c>
      <c r="EV977" s="67">
        <v>-5.213136225938797E-2</v>
      </c>
      <c r="EW977" s="67">
        <v>71.574554443359375</v>
      </c>
      <c r="EX977" s="67">
        <v>70.567176818847656</v>
      </c>
      <c r="EY977" s="67">
        <v>69.246139526367188</v>
      </c>
      <c r="EZ977" s="67">
        <v>68.712921142578125</v>
      </c>
      <c r="FA977" s="67">
        <v>68.226058959960938</v>
      </c>
      <c r="FB977" s="67">
        <v>67.760856628417969</v>
      </c>
      <c r="FC977" s="67">
        <v>68.085182189941406</v>
      </c>
      <c r="FD977" s="67">
        <v>71.520065307617188</v>
      </c>
      <c r="FE977" s="67">
        <v>78.401756286621094</v>
      </c>
      <c r="FF977" s="67">
        <v>85.033447265625</v>
      </c>
      <c r="FG977" s="67">
        <v>89.383934020996094</v>
      </c>
      <c r="FH977" s="67">
        <v>91.719650268554688</v>
      </c>
      <c r="FI977" s="67">
        <v>94.224594116210938</v>
      </c>
      <c r="FJ977" s="67">
        <v>96.016441345214844</v>
      </c>
      <c r="FK977" s="67">
        <v>97.496711730957031</v>
      </c>
      <c r="FL977" s="67">
        <v>98.705863952636719</v>
      </c>
      <c r="FM977" s="67">
        <v>99.086997985839844</v>
      </c>
      <c r="FN977" s="67">
        <v>98.649833679199219</v>
      </c>
      <c r="FO977" s="67">
        <v>96.089111328125</v>
      </c>
      <c r="FP977" s="67">
        <v>90.131019592285156</v>
      </c>
      <c r="FQ977" s="67">
        <v>83.02996826171875</v>
      </c>
      <c r="FR977" s="67">
        <v>78.80908203125</v>
      </c>
      <c r="FS977" s="67">
        <v>76.26727294921875</v>
      </c>
      <c r="FT977" s="67">
        <v>74.431381225585938</v>
      </c>
      <c r="FU977" s="68">
        <v>2.5743598118424416E-2</v>
      </c>
      <c r="FV977" s="40">
        <v>9.4200000762939453</v>
      </c>
      <c r="FW977">
        <v>14439.65</v>
      </c>
      <c r="FX977">
        <v>1</v>
      </c>
    </row>
    <row r="978" spans="1:180" x14ac:dyDescent="0.2">
      <c r="A978" t="s">
        <v>189</v>
      </c>
      <c r="B978" t="s">
        <v>207</v>
      </c>
      <c r="C978" t="s">
        <v>204</v>
      </c>
      <c r="D978" t="s">
        <v>187</v>
      </c>
      <c r="E978" t="s">
        <v>1</v>
      </c>
      <c r="F978" t="s">
        <v>193</v>
      </c>
      <c r="G978" s="60" t="s">
        <v>216</v>
      </c>
      <c r="H978" s="67">
        <v>5177.0000333786011</v>
      </c>
      <c r="I978" s="67">
        <v>0.96845942735671997</v>
      </c>
      <c r="J978" s="67">
        <v>0.83998733758926392</v>
      </c>
      <c r="K978" s="67">
        <v>0.75981104373931885</v>
      </c>
      <c r="L978" s="67">
        <v>0.70466768741607666</v>
      </c>
      <c r="M978" s="67">
        <v>0.67904740571975708</v>
      </c>
      <c r="N978" s="67">
        <v>0.73903352022171021</v>
      </c>
      <c r="O978" s="67">
        <v>0.82329881191253662</v>
      </c>
      <c r="P978" s="67">
        <v>0.92032384872436523</v>
      </c>
      <c r="Q978" s="67">
        <v>0.97936487197875977</v>
      </c>
      <c r="R978" s="67">
        <v>1.0637667179107666</v>
      </c>
      <c r="S978" s="67">
        <v>1.1674436330795288</v>
      </c>
      <c r="T978" s="67">
        <v>1.3348511457443237</v>
      </c>
      <c r="U978" s="67">
        <v>1.5356740951538086</v>
      </c>
      <c r="V978" s="67">
        <v>1.7455040216445923</v>
      </c>
      <c r="W978" s="67">
        <v>1.9756828546524048</v>
      </c>
      <c r="X978" s="67">
        <v>2.2107117176055908</v>
      </c>
      <c r="Y978" s="67">
        <v>2.4391357898712158</v>
      </c>
      <c r="Z978" s="67">
        <v>2.6022188663482666</v>
      </c>
      <c r="AA978" s="67">
        <v>2.6426036357879639</v>
      </c>
      <c r="AB978" s="67">
        <v>2.5499880313873291</v>
      </c>
      <c r="AC978" s="67">
        <v>2.3590230941772461</v>
      </c>
      <c r="AD978" s="67">
        <v>2.1586320400238037</v>
      </c>
      <c r="AE978" s="67">
        <v>1.8410725593566895</v>
      </c>
      <c r="AF978" s="67">
        <v>1.4805402755737305</v>
      </c>
      <c r="AG978" s="67">
        <v>-8.698108047246933E-2</v>
      </c>
      <c r="AH978" s="67">
        <v>-7.5119711458683014E-2</v>
      </c>
      <c r="AI978" s="67">
        <v>-6.8053700029850006E-2</v>
      </c>
      <c r="AJ978" s="67">
        <v>-6.6424049437046051E-2</v>
      </c>
      <c r="AK978" s="67">
        <v>-7.9006470739841461E-2</v>
      </c>
      <c r="AL978" s="67">
        <v>-7.2536855936050415E-2</v>
      </c>
      <c r="AM978" s="67">
        <v>-8.250938355922699E-2</v>
      </c>
      <c r="AN978" s="67">
        <v>-7.7158130705356598E-2</v>
      </c>
      <c r="AO978" s="67">
        <v>-9.3123689293861389E-2</v>
      </c>
      <c r="AP978" s="67">
        <v>-8.6474575102329254E-2</v>
      </c>
      <c r="AQ978" s="67">
        <v>-0.11363039910793304</v>
      </c>
      <c r="AR978" s="67">
        <v>-8.4578804671764374E-2</v>
      </c>
      <c r="AS978" s="67">
        <v>-7.2195097804069519E-2</v>
      </c>
      <c r="AT978" s="67">
        <v>-4.1350685060024261E-2</v>
      </c>
      <c r="AU978" s="67">
        <v>0.26522761583328247</v>
      </c>
      <c r="AV978" s="67">
        <v>0.3312365710735321</v>
      </c>
      <c r="AW978" s="67">
        <v>0.40088897943496704</v>
      </c>
      <c r="AX978" s="67">
        <v>0.44192895293235779</v>
      </c>
      <c r="AY978" s="67">
        <v>0.42338860034942627</v>
      </c>
      <c r="AZ978" s="67">
        <v>2.0637938752770424E-2</v>
      </c>
      <c r="BA978" s="67">
        <v>-0.14209043979644775</v>
      </c>
      <c r="BB978" s="67">
        <v>-0.1569732278585434</v>
      </c>
      <c r="BC978" s="67">
        <v>-0.12334175407886505</v>
      </c>
      <c r="BD978" s="67">
        <v>-9.4307959079742432E-2</v>
      </c>
      <c r="BE978" s="67">
        <v>-4.0838323533535004E-2</v>
      </c>
      <c r="BF978" s="67">
        <v>-3.2525382936000824E-2</v>
      </c>
      <c r="BG978" s="67">
        <v>-2.7945805341005325E-2</v>
      </c>
      <c r="BH978" s="67">
        <v>-2.7929438278079033E-2</v>
      </c>
      <c r="BI978" s="67">
        <v>-4.1556492447853088E-2</v>
      </c>
      <c r="BJ978" s="67">
        <v>-3.437279537320137E-2</v>
      </c>
      <c r="BK978" s="67">
        <v>-4.1429396718740463E-2</v>
      </c>
      <c r="BL978" s="67">
        <v>-3.3470001071691513E-2</v>
      </c>
      <c r="BM978" s="67">
        <v>-4.6462349593639374E-2</v>
      </c>
      <c r="BN978" s="67">
        <v>-3.6834552884101868E-2</v>
      </c>
      <c r="BO978" s="67">
        <v>-6.065647304058075E-2</v>
      </c>
      <c r="BP978" s="67">
        <v>-2.885047160089016E-2</v>
      </c>
      <c r="BQ978" s="67">
        <v>-1.398168783634901E-2</v>
      </c>
      <c r="BR978" s="67">
        <v>1.8601980060338974E-2</v>
      </c>
      <c r="BS978" s="67">
        <v>0.32532978057861328</v>
      </c>
      <c r="BT978" s="67">
        <v>0.39233812689781189</v>
      </c>
      <c r="BU978" s="67">
        <v>0.46278828382492065</v>
      </c>
      <c r="BV978" s="67">
        <v>0.50439608097076416</v>
      </c>
      <c r="BW978" s="67">
        <v>0.48598423600196838</v>
      </c>
      <c r="BX978" s="67">
        <v>8.3231337368488312E-2</v>
      </c>
      <c r="BY978" s="67">
        <v>-8.0715477466583252E-2</v>
      </c>
      <c r="BZ978" s="67">
        <v>-9.7818426787853241E-2</v>
      </c>
      <c r="CA978" s="67">
        <v>-6.7870818078517914E-2</v>
      </c>
      <c r="CB978" s="67">
        <v>-4.2909082025289536E-2</v>
      </c>
      <c r="CC978" s="67">
        <v>-8.8799931108951569E-3</v>
      </c>
      <c r="CD978" s="67">
        <v>-3.0246744863688946E-3</v>
      </c>
      <c r="CE978" s="67">
        <v>-1.6720437270123512E-4</v>
      </c>
      <c r="CF978" s="67">
        <v>-1.2681871885433793E-3</v>
      </c>
      <c r="CG978" s="67">
        <v>-1.5618754550814629E-2</v>
      </c>
      <c r="CH978" s="67">
        <v>-7.9404786229133606E-3</v>
      </c>
      <c r="CI978" s="67">
        <v>-1.2977528385818005E-2</v>
      </c>
      <c r="CJ978" s="67">
        <v>-3.211739007383585E-3</v>
      </c>
      <c r="CK978" s="67">
        <v>-1.4144851826131344E-2</v>
      </c>
      <c r="CL978" s="67">
        <v>-2.4540270678699017E-3</v>
      </c>
      <c r="CM978" s="67">
        <v>-2.3966889828443527E-2</v>
      </c>
      <c r="CN978" s="67">
        <v>9.7467945888638496E-3</v>
      </c>
      <c r="CO978" s="67">
        <v>2.6336748152971268E-2</v>
      </c>
      <c r="CP978" s="67">
        <v>6.0125015676021576E-2</v>
      </c>
      <c r="CQ978" s="67">
        <v>0.36695635318756104</v>
      </c>
      <c r="CR978" s="67">
        <v>0.43465682864189148</v>
      </c>
      <c r="CS978" s="67">
        <v>0.50565963983535767</v>
      </c>
      <c r="CT978" s="67">
        <v>0.5476607084274292</v>
      </c>
      <c r="CU978" s="67">
        <v>0.52933776378631592</v>
      </c>
      <c r="CV978" s="67">
        <v>0.12658332288265228</v>
      </c>
      <c r="CW978" s="67">
        <v>-3.8207363337278366E-2</v>
      </c>
      <c r="CX978" s="67">
        <v>-5.6847993284463882E-2</v>
      </c>
      <c r="CY978" s="67">
        <v>-2.9451817274093628E-2</v>
      </c>
      <c r="CZ978" s="67">
        <v>-7.3103760369122028E-3</v>
      </c>
      <c r="DA978" s="67">
        <v>2.3078339174389839E-2</v>
      </c>
      <c r="DB978" s="67">
        <v>2.647603303194046E-2</v>
      </c>
      <c r="DC978" s="67">
        <v>2.7611397206783295E-2</v>
      </c>
      <c r="DD978" s="67">
        <v>2.5393063202500343E-2</v>
      </c>
      <c r="DE978" s="67">
        <v>1.031898707151413E-2</v>
      </c>
      <c r="DF978" s="67">
        <v>1.84918362647295E-2</v>
      </c>
      <c r="DG978" s="67">
        <v>1.5474342741072178E-2</v>
      </c>
      <c r="DH978" s="67">
        <v>2.7046525850892067E-2</v>
      </c>
      <c r="DI978" s="67">
        <v>1.8172647804021835E-2</v>
      </c>
      <c r="DJ978" s="67">
        <v>3.192649781703949E-2</v>
      </c>
      <c r="DK978" s="67">
        <v>1.2722690589725971E-2</v>
      </c>
      <c r="DL978" s="67">
        <v>4.8344064503908157E-2</v>
      </c>
      <c r="DM978" s="67">
        <v>6.6655181348323822E-2</v>
      </c>
      <c r="DN978" s="67">
        <v>0.10164804756641388</v>
      </c>
      <c r="DO978" s="67">
        <v>0.40858295559883118</v>
      </c>
      <c r="DP978" s="67">
        <v>0.47697556018829346</v>
      </c>
      <c r="DQ978" s="67">
        <v>0.54853087663650513</v>
      </c>
      <c r="DR978" s="67">
        <v>0.59092527627944946</v>
      </c>
      <c r="DS978" s="67">
        <v>0.57269132137298584</v>
      </c>
      <c r="DT978" s="67">
        <v>0.16993533074855804</v>
      </c>
      <c r="DU978" s="67">
        <v>4.3007489293813705E-3</v>
      </c>
      <c r="DV978" s="67">
        <v>-1.5877554193139076E-2</v>
      </c>
      <c r="DW978" s="67">
        <v>8.967183530330658E-3</v>
      </c>
      <c r="DX978" s="67">
        <v>2.8288330882787704E-2</v>
      </c>
      <c r="DY978" s="67">
        <v>6.9221086800098419E-2</v>
      </c>
      <c r="DZ978" s="67">
        <v>6.9070369005203247E-2</v>
      </c>
      <c r="EA978" s="67">
        <v>6.7719288170337677E-2</v>
      </c>
      <c r="EB978" s="67">
        <v>6.3887670636177063E-2</v>
      </c>
      <c r="EC978" s="67">
        <v>4.7768965363502502E-2</v>
      </c>
      <c r="ED978" s="67">
        <v>5.6655902415513992E-2</v>
      </c>
      <c r="EE978" s="67">
        <v>5.6554324924945831E-2</v>
      </c>
      <c r="EF978" s="67">
        <v>7.0734657347202301E-2</v>
      </c>
      <c r="EG978" s="67">
        <v>6.4833983778953552E-2</v>
      </c>
      <c r="EH978" s="67">
        <v>8.1566520035266876E-2</v>
      </c>
      <c r="EI978" s="67">
        <v>6.5696612000465393E-2</v>
      </c>
      <c r="EJ978" s="67">
        <v>0.10407239198684692</v>
      </c>
      <c r="EK978" s="67">
        <v>0.12486860156059265</v>
      </c>
      <c r="EL978" s="67">
        <v>0.16160072386264801</v>
      </c>
      <c r="EM978" s="67">
        <v>0.4686850905418396</v>
      </c>
      <c r="EN978" s="67">
        <v>0.53807711601257324</v>
      </c>
      <c r="EO978" s="67">
        <v>0.61043018102645874</v>
      </c>
      <c r="EP978" s="67">
        <v>0.65339243412017822</v>
      </c>
      <c r="EQ978" s="67">
        <v>0.63528698682785034</v>
      </c>
      <c r="ER978" s="67">
        <v>0.23252870142459869</v>
      </c>
      <c r="ES978" s="67">
        <v>6.5675713121891022E-2</v>
      </c>
      <c r="ET978" s="67">
        <v>4.327724501490593E-2</v>
      </c>
      <c r="EU978" s="67">
        <v>6.4438119530677795E-2</v>
      </c>
      <c r="EV978" s="67">
        <v>7.9687215387821198E-2</v>
      </c>
      <c r="EW978" s="67">
        <v>69.167587280273438</v>
      </c>
      <c r="EX978" s="67">
        <v>67.305831909179688</v>
      </c>
      <c r="EY978" s="67">
        <v>65.254356384277344</v>
      </c>
      <c r="EZ978" s="67">
        <v>63.904670715332031</v>
      </c>
      <c r="FA978" s="67">
        <v>62.456428527832031</v>
      </c>
      <c r="FB978" s="67">
        <v>61.413143157958984</v>
      </c>
      <c r="FC978" s="67">
        <v>62.248748779296875</v>
      </c>
      <c r="FD978" s="67">
        <v>67.998794555664063</v>
      </c>
      <c r="FE978" s="67">
        <v>75.782447814941406</v>
      </c>
      <c r="FF978" s="67">
        <v>81.19134521484375</v>
      </c>
      <c r="FG978" s="67">
        <v>85.582313537597656</v>
      </c>
      <c r="FH978" s="67">
        <v>88.303367614746094</v>
      </c>
      <c r="FI978" s="67">
        <v>92.444053649902344</v>
      </c>
      <c r="FJ978" s="67">
        <v>95.162849426269531</v>
      </c>
      <c r="FK978" s="67">
        <v>97.767616271972656</v>
      </c>
      <c r="FL978" s="67">
        <v>99.725959777832031</v>
      </c>
      <c r="FM978" s="67">
        <v>100.91365814208984</v>
      </c>
      <c r="FN978" s="67">
        <v>100.5826416015625</v>
      </c>
      <c r="FO978" s="67">
        <v>98.296363830566406</v>
      </c>
      <c r="FP978" s="67">
        <v>91.393074035644531</v>
      </c>
      <c r="FQ978" s="67">
        <v>82.645950317382813</v>
      </c>
      <c r="FR978" s="67">
        <v>79.330307006835938</v>
      </c>
      <c r="FS978" s="67">
        <v>77.002326965332031</v>
      </c>
      <c r="FT978" s="67">
        <v>75.520309448242188</v>
      </c>
      <c r="FU978" s="68">
        <v>5.5202096700668335E-2</v>
      </c>
      <c r="FV978" s="40">
        <v>11.550000190734863</v>
      </c>
      <c r="FW978">
        <v>7359.8</v>
      </c>
      <c r="FX978">
        <v>1</v>
      </c>
    </row>
    <row r="979" spans="1:180" x14ac:dyDescent="0.2">
      <c r="A979" t="s">
        <v>189</v>
      </c>
      <c r="B979" t="s">
        <v>207</v>
      </c>
      <c r="C979" t="s">
        <v>204</v>
      </c>
      <c r="D979" t="s">
        <v>187</v>
      </c>
      <c r="E979" t="s">
        <v>1</v>
      </c>
      <c r="F979" t="s">
        <v>193</v>
      </c>
      <c r="G979" s="60" t="s">
        <v>217</v>
      </c>
      <c r="H979" s="67">
        <v>5163.9999967813492</v>
      </c>
      <c r="I979" s="67">
        <v>1.0644716024398804</v>
      </c>
      <c r="J979" s="67">
        <v>0.91473084688186646</v>
      </c>
      <c r="K979" s="67">
        <v>0.82308107614517212</v>
      </c>
      <c r="L979" s="67">
        <v>0.77051848173141479</v>
      </c>
      <c r="M979" s="67">
        <v>0.74062186479568481</v>
      </c>
      <c r="N979" s="67">
        <v>0.77917051315307617</v>
      </c>
      <c r="O979" s="67">
        <v>0.88014590740203857</v>
      </c>
      <c r="P979" s="67">
        <v>0.98618119955062866</v>
      </c>
      <c r="Q979" s="67">
        <v>1.062311053276062</v>
      </c>
      <c r="R979" s="67">
        <v>1.1739490032196045</v>
      </c>
      <c r="S979" s="67">
        <v>1.3677806854248047</v>
      </c>
      <c r="T979" s="67">
        <v>1.551626443862915</v>
      </c>
      <c r="U979" s="67">
        <v>1.7782460451126099</v>
      </c>
      <c r="V979" s="67">
        <v>2.0054383277893066</v>
      </c>
      <c r="W979" s="67">
        <v>2.2477331161499023</v>
      </c>
      <c r="X979" s="67">
        <v>2.4656314849853516</v>
      </c>
      <c r="Y979" s="67">
        <v>2.6429581642150879</v>
      </c>
      <c r="Z979" s="67">
        <v>2.7809820175170898</v>
      </c>
      <c r="AA979" s="67">
        <v>2.8357574939727783</v>
      </c>
      <c r="AB979" s="67">
        <v>2.7713143825531006</v>
      </c>
      <c r="AC979" s="67">
        <v>2.5697345733642578</v>
      </c>
      <c r="AD979" s="67">
        <v>2.3223230838775635</v>
      </c>
      <c r="AE979" s="67">
        <v>1.9179033041000366</v>
      </c>
      <c r="AF979" s="67">
        <v>1.5236103534698486</v>
      </c>
      <c r="AG979" s="67">
        <v>-7.6857894659042358E-2</v>
      </c>
      <c r="AH979" s="67">
        <v>-8.1635937094688416E-2</v>
      </c>
      <c r="AI979" s="67">
        <v>-7.2319932281970978E-2</v>
      </c>
      <c r="AJ979" s="67">
        <v>-6.9152839481830597E-2</v>
      </c>
      <c r="AK979" s="67">
        <v>-7.3672354221343994E-2</v>
      </c>
      <c r="AL979" s="67">
        <v>-7.8975372016429901E-2</v>
      </c>
      <c r="AM979" s="67">
        <v>-8.8323622941970825E-2</v>
      </c>
      <c r="AN979" s="67">
        <v>-8.3394527435302734E-2</v>
      </c>
      <c r="AO979" s="67">
        <v>-0.11358986049890518</v>
      </c>
      <c r="AP979" s="67">
        <v>-0.125900998711586</v>
      </c>
      <c r="AQ979" s="67">
        <v>-0.10859852284193039</v>
      </c>
      <c r="AR979" s="67">
        <v>-0.10866329818964005</v>
      </c>
      <c r="AS979" s="67">
        <v>-0.11084643751382828</v>
      </c>
      <c r="AT979" s="67">
        <v>-6.6717378795146942E-2</v>
      </c>
      <c r="AU979" s="67">
        <v>0.35245034098625183</v>
      </c>
      <c r="AV979" s="67">
        <v>0.44448584318161011</v>
      </c>
      <c r="AW979" s="67">
        <v>0.46552425622940063</v>
      </c>
      <c r="AX979" s="67">
        <v>0.44533067941665649</v>
      </c>
      <c r="AY979" s="67">
        <v>0.41626438498497009</v>
      </c>
      <c r="AZ979" s="67">
        <v>-3.8243956863880157E-2</v>
      </c>
      <c r="BA979" s="67">
        <v>-0.24245956540107727</v>
      </c>
      <c r="BB979" s="67">
        <v>-0.25412243604660034</v>
      </c>
      <c r="BC979" s="67">
        <v>-0.21848754584789276</v>
      </c>
      <c r="BD979" s="67">
        <v>-0.19409087300300598</v>
      </c>
      <c r="BE979" s="67">
        <v>-3.0797706916928291E-2</v>
      </c>
      <c r="BF979" s="67">
        <v>-3.9116855710744858E-2</v>
      </c>
      <c r="BG979" s="67">
        <v>-3.2284021377563477E-2</v>
      </c>
      <c r="BH979" s="67">
        <v>-3.072919137775898E-2</v>
      </c>
      <c r="BI979" s="67">
        <v>-3.6291476339101791E-2</v>
      </c>
      <c r="BJ979" s="67">
        <v>-4.0884032845497131E-2</v>
      </c>
      <c r="BK979" s="67">
        <v>-4.7325804829597473E-2</v>
      </c>
      <c r="BL979" s="67">
        <v>-3.9789102971553802E-2</v>
      </c>
      <c r="BM979" s="67">
        <v>-6.7014262080192566E-2</v>
      </c>
      <c r="BN979" s="67">
        <v>-7.6350212097167969E-2</v>
      </c>
      <c r="BO979" s="67">
        <v>-5.5719248950481415E-2</v>
      </c>
      <c r="BP979" s="67">
        <v>-5.3033161908388138E-2</v>
      </c>
      <c r="BQ979" s="67">
        <v>-5.2735850214958191E-2</v>
      </c>
      <c r="BR979" s="67">
        <v>-6.8689035251736641E-3</v>
      </c>
      <c r="BS979" s="67">
        <v>0.41244792938232422</v>
      </c>
      <c r="BT979" s="67">
        <v>0.50548171997070313</v>
      </c>
      <c r="BU979" s="67">
        <v>0.52731746435165405</v>
      </c>
      <c r="BV979" s="67">
        <v>0.50769037008285522</v>
      </c>
      <c r="BW979" s="67">
        <v>0.47875133156776428</v>
      </c>
      <c r="BX979" s="67">
        <v>2.4238564074039459E-2</v>
      </c>
      <c r="BY979" s="67">
        <v>-0.18119391798973083</v>
      </c>
      <c r="BZ979" s="67">
        <v>-0.19507312774658203</v>
      </c>
      <c r="CA979" s="67">
        <v>-0.16311322152614594</v>
      </c>
      <c r="CB979" s="67">
        <v>-0.14278116822242737</v>
      </c>
      <c r="CC979" s="67">
        <v>1.1034439085051417E-3</v>
      </c>
      <c r="CD979" s="67">
        <v>-9.668261744081974E-3</v>
      </c>
      <c r="CE979" s="67">
        <v>-4.5552700757980347E-3</v>
      </c>
      <c r="CF979" s="67">
        <v>-4.1170911863446236E-3</v>
      </c>
      <c r="CG979" s="67">
        <v>-1.040159072726965E-2</v>
      </c>
      <c r="CH979" s="67">
        <v>-1.4502082951366901E-2</v>
      </c>
      <c r="CI979" s="67">
        <v>-1.8930843099951744E-2</v>
      </c>
      <c r="CJ979" s="67">
        <v>-9.5881111919879913E-3</v>
      </c>
      <c r="CK979" s="67">
        <v>-3.4756142646074295E-2</v>
      </c>
      <c r="CL979" s="67">
        <v>-4.2031474411487579E-2</v>
      </c>
      <c r="CM979" s="67">
        <v>-1.9095230847597122E-2</v>
      </c>
      <c r="CN979" s="67">
        <v>-1.4503900893032551E-2</v>
      </c>
      <c r="CO979" s="67">
        <v>-1.2488636188209057E-2</v>
      </c>
      <c r="CP979" s="67">
        <v>3.4581970423460007E-2</v>
      </c>
      <c r="CQ979" s="67">
        <v>0.45400211215019226</v>
      </c>
      <c r="CR979" s="67">
        <v>0.54772728681564331</v>
      </c>
      <c r="CS979" s="67">
        <v>0.57011514902114868</v>
      </c>
      <c r="CT979" s="67">
        <v>0.55088043212890625</v>
      </c>
      <c r="CU979" s="67">
        <v>0.5220295786857605</v>
      </c>
      <c r="CV979" s="67">
        <v>6.751377135515213E-2</v>
      </c>
      <c r="CW979" s="67">
        <v>-0.13876153528690338</v>
      </c>
      <c r="CX979" s="67">
        <v>-0.1541757732629776</v>
      </c>
      <c r="CY979" s="67">
        <v>-0.12476111948490143</v>
      </c>
      <c r="CZ979" s="67">
        <v>-0.10724420845508575</v>
      </c>
      <c r="DA979" s="67">
        <v>3.3004593104124069E-2</v>
      </c>
      <c r="DB979" s="67">
        <v>1.9780326634645462E-2</v>
      </c>
      <c r="DC979" s="67">
        <v>2.3173481225967407E-2</v>
      </c>
      <c r="DD979" s="67">
        <v>2.2495009005069733E-2</v>
      </c>
      <c r="DE979" s="67">
        <v>1.5488293021917343E-2</v>
      </c>
      <c r="DF979" s="67">
        <v>1.1879862286150455E-2</v>
      </c>
      <c r="DG979" s="67">
        <v>9.4641195610165596E-3</v>
      </c>
      <c r="DH979" s="67">
        <v>2.0612878724932671E-2</v>
      </c>
      <c r="DI979" s="67">
        <v>-2.4980255402624607E-3</v>
      </c>
      <c r="DJ979" s="67">
        <v>-7.7127432450652122E-3</v>
      </c>
      <c r="DK979" s="67">
        <v>1.7528790980577469E-2</v>
      </c>
      <c r="DL979" s="67">
        <v>2.4025361984968185E-2</v>
      </c>
      <c r="DM979" s="67">
        <v>2.7758579701185226E-2</v>
      </c>
      <c r="DN979" s="67">
        <v>7.6032847166061401E-2</v>
      </c>
      <c r="DO979" s="67">
        <v>0.49555626511573792</v>
      </c>
      <c r="DP979" s="67">
        <v>0.58997291326522827</v>
      </c>
      <c r="DQ979" s="67">
        <v>0.61291295289993286</v>
      </c>
      <c r="DR979" s="67">
        <v>0.59407055377960205</v>
      </c>
      <c r="DS979" s="67">
        <v>0.56530779600143433</v>
      </c>
      <c r="DT979" s="67">
        <v>0.1107889711856842</v>
      </c>
      <c r="DU979" s="67">
        <v>-9.6329152584075928E-2</v>
      </c>
      <c r="DV979" s="67">
        <v>-0.11327841132879257</v>
      </c>
      <c r="DW979" s="67">
        <v>-8.6409032344818115E-2</v>
      </c>
      <c r="DX979" s="67">
        <v>-7.1707263588905334E-2</v>
      </c>
      <c r="DY979" s="67">
        <v>7.9064786434173584E-2</v>
      </c>
      <c r="DZ979" s="67">
        <v>6.2299419194459915E-2</v>
      </c>
      <c r="EA979" s="67">
        <v>6.3209392130374908E-2</v>
      </c>
      <c r="EB979" s="67">
        <v>6.0918662697076797E-2</v>
      </c>
      <c r="EC979" s="67">
        <v>5.2869170904159546E-2</v>
      </c>
      <c r="ED979" s="67">
        <v>4.9971204251050949E-2</v>
      </c>
      <c r="EE979" s="67">
        <v>5.0461933016777039E-2</v>
      </c>
      <c r="EF979" s="67">
        <v>6.4218312501907349E-2</v>
      </c>
      <c r="EG979" s="67">
        <v>4.4077571481466293E-2</v>
      </c>
      <c r="EH979" s="67">
        <v>4.1838053613901138E-2</v>
      </c>
      <c r="EI979" s="67">
        <v>7.0408061146736145E-2</v>
      </c>
      <c r="EJ979" s="67">
        <v>7.9655498266220093E-2</v>
      </c>
      <c r="EK979" s="67">
        <v>8.5869163274765015E-2</v>
      </c>
      <c r="EL979" s="67">
        <v>0.13588131964206696</v>
      </c>
      <c r="EM979" s="67">
        <v>0.55555391311645508</v>
      </c>
      <c r="EN979" s="67">
        <v>0.65096879005432129</v>
      </c>
      <c r="EO979" s="67">
        <v>0.6747061014175415</v>
      </c>
      <c r="EP979" s="67">
        <v>0.65643018484115601</v>
      </c>
      <c r="EQ979" s="67">
        <v>0.62779474258422852</v>
      </c>
      <c r="ER979" s="67">
        <v>0.17327149212360382</v>
      </c>
      <c r="ES979" s="67">
        <v>-3.506353497505188E-2</v>
      </c>
      <c r="ET979" s="67">
        <v>-5.4229125380516052E-2</v>
      </c>
      <c r="EU979" s="67">
        <v>-3.1034694984555244E-2</v>
      </c>
      <c r="EV979" s="67">
        <v>-2.0397555083036423E-2</v>
      </c>
      <c r="EW979" s="67">
        <v>70.787322998046875</v>
      </c>
      <c r="EX979" s="67">
        <v>70.104667663574219</v>
      </c>
      <c r="EY979" s="67">
        <v>68.659721374511719</v>
      </c>
      <c r="EZ979" s="67">
        <v>68.660324096679688</v>
      </c>
      <c r="FA979" s="67">
        <v>68.625541687011719</v>
      </c>
      <c r="FB979" s="67">
        <v>67.455146789550781</v>
      </c>
      <c r="FC979" s="67">
        <v>67.707511901855469</v>
      </c>
      <c r="FD979" s="67">
        <v>73.083534240722656</v>
      </c>
      <c r="FE979" s="67">
        <v>79.394775390625</v>
      </c>
      <c r="FF979" s="67">
        <v>85.825386047363281</v>
      </c>
      <c r="FG979" s="67">
        <v>88.763931274414063</v>
      </c>
      <c r="FH979" s="67">
        <v>90.665519714355469</v>
      </c>
      <c r="FI979" s="67">
        <v>93.002227783203125</v>
      </c>
      <c r="FJ979" s="67">
        <v>95.429168701171875</v>
      </c>
      <c r="FK979" s="67">
        <v>97.13189697265625</v>
      </c>
      <c r="FL979" s="67">
        <v>98.462234497070313</v>
      </c>
      <c r="FM979" s="67">
        <v>99.067039489746094</v>
      </c>
      <c r="FN979" s="67">
        <v>99.249198913574219</v>
      </c>
      <c r="FO979" s="67">
        <v>97.48309326171875</v>
      </c>
      <c r="FP979" s="67">
        <v>91.908958435058594</v>
      </c>
      <c r="FQ979" s="67">
        <v>83.96636962890625</v>
      </c>
      <c r="FR979" s="67">
        <v>79.581863403320313</v>
      </c>
      <c r="FS979" s="67">
        <v>75.752799987792969</v>
      </c>
      <c r="FT979" s="67">
        <v>74.678016662597656</v>
      </c>
      <c r="FU979" s="68">
        <v>5.5107247084379196E-2</v>
      </c>
      <c r="FV979" s="40">
        <v>9.8999996185302734</v>
      </c>
      <c r="FW979">
        <v>8155.8</v>
      </c>
      <c r="FX979">
        <v>1</v>
      </c>
    </row>
    <row r="980" spans="1:180" x14ac:dyDescent="0.2">
      <c r="A980" t="s">
        <v>189</v>
      </c>
      <c r="B980" t="s">
        <v>207</v>
      </c>
      <c r="C980" t="s">
        <v>204</v>
      </c>
      <c r="D980" t="s">
        <v>187</v>
      </c>
      <c r="E980" t="s">
        <v>1</v>
      </c>
      <c r="F980" t="s">
        <v>193</v>
      </c>
      <c r="G980" s="60" t="s">
        <v>218</v>
      </c>
      <c r="H980" s="67">
        <v>5155.9998971223831</v>
      </c>
      <c r="I980" s="67">
        <v>1.2528269290924072</v>
      </c>
      <c r="J980" s="67">
        <v>1.059147834777832</v>
      </c>
      <c r="K980" s="67">
        <v>0.94685518741607666</v>
      </c>
      <c r="L980" s="67">
        <v>0.867165207862854</v>
      </c>
      <c r="M980" s="67">
        <v>0.82401949167251587</v>
      </c>
      <c r="N980" s="67">
        <v>0.84900480508804321</v>
      </c>
      <c r="O980" s="67">
        <v>0.93350183963775635</v>
      </c>
      <c r="P980" s="67">
        <v>1.0381371974945068</v>
      </c>
      <c r="Q980" s="67">
        <v>1.1377295255661011</v>
      </c>
      <c r="R980" s="67">
        <v>1.2761586904525757</v>
      </c>
      <c r="S980" s="67">
        <v>1.4744964838027954</v>
      </c>
      <c r="T980" s="67">
        <v>1.6835731267929077</v>
      </c>
      <c r="U980" s="67">
        <v>1.9266853332519531</v>
      </c>
      <c r="V980" s="67">
        <v>2.1770961284637451</v>
      </c>
      <c r="W980" s="67">
        <v>2.4020512104034424</v>
      </c>
      <c r="X980" s="67">
        <v>2.6241273880004883</v>
      </c>
      <c r="Y980" s="67">
        <v>2.7897603511810303</v>
      </c>
      <c r="Z980" s="67">
        <v>2.929631233215332</v>
      </c>
      <c r="AA980" s="67">
        <v>2.96268630027771</v>
      </c>
      <c r="AB980" s="67">
        <v>2.853208065032959</v>
      </c>
      <c r="AC980" s="67">
        <v>2.640373706817627</v>
      </c>
      <c r="AD980" s="67">
        <v>2.3844237327575684</v>
      </c>
      <c r="AE980" s="67">
        <v>1.9643141031265259</v>
      </c>
      <c r="AF980" s="67">
        <v>1.557472825050354</v>
      </c>
      <c r="AG980" s="67">
        <v>-0.1415172666311264</v>
      </c>
      <c r="AH980" s="67">
        <v>-0.12371288985013962</v>
      </c>
      <c r="AI980" s="67">
        <v>-9.6983902156352997E-2</v>
      </c>
      <c r="AJ980" s="67">
        <v>-8.2703240215778351E-2</v>
      </c>
      <c r="AK980" s="67">
        <v>-8.0275788903236389E-2</v>
      </c>
      <c r="AL980" s="67">
        <v>-8.8625550270080566E-2</v>
      </c>
      <c r="AM980" s="67">
        <v>-9.2259816825389862E-2</v>
      </c>
      <c r="AN980" s="67">
        <v>-0.10233930498361588</v>
      </c>
      <c r="AO980" s="67">
        <v>-0.12740018963813782</v>
      </c>
      <c r="AP980" s="67">
        <v>-0.16006243228912354</v>
      </c>
      <c r="AQ980" s="67">
        <v>-0.16061930358409882</v>
      </c>
      <c r="AR980" s="67">
        <v>-0.13600635528564453</v>
      </c>
      <c r="AS980" s="67">
        <v>-0.14214019477367401</v>
      </c>
      <c r="AT980" s="67">
        <v>-8.3445824682712555E-2</v>
      </c>
      <c r="AU980" s="67">
        <v>0.29213634133338928</v>
      </c>
      <c r="AV980" s="67">
        <v>0.37799382209777832</v>
      </c>
      <c r="AW980" s="67">
        <v>0.36430299282073975</v>
      </c>
      <c r="AX980" s="67">
        <v>0.37528222799301147</v>
      </c>
      <c r="AY980" s="67">
        <v>0.35026204586029053</v>
      </c>
      <c r="AZ980" s="67">
        <v>-0.1074688658118248</v>
      </c>
      <c r="BA980" s="67">
        <v>-0.26011738181114197</v>
      </c>
      <c r="BB980" s="67">
        <v>-0.21320377290248871</v>
      </c>
      <c r="BC980" s="67">
        <v>-0.15737824141979218</v>
      </c>
      <c r="BD980" s="67">
        <v>-0.14390766620635986</v>
      </c>
      <c r="BE980" s="67">
        <v>-9.5448814332485199E-2</v>
      </c>
      <c r="BF980" s="67">
        <v>-8.1186100840568542E-2</v>
      </c>
      <c r="BG980" s="67">
        <v>-5.6940384209156036E-2</v>
      </c>
      <c r="BH980" s="67">
        <v>-4.4271767139434814E-2</v>
      </c>
      <c r="BI980" s="67">
        <v>-4.2887210845947266E-2</v>
      </c>
      <c r="BJ980" s="67">
        <v>-5.0526037812232971E-2</v>
      </c>
      <c r="BK980" s="67">
        <v>-5.1252610981464386E-2</v>
      </c>
      <c r="BL980" s="67">
        <v>-5.8724626898765564E-2</v>
      </c>
      <c r="BM980" s="67">
        <v>-8.0814994871616364E-2</v>
      </c>
      <c r="BN980" s="67">
        <v>-0.11050213873386383</v>
      </c>
      <c r="BO980" s="67">
        <v>-0.10773001611232758</v>
      </c>
      <c r="BP980" s="67">
        <v>-8.0365978181362152E-2</v>
      </c>
      <c r="BQ980" s="67">
        <v>-8.4019206464290619E-2</v>
      </c>
      <c r="BR980" s="67">
        <v>-2.3586854338645935E-2</v>
      </c>
      <c r="BS980" s="67">
        <v>0.35214430093765259</v>
      </c>
      <c r="BT980" s="67">
        <v>0.43899980187416077</v>
      </c>
      <c r="BU980" s="67">
        <v>0.42610606551170349</v>
      </c>
      <c r="BV980" s="67">
        <v>0.43765190243721008</v>
      </c>
      <c r="BW980" s="67">
        <v>0.41275894641876221</v>
      </c>
      <c r="BX980" s="67">
        <v>-4.4975824654102325E-2</v>
      </c>
      <c r="BY980" s="67">
        <v>-0.19884112477302551</v>
      </c>
      <c r="BZ980" s="67">
        <v>-0.15414430201053619</v>
      </c>
      <c r="CA980" s="67">
        <v>-0.10199439525604248</v>
      </c>
      <c r="CB980" s="67">
        <v>-9.2589028179645538E-2</v>
      </c>
      <c r="CC980" s="67">
        <v>-6.3541926443576813E-2</v>
      </c>
      <c r="CD980" s="67">
        <v>-5.173218622803688E-2</v>
      </c>
      <c r="CE980" s="67">
        <v>-2.9206359758973122E-2</v>
      </c>
      <c r="CF980" s="67">
        <v>-1.7654240131378174E-2</v>
      </c>
      <c r="CG980" s="67">
        <v>-1.6991999000310898E-2</v>
      </c>
      <c r="CH980" s="67">
        <v>-2.4138437584042549E-2</v>
      </c>
      <c r="CI980" s="67">
        <v>-2.2851139307022095E-2</v>
      </c>
      <c r="CJ980" s="67">
        <v>-2.8517227619886398E-2</v>
      </c>
      <c r="CK980" s="67">
        <v>-4.8550233244895935E-2</v>
      </c>
      <c r="CL980" s="67">
        <v>-7.6176822185516357E-2</v>
      </c>
      <c r="CM980" s="67">
        <v>-7.1099057793617249E-2</v>
      </c>
      <c r="CN980" s="67">
        <v>-4.1829608380794525E-2</v>
      </c>
      <c r="CO980" s="67">
        <v>-4.3764781206846237E-2</v>
      </c>
      <c r="CP980" s="67">
        <v>1.787128858268261E-2</v>
      </c>
      <c r="CQ980" s="67">
        <v>0.39370560646057129</v>
      </c>
      <c r="CR980" s="67">
        <v>0.48125234246253967</v>
      </c>
      <c r="CS980" s="67">
        <v>0.46891066431999207</v>
      </c>
      <c r="CT980" s="67">
        <v>0.48084893822669983</v>
      </c>
      <c r="CU980" s="67">
        <v>0.45604407787322998</v>
      </c>
      <c r="CV980" s="67">
        <v>-1.6933343140408397E-3</v>
      </c>
      <c r="CW980" s="67">
        <v>-0.15640139579772949</v>
      </c>
      <c r="CX980" s="67">
        <v>-0.11323989182710648</v>
      </c>
      <c r="CY980" s="67">
        <v>-6.3635721802711487E-2</v>
      </c>
      <c r="CZ980" s="67">
        <v>-5.7045884430408478E-2</v>
      </c>
      <c r="DA980" s="67">
        <v>-3.1635049730539322E-2</v>
      </c>
      <c r="DB980" s="67">
        <v>-2.2278266027569771E-2</v>
      </c>
      <c r="DC980" s="67">
        <v>-1.4723376370966434E-3</v>
      </c>
      <c r="DD980" s="67">
        <v>8.9632859453558922E-3</v>
      </c>
      <c r="DE980" s="67">
        <v>8.9032156392931938E-3</v>
      </c>
      <c r="DF980" s="67">
        <v>2.2491682320833206E-3</v>
      </c>
      <c r="DG980" s="67">
        <v>5.5503272451460361E-3</v>
      </c>
      <c r="DH980" s="67">
        <v>1.6901696799322963E-3</v>
      </c>
      <c r="DI980" s="67">
        <v>-1.6285471618175507E-2</v>
      </c>
      <c r="DJ980" s="67">
        <v>-4.1851513087749481E-2</v>
      </c>
      <c r="DK980" s="67">
        <v>-3.4468099474906921E-2</v>
      </c>
      <c r="DL980" s="67">
        <v>-3.2932453323155642E-3</v>
      </c>
      <c r="DM980" s="67">
        <v>-3.5103585105389357E-3</v>
      </c>
      <c r="DN980" s="67">
        <v>5.9329431504011154E-2</v>
      </c>
      <c r="DO980" s="67">
        <v>0.43526694178581238</v>
      </c>
      <c r="DP980" s="67">
        <v>0.52350491285324097</v>
      </c>
      <c r="DQ980" s="67">
        <v>0.51171523332595825</v>
      </c>
      <c r="DR980" s="67">
        <v>0.52404600381851196</v>
      </c>
      <c r="DS980" s="67">
        <v>0.49932917952537537</v>
      </c>
      <c r="DT980" s="67">
        <v>4.1589155793190002E-2</v>
      </c>
      <c r="DU980" s="67">
        <v>-0.11396164447069168</v>
      </c>
      <c r="DV980" s="67">
        <v>-7.2335474193096161E-2</v>
      </c>
      <c r="DW980" s="67">
        <v>-2.5277046486735344E-2</v>
      </c>
      <c r="DX980" s="67">
        <v>-2.1502742543816566E-2</v>
      </c>
      <c r="DY980" s="67">
        <v>1.4433421194553375E-2</v>
      </c>
      <c r="DZ980" s="67">
        <v>2.0248519256711006E-2</v>
      </c>
      <c r="EA980" s="67">
        <v>3.8571186363697052E-2</v>
      </c>
      <c r="EB980" s="67">
        <v>4.73947674036026E-2</v>
      </c>
      <c r="EC980" s="67">
        <v>4.6291790902614594E-2</v>
      </c>
      <c r="ED980" s="67">
        <v>4.0348678827285767E-2</v>
      </c>
      <c r="EE980" s="67">
        <v>4.6557534486055374E-2</v>
      </c>
      <c r="EF980" s="67">
        <v>4.5304857194423676E-2</v>
      </c>
      <c r="EG980" s="67">
        <v>3.02997175604105E-2</v>
      </c>
      <c r="EH980" s="67">
        <v>7.7087916433811188E-3</v>
      </c>
      <c r="EI980" s="67">
        <v>1.8421187996864319E-2</v>
      </c>
      <c r="EJ980" s="67">
        <v>5.2347145974636078E-2</v>
      </c>
      <c r="EK980" s="67">
        <v>5.4610636085271835E-2</v>
      </c>
      <c r="EL980" s="67">
        <v>0.11918839812278748</v>
      </c>
      <c r="EM980" s="67">
        <v>0.49527490139007568</v>
      </c>
      <c r="EN980" s="67">
        <v>0.5845109224319458</v>
      </c>
      <c r="EO980" s="67">
        <v>0.57351833581924438</v>
      </c>
      <c r="EP980" s="67">
        <v>0.58641564846038818</v>
      </c>
      <c r="EQ980" s="67">
        <v>0.56182610988616943</v>
      </c>
      <c r="ER980" s="67">
        <v>0.10408219695091248</v>
      </c>
      <c r="ES980" s="67">
        <v>-5.2685398608446121E-2</v>
      </c>
      <c r="ET980" s="67">
        <v>-1.3275991193950176E-2</v>
      </c>
      <c r="EU980" s="67">
        <v>3.0106788501143456E-2</v>
      </c>
      <c r="EV980" s="67">
        <v>2.9815906658768654E-2</v>
      </c>
      <c r="EW980" s="67">
        <v>72.303726196289063</v>
      </c>
      <c r="EX980" s="67">
        <v>71.619827270507813</v>
      </c>
      <c r="EY980" s="67">
        <v>70.398902893066406</v>
      </c>
      <c r="EZ980" s="67">
        <v>69.332389831542969</v>
      </c>
      <c r="FA980" s="67">
        <v>69.46966552734375</v>
      </c>
      <c r="FB980" s="67">
        <v>69.110275268554688</v>
      </c>
      <c r="FC980" s="67">
        <v>70.027450561523438</v>
      </c>
      <c r="FD980" s="67">
        <v>74.573768615722656</v>
      </c>
      <c r="FE980" s="67">
        <v>80.247520446777344</v>
      </c>
      <c r="FF980" s="67">
        <v>85.806854248046875</v>
      </c>
      <c r="FG980" s="67">
        <v>89.643348693847656</v>
      </c>
      <c r="FH980" s="67">
        <v>91.411880493164063</v>
      </c>
      <c r="FI980" s="67">
        <v>93.573783874511719</v>
      </c>
      <c r="FJ980" s="67">
        <v>95.657516479492188</v>
      </c>
      <c r="FK980" s="67">
        <v>98.000480651855469</v>
      </c>
      <c r="FL980" s="67">
        <v>99.798591613769531</v>
      </c>
      <c r="FM980" s="67">
        <v>100.89360046386719</v>
      </c>
      <c r="FN980" s="67">
        <v>100.99831390380859</v>
      </c>
      <c r="FO980" s="67">
        <v>99.594322204589844</v>
      </c>
      <c r="FP980" s="67">
        <v>93.836769104003906</v>
      </c>
      <c r="FQ980" s="67">
        <v>86.150634765625</v>
      </c>
      <c r="FR980" s="67">
        <v>80.767906188964844</v>
      </c>
      <c r="FS980" s="67">
        <v>78.558380126953125</v>
      </c>
      <c r="FT980" s="67">
        <v>75.884757995605469</v>
      </c>
      <c r="FU980" s="68">
        <v>5.5116105824708939E-2</v>
      </c>
      <c r="FV980" s="40">
        <v>9.8299999237060547</v>
      </c>
      <c r="FW980">
        <v>8839.0300000000007</v>
      </c>
      <c r="FX980">
        <v>1</v>
      </c>
    </row>
    <row r="981" spans="1:180" x14ac:dyDescent="0.2">
      <c r="A981" t="s">
        <v>189</v>
      </c>
      <c r="B981" t="s">
        <v>207</v>
      </c>
      <c r="C981" t="s">
        <v>204</v>
      </c>
      <c r="D981" t="s">
        <v>187</v>
      </c>
      <c r="E981" t="s">
        <v>1</v>
      </c>
      <c r="F981" t="s">
        <v>193</v>
      </c>
      <c r="G981" s="60" t="s">
        <v>219</v>
      </c>
      <c r="H981" s="67">
        <v>5143.9997602701187</v>
      </c>
      <c r="I981" s="67">
        <v>1.1350970268249512</v>
      </c>
      <c r="J981" s="67">
        <v>0.9866943359375</v>
      </c>
      <c r="K981" s="67">
        <v>0.8967818021774292</v>
      </c>
      <c r="L981" s="67">
        <v>0.83956807851791382</v>
      </c>
      <c r="M981" s="67">
        <v>0.82402616739273071</v>
      </c>
      <c r="N981" s="67">
        <v>0.87387001514434814</v>
      </c>
      <c r="O981" s="67">
        <v>0.9688795804977417</v>
      </c>
      <c r="P981" s="67">
        <v>1.0741809606552124</v>
      </c>
      <c r="Q981" s="67">
        <v>1.1957004070281982</v>
      </c>
      <c r="R981" s="67">
        <v>1.3487695455551147</v>
      </c>
      <c r="S981" s="67">
        <v>1.5638089179992676</v>
      </c>
      <c r="T981" s="67">
        <v>1.8051303625106812</v>
      </c>
      <c r="U981" s="67">
        <v>2.0751011371612549</v>
      </c>
      <c r="V981" s="67">
        <v>2.2930643558502197</v>
      </c>
      <c r="W981" s="67">
        <v>2.5092165470123291</v>
      </c>
      <c r="X981" s="67">
        <v>2.7074615955352783</v>
      </c>
      <c r="Y981" s="67">
        <v>2.9025259017944336</v>
      </c>
      <c r="Z981" s="67">
        <v>3.0478184223175049</v>
      </c>
      <c r="AA981" s="67">
        <v>3.1076619625091553</v>
      </c>
      <c r="AB981" s="67">
        <v>3.0049269199371338</v>
      </c>
      <c r="AC981" s="67">
        <v>2.797640323638916</v>
      </c>
      <c r="AD981" s="67">
        <v>2.5641746520996094</v>
      </c>
      <c r="AE981" s="67">
        <v>2.181342601776123</v>
      </c>
      <c r="AF981" s="67">
        <v>1.8071219921112061</v>
      </c>
      <c r="AG981" s="67">
        <v>-8.6207516491413116E-2</v>
      </c>
      <c r="AH981" s="67">
        <v>-8.1570662558078766E-2</v>
      </c>
      <c r="AI981" s="67">
        <v>-8.5022233426570892E-2</v>
      </c>
      <c r="AJ981" s="67">
        <v>-8.4447838366031647E-2</v>
      </c>
      <c r="AK981" s="67">
        <v>-6.7595899105072021E-2</v>
      </c>
      <c r="AL981" s="67">
        <v>-6.6490337252616882E-2</v>
      </c>
      <c r="AM981" s="67">
        <v>-7.8527674078941345E-2</v>
      </c>
      <c r="AN981" s="67">
        <v>-0.11636312305927277</v>
      </c>
      <c r="AO981" s="67">
        <v>-0.1182200014591217</v>
      </c>
      <c r="AP981" s="67">
        <v>-0.15074791014194489</v>
      </c>
      <c r="AQ981" s="67">
        <v>-0.15524870157241821</v>
      </c>
      <c r="AR981" s="67">
        <v>-0.15739050507545471</v>
      </c>
      <c r="AS981" s="67">
        <v>-0.14029756188392639</v>
      </c>
      <c r="AT981" s="67">
        <v>-9.2077456414699554E-2</v>
      </c>
      <c r="AU981" s="67">
        <v>0.33110156655311584</v>
      </c>
      <c r="AV981" s="67">
        <v>0.40356063842773438</v>
      </c>
      <c r="AW981" s="67">
        <v>0.46391886472702026</v>
      </c>
      <c r="AX981" s="67">
        <v>0.4810047447681427</v>
      </c>
      <c r="AY981" s="67">
        <v>0.44601228833198547</v>
      </c>
      <c r="AZ981" s="67">
        <v>-5.0980065017938614E-2</v>
      </c>
      <c r="BA981" s="67">
        <v>-0.27577543258666992</v>
      </c>
      <c r="BB981" s="67">
        <v>-0.32989406585693359</v>
      </c>
      <c r="BC981" s="67">
        <v>-0.26547953486442566</v>
      </c>
      <c r="BD981" s="67">
        <v>-0.22199276089668274</v>
      </c>
      <c r="BE981" s="67">
        <v>-4.0177043527364731E-2</v>
      </c>
      <c r="BF981" s="67">
        <v>-3.9079669862985611E-2</v>
      </c>
      <c r="BG981" s="67">
        <v>-4.5011948794126511E-2</v>
      </c>
      <c r="BH981" s="67">
        <v>-4.6047579497098923E-2</v>
      </c>
      <c r="BI981" s="67">
        <v>-3.0237367376685143E-2</v>
      </c>
      <c r="BJ981" s="67">
        <v>-2.8419826179742813E-2</v>
      </c>
      <c r="BK981" s="67">
        <v>-3.7549804896116257E-2</v>
      </c>
      <c r="BL981" s="67">
        <v>-7.27815181016922E-2</v>
      </c>
      <c r="BM981" s="67">
        <v>-7.1671061217784882E-2</v>
      </c>
      <c r="BN981" s="67">
        <v>-0.10122666507959366</v>
      </c>
      <c r="BO981" s="67">
        <v>-0.10240179300308228</v>
      </c>
      <c r="BP981" s="67">
        <v>-0.10179531574249268</v>
      </c>
      <c r="BQ981" s="67">
        <v>-8.2223594188690186E-2</v>
      </c>
      <c r="BR981" s="67">
        <v>-3.2267402857542038E-2</v>
      </c>
      <c r="BS981" s="67">
        <v>0.39106020331382751</v>
      </c>
      <c r="BT981" s="67">
        <v>0.46451717615127563</v>
      </c>
      <c r="BU981" s="67">
        <v>0.52567201852798462</v>
      </c>
      <c r="BV981" s="67">
        <v>0.54332464933395386</v>
      </c>
      <c r="BW981" s="67">
        <v>0.50846004486083984</v>
      </c>
      <c r="BX981" s="67">
        <v>1.1464929208159447E-2</v>
      </c>
      <c r="BY981" s="67">
        <v>-0.21454620361328125</v>
      </c>
      <c r="BZ981" s="67">
        <v>-0.27088043093681335</v>
      </c>
      <c r="CA981" s="67">
        <v>-0.21014051139354706</v>
      </c>
      <c r="CB981" s="67">
        <v>-0.17071636021137238</v>
      </c>
      <c r="CC981" s="67">
        <v>-8.2964841276407242E-3</v>
      </c>
      <c r="CD981" s="67">
        <v>-9.6505340188741684E-3</v>
      </c>
      <c r="CE981" s="67">
        <v>-1.7300942912697792E-2</v>
      </c>
      <c r="CF981" s="67">
        <v>-1.9451672211289406E-2</v>
      </c>
      <c r="CG981" s="67">
        <v>-4.3629631400108337E-3</v>
      </c>
      <c r="CH981" s="67">
        <v>-2.0523092243820429E-3</v>
      </c>
      <c r="CI981" s="67">
        <v>-9.168664924800396E-3</v>
      </c>
      <c r="CJ981" s="67">
        <v>-4.2597033083438873E-2</v>
      </c>
      <c r="CK981" s="67">
        <v>-3.9431415498256683E-2</v>
      </c>
      <c r="CL981" s="67">
        <v>-6.6928401589393616E-2</v>
      </c>
      <c r="CM981" s="67">
        <v>-6.5800182521343231E-2</v>
      </c>
      <c r="CN981" s="67">
        <v>-6.3290268182754517E-2</v>
      </c>
      <c r="CO981" s="67">
        <v>-4.200175404548645E-2</v>
      </c>
      <c r="CP981" s="67">
        <v>9.1568557545542717E-3</v>
      </c>
      <c r="CQ981" s="67">
        <v>0.43258741497993469</v>
      </c>
      <c r="CR981" s="67">
        <v>0.50673544406890869</v>
      </c>
      <c r="CS981" s="67">
        <v>0.56844204664230347</v>
      </c>
      <c r="CT981" s="67">
        <v>0.58648717403411865</v>
      </c>
      <c r="CU981" s="67">
        <v>0.55171114206314087</v>
      </c>
      <c r="CV981" s="67">
        <v>5.4714139550924301E-2</v>
      </c>
      <c r="CW981" s="67">
        <v>-0.17213903367519379</v>
      </c>
      <c r="CX981" s="67">
        <v>-0.23000778257846832</v>
      </c>
      <c r="CY981" s="67">
        <v>-0.17181287705898285</v>
      </c>
      <c r="CZ981" s="67">
        <v>-0.13520248234272003</v>
      </c>
      <c r="DA981" s="67">
        <v>2.3584077134728432E-2</v>
      </c>
      <c r="DB981" s="67">
        <v>1.9778601825237274E-2</v>
      </c>
      <c r="DC981" s="67">
        <v>1.0410061106085777E-2</v>
      </c>
      <c r="DD981" s="67">
        <v>7.1442346088588238E-3</v>
      </c>
      <c r="DE981" s="67">
        <v>2.1511441096663475E-2</v>
      </c>
      <c r="DF981" s="67">
        <v>2.4315208196640015E-2</v>
      </c>
      <c r="DG981" s="67">
        <v>1.9212476909160614E-2</v>
      </c>
      <c r="DH981" s="67">
        <v>-1.2412544339895248E-2</v>
      </c>
      <c r="DI981" s="67">
        <v>-7.1917641907930374E-3</v>
      </c>
      <c r="DJ981" s="67">
        <v>-3.2630141824483871E-2</v>
      </c>
      <c r="DK981" s="67">
        <v>-2.9198572039604187E-2</v>
      </c>
      <c r="DL981" s="67">
        <v>-2.4785218760371208E-2</v>
      </c>
      <c r="DM981" s="67">
        <v>-1.7799106426537037E-3</v>
      </c>
      <c r="DN981" s="67">
        <v>5.0581116229295731E-2</v>
      </c>
      <c r="DO981" s="67">
        <v>0.47411459684371948</v>
      </c>
      <c r="DP981" s="67">
        <v>0.54895377159118652</v>
      </c>
      <c r="DQ981" s="67">
        <v>0.61121213436126709</v>
      </c>
      <c r="DR981" s="67">
        <v>0.629649817943573</v>
      </c>
      <c r="DS981" s="67">
        <v>0.59496223926544189</v>
      </c>
      <c r="DT981" s="67">
        <v>9.7963355481624603E-2</v>
      </c>
      <c r="DU981" s="67">
        <v>-0.12973183393478394</v>
      </c>
      <c r="DV981" s="67">
        <v>-0.1891351193189621</v>
      </c>
      <c r="DW981" s="67">
        <v>-0.13348524272441864</v>
      </c>
      <c r="DX981" s="67">
        <v>-9.9688604474067688E-2</v>
      </c>
      <c r="DY981" s="67">
        <v>6.9614551961421967E-2</v>
      </c>
      <c r="DZ981" s="67">
        <v>6.2269594520330429E-2</v>
      </c>
      <c r="EA981" s="67">
        <v>5.042034387588501E-2</v>
      </c>
      <c r="EB981" s="67">
        <v>4.5544501394033432E-2</v>
      </c>
      <c r="EC981" s="67">
        <v>5.8869972825050354E-2</v>
      </c>
      <c r="ED981" s="67">
        <v>6.2385719269514084E-2</v>
      </c>
      <c r="EE981" s="67">
        <v>6.0190342366695404E-2</v>
      </c>
      <c r="EF981" s="67">
        <v>3.1169064342975616E-2</v>
      </c>
      <c r="EG981" s="67">
        <v>3.9357166737318039E-2</v>
      </c>
      <c r="EH981" s="67">
        <v>1.6891101375222206E-2</v>
      </c>
      <c r="EI981" s="67">
        <v>2.3648340255022049E-2</v>
      </c>
      <c r="EJ981" s="67">
        <v>3.0809963122010231E-2</v>
      </c>
      <c r="EK981" s="67">
        <v>5.6294046342372894E-2</v>
      </c>
      <c r="EL981" s="67">
        <v>0.11039116978645325</v>
      </c>
      <c r="EM981" s="67">
        <v>0.53407329320907593</v>
      </c>
      <c r="EN981" s="67">
        <v>0.60991036891937256</v>
      </c>
      <c r="EO981" s="67">
        <v>0.67296522855758667</v>
      </c>
      <c r="EP981" s="67">
        <v>0.69196969270706177</v>
      </c>
      <c r="EQ981" s="67">
        <v>0.65740996599197388</v>
      </c>
      <c r="ER981" s="67">
        <v>0.16040833294391632</v>
      </c>
      <c r="ES981" s="67">
        <v>-6.8502604961395264E-2</v>
      </c>
      <c r="ET981" s="67">
        <v>-0.13012149930000305</v>
      </c>
      <c r="EU981" s="67">
        <v>-7.8146226704120636E-2</v>
      </c>
      <c r="EV981" s="67">
        <v>-4.8412200063467026E-2</v>
      </c>
      <c r="EW981" s="67">
        <v>72.088394165039063</v>
      </c>
      <c r="EX981" s="67">
        <v>72.31365966796875</v>
      </c>
      <c r="EY981" s="67">
        <v>71.661239624023438</v>
      </c>
      <c r="EZ981" s="67">
        <v>70.985885620117188</v>
      </c>
      <c r="FA981" s="67">
        <v>70.153076171875</v>
      </c>
      <c r="FB981" s="67">
        <v>69.573844909667969</v>
      </c>
      <c r="FC981" s="67">
        <v>69.862342834472656</v>
      </c>
      <c r="FD981" s="67">
        <v>75.207130432128906</v>
      </c>
      <c r="FE981" s="67">
        <v>83.504409790039063</v>
      </c>
      <c r="FF981" s="67">
        <v>88.073738098144531</v>
      </c>
      <c r="FG981" s="67">
        <v>92.202308654785156</v>
      </c>
      <c r="FH981" s="67">
        <v>94.277496337890625</v>
      </c>
      <c r="FI981" s="67">
        <v>97.264366149902344</v>
      </c>
      <c r="FJ981" s="67">
        <v>99.414779663085938</v>
      </c>
      <c r="FK981" s="67">
        <v>100.31610870361328</v>
      </c>
      <c r="FL981" s="67">
        <v>101.71806335449219</v>
      </c>
      <c r="FM981" s="67">
        <v>101.93739318847656</v>
      </c>
      <c r="FN981" s="67">
        <v>103.31097412109375</v>
      </c>
      <c r="FO981" s="67">
        <v>102.21574401855469</v>
      </c>
      <c r="FP981" s="67">
        <v>98.050094604492188</v>
      </c>
      <c r="FQ981" s="67">
        <v>89.397972106933594</v>
      </c>
      <c r="FR981" s="67">
        <v>83.736419677734375</v>
      </c>
      <c r="FS981" s="67">
        <v>80.892707824707031</v>
      </c>
      <c r="FT981" s="67">
        <v>78.773101806640625</v>
      </c>
      <c r="FU981" s="68">
        <v>5.5071629583835602E-2</v>
      </c>
      <c r="FV981" s="40">
        <v>9.9799995422363281</v>
      </c>
      <c r="FW981">
        <v>9185.94</v>
      </c>
      <c r="FX981">
        <v>1</v>
      </c>
    </row>
    <row r="982" spans="1:180" x14ac:dyDescent="0.2">
      <c r="A982" t="s">
        <v>189</v>
      </c>
      <c r="B982" t="s">
        <v>207</v>
      </c>
      <c r="C982" t="s">
        <v>204</v>
      </c>
      <c r="D982" t="s">
        <v>187</v>
      </c>
      <c r="E982" t="s">
        <v>1</v>
      </c>
      <c r="F982" t="s">
        <v>193</v>
      </c>
      <c r="G982" s="60" t="s">
        <v>220</v>
      </c>
      <c r="H982" s="67">
        <v>5131.0001749992371</v>
      </c>
      <c r="I982" s="67">
        <v>1.490121603012085</v>
      </c>
      <c r="J982" s="67">
        <v>1.2784597873687744</v>
      </c>
      <c r="K982" s="67">
        <v>1.1390266418457031</v>
      </c>
      <c r="L982" s="67">
        <v>1.0388840436935425</v>
      </c>
      <c r="M982" s="67">
        <v>0.99188673496246338</v>
      </c>
      <c r="N982" s="67">
        <v>1.0156071186065674</v>
      </c>
      <c r="O982" s="67">
        <v>1.1011265516281128</v>
      </c>
      <c r="P982" s="67">
        <v>1.1980935335159302</v>
      </c>
      <c r="Q982" s="67">
        <v>1.315940260887146</v>
      </c>
      <c r="R982" s="67">
        <v>1.454998254776001</v>
      </c>
      <c r="S982" s="67">
        <v>1.6558880805969238</v>
      </c>
      <c r="T982" s="67">
        <v>1.8385955095291138</v>
      </c>
      <c r="U982" s="67">
        <v>1.9804129600524902</v>
      </c>
      <c r="V982" s="67">
        <v>2.0979840755462646</v>
      </c>
      <c r="W982" s="67">
        <v>2.1768755912780762</v>
      </c>
      <c r="X982" s="67">
        <v>2.2941699028015137</v>
      </c>
      <c r="Y982" s="67">
        <v>2.4607632160186768</v>
      </c>
      <c r="Z982" s="67">
        <v>2.625591516494751</v>
      </c>
      <c r="AA982" s="67">
        <v>2.6624927520751953</v>
      </c>
      <c r="AB982" s="67">
        <v>2.5913455486297607</v>
      </c>
      <c r="AC982" s="67">
        <v>2.4399092197418213</v>
      </c>
      <c r="AD982" s="67">
        <v>2.2489256858825684</v>
      </c>
      <c r="AE982" s="67">
        <v>1.8879520893096924</v>
      </c>
      <c r="AF982" s="67">
        <v>1.5363550186157227</v>
      </c>
      <c r="AG982" s="67">
        <v>-0.16838949918746948</v>
      </c>
      <c r="AH982" s="67">
        <v>-0.14023256301879883</v>
      </c>
      <c r="AI982" s="67">
        <v>-0.10324539244174957</v>
      </c>
      <c r="AJ982" s="67">
        <v>-8.4301665425300598E-2</v>
      </c>
      <c r="AK982" s="67">
        <v>-7.9735212028026581E-2</v>
      </c>
      <c r="AL982" s="67">
        <v>-6.7632049322128296E-2</v>
      </c>
      <c r="AM982" s="67">
        <v>-9.0267814695835114E-2</v>
      </c>
      <c r="AN982" s="67">
        <v>-0.11960587650537491</v>
      </c>
      <c r="AO982" s="67">
        <v>-0.15351094305515289</v>
      </c>
      <c r="AP982" s="67">
        <v>-0.17100735008716583</v>
      </c>
      <c r="AQ982" s="67">
        <v>-0.15615366399288177</v>
      </c>
      <c r="AR982" s="67">
        <v>-0.13999420404434204</v>
      </c>
      <c r="AS982" s="67">
        <v>-0.12745772302150726</v>
      </c>
      <c r="AT982" s="67">
        <v>-6.5516158938407898E-2</v>
      </c>
      <c r="AU982" s="67">
        <v>0.25786840915679932</v>
      </c>
      <c r="AV982" s="67">
        <v>0.32119542360305786</v>
      </c>
      <c r="AW982" s="67">
        <v>0.34882614016532898</v>
      </c>
      <c r="AX982" s="67">
        <v>0.36295616626739502</v>
      </c>
      <c r="AY982" s="67">
        <v>0.31497052311897278</v>
      </c>
      <c r="AZ982" s="67">
        <v>-0.16125114262104034</v>
      </c>
      <c r="BA982" s="67">
        <v>-0.29266077280044556</v>
      </c>
      <c r="BB982" s="67">
        <v>-0.2973904013633728</v>
      </c>
      <c r="BC982" s="67">
        <v>-0.24273800849914551</v>
      </c>
      <c r="BD982" s="67">
        <v>-0.20517754554748535</v>
      </c>
      <c r="BE982" s="67">
        <v>-0.12234912812709808</v>
      </c>
      <c r="BF982" s="67">
        <v>-9.7732596099376678E-2</v>
      </c>
      <c r="BG982" s="67">
        <v>-6.3226141035556793E-2</v>
      </c>
      <c r="BH982" s="67">
        <v>-4.5891989022493362E-2</v>
      </c>
      <c r="BI982" s="67">
        <v>-4.2367473244667053E-2</v>
      </c>
      <c r="BJ982" s="67">
        <v>-2.9551412910223007E-2</v>
      </c>
      <c r="BK982" s="67">
        <v>-4.9277741461992264E-2</v>
      </c>
      <c r="BL982" s="67">
        <v>-7.6012879610061646E-2</v>
      </c>
      <c r="BM982" s="67">
        <v>-0.10695066303014755</v>
      </c>
      <c r="BN982" s="67">
        <v>-0.12147501111030579</v>
      </c>
      <c r="BO982" s="67">
        <v>-0.10329508781433105</v>
      </c>
      <c r="BP982" s="67">
        <v>-8.4387272596359253E-2</v>
      </c>
      <c r="BQ982" s="67">
        <v>-6.9371655583381653E-2</v>
      </c>
      <c r="BR982" s="67">
        <v>-5.6941951625049114E-3</v>
      </c>
      <c r="BS982" s="67">
        <v>0.31783890724182129</v>
      </c>
      <c r="BT982" s="67">
        <v>0.38216352462768555</v>
      </c>
      <c r="BU982" s="67">
        <v>0.41059055924415588</v>
      </c>
      <c r="BV982" s="67">
        <v>0.42528751492500305</v>
      </c>
      <c r="BW982" s="67">
        <v>0.37742990255355835</v>
      </c>
      <c r="BX982" s="67">
        <v>-9.879361093044281E-2</v>
      </c>
      <c r="BY982" s="67">
        <v>-0.23141886293888092</v>
      </c>
      <c r="BZ982" s="67">
        <v>-0.23836454749107361</v>
      </c>
      <c r="CA982" s="67">
        <v>-0.18738807737827301</v>
      </c>
      <c r="CB982" s="67">
        <v>-0.15389101207256317</v>
      </c>
      <c r="CC982" s="67">
        <v>-9.0461716055870056E-2</v>
      </c>
      <c r="CD982" s="67">
        <v>-6.8297252058982849E-2</v>
      </c>
      <c r="CE982" s="67">
        <v>-3.5508934408426285E-2</v>
      </c>
      <c r="CF982" s="67">
        <v>-1.9289568066596985E-2</v>
      </c>
      <c r="CG982" s="67">
        <v>-1.6486689448356628E-2</v>
      </c>
      <c r="CH982" s="67">
        <v>-3.1768770422786474E-3</v>
      </c>
      <c r="CI982" s="67">
        <v>-2.0888138562440872E-2</v>
      </c>
      <c r="CJ982" s="67">
        <v>-4.5820511877536774E-2</v>
      </c>
      <c r="CK982" s="67">
        <v>-7.4703149497509003E-2</v>
      </c>
      <c r="CL982" s="67">
        <v>-8.7169043719768524E-2</v>
      </c>
      <c r="CM982" s="67">
        <v>-6.6685400903224945E-2</v>
      </c>
      <c r="CN982" s="67">
        <v>-4.5874077826738358E-2</v>
      </c>
      <c r="CO982" s="67">
        <v>-2.9141433537006378E-2</v>
      </c>
      <c r="CP982" s="67">
        <v>3.573831170797348E-2</v>
      </c>
      <c r="CQ982" s="67">
        <v>0.35937431454658508</v>
      </c>
      <c r="CR982" s="67">
        <v>0.42438983917236328</v>
      </c>
      <c r="CS982" s="67">
        <v>0.4533684253692627</v>
      </c>
      <c r="CT982" s="67">
        <v>0.46845802664756775</v>
      </c>
      <c r="CU982" s="67">
        <v>0.42068907618522644</v>
      </c>
      <c r="CV982" s="67">
        <v>-5.5535711348056793E-2</v>
      </c>
      <c r="CW982" s="67">
        <v>-0.18900291621685028</v>
      </c>
      <c r="CX982" s="67">
        <v>-0.19748343527317047</v>
      </c>
      <c r="CY982" s="67">
        <v>-0.14905290305614471</v>
      </c>
      <c r="CZ982" s="67">
        <v>-0.11837010085582733</v>
      </c>
      <c r="DA982" s="67">
        <v>-5.8574303984642029E-2</v>
      </c>
      <c r="DB982" s="67">
        <v>-3.886190801858902E-2</v>
      </c>
      <c r="DC982" s="67">
        <v>-7.7917291782796383E-3</v>
      </c>
      <c r="DD982" s="67">
        <v>7.3128542862832546E-3</v>
      </c>
      <c r="DE982" s="67">
        <v>9.394095279276371E-3</v>
      </c>
      <c r="DF982" s="67">
        <v>2.3197656497359276E-2</v>
      </c>
      <c r="DG982" s="67">
        <v>7.5014620088040829E-3</v>
      </c>
      <c r="DH982" s="67">
        <v>-1.5628136694431305E-2</v>
      </c>
      <c r="DI982" s="67">
        <v>-4.2455639690160751E-2</v>
      </c>
      <c r="DJ982" s="67">
        <v>-5.2863083779811859E-2</v>
      </c>
      <c r="DK982" s="67">
        <v>-3.0075713992118835E-2</v>
      </c>
      <c r="DL982" s="67">
        <v>-7.3608923703432083E-3</v>
      </c>
      <c r="DM982" s="67">
        <v>1.108879316598177E-2</v>
      </c>
      <c r="DN982" s="67">
        <v>7.7170811593532562E-2</v>
      </c>
      <c r="DO982" s="67">
        <v>0.40090969204902649</v>
      </c>
      <c r="DP982" s="67">
        <v>0.4666161835193634</v>
      </c>
      <c r="DQ982" s="67">
        <v>0.49614626169204712</v>
      </c>
      <c r="DR982" s="67">
        <v>0.51162850856781006</v>
      </c>
      <c r="DS982" s="67">
        <v>0.46394827961921692</v>
      </c>
      <c r="DT982" s="67">
        <v>-1.22778145596385E-2</v>
      </c>
      <c r="DU982" s="67">
        <v>-0.14658695459365845</v>
      </c>
      <c r="DV982" s="67">
        <v>-0.15660230815410614</v>
      </c>
      <c r="DW982" s="67">
        <v>-0.11071772128343582</v>
      </c>
      <c r="DX982" s="67">
        <v>-8.2849189639091492E-2</v>
      </c>
      <c r="DY982" s="67">
        <v>-1.2533946894109249E-2</v>
      </c>
      <c r="DZ982" s="67">
        <v>3.6380526144057512E-3</v>
      </c>
      <c r="EA982" s="67">
        <v>3.2227516174316406E-2</v>
      </c>
      <c r="EB982" s="67">
        <v>4.5722529292106628E-2</v>
      </c>
      <c r="EC982" s="67">
        <v>4.6761836856603622E-2</v>
      </c>
      <c r="ED982" s="67">
        <v>6.1278298497200012E-2</v>
      </c>
      <c r="EE982" s="67">
        <v>4.8491537570953369E-2</v>
      </c>
      <c r="EF982" s="67">
        <v>2.7964858338236809E-2</v>
      </c>
      <c r="EG982" s="67">
        <v>4.1046510450541973E-3</v>
      </c>
      <c r="EH982" s="67">
        <v>-3.3307299017906189E-3</v>
      </c>
      <c r="EI982" s="67">
        <v>2.2782860323786736E-2</v>
      </c>
      <c r="EJ982" s="67">
        <v>4.8246033489704132E-2</v>
      </c>
      <c r="EK982" s="67">
        <v>6.917484849691391E-2</v>
      </c>
      <c r="EL982" s="67">
        <v>0.13699278235435486</v>
      </c>
      <c r="EM982" s="67">
        <v>0.46088013052940369</v>
      </c>
      <c r="EN982" s="67">
        <v>0.52758431434631348</v>
      </c>
      <c r="EO982" s="67">
        <v>0.55791068077087402</v>
      </c>
      <c r="EP982" s="67">
        <v>0.5739598274230957</v>
      </c>
      <c r="EQ982" s="67">
        <v>0.52640759944915771</v>
      </c>
      <c r="ER982" s="67">
        <v>5.0179723650217056E-2</v>
      </c>
      <c r="ES982" s="67">
        <v>-8.5345059633255005E-2</v>
      </c>
      <c r="ET982" s="67">
        <v>-9.7576484084129333E-2</v>
      </c>
      <c r="EU982" s="67">
        <v>-5.5367793887853622E-2</v>
      </c>
      <c r="EV982" s="67">
        <v>-3.1562644988298416E-2</v>
      </c>
      <c r="EW982" s="67">
        <v>76.916389465332031</v>
      </c>
      <c r="EX982" s="67">
        <v>75.932395935058594</v>
      </c>
      <c r="EY982" s="67">
        <v>74.456031799316406</v>
      </c>
      <c r="EZ982" s="67">
        <v>73.733016967773438</v>
      </c>
      <c r="FA982" s="67">
        <v>74.813896179199219</v>
      </c>
      <c r="FB982" s="67">
        <v>74.356559753417969</v>
      </c>
      <c r="FC982" s="67">
        <v>74.813385009765625</v>
      </c>
      <c r="FD982" s="67">
        <v>77.679557800292969</v>
      </c>
      <c r="FE982" s="67">
        <v>83.726966857910156</v>
      </c>
      <c r="FF982" s="67">
        <v>89.27276611328125</v>
      </c>
      <c r="FG982" s="67">
        <v>91.493614196777344</v>
      </c>
      <c r="FH982" s="67">
        <v>90.113693237304688</v>
      </c>
      <c r="FI982" s="67">
        <v>92.627510070800781</v>
      </c>
      <c r="FJ982" s="67">
        <v>94.606414794921875</v>
      </c>
      <c r="FK982" s="67">
        <v>94.586814880371094</v>
      </c>
      <c r="FL982" s="67">
        <v>94.570274353027344</v>
      </c>
      <c r="FM982" s="67">
        <v>95.7342529296875</v>
      </c>
      <c r="FN982" s="67">
        <v>97.147781372070313</v>
      </c>
      <c r="FO982" s="67">
        <v>96.166069030761719</v>
      </c>
      <c r="FP982" s="67">
        <v>93.115730285644531</v>
      </c>
      <c r="FQ982" s="67">
        <v>87.253082275390625</v>
      </c>
      <c r="FR982" s="67">
        <v>81.909828186035156</v>
      </c>
      <c r="FS982" s="67">
        <v>78.459945678710938</v>
      </c>
      <c r="FT982" s="67">
        <v>76.05096435546875</v>
      </c>
      <c r="FU982" s="68">
        <v>5.5081743746995926E-2</v>
      </c>
      <c r="FV982" s="40">
        <v>9.8900003433227539</v>
      </c>
      <c r="FW982">
        <v>8904.0300000000007</v>
      </c>
      <c r="FX982">
        <v>1</v>
      </c>
    </row>
    <row r="983" spans="1:180" x14ac:dyDescent="0.2">
      <c r="A983" t="s">
        <v>189</v>
      </c>
      <c r="B983" t="s">
        <v>207</v>
      </c>
      <c r="C983" t="s">
        <v>204</v>
      </c>
      <c r="D983" t="s">
        <v>187</v>
      </c>
      <c r="E983" t="s">
        <v>1</v>
      </c>
      <c r="F983" t="s">
        <v>193</v>
      </c>
      <c r="G983" s="60" t="s">
        <v>221</v>
      </c>
      <c r="H983" s="67">
        <v>5194.9999675750732</v>
      </c>
      <c r="I983" s="67">
        <v>0.89172685146331787</v>
      </c>
      <c r="J983" s="67">
        <v>0.78368288278579712</v>
      </c>
      <c r="K983" s="67">
        <v>0.71669501066207886</v>
      </c>
      <c r="L983" s="67">
        <v>0.68416035175323486</v>
      </c>
      <c r="M983" s="67">
        <v>0.6739964485168457</v>
      </c>
      <c r="N983" s="67">
        <v>0.72051942348480225</v>
      </c>
      <c r="O983" s="67">
        <v>0.81775999069213867</v>
      </c>
      <c r="P983" s="67">
        <v>0.87867945432662964</v>
      </c>
      <c r="Q983" s="67">
        <v>0.94036203622817993</v>
      </c>
      <c r="R983" s="67">
        <v>0.99408286809921265</v>
      </c>
      <c r="S983" s="67">
        <v>1.1073144674301147</v>
      </c>
      <c r="T983" s="67">
        <v>1.2502233982086182</v>
      </c>
      <c r="U983" s="67">
        <v>1.4366815090179443</v>
      </c>
      <c r="V983" s="67">
        <v>1.6825941801071167</v>
      </c>
      <c r="W983" s="67">
        <v>1.942111611366272</v>
      </c>
      <c r="X983" s="67">
        <v>2.1948955059051514</v>
      </c>
      <c r="Y983" s="67">
        <v>2.4175434112548828</v>
      </c>
      <c r="Z983" s="67">
        <v>2.6107213497161865</v>
      </c>
      <c r="AA983" s="67">
        <v>2.6749649047851563</v>
      </c>
      <c r="AB983" s="67">
        <v>2.605647087097168</v>
      </c>
      <c r="AC983" s="67">
        <v>2.3812637329101563</v>
      </c>
      <c r="AD983" s="67">
        <v>2.1433467864990234</v>
      </c>
      <c r="AE983" s="67">
        <v>1.7407665252685547</v>
      </c>
      <c r="AF983" s="67">
        <v>1.3688457012176514</v>
      </c>
      <c r="AG983" s="67">
        <v>-8.2272969186306E-2</v>
      </c>
      <c r="AH983" s="67">
        <v>-6.1615325510501862E-2</v>
      </c>
      <c r="AI983" s="67">
        <v>-7.0013932883739471E-2</v>
      </c>
      <c r="AJ983" s="67">
        <v>-5.7761829346418381E-2</v>
      </c>
      <c r="AK983" s="67">
        <v>-5.4939247667789459E-2</v>
      </c>
      <c r="AL983" s="67">
        <v>-6.1414632946252823E-2</v>
      </c>
      <c r="AM983" s="67">
        <v>-5.3459785878658295E-2</v>
      </c>
      <c r="AN983" s="67">
        <v>-7.4614390730857849E-2</v>
      </c>
      <c r="AO983" s="67">
        <v>-7.3878034949302673E-2</v>
      </c>
      <c r="AP983" s="67">
        <v>-0.10593957453966141</v>
      </c>
      <c r="AQ983" s="67">
        <v>-0.10746946930885315</v>
      </c>
      <c r="AR983" s="67">
        <v>-0.10979254543781281</v>
      </c>
      <c r="AS983" s="67">
        <v>-0.14105550944805145</v>
      </c>
      <c r="AT983" s="67">
        <v>-7.2642296552658081E-2</v>
      </c>
      <c r="AU983" s="67">
        <v>0.28617122769355774</v>
      </c>
      <c r="AV983" s="67">
        <v>0.4038965106010437</v>
      </c>
      <c r="AW983" s="67">
        <v>0.43343201279640198</v>
      </c>
      <c r="AX983" s="67">
        <v>0.44948148727416992</v>
      </c>
      <c r="AY983" s="67">
        <v>0.42860954999923706</v>
      </c>
      <c r="AZ983" s="67">
        <v>-6.6221621818840504E-3</v>
      </c>
      <c r="BA983" s="67">
        <v>-0.19649438560009003</v>
      </c>
      <c r="BB983" s="67">
        <v>-0.18247464299201965</v>
      </c>
      <c r="BC983" s="67">
        <v>-0.16730841994285583</v>
      </c>
      <c r="BD983" s="67">
        <v>-0.12801118195056915</v>
      </c>
      <c r="BE983" s="67">
        <v>-3.7228059023618698E-2</v>
      </c>
      <c r="BF983" s="67">
        <v>-2.0037222653627396E-2</v>
      </c>
      <c r="BG983" s="67">
        <v>-3.0856071040034294E-2</v>
      </c>
      <c r="BH983" s="67">
        <v>-2.0168928429484367E-2</v>
      </c>
      <c r="BI983" s="67">
        <v>-1.8363967537879944E-2</v>
      </c>
      <c r="BJ983" s="67">
        <v>-2.4129727855324745E-2</v>
      </c>
      <c r="BK983" s="67">
        <v>-1.3309195637702942E-2</v>
      </c>
      <c r="BL983" s="67">
        <v>-3.1933367252349854E-2</v>
      </c>
      <c r="BM983" s="67">
        <v>-2.8300769627094269E-2</v>
      </c>
      <c r="BN983" s="67">
        <v>-5.7464078068733215E-2</v>
      </c>
      <c r="BO983" s="67">
        <v>-5.5743273347616196E-2</v>
      </c>
      <c r="BP983" s="67">
        <v>-5.5383570492267609E-2</v>
      </c>
      <c r="BQ983" s="67">
        <v>-8.4223225712776184E-2</v>
      </c>
      <c r="BR983" s="67">
        <v>-1.4117301441729069E-2</v>
      </c>
      <c r="BS983" s="67">
        <v>0.34483861923217773</v>
      </c>
      <c r="BT983" s="67">
        <v>0.46353748440742493</v>
      </c>
      <c r="BU983" s="67">
        <v>0.4938485324382782</v>
      </c>
      <c r="BV983" s="67">
        <v>0.51045531034469604</v>
      </c>
      <c r="BW983" s="67">
        <v>0.4897117018699646</v>
      </c>
      <c r="BX983" s="67">
        <v>5.4490379989147186E-2</v>
      </c>
      <c r="BY983" s="67">
        <v>-0.13656702637672424</v>
      </c>
      <c r="BZ983" s="67">
        <v>-0.12471839785575867</v>
      </c>
      <c r="CA983" s="67">
        <v>-0.11315874755382538</v>
      </c>
      <c r="CB983" s="67">
        <v>-7.7838391065597534E-2</v>
      </c>
      <c r="CC983" s="67">
        <v>-6.0300952754914761E-3</v>
      </c>
      <c r="CD983" s="67">
        <v>8.7596410885453224E-3</v>
      </c>
      <c r="CE983" s="67">
        <v>-3.7354524247348309E-3</v>
      </c>
      <c r="CF983" s="67">
        <v>5.8677983470261097E-3</v>
      </c>
      <c r="CG983" s="67">
        <v>6.9679594598710537E-3</v>
      </c>
      <c r="CH983" s="67">
        <v>1.6936876345425844E-3</v>
      </c>
      <c r="CI983" s="67">
        <v>1.4498981647193432E-2</v>
      </c>
      <c r="CJ983" s="67">
        <v>-2.3726176004856825E-3</v>
      </c>
      <c r="CK983" s="67">
        <v>3.2659075222909451E-3</v>
      </c>
      <c r="CL983" s="67">
        <v>-2.3890096694231033E-2</v>
      </c>
      <c r="CM983" s="67">
        <v>-1.9917866215109825E-2</v>
      </c>
      <c r="CN983" s="67">
        <v>-1.7700079828500748E-2</v>
      </c>
      <c r="CO983" s="67">
        <v>-4.4861357659101486E-2</v>
      </c>
      <c r="CP983" s="67">
        <v>2.6416929438710213E-2</v>
      </c>
      <c r="CQ983" s="67">
        <v>0.38547149300575256</v>
      </c>
      <c r="CR983" s="67">
        <v>0.50484466552734375</v>
      </c>
      <c r="CS983" s="67">
        <v>0.53569287061691284</v>
      </c>
      <c r="CT983" s="67">
        <v>0.55268549919128418</v>
      </c>
      <c r="CU983" s="67">
        <v>0.53203088045120239</v>
      </c>
      <c r="CV983" s="67">
        <v>9.6816748380661011E-2</v>
      </c>
      <c r="CW983" s="67">
        <v>-9.5061533153057098E-2</v>
      </c>
      <c r="CX983" s="67">
        <v>-8.471660315990448E-2</v>
      </c>
      <c r="CY983" s="67">
        <v>-7.5654856860637665E-2</v>
      </c>
      <c r="CZ983" s="67">
        <v>-4.3088864535093307E-2</v>
      </c>
      <c r="DA983" s="67">
        <v>2.5167867541313171E-2</v>
      </c>
      <c r="DB983" s="67">
        <v>3.755650669336319E-2</v>
      </c>
      <c r="DC983" s="67">
        <v>2.3385163396596909E-2</v>
      </c>
      <c r="DD983" s="67">
        <v>3.190452978014946E-2</v>
      </c>
      <c r="DE983" s="67">
        <v>3.2299887388944626E-2</v>
      </c>
      <c r="DF983" s="67">
        <v>2.7517104521393776E-2</v>
      </c>
      <c r="DG983" s="67">
        <v>4.2307157069444656E-2</v>
      </c>
      <c r="DH983" s="67">
        <v>2.7188131585717201E-2</v>
      </c>
      <c r="DI983" s="67">
        <v>3.4832585602998734E-2</v>
      </c>
      <c r="DJ983" s="67">
        <v>9.6838837489485741E-3</v>
      </c>
      <c r="DK983" s="67">
        <v>1.5907537192106247E-2</v>
      </c>
      <c r="DL983" s="67">
        <v>1.9983410835266113E-2</v>
      </c>
      <c r="DM983" s="67">
        <v>-5.4994933307170868E-3</v>
      </c>
      <c r="DN983" s="67">
        <v>6.6951163113117218E-2</v>
      </c>
      <c r="DO983" s="67">
        <v>0.426104336977005</v>
      </c>
      <c r="DP983" s="67">
        <v>0.54615181684494019</v>
      </c>
      <c r="DQ983" s="67">
        <v>0.5775371789932251</v>
      </c>
      <c r="DR983" s="67">
        <v>0.59491574764251709</v>
      </c>
      <c r="DS983" s="67">
        <v>0.57434999942779541</v>
      </c>
      <c r="DT983" s="67">
        <v>0.13914310932159424</v>
      </c>
      <c r="DU983" s="67">
        <v>-5.3556028753519058E-2</v>
      </c>
      <c r="DV983" s="67">
        <v>-4.4714797288179398E-2</v>
      </c>
      <c r="DW983" s="67">
        <v>-3.8150947540998459E-2</v>
      </c>
      <c r="DX983" s="67">
        <v>-8.3393389359116554E-3</v>
      </c>
      <c r="DY983" s="67">
        <v>7.0212773978710175E-2</v>
      </c>
      <c r="DZ983" s="67">
        <v>7.9134605824947357E-2</v>
      </c>
      <c r="EA983" s="67">
        <v>6.2543027102947235E-2</v>
      </c>
      <c r="EB983" s="67">
        <v>6.9497428834438324E-2</v>
      </c>
      <c r="EC983" s="67">
        <v>6.8875163793563843E-2</v>
      </c>
      <c r="ED983" s="67">
        <v>6.4802013337612152E-2</v>
      </c>
      <c r="EE983" s="67">
        <v>8.2457751035690308E-2</v>
      </c>
      <c r="EF983" s="67">
        <v>6.9869160652160645E-2</v>
      </c>
      <c r="EG983" s="67">
        <v>8.0409854650497437E-2</v>
      </c>
      <c r="EH983" s="67">
        <v>5.8159377425909042E-2</v>
      </c>
      <c r="EI983" s="67">
        <v>6.7633733153343201E-2</v>
      </c>
      <c r="EJ983" s="67">
        <v>7.439238578081131E-2</v>
      </c>
      <c r="EK983" s="67">
        <v>5.1332786679267883E-2</v>
      </c>
      <c r="EL983" s="67">
        <v>0.12547615170478821</v>
      </c>
      <c r="EM983" s="67">
        <v>0.48477169871330261</v>
      </c>
      <c r="EN983" s="67">
        <v>0.60579288005828857</v>
      </c>
      <c r="EO983" s="67">
        <v>0.63795369863510132</v>
      </c>
      <c r="EP983" s="67">
        <v>0.65588957071304321</v>
      </c>
      <c r="EQ983" s="67">
        <v>0.63545215129852295</v>
      </c>
      <c r="ER983" s="67">
        <v>0.20025566220283508</v>
      </c>
      <c r="ES983" s="67">
        <v>6.3713192939758301E-3</v>
      </c>
      <c r="ET983" s="67">
        <v>1.3041448779404163E-2</v>
      </c>
      <c r="EU983" s="67">
        <v>1.5998730435967445E-2</v>
      </c>
      <c r="EV983" s="67">
        <v>4.1833452880382538E-2</v>
      </c>
      <c r="EW983" s="67">
        <v>65.868255615234375</v>
      </c>
      <c r="EX983" s="67">
        <v>65.608634948730469</v>
      </c>
      <c r="EY983" s="67">
        <v>64.536727905273438</v>
      </c>
      <c r="EZ983" s="67">
        <v>64.952186584472656</v>
      </c>
      <c r="FA983" s="67">
        <v>64.004669189453125</v>
      </c>
      <c r="FB983" s="67">
        <v>61.584438323974609</v>
      </c>
      <c r="FC983" s="67">
        <v>61.411537170410156</v>
      </c>
      <c r="FD983" s="67">
        <v>66.393318176269531</v>
      </c>
      <c r="FE983" s="67">
        <v>75.865867614746094</v>
      </c>
      <c r="FF983" s="67">
        <v>84.466972351074219</v>
      </c>
      <c r="FG983" s="67">
        <v>88.822586059570313</v>
      </c>
      <c r="FH983" s="67">
        <v>90.708061218261719</v>
      </c>
      <c r="FI983" s="67">
        <v>92.440933227539063</v>
      </c>
      <c r="FJ983" s="67">
        <v>95.019721984863281</v>
      </c>
      <c r="FK983" s="67">
        <v>96.298927307128906</v>
      </c>
      <c r="FL983" s="67">
        <v>98.363265991210938</v>
      </c>
      <c r="FM983" s="67">
        <v>98.772415161132813</v>
      </c>
      <c r="FN983" s="67">
        <v>98.5321044921875</v>
      </c>
      <c r="FO983" s="67">
        <v>97.599273681640625</v>
      </c>
      <c r="FP983" s="67">
        <v>93.391334533691406</v>
      </c>
      <c r="FQ983" s="67">
        <v>84.222579956054688</v>
      </c>
      <c r="FR983" s="67">
        <v>78.000038146972656</v>
      </c>
      <c r="FS983" s="67">
        <v>74.568229675292969</v>
      </c>
      <c r="FT983" s="67">
        <v>72.063262939453125</v>
      </c>
      <c r="FU983" s="68">
        <v>5.3880263119935989E-2</v>
      </c>
      <c r="FV983" s="40">
        <v>8.3199996948242188</v>
      </c>
      <c r="FW983">
        <v>7222.84</v>
      </c>
      <c r="FX983">
        <v>1</v>
      </c>
    </row>
    <row r="984" spans="1:180" x14ac:dyDescent="0.2">
      <c r="A984" t="s">
        <v>189</v>
      </c>
      <c r="B984" t="s">
        <v>207</v>
      </c>
      <c r="C984" t="s">
        <v>204</v>
      </c>
      <c r="D984" t="s">
        <v>187</v>
      </c>
      <c r="E984" t="s">
        <v>1</v>
      </c>
      <c r="F984" t="s">
        <v>193</v>
      </c>
      <c r="G984" s="60" t="s">
        <v>222</v>
      </c>
      <c r="H984" s="67">
        <v>5216.0002402067184</v>
      </c>
      <c r="I984" s="67">
        <v>1.1013954877853394</v>
      </c>
      <c r="J984" s="67">
        <v>0.94926095008850098</v>
      </c>
      <c r="K984" s="67">
        <v>0.86058288812637329</v>
      </c>
      <c r="L984" s="67">
        <v>0.80137205123901367</v>
      </c>
      <c r="M984" s="67">
        <v>0.77339035272598267</v>
      </c>
      <c r="N984" s="67">
        <v>0.80361825227737427</v>
      </c>
      <c r="O984" s="67">
        <v>0.88468015193939209</v>
      </c>
      <c r="P984" s="67">
        <v>0.9743722677230835</v>
      </c>
      <c r="Q984" s="67">
        <v>1.0571818351745605</v>
      </c>
      <c r="R984" s="67">
        <v>1.1810625791549683</v>
      </c>
      <c r="S984" s="67">
        <v>1.3423959016799927</v>
      </c>
      <c r="T984" s="67">
        <v>1.577025294303894</v>
      </c>
      <c r="U984" s="67">
        <v>1.8514024019241333</v>
      </c>
      <c r="V984" s="67">
        <v>2.1426973342895508</v>
      </c>
      <c r="W984" s="67">
        <v>2.4021239280700684</v>
      </c>
      <c r="X984" s="67">
        <v>2.6623268127441406</v>
      </c>
      <c r="Y984" s="67">
        <v>2.86187744140625</v>
      </c>
      <c r="Z984" s="67">
        <v>3.0225846767425537</v>
      </c>
      <c r="AA984" s="67">
        <v>3.0791196823120117</v>
      </c>
      <c r="AB984" s="67">
        <v>2.9961931705474854</v>
      </c>
      <c r="AC984" s="67">
        <v>2.7667641639709473</v>
      </c>
      <c r="AD984" s="67">
        <v>2.4835481643676758</v>
      </c>
      <c r="AE984" s="67">
        <v>2.0504188537597656</v>
      </c>
      <c r="AF984" s="67">
        <v>1.6134456396102905</v>
      </c>
      <c r="AG984" s="67">
        <v>-0.11818844825029373</v>
      </c>
      <c r="AH984" s="67">
        <v>-9.9550746381282806E-2</v>
      </c>
      <c r="AI984" s="67">
        <v>-8.2587763667106628E-2</v>
      </c>
      <c r="AJ984" s="67">
        <v>-7.6109275221824646E-2</v>
      </c>
      <c r="AK984" s="67">
        <v>-6.7190885543823242E-2</v>
      </c>
      <c r="AL984" s="67">
        <v>-7.0352256298065186E-2</v>
      </c>
      <c r="AM984" s="67">
        <v>-8.5672222077846527E-2</v>
      </c>
      <c r="AN984" s="67">
        <v>-9.2679895460605621E-2</v>
      </c>
      <c r="AO984" s="67">
        <v>-0.11714906990528107</v>
      </c>
      <c r="AP984" s="67">
        <v>-0.1303563266992569</v>
      </c>
      <c r="AQ984" s="67">
        <v>-0.14076192677021027</v>
      </c>
      <c r="AR984" s="67">
        <v>-0.14145585894584656</v>
      </c>
      <c r="AS984" s="67">
        <v>-0.13871355354785919</v>
      </c>
      <c r="AT984" s="67">
        <v>-2.6897154748439789E-2</v>
      </c>
      <c r="AU984" s="67">
        <v>0.35389792919158936</v>
      </c>
      <c r="AV984" s="67">
        <v>0.46800082921981812</v>
      </c>
      <c r="AW984" s="67">
        <v>0.47858470678329468</v>
      </c>
      <c r="AX984" s="67">
        <v>0.48546651005744934</v>
      </c>
      <c r="AY984" s="67">
        <v>0.48559176921844482</v>
      </c>
      <c r="AZ984" s="67">
        <v>2.0600646734237671E-2</v>
      </c>
      <c r="BA984" s="67">
        <v>-0.16776107251644135</v>
      </c>
      <c r="BB984" s="67">
        <v>-0.22679714858531952</v>
      </c>
      <c r="BC984" s="67">
        <v>-0.19752031564712524</v>
      </c>
      <c r="BD984" s="67">
        <v>-0.20162250101566315</v>
      </c>
      <c r="BE984" s="67">
        <v>-7.3257394134998322E-2</v>
      </c>
      <c r="BF984" s="67">
        <v>-5.8077055960893631E-2</v>
      </c>
      <c r="BG984" s="67">
        <v>-4.3528076261281967E-2</v>
      </c>
      <c r="BH984" s="67">
        <v>-3.8610376417636871E-2</v>
      </c>
      <c r="BI984" s="67">
        <v>-3.0707301571965218E-2</v>
      </c>
      <c r="BJ984" s="67">
        <v>-3.316175565123558E-2</v>
      </c>
      <c r="BK984" s="67">
        <v>-4.5623898506164551E-2</v>
      </c>
      <c r="BL984" s="67">
        <v>-5.0107311457395554E-2</v>
      </c>
      <c r="BM984" s="67">
        <v>-7.1687430143356323E-2</v>
      </c>
      <c r="BN984" s="67">
        <v>-8.2004502415657043E-2</v>
      </c>
      <c r="BO984" s="67">
        <v>-8.9167200028896332E-2</v>
      </c>
      <c r="BP984" s="67">
        <v>-8.7185084819793701E-2</v>
      </c>
      <c r="BQ984" s="67">
        <v>-8.2026176154613495E-2</v>
      </c>
      <c r="BR984" s="67">
        <v>3.1478557735681534E-2</v>
      </c>
      <c r="BS984" s="67">
        <v>0.41241571307182312</v>
      </c>
      <c r="BT984" s="67">
        <v>0.52748841047286987</v>
      </c>
      <c r="BU984" s="67">
        <v>0.53884506225585938</v>
      </c>
      <c r="BV984" s="67">
        <v>0.54628211259841919</v>
      </c>
      <c r="BW984" s="67">
        <v>0.54653465747833252</v>
      </c>
      <c r="BX984" s="67">
        <v>8.1553831696510315E-2</v>
      </c>
      <c r="BY984" s="67">
        <v>-0.107989601790905</v>
      </c>
      <c r="BZ984" s="67">
        <v>-0.16919058561325073</v>
      </c>
      <c r="CA984" s="67">
        <v>-0.14350946247577667</v>
      </c>
      <c r="CB984" s="67">
        <v>-0.15157745778560638</v>
      </c>
      <c r="CC984" s="67">
        <v>-4.2138278484344482E-2</v>
      </c>
      <c r="CD984" s="67">
        <v>-2.9352504760026932E-2</v>
      </c>
      <c r="CE984" s="67">
        <v>-1.6475453972816467E-2</v>
      </c>
      <c r="CF984" s="67">
        <v>-1.2638749554753304E-2</v>
      </c>
      <c r="CG984" s="67">
        <v>-5.4388809949159622E-3</v>
      </c>
      <c r="CH984" s="67">
        <v>-7.403732743114233E-3</v>
      </c>
      <c r="CI984" s="67">
        <v>-1.7886552959680557E-2</v>
      </c>
      <c r="CJ984" s="67">
        <v>-2.0621670410037041E-2</v>
      </c>
      <c r="CK984" s="67">
        <v>-4.020082950592041E-2</v>
      </c>
      <c r="CL984" s="67">
        <v>-4.8516172915697098E-2</v>
      </c>
      <c r="CM984" s="67">
        <v>-5.3432848304510117E-2</v>
      </c>
      <c r="CN984" s="67">
        <v>-4.9597300589084625E-2</v>
      </c>
      <c r="CO984" s="67">
        <v>-4.2764678597450256E-2</v>
      </c>
      <c r="CP984" s="67">
        <v>7.1909405291080475E-2</v>
      </c>
      <c r="CQ984" s="67">
        <v>0.45294496417045593</v>
      </c>
      <c r="CR984" s="67">
        <v>0.56868928670883179</v>
      </c>
      <c r="CS984" s="67">
        <v>0.5805811882019043</v>
      </c>
      <c r="CT984" s="67">
        <v>0.58840280771255493</v>
      </c>
      <c r="CU984" s="67">
        <v>0.58874356746673584</v>
      </c>
      <c r="CV984" s="67">
        <v>0.12376981973648071</v>
      </c>
      <c r="CW984" s="67">
        <v>-6.659206748008728E-2</v>
      </c>
      <c r="CX984" s="67">
        <v>-0.12929244339466095</v>
      </c>
      <c r="CY984" s="67">
        <v>-0.10610170662403107</v>
      </c>
      <c r="CZ984" s="67">
        <v>-0.11691640317440033</v>
      </c>
      <c r="DA984" s="67">
        <v>-1.1019164696335793E-2</v>
      </c>
      <c r="DB984" s="67">
        <v>-6.2795146368443966E-4</v>
      </c>
      <c r="DC984" s="67">
        <v>1.0577166453003883E-2</v>
      </c>
      <c r="DD984" s="67">
        <v>1.3332875445485115E-2</v>
      </c>
      <c r="DE984" s="67">
        <v>1.9829539582133293E-2</v>
      </c>
      <c r="DF984" s="67">
        <v>1.8354292958974838E-2</v>
      </c>
      <c r="DG984" s="67">
        <v>9.8507953807711601E-3</v>
      </c>
      <c r="DH984" s="67">
        <v>8.8639724999666214E-3</v>
      </c>
      <c r="DI984" s="67">
        <v>-8.7142316624522209E-3</v>
      </c>
      <c r="DJ984" s="67">
        <v>-1.5027842484414577E-2</v>
      </c>
      <c r="DK984" s="67">
        <v>-1.7698494717478752E-2</v>
      </c>
      <c r="DL984" s="67">
        <v>-1.2009520083665848E-2</v>
      </c>
      <c r="DM984" s="67">
        <v>-3.5031749866902828E-3</v>
      </c>
      <c r="DN984" s="67">
        <v>0.11234024167060852</v>
      </c>
      <c r="DO984" s="67">
        <v>0.49347418546676636</v>
      </c>
      <c r="DP984" s="67">
        <v>0.60989022254943848</v>
      </c>
      <c r="DQ984" s="67">
        <v>0.62231737375259399</v>
      </c>
      <c r="DR984" s="67">
        <v>0.6305234432220459</v>
      </c>
      <c r="DS984" s="67">
        <v>0.63095241785049438</v>
      </c>
      <c r="DT984" s="67">
        <v>0.16598580777645111</v>
      </c>
      <c r="DU984" s="67">
        <v>-2.5194535031914711E-2</v>
      </c>
      <c r="DV984" s="67">
        <v>-8.9394308626651764E-2</v>
      </c>
      <c r="DW984" s="67">
        <v>-6.8693950772285461E-2</v>
      </c>
      <c r="DX984" s="67">
        <v>-8.2255348563194275E-2</v>
      </c>
      <c r="DY984" s="67">
        <v>3.3911895006895065E-2</v>
      </c>
      <c r="DZ984" s="67">
        <v>4.0845740586519241E-2</v>
      </c>
      <c r="EA984" s="67">
        <v>4.9636855721473694E-2</v>
      </c>
      <c r="EB984" s="67">
        <v>5.0831779837608337E-2</v>
      </c>
      <c r="EC984" s="67">
        <v>5.6313123553991318E-2</v>
      </c>
      <c r="ED984" s="67">
        <v>5.5544782429933548E-2</v>
      </c>
      <c r="EE984" s="67">
        <v>4.9899116158485413E-2</v>
      </c>
      <c r="EF984" s="67">
        <v>5.1436558365821838E-2</v>
      </c>
      <c r="EG984" s="67">
        <v>3.6747414618730545E-2</v>
      </c>
      <c r="EH984" s="67">
        <v>3.3323984593153E-2</v>
      </c>
      <c r="EI984" s="67">
        <v>3.389623761177063E-2</v>
      </c>
      <c r="EJ984" s="67">
        <v>4.2261268943548203E-2</v>
      </c>
      <c r="EK984" s="67">
        <v>5.3184192627668381E-2</v>
      </c>
      <c r="EL984" s="67">
        <v>0.17071595788002014</v>
      </c>
      <c r="EM984" s="67">
        <v>0.55199199914932251</v>
      </c>
      <c r="EN984" s="67">
        <v>0.66937780380249023</v>
      </c>
      <c r="EO984" s="67">
        <v>0.68257772922515869</v>
      </c>
      <c r="EP984" s="67">
        <v>0.69133901596069336</v>
      </c>
      <c r="EQ984" s="67">
        <v>0.69189530611038208</v>
      </c>
      <c r="ER984" s="67">
        <v>0.22693897783756256</v>
      </c>
      <c r="ES984" s="67">
        <v>3.4576930105686188E-2</v>
      </c>
      <c r="ET984" s="67">
        <v>-3.1787730753421783E-2</v>
      </c>
      <c r="EU984" s="67">
        <v>-1.4683099463582039E-2</v>
      </c>
      <c r="EV984" s="67">
        <v>-3.2210290431976318E-2</v>
      </c>
      <c r="EW984" s="67">
        <v>69.86529541015625</v>
      </c>
      <c r="EX984" s="67">
        <v>69.79302978515625</v>
      </c>
      <c r="EY984" s="67">
        <v>67.442047119140625</v>
      </c>
      <c r="EZ984" s="67">
        <v>67.092582702636719</v>
      </c>
      <c r="FA984" s="67">
        <v>65.431648254394531</v>
      </c>
      <c r="FB984" s="67">
        <v>65.422340393066406</v>
      </c>
      <c r="FC984" s="67">
        <v>65.508903503417969</v>
      </c>
      <c r="FD984" s="67">
        <v>70.586296081542969</v>
      </c>
      <c r="FE984" s="67">
        <v>79.185356140136719</v>
      </c>
      <c r="FF984" s="67">
        <v>87.406295776367188</v>
      </c>
      <c r="FG984" s="67">
        <v>92.010406494140625</v>
      </c>
      <c r="FH984" s="67">
        <v>95.325042724609375</v>
      </c>
      <c r="FI984" s="67">
        <v>97.599433898925781</v>
      </c>
      <c r="FJ984" s="67">
        <v>99.236198425292969</v>
      </c>
      <c r="FK984" s="67">
        <v>100.70846557617188</v>
      </c>
      <c r="FL984" s="67">
        <v>101.71830749511719</v>
      </c>
      <c r="FM984" s="67">
        <v>102.76058959960938</v>
      </c>
      <c r="FN984" s="67">
        <v>102.75387573242188</v>
      </c>
      <c r="FO984" s="67">
        <v>101.22669219970703</v>
      </c>
      <c r="FP984" s="67">
        <v>96.357757568359375</v>
      </c>
      <c r="FQ984" s="67">
        <v>86.389411926269531</v>
      </c>
      <c r="FR984" s="67">
        <v>80.087898254394531</v>
      </c>
      <c r="FS984" s="67">
        <v>76.693229675292969</v>
      </c>
      <c r="FT984" s="67">
        <v>74.636940002441406</v>
      </c>
      <c r="FU984" s="68">
        <v>5.3740993142127991E-2</v>
      </c>
      <c r="FV984" s="40">
        <v>8.8299999237060547</v>
      </c>
      <c r="FW984">
        <v>8696.7000000000007</v>
      </c>
      <c r="FX984">
        <v>1</v>
      </c>
    </row>
    <row r="985" spans="1:180" x14ac:dyDescent="0.2">
      <c r="A985" t="s">
        <v>189</v>
      </c>
      <c r="B985" t="s">
        <v>207</v>
      </c>
      <c r="C985" t="s">
        <v>204</v>
      </c>
      <c r="D985" t="s">
        <v>187</v>
      </c>
      <c r="E985" t="s">
        <v>1</v>
      </c>
      <c r="F985" t="s">
        <v>193</v>
      </c>
      <c r="G985" s="60" t="s">
        <v>223</v>
      </c>
      <c r="H985" s="67">
        <v>5228.000028014183</v>
      </c>
      <c r="I985" s="67">
        <v>1.3152042627334595</v>
      </c>
      <c r="J985" s="67">
        <v>1.1351488828659058</v>
      </c>
      <c r="K985" s="67">
        <v>1.0072948932647705</v>
      </c>
      <c r="L985" s="67">
        <v>0.91806966066360474</v>
      </c>
      <c r="M985" s="67">
        <v>0.86795979738235474</v>
      </c>
      <c r="N985" s="67">
        <v>0.88328230381011963</v>
      </c>
      <c r="O985" s="67">
        <v>0.96018850803375244</v>
      </c>
      <c r="P985" s="67">
        <v>1.025794506072998</v>
      </c>
      <c r="Q985" s="67">
        <v>1.1182047128677368</v>
      </c>
      <c r="R985" s="67">
        <v>1.214702844619751</v>
      </c>
      <c r="S985" s="67">
        <v>1.3613349199295044</v>
      </c>
      <c r="T985" s="67">
        <v>1.5668108463287354</v>
      </c>
      <c r="U985" s="67">
        <v>1.8127918243408203</v>
      </c>
      <c r="V985" s="67">
        <v>2.0664770603179932</v>
      </c>
      <c r="W985" s="67">
        <v>2.3046176433563232</v>
      </c>
      <c r="X985" s="67">
        <v>2.5545871257781982</v>
      </c>
      <c r="Y985" s="67">
        <v>2.7732400894165039</v>
      </c>
      <c r="Z985" s="67">
        <v>2.9540150165557861</v>
      </c>
      <c r="AA985" s="67">
        <v>2.9853057861328125</v>
      </c>
      <c r="AB985" s="67">
        <v>2.84393310546875</v>
      </c>
      <c r="AC985" s="67">
        <v>2.6633477210998535</v>
      </c>
      <c r="AD985" s="67">
        <v>2.4198501110076904</v>
      </c>
      <c r="AE985" s="67">
        <v>2.009573221206665</v>
      </c>
      <c r="AF985" s="67">
        <v>1.62640380859375</v>
      </c>
      <c r="AG985" s="67">
        <v>-0.15625637769699097</v>
      </c>
      <c r="AH985" s="67">
        <v>-0.11749952286481857</v>
      </c>
      <c r="AI985" s="67">
        <v>-9.3756809830665588E-2</v>
      </c>
      <c r="AJ985" s="67">
        <v>-8.6244061589241028E-2</v>
      </c>
      <c r="AK985" s="67">
        <v>-7.8666754066944122E-2</v>
      </c>
      <c r="AL985" s="67">
        <v>-7.9341679811477661E-2</v>
      </c>
      <c r="AM985" s="67">
        <v>-8.5771150887012482E-2</v>
      </c>
      <c r="AN985" s="67">
        <v>-9.7003407776355743E-2</v>
      </c>
      <c r="AO985" s="67">
        <v>-0.10779447853565216</v>
      </c>
      <c r="AP985" s="67">
        <v>-0.13392682373523712</v>
      </c>
      <c r="AQ985" s="67">
        <v>-0.16446509957313538</v>
      </c>
      <c r="AR985" s="67">
        <v>-0.12997817993164063</v>
      </c>
      <c r="AS985" s="67">
        <v>-0.11165828257799149</v>
      </c>
      <c r="AT985" s="67">
        <v>-5.9406939893960953E-2</v>
      </c>
      <c r="AU985" s="67">
        <v>0.31389173865318298</v>
      </c>
      <c r="AV985" s="67">
        <v>0.42789062857627869</v>
      </c>
      <c r="AW985" s="67">
        <v>0.46994942426681519</v>
      </c>
      <c r="AX985" s="67">
        <v>0.4714181125164032</v>
      </c>
      <c r="AY985" s="67">
        <v>0.45161697268486023</v>
      </c>
      <c r="AZ985" s="67">
        <v>-9.6229590475559235E-2</v>
      </c>
      <c r="BA985" s="67">
        <v>-0.27184498310089111</v>
      </c>
      <c r="BB985" s="67">
        <v>-0.25830289721488953</v>
      </c>
      <c r="BC985" s="67">
        <v>-0.18892528116703033</v>
      </c>
      <c r="BD985" s="67">
        <v>-0.14441099762916565</v>
      </c>
      <c r="BE985" s="67">
        <v>-0.11140336096286774</v>
      </c>
      <c r="BF985" s="67">
        <v>-7.6097950339317322E-2</v>
      </c>
      <c r="BG985" s="67">
        <v>-5.4765123873949051E-2</v>
      </c>
      <c r="BH985" s="67">
        <v>-4.8810627311468124E-2</v>
      </c>
      <c r="BI985" s="67">
        <v>-4.2246662080287933E-2</v>
      </c>
      <c r="BJ985" s="67">
        <v>-4.2215693742036819E-2</v>
      </c>
      <c r="BK985" s="67">
        <v>-4.5792460441589355E-2</v>
      </c>
      <c r="BL985" s="67">
        <v>-5.4504398256540298E-2</v>
      </c>
      <c r="BM985" s="67">
        <v>-6.2411054968833923E-2</v>
      </c>
      <c r="BN985" s="67">
        <v>-8.5657864809036255E-2</v>
      </c>
      <c r="BO985" s="67">
        <v>-0.11295906454324722</v>
      </c>
      <c r="BP985" s="67">
        <v>-7.5800620019435883E-2</v>
      </c>
      <c r="BQ985" s="67">
        <v>-5.5068295449018478E-2</v>
      </c>
      <c r="BR985" s="67">
        <v>-1.1312061687931418E-3</v>
      </c>
      <c r="BS985" s="67">
        <v>0.37230905890464783</v>
      </c>
      <c r="BT985" s="67">
        <v>0.48727667331695557</v>
      </c>
      <c r="BU985" s="67">
        <v>0.53010737895965576</v>
      </c>
      <c r="BV985" s="67">
        <v>0.53213053941726685</v>
      </c>
      <c r="BW985" s="67">
        <v>0.51245659589767456</v>
      </c>
      <c r="BX985" s="67">
        <v>-3.5379718989133835E-2</v>
      </c>
      <c r="BY985" s="67">
        <v>-0.21217495203018188</v>
      </c>
      <c r="BZ985" s="67">
        <v>-0.20079450309276581</v>
      </c>
      <c r="CA985" s="67">
        <v>-0.13500675559043884</v>
      </c>
      <c r="CB985" s="67">
        <v>-9.4451799988746643E-2</v>
      </c>
      <c r="CC985" s="67">
        <v>-8.0338306725025177E-2</v>
      </c>
      <c r="CD985" s="67">
        <v>-4.7423359006643295E-2</v>
      </c>
      <c r="CE985" s="67">
        <v>-2.7759600430727005E-2</v>
      </c>
      <c r="CF985" s="67">
        <v>-2.2884348407387733E-2</v>
      </c>
      <c r="CG985" s="67">
        <v>-1.7022216692566872E-2</v>
      </c>
      <c r="CH985" s="67">
        <v>-1.6502352431416512E-2</v>
      </c>
      <c r="CI985" s="67">
        <v>-1.8103349953889847E-2</v>
      </c>
      <c r="CJ985" s="67">
        <v>-2.5069709867238998E-2</v>
      </c>
      <c r="CK985" s="67">
        <v>-3.097863681614399E-2</v>
      </c>
      <c r="CL985" s="67">
        <v>-5.222693458199501E-2</v>
      </c>
      <c r="CM985" s="67">
        <v>-7.7286139130592346E-2</v>
      </c>
      <c r="CN985" s="67">
        <v>-3.8277402520179749E-2</v>
      </c>
      <c r="CO985" s="67">
        <v>-1.5874247997999191E-2</v>
      </c>
      <c r="CP985" s="67">
        <v>3.9230387657880783E-2</v>
      </c>
      <c r="CQ985" s="67">
        <v>0.41276875138282776</v>
      </c>
      <c r="CR985" s="67">
        <v>0.52840727567672729</v>
      </c>
      <c r="CS985" s="67">
        <v>0.57177251577377319</v>
      </c>
      <c r="CT985" s="67">
        <v>0.57417982816696167</v>
      </c>
      <c r="CU985" s="67">
        <v>0.55459392070770264</v>
      </c>
      <c r="CV985" s="67">
        <v>6.7647164687514305E-3</v>
      </c>
      <c r="CW985" s="67">
        <v>-0.17084768414497375</v>
      </c>
      <c r="CX985" s="67">
        <v>-0.16096436977386475</v>
      </c>
      <c r="CY985" s="67">
        <v>-9.7662955522537231E-2</v>
      </c>
      <c r="CZ985" s="67">
        <v>-5.9850215911865234E-2</v>
      </c>
      <c r="DA985" s="67">
        <v>-4.9273248761892319E-2</v>
      </c>
      <c r="DB985" s="67">
        <v>-1.8748762086033821E-2</v>
      </c>
      <c r="DC985" s="67">
        <v>-7.5407547410577536E-4</v>
      </c>
      <c r="DD985" s="67">
        <v>3.0419309623539448E-3</v>
      </c>
      <c r="DE985" s="67">
        <v>8.2022249698638916E-3</v>
      </c>
      <c r="DF985" s="67">
        <v>9.2109916731715202E-3</v>
      </c>
      <c r="DG985" s="67">
        <v>9.5857623964548111E-3</v>
      </c>
      <c r="DH985" s="67">
        <v>4.3649780564010143E-3</v>
      </c>
      <c r="DI985" s="67">
        <v>4.5377854257822037E-4</v>
      </c>
      <c r="DJ985" s="67">
        <v>-1.8796002492308617E-2</v>
      </c>
      <c r="DK985" s="67">
        <v>-4.1613209992647171E-2</v>
      </c>
      <c r="DL985" s="67">
        <v>-7.5417902553454041E-4</v>
      </c>
      <c r="DM985" s="67">
        <v>2.3319803178310394E-2</v>
      </c>
      <c r="DN985" s="67">
        <v>7.9591982066631317E-2</v>
      </c>
      <c r="DO985" s="67">
        <v>0.45322838425636292</v>
      </c>
      <c r="DP985" s="67">
        <v>0.56953787803649902</v>
      </c>
      <c r="DQ985" s="67">
        <v>0.6134377121925354</v>
      </c>
      <c r="DR985" s="67">
        <v>0.61622899770736694</v>
      </c>
      <c r="DS985" s="67">
        <v>0.59673124551773071</v>
      </c>
      <c r="DT985" s="67">
        <v>4.8909150063991547E-2</v>
      </c>
      <c r="DU985" s="67">
        <v>-0.12952038645744324</v>
      </c>
      <c r="DV985" s="67">
        <v>-0.12113421410322189</v>
      </c>
      <c r="DW985" s="67">
        <v>-6.0319148004055023E-2</v>
      </c>
      <c r="DX985" s="67">
        <v>-2.5248635560274124E-2</v>
      </c>
      <c r="DY985" s="67">
        <v>-4.4202427379786968E-3</v>
      </c>
      <c r="DZ985" s="67">
        <v>2.2652801126241684E-2</v>
      </c>
      <c r="EA985" s="67">
        <v>3.8237612694501877E-2</v>
      </c>
      <c r="EB985" s="67">
        <v>4.0475361049175262E-2</v>
      </c>
      <c r="EC985" s="67">
        <v>4.4622313231229782E-2</v>
      </c>
      <c r="ED985" s="67">
        <v>4.633697122335434E-2</v>
      </c>
      <c r="EE985" s="67">
        <v>4.9564443528652191E-2</v>
      </c>
      <c r="EF985" s="67">
        <v>4.6863991767168045E-2</v>
      </c>
      <c r="EG985" s="67">
        <v>4.5837197452783585E-2</v>
      </c>
      <c r="EH985" s="67">
        <v>2.9472952708601952E-2</v>
      </c>
      <c r="EI985" s="67">
        <v>9.8928362131118774E-3</v>
      </c>
      <c r="EJ985" s="67">
        <v>5.3423389792442322E-2</v>
      </c>
      <c r="EK985" s="67">
        <v>7.9909786581993103E-2</v>
      </c>
      <c r="EL985" s="67">
        <v>0.13786771893501282</v>
      </c>
      <c r="EM985" s="67">
        <v>0.51164573431015015</v>
      </c>
      <c r="EN985" s="67">
        <v>0.62892389297485352</v>
      </c>
      <c r="EO985" s="67">
        <v>0.67359566688537598</v>
      </c>
      <c r="EP985" s="67">
        <v>0.67694145441055298</v>
      </c>
      <c r="EQ985" s="67">
        <v>0.65757095813751221</v>
      </c>
      <c r="ER985" s="67">
        <v>0.10975901782512665</v>
      </c>
      <c r="ES985" s="67">
        <v>-6.9850355386734009E-2</v>
      </c>
      <c r="ET985" s="67">
        <v>-6.3625812530517578E-2</v>
      </c>
      <c r="EU985" s="67">
        <v>-6.4006270840764046E-3</v>
      </c>
      <c r="EV985" s="67">
        <v>2.4710558354854584E-2</v>
      </c>
      <c r="EW985" s="67">
        <v>73.080230712890625</v>
      </c>
      <c r="EX985" s="67">
        <v>71.571754455566406</v>
      </c>
      <c r="EY985" s="67">
        <v>69.875991821289063</v>
      </c>
      <c r="EZ985" s="67">
        <v>69.348335266113281</v>
      </c>
      <c r="FA985" s="67">
        <v>69.770706176757813</v>
      </c>
      <c r="FB985" s="67">
        <v>70.954673767089844</v>
      </c>
      <c r="FC985" s="67">
        <v>70.11553955078125</v>
      </c>
      <c r="FD985" s="67">
        <v>73.418556213378906</v>
      </c>
      <c r="FE985" s="67">
        <v>79.228157043457031</v>
      </c>
      <c r="FF985" s="67">
        <v>85.213836669921875</v>
      </c>
      <c r="FG985" s="67">
        <v>88.70880126953125</v>
      </c>
      <c r="FH985" s="67">
        <v>90.418052673339844</v>
      </c>
      <c r="FI985" s="67">
        <v>93.491165161132813</v>
      </c>
      <c r="FJ985" s="67">
        <v>95.5391845703125</v>
      </c>
      <c r="FK985" s="67">
        <v>97.351051330566406</v>
      </c>
      <c r="FL985" s="67">
        <v>98.96160888671875</v>
      </c>
      <c r="FM985" s="67">
        <v>99.8621826171875</v>
      </c>
      <c r="FN985" s="67">
        <v>100.31835174560547</v>
      </c>
      <c r="FO985" s="67">
        <v>97.258750915527344</v>
      </c>
      <c r="FP985" s="67">
        <v>90.023765563964844</v>
      </c>
      <c r="FQ985" s="67">
        <v>84.93426513671875</v>
      </c>
      <c r="FR985" s="67">
        <v>82.358642578125</v>
      </c>
      <c r="FS985" s="67">
        <v>78.53759765625</v>
      </c>
      <c r="FT985" s="67">
        <v>76.582023620605469</v>
      </c>
      <c r="FU985" s="68">
        <v>5.3649596869945526E-2</v>
      </c>
      <c r="FV985" s="40">
        <v>8.7100000381469727</v>
      </c>
      <c r="FW985">
        <v>8839.7100000000009</v>
      </c>
      <c r="FX985">
        <v>1</v>
      </c>
    </row>
    <row r="986" spans="1:180" x14ac:dyDescent="0.2">
      <c r="A986" t="s">
        <v>189</v>
      </c>
      <c r="B986" t="s">
        <v>207</v>
      </c>
      <c r="C986" t="s">
        <v>204</v>
      </c>
      <c r="D986" t="s">
        <v>187</v>
      </c>
      <c r="E986" t="s">
        <v>1</v>
      </c>
      <c r="F986" t="s">
        <v>193</v>
      </c>
      <c r="G986" s="60" t="s">
        <v>224</v>
      </c>
      <c r="H986" s="67">
        <v>5565.0003082752228</v>
      </c>
      <c r="I986" s="67">
        <v>0.99885475635528564</v>
      </c>
      <c r="J986" s="67">
        <v>0.87443685531616211</v>
      </c>
      <c r="K986" s="67">
        <v>0.79706132411956787</v>
      </c>
      <c r="L986" s="67">
        <v>0.73795396089553833</v>
      </c>
      <c r="M986" s="67">
        <v>0.71803522109985352</v>
      </c>
      <c r="N986" s="67">
        <v>0.75926637649536133</v>
      </c>
      <c r="O986" s="67">
        <v>0.86089694499969482</v>
      </c>
      <c r="P986" s="67">
        <v>0.92456555366516113</v>
      </c>
      <c r="Q986" s="67">
        <v>0.95284062623977661</v>
      </c>
      <c r="R986" s="67">
        <v>1.0303164720535278</v>
      </c>
      <c r="S986" s="67">
        <v>1.1649171113967896</v>
      </c>
      <c r="T986" s="67">
        <v>1.3485432863235474</v>
      </c>
      <c r="U986" s="67">
        <v>1.5652095079421997</v>
      </c>
      <c r="V986" s="67">
        <v>1.8619427680969238</v>
      </c>
      <c r="W986" s="67">
        <v>2.1274509429931641</v>
      </c>
      <c r="X986" s="67">
        <v>2.4116842746734619</v>
      </c>
      <c r="Y986" s="67">
        <v>2.652226448059082</v>
      </c>
      <c r="Z986" s="67">
        <v>2.8481760025024414</v>
      </c>
      <c r="AA986" s="67">
        <v>2.8926494121551514</v>
      </c>
      <c r="AB986" s="67">
        <v>2.767009973526001</v>
      </c>
      <c r="AC986" s="67">
        <v>2.5344219207763672</v>
      </c>
      <c r="AD986" s="67">
        <v>2.1991598606109619</v>
      </c>
      <c r="AE986" s="67">
        <v>1.7587336301803589</v>
      </c>
      <c r="AF986" s="67">
        <v>1.3668009042739868</v>
      </c>
      <c r="AG986" s="67">
        <v>-8.9176416397094727E-2</v>
      </c>
      <c r="AH986" s="67">
        <v>-8.3919070661067963E-2</v>
      </c>
      <c r="AI986" s="67">
        <v>-7.4024021625518799E-2</v>
      </c>
      <c r="AJ986" s="67">
        <v>-7.657235860824585E-2</v>
      </c>
      <c r="AK986" s="67">
        <v>-7.7141426503658295E-2</v>
      </c>
      <c r="AL986" s="67">
        <v>-8.0195613205432892E-2</v>
      </c>
      <c r="AM986" s="67">
        <v>-9.6582762897014618E-2</v>
      </c>
      <c r="AN986" s="67">
        <v>-9.6783563494682312E-2</v>
      </c>
      <c r="AO986" s="67">
        <v>-9.1899186372756958E-2</v>
      </c>
      <c r="AP986" s="67">
        <v>-0.12638457119464874</v>
      </c>
      <c r="AQ986" s="67">
        <v>-0.14145790040493011</v>
      </c>
      <c r="AR986" s="67">
        <v>-0.17034879326820374</v>
      </c>
      <c r="AS986" s="67">
        <v>-0.20943799614906311</v>
      </c>
      <c r="AT986" s="67">
        <v>-0.14185969531536102</v>
      </c>
      <c r="AU986" s="67">
        <v>0.23805558681488037</v>
      </c>
      <c r="AV986" s="67">
        <v>0.34461972117424011</v>
      </c>
      <c r="AW986" s="67">
        <v>0.40182948112487793</v>
      </c>
      <c r="AX986" s="67">
        <v>0.39807885885238647</v>
      </c>
      <c r="AY986" s="67">
        <v>0.36305135488510132</v>
      </c>
      <c r="AZ986" s="67">
        <v>-0.11435062438249588</v>
      </c>
      <c r="BA986" s="67">
        <v>-0.2921002209186554</v>
      </c>
      <c r="BB986" s="67">
        <v>-0.28022855520248413</v>
      </c>
      <c r="BC986" s="67">
        <v>-0.19386932253837585</v>
      </c>
      <c r="BD986" s="67">
        <v>-0.16285659372806549</v>
      </c>
      <c r="BE986" s="67">
        <v>-4.5876853168010712E-2</v>
      </c>
      <c r="BF986" s="67">
        <v>-4.3950755149126053E-2</v>
      </c>
      <c r="BG986" s="67">
        <v>-3.6382135003805161E-2</v>
      </c>
      <c r="BH986" s="67">
        <v>-4.0434557944536209E-2</v>
      </c>
      <c r="BI986" s="67">
        <v>-4.1982531547546387E-2</v>
      </c>
      <c r="BJ986" s="67">
        <v>-4.4356655329465866E-2</v>
      </c>
      <c r="BK986" s="67">
        <v>-5.7990517467260361E-2</v>
      </c>
      <c r="BL986" s="67">
        <v>-5.5758606642484665E-2</v>
      </c>
      <c r="BM986" s="67">
        <v>-4.8090230673551559E-2</v>
      </c>
      <c r="BN986" s="67">
        <v>-7.9790927469730377E-2</v>
      </c>
      <c r="BO986" s="67">
        <v>-9.173852950334549E-2</v>
      </c>
      <c r="BP986" s="67">
        <v>-0.11805045604705811</v>
      </c>
      <c r="BQ986" s="67">
        <v>-0.15481112897396088</v>
      </c>
      <c r="BR986" s="67">
        <v>-8.560606837272644E-2</v>
      </c>
      <c r="BS986" s="67">
        <v>0.29444652795791626</v>
      </c>
      <c r="BT986" s="67">
        <v>0.40194371342658997</v>
      </c>
      <c r="BU986" s="67">
        <v>0.45989751815795898</v>
      </c>
      <c r="BV986" s="67">
        <v>0.45668110251426697</v>
      </c>
      <c r="BW986" s="67">
        <v>0.42177572846412659</v>
      </c>
      <c r="BX986" s="67">
        <v>-5.5616799741983414E-2</v>
      </c>
      <c r="BY986" s="67">
        <v>-0.23450484871864319</v>
      </c>
      <c r="BZ986" s="67">
        <v>-0.224718376994133</v>
      </c>
      <c r="CA986" s="67">
        <v>-0.14182247221469879</v>
      </c>
      <c r="CB986" s="67">
        <v>-0.11463040858507156</v>
      </c>
      <c r="CC986" s="67">
        <v>-1.5887713059782982E-2</v>
      </c>
      <c r="CD986" s="67">
        <v>-1.6268828883767128E-2</v>
      </c>
      <c r="CE986" s="67">
        <v>-1.031147874891758E-2</v>
      </c>
      <c r="CF986" s="67">
        <v>-1.5405632555484772E-2</v>
      </c>
      <c r="CG986" s="67">
        <v>-1.7631586641073227E-2</v>
      </c>
      <c r="CH986" s="67">
        <v>-1.9534705206751823E-2</v>
      </c>
      <c r="CI986" s="67">
        <v>-3.1261637806892395E-2</v>
      </c>
      <c r="CJ986" s="67">
        <v>-2.7344848960638046E-2</v>
      </c>
      <c r="CK986" s="67">
        <v>-1.7748275771737099E-2</v>
      </c>
      <c r="CL986" s="67">
        <v>-4.7520317137241364E-2</v>
      </c>
      <c r="CM986" s="67">
        <v>-5.7303044945001602E-2</v>
      </c>
      <c r="CN986" s="67">
        <v>-8.1828787922859192E-2</v>
      </c>
      <c r="CO986" s="67">
        <v>-0.11697672307491302</v>
      </c>
      <c r="CP986" s="67">
        <v>-4.6644970774650574E-2</v>
      </c>
      <c r="CQ986" s="67">
        <v>0.33350273966789246</v>
      </c>
      <c r="CR986" s="67">
        <v>0.44164618849754333</v>
      </c>
      <c r="CS986" s="67">
        <v>0.50011515617370605</v>
      </c>
      <c r="CT986" s="67">
        <v>0.49726885557174683</v>
      </c>
      <c r="CU986" s="67">
        <v>0.46244806051254272</v>
      </c>
      <c r="CV986" s="67">
        <v>-1.4937925152480602E-2</v>
      </c>
      <c r="CW986" s="67">
        <v>-0.19461445510387421</v>
      </c>
      <c r="CX986" s="67">
        <v>-0.18627218902111053</v>
      </c>
      <c r="CY986" s="67">
        <v>-0.10577497631311417</v>
      </c>
      <c r="CZ986" s="67">
        <v>-8.122909814119339E-2</v>
      </c>
      <c r="DA986" s="67">
        <v>1.4101426117122173E-2</v>
      </c>
      <c r="DB986" s="67">
        <v>1.1413100175559521E-2</v>
      </c>
      <c r="DC986" s="67">
        <v>1.5759177505970001E-2</v>
      </c>
      <c r="DD986" s="67">
        <v>9.6232965588569641E-3</v>
      </c>
      <c r="DE986" s="67">
        <v>6.7193582653999329E-3</v>
      </c>
      <c r="DF986" s="67">
        <v>5.2872449159622192E-3</v>
      </c>
      <c r="DG986" s="67">
        <v>-4.5327665284276009E-3</v>
      </c>
      <c r="DH986" s="67">
        <v>1.0689067421481013E-3</v>
      </c>
      <c r="DI986" s="67">
        <v>1.2593675404787064E-2</v>
      </c>
      <c r="DJ986" s="67">
        <v>-1.5249698422849178E-2</v>
      </c>
      <c r="DK986" s="67">
        <v>-2.2867562249302864E-2</v>
      </c>
      <c r="DL986" s="67">
        <v>-4.5607123523950577E-2</v>
      </c>
      <c r="DM986" s="67">
        <v>-7.9142309725284576E-2</v>
      </c>
      <c r="DN986" s="67">
        <v>-7.6838750392198563E-3</v>
      </c>
      <c r="DO986" s="67">
        <v>0.37255895137786865</v>
      </c>
      <c r="DP986" s="67">
        <v>0.48134863376617432</v>
      </c>
      <c r="DQ986" s="67">
        <v>0.5403328537940979</v>
      </c>
      <c r="DR986" s="67">
        <v>0.5378565788269043</v>
      </c>
      <c r="DS986" s="67">
        <v>0.50312036275863647</v>
      </c>
      <c r="DT986" s="67">
        <v>2.5740945711731911E-2</v>
      </c>
      <c r="DU986" s="67">
        <v>-0.15472407639026642</v>
      </c>
      <c r="DV986" s="67">
        <v>-0.14782600104808807</v>
      </c>
      <c r="DW986" s="67">
        <v>-6.9727480411529541E-2</v>
      </c>
      <c r="DX986" s="67">
        <v>-4.7827783972024918E-2</v>
      </c>
      <c r="DY986" s="67">
        <v>5.7400982826948166E-2</v>
      </c>
      <c r="DZ986" s="67">
        <v>5.1381409168243408E-2</v>
      </c>
      <c r="EA986" s="67">
        <v>5.3401060402393341E-2</v>
      </c>
      <c r="EB986" s="67">
        <v>4.5761089771986008E-2</v>
      </c>
      <c r="EC986" s="67">
        <v>4.1878253221511841E-2</v>
      </c>
      <c r="ED986" s="67">
        <v>4.1126199066638947E-2</v>
      </c>
      <c r="EE986" s="67">
        <v>3.4059483557939529E-2</v>
      </c>
      <c r="EF986" s="67">
        <v>4.2093858122825623E-2</v>
      </c>
      <c r="EG986" s="67">
        <v>5.6402634829282761E-2</v>
      </c>
      <c r="EH986" s="67">
        <v>3.1343948096036911E-2</v>
      </c>
      <c r="EI986" s="67">
        <v>2.6851804926991463E-2</v>
      </c>
      <c r="EJ986" s="67">
        <v>6.6912048496305943E-3</v>
      </c>
      <c r="EK986" s="67">
        <v>-2.4515429511666298E-2</v>
      </c>
      <c r="EL986" s="67">
        <v>4.8569757491350174E-2</v>
      </c>
      <c r="EM986" s="67">
        <v>0.42894992232322693</v>
      </c>
      <c r="EN986" s="67">
        <v>0.53867262601852417</v>
      </c>
      <c r="EO986" s="67">
        <v>0.59840089082717896</v>
      </c>
      <c r="EP986" s="67">
        <v>0.59645885229110718</v>
      </c>
      <c r="EQ986" s="67">
        <v>0.56184470653533936</v>
      </c>
      <c r="ER986" s="67">
        <v>8.4474779665470123E-2</v>
      </c>
      <c r="ES986" s="67">
        <v>-9.7128719091415405E-2</v>
      </c>
      <c r="ET986" s="67">
        <v>-9.2315800487995148E-2</v>
      </c>
      <c r="EU986" s="67">
        <v>-1.7680628225207329E-2</v>
      </c>
      <c r="EV986" s="67">
        <v>3.9840489625930786E-4</v>
      </c>
      <c r="EW986" s="67">
        <v>69.743011474609375</v>
      </c>
      <c r="EX986" s="67">
        <v>68.037078857421875</v>
      </c>
      <c r="EY986" s="67">
        <v>66.986175537109375</v>
      </c>
      <c r="EZ986" s="67">
        <v>67.98138427734375</v>
      </c>
      <c r="FA986" s="67">
        <v>68.444587707519531</v>
      </c>
      <c r="FB986" s="67">
        <v>67.102317810058594</v>
      </c>
      <c r="FC986" s="67">
        <v>66.015609741210938</v>
      </c>
      <c r="FD986" s="67">
        <v>69.465858459472656</v>
      </c>
      <c r="FE986" s="67">
        <v>76.812759399414063</v>
      </c>
      <c r="FF986" s="67">
        <v>84.466506958007813</v>
      </c>
      <c r="FG986" s="67">
        <v>90.585350036621094</v>
      </c>
      <c r="FH986" s="67">
        <v>94.536872863769531</v>
      </c>
      <c r="FI986" s="67">
        <v>96.595687866210938</v>
      </c>
      <c r="FJ986" s="67">
        <v>97.974441528320313</v>
      </c>
      <c r="FK986" s="67">
        <v>99.809127807617188</v>
      </c>
      <c r="FL986" s="67">
        <v>100.18482208251953</v>
      </c>
      <c r="FM986" s="67">
        <v>100.45882415771484</v>
      </c>
      <c r="FN986" s="67">
        <v>100.24088287353516</v>
      </c>
      <c r="FO986" s="67">
        <v>97.787429809570313</v>
      </c>
      <c r="FP986" s="67">
        <v>90.030731201171875</v>
      </c>
      <c r="FQ986" s="67">
        <v>81.804893493652344</v>
      </c>
      <c r="FR986" s="67">
        <v>77.192123413085938</v>
      </c>
      <c r="FS986" s="67">
        <v>73.811782836914063</v>
      </c>
      <c r="FT986" s="67">
        <v>71.809539794921875</v>
      </c>
      <c r="FU986" s="68">
        <v>5.178581178188324E-2</v>
      </c>
      <c r="FV986" s="40">
        <v>8.130000114440918</v>
      </c>
      <c r="FW986">
        <v>8575.27</v>
      </c>
      <c r="FX986">
        <v>1</v>
      </c>
    </row>
    <row r="987" spans="1:180" x14ac:dyDescent="0.2">
      <c r="A987" t="s">
        <v>189</v>
      </c>
      <c r="B987" t="s">
        <v>207</v>
      </c>
      <c r="C987" t="s">
        <v>204</v>
      </c>
      <c r="D987" t="s">
        <v>187</v>
      </c>
      <c r="E987" t="s">
        <v>1</v>
      </c>
      <c r="F987" t="s">
        <v>193</v>
      </c>
      <c r="G987" s="60" t="s">
        <v>225</v>
      </c>
      <c r="H987" s="67">
        <v>5601.9998550415039</v>
      </c>
      <c r="I987" s="67">
        <v>1.124657154083252</v>
      </c>
      <c r="J987" s="67">
        <v>0.97329562902450562</v>
      </c>
      <c r="K987" s="67">
        <v>0.87476670742034912</v>
      </c>
      <c r="L987" s="67">
        <v>0.80133414268493652</v>
      </c>
      <c r="M987" s="67">
        <v>0.77532285451889038</v>
      </c>
      <c r="N987" s="67">
        <v>0.81341803073883057</v>
      </c>
      <c r="O987" s="67">
        <v>0.91262006759643555</v>
      </c>
      <c r="P987" s="67">
        <v>0.95578902959823608</v>
      </c>
      <c r="Q987" s="67">
        <v>0.96572881937026978</v>
      </c>
      <c r="R987" s="67">
        <v>1.0119503736495972</v>
      </c>
      <c r="S987" s="67">
        <v>1.1101832389831543</v>
      </c>
      <c r="T987" s="67">
        <v>1.248926043510437</v>
      </c>
      <c r="U987" s="67">
        <v>1.4372711181640625</v>
      </c>
      <c r="V987" s="67">
        <v>1.6274052858352661</v>
      </c>
      <c r="W987" s="67">
        <v>1.8401550054550171</v>
      </c>
      <c r="X987" s="67">
        <v>2.109306812286377</v>
      </c>
      <c r="Y987" s="67">
        <v>2.3617641925811768</v>
      </c>
      <c r="Z987" s="67">
        <v>2.5334200859069824</v>
      </c>
      <c r="AA987" s="67">
        <v>2.5616803169250488</v>
      </c>
      <c r="AB987" s="67">
        <v>2.4277887344360352</v>
      </c>
      <c r="AC987" s="67">
        <v>2.201256275177002</v>
      </c>
      <c r="AD987" s="67">
        <v>1.9036077260971069</v>
      </c>
      <c r="AE987" s="67">
        <v>1.505548357963562</v>
      </c>
      <c r="AF987" s="67">
        <v>1.1718713045120239</v>
      </c>
      <c r="AG987" s="67">
        <v>-0.10358662903308868</v>
      </c>
      <c r="AH987" s="67">
        <v>-9.4386383891105652E-2</v>
      </c>
      <c r="AI987" s="67">
        <v>-7.082030177116394E-2</v>
      </c>
      <c r="AJ987" s="67">
        <v>-6.7816361784934998E-2</v>
      </c>
      <c r="AK987" s="67">
        <v>-6.1311155557632446E-2</v>
      </c>
      <c r="AL987" s="67">
        <v>-6.1335943639278412E-2</v>
      </c>
      <c r="AM987" s="67">
        <v>-7.7451229095458984E-2</v>
      </c>
      <c r="AN987" s="67">
        <v>-8.5772149264812469E-2</v>
      </c>
      <c r="AO987" s="67">
        <v>-9.5957659184932709E-2</v>
      </c>
      <c r="AP987" s="67">
        <v>-0.1221742108464241</v>
      </c>
      <c r="AQ987" s="67">
        <v>-0.12645724415779114</v>
      </c>
      <c r="AR987" s="67">
        <v>-0.12801045179367065</v>
      </c>
      <c r="AS987" s="67">
        <v>-0.14154055714607239</v>
      </c>
      <c r="AT987" s="67">
        <v>-0.11740853637456894</v>
      </c>
      <c r="AU987" s="67">
        <v>0.16455206274986267</v>
      </c>
      <c r="AV987" s="67">
        <v>0.26208236813545227</v>
      </c>
      <c r="AW987" s="67">
        <v>0.32482275366783142</v>
      </c>
      <c r="AX987" s="67">
        <v>0.33570826053619385</v>
      </c>
      <c r="AY987" s="67">
        <v>0.30480122566223145</v>
      </c>
      <c r="AZ987" s="67">
        <v>-0.12681096792221069</v>
      </c>
      <c r="BA987" s="67">
        <v>-0.24274849891662598</v>
      </c>
      <c r="BB987" s="67">
        <v>-0.2111135721206665</v>
      </c>
      <c r="BC987" s="67">
        <v>-0.1480291485786438</v>
      </c>
      <c r="BD987" s="67">
        <v>-0.10249277949333191</v>
      </c>
      <c r="BE987" s="67">
        <v>-6.0449235141277313E-2</v>
      </c>
      <c r="BF987" s="67">
        <v>-5.4567418992519379E-2</v>
      </c>
      <c r="BG987" s="67">
        <v>-3.3319879323244095E-2</v>
      </c>
      <c r="BH987" s="67">
        <v>-3.1815569847822189E-2</v>
      </c>
      <c r="BI987" s="67">
        <v>-2.6285866275429726E-2</v>
      </c>
      <c r="BJ987" s="67">
        <v>-2.5634631514549255E-2</v>
      </c>
      <c r="BK987" s="67">
        <v>-3.900919109582901E-2</v>
      </c>
      <c r="BL987" s="67">
        <v>-4.4904675334692001E-2</v>
      </c>
      <c r="BM987" s="67">
        <v>-5.2315883338451385E-2</v>
      </c>
      <c r="BN987" s="67">
        <v>-7.5757049024105072E-2</v>
      </c>
      <c r="BO987" s="67">
        <v>-7.6925605535507202E-2</v>
      </c>
      <c r="BP987" s="67">
        <v>-7.5908787548542023E-2</v>
      </c>
      <c r="BQ987" s="67">
        <v>-8.7118759751319885E-2</v>
      </c>
      <c r="BR987" s="67">
        <v>-6.1365462839603424E-2</v>
      </c>
      <c r="BS987" s="67">
        <v>0.22073239088058472</v>
      </c>
      <c r="BT987" s="67">
        <v>0.31919243931770325</v>
      </c>
      <c r="BU987" s="67">
        <v>0.38267439603805542</v>
      </c>
      <c r="BV987" s="67">
        <v>0.39409181475639343</v>
      </c>
      <c r="BW987" s="67">
        <v>0.36330607533454895</v>
      </c>
      <c r="BX987" s="67">
        <v>-6.8298168480396271E-2</v>
      </c>
      <c r="BY987" s="67">
        <v>-0.18537040054798126</v>
      </c>
      <c r="BZ987" s="67">
        <v>-0.15581236779689789</v>
      </c>
      <c r="CA987" s="67">
        <v>-9.6177101135253906E-2</v>
      </c>
      <c r="CB987" s="67">
        <v>-5.4446853697299957E-2</v>
      </c>
      <c r="CC987" s="67">
        <v>-3.0572403222322464E-2</v>
      </c>
      <c r="CD987" s="67">
        <v>-2.69889235496521E-2</v>
      </c>
      <c r="CE987" s="67">
        <v>-7.3472028598189354E-3</v>
      </c>
      <c r="CF987" s="67">
        <v>-6.8815313279628754E-3</v>
      </c>
      <c r="CG987" s="67">
        <v>-2.0274573471397161E-3</v>
      </c>
      <c r="CH987" s="67">
        <v>-9.0800959151238203E-4</v>
      </c>
      <c r="CI987" s="67">
        <v>-1.2384355068206787E-2</v>
      </c>
      <c r="CJ987" s="67">
        <v>-1.6599992290139198E-2</v>
      </c>
      <c r="CK987" s="67">
        <v>-2.2089723497629166E-2</v>
      </c>
      <c r="CL987" s="67">
        <v>-4.3608672916889191E-2</v>
      </c>
      <c r="CM987" s="67">
        <v>-4.2620148509740829E-2</v>
      </c>
      <c r="CN987" s="67">
        <v>-3.9823330938816071E-2</v>
      </c>
      <c r="CO987" s="67">
        <v>-4.9426380544900894E-2</v>
      </c>
      <c r="CP987" s="67">
        <v>-2.2550208494067192E-2</v>
      </c>
      <c r="CQ987" s="67">
        <v>0.25964269042015076</v>
      </c>
      <c r="CR987" s="67">
        <v>0.358746737241745</v>
      </c>
      <c r="CS987" s="67">
        <v>0.42274224758148193</v>
      </c>
      <c r="CT987" s="67">
        <v>0.43452814221382141</v>
      </c>
      <c r="CU987" s="67">
        <v>0.40382635593414307</v>
      </c>
      <c r="CV987" s="67">
        <v>-2.7772387489676476E-2</v>
      </c>
      <c r="CW987" s="67">
        <v>-0.14563052356243134</v>
      </c>
      <c r="CX987" s="67">
        <v>-0.11751092225313187</v>
      </c>
      <c r="CY987" s="67">
        <v>-6.0264512896537781E-2</v>
      </c>
      <c r="CZ987" s="67">
        <v>-2.1170394495129585E-2</v>
      </c>
      <c r="DA987" s="67">
        <v>-6.955724093131721E-4</v>
      </c>
      <c r="DB987" s="67">
        <v>5.89570845477283E-4</v>
      </c>
      <c r="DC987" s="67">
        <v>1.8625475466251373E-2</v>
      </c>
      <c r="DD987" s="67">
        <v>1.8052509054541588E-2</v>
      </c>
      <c r="DE987" s="67">
        <v>2.2230952978134155E-2</v>
      </c>
      <c r="DF987" s="67">
        <v>2.3818613961338997E-2</v>
      </c>
      <c r="DG987" s="67">
        <v>1.424048189073801E-2</v>
      </c>
      <c r="DH987" s="67">
        <v>1.1704690754413605E-2</v>
      </c>
      <c r="DI987" s="67">
        <v>8.1364363431930542E-3</v>
      </c>
      <c r="DJ987" s="67">
        <v>-1.1460290290415287E-2</v>
      </c>
      <c r="DK987" s="67">
        <v>-8.3146831020712852E-3</v>
      </c>
      <c r="DL987" s="67">
        <v>-3.7378775887191296E-3</v>
      </c>
      <c r="DM987" s="67">
        <v>-1.1734005995094776E-2</v>
      </c>
      <c r="DN987" s="67">
        <v>1.626504585146904E-2</v>
      </c>
      <c r="DO987" s="67">
        <v>0.2985529899597168</v>
      </c>
      <c r="DP987" s="67">
        <v>0.39830103516578674</v>
      </c>
      <c r="DQ987" s="67">
        <v>0.46281009912490845</v>
      </c>
      <c r="DR987" s="67">
        <v>0.47496441006660461</v>
      </c>
      <c r="DS987" s="67">
        <v>0.44434660673141479</v>
      </c>
      <c r="DT987" s="67">
        <v>1.2753395363688469E-2</v>
      </c>
      <c r="DU987" s="67">
        <v>-0.10589061677455902</v>
      </c>
      <c r="DV987" s="67">
        <v>-7.9209476709365845E-2</v>
      </c>
      <c r="DW987" s="67">
        <v>-2.4351926520466805E-2</v>
      </c>
      <c r="DX987" s="67">
        <v>1.2106068432331085E-2</v>
      </c>
      <c r="DY987" s="67">
        <v>4.2441830039024353E-2</v>
      </c>
      <c r="DZ987" s="67">
        <v>4.0408536791801453E-2</v>
      </c>
      <c r="EA987" s="67">
        <v>5.6125897914171219E-2</v>
      </c>
      <c r="EB987" s="67">
        <v>5.4053299129009247E-2</v>
      </c>
      <c r="EC987" s="67">
        <v>5.7256240397691727E-2</v>
      </c>
      <c r="ED987" s="67">
        <v>5.9519927948713303E-2</v>
      </c>
      <c r="EE987" s="67">
        <v>5.2682515233755112E-2</v>
      </c>
      <c r="EF987" s="67">
        <v>5.2572157233953476E-2</v>
      </c>
      <c r="EG987" s="67">
        <v>5.1778208464384079E-2</v>
      </c>
      <c r="EH987" s="67">
        <v>3.495686873793602E-2</v>
      </c>
      <c r="EI987" s="67">
        <v>4.1216958314180374E-2</v>
      </c>
      <c r="EJ987" s="67">
        <v>4.8363786190748215E-2</v>
      </c>
      <c r="EK987" s="67">
        <v>4.2687796056270599E-2</v>
      </c>
      <c r="EL987" s="67">
        <v>7.230810821056366E-2</v>
      </c>
      <c r="EM987" s="67">
        <v>0.35473331809043884</v>
      </c>
      <c r="EN987" s="67">
        <v>0.45541107654571533</v>
      </c>
      <c r="EO987" s="67">
        <v>0.52066171169281006</v>
      </c>
      <c r="EP987" s="67">
        <v>0.53334802389144897</v>
      </c>
      <c r="EQ987" s="67">
        <v>0.50285148620605469</v>
      </c>
      <c r="ER987" s="67">
        <v>7.1266196668148041E-2</v>
      </c>
      <c r="ES987" s="67">
        <v>-4.8512518405914307E-2</v>
      </c>
      <c r="ET987" s="67">
        <v>-2.3908277973532677E-2</v>
      </c>
      <c r="EU987" s="67">
        <v>2.750014141201973E-2</v>
      </c>
      <c r="EV987" s="67">
        <v>6.0151994228363037E-2</v>
      </c>
      <c r="EW987" s="67">
        <v>70.638534545898438</v>
      </c>
      <c r="EX987" s="67">
        <v>69.191238403320313</v>
      </c>
      <c r="EY987" s="67">
        <v>68.413330078125</v>
      </c>
      <c r="EZ987" s="67">
        <v>68.851707458496094</v>
      </c>
      <c r="FA987" s="67">
        <v>68.581855773925781</v>
      </c>
      <c r="FB987" s="67">
        <v>67.609832763671875</v>
      </c>
      <c r="FC987" s="67">
        <v>67.119491577148438</v>
      </c>
      <c r="FD987" s="67">
        <v>69.787010192871094</v>
      </c>
      <c r="FE987" s="67">
        <v>75.785102844238281</v>
      </c>
      <c r="FF987" s="67">
        <v>81.958595275878906</v>
      </c>
      <c r="FG987" s="67">
        <v>85.519996643066406</v>
      </c>
      <c r="FH987" s="67">
        <v>87.799079895019531</v>
      </c>
      <c r="FI987" s="67">
        <v>90.38079833984375</v>
      </c>
      <c r="FJ987" s="67">
        <v>91.428909301757813</v>
      </c>
      <c r="FK987" s="67">
        <v>93.040046691894531</v>
      </c>
      <c r="FL987" s="67">
        <v>95.055328369140625</v>
      </c>
      <c r="FM987" s="67">
        <v>95.570472717285156</v>
      </c>
      <c r="FN987" s="67">
        <v>95.092079162597656</v>
      </c>
      <c r="FO987" s="67">
        <v>92.288002014160156</v>
      </c>
      <c r="FP987" s="67">
        <v>84.973785400390625</v>
      </c>
      <c r="FQ987" s="67">
        <v>77.855278015136719</v>
      </c>
      <c r="FR987" s="67">
        <v>72.532211303710938</v>
      </c>
      <c r="FS987" s="67">
        <v>69.59039306640625</v>
      </c>
      <c r="FT987" s="67">
        <v>67.103889465332031</v>
      </c>
      <c r="FU987" s="68">
        <v>5.1592815667390823E-2</v>
      </c>
      <c r="FV987" s="40">
        <v>8.0500001907348633</v>
      </c>
      <c r="FW987">
        <v>7941.46</v>
      </c>
      <c r="FX987">
        <v>1</v>
      </c>
    </row>
    <row r="988" spans="1:180" x14ac:dyDescent="0.2">
      <c r="A988" t="s">
        <v>189</v>
      </c>
      <c r="B988" t="s">
        <v>207</v>
      </c>
      <c r="C988" t="s">
        <v>204</v>
      </c>
      <c r="D988" t="s">
        <v>187</v>
      </c>
      <c r="E988" t="s">
        <v>1</v>
      </c>
      <c r="F988" t="s">
        <v>193</v>
      </c>
      <c r="G988" s="60" t="s">
        <v>226</v>
      </c>
      <c r="H988" s="67">
        <v>5850.0000102519989</v>
      </c>
      <c r="I988" s="67">
        <v>0.95797961950302124</v>
      </c>
      <c r="J988" s="67">
        <v>0.83923184871673584</v>
      </c>
      <c r="K988" s="67">
        <v>0.77091103792190552</v>
      </c>
      <c r="L988" s="67">
        <v>0.72455543279647827</v>
      </c>
      <c r="M988" s="67">
        <v>0.70760887861251831</v>
      </c>
      <c r="N988" s="67">
        <v>0.76221191883087158</v>
      </c>
      <c r="O988" s="67">
        <v>0.87502944469451904</v>
      </c>
      <c r="P988" s="67">
        <v>0.92680007219314575</v>
      </c>
      <c r="Q988" s="67">
        <v>0.93215364217758179</v>
      </c>
      <c r="R988" s="67">
        <v>0.98526805639266968</v>
      </c>
      <c r="S988" s="67">
        <v>1.0856552124023438</v>
      </c>
      <c r="T988" s="67">
        <v>1.2405282258987427</v>
      </c>
      <c r="U988" s="67">
        <v>1.4368470907211304</v>
      </c>
      <c r="V988" s="67">
        <v>1.6780024766921997</v>
      </c>
      <c r="W988" s="67">
        <v>1.897480845451355</v>
      </c>
      <c r="X988" s="67">
        <v>2.1290793418884277</v>
      </c>
      <c r="Y988" s="67">
        <v>2.382472038269043</v>
      </c>
      <c r="Z988" s="67">
        <v>2.5315334796905518</v>
      </c>
      <c r="AA988" s="67">
        <v>2.5190439224243164</v>
      </c>
      <c r="AB988" s="67">
        <v>2.4056985378265381</v>
      </c>
      <c r="AC988" s="67">
        <v>2.2377674579620361</v>
      </c>
      <c r="AD988" s="67">
        <v>1.9778178930282593</v>
      </c>
      <c r="AE988" s="67">
        <v>1.6092121601104736</v>
      </c>
      <c r="AF988" s="67">
        <v>1.2637152671813965</v>
      </c>
      <c r="AG988" s="67">
        <v>-6.957729160785675E-2</v>
      </c>
      <c r="AH988" s="67">
        <v>-7.1833051741123199E-2</v>
      </c>
      <c r="AI988" s="67">
        <v>-5.757397785782814E-2</v>
      </c>
      <c r="AJ988" s="67">
        <v>-5.1093295216560364E-2</v>
      </c>
      <c r="AK988" s="67">
        <v>-5.1954016089439392E-2</v>
      </c>
      <c r="AL988" s="67">
        <v>-5.4408729076385498E-2</v>
      </c>
      <c r="AM988" s="67">
        <v>-7.1144714951515198E-2</v>
      </c>
      <c r="AN988" s="67">
        <v>-8.504774421453476E-2</v>
      </c>
      <c r="AO988" s="67">
        <v>-9.6090033650398254E-2</v>
      </c>
      <c r="AP988" s="67">
        <v>-0.10261469334363937</v>
      </c>
      <c r="AQ988" s="67">
        <v>-0.10527230799198151</v>
      </c>
      <c r="AR988" s="67">
        <v>-9.8636545240879059E-2</v>
      </c>
      <c r="AS988" s="67">
        <v>-0.12134341150522232</v>
      </c>
      <c r="AT988" s="67">
        <v>-9.1122135519981384E-2</v>
      </c>
      <c r="AU988" s="67">
        <v>0.22055184841156006</v>
      </c>
      <c r="AV988" s="67">
        <v>0.26298701763153076</v>
      </c>
      <c r="AW988" s="67">
        <v>0.35662984848022461</v>
      </c>
      <c r="AX988" s="67">
        <v>0.37461099028587341</v>
      </c>
      <c r="AY988" s="67">
        <v>0.30722451210021973</v>
      </c>
      <c r="AZ988" s="67">
        <v>-9.6846804022789001E-2</v>
      </c>
      <c r="BA988" s="67">
        <v>-0.25877952575683594</v>
      </c>
      <c r="BB988" s="67">
        <v>-0.23056979477405548</v>
      </c>
      <c r="BC988" s="67">
        <v>-0.17970395088195801</v>
      </c>
      <c r="BD988" s="67">
        <v>-0.13367164134979248</v>
      </c>
      <c r="BE988" s="67">
        <v>-2.7459187433123589E-2</v>
      </c>
      <c r="BF988" s="67">
        <v>-3.2954089343547821E-2</v>
      </c>
      <c r="BG988" s="67">
        <v>-2.0962165668606758E-2</v>
      </c>
      <c r="BH988" s="67">
        <v>-1.5950638800859451E-2</v>
      </c>
      <c r="BI988" s="67">
        <v>-1.776428334414959E-2</v>
      </c>
      <c r="BJ988" s="67">
        <v>-1.9563892856240273E-2</v>
      </c>
      <c r="BK988" s="67">
        <v>-3.3632755279541016E-2</v>
      </c>
      <c r="BL988" s="67">
        <v>-4.5159690082073212E-2</v>
      </c>
      <c r="BM988" s="67">
        <v>-5.348968505859375E-2</v>
      </c>
      <c r="BN988" s="67">
        <v>-5.7299178093671799E-2</v>
      </c>
      <c r="BO988" s="67">
        <v>-5.6914638727903366E-2</v>
      </c>
      <c r="BP988" s="67">
        <v>-4.7766592353582382E-2</v>
      </c>
      <c r="BQ988" s="67">
        <v>-6.8206675350666046E-2</v>
      </c>
      <c r="BR988" s="67">
        <v>-3.6399375647306442E-2</v>
      </c>
      <c r="BS988" s="67">
        <v>0.2754097580909729</v>
      </c>
      <c r="BT988" s="67">
        <v>0.3187553882598877</v>
      </c>
      <c r="BU988" s="67">
        <v>0.41312482953071594</v>
      </c>
      <c r="BV988" s="67">
        <v>0.43162479996681213</v>
      </c>
      <c r="BW988" s="67">
        <v>0.36435580253601074</v>
      </c>
      <c r="BX988" s="67">
        <v>-3.9713501930236816E-2</v>
      </c>
      <c r="BY988" s="67">
        <v>-0.20275658369064331</v>
      </c>
      <c r="BZ988" s="67">
        <v>-0.17657420039176941</v>
      </c>
      <c r="CA988" s="67">
        <v>-0.12907272577285767</v>
      </c>
      <c r="CB988" s="67">
        <v>-8.6757034063339233E-2</v>
      </c>
      <c r="CC988" s="67">
        <v>1.7116841627284884E-3</v>
      </c>
      <c r="CD988" s="67">
        <v>-6.0266396030783653E-3</v>
      </c>
      <c r="CE988" s="67">
        <v>4.3950672261416912E-3</v>
      </c>
      <c r="CF988" s="67">
        <v>8.3890613168478012E-3</v>
      </c>
      <c r="CG988" s="67">
        <v>5.9154238551855087E-3</v>
      </c>
      <c r="CH988" s="67">
        <v>4.56953514367342E-3</v>
      </c>
      <c r="CI988" s="67">
        <v>-7.6520857401192188E-3</v>
      </c>
      <c r="CJ988" s="67">
        <v>-1.7533347010612488E-2</v>
      </c>
      <c r="CK988" s="67">
        <v>-2.3984823375940323E-2</v>
      </c>
      <c r="CL988" s="67">
        <v>-2.5913788005709648E-2</v>
      </c>
      <c r="CM988" s="67">
        <v>-2.3422269150614738E-2</v>
      </c>
      <c r="CN988" s="67">
        <v>-1.2534214183688164E-2</v>
      </c>
      <c r="CO988" s="67">
        <v>-3.140433132648468E-2</v>
      </c>
      <c r="CP988" s="67">
        <v>1.5014411183074117E-3</v>
      </c>
      <c r="CQ988" s="67">
        <v>0.31340417265892029</v>
      </c>
      <c r="CR988" s="67">
        <v>0.35738039016723633</v>
      </c>
      <c r="CS988" s="67">
        <v>0.4522530734539032</v>
      </c>
      <c r="CT988" s="67">
        <v>0.47111237049102783</v>
      </c>
      <c r="CU988" s="67">
        <v>0.40392476320266724</v>
      </c>
      <c r="CV988" s="67">
        <v>-1.4315079897642136E-4</v>
      </c>
      <c r="CW988" s="67">
        <v>-0.16395524144172668</v>
      </c>
      <c r="CX988" s="67">
        <v>-0.13917702436447144</v>
      </c>
      <c r="CY988" s="67">
        <v>-9.4005681574344635E-2</v>
      </c>
      <c r="CZ988" s="67">
        <v>-5.42641282081604E-2</v>
      </c>
      <c r="DA988" s="67">
        <v>3.088255412876606E-2</v>
      </c>
      <c r="DB988" s="67">
        <v>2.0900808274745941E-2</v>
      </c>
      <c r="DC988" s="67">
        <v>2.9752301052212715E-2</v>
      </c>
      <c r="DD988" s="67">
        <v>3.2728761434555054E-2</v>
      </c>
      <c r="DE988" s="67">
        <v>2.9595131054520607E-2</v>
      </c>
      <c r="DF988" s="67">
        <v>2.8702963143587112E-2</v>
      </c>
      <c r="DG988" s="67">
        <v>1.8328582867980003E-2</v>
      </c>
      <c r="DH988" s="67">
        <v>1.0092997923493385E-2</v>
      </c>
      <c r="DI988" s="67">
        <v>5.5200438946485519E-3</v>
      </c>
      <c r="DJ988" s="67">
        <v>5.4715988226234913E-3</v>
      </c>
      <c r="DK988" s="67">
        <v>1.0070100426673889E-2</v>
      </c>
      <c r="DL988" s="67">
        <v>2.2698163986206055E-2</v>
      </c>
      <c r="DM988" s="67">
        <v>5.3980113007128239E-3</v>
      </c>
      <c r="DN988" s="67">
        <v>3.9402257651090622E-2</v>
      </c>
      <c r="DO988" s="67">
        <v>0.35139855742454529</v>
      </c>
      <c r="DP988" s="67">
        <v>0.39600539207458496</v>
      </c>
      <c r="DQ988" s="67">
        <v>0.49138128757476807</v>
      </c>
      <c r="DR988" s="67">
        <v>0.51059991121292114</v>
      </c>
      <c r="DS988" s="67">
        <v>0.44349372386932373</v>
      </c>
      <c r="DT988" s="67">
        <v>3.9427198469638824E-2</v>
      </c>
      <c r="DU988" s="67">
        <v>-0.12515391409397125</v>
      </c>
      <c r="DV988" s="67">
        <v>-0.10177983343601227</v>
      </c>
      <c r="DW988" s="67">
        <v>-5.8938652276992798E-2</v>
      </c>
      <c r="DX988" s="67">
        <v>-2.1771220490336418E-2</v>
      </c>
      <c r="DY988" s="67">
        <v>7.3000654578208923E-2</v>
      </c>
      <c r="DZ988" s="67">
        <v>5.977977067232132E-2</v>
      </c>
      <c r="EA988" s="67">
        <v>6.6364116966724396E-2</v>
      </c>
      <c r="EB988" s="67">
        <v>6.7871414124965668E-2</v>
      </c>
      <c r="EC988" s="67">
        <v>6.3784867525100708E-2</v>
      </c>
      <c r="ED988" s="67">
        <v>6.3547797501087189E-2</v>
      </c>
      <c r="EE988" s="67">
        <v>5.5840540677309036E-2</v>
      </c>
      <c r="EF988" s="67">
        <v>4.9981053918600082E-2</v>
      </c>
      <c r="EG988" s="67">
        <v>4.812038317322731E-2</v>
      </c>
      <c r="EH988" s="67">
        <v>5.0787113606929779E-2</v>
      </c>
      <c r="EI988" s="67">
        <v>5.8427762240171432E-2</v>
      </c>
      <c r="EJ988" s="67">
        <v>7.356812059879303E-2</v>
      </c>
      <c r="EK988" s="67">
        <v>5.8534752577543259E-2</v>
      </c>
      <c r="EL988" s="67">
        <v>9.4125017523765564E-2</v>
      </c>
      <c r="EM988" s="67">
        <v>0.40625646710395813</v>
      </c>
      <c r="EN988" s="67">
        <v>0.45177379250526428</v>
      </c>
      <c r="EO988" s="67">
        <v>0.54787629842758179</v>
      </c>
      <c r="EP988" s="67">
        <v>0.56761378049850464</v>
      </c>
      <c r="EQ988" s="67">
        <v>0.50062501430511475</v>
      </c>
      <c r="ER988" s="67">
        <v>9.6560493111610413E-2</v>
      </c>
      <c r="ES988" s="67">
        <v>-6.9130942225456238E-2</v>
      </c>
      <c r="ET988" s="67">
        <v>-4.7784242779016495E-2</v>
      </c>
      <c r="EU988" s="67">
        <v>-8.3074197173118591E-3</v>
      </c>
      <c r="EV988" s="67">
        <v>2.5143379345536232E-2</v>
      </c>
      <c r="EW988" s="67">
        <v>69.076759338378906</v>
      </c>
      <c r="EX988" s="67">
        <v>68.752716064453125</v>
      </c>
      <c r="EY988" s="67">
        <v>68.6453857421875</v>
      </c>
      <c r="EZ988" s="67">
        <v>67.371345520019531</v>
      </c>
      <c r="FA988" s="67">
        <v>66.416999816894531</v>
      </c>
      <c r="FB988" s="67">
        <v>66.266090393066406</v>
      </c>
      <c r="FC988" s="67">
        <v>65.715980529785156</v>
      </c>
      <c r="FD988" s="67">
        <v>69.985725402832031</v>
      </c>
      <c r="FE988" s="67">
        <v>75.963310241699219</v>
      </c>
      <c r="FF988" s="67">
        <v>82.808280944824219</v>
      </c>
      <c r="FG988" s="67">
        <v>87.513168334960938</v>
      </c>
      <c r="FH988" s="67">
        <v>89.981101989746094</v>
      </c>
      <c r="FI988" s="67">
        <v>92.512435913085938</v>
      </c>
      <c r="FJ988" s="67">
        <v>93.919334411621094</v>
      </c>
      <c r="FK988" s="67">
        <v>95.527557373046875</v>
      </c>
      <c r="FL988" s="67">
        <v>96.604248046875</v>
      </c>
      <c r="FM988" s="67">
        <v>97.103134155273438</v>
      </c>
      <c r="FN988" s="67">
        <v>96.6845703125</v>
      </c>
      <c r="FO988" s="67">
        <v>93.787155151367188</v>
      </c>
      <c r="FP988" s="67">
        <v>85.461921691894531</v>
      </c>
      <c r="FQ988" s="67">
        <v>79.63916015625</v>
      </c>
      <c r="FR988" s="67">
        <v>75.977149963378906</v>
      </c>
      <c r="FS988" s="67">
        <v>73.885383605957031</v>
      </c>
      <c r="FT988" s="67">
        <v>71.811988830566406</v>
      </c>
      <c r="FU988" s="68">
        <v>5.0382621586322784E-2</v>
      </c>
      <c r="FV988" s="40">
        <v>8.7899999618530273</v>
      </c>
      <c r="FW988">
        <v>8124.05</v>
      </c>
      <c r="FX988">
        <v>1</v>
      </c>
    </row>
    <row r="989" spans="1:180" x14ac:dyDescent="0.2">
      <c r="A989" t="s">
        <v>189</v>
      </c>
      <c r="B989" t="s">
        <v>207</v>
      </c>
      <c r="C989" t="s">
        <v>204</v>
      </c>
      <c r="D989" t="s">
        <v>187</v>
      </c>
      <c r="E989" t="s">
        <v>1</v>
      </c>
      <c r="F989" t="s">
        <v>193</v>
      </c>
      <c r="G989" s="60" t="s">
        <v>227</v>
      </c>
      <c r="H989" s="67">
        <v>5881.000018119812</v>
      </c>
      <c r="I989" s="67">
        <v>1.0386592149734497</v>
      </c>
      <c r="J989" s="67">
        <v>0.90440106391906738</v>
      </c>
      <c r="K989" s="67">
        <v>0.82317256927490234</v>
      </c>
      <c r="L989" s="67">
        <v>0.77364182472229004</v>
      </c>
      <c r="M989" s="67">
        <v>0.75213706493377686</v>
      </c>
      <c r="N989" s="67">
        <v>0.7947995662689209</v>
      </c>
      <c r="O989" s="67">
        <v>0.90423125028610229</v>
      </c>
      <c r="P989" s="67">
        <v>0.96050518751144409</v>
      </c>
      <c r="Q989" s="67">
        <v>0.98643195629119873</v>
      </c>
      <c r="R989" s="67">
        <v>1.0852255821228027</v>
      </c>
      <c r="S989" s="67">
        <v>1.2077909708023071</v>
      </c>
      <c r="T989" s="67">
        <v>1.3544164896011353</v>
      </c>
      <c r="U989" s="67">
        <v>1.5619111061096191</v>
      </c>
      <c r="V989" s="67">
        <v>1.7617847919464111</v>
      </c>
      <c r="W989" s="67">
        <v>1.9478179216384888</v>
      </c>
      <c r="X989" s="67">
        <v>2.1796693801879883</v>
      </c>
      <c r="Y989" s="67">
        <v>2.3702950477600098</v>
      </c>
      <c r="Z989" s="67">
        <v>2.4806466102600098</v>
      </c>
      <c r="AA989" s="67">
        <v>2.4276466369628906</v>
      </c>
      <c r="AB989" s="67">
        <v>2.2733087539672852</v>
      </c>
      <c r="AC989" s="67">
        <v>2.0740976333618164</v>
      </c>
      <c r="AD989" s="67">
        <v>1.849825382232666</v>
      </c>
      <c r="AE989" s="67">
        <v>1.5569039583206177</v>
      </c>
      <c r="AF989" s="67">
        <v>1.2736810445785522</v>
      </c>
      <c r="AG989" s="67">
        <v>-0.12158404290676117</v>
      </c>
      <c r="AH989" s="67">
        <v>-9.4471350312232971E-2</v>
      </c>
      <c r="AI989" s="67">
        <v>-7.6557308435440063E-2</v>
      </c>
      <c r="AJ989" s="67">
        <v>-6.4552903175354004E-2</v>
      </c>
      <c r="AK989" s="67">
        <v>-6.2725968658924103E-2</v>
      </c>
      <c r="AL989" s="67">
        <v>-5.9054147452116013E-2</v>
      </c>
      <c r="AM989" s="67">
        <v>-7.4475355446338654E-2</v>
      </c>
      <c r="AN989" s="67">
        <v>-7.6863296329975128E-2</v>
      </c>
      <c r="AO989" s="67">
        <v>-8.8958300650119781E-2</v>
      </c>
      <c r="AP989" s="67">
        <v>-0.11121520400047302</v>
      </c>
      <c r="AQ989" s="67">
        <v>-0.12218262255191803</v>
      </c>
      <c r="AR989" s="67">
        <v>-0.16052961349487305</v>
      </c>
      <c r="AS989" s="67">
        <v>-0.14850853383541107</v>
      </c>
      <c r="AT989" s="67">
        <v>-0.12266634404659271</v>
      </c>
      <c r="AU989" s="67">
        <v>0.15346741676330566</v>
      </c>
      <c r="AV989" s="67">
        <v>0.2503201961517334</v>
      </c>
      <c r="AW989" s="67">
        <v>0.29554659128189087</v>
      </c>
      <c r="AX989" s="67">
        <v>0.30745503306388855</v>
      </c>
      <c r="AY989" s="67">
        <v>0.26397588849067688</v>
      </c>
      <c r="AZ989" s="67">
        <v>-9.7644716501235962E-2</v>
      </c>
      <c r="BA989" s="67">
        <v>-0.21441113948822021</v>
      </c>
      <c r="BB989" s="67">
        <v>-0.17821069061756134</v>
      </c>
      <c r="BC989" s="67">
        <v>-0.12563514709472656</v>
      </c>
      <c r="BD989" s="67">
        <v>-9.1216623783111572E-2</v>
      </c>
      <c r="BE989" s="67">
        <v>-7.9589463770389557E-2</v>
      </c>
      <c r="BF989" s="67">
        <v>-5.5706176906824112E-2</v>
      </c>
      <c r="BG989" s="67">
        <v>-4.0053293108940125E-2</v>
      </c>
      <c r="BH989" s="67">
        <v>-2.9514666646718979E-2</v>
      </c>
      <c r="BI989" s="67">
        <v>-2.8638048097491264E-2</v>
      </c>
      <c r="BJ989" s="67">
        <v>-2.4314176291227341E-2</v>
      </c>
      <c r="BK989" s="67">
        <v>-3.707784041762352E-2</v>
      </c>
      <c r="BL989" s="67">
        <v>-3.7095215171575546E-2</v>
      </c>
      <c r="BM989" s="67">
        <v>-4.648531973361969E-2</v>
      </c>
      <c r="BN989" s="67">
        <v>-6.6034086048603058E-2</v>
      </c>
      <c r="BO989" s="67">
        <v>-7.3967941105365753E-2</v>
      </c>
      <c r="BP989" s="67">
        <v>-0.10980944335460663</v>
      </c>
      <c r="BQ989" s="67">
        <v>-9.552793949842453E-2</v>
      </c>
      <c r="BR989" s="67">
        <v>-6.8103909492492676E-2</v>
      </c>
      <c r="BS989" s="67">
        <v>0.20816491544246674</v>
      </c>
      <c r="BT989" s="67">
        <v>0.30592572689056396</v>
      </c>
      <c r="BU989" s="67">
        <v>0.35187694430351257</v>
      </c>
      <c r="BV989" s="67">
        <v>0.36430242657661438</v>
      </c>
      <c r="BW989" s="67">
        <v>0.32094019651412964</v>
      </c>
      <c r="BX989" s="67">
        <v>-4.0679562836885452E-2</v>
      </c>
      <c r="BY989" s="67">
        <v>-0.15855345129966736</v>
      </c>
      <c r="BZ989" s="67">
        <v>-0.12437412887811661</v>
      </c>
      <c r="CA989" s="67">
        <v>-7.5152195990085602E-2</v>
      </c>
      <c r="CB989" s="67">
        <v>-4.4439282268285751E-2</v>
      </c>
      <c r="CC989" s="67">
        <v>-5.0504144281148911E-2</v>
      </c>
      <c r="CD989" s="67">
        <v>-2.8857534751296043E-2</v>
      </c>
      <c r="CE989" s="67">
        <v>-1.4770722016692162E-2</v>
      </c>
      <c r="CF989" s="67">
        <v>-5.2472916431725025E-3</v>
      </c>
      <c r="CG989" s="67">
        <v>-5.028862040489912E-3</v>
      </c>
      <c r="CH989" s="67">
        <v>-2.5338344858027995E-4</v>
      </c>
      <c r="CI989" s="67">
        <v>-1.1176438070833683E-2</v>
      </c>
      <c r="CJ989" s="67">
        <v>-9.5519647002220154E-3</v>
      </c>
      <c r="CK989" s="67">
        <v>-1.7068661749362946E-2</v>
      </c>
      <c r="CL989" s="67">
        <v>-3.4741785377264023E-2</v>
      </c>
      <c r="CM989" s="67">
        <v>-4.0574587881565094E-2</v>
      </c>
      <c r="CN989" s="67">
        <v>-7.4680797755718231E-2</v>
      </c>
      <c r="CO989" s="67">
        <v>-5.8833744376897812E-2</v>
      </c>
      <c r="CP989" s="67">
        <v>-3.0314134433865547E-2</v>
      </c>
      <c r="CQ989" s="67">
        <v>0.24604827165603638</v>
      </c>
      <c r="CR989" s="67">
        <v>0.34443798661231995</v>
      </c>
      <c r="CS989" s="67">
        <v>0.39089122414588928</v>
      </c>
      <c r="CT989" s="67">
        <v>0.40367475152015686</v>
      </c>
      <c r="CU989" s="67">
        <v>0.36039349436759949</v>
      </c>
      <c r="CV989" s="67">
        <v>-1.2256641639396548E-3</v>
      </c>
      <c r="CW989" s="67">
        <v>-0.11986660212278366</v>
      </c>
      <c r="CX989" s="67">
        <v>-8.7087087333202362E-2</v>
      </c>
      <c r="CY989" s="67">
        <v>-4.0187858045101166E-2</v>
      </c>
      <c r="CZ989" s="67">
        <v>-1.2041435576975346E-2</v>
      </c>
      <c r="DA989" s="67">
        <v>-2.1418822929263115E-2</v>
      </c>
      <c r="DB989" s="67">
        <v>-2.0088923629373312E-3</v>
      </c>
      <c r="DC989" s="67">
        <v>1.0511848144233227E-2</v>
      </c>
      <c r="DD989" s="67">
        <v>1.9020082429051399E-2</v>
      </c>
      <c r="DE989" s="67">
        <v>1.8580321222543716E-2</v>
      </c>
      <c r="DF989" s="67">
        <v>2.3807412013411522E-2</v>
      </c>
      <c r="DG989" s="67">
        <v>1.4724965207278728E-2</v>
      </c>
      <c r="DH989" s="67">
        <v>1.7991287633776665E-2</v>
      </c>
      <c r="DI989" s="67">
        <v>1.2347997166216373E-2</v>
      </c>
      <c r="DJ989" s="67">
        <v>-3.4494823776185513E-3</v>
      </c>
      <c r="DK989" s="67">
        <v>-7.1812397800385952E-3</v>
      </c>
      <c r="DL989" s="67">
        <v>-3.9552155882120132E-2</v>
      </c>
      <c r="DM989" s="67">
        <v>-2.2139549255371094E-2</v>
      </c>
      <c r="DN989" s="67">
        <v>7.4756420217454433E-3</v>
      </c>
      <c r="DO989" s="67">
        <v>0.28393158316612244</v>
      </c>
      <c r="DP989" s="67">
        <v>0.38295021653175354</v>
      </c>
      <c r="DQ989" s="67">
        <v>0.42990544438362122</v>
      </c>
      <c r="DR989" s="67">
        <v>0.44304710626602173</v>
      </c>
      <c r="DS989" s="67">
        <v>0.39984682202339172</v>
      </c>
      <c r="DT989" s="67">
        <v>3.822823241353035E-2</v>
      </c>
      <c r="DU989" s="67">
        <v>-8.1179752945899963E-2</v>
      </c>
      <c r="DV989" s="67">
        <v>-4.9800053238868713E-2</v>
      </c>
      <c r="DW989" s="67">
        <v>-5.2235154435038567E-3</v>
      </c>
      <c r="DX989" s="67">
        <v>2.0356409251689911E-2</v>
      </c>
      <c r="DY989" s="67">
        <v>2.0575763657689095E-2</v>
      </c>
      <c r="DZ989" s="67">
        <v>3.6756280809640884E-2</v>
      </c>
      <c r="EA989" s="67">
        <v>4.701586440205574E-2</v>
      </c>
      <c r="EB989" s="67">
        <v>5.4058317095041275E-2</v>
      </c>
      <c r="EC989" s="67">
        <v>5.2668236196041107E-2</v>
      </c>
      <c r="ED989" s="67">
        <v>5.8547373861074448E-2</v>
      </c>
      <c r="EE989" s="67">
        <v>5.2122477442026138E-2</v>
      </c>
      <c r="EF989" s="67">
        <v>5.7759366929531097E-2</v>
      </c>
      <c r="EG989" s="67">
        <v>5.4820980876684189E-2</v>
      </c>
      <c r="EH989" s="67">
        <v>4.1731633245944977E-2</v>
      </c>
      <c r="EI989" s="67">
        <v>4.103345051407814E-2</v>
      </c>
      <c r="EJ989" s="67">
        <v>1.1168022640049458E-2</v>
      </c>
      <c r="EK989" s="67">
        <v>3.084104135632515E-2</v>
      </c>
      <c r="EL989" s="67">
        <v>6.2038075178861618E-2</v>
      </c>
      <c r="EM989" s="67">
        <v>0.3386290967464447</v>
      </c>
      <c r="EN989" s="67">
        <v>0.43855577707290649</v>
      </c>
      <c r="EO989" s="67">
        <v>0.48623582720756531</v>
      </c>
      <c r="EP989" s="67">
        <v>0.49989449977874756</v>
      </c>
      <c r="EQ989" s="67">
        <v>0.45681113004684448</v>
      </c>
      <c r="ER989" s="67">
        <v>9.5193400979042053E-2</v>
      </c>
      <c r="ES989" s="67">
        <v>-2.5322079658508301E-2</v>
      </c>
      <c r="ET989" s="67">
        <v>4.036514088511467E-3</v>
      </c>
      <c r="EU989" s="67">
        <v>4.5259438455104828E-2</v>
      </c>
      <c r="EV989" s="67">
        <v>6.713375449180603E-2</v>
      </c>
      <c r="EW989" s="67">
        <v>70.248191833496094</v>
      </c>
      <c r="EX989" s="67">
        <v>70.016387939453125</v>
      </c>
      <c r="EY989" s="67">
        <v>68.150382995605469</v>
      </c>
      <c r="EZ989" s="67">
        <v>67.667335510253906</v>
      </c>
      <c r="FA989" s="67">
        <v>66.415962219238281</v>
      </c>
      <c r="FB989" s="67">
        <v>67.219268798828125</v>
      </c>
      <c r="FC989" s="67">
        <v>67.757881164550781</v>
      </c>
      <c r="FD989" s="67">
        <v>71.114547729492188</v>
      </c>
      <c r="FE989" s="67">
        <v>78.153587341308594</v>
      </c>
      <c r="FF989" s="67">
        <v>84.488296508789063</v>
      </c>
      <c r="FG989" s="67">
        <v>86.999176025390625</v>
      </c>
      <c r="FH989" s="67">
        <v>91.0626220703125</v>
      </c>
      <c r="FI989" s="67">
        <v>93.9378662109375</v>
      </c>
      <c r="FJ989" s="67">
        <v>94.663734436035156</v>
      </c>
      <c r="FK989" s="67">
        <v>95.701309204101563</v>
      </c>
      <c r="FL989" s="67">
        <v>97.00994873046875</v>
      </c>
      <c r="FM989" s="67">
        <v>96.768478393554688</v>
      </c>
      <c r="FN989" s="67">
        <v>94.475242614746094</v>
      </c>
      <c r="FO989" s="67">
        <v>90.78546142578125</v>
      </c>
      <c r="FP989" s="67">
        <v>85.378448486328125</v>
      </c>
      <c r="FQ989" s="67">
        <v>79.52166748046875</v>
      </c>
      <c r="FR989" s="67">
        <v>75.748802185058594</v>
      </c>
      <c r="FS989" s="67">
        <v>76.115982055664063</v>
      </c>
      <c r="FT989" s="67">
        <v>74.86962890625</v>
      </c>
      <c r="FU989" s="68">
        <v>5.0235778093338013E-2</v>
      </c>
      <c r="FV989" s="40">
        <v>8.8900003433227539</v>
      </c>
      <c r="FW989">
        <v>8359.35</v>
      </c>
      <c r="FX989">
        <v>1</v>
      </c>
    </row>
    <row r="990" spans="1:180" x14ac:dyDescent="0.2">
      <c r="A990" t="s">
        <v>189</v>
      </c>
      <c r="B990" t="s">
        <v>207</v>
      </c>
      <c r="C990" t="s">
        <v>204</v>
      </c>
      <c r="D990" t="s">
        <v>187</v>
      </c>
      <c r="E990" t="s">
        <v>1</v>
      </c>
      <c r="F990" t="s">
        <v>193</v>
      </c>
      <c r="G990" s="60" t="s">
        <v>228</v>
      </c>
      <c r="H990" s="67">
        <v>5921.9998776912689</v>
      </c>
      <c r="I990" s="67">
        <v>0.8426939845085144</v>
      </c>
      <c r="J990" s="67">
        <v>0.74701356887817383</v>
      </c>
      <c r="K990" s="67">
        <v>0.68591618537902832</v>
      </c>
      <c r="L990" s="67">
        <v>0.65616089105606079</v>
      </c>
      <c r="M990" s="67">
        <v>0.65174144506454468</v>
      </c>
      <c r="N990" s="67">
        <v>0.71252721548080444</v>
      </c>
      <c r="O990" s="67">
        <v>0.84506970643997192</v>
      </c>
      <c r="P990" s="67">
        <v>0.88726651668548584</v>
      </c>
      <c r="Q990" s="67">
        <v>0.88244122266769409</v>
      </c>
      <c r="R990" s="67">
        <v>0.9127887487411499</v>
      </c>
      <c r="S990" s="67">
        <v>0.98923408985137939</v>
      </c>
      <c r="T990" s="67">
        <v>1.1080864667892456</v>
      </c>
      <c r="U990" s="67">
        <v>1.2712693214416504</v>
      </c>
      <c r="V990" s="67">
        <v>1.5266509056091309</v>
      </c>
      <c r="W990" s="67">
        <v>1.7739685773849487</v>
      </c>
      <c r="X990" s="67">
        <v>2.0753931999206543</v>
      </c>
      <c r="Y990" s="67">
        <v>2.3340144157409668</v>
      </c>
      <c r="Z990" s="67">
        <v>2.5254051685333252</v>
      </c>
      <c r="AA990" s="67">
        <v>2.5560538768768311</v>
      </c>
      <c r="AB990" s="67">
        <v>2.4187920093536377</v>
      </c>
      <c r="AC990" s="67">
        <v>2.2251193523406982</v>
      </c>
      <c r="AD990" s="67">
        <v>1.9364485740661621</v>
      </c>
      <c r="AE990" s="67">
        <v>1.5658104419708252</v>
      </c>
      <c r="AF990" s="67">
        <v>1.2274074554443359</v>
      </c>
      <c r="AG990" s="67">
        <v>-6.6214963793754578E-2</v>
      </c>
      <c r="AH990" s="67">
        <v>-6.4273826777935028E-2</v>
      </c>
      <c r="AI990" s="67">
        <v>-5.9875492006540298E-2</v>
      </c>
      <c r="AJ990" s="67">
        <v>-6.7006990313529968E-2</v>
      </c>
      <c r="AK990" s="67">
        <v>-6.4840838313102722E-2</v>
      </c>
      <c r="AL990" s="67">
        <v>-6.6012777388095856E-2</v>
      </c>
      <c r="AM990" s="67">
        <v>-7.1562469005584717E-2</v>
      </c>
      <c r="AN990" s="67">
        <v>-0.10206879675388336</v>
      </c>
      <c r="AO990" s="67">
        <v>-9.8742671310901642E-2</v>
      </c>
      <c r="AP990" s="67">
        <v>-0.10764947533607483</v>
      </c>
      <c r="AQ990" s="67">
        <v>-0.13464292883872986</v>
      </c>
      <c r="AR990" s="67">
        <v>-0.14700077474117279</v>
      </c>
      <c r="AS990" s="67">
        <v>-0.18661145865917206</v>
      </c>
      <c r="AT990" s="67">
        <v>-0.13561138510704041</v>
      </c>
      <c r="AU990" s="67">
        <v>0.16789233684539795</v>
      </c>
      <c r="AV990" s="67">
        <v>0.27753245830535889</v>
      </c>
      <c r="AW990" s="67">
        <v>0.33174499869346619</v>
      </c>
      <c r="AX990" s="67">
        <v>0.37271809577941895</v>
      </c>
      <c r="AY990" s="67">
        <v>0.35939347743988037</v>
      </c>
      <c r="AZ990" s="67">
        <v>-9.7568802535533905E-2</v>
      </c>
      <c r="BA990" s="67">
        <v>-0.26899689435958862</v>
      </c>
      <c r="BB990" s="67">
        <v>-0.2603568434715271</v>
      </c>
      <c r="BC990" s="67">
        <v>-0.16129526495933533</v>
      </c>
      <c r="BD990" s="67">
        <v>-0.14267958700656891</v>
      </c>
      <c r="BE990" s="67">
        <v>-2.4305008351802826E-2</v>
      </c>
      <c r="BF990" s="67">
        <v>-2.55854781717062E-2</v>
      </c>
      <c r="BG990" s="67">
        <v>-2.3443398997187614E-2</v>
      </c>
      <c r="BH990" s="67">
        <v>-3.2037332653999329E-2</v>
      </c>
      <c r="BI990" s="67">
        <v>-3.0819592997431755E-2</v>
      </c>
      <c r="BJ990" s="67">
        <v>-3.1341977417469025E-2</v>
      </c>
      <c r="BK990" s="67">
        <v>-3.424072265625E-2</v>
      </c>
      <c r="BL990" s="67">
        <v>-6.2380038201808929E-2</v>
      </c>
      <c r="BM990" s="67">
        <v>-5.6353341788053513E-2</v>
      </c>
      <c r="BN990" s="67">
        <v>-6.2558524310588837E-2</v>
      </c>
      <c r="BO990" s="67">
        <v>-8.6524143815040588E-2</v>
      </c>
      <c r="BP990" s="67">
        <v>-9.6381306648254395E-2</v>
      </c>
      <c r="BQ990" s="67">
        <v>-0.13373760879039764</v>
      </c>
      <c r="BR990" s="67">
        <v>-8.1158339977264404E-2</v>
      </c>
      <c r="BS990" s="67">
        <v>0.22247955203056335</v>
      </c>
      <c r="BT990" s="67">
        <v>0.33302420377731323</v>
      </c>
      <c r="BU990" s="67">
        <v>0.38795921206474304</v>
      </c>
      <c r="BV990" s="67">
        <v>0.42944768071174622</v>
      </c>
      <c r="BW990" s="67">
        <v>0.41623842716217041</v>
      </c>
      <c r="BX990" s="67">
        <v>-4.0722884237766266E-2</v>
      </c>
      <c r="BY990" s="67">
        <v>-0.2132553905248642</v>
      </c>
      <c r="BZ990" s="67">
        <v>-0.20663212239742279</v>
      </c>
      <c r="CA990" s="67">
        <v>-0.11091473698616028</v>
      </c>
      <c r="CB990" s="67">
        <v>-9.59959477186203E-2</v>
      </c>
      <c r="CC990" s="67">
        <v>4.7216922976076603E-3</v>
      </c>
      <c r="CD990" s="67">
        <v>1.2099517043679953E-3</v>
      </c>
      <c r="CE990" s="67">
        <v>1.7893577460199594E-3</v>
      </c>
      <c r="CF990" s="67">
        <v>-7.8174592927098274E-3</v>
      </c>
      <c r="CG990" s="67">
        <v>-7.2565809823572636E-3</v>
      </c>
      <c r="CH990" s="67">
        <v>-7.3290867730975151E-3</v>
      </c>
      <c r="CI990" s="67">
        <v>-8.3917872980237007E-3</v>
      </c>
      <c r="CJ990" s="67">
        <v>-3.4891717135906219E-2</v>
      </c>
      <c r="CK990" s="67">
        <v>-2.6994626969099045E-2</v>
      </c>
      <c r="CL990" s="67">
        <v>-3.1328674405813217E-2</v>
      </c>
      <c r="CM990" s="67">
        <v>-5.3197219967842102E-2</v>
      </c>
      <c r="CN990" s="67">
        <v>-6.1322417110204697E-2</v>
      </c>
      <c r="CO990" s="67">
        <v>-9.7117312252521515E-2</v>
      </c>
      <c r="CP990" s="67">
        <v>-4.3444328010082245E-2</v>
      </c>
      <c r="CQ990" s="67">
        <v>0.26028648018836975</v>
      </c>
      <c r="CR990" s="67">
        <v>0.37145760655403137</v>
      </c>
      <c r="CS990" s="67">
        <v>0.42689302563667297</v>
      </c>
      <c r="CT990" s="67">
        <v>0.46873843669891357</v>
      </c>
      <c r="CU990" s="67">
        <v>0.45560905337333679</v>
      </c>
      <c r="CV990" s="67">
        <v>-1.3515761820599437E-3</v>
      </c>
      <c r="CW990" s="67">
        <v>-0.17464900016784668</v>
      </c>
      <c r="CX990" s="67">
        <v>-0.16942255198955536</v>
      </c>
      <c r="CY990" s="67">
        <v>-7.6021336019039154E-2</v>
      </c>
      <c r="CZ990" s="67">
        <v>-6.3662998378276825E-2</v>
      </c>
      <c r="DA990" s="67">
        <v>3.374839574098587E-2</v>
      </c>
      <c r="DB990" s="67">
        <v>2.8005380183458328E-2</v>
      </c>
      <c r="DC990" s="67">
        <v>2.7022117748856544E-2</v>
      </c>
      <c r="DD990" s="67">
        <v>1.6402415931224823E-2</v>
      </c>
      <c r="DE990" s="67">
        <v>1.6306430101394653E-2</v>
      </c>
      <c r="DF990" s="67">
        <v>1.6683802008628845E-2</v>
      </c>
      <c r="DG990" s="67">
        <v>1.74571443349123E-2</v>
      </c>
      <c r="DH990" s="67">
        <v>-7.4033983983099461E-3</v>
      </c>
      <c r="DI990" s="67">
        <v>2.3640901781618595E-3</v>
      </c>
      <c r="DJ990" s="67">
        <v>-9.882085578283295E-5</v>
      </c>
      <c r="DK990" s="67">
        <v>-1.9870290532708168E-2</v>
      </c>
      <c r="DL990" s="67">
        <v>-2.6263531297445297E-2</v>
      </c>
      <c r="DM990" s="67">
        <v>-6.0497034341096878E-2</v>
      </c>
      <c r="DN990" s="67">
        <v>-5.7303169742226601E-3</v>
      </c>
      <c r="DO990" s="67">
        <v>0.29809340834617615</v>
      </c>
      <c r="DP990" s="67">
        <v>0.40989100933074951</v>
      </c>
      <c r="DQ990" s="67">
        <v>0.46582683920860291</v>
      </c>
      <c r="DR990" s="67">
        <v>0.50802916288375854</v>
      </c>
      <c r="DS990" s="67">
        <v>0.49497967958450317</v>
      </c>
      <c r="DT990" s="67">
        <v>3.8019731640815735E-2</v>
      </c>
      <c r="DU990" s="67">
        <v>-0.13604260981082916</v>
      </c>
      <c r="DV990" s="67">
        <v>-0.13221298158168793</v>
      </c>
      <c r="DW990" s="67">
        <v>-4.1127942502498627E-2</v>
      </c>
      <c r="DX990" s="67">
        <v>-3.1330045312643051E-2</v>
      </c>
      <c r="DY990" s="67">
        <v>7.5658343732357025E-2</v>
      </c>
      <c r="DZ990" s="67">
        <v>6.6693723201751709E-2</v>
      </c>
      <c r="EA990" s="67">
        <v>6.3454210758209229E-2</v>
      </c>
      <c r="EB990" s="67">
        <v>5.1372069865465164E-2</v>
      </c>
      <c r="EC990" s="67">
        <v>5.032767727971077E-2</v>
      </c>
      <c r="ED990" s="67">
        <v>5.1354601979255676E-2</v>
      </c>
      <c r="EE990" s="67">
        <v>5.4778899997472763E-2</v>
      </c>
      <c r="EF990" s="67">
        <v>3.2285366207361221E-2</v>
      </c>
      <c r="EG990" s="67">
        <v>4.4753417372703552E-2</v>
      </c>
      <c r="EH990" s="67">
        <v>4.4992126524448395E-2</v>
      </c>
      <c r="EI990" s="67">
        <v>2.8248496353626251E-2</v>
      </c>
      <c r="EJ990" s="67">
        <v>2.43559330701828E-2</v>
      </c>
      <c r="EK990" s="67">
        <v>-7.6231677085161209E-3</v>
      </c>
      <c r="EL990" s="67">
        <v>4.8722725361585617E-2</v>
      </c>
      <c r="EM990" s="67">
        <v>0.35268062353134155</v>
      </c>
      <c r="EN990" s="67">
        <v>0.46538275480270386</v>
      </c>
      <c r="EO990" s="67">
        <v>0.52204108238220215</v>
      </c>
      <c r="EP990" s="67">
        <v>0.56475871801376343</v>
      </c>
      <c r="EQ990" s="67">
        <v>0.55182462930679321</v>
      </c>
      <c r="ER990" s="67">
        <v>9.4865642488002777E-2</v>
      </c>
      <c r="ES990" s="67">
        <v>-8.0301105976104736E-2</v>
      </c>
      <c r="ET990" s="67">
        <v>-7.8488282859325409E-2</v>
      </c>
      <c r="EU990" s="67">
        <v>9.2525770887732506E-3</v>
      </c>
      <c r="EV990" s="67">
        <v>1.5353604219853878E-2</v>
      </c>
      <c r="EW990" s="67">
        <v>67.186264038085938</v>
      </c>
      <c r="EX990" s="67">
        <v>66.074317932128906</v>
      </c>
      <c r="EY990" s="67">
        <v>65.335258483886719</v>
      </c>
      <c r="EZ990" s="67">
        <v>65.080764770507813</v>
      </c>
      <c r="FA990" s="67">
        <v>64.599395751953125</v>
      </c>
      <c r="FB990" s="67">
        <v>62.798313140869141</v>
      </c>
      <c r="FC990" s="67">
        <v>65.21148681640625</v>
      </c>
      <c r="FD990" s="67">
        <v>67.406326293945313</v>
      </c>
      <c r="FE990" s="67">
        <v>75.077644348144531</v>
      </c>
      <c r="FF990" s="67">
        <v>83.21893310546875</v>
      </c>
      <c r="FG990" s="67">
        <v>89.74725341796875</v>
      </c>
      <c r="FH990" s="67">
        <v>92.962196350097656</v>
      </c>
      <c r="FI990" s="67">
        <v>95.231430053710938</v>
      </c>
      <c r="FJ990" s="67">
        <v>97.395759582519531</v>
      </c>
      <c r="FK990" s="67">
        <v>98.876190185546875</v>
      </c>
      <c r="FL990" s="67">
        <v>100.17387390136719</v>
      </c>
      <c r="FM990" s="67">
        <v>100.18137359619141</v>
      </c>
      <c r="FN990" s="67">
        <v>99.208518981933594</v>
      </c>
      <c r="FO990" s="67">
        <v>95.95166015625</v>
      </c>
      <c r="FP990" s="67">
        <v>88.097137451171875</v>
      </c>
      <c r="FQ990" s="67">
        <v>79.932212829589844</v>
      </c>
      <c r="FR990" s="67">
        <v>77.107475280761719</v>
      </c>
      <c r="FS990" s="67">
        <v>74.187660217285156</v>
      </c>
      <c r="FT990" s="67">
        <v>73.356170654296875</v>
      </c>
      <c r="FU990" s="68">
        <v>5.0132177770137787E-2</v>
      </c>
      <c r="FV990" s="40">
        <v>9.0299997329711914</v>
      </c>
      <c r="FW990">
        <v>7915.74</v>
      </c>
      <c r="FX990">
        <v>1</v>
      </c>
    </row>
    <row r="991" spans="1:180" x14ac:dyDescent="0.2">
      <c r="A991" t="s">
        <v>189</v>
      </c>
      <c r="B991" t="s">
        <v>207</v>
      </c>
      <c r="C991" t="s">
        <v>204</v>
      </c>
      <c r="D991" t="s">
        <v>187</v>
      </c>
      <c r="E991" t="s">
        <v>1</v>
      </c>
      <c r="F991" t="s">
        <v>193</v>
      </c>
      <c r="G991" s="60" t="s">
        <v>229</v>
      </c>
      <c r="H991" s="67">
        <v>5919.9998804330826</v>
      </c>
      <c r="I991" s="67">
        <v>1.0174565315246582</v>
      </c>
      <c r="J991" s="67">
        <v>0.89481425285339355</v>
      </c>
      <c r="K991" s="67">
        <v>0.81936186552047729</v>
      </c>
      <c r="L991" s="67">
        <v>0.76821500062942505</v>
      </c>
      <c r="M991" s="67">
        <v>0.75501382350921631</v>
      </c>
      <c r="N991" s="67">
        <v>0.80542683601379395</v>
      </c>
      <c r="O991" s="67">
        <v>0.92505145072937012</v>
      </c>
      <c r="P991" s="67">
        <v>0.97809594869613647</v>
      </c>
      <c r="Q991" s="67">
        <v>0.98204159736633301</v>
      </c>
      <c r="R991" s="67">
        <v>1.0293000936508179</v>
      </c>
      <c r="S991" s="67">
        <v>1.1728017330169678</v>
      </c>
      <c r="T991" s="67">
        <v>1.339921236038208</v>
      </c>
      <c r="U991" s="67">
        <v>1.5668272972106934</v>
      </c>
      <c r="V991" s="67">
        <v>1.7942687273025513</v>
      </c>
      <c r="W991" s="67">
        <v>2.0187084674835205</v>
      </c>
      <c r="X991" s="67">
        <v>2.2510445117950439</v>
      </c>
      <c r="Y991" s="67">
        <v>2.4344303607940674</v>
      </c>
      <c r="Z991" s="67">
        <v>2.5744962692260742</v>
      </c>
      <c r="AA991" s="67">
        <v>2.5590951442718506</v>
      </c>
      <c r="AB991" s="67">
        <v>2.4576320648193359</v>
      </c>
      <c r="AC991" s="67">
        <v>2.2963137626647949</v>
      </c>
      <c r="AD991" s="67">
        <v>2.0226666927337646</v>
      </c>
      <c r="AE991" s="67">
        <v>1.6505872011184692</v>
      </c>
      <c r="AF991" s="67">
        <v>1.3343851566314697</v>
      </c>
      <c r="AG991" s="67">
        <v>-0.12621018290519714</v>
      </c>
      <c r="AH991" s="67">
        <v>-9.614834189414978E-2</v>
      </c>
      <c r="AI991" s="67">
        <v>-8.4635734558105469E-2</v>
      </c>
      <c r="AJ991" s="67">
        <v>-7.9315364360809326E-2</v>
      </c>
      <c r="AK991" s="67">
        <v>-6.8402424454689026E-2</v>
      </c>
      <c r="AL991" s="67">
        <v>-6.7098468542098999E-2</v>
      </c>
      <c r="AM991" s="67">
        <v>-7.5838595628738403E-2</v>
      </c>
      <c r="AN991" s="67">
        <v>-9.5412164926528931E-2</v>
      </c>
      <c r="AO991" s="67">
        <v>-9.1524556279182434E-2</v>
      </c>
      <c r="AP991" s="67">
        <v>-0.12695002555847168</v>
      </c>
      <c r="AQ991" s="67">
        <v>-0.12691596150398254</v>
      </c>
      <c r="AR991" s="67">
        <v>-0.14530405402183533</v>
      </c>
      <c r="AS991" s="67">
        <v>-0.14425057172775269</v>
      </c>
      <c r="AT991" s="67">
        <v>-7.6838918030261993E-2</v>
      </c>
      <c r="AU991" s="67">
        <v>0.28215959668159485</v>
      </c>
      <c r="AV991" s="67">
        <v>0.36627084016799927</v>
      </c>
      <c r="AW991" s="67">
        <v>0.3881339430809021</v>
      </c>
      <c r="AX991" s="67">
        <v>0.38069871068000793</v>
      </c>
      <c r="AY991" s="67">
        <v>0.33048102259635925</v>
      </c>
      <c r="AZ991" s="67">
        <v>-0.15126655995845795</v>
      </c>
      <c r="BA991" s="67">
        <v>-0.29025036096572876</v>
      </c>
      <c r="BB991" s="67">
        <v>-0.26771846413612366</v>
      </c>
      <c r="BC991" s="67">
        <v>-0.19722305238246918</v>
      </c>
      <c r="BD991" s="67">
        <v>-0.15714092552661896</v>
      </c>
      <c r="BE991" s="67">
        <v>-8.429446816444397E-2</v>
      </c>
      <c r="BF991" s="67">
        <v>-5.7454891502857208E-2</v>
      </c>
      <c r="BG991" s="67">
        <v>-4.8199251294136047E-2</v>
      </c>
      <c r="BH991" s="67">
        <v>-4.4342070817947388E-2</v>
      </c>
      <c r="BI991" s="67">
        <v>-3.4377779811620712E-2</v>
      </c>
      <c r="BJ991" s="67">
        <v>-3.2424427568912506E-2</v>
      </c>
      <c r="BK991" s="67">
        <v>-3.851376473903656E-2</v>
      </c>
      <c r="BL991" s="67">
        <v>-5.5719636380672455E-2</v>
      </c>
      <c r="BM991" s="67">
        <v>-4.9131132662296295E-2</v>
      </c>
      <c r="BN991" s="67">
        <v>-8.1853911280632019E-2</v>
      </c>
      <c r="BO991" s="67">
        <v>-7.8791521489620209E-2</v>
      </c>
      <c r="BP991" s="67">
        <v>-9.4678401947021484E-2</v>
      </c>
      <c r="BQ991" s="67">
        <v>-9.1369673609733582E-2</v>
      </c>
      <c r="BR991" s="67">
        <v>-2.2378545254468918E-2</v>
      </c>
      <c r="BS991" s="67">
        <v>0.33675447106361389</v>
      </c>
      <c r="BT991" s="67">
        <v>0.42177090048789978</v>
      </c>
      <c r="BU991" s="67">
        <v>0.44435694813728333</v>
      </c>
      <c r="BV991" s="67">
        <v>0.43743717670440674</v>
      </c>
      <c r="BW991" s="67">
        <v>0.38733509182929993</v>
      </c>
      <c r="BX991" s="67">
        <v>-9.4412125647068024E-2</v>
      </c>
      <c r="BY991" s="67">
        <v>-0.23450088500976563</v>
      </c>
      <c r="BZ991" s="67">
        <v>-0.21398593485355377</v>
      </c>
      <c r="CA991" s="67">
        <v>-0.14683543145656586</v>
      </c>
      <c r="CB991" s="67">
        <v>-0.11045091599225998</v>
      </c>
      <c r="CC991" s="67">
        <v>-5.526377260684967E-2</v>
      </c>
      <c r="CD991" s="67">
        <v>-3.0655926093459129E-2</v>
      </c>
      <c r="CE991" s="67">
        <v>-2.2963454946875572E-2</v>
      </c>
      <c r="CF991" s="67">
        <v>-2.0119674503803253E-2</v>
      </c>
      <c r="CG991" s="67">
        <v>-1.0812411084771156E-2</v>
      </c>
      <c r="CH991" s="67">
        <v>-8.4092952311038971E-3</v>
      </c>
      <c r="CI991" s="67">
        <v>-1.266270037740469E-2</v>
      </c>
      <c r="CJ991" s="67">
        <v>-2.8228713199496269E-2</v>
      </c>
      <c r="CK991" s="67">
        <v>-1.9769579172134399E-2</v>
      </c>
      <c r="CL991" s="67">
        <v>-5.0620485097169876E-2</v>
      </c>
      <c r="CM991" s="67">
        <v>-4.5460671186447144E-2</v>
      </c>
      <c r="CN991" s="67">
        <v>-5.9615209698677063E-2</v>
      </c>
      <c r="CO991" s="67">
        <v>-5.4744526743888855E-2</v>
      </c>
      <c r="CP991" s="67">
        <v>1.5340539626777172E-2</v>
      </c>
      <c r="CQ991" s="67">
        <v>0.37456676363945007</v>
      </c>
      <c r="CR991" s="67">
        <v>0.46021005511283875</v>
      </c>
      <c r="CS991" s="67">
        <v>0.48329681158065796</v>
      </c>
      <c r="CT991" s="67">
        <v>0.47673407196998596</v>
      </c>
      <c r="CU991" s="67">
        <v>0.4267120361328125</v>
      </c>
      <c r="CV991" s="67">
        <v>-5.5034928023815155E-2</v>
      </c>
      <c r="CW991" s="67">
        <v>-0.19588899612426758</v>
      </c>
      <c r="CX991" s="67">
        <v>-0.17677095532417297</v>
      </c>
      <c r="CY991" s="67">
        <v>-0.11193711310625076</v>
      </c>
      <c r="CZ991" s="67">
        <v>-7.8113563358783722E-2</v>
      </c>
      <c r="DA991" s="67">
        <v>-2.6233071461319923E-2</v>
      </c>
      <c r="DB991" s="67">
        <v>-3.8569583557546139E-3</v>
      </c>
      <c r="DC991" s="67">
        <v>2.2723416332155466E-3</v>
      </c>
      <c r="DD991" s="67">
        <v>4.1027241386473179E-3</v>
      </c>
      <c r="DE991" s="67">
        <v>1.27529576420784E-2</v>
      </c>
      <c r="DF991" s="67">
        <v>1.5605836175382137E-2</v>
      </c>
      <c r="DG991" s="67">
        <v>1.3188364915549755E-2</v>
      </c>
      <c r="DH991" s="67">
        <v>-7.3778937803581357E-4</v>
      </c>
      <c r="DI991" s="67">
        <v>9.5919724553823471E-3</v>
      </c>
      <c r="DJ991" s="67">
        <v>-1.9387055188417435E-2</v>
      </c>
      <c r="DK991" s="67">
        <v>-1.2129824608564377E-2</v>
      </c>
      <c r="DL991" s="67">
        <v>-2.4552019312977791E-2</v>
      </c>
      <c r="DM991" s="67">
        <v>-1.8119378015398979E-2</v>
      </c>
      <c r="DN991" s="67">
        <v>5.3059622645378113E-2</v>
      </c>
      <c r="DO991" s="67">
        <v>0.41237902641296387</v>
      </c>
      <c r="DP991" s="67">
        <v>0.49864920973777771</v>
      </c>
      <c r="DQ991" s="67">
        <v>0.52223670482635498</v>
      </c>
      <c r="DR991" s="67">
        <v>0.51603096723556519</v>
      </c>
      <c r="DS991" s="67">
        <v>0.46608901023864746</v>
      </c>
      <c r="DT991" s="67">
        <v>-1.5657722949981689E-2</v>
      </c>
      <c r="DU991" s="67">
        <v>-0.15727710723876953</v>
      </c>
      <c r="DV991" s="67">
        <v>-0.13955599069595337</v>
      </c>
      <c r="DW991" s="67">
        <v>-7.7038794755935669E-2</v>
      </c>
      <c r="DX991" s="67">
        <v>-4.5776207000017166E-2</v>
      </c>
      <c r="DY991" s="67">
        <v>1.5682647004723549E-2</v>
      </c>
      <c r="DZ991" s="67">
        <v>3.4836497157812119E-2</v>
      </c>
      <c r="EA991" s="67">
        <v>3.8708820939064026E-2</v>
      </c>
      <c r="EB991" s="67">
        <v>3.9076022803783417E-2</v>
      </c>
      <c r="EC991" s="67">
        <v>4.6777606010437012E-2</v>
      </c>
      <c r="ED991" s="67">
        <v>5.0279870629310608E-2</v>
      </c>
      <c r="EE991" s="67">
        <v>5.0513193011283875E-2</v>
      </c>
      <c r="EF991" s="67">
        <v>3.8954738527536392E-2</v>
      </c>
      <c r="EG991" s="67">
        <v>5.1985390484333038E-2</v>
      </c>
      <c r="EH991" s="67">
        <v>2.5709053501486778E-2</v>
      </c>
      <c r="EI991" s="67">
        <v>3.5994622856378555E-2</v>
      </c>
      <c r="EJ991" s="67">
        <v>2.6073655113577843E-2</v>
      </c>
      <c r="EK991" s="67">
        <v>3.4761525690555573E-2</v>
      </c>
      <c r="EL991" s="67">
        <v>0.10751998424530029</v>
      </c>
      <c r="EM991" s="67">
        <v>0.46697390079498291</v>
      </c>
      <c r="EN991" s="67">
        <v>0.55414927005767822</v>
      </c>
      <c r="EO991" s="67">
        <v>0.57845968008041382</v>
      </c>
      <c r="EP991" s="67">
        <v>0.57276946306228638</v>
      </c>
      <c r="EQ991" s="67">
        <v>0.52294301986694336</v>
      </c>
      <c r="ER991" s="67">
        <v>4.1196703910827637E-2</v>
      </c>
      <c r="ES991" s="67">
        <v>-0.10152766108512878</v>
      </c>
      <c r="ET991" s="67">
        <v>-8.5823491215705872E-2</v>
      </c>
      <c r="EU991" s="67">
        <v>-2.6651162654161453E-2</v>
      </c>
      <c r="EV991" s="67">
        <v>9.1379915829747915E-4</v>
      </c>
      <c r="EW991" s="67">
        <v>74.228225708007813</v>
      </c>
      <c r="EX991" s="67">
        <v>72.717361450195313</v>
      </c>
      <c r="EY991" s="67">
        <v>70.5592041015625</v>
      </c>
      <c r="EZ991" s="67">
        <v>69.683120727539063</v>
      </c>
      <c r="FA991" s="67">
        <v>68.20977783203125</v>
      </c>
      <c r="FB991" s="67">
        <v>67.566230773925781</v>
      </c>
      <c r="FC991" s="67">
        <v>68.312110900878906</v>
      </c>
      <c r="FD991" s="67">
        <v>68.718048095703125</v>
      </c>
      <c r="FE991" s="67">
        <v>75.374404907226563</v>
      </c>
      <c r="FF991" s="67">
        <v>84.805313110351563</v>
      </c>
      <c r="FG991" s="67">
        <v>91.744987487792969</v>
      </c>
      <c r="FH991" s="67">
        <v>94.632438659667969</v>
      </c>
      <c r="FI991" s="67">
        <v>96.275123596191406</v>
      </c>
      <c r="FJ991" s="67">
        <v>97.645172119140625</v>
      </c>
      <c r="FK991" s="67">
        <v>99.099693298339844</v>
      </c>
      <c r="FL991" s="67">
        <v>99.257720947265625</v>
      </c>
      <c r="FM991" s="67">
        <v>98.236053466796875</v>
      </c>
      <c r="FN991" s="67">
        <v>96.089691162109375</v>
      </c>
      <c r="FO991" s="67">
        <v>90.949073791503906</v>
      </c>
      <c r="FP991" s="67">
        <v>84.360466003417969</v>
      </c>
      <c r="FQ991" s="67">
        <v>80.537574768066406</v>
      </c>
      <c r="FR991" s="67">
        <v>77.791297912597656</v>
      </c>
      <c r="FS991" s="67">
        <v>76.499092102050781</v>
      </c>
      <c r="FT991" s="67">
        <v>75.6494140625</v>
      </c>
      <c r="FU991" s="68">
        <v>5.013999342918396E-2</v>
      </c>
      <c r="FV991" s="40">
        <v>8.5699996948242188</v>
      </c>
      <c r="FW991">
        <v>8650.77</v>
      </c>
      <c r="FX991">
        <v>1</v>
      </c>
    </row>
    <row r="992" spans="1:180" x14ac:dyDescent="0.2">
      <c r="A992" t="s">
        <v>189</v>
      </c>
      <c r="B992" t="s">
        <v>207</v>
      </c>
      <c r="C992" t="s">
        <v>204</v>
      </c>
      <c r="D992" t="s">
        <v>187</v>
      </c>
      <c r="E992" t="s">
        <v>1</v>
      </c>
      <c r="F992" t="s">
        <v>193</v>
      </c>
      <c r="G992" s="60" t="s">
        <v>230</v>
      </c>
      <c r="H992" s="67">
        <v>5925.9999151229858</v>
      </c>
      <c r="I992" s="67">
        <v>1.1144720315933228</v>
      </c>
      <c r="J992" s="67">
        <v>0.97872245311737061</v>
      </c>
      <c r="K992" s="67">
        <v>0.89087122678756714</v>
      </c>
      <c r="L992" s="67">
        <v>0.82629621028900146</v>
      </c>
      <c r="M992" s="67">
        <v>0.80747640132904053</v>
      </c>
      <c r="N992" s="67">
        <v>0.85230475664138794</v>
      </c>
      <c r="O992" s="67">
        <v>0.97274655103683472</v>
      </c>
      <c r="P992" s="67">
        <v>1.0291942358016968</v>
      </c>
      <c r="Q992" s="67">
        <v>1.0246634483337402</v>
      </c>
      <c r="R992" s="67">
        <v>1.0828025341033936</v>
      </c>
      <c r="S992" s="67">
        <v>1.1926491260528564</v>
      </c>
      <c r="T992" s="67">
        <v>1.3455567359924316</v>
      </c>
      <c r="U992" s="67">
        <v>1.5640485286712646</v>
      </c>
      <c r="V992" s="67">
        <v>1.7966099977493286</v>
      </c>
      <c r="W992" s="67">
        <v>2.0029940605163574</v>
      </c>
      <c r="X992" s="67">
        <v>2.2214796543121338</v>
      </c>
      <c r="Y992" s="67">
        <v>2.3764452934265137</v>
      </c>
      <c r="Z992" s="67">
        <v>2.4550983905792236</v>
      </c>
      <c r="AA992" s="67">
        <v>2.3805201053619385</v>
      </c>
      <c r="AB992" s="67">
        <v>2.239072322845459</v>
      </c>
      <c r="AC992" s="67">
        <v>2.0476584434509277</v>
      </c>
      <c r="AD992" s="67">
        <v>1.8063082695007324</v>
      </c>
      <c r="AE992" s="67">
        <v>1.4965890645980835</v>
      </c>
      <c r="AF992" s="67">
        <v>1.2302371263504028</v>
      </c>
      <c r="AG992" s="67">
        <v>-0.1395203173160553</v>
      </c>
      <c r="AH992" s="67">
        <v>-0.1002066433429718</v>
      </c>
      <c r="AI992" s="67">
        <v>-9.3107745051383972E-2</v>
      </c>
      <c r="AJ992" s="67">
        <v>-8.2041941583156586E-2</v>
      </c>
      <c r="AK992" s="67">
        <v>-7.545054703950882E-2</v>
      </c>
      <c r="AL992" s="67">
        <v>-6.8606652319431305E-2</v>
      </c>
      <c r="AM992" s="67">
        <v>-8.3960570394992828E-2</v>
      </c>
      <c r="AN992" s="67">
        <v>-0.10502136498689651</v>
      </c>
      <c r="AO992" s="67">
        <v>-0.11294959485530853</v>
      </c>
      <c r="AP992" s="67">
        <v>-0.13434299826622009</v>
      </c>
      <c r="AQ992" s="67">
        <v>-0.14101594686508179</v>
      </c>
      <c r="AR992" s="67">
        <v>-0.15361952781677246</v>
      </c>
      <c r="AS992" s="67">
        <v>-0.15540933609008789</v>
      </c>
      <c r="AT992" s="67">
        <v>-0.12279020994901657</v>
      </c>
      <c r="AU992" s="67">
        <v>0.21161068975925446</v>
      </c>
      <c r="AV992" s="67">
        <v>0.3148157000541687</v>
      </c>
      <c r="AW992" s="67">
        <v>0.34250634908676147</v>
      </c>
      <c r="AX992" s="67">
        <v>0.3525032103061676</v>
      </c>
      <c r="AY992" s="67">
        <v>0.26452168822288513</v>
      </c>
      <c r="AZ992" s="67">
        <v>-0.16968940198421478</v>
      </c>
      <c r="BA992" s="67">
        <v>-0.25735169649124146</v>
      </c>
      <c r="BB992" s="67">
        <v>-0.20775702595710754</v>
      </c>
      <c r="BC992" s="67">
        <v>-0.17107672989368439</v>
      </c>
      <c r="BD992" s="67">
        <v>-0.13696534931659698</v>
      </c>
      <c r="BE992" s="67">
        <v>-9.7622677683830261E-2</v>
      </c>
      <c r="BF992" s="67">
        <v>-6.1529755592346191E-2</v>
      </c>
      <c r="BG992" s="67">
        <v>-5.6687027215957642E-2</v>
      </c>
      <c r="BH992" s="67">
        <v>-4.708399623632431E-2</v>
      </c>
      <c r="BI992" s="67">
        <v>-4.1440960019826889E-2</v>
      </c>
      <c r="BJ992" s="67">
        <v>-3.3948425203561783E-2</v>
      </c>
      <c r="BK992" s="67">
        <v>-4.6653222292661667E-2</v>
      </c>
      <c r="BL992" s="67">
        <v>-6.5347000956535339E-2</v>
      </c>
      <c r="BM992" s="67">
        <v>-7.0575416088104248E-2</v>
      </c>
      <c r="BN992" s="67">
        <v>-8.9267149567604065E-2</v>
      </c>
      <c r="BO992" s="67">
        <v>-9.2912890017032623E-2</v>
      </c>
      <c r="BP992" s="67">
        <v>-0.10301619023084641</v>
      </c>
      <c r="BQ992" s="67">
        <v>-0.10255170613527298</v>
      </c>
      <c r="BR992" s="67">
        <v>-6.8353742361068726E-2</v>
      </c>
      <c r="BS992" s="67">
        <v>0.26618179678916931</v>
      </c>
      <c r="BT992" s="67">
        <v>0.37029141187667847</v>
      </c>
      <c r="BU992" s="67">
        <v>0.3987046480178833</v>
      </c>
      <c r="BV992" s="67">
        <v>0.40921652317047119</v>
      </c>
      <c r="BW992" s="67">
        <v>0.32135039567947388</v>
      </c>
      <c r="BX992" s="67">
        <v>-0.11286064982414246</v>
      </c>
      <c r="BY992" s="67">
        <v>-0.20162750780582428</v>
      </c>
      <c r="BZ992" s="67">
        <v>-0.15404863655567169</v>
      </c>
      <c r="CA992" s="67">
        <v>-0.12071126699447632</v>
      </c>
      <c r="CB992" s="67">
        <v>-9.0295717120170593E-2</v>
      </c>
      <c r="CC992" s="67">
        <v>-6.8604514002799988E-2</v>
      </c>
      <c r="CD992" s="67">
        <v>-3.4742258489131927E-2</v>
      </c>
      <c r="CE992" s="67">
        <v>-3.1462147831916809E-2</v>
      </c>
      <c r="CF992" s="67">
        <v>-2.2872230038046837E-2</v>
      </c>
      <c r="CG992" s="67">
        <v>-1.7886022105813026E-2</v>
      </c>
      <c r="CH992" s="67">
        <v>-9.9442405626177788E-3</v>
      </c>
      <c r="CI992" s="67">
        <v>-2.0814266055822372E-2</v>
      </c>
      <c r="CJ992" s="67">
        <v>-3.7868652492761612E-2</v>
      </c>
      <c r="CK992" s="67">
        <v>-4.1227176785469055E-2</v>
      </c>
      <c r="CL992" s="67">
        <v>-5.804775282740593E-2</v>
      </c>
      <c r="CM992" s="67">
        <v>-5.9596855193376541E-2</v>
      </c>
      <c r="CN992" s="67">
        <v>-6.7968465387821198E-2</v>
      </c>
      <c r="CO992" s="67">
        <v>-6.5942667424678802E-2</v>
      </c>
      <c r="CP992" s="67">
        <v>-3.0651204288005829E-2</v>
      </c>
      <c r="CQ992" s="67">
        <v>0.30397757887840271</v>
      </c>
      <c r="CR992" s="67">
        <v>0.408713698387146</v>
      </c>
      <c r="CS992" s="67">
        <v>0.4376274049282074</v>
      </c>
      <c r="CT992" s="67">
        <v>0.448496013879776</v>
      </c>
      <c r="CU992" s="67">
        <v>0.36070981621742249</v>
      </c>
      <c r="CV992" s="67">
        <v>-7.3501236736774445E-2</v>
      </c>
      <c r="CW992" s="67">
        <v>-0.16303309798240662</v>
      </c>
      <c r="CX992" s="67">
        <v>-0.11685037612915039</v>
      </c>
      <c r="CY992" s="67">
        <v>-8.5828311741352081E-2</v>
      </c>
      <c r="CZ992" s="67">
        <v>-5.7972468435764313E-2</v>
      </c>
      <c r="DA992" s="67">
        <v>-3.9586350321769714E-2</v>
      </c>
      <c r="DB992" s="67">
        <v>-7.9547576606273651E-3</v>
      </c>
      <c r="DC992" s="67">
        <v>-6.2372684478759766E-3</v>
      </c>
      <c r="DD992" s="67">
        <v>1.3395369751378894E-3</v>
      </c>
      <c r="DE992" s="67">
        <v>5.6689120829105377E-3</v>
      </c>
      <c r="DF992" s="67">
        <v>1.4059942215681076E-2</v>
      </c>
      <c r="DG992" s="67">
        <v>5.0246887840330601E-3</v>
      </c>
      <c r="DH992" s="67">
        <v>-1.0390306822955608E-2</v>
      </c>
      <c r="DI992" s="67">
        <v>-1.187894307076931E-2</v>
      </c>
      <c r="DJ992" s="67">
        <v>-2.6828356087207794E-2</v>
      </c>
      <c r="DK992" s="67">
        <v>-2.6280822232365608E-2</v>
      </c>
      <c r="DL992" s="67">
        <v>-3.2920744270086288E-2</v>
      </c>
      <c r="DM992" s="67">
        <v>-2.9333632439374924E-2</v>
      </c>
      <c r="DN992" s="67">
        <v>7.0513314567506313E-3</v>
      </c>
      <c r="DO992" s="67">
        <v>0.34177336096763611</v>
      </c>
      <c r="DP992" s="67">
        <v>0.44713601469993591</v>
      </c>
      <c r="DQ992" s="67">
        <v>0.47655019164085388</v>
      </c>
      <c r="DR992" s="67">
        <v>0.48777547478675842</v>
      </c>
      <c r="DS992" s="67">
        <v>0.40006923675537109</v>
      </c>
      <c r="DT992" s="67">
        <v>-3.4141816198825836E-2</v>
      </c>
      <c r="DU992" s="67">
        <v>-0.12443869560956955</v>
      </c>
      <c r="DV992" s="67">
        <v>-7.9652108252048492E-2</v>
      </c>
      <c r="DW992" s="67">
        <v>-5.0945345312356949E-2</v>
      </c>
      <c r="DX992" s="67">
        <v>-2.5649217888712883E-2</v>
      </c>
      <c r="DY992" s="67">
        <v>2.3112741764634848E-3</v>
      </c>
      <c r="DZ992" s="67">
        <v>3.0722137540578842E-2</v>
      </c>
      <c r="EA992" s="67">
        <v>3.0183451250195503E-2</v>
      </c>
      <c r="EB992" s="67">
        <v>3.6297481507062912E-2</v>
      </c>
      <c r="EC992" s="67">
        <v>3.967849537730217E-2</v>
      </c>
      <c r="ED992" s="67">
        <v>4.8718169331550598E-2</v>
      </c>
      <c r="EE992" s="67">
        <v>4.2332038283348083E-2</v>
      </c>
      <c r="EF992" s="67">
        <v>2.928406186401844E-2</v>
      </c>
      <c r="EG992" s="67">
        <v>3.0495245009660721E-2</v>
      </c>
      <c r="EH992" s="67">
        <v>1.8247496336698532E-2</v>
      </c>
      <c r="EI992" s="67">
        <v>2.1822232753038406E-2</v>
      </c>
      <c r="EJ992" s="67">
        <v>1.7682604491710663E-2</v>
      </c>
      <c r="EK992" s="67">
        <v>2.3524001240730286E-2</v>
      </c>
      <c r="EL992" s="67">
        <v>6.148780882358551E-2</v>
      </c>
      <c r="EM992" s="67">
        <v>0.39634445309638977</v>
      </c>
      <c r="EN992" s="67">
        <v>0.50261175632476807</v>
      </c>
      <c r="EO992" s="67">
        <v>0.53274846076965332</v>
      </c>
      <c r="EP992" s="67">
        <v>0.54448884725570679</v>
      </c>
      <c r="EQ992" s="67">
        <v>0.45689794421195984</v>
      </c>
      <c r="ER992" s="67">
        <v>2.2686930373311043E-2</v>
      </c>
      <c r="ES992" s="67">
        <v>-6.8714499473571777E-2</v>
      </c>
      <c r="ET992" s="67">
        <v>-2.5943711400032043E-2</v>
      </c>
      <c r="EU992" s="67">
        <v>-5.7989335618913174E-4</v>
      </c>
      <c r="EV992" s="67">
        <v>2.1020416170358658E-2</v>
      </c>
      <c r="EW992" s="67">
        <v>75.398910522460938</v>
      </c>
      <c r="EX992" s="67">
        <v>73.121109008789063</v>
      </c>
      <c r="EY992" s="67">
        <v>72.669158935546875</v>
      </c>
      <c r="EZ992" s="67">
        <v>71.064193725585938</v>
      </c>
      <c r="FA992" s="67">
        <v>70.820137023925781</v>
      </c>
      <c r="FB992" s="67">
        <v>72.655181884765625</v>
      </c>
      <c r="FC992" s="67">
        <v>74.342460632324219</v>
      </c>
      <c r="FD992" s="67">
        <v>73.518142700195313</v>
      </c>
      <c r="FE992" s="67">
        <v>77.594169616699219</v>
      </c>
      <c r="FF992" s="67">
        <v>82.674270629882813</v>
      </c>
      <c r="FG992" s="67">
        <v>88.536720275878906</v>
      </c>
      <c r="FH992" s="67">
        <v>92.134117126464844</v>
      </c>
      <c r="FI992" s="67">
        <v>94.170852661132813</v>
      </c>
      <c r="FJ992" s="67">
        <v>95.376350402832031</v>
      </c>
      <c r="FK992" s="67">
        <v>96.624977111816406</v>
      </c>
      <c r="FL992" s="67">
        <v>97.659904479980469</v>
      </c>
      <c r="FM992" s="67">
        <v>96.843101501464844</v>
      </c>
      <c r="FN992" s="67">
        <v>93.710823059082031</v>
      </c>
      <c r="FO992" s="67">
        <v>88.994102478027344</v>
      </c>
      <c r="FP992" s="67">
        <v>82.706993103027344</v>
      </c>
      <c r="FQ992" s="67">
        <v>77.127082824707031</v>
      </c>
      <c r="FR992" s="67">
        <v>75.37799072265625</v>
      </c>
      <c r="FS992" s="67">
        <v>75.294326782226563</v>
      </c>
      <c r="FT992" s="67">
        <v>73.589920043945313</v>
      </c>
      <c r="FU992" s="68">
        <v>5.0117939710617065E-2</v>
      </c>
      <c r="FV992" s="40">
        <v>10.060000419616699</v>
      </c>
      <c r="FW992">
        <v>8559.27</v>
      </c>
      <c r="FX992">
        <v>1</v>
      </c>
    </row>
    <row r="993" spans="1:180" x14ac:dyDescent="0.2">
      <c r="A993" t="s">
        <v>189</v>
      </c>
      <c r="B993" t="s">
        <v>207</v>
      </c>
      <c r="C993" t="s">
        <v>204</v>
      </c>
      <c r="D993" t="s">
        <v>187</v>
      </c>
      <c r="E993" t="s">
        <v>1</v>
      </c>
      <c r="F993" t="s">
        <v>193</v>
      </c>
      <c r="G993" s="60" t="s">
        <v>2</v>
      </c>
      <c r="H993" s="67">
        <v>5471.7999975522362</v>
      </c>
      <c r="I993" s="67">
        <v>1.0831035375595093</v>
      </c>
      <c r="J993" s="67">
        <v>0.94050312042236328</v>
      </c>
      <c r="K993" s="67">
        <v>0.85140043497085571</v>
      </c>
      <c r="L993" s="67">
        <v>0.79188674688339233</v>
      </c>
      <c r="M993" s="67">
        <v>0.76764947175979614</v>
      </c>
      <c r="N993" s="67">
        <v>0.80947935581207275</v>
      </c>
      <c r="O993" s="67">
        <v>0.91039204597473145</v>
      </c>
      <c r="P993" s="67">
        <v>0.98208373785018921</v>
      </c>
      <c r="Q993" s="67">
        <v>1.0313340425491333</v>
      </c>
      <c r="R993" s="67">
        <v>1.1171516180038452</v>
      </c>
      <c r="S993" s="67">
        <v>1.2567059993743896</v>
      </c>
      <c r="T993" s="67">
        <v>1.4306900501251221</v>
      </c>
      <c r="U993" s="67">
        <v>1.6438999176025391</v>
      </c>
      <c r="V993" s="67">
        <v>1.8746333122253418</v>
      </c>
      <c r="W993" s="67">
        <v>2.0955169200897217</v>
      </c>
      <c r="X993" s="67">
        <v>2.3312592506408691</v>
      </c>
      <c r="Y993" s="67">
        <v>2.5389046669006348</v>
      </c>
      <c r="Z993" s="67">
        <v>2.6931502819061279</v>
      </c>
      <c r="AA993" s="67">
        <v>2.7129020690917969</v>
      </c>
      <c r="AB993" s="67">
        <v>2.6023509502410889</v>
      </c>
      <c r="AC993" s="67">
        <v>2.4046056270599365</v>
      </c>
      <c r="AD993" s="67">
        <v>2.1495473384857178</v>
      </c>
      <c r="AE993" s="67">
        <v>1.7717506885528564</v>
      </c>
      <c r="AF993" s="67">
        <v>1.4167742729187012</v>
      </c>
      <c r="AG993" s="67">
        <v>-8.0893479287624359E-2</v>
      </c>
      <c r="AH993" s="67">
        <v>-6.6527955234050751E-2</v>
      </c>
      <c r="AI993" s="67">
        <v>-5.4910432547330856E-2</v>
      </c>
      <c r="AJ993" s="67">
        <v>-4.9771632999181747E-2</v>
      </c>
      <c r="AK993" s="67">
        <v>-4.6859148889780045E-2</v>
      </c>
      <c r="AL993" s="67">
        <v>-4.6325456351041794E-2</v>
      </c>
      <c r="AM993" s="67">
        <v>-5.5716384202241898E-2</v>
      </c>
      <c r="AN993" s="67">
        <v>-6.7720316350460052E-2</v>
      </c>
      <c r="AO993" s="67">
        <v>-7.6920412480831146E-2</v>
      </c>
      <c r="AP993" s="67">
        <v>-9.6140354871749878E-2</v>
      </c>
      <c r="AQ993" s="67">
        <v>-0.1015748605132103</v>
      </c>
      <c r="AR993" s="67">
        <v>-0.10113281011581421</v>
      </c>
      <c r="AS993" s="67">
        <v>-0.10541244596242905</v>
      </c>
      <c r="AT993" s="67">
        <v>-5.3171373903751373E-2</v>
      </c>
      <c r="AU993" s="67">
        <v>0.29258188605308533</v>
      </c>
      <c r="AV993" s="67">
        <v>0.38426518440246582</v>
      </c>
      <c r="AW993" s="67">
        <v>0.42589884996414185</v>
      </c>
      <c r="AX993" s="67">
        <v>0.4375137984752655</v>
      </c>
      <c r="AY993" s="67">
        <v>0.40191233158111572</v>
      </c>
      <c r="AZ993" s="67">
        <v>-4.935784637928009E-2</v>
      </c>
      <c r="BA993" s="67">
        <v>-0.20886433124542236</v>
      </c>
      <c r="BB993" s="67">
        <v>-0.2012101411819458</v>
      </c>
      <c r="BC993" s="67">
        <v>-0.14842519164085388</v>
      </c>
      <c r="BD993" s="67">
        <v>-0.11885979026556015</v>
      </c>
      <c r="BE993" s="67">
        <v>-5.3243678063154221E-2</v>
      </c>
      <c r="BF993" s="67">
        <v>-4.1005942970514297E-2</v>
      </c>
      <c r="BG993" s="67">
        <v>-3.0877340584993362E-2</v>
      </c>
      <c r="BH993" s="67">
        <v>-2.6700403541326523E-2</v>
      </c>
      <c r="BI993" s="67">
        <v>-2.4413276463747025E-2</v>
      </c>
      <c r="BJ993" s="67">
        <v>-2.3448240011930466E-2</v>
      </c>
      <c r="BK993" s="67">
        <v>-3.1087936833500862E-2</v>
      </c>
      <c r="BL993" s="67">
        <v>-4.15341816842556E-2</v>
      </c>
      <c r="BM993" s="67">
        <v>-4.8954404890537262E-2</v>
      </c>
      <c r="BN993" s="67">
        <v>-6.6391691565513611E-2</v>
      </c>
      <c r="BO993" s="67">
        <v>-6.9829300045967102E-2</v>
      </c>
      <c r="BP993" s="67">
        <v>-6.7740209400653839E-2</v>
      </c>
      <c r="BQ993" s="67">
        <v>-7.0530742406845093E-2</v>
      </c>
      <c r="BR993" s="67">
        <v>-1.7248466610908508E-2</v>
      </c>
      <c r="BS993" s="67">
        <v>0.32859620451927185</v>
      </c>
      <c r="BT993" s="67">
        <v>0.42087796330451965</v>
      </c>
      <c r="BU993" s="67">
        <v>0.46298590302467346</v>
      </c>
      <c r="BV993" s="67">
        <v>0.47494137287139893</v>
      </c>
      <c r="BW993" s="67">
        <v>0.43941879272460938</v>
      </c>
      <c r="BX993" s="67">
        <v>-1.1850461363792419E-2</v>
      </c>
      <c r="BY993" s="67">
        <v>-0.17208462953567505</v>
      </c>
      <c r="BZ993" s="67">
        <v>-0.16576305031776428</v>
      </c>
      <c r="CA993" s="67">
        <v>-0.11518514156341553</v>
      </c>
      <c r="CB993" s="67">
        <v>-8.8061735033988953E-2</v>
      </c>
      <c r="CC993" s="67">
        <v>-3.4093514084815979E-2</v>
      </c>
      <c r="CD993" s="67">
        <v>-2.3329475894570351E-2</v>
      </c>
      <c r="CE993" s="67">
        <v>-1.4232099056243896E-2</v>
      </c>
      <c r="CF993" s="67">
        <v>-1.0721342638134956E-2</v>
      </c>
      <c r="CG993" s="67">
        <v>-8.8673382997512817E-3</v>
      </c>
      <c r="CH993" s="67">
        <v>-7.6035503298044205E-3</v>
      </c>
      <c r="CI993" s="67">
        <v>-1.4030352234840393E-2</v>
      </c>
      <c r="CJ993" s="67">
        <v>-2.3397743701934814E-2</v>
      </c>
      <c r="CK993" s="67">
        <v>-2.9585219919681549E-2</v>
      </c>
      <c r="CL993" s="67">
        <v>-4.5787855982780457E-2</v>
      </c>
      <c r="CM993" s="67">
        <v>-4.7842416912317276E-2</v>
      </c>
      <c r="CN993" s="67">
        <v>-4.4612597674131393E-2</v>
      </c>
      <c r="CO993" s="67">
        <v>-4.6371772885322571E-2</v>
      </c>
      <c r="CP993" s="67">
        <v>7.631626445800066E-3</v>
      </c>
      <c r="CQ993" s="67">
        <v>0.35353961586952209</v>
      </c>
      <c r="CR993" s="67">
        <v>0.44623589515686035</v>
      </c>
      <c r="CS993" s="67">
        <v>0.48867222666740417</v>
      </c>
      <c r="CT993" s="67">
        <v>0.50086361169815063</v>
      </c>
      <c r="CU993" s="67">
        <v>0.46539565920829773</v>
      </c>
      <c r="CV993" s="67">
        <v>1.4127042144536972E-2</v>
      </c>
      <c r="CW993" s="67">
        <v>-0.14661110937595367</v>
      </c>
      <c r="CX993" s="67">
        <v>-0.14121247828006744</v>
      </c>
      <c r="CY993" s="67">
        <v>-9.2163190245628357E-2</v>
      </c>
      <c r="CZ993" s="67">
        <v>-6.6731095314025879E-2</v>
      </c>
      <c r="DA993" s="67">
        <v>-1.4943349175155163E-2</v>
      </c>
      <c r="DB993" s="67">
        <v>-5.6530078873038292E-3</v>
      </c>
      <c r="DC993" s="67">
        <v>2.4131457321345806E-3</v>
      </c>
      <c r="DD993" s="67">
        <v>5.2577182650566101E-3</v>
      </c>
      <c r="DE993" s="67">
        <v>6.678601261228323E-3</v>
      </c>
      <c r="DF993" s="67">
        <v>8.2411374896764755E-3</v>
      </c>
      <c r="DG993" s="67">
        <v>3.0272332951426506E-3</v>
      </c>
      <c r="DH993" s="67">
        <v>-5.2613094449043274E-3</v>
      </c>
      <c r="DI993" s="67">
        <v>-1.0216043330729008E-2</v>
      </c>
      <c r="DJ993" s="67">
        <v>-2.5184018537402153E-2</v>
      </c>
      <c r="DK993" s="67">
        <v>-2.5855535641312599E-2</v>
      </c>
      <c r="DL993" s="67">
        <v>-2.1484984084963799E-2</v>
      </c>
      <c r="DM993" s="67">
        <v>-2.2212805226445198E-2</v>
      </c>
      <c r="DN993" s="67">
        <v>3.2511722296476364E-2</v>
      </c>
      <c r="DO993" s="67">
        <v>0.37848305702209473</v>
      </c>
      <c r="DP993" s="67">
        <v>0.47159379720687866</v>
      </c>
      <c r="DQ993" s="67">
        <v>0.51435863971710205</v>
      </c>
      <c r="DR993" s="67">
        <v>0.52678579092025757</v>
      </c>
      <c r="DS993" s="67">
        <v>0.4913724958896637</v>
      </c>
      <c r="DT993" s="67">
        <v>4.0104541927576065E-2</v>
      </c>
      <c r="DU993" s="67">
        <v>-0.12113761156797409</v>
      </c>
      <c r="DV993" s="67">
        <v>-0.1166619285941124</v>
      </c>
      <c r="DW993" s="67">
        <v>-6.914123147726059E-2</v>
      </c>
      <c r="DX993" s="67">
        <v>-4.5400459319353104E-2</v>
      </c>
      <c r="DY993" s="67">
        <v>1.2706450186669827E-2</v>
      </c>
      <c r="DZ993" s="67">
        <v>1.9869003444910049E-2</v>
      </c>
      <c r="EA993" s="67">
        <v>2.6446236297488213E-2</v>
      </c>
      <c r="EB993" s="67">
        <v>2.8328945860266685E-2</v>
      </c>
      <c r="EC993" s="67">
        <v>2.9124468564987183E-2</v>
      </c>
      <c r="ED993" s="67">
        <v>3.1118353828787804E-2</v>
      </c>
      <c r="EE993" s="67">
        <v>2.7655677869915962E-2</v>
      </c>
      <c r="EF993" s="67">
        <v>2.0924823358654976E-2</v>
      </c>
      <c r="EG993" s="67">
        <v>1.7749974504113197E-2</v>
      </c>
      <c r="EH993" s="67">
        <v>4.5646484941244125E-3</v>
      </c>
      <c r="EI993" s="67">
        <v>5.8900304138660431E-3</v>
      </c>
      <c r="EJ993" s="67">
        <v>1.1907613836228848E-2</v>
      </c>
      <c r="EK993" s="67">
        <v>1.2668906711041927E-2</v>
      </c>
      <c r="EL993" s="67">
        <v>6.8434625864028931E-2</v>
      </c>
      <c r="EM993" s="67">
        <v>0.41449740529060364</v>
      </c>
      <c r="EN993" s="67">
        <v>0.50820660591125488</v>
      </c>
      <c r="EO993" s="67">
        <v>0.55144566297531128</v>
      </c>
      <c r="EP993" s="67">
        <v>0.56421339511871338</v>
      </c>
      <c r="EQ993" s="67">
        <v>0.52887898683547974</v>
      </c>
      <c r="ER993" s="67">
        <v>7.7611930668354034E-2</v>
      </c>
      <c r="ES993" s="67">
        <v>-8.4357909858226776E-2</v>
      </c>
      <c r="ET993" s="67">
        <v>-8.1214822828769684E-2</v>
      </c>
      <c r="EU993" s="67">
        <v>-3.5901166498661041E-2</v>
      </c>
      <c r="EV993" s="67">
        <v>-1.4602404087781906E-2</v>
      </c>
      <c r="EW993" s="67">
        <v>71.487167358398438</v>
      </c>
      <c r="EX993" s="67">
        <v>70.477935791015625</v>
      </c>
      <c r="EY993" s="67">
        <v>69.174667358398438</v>
      </c>
      <c r="EZ993" s="67">
        <v>68.630447387695313</v>
      </c>
      <c r="FA993" s="67">
        <v>68.148780822753906</v>
      </c>
      <c r="FB993" s="67">
        <v>67.689338684082031</v>
      </c>
      <c r="FC993" s="67">
        <v>68.018501281738281</v>
      </c>
      <c r="FD993" s="67">
        <v>71.434944152832031</v>
      </c>
      <c r="FE993" s="67">
        <v>78.308059692382813</v>
      </c>
      <c r="FF993" s="67">
        <v>84.953521728515625</v>
      </c>
      <c r="FG993" s="67">
        <v>89.325698852539063</v>
      </c>
      <c r="FH993" s="67">
        <v>91.714897155761719</v>
      </c>
      <c r="FI993" s="67">
        <v>94.206436157226563</v>
      </c>
      <c r="FJ993" s="67">
        <v>95.986061096191406</v>
      </c>
      <c r="FK993" s="67">
        <v>97.463150024414063</v>
      </c>
      <c r="FL993" s="67">
        <v>98.6788330078125</v>
      </c>
      <c r="FM993" s="67">
        <v>99.054489135742188</v>
      </c>
      <c r="FN993" s="67">
        <v>98.603675842285156</v>
      </c>
      <c r="FO993" s="67">
        <v>96.080940246582031</v>
      </c>
      <c r="FP993" s="67">
        <v>89.997352600097656</v>
      </c>
      <c r="FQ993" s="67">
        <v>82.853805541992188</v>
      </c>
      <c r="FR993" s="67">
        <v>78.653495788574219</v>
      </c>
      <c r="FS993" s="67">
        <v>76.150917053222656</v>
      </c>
      <c r="FT993" s="67">
        <v>74.363189697265625</v>
      </c>
      <c r="FU993" s="68">
        <v>3.3076297491788864E-2</v>
      </c>
      <c r="FV993" s="40">
        <v>9.2399997711181641</v>
      </c>
      <c r="FW993">
        <v>8355.32</v>
      </c>
      <c r="FX993">
        <v>1</v>
      </c>
    </row>
    <row r="994" spans="1:180" x14ac:dyDescent="0.2">
      <c r="A994" t="s">
        <v>189</v>
      </c>
      <c r="B994" t="s">
        <v>207</v>
      </c>
      <c r="C994" t="s">
        <v>204</v>
      </c>
      <c r="D994" t="s">
        <v>187</v>
      </c>
      <c r="E994" t="s">
        <v>1</v>
      </c>
      <c r="F994" t="s">
        <v>194</v>
      </c>
      <c r="G994" s="60" t="s">
        <v>216</v>
      </c>
      <c r="H994" s="67">
        <v>4308.9999747276306</v>
      </c>
      <c r="I994" s="67">
        <v>0.83516973257064819</v>
      </c>
      <c r="J994" s="67">
        <v>0.72240602970123291</v>
      </c>
      <c r="K994" s="67">
        <v>0.65216147899627686</v>
      </c>
      <c r="L994" s="67">
        <v>0.61518454551696777</v>
      </c>
      <c r="M994" s="67">
        <v>0.60446041822433472</v>
      </c>
      <c r="N994" s="67">
        <v>0.65542113780975342</v>
      </c>
      <c r="O994" s="67">
        <v>0.75072145462036133</v>
      </c>
      <c r="P994" s="67">
        <v>0.84648209810256958</v>
      </c>
      <c r="Q994" s="67">
        <v>0.90958231687545776</v>
      </c>
      <c r="R994" s="67">
        <v>0.9844505786895752</v>
      </c>
      <c r="S994" s="67">
        <v>1.0729609727859497</v>
      </c>
      <c r="T994" s="67">
        <v>1.215715765953064</v>
      </c>
      <c r="U994" s="67">
        <v>1.4081711769104004</v>
      </c>
      <c r="V994" s="67">
        <v>1.63486647605896</v>
      </c>
      <c r="W994" s="67">
        <v>1.8823481798171997</v>
      </c>
      <c r="X994" s="67">
        <v>2.1556601524353027</v>
      </c>
      <c r="Y994" s="67">
        <v>2.3952898979187012</v>
      </c>
      <c r="Z994" s="67">
        <v>2.5948011875152588</v>
      </c>
      <c r="AA994" s="67">
        <v>2.6317484378814697</v>
      </c>
      <c r="AB994" s="67">
        <v>2.5307016372680664</v>
      </c>
      <c r="AC994" s="67">
        <v>2.3046913146972656</v>
      </c>
      <c r="AD994" s="67">
        <v>2.068490743637085</v>
      </c>
      <c r="AE994" s="67">
        <v>1.7063758373260498</v>
      </c>
      <c r="AF994" s="67">
        <v>1.3299891948699951</v>
      </c>
      <c r="AG994" s="67">
        <v>-6.0249451547861099E-2</v>
      </c>
      <c r="AH994" s="67">
        <v>-4.9883622676134109E-2</v>
      </c>
      <c r="AI994" s="67">
        <v>-6.4982019364833832E-2</v>
      </c>
      <c r="AJ994" s="67">
        <v>-6.519731879234314E-2</v>
      </c>
      <c r="AK994" s="67">
        <v>-6.7067712545394897E-2</v>
      </c>
      <c r="AL994" s="67">
        <v>-6.422259658575058E-2</v>
      </c>
      <c r="AM994" s="67">
        <v>-9.182102233171463E-2</v>
      </c>
      <c r="AN994" s="67">
        <v>-0.10375361144542694</v>
      </c>
      <c r="AO994" s="67">
        <v>-0.10362619906663895</v>
      </c>
      <c r="AP994" s="67">
        <v>-9.4064511358737946E-2</v>
      </c>
      <c r="AQ994" s="67">
        <v>-9.8776280879974365E-2</v>
      </c>
      <c r="AR994" s="67">
        <v>-0.11162830889225006</v>
      </c>
      <c r="AS994" s="67">
        <v>-0.13643778860569</v>
      </c>
      <c r="AT994" s="67">
        <v>-0.12013644725084305</v>
      </c>
      <c r="AU994" s="67">
        <v>0.36588349938392639</v>
      </c>
      <c r="AV994" s="67">
        <v>0.53646045923233032</v>
      </c>
      <c r="AW994" s="67">
        <v>0.6242368221282959</v>
      </c>
      <c r="AX994" s="67">
        <v>0.69937300682067871</v>
      </c>
      <c r="AY994" s="67">
        <v>0.68422937393188477</v>
      </c>
      <c r="AZ994" s="67">
        <v>-0.2622089684009552</v>
      </c>
      <c r="BA994" s="67">
        <v>-0.45370599627494812</v>
      </c>
      <c r="BB994" s="67">
        <v>-0.32742127776145935</v>
      </c>
      <c r="BC994" s="67">
        <v>-0.19250515103340149</v>
      </c>
      <c r="BD994" s="67">
        <v>-0.12849637866020203</v>
      </c>
      <c r="BE994" s="67">
        <v>-1.0043692775070667E-2</v>
      </c>
      <c r="BF994" s="67">
        <v>-3.9687091484665871E-3</v>
      </c>
      <c r="BG994" s="67">
        <v>-2.1973276510834694E-2</v>
      </c>
      <c r="BH994" s="67">
        <v>-2.4342278018593788E-2</v>
      </c>
      <c r="BI994" s="67">
        <v>-2.7484944090247154E-2</v>
      </c>
      <c r="BJ994" s="67">
        <v>-2.4301774799823761E-2</v>
      </c>
      <c r="BK994" s="67">
        <v>-4.7815684229135513E-2</v>
      </c>
      <c r="BL994" s="67">
        <v>-5.5258341133594513E-2</v>
      </c>
      <c r="BM994" s="67">
        <v>-5.1144622266292572E-2</v>
      </c>
      <c r="BN994" s="67">
        <v>-3.7427473813295364E-2</v>
      </c>
      <c r="BO994" s="67">
        <v>-3.8537979125976563E-2</v>
      </c>
      <c r="BP994" s="67">
        <v>-4.7519396990537643E-2</v>
      </c>
      <c r="BQ994" s="67">
        <v>-6.9200702011585236E-2</v>
      </c>
      <c r="BR994" s="67">
        <v>-5.0327897071838379E-2</v>
      </c>
      <c r="BS994" s="67">
        <v>0.43393069505691528</v>
      </c>
      <c r="BT994" s="67">
        <v>0.60533899068832397</v>
      </c>
      <c r="BU994" s="67">
        <v>0.69404959678649902</v>
      </c>
      <c r="BV994" s="67">
        <v>0.7698785662651062</v>
      </c>
      <c r="BW994" s="67">
        <v>0.75490254163742065</v>
      </c>
      <c r="BX994" s="67">
        <v>-0.18907852470874786</v>
      </c>
      <c r="BY994" s="67">
        <v>-0.38233646750450134</v>
      </c>
      <c r="BZ994" s="67">
        <v>-0.25953948497772217</v>
      </c>
      <c r="CA994" s="67">
        <v>-0.12971346080303192</v>
      </c>
      <c r="CB994" s="67">
        <v>-7.1012429893016815E-2</v>
      </c>
      <c r="CC994" s="67">
        <v>2.4728661403059959E-2</v>
      </c>
      <c r="CD994" s="67">
        <v>2.7831820771098137E-2</v>
      </c>
      <c r="CE994" s="67">
        <v>7.8144492581486702E-3</v>
      </c>
      <c r="CF994" s="67">
        <v>3.9537991397082806E-3</v>
      </c>
      <c r="CG994" s="67">
        <v>-7.0043803134467453E-5</v>
      </c>
      <c r="CH994" s="67">
        <v>3.3472611103206873E-3</v>
      </c>
      <c r="CI994" s="67">
        <v>-1.7337720841169357E-2</v>
      </c>
      <c r="CJ994" s="67">
        <v>-2.1670663729310036E-2</v>
      </c>
      <c r="CK994" s="67">
        <v>-1.479604747146368E-2</v>
      </c>
      <c r="CL994" s="67">
        <v>1.7991653876379132E-3</v>
      </c>
      <c r="CM994" s="67">
        <v>3.1828877981752157E-3</v>
      </c>
      <c r="CN994" s="67">
        <v>-3.1177550554275513E-3</v>
      </c>
      <c r="CO994" s="67">
        <v>-2.2632500156760216E-2</v>
      </c>
      <c r="CP994" s="67">
        <v>-1.9787081982940435E-3</v>
      </c>
      <c r="CQ994" s="67">
        <v>0.4810599684715271</v>
      </c>
      <c r="CR994" s="67">
        <v>0.65304404497146606</v>
      </c>
      <c r="CS994" s="67">
        <v>0.74240165948867798</v>
      </c>
      <c r="CT994" s="67">
        <v>0.8187105655670166</v>
      </c>
      <c r="CU994" s="67">
        <v>0.80385059118270874</v>
      </c>
      <c r="CV994" s="67">
        <v>-0.13842858374118805</v>
      </c>
      <c r="CW994" s="67">
        <v>-0.33290615677833557</v>
      </c>
      <c r="CX994" s="67">
        <v>-0.21252475678920746</v>
      </c>
      <c r="CY994" s="67">
        <v>-8.622412383556366E-2</v>
      </c>
      <c r="CZ994" s="67">
        <v>-3.1199207529425621E-2</v>
      </c>
      <c r="DA994" s="67">
        <v>5.9501010924577713E-2</v>
      </c>
      <c r="DB994" s="67">
        <v>5.9632353484630585E-2</v>
      </c>
      <c r="DC994" s="67">
        <v>3.7602175027132034E-2</v>
      </c>
      <c r="DD994" s="67">
        <v>3.2249875366687775E-2</v>
      </c>
      <c r="DE994" s="67">
        <v>2.7344856411218643E-2</v>
      </c>
      <c r="DF994" s="67">
        <v>3.0996296554803848E-2</v>
      </c>
      <c r="DG994" s="67">
        <v>1.3140241615474224E-2</v>
      </c>
      <c r="DH994" s="67">
        <v>1.1917014606297016E-2</v>
      </c>
      <c r="DI994" s="67">
        <v>2.1552527323365211E-2</v>
      </c>
      <c r="DJ994" s="67">
        <v>4.1025802493095398E-2</v>
      </c>
      <c r="DK994" s="67">
        <v>4.4903755187988281E-2</v>
      </c>
      <c r="DL994" s="67">
        <v>4.1283883154392242E-2</v>
      </c>
      <c r="DM994" s="67">
        <v>2.3935701698064804E-2</v>
      </c>
      <c r="DN994" s="67">
        <v>4.6370480209589005E-2</v>
      </c>
      <c r="DO994" s="67">
        <v>0.52818930149078369</v>
      </c>
      <c r="DP994" s="67">
        <v>0.70074903964996338</v>
      </c>
      <c r="DQ994" s="67">
        <v>0.79075372219085693</v>
      </c>
      <c r="DR994" s="67">
        <v>0.86754250526428223</v>
      </c>
      <c r="DS994" s="67">
        <v>0.85279858112335205</v>
      </c>
      <c r="DT994" s="67">
        <v>-8.7778650224208832E-2</v>
      </c>
      <c r="DU994" s="67">
        <v>-0.28347581624984741</v>
      </c>
      <c r="DV994" s="67">
        <v>-0.16551001369953156</v>
      </c>
      <c r="DW994" s="67">
        <v>-4.2734790593385696E-2</v>
      </c>
      <c r="DX994" s="67">
        <v>8.6140101775527E-3</v>
      </c>
      <c r="DY994" s="67">
        <v>0.10970677435398102</v>
      </c>
      <c r="DZ994" s="67">
        <v>0.10554725676774979</v>
      </c>
      <c r="EA994" s="67">
        <v>8.061092346906662E-2</v>
      </c>
      <c r="EB994" s="67">
        <v>7.3104918003082275E-2</v>
      </c>
      <c r="EC994" s="67">
        <v>6.6927619278430939E-2</v>
      </c>
      <c r="ED994" s="67">
        <v>7.0917114615440369E-2</v>
      </c>
      <c r="EE994" s="67">
        <v>5.7145573198795319E-2</v>
      </c>
      <c r="EF994" s="67">
        <v>6.0412287712097168E-2</v>
      </c>
      <c r="EG994" s="67">
        <v>7.403409481048584E-2</v>
      </c>
      <c r="EH994" s="67">
        <v>9.7662851214408875E-2</v>
      </c>
      <c r="EI994" s="67">
        <v>0.10514206439256668</v>
      </c>
      <c r="EJ994" s="67">
        <v>0.10539279878139496</v>
      </c>
      <c r="EK994" s="67">
        <v>9.1172792017459869E-2</v>
      </c>
      <c r="EL994" s="67">
        <v>0.11617902666330338</v>
      </c>
      <c r="EM994" s="67">
        <v>0.5962364673614502</v>
      </c>
      <c r="EN994" s="67">
        <v>0.76962757110595703</v>
      </c>
      <c r="EO994" s="67">
        <v>0.86056643724441528</v>
      </c>
      <c r="EP994" s="67">
        <v>0.93804812431335449</v>
      </c>
      <c r="EQ994" s="67">
        <v>0.92347180843353271</v>
      </c>
      <c r="ER994" s="67">
        <v>-1.4648194424808025E-2</v>
      </c>
      <c r="ES994" s="67">
        <v>-0.21210630238056183</v>
      </c>
      <c r="ET994" s="67">
        <v>-9.7628220915794373E-2</v>
      </c>
      <c r="EU994" s="67">
        <v>2.0056901499629021E-2</v>
      </c>
      <c r="EV994" s="67">
        <v>6.6097982227802277E-2</v>
      </c>
      <c r="EW994" s="67">
        <v>69.024223327636719</v>
      </c>
      <c r="EX994" s="67">
        <v>67.30078125</v>
      </c>
      <c r="EY994" s="67">
        <v>65.160346984863281</v>
      </c>
      <c r="EZ994" s="67">
        <v>63.802402496337891</v>
      </c>
      <c r="FA994" s="67">
        <v>62.551414489746094</v>
      </c>
      <c r="FB994" s="67">
        <v>61.635814666748047</v>
      </c>
      <c r="FC994" s="67">
        <v>62.354305267333984</v>
      </c>
      <c r="FD994" s="67">
        <v>67.901458740234375</v>
      </c>
      <c r="FE994" s="67">
        <v>75.653762817382813</v>
      </c>
      <c r="FF994" s="67">
        <v>81.129539489746094</v>
      </c>
      <c r="FG994" s="67">
        <v>85.539924621582031</v>
      </c>
      <c r="FH994" s="67">
        <v>88.294769287109375</v>
      </c>
      <c r="FI994" s="67">
        <v>92.490226745605469</v>
      </c>
      <c r="FJ994" s="67">
        <v>95.191017150878906</v>
      </c>
      <c r="FK994" s="67">
        <v>97.712898254394531</v>
      </c>
      <c r="FL994" s="67">
        <v>99.689186096191406</v>
      </c>
      <c r="FM994" s="67">
        <v>100.87246704101563</v>
      </c>
      <c r="FN994" s="67">
        <v>100.56600189208984</v>
      </c>
      <c r="FO994" s="67">
        <v>98.089569091796875</v>
      </c>
      <c r="FP994" s="67">
        <v>91.190437316894531</v>
      </c>
      <c r="FQ994" s="67">
        <v>82.596244812011719</v>
      </c>
      <c r="FR994" s="67">
        <v>79.3326416015625</v>
      </c>
      <c r="FS994" s="67">
        <v>77.006767272949219</v>
      </c>
      <c r="FT994" s="67">
        <v>75.426200866699219</v>
      </c>
      <c r="FU994" s="68">
        <v>6.2315333634614944E-2</v>
      </c>
      <c r="FV994" s="40">
        <v>6.5399999618530273</v>
      </c>
      <c r="FW994">
        <v>5711.52</v>
      </c>
      <c r="FX994">
        <v>1</v>
      </c>
    </row>
    <row r="995" spans="1:180" x14ac:dyDescent="0.2">
      <c r="A995" t="s">
        <v>189</v>
      </c>
      <c r="B995" t="s">
        <v>207</v>
      </c>
      <c r="C995" t="s">
        <v>204</v>
      </c>
      <c r="D995" t="s">
        <v>187</v>
      </c>
      <c r="E995" t="s">
        <v>1</v>
      </c>
      <c r="F995" t="s">
        <v>194</v>
      </c>
      <c r="G995" s="60" t="s">
        <v>217</v>
      </c>
      <c r="H995" s="67">
        <v>4256</v>
      </c>
      <c r="I995" s="67">
        <v>0.91604000329971313</v>
      </c>
      <c r="J995" s="67">
        <v>0.78788399696350098</v>
      </c>
      <c r="K995" s="67">
        <v>0.71645134687423706</v>
      </c>
      <c r="L995" s="67">
        <v>0.66746699810028076</v>
      </c>
      <c r="M995" s="67">
        <v>0.655353844165802</v>
      </c>
      <c r="N995" s="67">
        <v>0.69728249311447144</v>
      </c>
      <c r="O995" s="67">
        <v>0.80665534734725952</v>
      </c>
      <c r="P995" s="67">
        <v>0.92202126979827881</v>
      </c>
      <c r="Q995" s="67">
        <v>1.0030982494354248</v>
      </c>
      <c r="R995" s="67">
        <v>1.098232626914978</v>
      </c>
      <c r="S995" s="67">
        <v>1.2503015995025635</v>
      </c>
      <c r="T995" s="67">
        <v>1.4350874423980713</v>
      </c>
      <c r="U995" s="67">
        <v>1.6770250797271729</v>
      </c>
      <c r="V995" s="67">
        <v>1.9495053291320801</v>
      </c>
      <c r="W995" s="67">
        <v>2.191720724105835</v>
      </c>
      <c r="X995" s="67">
        <v>2.4504032135009766</v>
      </c>
      <c r="Y995" s="67">
        <v>2.6838505268096924</v>
      </c>
      <c r="Z995" s="67">
        <v>2.8600845336914063</v>
      </c>
      <c r="AA995" s="67">
        <v>2.8837823867797852</v>
      </c>
      <c r="AB995" s="67">
        <v>2.7808454036712646</v>
      </c>
      <c r="AC995" s="67">
        <v>2.5230212211608887</v>
      </c>
      <c r="AD995" s="67">
        <v>2.241612434387207</v>
      </c>
      <c r="AE995" s="67">
        <v>1.7702447175979614</v>
      </c>
      <c r="AF995" s="67">
        <v>1.372309684753418</v>
      </c>
      <c r="AG995" s="67">
        <v>-6.6737577319145203E-2</v>
      </c>
      <c r="AH995" s="67">
        <v>-6.2719590961933136E-2</v>
      </c>
      <c r="AI995" s="67">
        <v>-5.5615819990634918E-2</v>
      </c>
      <c r="AJ995" s="67">
        <v>-7.2436504065990448E-2</v>
      </c>
      <c r="AK995" s="67">
        <v>-6.581241637468338E-2</v>
      </c>
      <c r="AL995" s="67">
        <v>-6.8462319672107697E-2</v>
      </c>
      <c r="AM995" s="67">
        <v>-8.8080137968063354E-2</v>
      </c>
      <c r="AN995" s="67">
        <v>-0.10239272564649582</v>
      </c>
      <c r="AO995" s="67">
        <v>-0.12946639955043793</v>
      </c>
      <c r="AP995" s="67">
        <v>-0.15379984676837921</v>
      </c>
      <c r="AQ995" s="67">
        <v>-0.16054666042327881</v>
      </c>
      <c r="AR995" s="67">
        <v>-0.19012002646923065</v>
      </c>
      <c r="AS995" s="67">
        <v>-0.21721208095550537</v>
      </c>
      <c r="AT995" s="67">
        <v>-0.16136348247528076</v>
      </c>
      <c r="AU995" s="67">
        <v>0.48338532447814941</v>
      </c>
      <c r="AV995" s="67">
        <v>0.67045462131500244</v>
      </c>
      <c r="AW995" s="67">
        <v>0.78169679641723633</v>
      </c>
      <c r="AX995" s="67">
        <v>0.83691281080245972</v>
      </c>
      <c r="AY995" s="67">
        <v>0.78741621971130371</v>
      </c>
      <c r="AZ995" s="67">
        <v>-0.41816878318786621</v>
      </c>
      <c r="BA995" s="67">
        <v>-0.71110457181930542</v>
      </c>
      <c r="BB995" s="67">
        <v>-0.56626248359680176</v>
      </c>
      <c r="BC995" s="67">
        <v>-0.39986181259155273</v>
      </c>
      <c r="BD995" s="67">
        <v>-0.28011280298233032</v>
      </c>
      <c r="BE995" s="67">
        <v>-1.6137534752488136E-2</v>
      </c>
      <c r="BF995" s="67">
        <v>-1.6444103792309761E-2</v>
      </c>
      <c r="BG995" s="67">
        <v>-1.2267205864191055E-2</v>
      </c>
      <c r="BH995" s="67">
        <v>-3.125578910112381E-2</v>
      </c>
      <c r="BI995" s="67">
        <v>-2.5914564728736877E-2</v>
      </c>
      <c r="BJ995" s="67">
        <v>-2.8226464986801147E-2</v>
      </c>
      <c r="BK995" s="67">
        <v>-4.3725103139877319E-2</v>
      </c>
      <c r="BL995" s="67">
        <v>-5.3510759025812149E-2</v>
      </c>
      <c r="BM995" s="67">
        <v>-7.6567567884922028E-2</v>
      </c>
      <c r="BN995" s="67">
        <v>-9.6712589263916016E-2</v>
      </c>
      <c r="BO995" s="67">
        <v>-9.9832750856876373E-2</v>
      </c>
      <c r="BP995" s="67">
        <v>-0.12550419569015503</v>
      </c>
      <c r="BQ995" s="67">
        <v>-0.14944338798522949</v>
      </c>
      <c r="BR995" s="67">
        <v>-9.1002613306045532E-2</v>
      </c>
      <c r="BS995" s="67">
        <v>0.55197250843048096</v>
      </c>
      <c r="BT995" s="67">
        <v>0.73987728357315063</v>
      </c>
      <c r="BU995" s="67">
        <v>0.85205930471420288</v>
      </c>
      <c r="BV995" s="67">
        <v>0.90797370672225952</v>
      </c>
      <c r="BW995" s="67">
        <v>0.85864490270614624</v>
      </c>
      <c r="BX995" s="67">
        <v>-0.34446665644645691</v>
      </c>
      <c r="BY995" s="67">
        <v>-0.63917893171310425</v>
      </c>
      <c r="BZ995" s="67">
        <v>-0.49785134196281433</v>
      </c>
      <c r="CA995" s="67">
        <v>-0.33658149838447571</v>
      </c>
      <c r="CB995" s="67">
        <v>-0.22218061983585358</v>
      </c>
      <c r="CC995" s="67">
        <v>1.8907900899648666E-2</v>
      </c>
      <c r="CD995" s="67">
        <v>1.560615561902523E-2</v>
      </c>
      <c r="CE995" s="67">
        <v>1.7755910754203796E-2</v>
      </c>
      <c r="CF995" s="67">
        <v>-2.7341495733708143E-3</v>
      </c>
      <c r="CG995" s="67">
        <v>1.718569896183908E-3</v>
      </c>
      <c r="CH995" s="67">
        <v>-3.5923530231229961E-4</v>
      </c>
      <c r="CI995" s="67">
        <v>-1.3004940934479237E-2</v>
      </c>
      <c r="CJ995" s="67">
        <v>-1.9655251875519753E-2</v>
      </c>
      <c r="CK995" s="67">
        <v>-3.9930000901222229E-2</v>
      </c>
      <c r="CL995" s="67">
        <v>-5.7174138724803925E-2</v>
      </c>
      <c r="CM995" s="67">
        <v>-5.7782478630542755E-2</v>
      </c>
      <c r="CN995" s="67">
        <v>-8.0751463770866394E-2</v>
      </c>
      <c r="CO995" s="67">
        <v>-0.10250698775053024</v>
      </c>
      <c r="CP995" s="67">
        <v>-4.2270898818969727E-2</v>
      </c>
      <c r="CQ995" s="67">
        <v>0.59947580099105835</v>
      </c>
      <c r="CR995" s="67">
        <v>0.78795915842056274</v>
      </c>
      <c r="CS995" s="67">
        <v>0.90079206228256226</v>
      </c>
      <c r="CT995" s="67">
        <v>0.95719021558761597</v>
      </c>
      <c r="CU995" s="67">
        <v>0.90797770023345947</v>
      </c>
      <c r="CV995" s="67">
        <v>-0.2934207022190094</v>
      </c>
      <c r="CW995" s="67">
        <v>-0.5893634557723999</v>
      </c>
      <c r="CX995" s="67">
        <v>-0.45047000050544739</v>
      </c>
      <c r="CY995" s="67">
        <v>-0.29275375604629517</v>
      </c>
      <c r="CZ995" s="67">
        <v>-0.1820569634437561</v>
      </c>
      <c r="DA995" s="67">
        <v>5.395333468914032E-2</v>
      </c>
      <c r="DB995" s="67">
        <v>4.7656416893005371E-2</v>
      </c>
      <c r="DC995" s="67">
        <v>4.7779027372598648E-2</v>
      </c>
      <c r="DD995" s="67">
        <v>2.5787491351366043E-2</v>
      </c>
      <c r="DE995" s="67">
        <v>2.9351705685257912E-2</v>
      </c>
      <c r="DF995" s="67">
        <v>2.7507994323968887E-2</v>
      </c>
      <c r="DG995" s="67">
        <v>1.7715221270918846E-2</v>
      </c>
      <c r="DH995" s="67">
        <v>1.420025248080492E-2</v>
      </c>
      <c r="DI995" s="67">
        <v>-3.2924329861998558E-3</v>
      </c>
      <c r="DJ995" s="67">
        <v>-1.7635688185691833E-2</v>
      </c>
      <c r="DK995" s="67">
        <v>-1.5732206404209137E-2</v>
      </c>
      <c r="DL995" s="67">
        <v>-3.5998735576868057E-2</v>
      </c>
      <c r="DM995" s="67">
        <v>-5.5570587515830994E-2</v>
      </c>
      <c r="DN995" s="67">
        <v>6.4608235843479633E-3</v>
      </c>
      <c r="DO995" s="67">
        <v>0.64697909355163574</v>
      </c>
      <c r="DP995" s="67">
        <v>0.8360409140586853</v>
      </c>
      <c r="DQ995" s="67">
        <v>0.94952487945556641</v>
      </c>
      <c r="DR995" s="67">
        <v>1.0064067840576172</v>
      </c>
      <c r="DS995" s="67">
        <v>0.95731043815612793</v>
      </c>
      <c r="DT995" s="67">
        <v>-0.24237480759620667</v>
      </c>
      <c r="DU995" s="67">
        <v>-0.53954792022705078</v>
      </c>
      <c r="DV995" s="67">
        <v>-0.40308868885040283</v>
      </c>
      <c r="DW995" s="67">
        <v>-0.24892596900463104</v>
      </c>
      <c r="DX995" s="67">
        <v>-0.14193327724933624</v>
      </c>
      <c r="DY995" s="67">
        <v>0.10455337911844254</v>
      </c>
      <c r="DZ995" s="67">
        <v>9.3931898474693298E-2</v>
      </c>
      <c r="EA995" s="67">
        <v>9.1127634048461914E-2</v>
      </c>
      <c r="EB995" s="67">
        <v>6.6968202590942383E-2</v>
      </c>
      <c r="EC995" s="67">
        <v>6.9249562919139862E-2</v>
      </c>
      <c r="ED995" s="67">
        <v>6.7743852734565735E-2</v>
      </c>
      <c r="EE995" s="67">
        <v>6.2070254236459732E-2</v>
      </c>
      <c r="EF995" s="67">
        <v>6.3082225620746613E-2</v>
      </c>
      <c r="EG995" s="67">
        <v>4.9606394022703171E-2</v>
      </c>
      <c r="EH995" s="67">
        <v>3.9451554417610168E-2</v>
      </c>
      <c r="EI995" s="67">
        <v>4.4981710612773895E-2</v>
      </c>
      <c r="EJ995" s="67">
        <v>2.8617104515433311E-2</v>
      </c>
      <c r="EK995" s="67">
        <v>1.2198109179735184E-2</v>
      </c>
      <c r="EL995" s="67">
        <v>7.6821692287921906E-2</v>
      </c>
      <c r="EM995" s="67">
        <v>0.71556627750396729</v>
      </c>
      <c r="EN995" s="67">
        <v>0.9054635763168335</v>
      </c>
      <c r="EO995" s="67">
        <v>1.0198873281478882</v>
      </c>
      <c r="EP995" s="67">
        <v>1.0774675607681274</v>
      </c>
      <c r="EQ995" s="67">
        <v>1.0285391807556152</v>
      </c>
      <c r="ER995" s="67">
        <v>-0.16867265105247498</v>
      </c>
      <c r="ES995" s="67">
        <v>-0.46762228012084961</v>
      </c>
      <c r="ET995" s="67">
        <v>-0.33467751741409302</v>
      </c>
      <c r="EU995" s="67">
        <v>-0.18564566969871521</v>
      </c>
      <c r="EV995" s="67">
        <v>-8.4001094102859497E-2</v>
      </c>
      <c r="EW995" s="67">
        <v>70.897026062011719</v>
      </c>
      <c r="EX995" s="67">
        <v>70.248237609863281</v>
      </c>
      <c r="EY995" s="67">
        <v>68.780990600585938</v>
      </c>
      <c r="EZ995" s="67">
        <v>68.797149658203125</v>
      </c>
      <c r="FA995" s="67">
        <v>68.77557373046875</v>
      </c>
      <c r="FB995" s="67">
        <v>67.549903869628906</v>
      </c>
      <c r="FC995" s="67">
        <v>67.661788940429688</v>
      </c>
      <c r="FD995" s="67">
        <v>72.919143676757813</v>
      </c>
      <c r="FE995" s="67">
        <v>79.258255004882813</v>
      </c>
      <c r="FF995" s="67">
        <v>85.785476684570313</v>
      </c>
      <c r="FG995" s="67">
        <v>88.795478820800781</v>
      </c>
      <c r="FH995" s="67">
        <v>90.689590454101563</v>
      </c>
      <c r="FI995" s="67">
        <v>93.025688171386719</v>
      </c>
      <c r="FJ995" s="67">
        <v>95.440277099609375</v>
      </c>
      <c r="FK995" s="67">
        <v>97.11834716796875</v>
      </c>
      <c r="FL995" s="67">
        <v>98.476982116699219</v>
      </c>
      <c r="FM995" s="67">
        <v>99.042366027832031</v>
      </c>
      <c r="FN995" s="67">
        <v>99.206047058105469</v>
      </c>
      <c r="FO995" s="67">
        <v>97.405021667480469</v>
      </c>
      <c r="FP995" s="67">
        <v>91.855087280273438</v>
      </c>
      <c r="FQ995" s="67">
        <v>83.844642639160156</v>
      </c>
      <c r="FR995" s="67">
        <v>79.484329223632813</v>
      </c>
      <c r="FS995" s="67">
        <v>75.793235778808594</v>
      </c>
      <c r="FT995" s="67">
        <v>74.685653686523438</v>
      </c>
      <c r="FU995" s="68">
        <v>6.2806159257888794E-2</v>
      </c>
      <c r="FV995" s="40">
        <v>6.630000114440918</v>
      </c>
      <c r="FW995">
        <v>6447.33</v>
      </c>
      <c r="FX995">
        <v>1</v>
      </c>
    </row>
    <row r="996" spans="1:180" x14ac:dyDescent="0.2">
      <c r="A996" t="s">
        <v>189</v>
      </c>
      <c r="B996" t="s">
        <v>207</v>
      </c>
      <c r="C996" t="s">
        <v>204</v>
      </c>
      <c r="D996" t="s">
        <v>187</v>
      </c>
      <c r="E996" t="s">
        <v>1</v>
      </c>
      <c r="F996" t="s">
        <v>194</v>
      </c>
      <c r="G996" s="60" t="s">
        <v>218</v>
      </c>
      <c r="H996" s="67">
        <v>4244</v>
      </c>
      <c r="I996" s="67">
        <v>1.103645920753479</v>
      </c>
      <c r="J996" s="67">
        <v>0.93451881408691406</v>
      </c>
      <c r="K996" s="67">
        <v>0.83113205432891846</v>
      </c>
      <c r="L996" s="67">
        <v>0.76474499702453613</v>
      </c>
      <c r="M996" s="67">
        <v>0.7358860969543457</v>
      </c>
      <c r="N996" s="67">
        <v>0.76536405086517334</v>
      </c>
      <c r="O996" s="67">
        <v>0.85394346714019775</v>
      </c>
      <c r="P996" s="67">
        <v>0.96334546804428101</v>
      </c>
      <c r="Q996" s="67">
        <v>1.0704447031021118</v>
      </c>
      <c r="R996" s="67">
        <v>1.1920926570892334</v>
      </c>
      <c r="S996" s="67">
        <v>1.3723734617233276</v>
      </c>
      <c r="T996" s="67">
        <v>1.6048381328582764</v>
      </c>
      <c r="U996" s="67">
        <v>1.8587099313735962</v>
      </c>
      <c r="V996" s="67">
        <v>2.1225671768188477</v>
      </c>
      <c r="W996" s="67">
        <v>2.3678469657897949</v>
      </c>
      <c r="X996" s="67">
        <v>2.6492772102355957</v>
      </c>
      <c r="Y996" s="67">
        <v>2.8784012794494629</v>
      </c>
      <c r="Z996" s="67">
        <v>3.0246186256408691</v>
      </c>
      <c r="AA996" s="67">
        <v>3.0302014350891113</v>
      </c>
      <c r="AB996" s="67">
        <v>2.8912198543548584</v>
      </c>
      <c r="AC996" s="67">
        <v>2.6363909244537354</v>
      </c>
      <c r="AD996" s="67">
        <v>2.2931821346282959</v>
      </c>
      <c r="AE996" s="67">
        <v>1.8355438709259033</v>
      </c>
      <c r="AF996" s="67">
        <v>1.4077757596969604</v>
      </c>
      <c r="AG996" s="67">
        <v>-0.19675344228744507</v>
      </c>
      <c r="AH996" s="67">
        <v>-0.15304762125015259</v>
      </c>
      <c r="AI996" s="67">
        <v>-0.12333977967500687</v>
      </c>
      <c r="AJ996" s="67">
        <v>-9.4222411513328552E-2</v>
      </c>
      <c r="AK996" s="67">
        <v>-7.713858038187027E-2</v>
      </c>
      <c r="AL996" s="67">
        <v>-7.8725479543209076E-2</v>
      </c>
      <c r="AM996" s="67">
        <v>-0.11104049533605576</v>
      </c>
      <c r="AN996" s="67">
        <v>-0.14525231719017029</v>
      </c>
      <c r="AO996" s="67">
        <v>-0.18222436308860779</v>
      </c>
      <c r="AP996" s="67">
        <v>-0.22340178489685059</v>
      </c>
      <c r="AQ996" s="67">
        <v>-0.2255682647228241</v>
      </c>
      <c r="AR996" s="67">
        <v>-0.246047243475914</v>
      </c>
      <c r="AS996" s="67">
        <v>-0.26387038826942444</v>
      </c>
      <c r="AT996" s="67">
        <v>-0.2080678790807724</v>
      </c>
      <c r="AU996" s="67">
        <v>0.47005641460418701</v>
      </c>
      <c r="AV996" s="67">
        <v>0.71601808071136475</v>
      </c>
      <c r="AW996" s="67">
        <v>0.81836295127868652</v>
      </c>
      <c r="AX996" s="67">
        <v>0.84810984134674072</v>
      </c>
      <c r="AY996" s="67">
        <v>0.79324722290039063</v>
      </c>
      <c r="AZ996" s="67">
        <v>-0.43260905146598816</v>
      </c>
      <c r="BA996" s="67">
        <v>-0.67490518093109131</v>
      </c>
      <c r="BB996" s="67">
        <v>-0.55102348327636719</v>
      </c>
      <c r="BC996" s="67">
        <v>-0.33584925532341003</v>
      </c>
      <c r="BD996" s="67">
        <v>-0.21253760159015656</v>
      </c>
      <c r="BE996" s="67">
        <v>-0.14606788754463196</v>
      </c>
      <c r="BF996" s="67">
        <v>-0.10669393837451935</v>
      </c>
      <c r="BG996" s="67">
        <v>-7.9917363822460175E-2</v>
      </c>
      <c r="BH996" s="67">
        <v>-5.2970923483371735E-2</v>
      </c>
      <c r="BI996" s="67">
        <v>-3.7172116339206696E-2</v>
      </c>
      <c r="BJ996" s="67">
        <v>-3.8420949131250381E-2</v>
      </c>
      <c r="BK996" s="67">
        <v>-6.660916656255722E-2</v>
      </c>
      <c r="BL996" s="67">
        <v>-9.6285991370677948E-2</v>
      </c>
      <c r="BM996" s="67">
        <v>-0.12923449277877808</v>
      </c>
      <c r="BN996" s="67">
        <v>-0.16621656715869904</v>
      </c>
      <c r="BO996" s="67">
        <v>-0.16475088894367218</v>
      </c>
      <c r="BP996" s="67">
        <v>-0.18132129311561584</v>
      </c>
      <c r="BQ996" s="67">
        <v>-0.19598616659641266</v>
      </c>
      <c r="BR996" s="67">
        <v>-0.1375868171453476</v>
      </c>
      <c r="BS996" s="67">
        <v>0.53876113891601563</v>
      </c>
      <c r="BT996" s="67">
        <v>0.78555917739868164</v>
      </c>
      <c r="BU996" s="67">
        <v>0.88884526491165161</v>
      </c>
      <c r="BV996" s="67">
        <v>0.91929185390472412</v>
      </c>
      <c r="BW996" s="67">
        <v>0.8645971417427063</v>
      </c>
      <c r="BX996" s="67">
        <v>-0.35878205299377441</v>
      </c>
      <c r="BY996" s="67">
        <v>-0.60285824537277222</v>
      </c>
      <c r="BZ996" s="67">
        <v>-0.48249706625938416</v>
      </c>
      <c r="CA996" s="67">
        <v>-0.27246266603469849</v>
      </c>
      <c r="CB996" s="67">
        <v>-0.15450809895992279</v>
      </c>
      <c r="CC996" s="67">
        <v>-0.11096323281526566</v>
      </c>
      <c r="CD996" s="67">
        <v>-7.458951324224472E-2</v>
      </c>
      <c r="CE996" s="67">
        <v>-4.9843136221170425E-2</v>
      </c>
      <c r="CF996" s="67">
        <v>-2.4400269612669945E-2</v>
      </c>
      <c r="CG996" s="67">
        <v>-9.4914697110652924E-3</v>
      </c>
      <c r="CH996" s="67">
        <v>-1.0506147518754005E-2</v>
      </c>
      <c r="CI996" s="67">
        <v>-3.5836163908243179E-2</v>
      </c>
      <c r="CJ996" s="67">
        <v>-6.2372062355279922E-2</v>
      </c>
      <c r="CK996" s="67">
        <v>-9.2533886432647705E-2</v>
      </c>
      <c r="CL996" s="67">
        <v>-0.12661026418209076</v>
      </c>
      <c r="CM996" s="67">
        <v>-0.12262897193431854</v>
      </c>
      <c r="CN996" s="67">
        <v>-0.1364922821521759</v>
      </c>
      <c r="CO996" s="67">
        <v>-0.14896975457668304</v>
      </c>
      <c r="CP996" s="67">
        <v>-8.8771842420101166E-2</v>
      </c>
      <c r="CQ996" s="67">
        <v>0.5863458514213562</v>
      </c>
      <c r="CR996" s="67">
        <v>0.83372318744659424</v>
      </c>
      <c r="CS996" s="67">
        <v>0.93766111135482788</v>
      </c>
      <c r="CT996" s="67">
        <v>0.96859234571456909</v>
      </c>
      <c r="CU996" s="67">
        <v>0.91401386260986328</v>
      </c>
      <c r="CV996" s="67">
        <v>-0.30764967203140259</v>
      </c>
      <c r="CW996" s="67">
        <v>-0.55295872688293457</v>
      </c>
      <c r="CX996" s="67">
        <v>-0.43503588438034058</v>
      </c>
      <c r="CY996" s="67">
        <v>-0.22856128215789795</v>
      </c>
      <c r="CZ996" s="67">
        <v>-0.11431705206632614</v>
      </c>
      <c r="DA996" s="67">
        <v>-7.5858578085899353E-2</v>
      </c>
      <c r="DB996" s="67">
        <v>-4.2485103011131287E-2</v>
      </c>
      <c r="DC996" s="67">
        <v>-1.9768912345170975E-2</v>
      </c>
      <c r="DD996" s="67">
        <v>4.1703879833221436E-3</v>
      </c>
      <c r="DE996" s="67">
        <v>1.8189180642366409E-2</v>
      </c>
      <c r="DF996" s="67">
        <v>1.7408652231097221E-2</v>
      </c>
      <c r="DG996" s="67">
        <v>-5.0631663762032986E-3</v>
      </c>
      <c r="DH996" s="67">
        <v>-2.8458129614591599E-2</v>
      </c>
      <c r="DI996" s="67">
        <v>-5.583326518535614E-2</v>
      </c>
      <c r="DJ996" s="67">
        <v>-8.7003961205482483E-2</v>
      </c>
      <c r="DK996" s="67">
        <v>-8.0507047474384308E-2</v>
      </c>
      <c r="DL996" s="67">
        <v>-9.1663271188735962E-2</v>
      </c>
      <c r="DM996" s="67">
        <v>-0.10195334255695343</v>
      </c>
      <c r="DN996" s="67">
        <v>-3.9956875145435333E-2</v>
      </c>
      <c r="DO996" s="67">
        <v>0.633930504322052</v>
      </c>
      <c r="DP996" s="67">
        <v>0.88188707828521729</v>
      </c>
      <c r="DQ996" s="67">
        <v>0.98647701740264893</v>
      </c>
      <c r="DR996" s="67">
        <v>1.0178927183151245</v>
      </c>
      <c r="DS996" s="67">
        <v>0.96343064308166504</v>
      </c>
      <c r="DT996" s="67">
        <v>-0.25651726126670837</v>
      </c>
      <c r="DU996" s="67">
        <v>-0.5030592679977417</v>
      </c>
      <c r="DV996" s="67">
        <v>-0.387574702501297</v>
      </c>
      <c r="DW996" s="67">
        <v>-0.18465989828109741</v>
      </c>
      <c r="DX996" s="67">
        <v>-7.4125997722148895E-2</v>
      </c>
      <c r="DY996" s="67">
        <v>-2.517302893102169E-2</v>
      </c>
      <c r="DZ996" s="67">
        <v>3.8685747422277927E-3</v>
      </c>
      <c r="EA996" s="67">
        <v>2.365349605679512E-2</v>
      </c>
      <c r="EB996" s="67">
        <v>4.542187973856926E-2</v>
      </c>
      <c r="EC996" s="67">
        <v>5.8155644685029984E-2</v>
      </c>
      <c r="ED996" s="67">
        <v>5.7713191956281662E-2</v>
      </c>
      <c r="EE996" s="67">
        <v>3.9368156343698502E-2</v>
      </c>
      <c r="EF996" s="67">
        <v>2.0508201792836189E-2</v>
      </c>
      <c r="EG996" s="67">
        <v>-2.8434004634618759E-3</v>
      </c>
      <c r="EH996" s="67">
        <v>-2.9818747192621231E-2</v>
      </c>
      <c r="EI996" s="67">
        <v>-1.9689688459038734E-2</v>
      </c>
      <c r="EJ996" s="67">
        <v>-2.6937302201986313E-2</v>
      </c>
      <c r="EK996" s="67">
        <v>-3.4069113433361053E-2</v>
      </c>
      <c r="EL996" s="67">
        <v>3.0524188652634621E-2</v>
      </c>
      <c r="EM996" s="67">
        <v>0.70263528823852539</v>
      </c>
      <c r="EN996" s="67">
        <v>0.95142817497253418</v>
      </c>
      <c r="EO996" s="67">
        <v>1.0569593906402588</v>
      </c>
      <c r="EP996" s="67">
        <v>1.0890748500823975</v>
      </c>
      <c r="EQ996" s="67">
        <v>1.0347805023193359</v>
      </c>
      <c r="ER996" s="67">
        <v>-0.18269024789333344</v>
      </c>
      <c r="ES996" s="67">
        <v>-0.43101230263710022</v>
      </c>
      <c r="ET996" s="67">
        <v>-0.31904822587966919</v>
      </c>
      <c r="EU996" s="67">
        <v>-0.12127328664064407</v>
      </c>
      <c r="EV996" s="67">
        <v>-1.6096500679850578E-2</v>
      </c>
      <c r="EW996" s="67">
        <v>72.383155822753906</v>
      </c>
      <c r="EX996" s="67">
        <v>71.503578186035156</v>
      </c>
      <c r="EY996" s="67">
        <v>70.324073791503906</v>
      </c>
      <c r="EZ996" s="67">
        <v>69.347305297851563</v>
      </c>
      <c r="FA996" s="67">
        <v>69.576736450195313</v>
      </c>
      <c r="FB996" s="67">
        <v>69.313758850097656</v>
      </c>
      <c r="FC996" s="67">
        <v>70.186622619628906</v>
      </c>
      <c r="FD996" s="67">
        <v>74.493255615234375</v>
      </c>
      <c r="FE996" s="67">
        <v>80.257705688476563</v>
      </c>
      <c r="FF996" s="67">
        <v>85.881088256835938</v>
      </c>
      <c r="FG996" s="67">
        <v>89.708671569824219</v>
      </c>
      <c r="FH996" s="67">
        <v>91.50799560546875</v>
      </c>
      <c r="FI996" s="67">
        <v>93.668937683105469</v>
      </c>
      <c r="FJ996" s="67">
        <v>95.763427734375</v>
      </c>
      <c r="FK996" s="67">
        <v>98.108161926269531</v>
      </c>
      <c r="FL996" s="67">
        <v>99.827056884765625</v>
      </c>
      <c r="FM996" s="67">
        <v>100.88328552246094</v>
      </c>
      <c r="FN996" s="67">
        <v>100.91440582275391</v>
      </c>
      <c r="FO996" s="67">
        <v>99.391487121582031</v>
      </c>
      <c r="FP996" s="67">
        <v>93.419174194335938</v>
      </c>
      <c r="FQ996" s="67">
        <v>85.742416381835938</v>
      </c>
      <c r="FR996" s="67">
        <v>80.560173034667969</v>
      </c>
      <c r="FS996" s="67">
        <v>78.389053344726563</v>
      </c>
      <c r="FT996" s="67">
        <v>75.717514038085938</v>
      </c>
      <c r="FU996" s="68">
        <v>6.2913186848163605E-2</v>
      </c>
      <c r="FV996" s="40">
        <v>7.559999942779541</v>
      </c>
      <c r="FW996">
        <v>7016.79</v>
      </c>
      <c r="FX996">
        <v>1</v>
      </c>
    </row>
    <row r="997" spans="1:180" x14ac:dyDescent="0.2">
      <c r="A997" t="s">
        <v>189</v>
      </c>
      <c r="B997" t="s">
        <v>207</v>
      </c>
      <c r="C997" t="s">
        <v>204</v>
      </c>
      <c r="D997" t="s">
        <v>187</v>
      </c>
      <c r="E997" t="s">
        <v>1</v>
      </c>
      <c r="F997" t="s">
        <v>194</v>
      </c>
      <c r="G997" s="60" t="s">
        <v>219</v>
      </c>
      <c r="H997" s="67">
        <v>4216</v>
      </c>
      <c r="I997" s="67">
        <v>0.99130570888519287</v>
      </c>
      <c r="J997" s="67">
        <v>0.86916482448577881</v>
      </c>
      <c r="K997" s="67">
        <v>0.78688555955886841</v>
      </c>
      <c r="L997" s="67">
        <v>0.74487268924713135</v>
      </c>
      <c r="M997" s="67">
        <v>0.73174750804901123</v>
      </c>
      <c r="N997" s="67">
        <v>0.77702057361602783</v>
      </c>
      <c r="O997" s="67">
        <v>0.87603384256362915</v>
      </c>
      <c r="P997" s="67">
        <v>0.99486136436462402</v>
      </c>
      <c r="Q997" s="67">
        <v>1.1240142583847046</v>
      </c>
      <c r="R997" s="67">
        <v>1.2944109439849854</v>
      </c>
      <c r="S997" s="67">
        <v>1.4999239444732666</v>
      </c>
      <c r="T997" s="67">
        <v>1.7288045883178711</v>
      </c>
      <c r="U997" s="67">
        <v>2.0072171688079834</v>
      </c>
      <c r="V997" s="67">
        <v>2.262181282043457</v>
      </c>
      <c r="W997" s="67">
        <v>2.4994456768035889</v>
      </c>
      <c r="X997" s="67">
        <v>2.7363362312316895</v>
      </c>
      <c r="Y997" s="67">
        <v>2.9423248767852783</v>
      </c>
      <c r="Z997" s="67">
        <v>3.1236207485198975</v>
      </c>
      <c r="AA997" s="67">
        <v>3.1331143379211426</v>
      </c>
      <c r="AB997" s="67">
        <v>3.036346435546875</v>
      </c>
      <c r="AC997" s="67">
        <v>2.7713708877563477</v>
      </c>
      <c r="AD997" s="67">
        <v>2.4911437034606934</v>
      </c>
      <c r="AE997" s="67">
        <v>2.0321357250213623</v>
      </c>
      <c r="AF997" s="67">
        <v>1.6172351837158203</v>
      </c>
      <c r="AG997" s="67">
        <v>-9.8524570465087891E-2</v>
      </c>
      <c r="AH997" s="67">
        <v>-7.6585046947002411E-2</v>
      </c>
      <c r="AI997" s="67">
        <v>-7.4298873543739319E-2</v>
      </c>
      <c r="AJ997" s="67">
        <v>-6.6043682396411896E-2</v>
      </c>
      <c r="AK997" s="67">
        <v>-5.3129058331251144E-2</v>
      </c>
      <c r="AL997" s="67">
        <v>-5.7467062026262283E-2</v>
      </c>
      <c r="AM997" s="67">
        <v>-9.8127327859401703E-2</v>
      </c>
      <c r="AN997" s="67">
        <v>-0.1703292578458786</v>
      </c>
      <c r="AO997" s="67">
        <v>-0.19094185531139374</v>
      </c>
      <c r="AP997" s="67">
        <v>-0.21564537286758423</v>
      </c>
      <c r="AQ997" s="67">
        <v>-0.25003066658973694</v>
      </c>
      <c r="AR997" s="67">
        <v>-0.29041281342506409</v>
      </c>
      <c r="AS997" s="67">
        <v>-0.31034523248672485</v>
      </c>
      <c r="AT997" s="67">
        <v>-0.252216637134552</v>
      </c>
      <c r="AU997" s="67">
        <v>0.50045406818389893</v>
      </c>
      <c r="AV997" s="67">
        <v>0.75871193408966064</v>
      </c>
      <c r="AW997" s="67">
        <v>0.83011811971664429</v>
      </c>
      <c r="AX997" s="67">
        <v>0.87406474351882935</v>
      </c>
      <c r="AY997" s="67">
        <v>0.80549299716949463</v>
      </c>
      <c r="AZ997" s="67">
        <v>-0.45026975870132446</v>
      </c>
      <c r="BA997" s="67">
        <v>-0.8235243558883667</v>
      </c>
      <c r="BB997" s="67">
        <v>-0.67332017421722412</v>
      </c>
      <c r="BC997" s="67">
        <v>-0.47770604491233826</v>
      </c>
      <c r="BD997" s="67">
        <v>-0.3861348032951355</v>
      </c>
      <c r="BE997" s="67">
        <v>-4.7673624008893967E-2</v>
      </c>
      <c r="BF997" s="67">
        <v>-3.0080368742346764E-2</v>
      </c>
      <c r="BG997" s="67">
        <v>-3.0736774206161499E-2</v>
      </c>
      <c r="BH997" s="67">
        <v>-2.4660404771566391E-2</v>
      </c>
      <c r="BI997" s="67">
        <v>-1.3034485280513763E-2</v>
      </c>
      <c r="BJ997" s="67">
        <v>-1.703355647623539E-2</v>
      </c>
      <c r="BK997" s="67">
        <v>-5.3554881364107132E-2</v>
      </c>
      <c r="BL997" s="67">
        <v>-0.12120712548494339</v>
      </c>
      <c r="BM997" s="67">
        <v>-0.13778215646743774</v>
      </c>
      <c r="BN997" s="67">
        <v>-0.15827389061450958</v>
      </c>
      <c r="BO997" s="67">
        <v>-0.18901616334915161</v>
      </c>
      <c r="BP997" s="67">
        <v>-0.22547690570354462</v>
      </c>
      <c r="BQ997" s="67">
        <v>-0.24223896861076355</v>
      </c>
      <c r="BR997" s="67">
        <v>-0.18150502443313599</v>
      </c>
      <c r="BS997" s="67">
        <v>0.56938290596008301</v>
      </c>
      <c r="BT997" s="67">
        <v>0.82847940921783447</v>
      </c>
      <c r="BU997" s="67">
        <v>0.90083050727844238</v>
      </c>
      <c r="BV997" s="67">
        <v>0.94547754526138306</v>
      </c>
      <c r="BW997" s="67">
        <v>0.87707579135894775</v>
      </c>
      <c r="BX997" s="67">
        <v>-0.37620317935943604</v>
      </c>
      <c r="BY997" s="67">
        <v>-0.75124210119247437</v>
      </c>
      <c r="BZ997" s="67">
        <v>-0.60457056760787964</v>
      </c>
      <c r="CA997" s="67">
        <v>-0.41411194205284119</v>
      </c>
      <c r="CB997" s="67">
        <v>-0.32791462540626526</v>
      </c>
      <c r="CC997" s="67">
        <v>-1.245441660284996E-2</v>
      </c>
      <c r="CD997" s="67">
        <v>2.1286339033395052E-3</v>
      </c>
      <c r="CE997" s="67">
        <v>-5.657935980707407E-4</v>
      </c>
      <c r="CF997" s="67">
        <v>4.0015284903347492E-3</v>
      </c>
      <c r="CG997" s="67">
        <v>1.4734894968569279E-2</v>
      </c>
      <c r="CH997" s="67">
        <v>1.0970566421747208E-2</v>
      </c>
      <c r="CI997" s="67">
        <v>-2.2684143856167793E-2</v>
      </c>
      <c r="CJ997" s="67">
        <v>-8.7185293436050415E-2</v>
      </c>
      <c r="CK997" s="67">
        <v>-0.10096392035484314</v>
      </c>
      <c r="CL997" s="67">
        <v>-0.11853856593370438</v>
      </c>
      <c r="CM997" s="67">
        <v>-0.14675773680210114</v>
      </c>
      <c r="CN997" s="67">
        <v>-0.18050247430801392</v>
      </c>
      <c r="CO997" s="67">
        <v>-0.19506874680519104</v>
      </c>
      <c r="CP997" s="67">
        <v>-0.13253034651279449</v>
      </c>
      <c r="CQ997" s="67">
        <v>0.61712288856506348</v>
      </c>
      <c r="CR997" s="67">
        <v>0.87680011987686157</v>
      </c>
      <c r="CS997" s="67">
        <v>0.94980567693710327</v>
      </c>
      <c r="CT997" s="67">
        <v>0.99493783712387085</v>
      </c>
      <c r="CU997" s="67">
        <v>0.92665386199951172</v>
      </c>
      <c r="CV997" s="67">
        <v>-0.32490494847297668</v>
      </c>
      <c r="CW997" s="67">
        <v>-0.70117974281311035</v>
      </c>
      <c r="CX997" s="67">
        <v>-0.55695468187332153</v>
      </c>
      <c r="CY997" s="67">
        <v>-0.37006685137748718</v>
      </c>
      <c r="CZ997" s="67">
        <v>-0.28759151697158813</v>
      </c>
      <c r="DA997" s="67">
        <v>2.2764792665839195E-2</v>
      </c>
      <c r="DB997" s="67">
        <v>3.4337636083364487E-2</v>
      </c>
      <c r="DC997" s="67">
        <v>2.9605185613036156E-2</v>
      </c>
      <c r="DD997" s="67">
        <v>3.2663460820913315E-2</v>
      </c>
      <c r="DE997" s="67">
        <v>4.2504273355007172E-2</v>
      </c>
      <c r="DF997" s="67">
        <v>3.8974687457084656E-2</v>
      </c>
      <c r="DG997" s="67">
        <v>8.1865936517715454E-3</v>
      </c>
      <c r="DH997" s="67">
        <v>-5.316346138715744E-2</v>
      </c>
      <c r="DI997" s="67">
        <v>-6.4145676791667938E-2</v>
      </c>
      <c r="DJ997" s="67">
        <v>-7.880324125289917E-2</v>
      </c>
      <c r="DK997" s="67">
        <v>-0.10449929535388947</v>
      </c>
      <c r="DL997" s="67">
        <v>-0.1355280727148056</v>
      </c>
      <c r="DM997" s="67">
        <v>-0.14789853990077972</v>
      </c>
      <c r="DN997" s="67">
        <v>-8.35556760430336E-2</v>
      </c>
      <c r="DO997" s="67">
        <v>0.66486281156539917</v>
      </c>
      <c r="DP997" s="67">
        <v>0.9251207709312439</v>
      </c>
      <c r="DQ997" s="67">
        <v>0.99878084659576416</v>
      </c>
      <c r="DR997" s="67">
        <v>1.0443981885910034</v>
      </c>
      <c r="DS997" s="67">
        <v>0.97623187303543091</v>
      </c>
      <c r="DT997" s="67">
        <v>-0.27360668778419495</v>
      </c>
      <c r="DU997" s="67">
        <v>-0.65111732482910156</v>
      </c>
      <c r="DV997" s="67">
        <v>-0.50933879613876343</v>
      </c>
      <c r="DW997" s="67">
        <v>-0.32602173089981079</v>
      </c>
      <c r="DX997" s="67">
        <v>-0.24726837873458862</v>
      </c>
      <c r="DY997" s="67">
        <v>7.361573725938797E-2</v>
      </c>
      <c r="DZ997" s="67">
        <v>8.084232360124588E-2</v>
      </c>
      <c r="EA997" s="67">
        <v>7.3167294263839722E-2</v>
      </c>
      <c r="EB997" s="67">
        <v>7.4046745896339417E-2</v>
      </c>
      <c r="EC997" s="67">
        <v>8.2598842680454254E-2</v>
      </c>
      <c r="ED997" s="67">
        <v>7.94081911444664E-2</v>
      </c>
      <c r="EE997" s="67">
        <v>5.2759036421775818E-2</v>
      </c>
      <c r="EF997" s="67">
        <v>-4.0413425303995609E-3</v>
      </c>
      <c r="EG997" s="67">
        <v>-1.0985991917550564E-2</v>
      </c>
      <c r="EH997" s="67">
        <v>-2.1431755274534225E-2</v>
      </c>
      <c r="EI997" s="67">
        <v>-4.3484825640916824E-2</v>
      </c>
      <c r="EJ997" s="67">
        <v>-7.0592157542705536E-2</v>
      </c>
      <c r="EK997" s="67">
        <v>-7.9792246222496033E-2</v>
      </c>
      <c r="EL997" s="67">
        <v>-1.2844034470617771E-2</v>
      </c>
      <c r="EM997" s="67">
        <v>0.73379164934158325</v>
      </c>
      <c r="EN997" s="67">
        <v>0.99488824605941772</v>
      </c>
      <c r="EO997" s="67">
        <v>1.0694931745529175</v>
      </c>
      <c r="EP997" s="67">
        <v>1.1158109903335571</v>
      </c>
      <c r="EQ997" s="67">
        <v>1.0478147268295288</v>
      </c>
      <c r="ER997" s="67">
        <v>-0.1995401531457901</v>
      </c>
      <c r="ES997" s="67">
        <v>-0.57883507013320923</v>
      </c>
      <c r="ET997" s="67">
        <v>-0.44058912992477417</v>
      </c>
      <c r="EU997" s="67">
        <v>-0.26242756843566895</v>
      </c>
      <c r="EV997" s="67">
        <v>-0.18904821574687958</v>
      </c>
      <c r="EW997" s="67">
        <v>72.193946838378906</v>
      </c>
      <c r="EX997" s="67">
        <v>72.442100524902344</v>
      </c>
      <c r="EY997" s="67">
        <v>71.742866516113281</v>
      </c>
      <c r="EZ997" s="67">
        <v>71.102462768554688</v>
      </c>
      <c r="FA997" s="67">
        <v>70.249382019042969</v>
      </c>
      <c r="FB997" s="67">
        <v>69.602180480957031</v>
      </c>
      <c r="FC997" s="67">
        <v>69.942153930664063</v>
      </c>
      <c r="FD997" s="67">
        <v>75.239288330078125</v>
      </c>
      <c r="FE997" s="67">
        <v>83.572090148925781</v>
      </c>
      <c r="FF997" s="67">
        <v>88.1937255859375</v>
      </c>
      <c r="FG997" s="67">
        <v>92.311408996582031</v>
      </c>
      <c r="FH997" s="67">
        <v>94.307029724121094</v>
      </c>
      <c r="FI997" s="67">
        <v>97.316032409667969</v>
      </c>
      <c r="FJ997" s="67">
        <v>99.43731689453125</v>
      </c>
      <c r="FK997" s="67">
        <v>100.39784240722656</v>
      </c>
      <c r="FL997" s="67">
        <v>101.82823181152344</v>
      </c>
      <c r="FM997" s="67">
        <v>102.03507232666016</v>
      </c>
      <c r="FN997" s="67">
        <v>103.30952453613281</v>
      </c>
      <c r="FO997" s="67">
        <v>102.28318023681641</v>
      </c>
      <c r="FP997" s="67">
        <v>98.142105102539063</v>
      </c>
      <c r="FQ997" s="67">
        <v>89.51654052734375</v>
      </c>
      <c r="FR997" s="67">
        <v>83.87420654296875</v>
      </c>
      <c r="FS997" s="67">
        <v>81.130081176757813</v>
      </c>
      <c r="FT997" s="67">
        <v>78.874443054199219</v>
      </c>
      <c r="FU997" s="68">
        <v>6.3118577003479004E-2</v>
      </c>
      <c r="FV997" s="40">
        <v>10.979999542236328</v>
      </c>
      <c r="FW997">
        <v>7362.6</v>
      </c>
      <c r="FX997">
        <v>1</v>
      </c>
    </row>
    <row r="998" spans="1:180" x14ac:dyDescent="0.2">
      <c r="A998" t="s">
        <v>189</v>
      </c>
      <c r="B998" t="s">
        <v>207</v>
      </c>
      <c r="C998" t="s">
        <v>204</v>
      </c>
      <c r="D998" t="s">
        <v>187</v>
      </c>
      <c r="E998" t="s">
        <v>1</v>
      </c>
      <c r="F998" t="s">
        <v>194</v>
      </c>
      <c r="G998" s="60" t="s">
        <v>220</v>
      </c>
      <c r="H998" s="67">
        <v>4208</v>
      </c>
      <c r="I998" s="67">
        <v>1.3189048767089844</v>
      </c>
      <c r="J998" s="67">
        <v>1.1294962167739868</v>
      </c>
      <c r="K998" s="67">
        <v>1.0020383596420288</v>
      </c>
      <c r="L998" s="67">
        <v>0.91709518432617188</v>
      </c>
      <c r="M998" s="67">
        <v>0.87615370750427246</v>
      </c>
      <c r="N998" s="67">
        <v>0.91204136610031128</v>
      </c>
      <c r="O998" s="67">
        <v>1.0085908174514771</v>
      </c>
      <c r="P998" s="67">
        <v>1.1361848115921021</v>
      </c>
      <c r="Q998" s="67">
        <v>1.2634680271148682</v>
      </c>
      <c r="R998" s="67">
        <v>1.3822933435440063</v>
      </c>
      <c r="S998" s="67">
        <v>1.570134162902832</v>
      </c>
      <c r="T998" s="67">
        <v>1.7659904956817627</v>
      </c>
      <c r="U998" s="67">
        <v>1.9306018352508545</v>
      </c>
      <c r="V998" s="67">
        <v>2.0265944004058838</v>
      </c>
      <c r="W998" s="67">
        <v>2.1153435707092285</v>
      </c>
      <c r="X998" s="67">
        <v>2.246718168258667</v>
      </c>
      <c r="Y998" s="67">
        <v>2.4515929222106934</v>
      </c>
      <c r="Z998" s="67">
        <v>2.638200044631958</v>
      </c>
      <c r="AA998" s="67">
        <v>2.660078763961792</v>
      </c>
      <c r="AB998" s="67">
        <v>2.5864593982696533</v>
      </c>
      <c r="AC998" s="67">
        <v>2.383817195892334</v>
      </c>
      <c r="AD998" s="67">
        <v>2.1325457096099854</v>
      </c>
      <c r="AE998" s="67">
        <v>1.7488288879394531</v>
      </c>
      <c r="AF998" s="67">
        <v>1.4088538885116577</v>
      </c>
      <c r="AG998" s="67">
        <v>-0.28590947389602661</v>
      </c>
      <c r="AH998" s="67">
        <v>-0.19492357969284058</v>
      </c>
      <c r="AI998" s="67">
        <v>-0.15465205907821655</v>
      </c>
      <c r="AJ998" s="67">
        <v>-0.1175721064209938</v>
      </c>
      <c r="AK998" s="67">
        <v>-9.6090957522392273E-2</v>
      </c>
      <c r="AL998" s="67">
        <v>-9.7847595810890198E-2</v>
      </c>
      <c r="AM998" s="67">
        <v>-0.13785538077354431</v>
      </c>
      <c r="AN998" s="67">
        <v>-0.17834129929542542</v>
      </c>
      <c r="AO998" s="67">
        <v>-0.21851739287376404</v>
      </c>
      <c r="AP998" s="67">
        <v>-0.31739920377731323</v>
      </c>
      <c r="AQ998" s="67">
        <v>-0.33975338935852051</v>
      </c>
      <c r="AR998" s="67">
        <v>-0.32407370209693909</v>
      </c>
      <c r="AS998" s="67">
        <v>-0.25708341598510742</v>
      </c>
      <c r="AT998" s="67">
        <v>-0.2443125993013382</v>
      </c>
      <c r="AU998" s="67">
        <v>0.39263015985488892</v>
      </c>
      <c r="AV998" s="67">
        <v>0.47124806046485901</v>
      </c>
      <c r="AW998" s="67">
        <v>0.54011046886444092</v>
      </c>
      <c r="AX998" s="67">
        <v>0.59587407112121582</v>
      </c>
      <c r="AY998" s="67">
        <v>0.56212252378463745</v>
      </c>
      <c r="AZ998" s="67">
        <v>-0.55686962604522705</v>
      </c>
      <c r="BA998" s="67">
        <v>-0.7338593602180481</v>
      </c>
      <c r="BB998" s="67">
        <v>-0.53244346380233765</v>
      </c>
      <c r="BC998" s="67">
        <v>-0.34138032793998718</v>
      </c>
      <c r="BD998" s="67">
        <v>-0.19626104831695557</v>
      </c>
      <c r="BE998" s="67">
        <v>-0.23498064279556274</v>
      </c>
      <c r="BF998" s="67">
        <v>-0.1483476459980011</v>
      </c>
      <c r="BG998" s="67">
        <v>-0.11102306842803955</v>
      </c>
      <c r="BH998" s="67">
        <v>-7.6124921441078186E-2</v>
      </c>
      <c r="BI998" s="67">
        <v>-5.5934768170118332E-2</v>
      </c>
      <c r="BJ998" s="67">
        <v>-5.7352509349584579E-2</v>
      </c>
      <c r="BK998" s="67">
        <v>-9.3214772641658783E-2</v>
      </c>
      <c r="BL998" s="67">
        <v>-0.12914386391639709</v>
      </c>
      <c r="BM998" s="67">
        <v>-0.1652764230966568</v>
      </c>
      <c r="BN998" s="67">
        <v>-0.25993958115577698</v>
      </c>
      <c r="BO998" s="67">
        <v>-0.27864557504653931</v>
      </c>
      <c r="BP998" s="67">
        <v>-0.25903812050819397</v>
      </c>
      <c r="BQ998" s="67">
        <v>-0.18887266516685486</v>
      </c>
      <c r="BR998" s="67">
        <v>-0.17349274456501007</v>
      </c>
      <c r="BS998" s="67">
        <v>0.46166470646858215</v>
      </c>
      <c r="BT998" s="67">
        <v>0.5411219596862793</v>
      </c>
      <c r="BU998" s="67">
        <v>0.61093008518218994</v>
      </c>
      <c r="BV998" s="67">
        <v>0.66739517450332642</v>
      </c>
      <c r="BW998" s="67">
        <v>0.63381367921829224</v>
      </c>
      <c r="BX998" s="67">
        <v>-0.48269146680831909</v>
      </c>
      <c r="BY998" s="67">
        <v>-0.66146814823150635</v>
      </c>
      <c r="BZ998" s="67">
        <v>-0.4635898768901825</v>
      </c>
      <c r="CA998" s="67">
        <v>-0.27769005298614502</v>
      </c>
      <c r="CB998" s="67">
        <v>-0.13795231282711029</v>
      </c>
      <c r="CC998" s="67">
        <v>-0.19970747828483582</v>
      </c>
      <c r="CD998" s="67">
        <v>-0.11608929187059402</v>
      </c>
      <c r="CE998" s="67">
        <v>-8.0805733799934387E-2</v>
      </c>
      <c r="CF998" s="67">
        <v>-4.7418739646673203E-2</v>
      </c>
      <c r="CG998" s="67">
        <v>-2.8122715651988983E-2</v>
      </c>
      <c r="CH998" s="67">
        <v>-2.930573932826519E-2</v>
      </c>
      <c r="CI998" s="67">
        <v>-6.2296822667121887E-2</v>
      </c>
      <c r="CJ998" s="67">
        <v>-9.506988525390625E-2</v>
      </c>
      <c r="CK998" s="67">
        <v>-0.12840186059474945</v>
      </c>
      <c r="CL998" s="67">
        <v>-0.22014322876930237</v>
      </c>
      <c r="CM998" s="67">
        <v>-0.23632247745990753</v>
      </c>
      <c r="CN998" s="67">
        <v>-0.21399468183517456</v>
      </c>
      <c r="CO998" s="67">
        <v>-0.14163012802600861</v>
      </c>
      <c r="CP998" s="67">
        <v>-0.12444310635328293</v>
      </c>
      <c r="CQ998" s="67">
        <v>0.50947785377502441</v>
      </c>
      <c r="CR998" s="67">
        <v>0.58951640129089355</v>
      </c>
      <c r="CS998" s="67">
        <v>0.65997964143753052</v>
      </c>
      <c r="CT998" s="67">
        <v>0.71693050861358643</v>
      </c>
      <c r="CU998" s="67">
        <v>0.68346679210662842</v>
      </c>
      <c r="CV998" s="67">
        <v>-0.43131586909294128</v>
      </c>
      <c r="CW998" s="67">
        <v>-0.61133027076721191</v>
      </c>
      <c r="CX998" s="67">
        <v>-0.41590207815170288</v>
      </c>
      <c r="CY998" s="67">
        <v>-0.23357835412025452</v>
      </c>
      <c r="CZ998" s="67">
        <v>-9.756787121295929E-2</v>
      </c>
      <c r="DA998" s="67">
        <v>-0.16443429887294769</v>
      </c>
      <c r="DB998" s="67">
        <v>-8.3830952644348145E-2</v>
      </c>
      <c r="DC998" s="67">
        <v>-5.0588417798280716E-2</v>
      </c>
      <c r="DD998" s="67">
        <v>-1.8712552264332771E-2</v>
      </c>
      <c r="DE998" s="67">
        <v>-3.1065943767316639E-4</v>
      </c>
      <c r="DF998" s="67">
        <v>-1.2589665129780769E-3</v>
      </c>
      <c r="DG998" s="67">
        <v>-3.1378865242004395E-2</v>
      </c>
      <c r="DH998" s="67">
        <v>-6.0995899140834808E-2</v>
      </c>
      <c r="DI998" s="67">
        <v>-9.1527312994003296E-2</v>
      </c>
      <c r="DJ998" s="67">
        <v>-0.18034687638282776</v>
      </c>
      <c r="DK998" s="67">
        <v>-0.19399937987327576</v>
      </c>
      <c r="DL998" s="67">
        <v>-0.16895122826099396</v>
      </c>
      <c r="DM998" s="67">
        <v>-9.438757598400116E-2</v>
      </c>
      <c r="DN998" s="67">
        <v>-7.539348304271698E-2</v>
      </c>
      <c r="DO998" s="67">
        <v>0.55729097127914429</v>
      </c>
      <c r="DP998" s="67">
        <v>0.63791084289550781</v>
      </c>
      <c r="DQ998" s="67">
        <v>0.70902913808822632</v>
      </c>
      <c r="DR998" s="67">
        <v>0.76646578311920166</v>
      </c>
      <c r="DS998" s="67">
        <v>0.7331199049949646</v>
      </c>
      <c r="DT998" s="67">
        <v>-0.37994030117988586</v>
      </c>
      <c r="DU998" s="67">
        <v>-0.56119239330291748</v>
      </c>
      <c r="DV998" s="67">
        <v>-0.36821430921554565</v>
      </c>
      <c r="DW998" s="67">
        <v>-0.18946665525436401</v>
      </c>
      <c r="DX998" s="67">
        <v>-5.7183414697647095E-2</v>
      </c>
      <c r="DY998" s="67">
        <v>-0.11350544542074203</v>
      </c>
      <c r="DZ998" s="67">
        <v>-3.7255015224218369E-2</v>
      </c>
      <c r="EA998" s="67">
        <v>-6.9594024680554867E-3</v>
      </c>
      <c r="EB998" s="67">
        <v>2.2734623402357101E-2</v>
      </c>
      <c r="EC998" s="67">
        <v>3.9845529943704605E-2</v>
      </c>
      <c r="ED998" s="67">
        <v>3.9236120879650116E-2</v>
      </c>
      <c r="EE998" s="67">
        <v>1.3261745683848858E-2</v>
      </c>
      <c r="EF998" s="67">
        <v>-1.1798475868999958E-2</v>
      </c>
      <c r="EG998" s="67">
        <v>-3.8286317139863968E-2</v>
      </c>
      <c r="EH998" s="67">
        <v>-0.1228872537612915</v>
      </c>
      <c r="EI998" s="67">
        <v>-0.13289156556129456</v>
      </c>
      <c r="EJ998" s="67">
        <v>-0.10391565412282944</v>
      </c>
      <c r="EK998" s="67">
        <v>-2.6176845654845238E-2</v>
      </c>
      <c r="EL998" s="67">
        <v>-4.5736017636954784E-3</v>
      </c>
      <c r="EM998" s="67">
        <v>0.62632548809051514</v>
      </c>
      <c r="EN998" s="67">
        <v>0.70778471231460571</v>
      </c>
      <c r="EO998" s="67">
        <v>0.77984881401062012</v>
      </c>
      <c r="EP998" s="67">
        <v>0.83798694610595703</v>
      </c>
      <c r="EQ998" s="67">
        <v>0.80481106042861938</v>
      </c>
      <c r="ER998" s="67">
        <v>-0.30576214194297791</v>
      </c>
      <c r="ES998" s="67">
        <v>-0.48880121111869812</v>
      </c>
      <c r="ET998" s="67">
        <v>-0.29936069250106812</v>
      </c>
      <c r="EU998" s="67">
        <v>-0.12577636539936066</v>
      </c>
      <c r="EV998" s="67">
        <v>1.1253191623836756E-3</v>
      </c>
      <c r="EW998" s="67">
        <v>77.025390625</v>
      </c>
      <c r="EX998" s="67">
        <v>76.134559631347656</v>
      </c>
      <c r="EY998" s="67">
        <v>74.684051513671875</v>
      </c>
      <c r="EZ998" s="67">
        <v>73.983444213867188</v>
      </c>
      <c r="FA998" s="67">
        <v>74.91033935546875</v>
      </c>
      <c r="FB998" s="67">
        <v>74.456016540527344</v>
      </c>
      <c r="FC998" s="67">
        <v>74.847183227539063</v>
      </c>
      <c r="FD998" s="67">
        <v>77.617683410644531</v>
      </c>
      <c r="FE998" s="67">
        <v>83.731727600097656</v>
      </c>
      <c r="FF998" s="67">
        <v>89.321418762207031</v>
      </c>
      <c r="FG998" s="67">
        <v>91.435302734375</v>
      </c>
      <c r="FH998" s="67">
        <v>89.894439697265625</v>
      </c>
      <c r="FI998" s="67">
        <v>92.503219604492188</v>
      </c>
      <c r="FJ998" s="67">
        <v>94.526542663574219</v>
      </c>
      <c r="FK998" s="67">
        <v>94.596733093261719</v>
      </c>
      <c r="FL998" s="67">
        <v>94.634078979492188</v>
      </c>
      <c r="FM998" s="67">
        <v>95.809844970703125</v>
      </c>
      <c r="FN998" s="67">
        <v>97.229637145996094</v>
      </c>
      <c r="FO998" s="67">
        <v>96.217887878417969</v>
      </c>
      <c r="FP998" s="67">
        <v>93.198493957519531</v>
      </c>
      <c r="FQ998" s="67">
        <v>87.407669067382813</v>
      </c>
      <c r="FR998" s="67">
        <v>82.122383117675781</v>
      </c>
      <c r="FS998" s="67">
        <v>78.639198303222656</v>
      </c>
      <c r="FT998" s="67">
        <v>76.085990905761719</v>
      </c>
      <c r="FU998" s="68">
        <v>6.3214503228664398E-2</v>
      </c>
      <c r="FV998" s="40">
        <v>8.5799999237060547</v>
      </c>
      <c r="FW998">
        <v>7182.72</v>
      </c>
      <c r="FX998">
        <v>1</v>
      </c>
    </row>
    <row r="999" spans="1:180" x14ac:dyDescent="0.2">
      <c r="A999" t="s">
        <v>189</v>
      </c>
      <c r="B999" t="s">
        <v>207</v>
      </c>
      <c r="C999" t="s">
        <v>204</v>
      </c>
      <c r="D999" t="s">
        <v>187</v>
      </c>
      <c r="E999" t="s">
        <v>1</v>
      </c>
      <c r="F999" t="s">
        <v>194</v>
      </c>
      <c r="G999" s="60" t="s">
        <v>221</v>
      </c>
      <c r="H999" s="67">
        <v>4145</v>
      </c>
      <c r="I999" s="67">
        <v>0.76234090328216553</v>
      </c>
      <c r="J999" s="67">
        <v>0.6709405779838562</v>
      </c>
      <c r="K999" s="67">
        <v>0.61837035417556763</v>
      </c>
      <c r="L999" s="67">
        <v>0.59219127893447876</v>
      </c>
      <c r="M999" s="67">
        <v>0.59121948480606079</v>
      </c>
      <c r="N999" s="67">
        <v>0.64516472816467285</v>
      </c>
      <c r="O999" s="67">
        <v>0.73778027296066284</v>
      </c>
      <c r="P999" s="67">
        <v>0.81259793043136597</v>
      </c>
      <c r="Q999" s="67">
        <v>0.86138200759887695</v>
      </c>
      <c r="R999" s="67">
        <v>0.91986727714538574</v>
      </c>
      <c r="S999" s="67">
        <v>1.0122637748718262</v>
      </c>
      <c r="T999" s="67">
        <v>1.1266593933105469</v>
      </c>
      <c r="U999" s="67">
        <v>1.3356852531433105</v>
      </c>
      <c r="V999" s="67">
        <v>1.5824298858642578</v>
      </c>
      <c r="W999" s="67">
        <v>1.8294881582260132</v>
      </c>
      <c r="X999" s="67">
        <v>2.115013599395752</v>
      </c>
      <c r="Y999" s="67">
        <v>2.3996870517730713</v>
      </c>
      <c r="Z999" s="67">
        <v>2.643730640411377</v>
      </c>
      <c r="AA999" s="67">
        <v>2.6995365619659424</v>
      </c>
      <c r="AB999" s="67">
        <v>2.6214499473571777</v>
      </c>
      <c r="AC999" s="67">
        <v>2.3192803859710693</v>
      </c>
      <c r="AD999" s="67">
        <v>1.9974445104598999</v>
      </c>
      <c r="AE999" s="67">
        <v>1.5652469396591187</v>
      </c>
      <c r="AF999" s="67">
        <v>1.1930484771728516</v>
      </c>
      <c r="AG999" s="67">
        <v>-9.3343906104564667E-2</v>
      </c>
      <c r="AH999" s="67">
        <v>-8.4653362631797791E-2</v>
      </c>
      <c r="AI999" s="67">
        <v>-7.8313775360584259E-2</v>
      </c>
      <c r="AJ999" s="67">
        <v>-8.0452501773834229E-2</v>
      </c>
      <c r="AK999" s="67">
        <v>-7.5648650527000427E-2</v>
      </c>
      <c r="AL999" s="67">
        <v>-7.2674863040447235E-2</v>
      </c>
      <c r="AM999" s="67">
        <v>-8.601699024438858E-2</v>
      </c>
      <c r="AN999" s="67">
        <v>-9.8471283912658691E-2</v>
      </c>
      <c r="AO999" s="67">
        <v>-0.11710360646247864</v>
      </c>
      <c r="AP999" s="67">
        <v>-0.1167614609003067</v>
      </c>
      <c r="AQ999" s="67">
        <v>-0.14187434315681458</v>
      </c>
      <c r="AR999" s="67">
        <v>-0.16448934376239777</v>
      </c>
      <c r="AS999" s="67">
        <v>-0.17561134696006775</v>
      </c>
      <c r="AT999" s="67">
        <v>-0.11663731932640076</v>
      </c>
      <c r="AU999" s="67">
        <v>0.39419761300086975</v>
      </c>
      <c r="AV999" s="67">
        <v>0.56260490417480469</v>
      </c>
      <c r="AW999" s="67">
        <v>0.68323945999145508</v>
      </c>
      <c r="AX999" s="67">
        <v>0.77485328912734985</v>
      </c>
      <c r="AY999" s="67">
        <v>0.75359153747558594</v>
      </c>
      <c r="AZ999" s="67">
        <v>-0.28207561373710632</v>
      </c>
      <c r="BA999" s="67">
        <v>-0.55615115165710449</v>
      </c>
      <c r="BB999" s="67">
        <v>-0.44755077362060547</v>
      </c>
      <c r="BC999" s="67">
        <v>-0.30458685755729675</v>
      </c>
      <c r="BD999" s="67">
        <v>-0.22489060461521149</v>
      </c>
      <c r="BE999" s="67">
        <v>-4.1974529623985291E-2</v>
      </c>
      <c r="BF999" s="67">
        <v>-3.7673726677894592E-2</v>
      </c>
      <c r="BG999" s="67">
        <v>-3.4304104745388031E-2</v>
      </c>
      <c r="BH999" s="67">
        <v>-3.8644392043352127E-2</v>
      </c>
      <c r="BI999" s="67">
        <v>-3.514464944601059E-2</v>
      </c>
      <c r="BJ999" s="67">
        <v>-3.1825993210077286E-2</v>
      </c>
      <c r="BK999" s="67">
        <v>-4.0986113250255585E-2</v>
      </c>
      <c r="BL999" s="67">
        <v>-4.884609580039978E-2</v>
      </c>
      <c r="BM999" s="67">
        <v>-6.3402250409126282E-2</v>
      </c>
      <c r="BN999" s="67">
        <v>-5.8812364935874939E-2</v>
      </c>
      <c r="BO999" s="67">
        <v>-8.0238893628120422E-2</v>
      </c>
      <c r="BP999" s="67">
        <v>-9.8892606794834137E-2</v>
      </c>
      <c r="BQ999" s="67">
        <v>-0.10681817680597305</v>
      </c>
      <c r="BR999" s="67">
        <v>-4.5214500278234482E-2</v>
      </c>
      <c r="BS999" s="67">
        <v>0.4638197124004364</v>
      </c>
      <c r="BT999" s="67">
        <v>0.63307720422744751</v>
      </c>
      <c r="BU999" s="67">
        <v>0.75466454029083252</v>
      </c>
      <c r="BV999" s="67">
        <v>0.84698992967605591</v>
      </c>
      <c r="BW999" s="67">
        <v>0.82589584589004517</v>
      </c>
      <c r="BX999" s="67">
        <v>-0.20725530385971069</v>
      </c>
      <c r="BY999" s="67">
        <v>-0.48313477635383606</v>
      </c>
      <c r="BZ999" s="67">
        <v>-0.37810045480728149</v>
      </c>
      <c r="CA999" s="67">
        <v>-0.24034558236598969</v>
      </c>
      <c r="CB999" s="67">
        <v>-0.16607888042926788</v>
      </c>
      <c r="CC999" s="67">
        <v>-6.396253127604723E-3</v>
      </c>
      <c r="CD999" s="67">
        <v>-5.1357736811041832E-3</v>
      </c>
      <c r="CE999" s="67">
        <v>-3.8231436628848314E-3</v>
      </c>
      <c r="CF999" s="67">
        <v>-9.6882293000817299E-3</v>
      </c>
      <c r="CG999" s="67">
        <v>-7.0917024277150631E-3</v>
      </c>
      <c r="CH999" s="67">
        <v>-3.5341863986104727E-3</v>
      </c>
      <c r="CI999" s="67">
        <v>-9.7978664562106133E-3</v>
      </c>
      <c r="CJ999" s="67">
        <v>-1.4475843869149685E-2</v>
      </c>
      <c r="CK999" s="67">
        <v>-2.6208853349089622E-2</v>
      </c>
      <c r="CL999" s="67">
        <v>-1.8677005544304848E-2</v>
      </c>
      <c r="CM999" s="67">
        <v>-3.7550359964370728E-2</v>
      </c>
      <c r="CN999" s="67">
        <v>-5.3460504859685898E-2</v>
      </c>
      <c r="CO999" s="67">
        <v>-5.9172231703996658E-2</v>
      </c>
      <c r="CP999" s="67">
        <v>4.252726212143898E-3</v>
      </c>
      <c r="CQ999" s="67">
        <v>0.51203978061676025</v>
      </c>
      <c r="CR999" s="67">
        <v>0.68188613653182983</v>
      </c>
      <c r="CS999" s="67">
        <v>0.80413329601287842</v>
      </c>
      <c r="CT999" s="67">
        <v>0.89695155620574951</v>
      </c>
      <c r="CU999" s="67">
        <v>0.87597358226776123</v>
      </c>
      <c r="CV999" s="67">
        <v>-0.15543496608734131</v>
      </c>
      <c r="CW999" s="67">
        <v>-0.4325639009475708</v>
      </c>
      <c r="CX999" s="67">
        <v>-0.32999932765960693</v>
      </c>
      <c r="CY999" s="67">
        <v>-0.19585227966308594</v>
      </c>
      <c r="CZ999" s="67">
        <v>-0.12534606456756592</v>
      </c>
      <c r="DA999" s="67">
        <v>2.918202243745327E-2</v>
      </c>
      <c r="DB999" s="67">
        <v>2.7402179315686226E-2</v>
      </c>
      <c r="DC999" s="67">
        <v>2.6657817885279655E-2</v>
      </c>
      <c r="DD999" s="67">
        <v>1.9267935305833817E-2</v>
      </c>
      <c r="DE999" s="67">
        <v>2.0961243659257889E-2</v>
      </c>
      <c r="DF999" s="67">
        <v>2.4757618084549904E-2</v>
      </c>
      <c r="DG999" s="67">
        <v>2.1390378475189209E-2</v>
      </c>
      <c r="DH999" s="67">
        <v>1.989440806210041E-2</v>
      </c>
      <c r="DI999" s="67">
        <v>1.0984542779624462E-2</v>
      </c>
      <c r="DJ999" s="67">
        <v>2.1458359435200691E-2</v>
      </c>
      <c r="DK999" s="67">
        <v>5.1381774246692657E-3</v>
      </c>
      <c r="DL999" s="67">
        <v>-8.0284047871828079E-3</v>
      </c>
      <c r="DM999" s="67">
        <v>-1.1526287533342838E-2</v>
      </c>
      <c r="DN999" s="67">
        <v>5.3719952702522278E-2</v>
      </c>
      <c r="DO999" s="67">
        <v>0.56025981903076172</v>
      </c>
      <c r="DP999" s="67">
        <v>0.73069506883621216</v>
      </c>
      <c r="DQ999" s="67">
        <v>0.85360205173492432</v>
      </c>
      <c r="DR999" s="67">
        <v>0.94691312313079834</v>
      </c>
      <c r="DS999" s="67">
        <v>0.92605131864547729</v>
      </c>
      <c r="DT999" s="67">
        <v>-0.10361466556787491</v>
      </c>
      <c r="DU999" s="67">
        <v>-0.38199299573898315</v>
      </c>
      <c r="DV999" s="67">
        <v>-0.28189826011657715</v>
      </c>
      <c r="DW999" s="67">
        <v>-0.151358962059021</v>
      </c>
      <c r="DX999" s="67">
        <v>-8.4613248705863953E-2</v>
      </c>
      <c r="DY999" s="67">
        <v>8.0551400780677795E-2</v>
      </c>
      <c r="DZ999" s="67">
        <v>7.4381813406944275E-2</v>
      </c>
      <c r="EA999" s="67">
        <v>7.0667482912540436E-2</v>
      </c>
      <c r="EB999" s="67">
        <v>6.107604131102562E-2</v>
      </c>
      <c r="EC999" s="67">
        <v>6.1465244740247726E-2</v>
      </c>
      <c r="ED999" s="67">
        <v>6.5606489777565002E-2</v>
      </c>
      <c r="EE999" s="67">
        <v>6.6421248018741608E-2</v>
      </c>
      <c r="EF999" s="67">
        <v>6.9519594311714172E-2</v>
      </c>
      <c r="EG999" s="67">
        <v>6.4685903489589691E-2</v>
      </c>
      <c r="EH999" s="67">
        <v>7.9407453536987305E-2</v>
      </c>
      <c r="EI999" s="67">
        <v>6.6773645579814911E-2</v>
      </c>
      <c r="EJ999" s="67">
        <v>5.756833404302597E-2</v>
      </c>
      <c r="EK999" s="67">
        <v>5.7266887277364731E-2</v>
      </c>
      <c r="EL999" s="67">
        <v>0.12514275312423706</v>
      </c>
      <c r="EM999" s="67">
        <v>0.62988191843032837</v>
      </c>
      <c r="EN999" s="67">
        <v>0.80116736888885498</v>
      </c>
      <c r="EO999" s="67">
        <v>0.92502713203430176</v>
      </c>
      <c r="EP999" s="67">
        <v>1.0190497636795044</v>
      </c>
      <c r="EQ999" s="67">
        <v>0.9983556866645813</v>
      </c>
      <c r="ER999" s="67">
        <v>-2.8794357553124428E-2</v>
      </c>
      <c r="ES999" s="67">
        <v>-0.30897665023803711</v>
      </c>
      <c r="ET999" s="67">
        <v>-0.21244791150093079</v>
      </c>
      <c r="EU999" s="67">
        <v>-8.7117701768875122E-2</v>
      </c>
      <c r="EV999" s="67">
        <v>-2.5801524519920349E-2</v>
      </c>
      <c r="EW999" s="67">
        <v>66.153587341308594</v>
      </c>
      <c r="EX999" s="67">
        <v>65.764373779296875</v>
      </c>
      <c r="EY999" s="67">
        <v>64.638885498046875</v>
      </c>
      <c r="EZ999" s="67">
        <v>65.075904846191406</v>
      </c>
      <c r="FA999" s="67">
        <v>64.214118957519531</v>
      </c>
      <c r="FB999" s="67">
        <v>61.85888671875</v>
      </c>
      <c r="FC999" s="67">
        <v>61.562240600585938</v>
      </c>
      <c r="FD999" s="67">
        <v>66.476776123046875</v>
      </c>
      <c r="FE999" s="67">
        <v>75.979209899902344</v>
      </c>
      <c r="FF999" s="67">
        <v>84.457710266113281</v>
      </c>
      <c r="FG999" s="67">
        <v>88.766609191894531</v>
      </c>
      <c r="FH999" s="67">
        <v>90.65264892578125</v>
      </c>
      <c r="FI999" s="67">
        <v>92.396469116210938</v>
      </c>
      <c r="FJ999" s="67">
        <v>94.989051818847656</v>
      </c>
      <c r="FK999" s="67">
        <v>96.294158935546875</v>
      </c>
      <c r="FL999" s="67">
        <v>98.389457702636719</v>
      </c>
      <c r="FM999" s="67">
        <v>98.812675476074219</v>
      </c>
      <c r="FN999" s="67">
        <v>98.580589294433594</v>
      </c>
      <c r="FO999" s="67">
        <v>97.716728210449219</v>
      </c>
      <c r="FP999" s="67">
        <v>93.589080810546875</v>
      </c>
      <c r="FQ999" s="67">
        <v>84.6036376953125</v>
      </c>
      <c r="FR999" s="67">
        <v>78.434211730957031</v>
      </c>
      <c r="FS999" s="67">
        <v>75.012596130371094</v>
      </c>
      <c r="FT999" s="67">
        <v>72.408500671386719</v>
      </c>
      <c r="FU999" s="68">
        <v>6.3754856586456299E-2</v>
      </c>
      <c r="FV999" s="40">
        <v>10.079999923706055</v>
      </c>
      <c r="FW999">
        <v>5418.17</v>
      </c>
      <c r="FX999">
        <v>1</v>
      </c>
    </row>
    <row r="1000" spans="1:180" x14ac:dyDescent="0.2">
      <c r="A1000" t="s">
        <v>189</v>
      </c>
      <c r="B1000" t="s">
        <v>207</v>
      </c>
      <c r="C1000" t="s">
        <v>204</v>
      </c>
      <c r="D1000" t="s">
        <v>187</v>
      </c>
      <c r="E1000" t="s">
        <v>1</v>
      </c>
      <c r="F1000" t="s">
        <v>194</v>
      </c>
      <c r="G1000" s="60" t="s">
        <v>222</v>
      </c>
      <c r="H1000" s="67">
        <v>4136</v>
      </c>
      <c r="I1000" s="67">
        <v>0.95602935552597046</v>
      </c>
      <c r="J1000" s="67">
        <v>0.82037228345870972</v>
      </c>
      <c r="K1000" s="67">
        <v>0.74270820617675781</v>
      </c>
      <c r="L1000" s="67">
        <v>0.69681012630462646</v>
      </c>
      <c r="M1000" s="67">
        <v>0.67522448301315308</v>
      </c>
      <c r="N1000" s="67">
        <v>0.71445876359939575</v>
      </c>
      <c r="O1000" s="67">
        <v>0.80463743209838867</v>
      </c>
      <c r="P1000" s="67">
        <v>0.8855556845664978</v>
      </c>
      <c r="Q1000" s="67">
        <v>0.96546745300292969</v>
      </c>
      <c r="R1000" s="67">
        <v>1.0842974185943604</v>
      </c>
      <c r="S1000" s="67">
        <v>1.2421790361404419</v>
      </c>
      <c r="T1000" s="67">
        <v>1.4539700746536255</v>
      </c>
      <c r="U1000" s="67">
        <v>1.7384215593338013</v>
      </c>
      <c r="V1000" s="67">
        <v>2.073554515838623</v>
      </c>
      <c r="W1000" s="67">
        <v>2.3517403602600098</v>
      </c>
      <c r="X1000" s="67">
        <v>2.6298205852508545</v>
      </c>
      <c r="Y1000" s="67">
        <v>2.8763720989227295</v>
      </c>
      <c r="Z1000" s="67">
        <v>3.053330659866333</v>
      </c>
      <c r="AA1000" s="67">
        <v>3.0916798114776611</v>
      </c>
      <c r="AB1000" s="67">
        <v>2.9565467834472656</v>
      </c>
      <c r="AC1000" s="67">
        <v>2.6670482158660889</v>
      </c>
      <c r="AD1000" s="67">
        <v>2.3171982765197754</v>
      </c>
      <c r="AE1000" s="67">
        <v>1.8398973941802979</v>
      </c>
      <c r="AF1000" s="67">
        <v>1.41350257396698</v>
      </c>
      <c r="AG1000" s="67">
        <v>-0.17253223061561584</v>
      </c>
      <c r="AH1000" s="67">
        <v>-0.13345193862915039</v>
      </c>
      <c r="AI1000" s="67">
        <v>-0.1078670397400856</v>
      </c>
      <c r="AJ1000" s="67">
        <v>-9.3383900821208954E-2</v>
      </c>
      <c r="AK1000" s="67">
        <v>-8.2641467452049255E-2</v>
      </c>
      <c r="AL1000" s="67">
        <v>-7.6480813324451447E-2</v>
      </c>
      <c r="AM1000" s="67">
        <v>-9.3989066779613495E-2</v>
      </c>
      <c r="AN1000" s="67">
        <v>-0.13338647782802582</v>
      </c>
      <c r="AO1000" s="67">
        <v>-0.1705479621887207</v>
      </c>
      <c r="AP1000" s="67">
        <v>-0.19521547853946686</v>
      </c>
      <c r="AQ1000" s="67">
        <v>-0.21485345065593719</v>
      </c>
      <c r="AR1000" s="67">
        <v>-0.27030980587005615</v>
      </c>
      <c r="AS1000" s="67">
        <v>-0.25178340077400208</v>
      </c>
      <c r="AT1000" s="67">
        <v>-0.18293210864067078</v>
      </c>
      <c r="AU1000" s="67">
        <v>0.51749503612518311</v>
      </c>
      <c r="AV1000" s="67">
        <v>0.73749649524688721</v>
      </c>
      <c r="AW1000" s="67">
        <v>0.83650869131088257</v>
      </c>
      <c r="AX1000" s="67">
        <v>0.87631314992904663</v>
      </c>
      <c r="AY1000" s="67">
        <v>0.8502764105796814</v>
      </c>
      <c r="AZ1000" s="67">
        <v>-0.45574727654457092</v>
      </c>
      <c r="BA1000" s="67">
        <v>-0.74146896600723267</v>
      </c>
      <c r="BB1000" s="67">
        <v>-0.63135850429534912</v>
      </c>
      <c r="BC1000" s="67">
        <v>-0.43683573603630066</v>
      </c>
      <c r="BD1000" s="67">
        <v>-0.31936255097389221</v>
      </c>
      <c r="BE1000" s="67">
        <v>-0.12109909206628799</v>
      </c>
      <c r="BF1000" s="67">
        <v>-8.6413979530334473E-2</v>
      </c>
      <c r="BG1000" s="67">
        <v>-6.3802279531955719E-2</v>
      </c>
      <c r="BH1000" s="67">
        <v>-5.1522895693778992E-2</v>
      </c>
      <c r="BI1000" s="67">
        <v>-4.2086217552423477E-2</v>
      </c>
      <c r="BJ1000" s="67">
        <v>-3.5580724477767944E-2</v>
      </c>
      <c r="BK1000" s="67">
        <v>-4.890124499797821E-2</v>
      </c>
      <c r="BL1000" s="67">
        <v>-8.3698272705078125E-2</v>
      </c>
      <c r="BM1000" s="67">
        <v>-0.1167786568403244</v>
      </c>
      <c r="BN1000" s="67">
        <v>-0.1371932327747345</v>
      </c>
      <c r="BO1000" s="67">
        <v>-0.15314081311225891</v>
      </c>
      <c r="BP1000" s="67">
        <v>-0.20463088154792786</v>
      </c>
      <c r="BQ1000" s="67">
        <v>-0.18290399014949799</v>
      </c>
      <c r="BR1000" s="67">
        <v>-0.11141963303089142</v>
      </c>
      <c r="BS1000" s="67">
        <v>0.58720487356185913</v>
      </c>
      <c r="BT1000" s="67">
        <v>0.80805718898773193</v>
      </c>
      <c r="BU1000" s="67">
        <v>0.90802311897277832</v>
      </c>
      <c r="BV1000" s="67">
        <v>0.94854003190994263</v>
      </c>
      <c r="BW1000" s="67">
        <v>0.92267102003097534</v>
      </c>
      <c r="BX1000" s="67">
        <v>-0.38083404302597046</v>
      </c>
      <c r="BY1000" s="67">
        <v>-0.66836243867874146</v>
      </c>
      <c r="BZ1000" s="67">
        <v>-0.56182229518890381</v>
      </c>
      <c r="CA1000" s="67">
        <v>-0.37251541018486023</v>
      </c>
      <c r="CB1000" s="67">
        <v>-0.26047834753990173</v>
      </c>
      <c r="CC1000" s="67">
        <v>-8.5476629436016083E-2</v>
      </c>
      <c r="CD1000" s="67">
        <v>-5.3835637867450714E-2</v>
      </c>
      <c r="CE1000" s="67">
        <v>-3.3283166587352753E-2</v>
      </c>
      <c r="CF1000" s="67">
        <v>-2.2530090063810349E-2</v>
      </c>
      <c r="CG1000" s="67">
        <v>-1.3997772708535194E-2</v>
      </c>
      <c r="CH1000" s="67">
        <v>-7.2534447535872459E-3</v>
      </c>
      <c r="CI1000" s="67">
        <v>-1.767355389893055E-2</v>
      </c>
      <c r="CJ1000" s="67">
        <v>-4.9284379929304123E-2</v>
      </c>
      <c r="CK1000" s="67">
        <v>-7.9538203775882721E-2</v>
      </c>
      <c r="CL1000" s="67">
        <v>-9.7007207572460175E-2</v>
      </c>
      <c r="CM1000" s="67">
        <v>-0.11039882153272629</v>
      </c>
      <c r="CN1000" s="67">
        <v>-0.15914183855056763</v>
      </c>
      <c r="CO1000" s="67">
        <v>-0.13519835472106934</v>
      </c>
      <c r="CP1000" s="67">
        <v>-6.1890300363302231E-2</v>
      </c>
      <c r="CQ1000" s="67">
        <v>0.63548570871353149</v>
      </c>
      <c r="CR1000" s="67">
        <v>0.85692727565765381</v>
      </c>
      <c r="CS1000" s="67">
        <v>0.95755374431610107</v>
      </c>
      <c r="CT1000" s="67">
        <v>0.99856418371200562</v>
      </c>
      <c r="CU1000" s="67">
        <v>0.97281128168106079</v>
      </c>
      <c r="CV1000" s="67">
        <v>-0.32894939184188843</v>
      </c>
      <c r="CW1000" s="67">
        <v>-0.61772900819778442</v>
      </c>
      <c r="CX1000" s="67">
        <v>-0.51366174221038818</v>
      </c>
      <c r="CY1000" s="67">
        <v>-0.32796728610992432</v>
      </c>
      <c r="CZ1000" s="67">
        <v>-0.21969535946846008</v>
      </c>
      <c r="DA1000" s="67">
        <v>-4.9854189157485962E-2</v>
      </c>
      <c r="DB1000" s="67">
        <v>-2.1257292479276657E-2</v>
      </c>
      <c r="DC1000" s="67">
        <v>-2.7640499174594879E-3</v>
      </c>
      <c r="DD1000" s="67">
        <v>6.4627183601260185E-3</v>
      </c>
      <c r="DE1000" s="67">
        <v>1.409066841006279E-2</v>
      </c>
      <c r="DF1000" s="67">
        <v>2.1073833107948303E-2</v>
      </c>
      <c r="DG1000" s="67">
        <v>1.3554137200117111E-2</v>
      </c>
      <c r="DH1000" s="67">
        <v>-1.4870485290884972E-2</v>
      </c>
      <c r="DI1000" s="67">
        <v>-4.2297735810279846E-2</v>
      </c>
      <c r="DJ1000" s="67">
        <v>-5.6821174919605255E-2</v>
      </c>
      <c r="DK1000" s="67">
        <v>-6.7656837403774261E-2</v>
      </c>
      <c r="DL1000" s="67">
        <v>-0.11365280300378799</v>
      </c>
      <c r="DM1000" s="67">
        <v>-8.7492689490318298E-2</v>
      </c>
      <c r="DN1000" s="67">
        <v>-1.2360970489680767E-2</v>
      </c>
      <c r="DO1000" s="67">
        <v>0.68376648426055908</v>
      </c>
      <c r="DP1000" s="67">
        <v>0.90579748153686523</v>
      </c>
      <c r="DQ1000" s="67">
        <v>1.0070843696594238</v>
      </c>
      <c r="DR1000" s="67">
        <v>1.0485882759094238</v>
      </c>
      <c r="DS1000" s="67">
        <v>1.0229517221450806</v>
      </c>
      <c r="DT1000" s="67">
        <v>-0.2770647406578064</v>
      </c>
      <c r="DU1000" s="67">
        <v>-0.56709563732147217</v>
      </c>
      <c r="DV1000" s="67">
        <v>-0.46550124883651733</v>
      </c>
      <c r="DW1000" s="67">
        <v>-0.28341919183731079</v>
      </c>
      <c r="DX1000" s="67">
        <v>-0.17891234159469604</v>
      </c>
      <c r="DY1000" s="67">
        <v>1.5789674362167716E-3</v>
      </c>
      <c r="DZ1000" s="67">
        <v>2.5780664756894112E-2</v>
      </c>
      <c r="EA1000" s="67">
        <v>4.1300706565380096E-2</v>
      </c>
      <c r="EB1000" s="67">
        <v>4.8323728144168854E-2</v>
      </c>
      <c r="EC1000" s="67">
        <v>5.464591458439827E-2</v>
      </c>
      <c r="ED1000" s="67">
        <v>6.1973921954631805E-2</v>
      </c>
      <c r="EE1000" s="67">
        <v>5.8641962707042694E-2</v>
      </c>
      <c r="EF1000" s="67">
        <v>3.4817714244127274E-2</v>
      </c>
      <c r="EG1000" s="67">
        <v>1.1471575126051903E-2</v>
      </c>
      <c r="EH1000" s="67">
        <v>1.2010708451271057E-3</v>
      </c>
      <c r="EI1000" s="67">
        <v>-5.9441938064992428E-3</v>
      </c>
      <c r="EJ1000" s="67">
        <v>-4.7973860055208206E-2</v>
      </c>
      <c r="EK1000" s="67">
        <v>-1.8613310530781746E-2</v>
      </c>
      <c r="EL1000" s="67">
        <v>5.9151515364646912E-2</v>
      </c>
      <c r="EM1000" s="67">
        <v>0.75347638130187988</v>
      </c>
      <c r="EN1000" s="67">
        <v>0.97635817527770996</v>
      </c>
      <c r="EO1000" s="67">
        <v>1.0785987377166748</v>
      </c>
      <c r="EP1000" s="67">
        <v>1.1208152770996094</v>
      </c>
      <c r="EQ1000" s="67">
        <v>1.0953463315963745</v>
      </c>
      <c r="ER1000" s="67">
        <v>-0.20215150713920593</v>
      </c>
      <c r="ES1000" s="67">
        <v>-0.49398908019065857</v>
      </c>
      <c r="ET1000" s="67">
        <v>-0.39596506953239441</v>
      </c>
      <c r="EU1000" s="67">
        <v>-0.21909882128238678</v>
      </c>
      <c r="EV1000" s="67">
        <v>-0.12002817541360855</v>
      </c>
      <c r="EW1000" s="67">
        <v>70.106178283691406</v>
      </c>
      <c r="EX1000" s="67">
        <v>70.034202575683594</v>
      </c>
      <c r="EY1000" s="67">
        <v>67.602790832519531</v>
      </c>
      <c r="EZ1000" s="67">
        <v>67.466903686523438</v>
      </c>
      <c r="FA1000" s="67">
        <v>65.749191284179688</v>
      </c>
      <c r="FB1000" s="67">
        <v>65.635902404785156</v>
      </c>
      <c r="FC1000" s="67">
        <v>65.827476501464844</v>
      </c>
      <c r="FD1000" s="67">
        <v>70.678436279296875</v>
      </c>
      <c r="FE1000" s="67">
        <v>79.168922424316406</v>
      </c>
      <c r="FF1000" s="67">
        <v>87.28460693359375</v>
      </c>
      <c r="FG1000" s="67">
        <v>91.929603576660156</v>
      </c>
      <c r="FH1000" s="67">
        <v>95.261604309082031</v>
      </c>
      <c r="FI1000" s="67">
        <v>97.593833923339844</v>
      </c>
      <c r="FJ1000" s="67">
        <v>99.298088073730469</v>
      </c>
      <c r="FK1000" s="67">
        <v>100.83601379394531</v>
      </c>
      <c r="FL1000" s="67">
        <v>101.81502532958984</v>
      </c>
      <c r="FM1000" s="67">
        <v>102.81514739990234</v>
      </c>
      <c r="FN1000" s="67">
        <v>102.849609375</v>
      </c>
      <c r="FO1000" s="67">
        <v>101.38801574707031</v>
      </c>
      <c r="FP1000" s="67">
        <v>96.499687194824219</v>
      </c>
      <c r="FQ1000" s="67">
        <v>86.561203002929688</v>
      </c>
      <c r="FR1000" s="67">
        <v>80.229408264160156</v>
      </c>
      <c r="FS1000" s="67">
        <v>76.713363647460938</v>
      </c>
      <c r="FT1000" s="67">
        <v>74.473396301269531</v>
      </c>
      <c r="FU1000" s="68">
        <v>6.3834622502326965E-2</v>
      </c>
      <c r="FV1000" s="40">
        <v>7.3400001525878906</v>
      </c>
      <c r="FW1000">
        <v>6645.8600000000006</v>
      </c>
      <c r="FX1000">
        <v>1</v>
      </c>
    </row>
    <row r="1001" spans="1:180" x14ac:dyDescent="0.2">
      <c r="A1001" t="s">
        <v>189</v>
      </c>
      <c r="B1001" t="s">
        <v>207</v>
      </c>
      <c r="C1001" t="s">
        <v>204</v>
      </c>
      <c r="D1001" t="s">
        <v>187</v>
      </c>
      <c r="E1001" t="s">
        <v>1</v>
      </c>
      <c r="F1001" t="s">
        <v>194</v>
      </c>
      <c r="G1001" s="60" t="s">
        <v>223</v>
      </c>
      <c r="H1001" s="67">
        <v>4133</v>
      </c>
      <c r="I1001" s="67">
        <v>1.1378475427627563</v>
      </c>
      <c r="J1001" s="67">
        <v>0.97185736894607544</v>
      </c>
      <c r="K1001" s="67">
        <v>0.87193554639816284</v>
      </c>
      <c r="L1001" s="67">
        <v>0.80146300792694092</v>
      </c>
      <c r="M1001" s="67">
        <v>0.76147788763046265</v>
      </c>
      <c r="N1001" s="67">
        <v>0.77518552541732788</v>
      </c>
      <c r="O1001" s="67">
        <v>0.86727112531661987</v>
      </c>
      <c r="P1001" s="67">
        <v>0.94307571649551392</v>
      </c>
      <c r="Q1001" s="67">
        <v>1.0225878953933716</v>
      </c>
      <c r="R1001" s="67">
        <v>1.1414871215820313</v>
      </c>
      <c r="S1001" s="67">
        <v>1.2744227647781372</v>
      </c>
      <c r="T1001" s="67">
        <v>1.467186450958252</v>
      </c>
      <c r="U1001" s="67">
        <v>1.7170975208282471</v>
      </c>
      <c r="V1001" s="67">
        <v>1.9753077030181885</v>
      </c>
      <c r="W1001" s="67">
        <v>2.2358977794647217</v>
      </c>
      <c r="X1001" s="67">
        <v>2.5259449481964111</v>
      </c>
      <c r="Y1001" s="67">
        <v>2.7807638645172119</v>
      </c>
      <c r="Z1001" s="67">
        <v>2.957568883895874</v>
      </c>
      <c r="AA1001" s="67">
        <v>2.9910135269165039</v>
      </c>
      <c r="AB1001" s="67">
        <v>2.8545682430267334</v>
      </c>
      <c r="AC1001" s="67">
        <v>2.5980563163757324</v>
      </c>
      <c r="AD1001" s="67">
        <v>2.2852084636688232</v>
      </c>
      <c r="AE1001" s="67">
        <v>1.8267308473587036</v>
      </c>
      <c r="AF1001" s="67">
        <v>1.4278360605239868</v>
      </c>
      <c r="AG1001" s="67">
        <v>-0.24784114956855774</v>
      </c>
      <c r="AH1001" s="67">
        <v>-0.19006167352199554</v>
      </c>
      <c r="AI1001" s="67">
        <v>-0.14598442614078522</v>
      </c>
      <c r="AJ1001" s="67">
        <v>-0.10727163404226303</v>
      </c>
      <c r="AK1001" s="67">
        <v>-9.3306899070739746E-2</v>
      </c>
      <c r="AL1001" s="67">
        <v>-0.1015416756272316</v>
      </c>
      <c r="AM1001" s="67">
        <v>-0.12345222383737564</v>
      </c>
      <c r="AN1001" s="67">
        <v>-0.16068607568740845</v>
      </c>
      <c r="AO1001" s="67">
        <v>-0.16661205887794495</v>
      </c>
      <c r="AP1001" s="67">
        <v>-0.18716901540756226</v>
      </c>
      <c r="AQ1001" s="67">
        <v>-0.23437999188899994</v>
      </c>
      <c r="AR1001" s="67">
        <v>-0.28165486454963684</v>
      </c>
      <c r="AS1001" s="67">
        <v>-0.28332719206809998</v>
      </c>
      <c r="AT1001" s="67">
        <v>-0.26475992798805237</v>
      </c>
      <c r="AU1001" s="67">
        <v>0.40793070197105408</v>
      </c>
      <c r="AV1001" s="67">
        <v>0.65488433837890625</v>
      </c>
      <c r="AW1001" s="67">
        <v>0.75968104600906372</v>
      </c>
      <c r="AX1001" s="67">
        <v>0.80111747980117798</v>
      </c>
      <c r="AY1001" s="67">
        <v>0.76573556661605835</v>
      </c>
      <c r="AZ1001" s="67">
        <v>-0.52235543727874756</v>
      </c>
      <c r="BA1001" s="67">
        <v>-0.76862788200378418</v>
      </c>
      <c r="BB1001" s="67">
        <v>-0.5967223048210144</v>
      </c>
      <c r="BC1001" s="67">
        <v>-0.40018004179000854</v>
      </c>
      <c r="BD1001" s="67">
        <v>-0.29754951596260071</v>
      </c>
      <c r="BE1001" s="67">
        <v>-0.19637264311313629</v>
      </c>
      <c r="BF1001" s="67">
        <v>-0.14299137890338898</v>
      </c>
      <c r="BG1001" s="67">
        <v>-0.10188934952020645</v>
      </c>
      <c r="BH1001" s="67">
        <v>-6.5381698310375214E-2</v>
      </c>
      <c r="BI1001" s="67">
        <v>-5.2723947912454605E-2</v>
      </c>
      <c r="BJ1001" s="67">
        <v>-6.0614068061113358E-2</v>
      </c>
      <c r="BK1001" s="67">
        <v>-7.8333936631679535E-2</v>
      </c>
      <c r="BL1001" s="67">
        <v>-0.11096420884132385</v>
      </c>
      <c r="BM1001" s="67">
        <v>-0.11280645430088043</v>
      </c>
      <c r="BN1001" s="67">
        <v>-0.12910708785057068</v>
      </c>
      <c r="BO1001" s="67">
        <v>-0.17262531816959381</v>
      </c>
      <c r="BP1001" s="67">
        <v>-0.21593086421489716</v>
      </c>
      <c r="BQ1001" s="67">
        <v>-0.21440066397190094</v>
      </c>
      <c r="BR1001" s="67">
        <v>-0.1931988000869751</v>
      </c>
      <c r="BS1001" s="67">
        <v>0.4776880145072937</v>
      </c>
      <c r="BT1001" s="67">
        <v>0.72549265623092651</v>
      </c>
      <c r="BU1001" s="67">
        <v>0.83124315738677979</v>
      </c>
      <c r="BV1001" s="67">
        <v>0.87339252233505249</v>
      </c>
      <c r="BW1001" s="67">
        <v>0.83817833662033081</v>
      </c>
      <c r="BX1001" s="67">
        <v>-0.44739276170730591</v>
      </c>
      <c r="BY1001" s="67">
        <v>-0.6954728364944458</v>
      </c>
      <c r="BZ1001" s="67">
        <v>-0.52713978290557861</v>
      </c>
      <c r="CA1001" s="67">
        <v>-0.3358166515827179</v>
      </c>
      <c r="CB1001" s="67">
        <v>-0.23862537741661072</v>
      </c>
      <c r="CC1001" s="67">
        <v>-0.16072569787502289</v>
      </c>
      <c r="CD1001" s="67">
        <v>-0.11039064079523087</v>
      </c>
      <c r="CE1001" s="67">
        <v>-7.1349248290061951E-2</v>
      </c>
      <c r="CF1001" s="67">
        <v>-3.6368850618600845E-2</v>
      </c>
      <c r="CG1001" s="67">
        <v>-2.4616310372948647E-2</v>
      </c>
      <c r="CH1001" s="67">
        <v>-3.2267730683088303E-2</v>
      </c>
      <c r="CI1001" s="67">
        <v>-4.7085143625736237E-2</v>
      </c>
      <c r="CJ1001" s="67">
        <v>-7.6527006924152374E-2</v>
      </c>
      <c r="CK1001" s="67">
        <v>-7.5540848076343536E-2</v>
      </c>
      <c r="CL1001" s="67">
        <v>-8.8893592357635498E-2</v>
      </c>
      <c r="CM1001" s="67">
        <v>-0.12985421717166901</v>
      </c>
      <c r="CN1001" s="67">
        <v>-0.17041061818599701</v>
      </c>
      <c r="CO1001" s="67">
        <v>-0.16666235029697418</v>
      </c>
      <c r="CP1001" s="67">
        <v>-0.14363576471805573</v>
      </c>
      <c r="CQ1001" s="67">
        <v>0.5260016918182373</v>
      </c>
      <c r="CR1001" s="67">
        <v>0.77439582347869873</v>
      </c>
      <c r="CS1001" s="67">
        <v>0.88080692291259766</v>
      </c>
      <c r="CT1001" s="67">
        <v>0.92344999313354492</v>
      </c>
      <c r="CU1001" s="67">
        <v>0.8883519172668457</v>
      </c>
      <c r="CV1001" s="67">
        <v>-0.39547380805015564</v>
      </c>
      <c r="CW1001" s="67">
        <v>-0.644805908203125</v>
      </c>
      <c r="CX1001" s="67">
        <v>-0.47894710302352905</v>
      </c>
      <c r="CY1001" s="67">
        <v>-0.29123872518539429</v>
      </c>
      <c r="CZ1001" s="67">
        <v>-0.19781467318534851</v>
      </c>
      <c r="DA1001" s="67">
        <v>-0.12507876753807068</v>
      </c>
      <c r="DB1001" s="67">
        <v>-7.7789902687072754E-2</v>
      </c>
      <c r="DC1001" s="67">
        <v>-4.0809139609336853E-2</v>
      </c>
      <c r="DD1001" s="67">
        <v>-7.356010377407074E-3</v>
      </c>
      <c r="DE1001" s="67">
        <v>3.4913236740976572E-3</v>
      </c>
      <c r="DF1001" s="67">
        <v>-3.9213942363858223E-3</v>
      </c>
      <c r="DG1001" s="67">
        <v>-1.5836358070373535E-2</v>
      </c>
      <c r="DH1001" s="67">
        <v>-4.2089797556400299E-2</v>
      </c>
      <c r="DI1001" s="67">
        <v>-3.8275241851806641E-2</v>
      </c>
      <c r="DJ1001" s="67">
        <v>-4.8680085688829422E-2</v>
      </c>
      <c r="DK1001" s="67">
        <v>-8.7083131074905396E-2</v>
      </c>
      <c r="DL1001" s="67">
        <v>-0.12489038705825806</v>
      </c>
      <c r="DM1001" s="67">
        <v>-0.11892405897378922</v>
      </c>
      <c r="DN1001" s="67">
        <v>-9.4072744250297546E-2</v>
      </c>
      <c r="DO1001" s="67">
        <v>0.57431536912918091</v>
      </c>
      <c r="DP1001" s="67">
        <v>0.82329899072647095</v>
      </c>
      <c r="DQ1001" s="67">
        <v>0.93037068843841553</v>
      </c>
      <c r="DR1001" s="67">
        <v>0.97350752353668213</v>
      </c>
      <c r="DS1001" s="67">
        <v>0.93852561712265015</v>
      </c>
      <c r="DT1001" s="67">
        <v>-0.34355491399765015</v>
      </c>
      <c r="DU1001" s="67">
        <v>-0.5941389799118042</v>
      </c>
      <c r="DV1001" s="67">
        <v>-0.43075445294380188</v>
      </c>
      <c r="DW1001" s="67">
        <v>-0.24666078388690948</v>
      </c>
      <c r="DX1001" s="67">
        <v>-0.1570039838552475</v>
      </c>
      <c r="DY1001" s="67">
        <v>-7.3610261082649231E-2</v>
      </c>
      <c r="DZ1001" s="67">
        <v>-3.0719609931111336E-2</v>
      </c>
      <c r="EA1001" s="67">
        <v>3.28592280857265E-3</v>
      </c>
      <c r="EB1001" s="67">
        <v>3.4533925354480743E-2</v>
      </c>
      <c r="EC1001" s="67">
        <v>4.407428577542305E-2</v>
      </c>
      <c r="ED1001" s="67">
        <v>3.7006214261054993E-2</v>
      </c>
      <c r="EE1001" s="67">
        <v>2.9281929135322571E-2</v>
      </c>
      <c r="EF1001" s="67">
        <v>7.6320655643939972E-3</v>
      </c>
      <c r="EG1001" s="67">
        <v>1.553038414567709E-2</v>
      </c>
      <c r="EH1001" s="67">
        <v>9.381832554936409E-3</v>
      </c>
      <c r="EI1001" s="67">
        <v>-2.5328461080789566E-2</v>
      </c>
      <c r="EJ1001" s="67">
        <v>-5.9166405349969864E-2</v>
      </c>
      <c r="EK1001" s="67">
        <v>-4.9997527152299881E-2</v>
      </c>
      <c r="EL1001" s="67">
        <v>-2.2511610761284828E-2</v>
      </c>
      <c r="EM1001" s="67">
        <v>0.64407265186309814</v>
      </c>
      <c r="EN1001" s="67">
        <v>0.89390730857849121</v>
      </c>
      <c r="EO1001" s="67">
        <v>1.0019328594207764</v>
      </c>
      <c r="EP1001" s="67">
        <v>1.0457825660705566</v>
      </c>
      <c r="EQ1001" s="67">
        <v>1.0109682083129883</v>
      </c>
      <c r="ER1001" s="67">
        <v>-0.2685922384262085</v>
      </c>
      <c r="ES1001" s="67">
        <v>-0.52098393440246582</v>
      </c>
      <c r="ET1001" s="67">
        <v>-0.36117193102836609</v>
      </c>
      <c r="EU1001" s="67">
        <v>-0.18229736387729645</v>
      </c>
      <c r="EV1001" s="67">
        <v>-9.8079822957515717E-2</v>
      </c>
      <c r="EW1001" s="67">
        <v>72.975349426269531</v>
      </c>
      <c r="EX1001" s="67">
        <v>71.454643249511719</v>
      </c>
      <c r="EY1001" s="67">
        <v>69.751510620117188</v>
      </c>
      <c r="EZ1001" s="67">
        <v>69.230979919433594</v>
      </c>
      <c r="FA1001" s="67">
        <v>69.736274719238281</v>
      </c>
      <c r="FB1001" s="67">
        <v>70.862747192382813</v>
      </c>
      <c r="FC1001" s="67">
        <v>70.061721801757813</v>
      </c>
      <c r="FD1001" s="67">
        <v>73.334754943847656</v>
      </c>
      <c r="FE1001" s="67">
        <v>79.163124084472656</v>
      </c>
      <c r="FF1001" s="67">
        <v>85.149909973144531</v>
      </c>
      <c r="FG1001" s="67">
        <v>88.714981079101563</v>
      </c>
      <c r="FH1001" s="67">
        <v>90.320915222167969</v>
      </c>
      <c r="FI1001" s="67">
        <v>93.455238342285156</v>
      </c>
      <c r="FJ1001" s="67">
        <v>95.456207275390625</v>
      </c>
      <c r="FK1001" s="67">
        <v>97.272911071777344</v>
      </c>
      <c r="FL1001" s="67">
        <v>98.809188842773438</v>
      </c>
      <c r="FM1001" s="67">
        <v>99.783164978027344</v>
      </c>
      <c r="FN1001" s="67">
        <v>100.32270812988281</v>
      </c>
      <c r="FO1001" s="67">
        <v>97.206977844238281</v>
      </c>
      <c r="FP1001" s="67">
        <v>89.872787475585938</v>
      </c>
      <c r="FQ1001" s="67">
        <v>84.83184814453125</v>
      </c>
      <c r="FR1001" s="67">
        <v>82.291557312011719</v>
      </c>
      <c r="FS1001" s="67">
        <v>78.406593322753906</v>
      </c>
      <c r="FT1001" s="67">
        <v>76.378219604492188</v>
      </c>
      <c r="FU1001" s="68">
        <v>6.3877403736114502E-2</v>
      </c>
      <c r="FV1001" s="40">
        <v>7.0300002098083496</v>
      </c>
      <c r="FW1001">
        <v>6812.8</v>
      </c>
      <c r="FX1001">
        <v>1</v>
      </c>
    </row>
    <row r="1002" spans="1:180" x14ac:dyDescent="0.2">
      <c r="A1002" t="s">
        <v>189</v>
      </c>
      <c r="B1002" t="s">
        <v>207</v>
      </c>
      <c r="C1002" t="s">
        <v>204</v>
      </c>
      <c r="D1002" t="s">
        <v>187</v>
      </c>
      <c r="E1002" t="s">
        <v>1</v>
      </c>
      <c r="F1002" t="s">
        <v>194</v>
      </c>
      <c r="G1002" s="60" t="s">
        <v>224</v>
      </c>
      <c r="H1002" s="67">
        <v>4113</v>
      </c>
      <c r="I1002" s="67">
        <v>0.84912914037704468</v>
      </c>
      <c r="J1002" s="67">
        <v>0.7505602240562439</v>
      </c>
      <c r="K1002" s="67">
        <v>0.67579376697540283</v>
      </c>
      <c r="L1002" s="67">
        <v>0.63685262203216553</v>
      </c>
      <c r="M1002" s="67">
        <v>0.62830299139022827</v>
      </c>
      <c r="N1002" s="67">
        <v>0.67891228199005127</v>
      </c>
      <c r="O1002" s="67">
        <v>0.79015511274337769</v>
      </c>
      <c r="P1002" s="67">
        <v>0.85479480028152466</v>
      </c>
      <c r="Q1002" s="67">
        <v>0.87994056940078735</v>
      </c>
      <c r="R1002" s="67">
        <v>0.95923954248428345</v>
      </c>
      <c r="S1002" s="67">
        <v>1.0743478536605835</v>
      </c>
      <c r="T1002" s="67">
        <v>1.2473750114440918</v>
      </c>
      <c r="U1002" s="67">
        <v>1.4586327075958252</v>
      </c>
      <c r="V1002" s="67">
        <v>1.7376724481582642</v>
      </c>
      <c r="W1002" s="67">
        <v>2.0419974327087402</v>
      </c>
      <c r="X1002" s="67">
        <v>2.3730714321136475</v>
      </c>
      <c r="Y1002" s="67">
        <v>2.6474685668945313</v>
      </c>
      <c r="Z1002" s="67">
        <v>2.8684751987457275</v>
      </c>
      <c r="AA1002" s="67">
        <v>2.8786063194274902</v>
      </c>
      <c r="AB1002" s="67">
        <v>2.7159028053283691</v>
      </c>
      <c r="AC1002" s="67">
        <v>2.4176397323608398</v>
      </c>
      <c r="AD1002" s="67">
        <v>2.0332067012786865</v>
      </c>
      <c r="AE1002" s="67">
        <v>1.5667539834976196</v>
      </c>
      <c r="AF1002" s="67">
        <v>1.1942132711410522</v>
      </c>
      <c r="AG1002" s="67">
        <v>-0.10024867951869965</v>
      </c>
      <c r="AH1002" s="67">
        <v>-9.0053953230381012E-2</v>
      </c>
      <c r="AI1002" s="67">
        <v>-8.9258767664432526E-2</v>
      </c>
      <c r="AJ1002" s="67">
        <v>-9.166264533996582E-2</v>
      </c>
      <c r="AK1002" s="67">
        <v>-7.8378051519393921E-2</v>
      </c>
      <c r="AL1002" s="67">
        <v>-7.2893522679805756E-2</v>
      </c>
      <c r="AM1002" s="67">
        <v>-8.5588060319423676E-2</v>
      </c>
      <c r="AN1002" s="67">
        <v>-0.10570156574249268</v>
      </c>
      <c r="AO1002" s="67">
        <v>-0.13476207852363586</v>
      </c>
      <c r="AP1002" s="67">
        <v>-0.14668536186218262</v>
      </c>
      <c r="AQ1002" s="67">
        <v>-0.1848517507314682</v>
      </c>
      <c r="AR1002" s="67">
        <v>-0.20337337255477905</v>
      </c>
      <c r="AS1002" s="67">
        <v>-0.26866608858108521</v>
      </c>
      <c r="AT1002" s="67">
        <v>-0.27090755105018616</v>
      </c>
      <c r="AU1002" s="67">
        <v>0.32363501191139221</v>
      </c>
      <c r="AV1002" s="67">
        <v>0.6020503044128418</v>
      </c>
      <c r="AW1002" s="67">
        <v>0.73251998424530029</v>
      </c>
      <c r="AX1002" s="67">
        <v>0.79690319299697876</v>
      </c>
      <c r="AY1002" s="67">
        <v>0.51186466217041016</v>
      </c>
      <c r="AZ1002" s="67">
        <v>-0.55483382940292358</v>
      </c>
      <c r="BA1002" s="67">
        <v>-0.68409788608551025</v>
      </c>
      <c r="BB1002" s="67">
        <v>-0.5031588077545166</v>
      </c>
      <c r="BC1002" s="67">
        <v>-0.33389300107955933</v>
      </c>
      <c r="BD1002" s="67">
        <v>-0.26220604777336121</v>
      </c>
      <c r="BE1002" s="67">
        <v>-4.8595331609249115E-2</v>
      </c>
      <c r="BF1002" s="67">
        <v>-4.2814798653125763E-2</v>
      </c>
      <c r="BG1002" s="67">
        <v>-4.5007310807704926E-2</v>
      </c>
      <c r="BH1002" s="67">
        <v>-4.9625158309936523E-2</v>
      </c>
      <c r="BI1002" s="67">
        <v>-3.7652671337127686E-2</v>
      </c>
      <c r="BJ1002" s="67">
        <v>-3.1822990626096725E-2</v>
      </c>
      <c r="BK1002" s="67">
        <v>-4.0313262492418289E-2</v>
      </c>
      <c r="BL1002" s="67">
        <v>-5.5807109922170639E-2</v>
      </c>
      <c r="BM1002" s="67">
        <v>-8.0768831074237823E-2</v>
      </c>
      <c r="BN1002" s="67">
        <v>-8.8417336344718933E-2</v>
      </c>
      <c r="BO1002" s="67">
        <v>-0.12287820875644684</v>
      </c>
      <c r="BP1002" s="67">
        <v>-0.13741552829742432</v>
      </c>
      <c r="BQ1002" s="67">
        <v>-0.19949325919151306</v>
      </c>
      <c r="BR1002" s="67">
        <v>-0.19909173250198364</v>
      </c>
      <c r="BS1002" s="67">
        <v>0.39363980293273926</v>
      </c>
      <c r="BT1002" s="67">
        <v>0.67290830612182617</v>
      </c>
      <c r="BU1002" s="67">
        <v>0.80433470010757446</v>
      </c>
      <c r="BV1002" s="67">
        <v>0.86943179368972778</v>
      </c>
      <c r="BW1002" s="67">
        <v>0.58456254005432129</v>
      </c>
      <c r="BX1002" s="67">
        <v>-0.47960838675498962</v>
      </c>
      <c r="BY1002" s="67">
        <v>-0.61068421602249146</v>
      </c>
      <c r="BZ1002" s="67">
        <v>-0.43332993984222412</v>
      </c>
      <c r="CA1002" s="67">
        <v>-0.2693001925945282</v>
      </c>
      <c r="CB1002" s="67">
        <v>-0.20306992530822754</v>
      </c>
      <c r="CC1002" s="67">
        <v>-1.2820382602512836E-2</v>
      </c>
      <c r="CD1002" s="67">
        <v>-1.0097100399434566E-2</v>
      </c>
      <c r="CE1002" s="67">
        <v>-1.4358885586261749E-2</v>
      </c>
      <c r="CF1002" s="67">
        <v>-2.0510127767920494E-2</v>
      </c>
      <c r="CG1002" s="67">
        <v>-9.4464020803570747E-3</v>
      </c>
      <c r="CH1002" s="67">
        <v>-3.3776659984141588E-3</v>
      </c>
      <c r="CI1002" s="67">
        <v>-8.9560700580477715E-3</v>
      </c>
      <c r="CJ1002" s="67">
        <v>-2.1250367164611816E-2</v>
      </c>
      <c r="CK1002" s="67">
        <v>-4.3373286724090576E-2</v>
      </c>
      <c r="CL1002" s="67">
        <v>-4.8061072826385498E-2</v>
      </c>
      <c r="CM1002" s="67">
        <v>-7.9955503344535828E-2</v>
      </c>
      <c r="CN1002" s="67">
        <v>-9.1733328998088837E-2</v>
      </c>
      <c r="CO1002" s="67">
        <v>-0.15158437192440033</v>
      </c>
      <c r="CP1002" s="67">
        <v>-0.1493522971868515</v>
      </c>
      <c r="CQ1002" s="67">
        <v>0.44212496280670166</v>
      </c>
      <c r="CR1002" s="67">
        <v>0.7219843864440918</v>
      </c>
      <c r="CS1002" s="67">
        <v>0.85407334566116333</v>
      </c>
      <c r="CT1002" s="67">
        <v>0.91966480016708374</v>
      </c>
      <c r="CU1002" s="67">
        <v>0.63491284847259521</v>
      </c>
      <c r="CV1002" s="67">
        <v>-0.42750748991966248</v>
      </c>
      <c r="CW1002" s="67">
        <v>-0.55983817577362061</v>
      </c>
      <c r="CX1002" s="67">
        <v>-0.384966641664505</v>
      </c>
      <c r="CY1002" s="67">
        <v>-0.22456341981887817</v>
      </c>
      <c r="CZ1002" s="67">
        <v>-0.16211244463920593</v>
      </c>
      <c r="DA1002" s="67">
        <v>2.2954568266868591E-2</v>
      </c>
      <c r="DB1002" s="67">
        <v>2.262059785425663E-2</v>
      </c>
      <c r="DC1002" s="67">
        <v>1.6289537772536278E-2</v>
      </c>
      <c r="DD1002" s="67">
        <v>8.6049046367406845E-3</v>
      </c>
      <c r="DE1002" s="67">
        <v>1.8759869039058685E-2</v>
      </c>
      <c r="DF1002" s="67">
        <v>2.5067659094929695E-2</v>
      </c>
      <c r="DG1002" s="67">
        <v>2.2401118651032448E-2</v>
      </c>
      <c r="DH1002" s="67">
        <v>1.3306380249559879E-2</v>
      </c>
      <c r="DI1002" s="67">
        <v>-5.9777279384434223E-3</v>
      </c>
      <c r="DJ1002" s="67">
        <v>-7.7048134990036488E-3</v>
      </c>
      <c r="DK1002" s="67">
        <v>-3.7032812833786011E-2</v>
      </c>
      <c r="DL1002" s="67">
        <v>-4.6051129698753357E-2</v>
      </c>
      <c r="DM1002" s="67">
        <v>-0.10367550700902939</v>
      </c>
      <c r="DN1002" s="67">
        <v>-9.961286187171936E-2</v>
      </c>
      <c r="DO1002" s="67">
        <v>0.49061009287834167</v>
      </c>
      <c r="DP1002" s="67">
        <v>0.77106046676635742</v>
      </c>
      <c r="DQ1002" s="67">
        <v>0.90381187200546265</v>
      </c>
      <c r="DR1002" s="67">
        <v>0.96989786624908447</v>
      </c>
      <c r="DS1002" s="67">
        <v>0.68526321649551392</v>
      </c>
      <c r="DT1002" s="67">
        <v>-0.37540662288665771</v>
      </c>
      <c r="DU1002" s="67">
        <v>-0.50899213552474976</v>
      </c>
      <c r="DV1002" s="67">
        <v>-0.33660334348678589</v>
      </c>
      <c r="DW1002" s="67">
        <v>-0.17982664704322815</v>
      </c>
      <c r="DX1002" s="67">
        <v>-0.12115497142076492</v>
      </c>
      <c r="DY1002" s="67">
        <v>7.4607908725738525E-2</v>
      </c>
      <c r="DZ1002" s="67">
        <v>6.985975056886673E-2</v>
      </c>
      <c r="EA1002" s="67">
        <v>6.0540996491909027E-2</v>
      </c>
      <c r="EB1002" s="67">
        <v>5.0642389804124832E-2</v>
      </c>
      <c r="EC1002" s="67">
        <v>5.9485241770744324E-2</v>
      </c>
      <c r="ED1002" s="67">
        <v>6.6138185560703278E-2</v>
      </c>
      <c r="EE1002" s="67">
        <v>6.767592579126358E-2</v>
      </c>
      <c r="EF1002" s="67">
        <v>6.320083886384964E-2</v>
      </c>
      <c r="EG1002" s="67">
        <v>4.8015512526035309E-2</v>
      </c>
      <c r="EH1002" s="67">
        <v>5.0563216209411621E-2</v>
      </c>
      <c r="EI1002" s="67">
        <v>2.4940745905041695E-2</v>
      </c>
      <c r="EJ1002" s="67">
        <v>1.9906722009181976E-2</v>
      </c>
      <c r="EK1002" s="67">
        <v>-3.4502692520618439E-2</v>
      </c>
      <c r="EL1002" s="67">
        <v>-2.7797026559710503E-2</v>
      </c>
      <c r="EM1002" s="67">
        <v>0.5606149435043335</v>
      </c>
      <c r="EN1002" s="67">
        <v>0.84191852807998657</v>
      </c>
      <c r="EO1002" s="67">
        <v>0.97562658786773682</v>
      </c>
      <c r="EP1002" s="67">
        <v>1.0424264669418335</v>
      </c>
      <c r="EQ1002" s="67">
        <v>0.75796103477478027</v>
      </c>
      <c r="ER1002" s="67">
        <v>-0.30018115043640137</v>
      </c>
      <c r="ES1002" s="67">
        <v>-0.43557852506637573</v>
      </c>
      <c r="ET1002" s="67">
        <v>-0.26677444577217102</v>
      </c>
      <c r="EU1002" s="67">
        <v>-0.11523386090993881</v>
      </c>
      <c r="EV1002" s="67">
        <v>-6.2018871307373047E-2</v>
      </c>
      <c r="EW1002" s="67">
        <v>69.957443237304688</v>
      </c>
      <c r="EX1002" s="67">
        <v>68.165985107421875</v>
      </c>
      <c r="EY1002" s="67">
        <v>67.264114379882813</v>
      </c>
      <c r="EZ1002" s="67">
        <v>68.286735534667969</v>
      </c>
      <c r="FA1002" s="67">
        <v>68.726692199707031</v>
      </c>
      <c r="FB1002" s="67">
        <v>67.404281616210938</v>
      </c>
      <c r="FC1002" s="67">
        <v>66.370742797851563</v>
      </c>
      <c r="FD1002" s="67">
        <v>69.80810546875</v>
      </c>
      <c r="FE1002" s="67">
        <v>77.100715637207031</v>
      </c>
      <c r="FF1002" s="67">
        <v>84.60101318359375</v>
      </c>
      <c r="FG1002" s="67">
        <v>90.689445495605469</v>
      </c>
      <c r="FH1002" s="67">
        <v>94.632804870605469</v>
      </c>
      <c r="FI1002" s="67">
        <v>96.677391052246094</v>
      </c>
      <c r="FJ1002" s="67">
        <v>98.09576416015625</v>
      </c>
      <c r="FK1002" s="67">
        <v>100.08689117431641</v>
      </c>
      <c r="FL1002" s="67">
        <v>100.41686248779297</v>
      </c>
      <c r="FM1002" s="67">
        <v>100.65297698974609</v>
      </c>
      <c r="FN1002" s="67">
        <v>100.38694763183594</v>
      </c>
      <c r="FO1002" s="67">
        <v>97.867996215820313</v>
      </c>
      <c r="FP1002" s="67">
        <v>90.014839172363281</v>
      </c>
      <c r="FQ1002" s="67">
        <v>81.875205993652344</v>
      </c>
      <c r="FR1002" s="67">
        <v>77.424812316894531</v>
      </c>
      <c r="FS1002" s="67">
        <v>74.056259155273438</v>
      </c>
      <c r="FT1002" s="67">
        <v>71.901069641113281</v>
      </c>
      <c r="FU1002" s="68">
        <v>6.4103148877620697E-2</v>
      </c>
      <c r="FV1002" s="40">
        <v>6.7300000190734863</v>
      </c>
      <c r="FW1002">
        <v>5965.59</v>
      </c>
      <c r="FX1002">
        <v>1</v>
      </c>
    </row>
    <row r="1003" spans="1:180" x14ac:dyDescent="0.2">
      <c r="A1003" t="s">
        <v>189</v>
      </c>
      <c r="B1003" t="s">
        <v>207</v>
      </c>
      <c r="C1003" t="s">
        <v>204</v>
      </c>
      <c r="D1003" t="s">
        <v>187</v>
      </c>
      <c r="E1003" t="s">
        <v>1</v>
      </c>
      <c r="F1003" t="s">
        <v>194</v>
      </c>
      <c r="G1003" s="60" t="s">
        <v>225</v>
      </c>
      <c r="H1003" s="67">
        <v>4109</v>
      </c>
      <c r="I1003" s="67">
        <v>0.9663388729095459</v>
      </c>
      <c r="J1003" s="67">
        <v>0.82770109176635742</v>
      </c>
      <c r="K1003" s="67">
        <v>0.74077630043029785</v>
      </c>
      <c r="L1003" s="67">
        <v>0.6896551251411438</v>
      </c>
      <c r="M1003" s="67">
        <v>0.67082184553146362</v>
      </c>
      <c r="N1003" s="67">
        <v>0.71389460563659668</v>
      </c>
      <c r="O1003" s="67">
        <v>0.82343626022338867</v>
      </c>
      <c r="P1003" s="67">
        <v>0.87465721368789673</v>
      </c>
      <c r="Q1003" s="67">
        <v>0.89346635341644287</v>
      </c>
      <c r="R1003" s="67">
        <v>0.93652981519699097</v>
      </c>
      <c r="S1003" s="67">
        <v>1.0152283906936646</v>
      </c>
      <c r="T1003" s="67">
        <v>1.1450090408325195</v>
      </c>
      <c r="U1003" s="67">
        <v>1.3252463340759277</v>
      </c>
      <c r="V1003" s="67">
        <v>1.5019431114196777</v>
      </c>
      <c r="W1003" s="67">
        <v>1.7428328990936279</v>
      </c>
      <c r="X1003" s="67">
        <v>2.024878978729248</v>
      </c>
      <c r="Y1003" s="67">
        <v>2.319476842880249</v>
      </c>
      <c r="Z1003" s="67">
        <v>2.5320103168487549</v>
      </c>
      <c r="AA1003" s="67">
        <v>2.5267148017883301</v>
      </c>
      <c r="AB1003" s="67">
        <v>2.3532757759094238</v>
      </c>
      <c r="AC1003" s="67">
        <v>2.0707993507385254</v>
      </c>
      <c r="AD1003" s="67">
        <v>1.7307640314102173</v>
      </c>
      <c r="AE1003" s="67">
        <v>1.313515305519104</v>
      </c>
      <c r="AF1003" s="67">
        <v>0.98841357231140137</v>
      </c>
      <c r="AG1003" s="67">
        <v>-0.19597017765045166</v>
      </c>
      <c r="AH1003" s="67">
        <v>-0.147981196641922</v>
      </c>
      <c r="AI1003" s="67">
        <v>-0.12075395882129669</v>
      </c>
      <c r="AJ1003" s="67">
        <v>-9.461192786693573E-2</v>
      </c>
      <c r="AK1003" s="67">
        <v>-9.0584106743335724E-2</v>
      </c>
      <c r="AL1003" s="67">
        <v>-8.1783421337604523E-2</v>
      </c>
      <c r="AM1003" s="67">
        <v>-9.0902142226696014E-2</v>
      </c>
      <c r="AN1003" s="67">
        <v>-0.12276668101549149</v>
      </c>
      <c r="AO1003" s="67">
        <v>-0.13365992903709412</v>
      </c>
      <c r="AP1003" s="67">
        <v>-0.17001132667064667</v>
      </c>
      <c r="AQ1003" s="67">
        <v>-0.17250549793243408</v>
      </c>
      <c r="AR1003" s="67">
        <v>-0.21349355578422546</v>
      </c>
      <c r="AS1003" s="67">
        <v>-0.24024997651576996</v>
      </c>
      <c r="AT1003" s="67">
        <v>-0.24630074203014374</v>
      </c>
      <c r="AU1003" s="67">
        <v>0.22861240804195404</v>
      </c>
      <c r="AV1003" s="67">
        <v>0.39132040739059448</v>
      </c>
      <c r="AW1003" s="67">
        <v>0.51950538158416748</v>
      </c>
      <c r="AX1003" s="67">
        <v>0.62012666463851929</v>
      </c>
      <c r="AY1003" s="67">
        <v>0.32168081402778625</v>
      </c>
      <c r="AZ1003" s="67">
        <v>-0.4917052686214447</v>
      </c>
      <c r="BA1003" s="67">
        <v>-0.46290886402130127</v>
      </c>
      <c r="BB1003" s="67">
        <v>-0.34098458290100098</v>
      </c>
      <c r="BC1003" s="67">
        <v>-0.20802418887615204</v>
      </c>
      <c r="BD1003" s="67">
        <v>-0.15000005066394806</v>
      </c>
      <c r="BE1003" s="67">
        <v>-0.14428119361400604</v>
      </c>
      <c r="BF1003" s="67">
        <v>-0.10070943087339401</v>
      </c>
      <c r="BG1003" s="67">
        <v>-7.6471827924251556E-2</v>
      </c>
      <c r="BH1003" s="67">
        <v>-5.2545074373483658E-2</v>
      </c>
      <c r="BI1003" s="67">
        <v>-4.9830414354801178E-2</v>
      </c>
      <c r="BJ1003" s="67">
        <v>-4.0684644132852554E-2</v>
      </c>
      <c r="BK1003" s="67">
        <v>-4.5596003532409668E-2</v>
      </c>
      <c r="BL1003" s="67">
        <v>-7.2837591171264648E-2</v>
      </c>
      <c r="BM1003" s="67">
        <v>-7.9629309475421906E-2</v>
      </c>
      <c r="BN1003" s="67">
        <v>-0.1117028072476387</v>
      </c>
      <c r="BO1003" s="67">
        <v>-0.11048915237188339</v>
      </c>
      <c r="BP1003" s="67">
        <v>-0.147489994764328</v>
      </c>
      <c r="BQ1003" s="67">
        <v>-0.17102926969528198</v>
      </c>
      <c r="BR1003" s="67">
        <v>-0.17443527281284332</v>
      </c>
      <c r="BS1003" s="67">
        <v>0.29866576194763184</v>
      </c>
      <c r="BT1003" s="67">
        <v>0.4622272253036499</v>
      </c>
      <c r="BU1003" s="67">
        <v>0.59136927127838135</v>
      </c>
      <c r="BV1003" s="67">
        <v>0.69270485639572144</v>
      </c>
      <c r="BW1003" s="67">
        <v>0.39442834258079529</v>
      </c>
      <c r="BX1003" s="67">
        <v>-0.41642871499061584</v>
      </c>
      <c r="BY1003" s="67">
        <v>-0.38944536447525024</v>
      </c>
      <c r="BZ1003" s="67">
        <v>-0.27110818028450012</v>
      </c>
      <c r="CA1003" s="67">
        <v>-0.14338745176792145</v>
      </c>
      <c r="CB1003" s="67">
        <v>-9.0823501348495483E-2</v>
      </c>
      <c r="CC1003" s="67">
        <v>-0.10848154127597809</v>
      </c>
      <c r="CD1003" s="67">
        <v>-6.7969150841236115E-2</v>
      </c>
      <c r="CE1003" s="67">
        <v>-4.5802157372236252E-2</v>
      </c>
      <c r="CF1003" s="67">
        <v>-2.3409705609083176E-2</v>
      </c>
      <c r="CG1003" s="67">
        <v>-2.160453237593174E-2</v>
      </c>
      <c r="CH1003" s="67">
        <v>-1.2219753116369247E-2</v>
      </c>
      <c r="CI1003" s="67">
        <v>-1.4217115007340908E-2</v>
      </c>
      <c r="CJ1003" s="67">
        <v>-3.8256842643022537E-2</v>
      </c>
      <c r="CK1003" s="67">
        <v>-4.2207866907119751E-2</v>
      </c>
      <c r="CL1003" s="67">
        <v>-7.131851464509964E-2</v>
      </c>
      <c r="CM1003" s="67">
        <v>-6.7536808550357819E-2</v>
      </c>
      <c r="CN1003" s="67">
        <v>-0.1017761304974556</v>
      </c>
      <c r="CO1003" s="67">
        <v>-0.12308721244335175</v>
      </c>
      <c r="CP1003" s="67">
        <v>-0.12466145306825638</v>
      </c>
      <c r="CQ1003" s="67">
        <v>0.34718447923660278</v>
      </c>
      <c r="CR1003" s="67">
        <v>0.51133710145950317</v>
      </c>
      <c r="CS1003" s="67">
        <v>0.64114195108413696</v>
      </c>
      <c r="CT1003" s="67">
        <v>0.74297231435775757</v>
      </c>
      <c r="CU1003" s="67">
        <v>0.44481304287910461</v>
      </c>
      <c r="CV1003" s="67">
        <v>-0.36429241299629211</v>
      </c>
      <c r="CW1003" s="67">
        <v>-0.33856484293937683</v>
      </c>
      <c r="CX1003" s="67">
        <v>-0.22271198034286499</v>
      </c>
      <c r="CY1003" s="67">
        <v>-9.8620258271694183E-2</v>
      </c>
      <c r="CZ1003" s="67">
        <v>-4.9837999045848846E-2</v>
      </c>
      <c r="DA1003" s="67">
        <v>-7.2681896388530731E-2</v>
      </c>
      <c r="DB1003" s="67">
        <v>-3.5228878259658813E-2</v>
      </c>
      <c r="DC1003" s="67">
        <v>-1.5132482163608074E-2</v>
      </c>
      <c r="DD1003" s="67">
        <v>5.7256636209785938E-3</v>
      </c>
      <c r="DE1003" s="67">
        <v>6.621350534260273E-3</v>
      </c>
      <c r="DF1003" s="67">
        <v>1.6245137900114059E-2</v>
      </c>
      <c r="DG1003" s="67">
        <v>1.7161775380373001E-2</v>
      </c>
      <c r="DH1003" s="67">
        <v>-3.6761020310223103E-3</v>
      </c>
      <c r="DI1003" s="67">
        <v>-4.7864243388175964E-3</v>
      </c>
      <c r="DJ1003" s="67">
        <v>-3.0934222042560577E-2</v>
      </c>
      <c r="DK1003" s="67">
        <v>-2.4584466591477394E-2</v>
      </c>
      <c r="DL1003" s="67">
        <v>-5.6062273681163788E-2</v>
      </c>
      <c r="DM1003" s="67">
        <v>-7.5145162642002106E-2</v>
      </c>
      <c r="DN1003" s="67">
        <v>-7.4887625873088837E-2</v>
      </c>
      <c r="DO1003" s="67">
        <v>0.39570322632789612</v>
      </c>
      <c r="DP1003" s="67">
        <v>0.56044697761535645</v>
      </c>
      <c r="DQ1003" s="67">
        <v>0.69091463088989258</v>
      </c>
      <c r="DR1003" s="67">
        <v>0.79323971271514893</v>
      </c>
      <c r="DS1003" s="67">
        <v>0.49519777297973633</v>
      </c>
      <c r="DT1003" s="67">
        <v>-0.31215614080429077</v>
      </c>
      <c r="DU1003" s="67">
        <v>-0.28768426179885864</v>
      </c>
      <c r="DV1003" s="67">
        <v>-0.17431579530239105</v>
      </c>
      <c r="DW1003" s="67">
        <v>-5.3853057324886322E-2</v>
      </c>
      <c r="DX1003" s="67">
        <v>-8.8524958118796349E-3</v>
      </c>
      <c r="DY1003" s="67">
        <v>-2.0992901176214218E-2</v>
      </c>
      <c r="DZ1003" s="67">
        <v>1.2042884714901447E-2</v>
      </c>
      <c r="EA1003" s="67">
        <v>2.9149657115340233E-2</v>
      </c>
      <c r="EB1003" s="67">
        <v>4.7792509198188782E-2</v>
      </c>
      <c r="EC1003" s="67">
        <v>4.7375041991472244E-2</v>
      </c>
      <c r="ED1003" s="67">
        <v>5.7343918830156326E-2</v>
      </c>
      <c r="EE1003" s="67">
        <v>6.2467910349369049E-2</v>
      </c>
      <c r="EF1003" s="67">
        <v>4.6252995729446411E-2</v>
      </c>
      <c r="EG1003" s="67">
        <v>4.9244198948144913E-2</v>
      </c>
      <c r="EH1003" s="67">
        <v>2.7374289929866791E-2</v>
      </c>
      <c r="EI1003" s="67">
        <v>3.743189200758934E-2</v>
      </c>
      <c r="EJ1003" s="67">
        <v>9.9412808194756508E-3</v>
      </c>
      <c r="EK1003" s="67">
        <v>-5.9244665317237377E-3</v>
      </c>
      <c r="EL1003" s="67">
        <v>-3.0221401248127222E-3</v>
      </c>
      <c r="EM1003" s="67">
        <v>0.46575653553009033</v>
      </c>
      <c r="EN1003" s="67">
        <v>0.63135385513305664</v>
      </c>
      <c r="EO1003" s="67">
        <v>0.76277858018875122</v>
      </c>
      <c r="EP1003" s="67">
        <v>0.86581790447235107</v>
      </c>
      <c r="EQ1003" s="67">
        <v>0.56794524192810059</v>
      </c>
      <c r="ER1003" s="67">
        <v>-0.23687958717346191</v>
      </c>
      <c r="ES1003" s="67">
        <v>-0.21422082185745239</v>
      </c>
      <c r="ET1003" s="67">
        <v>-0.104439377784729</v>
      </c>
      <c r="EU1003" s="67">
        <v>1.078366581350565E-2</v>
      </c>
      <c r="EV1003" s="67">
        <v>5.0324063748121262E-2</v>
      </c>
      <c r="EW1003" s="67">
        <v>70.638069152832031</v>
      </c>
      <c r="EX1003" s="67">
        <v>69.182640075683594</v>
      </c>
      <c r="EY1003" s="67">
        <v>68.437599182128906</v>
      </c>
      <c r="EZ1003" s="67">
        <v>68.836540222167969</v>
      </c>
      <c r="FA1003" s="67">
        <v>68.519287109375</v>
      </c>
      <c r="FB1003" s="67">
        <v>67.458442687988281</v>
      </c>
      <c r="FC1003" s="67">
        <v>67.19671630859375</v>
      </c>
      <c r="FD1003" s="67">
        <v>69.820732116699219</v>
      </c>
      <c r="FE1003" s="67">
        <v>75.729782104492188</v>
      </c>
      <c r="FF1003" s="67">
        <v>81.880165100097656</v>
      </c>
      <c r="FG1003" s="67">
        <v>85.431770324707031</v>
      </c>
      <c r="FH1003" s="67">
        <v>87.635963439941406</v>
      </c>
      <c r="FI1003" s="67">
        <v>90.260078430175781</v>
      </c>
      <c r="FJ1003" s="67">
        <v>91.296791076660156</v>
      </c>
      <c r="FK1003" s="67">
        <v>92.984420776367188</v>
      </c>
      <c r="FL1003" s="67">
        <v>95.112205505371094</v>
      </c>
      <c r="FM1003" s="67">
        <v>95.581222534179688</v>
      </c>
      <c r="FN1003" s="67">
        <v>95.04302978515625</v>
      </c>
      <c r="FO1003" s="67">
        <v>92.182815551757813</v>
      </c>
      <c r="FP1003" s="67">
        <v>84.846969604492188</v>
      </c>
      <c r="FQ1003" s="67">
        <v>77.677322387695313</v>
      </c>
      <c r="FR1003" s="67">
        <v>72.406448364257813</v>
      </c>
      <c r="FS1003" s="67">
        <v>69.468833923339844</v>
      </c>
      <c r="FT1003" s="67">
        <v>66.930686950683594</v>
      </c>
      <c r="FU1003" s="68">
        <v>6.4147137105464935E-2</v>
      </c>
      <c r="FV1003" s="40">
        <v>6.0300002098083496</v>
      </c>
      <c r="FW1003">
        <v>5474.6500000000005</v>
      </c>
      <c r="FX1003">
        <v>1</v>
      </c>
    </row>
    <row r="1004" spans="1:180" x14ac:dyDescent="0.2">
      <c r="A1004" t="s">
        <v>189</v>
      </c>
      <c r="B1004" t="s">
        <v>207</v>
      </c>
      <c r="C1004" t="s">
        <v>204</v>
      </c>
      <c r="D1004" t="s">
        <v>187</v>
      </c>
      <c r="E1004" t="s">
        <v>1</v>
      </c>
      <c r="F1004" t="s">
        <v>194</v>
      </c>
      <c r="G1004" s="60" t="s">
        <v>226</v>
      </c>
      <c r="H1004" s="67">
        <v>4092</v>
      </c>
      <c r="I1004" s="67">
        <v>0.80486476421356201</v>
      </c>
      <c r="J1004" s="67">
        <v>0.70906054973602295</v>
      </c>
      <c r="K1004" s="67">
        <v>0.65645438432693481</v>
      </c>
      <c r="L1004" s="67">
        <v>0.62484180927276611</v>
      </c>
      <c r="M1004" s="67">
        <v>0.612132728099823</v>
      </c>
      <c r="N1004" s="67">
        <v>0.67160224914550781</v>
      </c>
      <c r="O1004" s="67">
        <v>0.78976118564605713</v>
      </c>
      <c r="P1004" s="67">
        <v>0.85568946599960327</v>
      </c>
      <c r="Q1004" s="67">
        <v>0.8610537052154541</v>
      </c>
      <c r="R1004" s="67">
        <v>0.89816504716873169</v>
      </c>
      <c r="S1004" s="67">
        <v>0.97807681560516357</v>
      </c>
      <c r="T1004" s="67">
        <v>1.1306843757629395</v>
      </c>
      <c r="U1004" s="67">
        <v>1.3207193613052368</v>
      </c>
      <c r="V1004" s="67">
        <v>1.5712132453918457</v>
      </c>
      <c r="W1004" s="67">
        <v>1.8322255611419678</v>
      </c>
      <c r="X1004" s="67">
        <v>2.0931620597839355</v>
      </c>
      <c r="Y1004" s="67">
        <v>2.3388941287994385</v>
      </c>
      <c r="Z1004" s="67">
        <v>2.4891998767852783</v>
      </c>
      <c r="AA1004" s="67">
        <v>2.4798052310943604</v>
      </c>
      <c r="AB1004" s="67">
        <v>2.3311264514923096</v>
      </c>
      <c r="AC1004" s="67">
        <v>2.1052467823028564</v>
      </c>
      <c r="AD1004" s="67">
        <v>1.8160213232040405</v>
      </c>
      <c r="AE1004" s="67">
        <v>1.4473495483398438</v>
      </c>
      <c r="AF1004" s="67">
        <v>1.1078767776489258</v>
      </c>
      <c r="AG1004" s="67">
        <v>-9.7012743353843689E-2</v>
      </c>
      <c r="AH1004" s="67">
        <v>-9.38907191157341E-2</v>
      </c>
      <c r="AI1004" s="67">
        <v>-7.8773736953735352E-2</v>
      </c>
      <c r="AJ1004" s="67">
        <v>-6.8205952644348145E-2</v>
      </c>
      <c r="AK1004" s="67">
        <v>-7.7534891664981842E-2</v>
      </c>
      <c r="AL1004" s="67">
        <v>-6.9061078131198883E-2</v>
      </c>
      <c r="AM1004" s="67">
        <v>-7.6870538294315338E-2</v>
      </c>
      <c r="AN1004" s="67">
        <v>-9.5022797584533691E-2</v>
      </c>
      <c r="AO1004" s="67">
        <v>-0.12304181605577469</v>
      </c>
      <c r="AP1004" s="67">
        <v>-0.14104945957660675</v>
      </c>
      <c r="AQ1004" s="67">
        <v>-0.19197067618370056</v>
      </c>
      <c r="AR1004" s="67">
        <v>-0.19396461546421051</v>
      </c>
      <c r="AS1004" s="67">
        <v>-0.2268761545419693</v>
      </c>
      <c r="AT1004" s="67">
        <v>-0.193930983543396</v>
      </c>
      <c r="AU1004" s="67">
        <v>0.3172571063041687</v>
      </c>
      <c r="AV1004" s="67">
        <v>0.47596833109855652</v>
      </c>
      <c r="AW1004" s="67">
        <v>0.5815962553024292</v>
      </c>
      <c r="AX1004" s="67">
        <v>0.60110491514205933</v>
      </c>
      <c r="AY1004" s="67">
        <v>0.34414580464363098</v>
      </c>
      <c r="AZ1004" s="67">
        <v>-0.50301444530487061</v>
      </c>
      <c r="BA1004" s="67">
        <v>-0.52956026792526245</v>
      </c>
      <c r="BB1004" s="67">
        <v>-0.3577522337436676</v>
      </c>
      <c r="BC1004" s="67">
        <v>-0.22622133791446686</v>
      </c>
      <c r="BD1004" s="67">
        <v>-0.16110992431640625</v>
      </c>
      <c r="BE1004" s="67">
        <v>-4.5169278979301453E-2</v>
      </c>
      <c r="BF1004" s="67">
        <v>-4.64777871966362E-2</v>
      </c>
      <c r="BG1004" s="67">
        <v>-3.4360148012638092E-2</v>
      </c>
      <c r="BH1004" s="67">
        <v>-2.601449191570282E-2</v>
      </c>
      <c r="BI1004" s="67">
        <v>-3.6660902202129364E-2</v>
      </c>
      <c r="BJ1004" s="67">
        <v>-2.7841772884130478E-2</v>
      </c>
      <c r="BK1004" s="67">
        <v>-3.143184632062912E-2</v>
      </c>
      <c r="BL1004" s="67">
        <v>-4.4947393238544464E-2</v>
      </c>
      <c r="BM1004" s="67">
        <v>-6.8852551281452179E-2</v>
      </c>
      <c r="BN1004" s="67">
        <v>-8.2567565143108368E-2</v>
      </c>
      <c r="BO1004" s="67">
        <v>-0.12977045774459839</v>
      </c>
      <c r="BP1004" s="67">
        <v>-0.12776471674442291</v>
      </c>
      <c r="BQ1004" s="67">
        <v>-0.15744900703430176</v>
      </c>
      <c r="BR1004" s="67">
        <v>-0.12185176461935043</v>
      </c>
      <c r="BS1004" s="67">
        <v>0.38751858472824097</v>
      </c>
      <c r="BT1004" s="67">
        <v>0.54708492755889893</v>
      </c>
      <c r="BU1004" s="67">
        <v>0.65367215871810913</v>
      </c>
      <c r="BV1004" s="67">
        <v>0.67389631271362305</v>
      </c>
      <c r="BW1004" s="67">
        <v>0.41710746288299561</v>
      </c>
      <c r="BX1004" s="67">
        <v>-0.42751741409301758</v>
      </c>
      <c r="BY1004" s="67">
        <v>-0.45588052272796631</v>
      </c>
      <c r="BZ1004" s="67">
        <v>-0.28766977787017822</v>
      </c>
      <c r="CA1004" s="67">
        <v>-0.16139325499534607</v>
      </c>
      <c r="CB1004" s="67">
        <v>-0.10175680369138718</v>
      </c>
      <c r="CC1004" s="67">
        <v>-9.2626539990305901E-3</v>
      </c>
      <c r="CD1004" s="67">
        <v>-1.3639739714562893E-2</v>
      </c>
      <c r="CE1004" s="67">
        <v>-3.5994404461234808E-3</v>
      </c>
      <c r="CF1004" s="67">
        <v>3.2071857713162899E-3</v>
      </c>
      <c r="CG1004" s="67">
        <v>-8.3517041057348251E-3</v>
      </c>
      <c r="CH1004" s="67">
        <v>7.0659257471561432E-4</v>
      </c>
      <c r="CI1004" s="67">
        <v>3.8852242141729221E-5</v>
      </c>
      <c r="CJ1004" s="67">
        <v>-1.0265326127409935E-2</v>
      </c>
      <c r="CK1004" s="67">
        <v>-3.1321242451667786E-2</v>
      </c>
      <c r="CL1004" s="67">
        <v>-4.2063187807798386E-2</v>
      </c>
      <c r="CM1004" s="67">
        <v>-8.669077605009079E-2</v>
      </c>
      <c r="CN1004" s="67">
        <v>-8.191487193107605E-2</v>
      </c>
      <c r="CO1004" s="67">
        <v>-0.10936397314071655</v>
      </c>
      <c r="CP1004" s="67">
        <v>-7.1929909288883209E-2</v>
      </c>
      <c r="CQ1004" s="67">
        <v>0.43618142604827881</v>
      </c>
      <c r="CR1004" s="67">
        <v>0.5963401198387146</v>
      </c>
      <c r="CS1004" s="67">
        <v>0.70359164476394653</v>
      </c>
      <c r="CT1004" s="67">
        <v>0.72431141138076782</v>
      </c>
      <c r="CU1004" s="67">
        <v>0.46764042973518372</v>
      </c>
      <c r="CV1004" s="67">
        <v>-0.3752284049987793</v>
      </c>
      <c r="CW1004" s="67">
        <v>-0.40485018491744995</v>
      </c>
      <c r="CX1004" s="67">
        <v>-0.23913085460662842</v>
      </c>
      <c r="CY1004" s="67">
        <v>-0.11649350076913834</v>
      </c>
      <c r="CZ1004" s="67">
        <v>-6.064901128411293E-2</v>
      </c>
      <c r="DA1004" s="67">
        <v>2.6643970981240273E-2</v>
      </c>
      <c r="DB1004" s="67">
        <v>1.9198311492800713E-2</v>
      </c>
      <c r="DC1004" s="67">
        <v>2.7161272242665291E-2</v>
      </c>
      <c r="DD1004" s="67">
        <v>3.2428864389657974E-2</v>
      </c>
      <c r="DE1004" s="67">
        <v>1.9957495853304863E-2</v>
      </c>
      <c r="DF1004" s="67">
        <v>2.9254959896206856E-2</v>
      </c>
      <c r="DG1004" s="67">
        <v>3.1509548425674438E-2</v>
      </c>
      <c r="DH1004" s="67">
        <v>2.4416744709014893E-2</v>
      </c>
      <c r="DI1004" s="67">
        <v>6.2100710347294807E-3</v>
      </c>
      <c r="DJ1004" s="67">
        <v>-1.5588130336254835E-3</v>
      </c>
      <c r="DK1004" s="67">
        <v>-4.3611112982034683E-2</v>
      </c>
      <c r="DL1004" s="67">
        <v>-3.6065027117729187E-2</v>
      </c>
      <c r="DM1004" s="67">
        <v>-6.1278935521841049E-2</v>
      </c>
      <c r="DN1004" s="67">
        <v>-2.2008050233125687E-2</v>
      </c>
      <c r="DO1004" s="67">
        <v>0.48484429717063904</v>
      </c>
      <c r="DP1004" s="67">
        <v>0.6455952525138855</v>
      </c>
      <c r="DQ1004" s="67">
        <v>0.75351113080978394</v>
      </c>
      <c r="DR1004" s="67">
        <v>0.7747265100479126</v>
      </c>
      <c r="DS1004" s="67">
        <v>0.51817351579666138</v>
      </c>
      <c r="DT1004" s="67">
        <v>-0.32293936610221863</v>
      </c>
      <c r="DU1004" s="67">
        <v>-0.35381981730461121</v>
      </c>
      <c r="DV1004" s="67">
        <v>-0.19059193134307861</v>
      </c>
      <c r="DW1004" s="67">
        <v>-7.1593761444091797E-2</v>
      </c>
      <c r="DX1004" s="67">
        <v>-1.9541220739483833E-2</v>
      </c>
      <c r="DY1004" s="67">
        <v>7.848743349313736E-2</v>
      </c>
      <c r="DZ1004" s="67">
        <v>6.6611237823963165E-2</v>
      </c>
      <c r="EA1004" s="67">
        <v>7.1574859321117401E-2</v>
      </c>
      <c r="EB1004" s="67">
        <v>7.4620321393013E-2</v>
      </c>
      <c r="EC1004" s="67">
        <v>6.0831476002931595E-2</v>
      </c>
      <c r="ED1004" s="67">
        <v>7.047426700592041E-2</v>
      </c>
      <c r="EE1004" s="67">
        <v>7.6948240399360657E-2</v>
      </c>
      <c r="EF1004" s="67">
        <v>7.4492141604423523E-2</v>
      </c>
      <c r="EG1004" s="67">
        <v>6.0399327427148819E-2</v>
      </c>
      <c r="EH1004" s="67">
        <v>5.6923072785139084E-2</v>
      </c>
      <c r="EI1004" s="67">
        <v>1.8589098006486893E-2</v>
      </c>
      <c r="EJ1004" s="67">
        <v>3.0134867876768112E-2</v>
      </c>
      <c r="EK1004" s="67">
        <v>8.1482203677296638E-3</v>
      </c>
      <c r="EL1004" s="67">
        <v>5.0071179866790771E-2</v>
      </c>
      <c r="EM1004" s="67">
        <v>0.55510574579238892</v>
      </c>
      <c r="EN1004" s="67">
        <v>0.71671187877655029</v>
      </c>
      <c r="EO1004" s="67">
        <v>0.82558703422546387</v>
      </c>
      <c r="EP1004" s="67">
        <v>0.84751784801483154</v>
      </c>
      <c r="EQ1004" s="67">
        <v>0.59113514423370361</v>
      </c>
      <c r="ER1004" s="67">
        <v>-0.2474423348903656</v>
      </c>
      <c r="ES1004" s="67">
        <v>-0.28014007210731506</v>
      </c>
      <c r="ET1004" s="67">
        <v>-0.12050946056842804</v>
      </c>
      <c r="EU1004" s="67">
        <v>-6.7656645551323891E-3</v>
      </c>
      <c r="EV1004" s="67">
        <v>3.9811898022890091E-2</v>
      </c>
      <c r="EW1004" s="67">
        <v>69.058647155761719</v>
      </c>
      <c r="EX1004" s="67">
        <v>68.834831237792969</v>
      </c>
      <c r="EY1004" s="67">
        <v>68.764335632324219</v>
      </c>
      <c r="EZ1004" s="67">
        <v>67.495071411132813</v>
      </c>
      <c r="FA1004" s="67">
        <v>66.437477111816406</v>
      </c>
      <c r="FB1004" s="67">
        <v>66.277198791503906</v>
      </c>
      <c r="FC1004" s="67">
        <v>65.863510131835938</v>
      </c>
      <c r="FD1004" s="67">
        <v>70.153114318847656</v>
      </c>
      <c r="FE1004" s="67">
        <v>75.982673645019531</v>
      </c>
      <c r="FF1004" s="67">
        <v>82.772186279296875</v>
      </c>
      <c r="FG1004" s="67">
        <v>87.533912658691406</v>
      </c>
      <c r="FH1004" s="67">
        <v>90.102813720703125</v>
      </c>
      <c r="FI1004" s="67">
        <v>92.639129638671875</v>
      </c>
      <c r="FJ1004" s="67">
        <v>93.936408996582031</v>
      </c>
      <c r="FK1004" s="67">
        <v>95.5220947265625</v>
      </c>
      <c r="FL1004" s="67">
        <v>96.564399719238281</v>
      </c>
      <c r="FM1004" s="67">
        <v>97.074417114257813</v>
      </c>
      <c r="FN1004" s="67">
        <v>96.521339416503906</v>
      </c>
      <c r="FO1004" s="67">
        <v>93.793472290039063</v>
      </c>
      <c r="FP1004" s="67">
        <v>85.514762878417969</v>
      </c>
      <c r="FQ1004" s="67">
        <v>79.691474914550781</v>
      </c>
      <c r="FR1004" s="67">
        <v>76.044410705566406</v>
      </c>
      <c r="FS1004" s="67">
        <v>73.9727783203125</v>
      </c>
      <c r="FT1004" s="67">
        <v>71.896156311035156</v>
      </c>
      <c r="FU1004" s="68">
        <v>6.4336605370044708E-2</v>
      </c>
      <c r="FV1004" s="40">
        <v>6.0799999237060547</v>
      </c>
      <c r="FW1004">
        <v>5329.4800000000005</v>
      </c>
      <c r="FX1004">
        <v>1</v>
      </c>
    </row>
    <row r="1005" spans="1:180" x14ac:dyDescent="0.2">
      <c r="A1005" t="s">
        <v>189</v>
      </c>
      <c r="B1005" t="s">
        <v>207</v>
      </c>
      <c r="C1005" t="s">
        <v>204</v>
      </c>
      <c r="D1005" t="s">
        <v>187</v>
      </c>
      <c r="E1005" t="s">
        <v>1</v>
      </c>
      <c r="F1005" t="s">
        <v>194</v>
      </c>
      <c r="G1005" s="60" t="s">
        <v>227</v>
      </c>
      <c r="H1005" s="67">
        <v>4092</v>
      </c>
      <c r="I1005" s="67">
        <v>0.89182335138320923</v>
      </c>
      <c r="J1005" s="67">
        <v>0.77588725090026855</v>
      </c>
      <c r="K1005" s="67">
        <v>0.70342546701431274</v>
      </c>
      <c r="L1005" s="67">
        <v>0.66354793310165405</v>
      </c>
      <c r="M1005" s="67">
        <v>0.65066516399383545</v>
      </c>
      <c r="N1005" s="67">
        <v>0.70283091068267822</v>
      </c>
      <c r="O1005" s="67">
        <v>0.81417572498321533</v>
      </c>
      <c r="P1005" s="67">
        <v>0.88813495635986328</v>
      </c>
      <c r="Q1005" s="67">
        <v>0.91128098964691162</v>
      </c>
      <c r="R1005" s="67">
        <v>1.0003273487091064</v>
      </c>
      <c r="S1005" s="67">
        <v>1.1023514270782471</v>
      </c>
      <c r="T1005" s="67">
        <v>1.2587435245513916</v>
      </c>
      <c r="U1005" s="67">
        <v>1.4821978807449341</v>
      </c>
      <c r="V1005" s="67">
        <v>1.7005749940872192</v>
      </c>
      <c r="W1005" s="67">
        <v>1.9008088111877441</v>
      </c>
      <c r="X1005" s="67">
        <v>2.1534008979797363</v>
      </c>
      <c r="Y1005" s="67">
        <v>2.3736057281494141</v>
      </c>
      <c r="Z1005" s="67">
        <v>2.4651744365692139</v>
      </c>
      <c r="AA1005" s="67">
        <v>2.3780250549316406</v>
      </c>
      <c r="AB1005" s="67">
        <v>2.1540825366973877</v>
      </c>
      <c r="AC1005" s="67">
        <v>1.9392290115356445</v>
      </c>
      <c r="AD1005" s="67">
        <v>1.6809108257293701</v>
      </c>
      <c r="AE1005" s="67">
        <v>1.3724617958068848</v>
      </c>
      <c r="AF1005" s="67">
        <v>1.076074481010437</v>
      </c>
      <c r="AG1005" s="67">
        <v>-0.13229897618293762</v>
      </c>
      <c r="AH1005" s="67">
        <v>-0.11559534072875977</v>
      </c>
      <c r="AI1005" s="67">
        <v>-0.10769966244697571</v>
      </c>
      <c r="AJ1005" s="67">
        <v>-8.5396900773048401E-2</v>
      </c>
      <c r="AK1005" s="67">
        <v>-8.1602901220321655E-2</v>
      </c>
      <c r="AL1005" s="67">
        <v>-8.5093759000301361E-2</v>
      </c>
      <c r="AM1005" s="67">
        <v>-9.2950798571109772E-2</v>
      </c>
      <c r="AN1005" s="67">
        <v>-9.8551303148269653E-2</v>
      </c>
      <c r="AO1005" s="67">
        <v>-0.15355147421360016</v>
      </c>
      <c r="AP1005" s="67">
        <v>-0.16851943731307983</v>
      </c>
      <c r="AQ1005" s="67">
        <v>-0.20936882495880127</v>
      </c>
      <c r="AR1005" s="67">
        <v>-0.25619706511497498</v>
      </c>
      <c r="AS1005" s="67">
        <v>-0.27338993549346924</v>
      </c>
      <c r="AT1005" s="67">
        <v>-0.24193310737609863</v>
      </c>
      <c r="AU1005" s="67">
        <v>0.26779311895370483</v>
      </c>
      <c r="AV1005" s="67">
        <v>0.45855763554573059</v>
      </c>
      <c r="AW1005" s="67">
        <v>0.54659026861190796</v>
      </c>
      <c r="AX1005" s="67">
        <v>0.53762686252593994</v>
      </c>
      <c r="AY1005" s="67">
        <v>0.24642093479633331</v>
      </c>
      <c r="AZ1005" s="67">
        <v>-0.55721473693847656</v>
      </c>
      <c r="BA1005" s="67">
        <v>-0.51022642850875854</v>
      </c>
      <c r="BB1005" s="67">
        <v>-0.35613459348678589</v>
      </c>
      <c r="BC1005" s="67">
        <v>-0.22366912662982941</v>
      </c>
      <c r="BD1005" s="67">
        <v>-0.15689125657081604</v>
      </c>
      <c r="BE1005" s="67">
        <v>-8.0452151596546173E-2</v>
      </c>
      <c r="BF1005" s="67">
        <v>-6.8179339170455933E-2</v>
      </c>
      <c r="BG1005" s="67">
        <v>-6.3283234834671021E-2</v>
      </c>
      <c r="BH1005" s="67">
        <v>-4.3202783912420273E-2</v>
      </c>
      <c r="BI1005" s="67">
        <v>-4.0726307779550552E-2</v>
      </c>
      <c r="BJ1005" s="67">
        <v>-4.3871764093637466E-2</v>
      </c>
      <c r="BK1005" s="67">
        <v>-4.7509178519248962E-2</v>
      </c>
      <c r="BL1005" s="67">
        <v>-4.8472706228494644E-2</v>
      </c>
      <c r="BM1005" s="67">
        <v>-9.9358737468719482E-2</v>
      </c>
      <c r="BN1005" s="67">
        <v>-0.11003383249044418</v>
      </c>
      <c r="BO1005" s="67">
        <v>-0.14716458320617676</v>
      </c>
      <c r="BP1005" s="67">
        <v>-0.18999290466308594</v>
      </c>
      <c r="BQ1005" s="67">
        <v>-0.20395833253860474</v>
      </c>
      <c r="BR1005" s="67">
        <v>-0.16984923183917999</v>
      </c>
      <c r="BS1005" s="67">
        <v>0.33805903792381287</v>
      </c>
      <c r="BT1005" s="67">
        <v>0.52967888116836548</v>
      </c>
      <c r="BU1005" s="67">
        <v>0.61867088079452515</v>
      </c>
      <c r="BV1005" s="67">
        <v>0.61042302846908569</v>
      </c>
      <c r="BW1005" s="67">
        <v>0.31938740611076355</v>
      </c>
      <c r="BX1005" s="67">
        <v>-0.48171257972717285</v>
      </c>
      <c r="BY1005" s="67">
        <v>-0.43654173612594604</v>
      </c>
      <c r="BZ1005" s="67">
        <v>-0.28604739904403687</v>
      </c>
      <c r="CA1005" s="67">
        <v>-0.15883667767047882</v>
      </c>
      <c r="CB1005" s="67">
        <v>-9.7534209489822388E-2</v>
      </c>
      <c r="CC1005" s="67">
        <v>-4.4543206691741943E-2</v>
      </c>
      <c r="CD1005" s="67">
        <v>-3.533916175365448E-2</v>
      </c>
      <c r="CE1005" s="67">
        <v>-3.2520554959774017E-2</v>
      </c>
      <c r="CF1005" s="67">
        <v>-1.3979268260300159E-2</v>
      </c>
      <c r="CG1005" s="67">
        <v>-1.2415310367941856E-2</v>
      </c>
      <c r="CH1005" s="67">
        <v>-1.5321535058319569E-2</v>
      </c>
      <c r="CI1005" s="67">
        <v>-1.6036458313465118E-2</v>
      </c>
      <c r="CJ1005" s="67">
        <v>-1.3788421638309956E-2</v>
      </c>
      <c r="CK1005" s="67">
        <v>-6.182500347495079E-2</v>
      </c>
      <c r="CL1005" s="67">
        <v>-6.9526880979537964E-2</v>
      </c>
      <c r="CM1005" s="67">
        <v>-0.10408212244510651</v>
      </c>
      <c r="CN1005" s="67">
        <v>-0.14414012432098389</v>
      </c>
      <c r="CO1005" s="67">
        <v>-0.15587019920349121</v>
      </c>
      <c r="CP1005" s="67">
        <v>-0.1199241504073143</v>
      </c>
      <c r="CQ1005" s="67">
        <v>0.38672500848770142</v>
      </c>
      <c r="CR1005" s="67">
        <v>0.57893723249435425</v>
      </c>
      <c r="CS1005" s="67">
        <v>0.66859370470046997</v>
      </c>
      <c r="CT1005" s="67">
        <v>0.66084146499633789</v>
      </c>
      <c r="CU1005" s="67">
        <v>0.36992380023002625</v>
      </c>
      <c r="CV1005" s="67">
        <v>-0.42942002415657043</v>
      </c>
      <c r="CW1005" s="67">
        <v>-0.3855079710483551</v>
      </c>
      <c r="CX1005" s="67">
        <v>-0.23750525712966919</v>
      </c>
      <c r="CY1005" s="67">
        <v>-0.11393391340970993</v>
      </c>
      <c r="CZ1005" s="67">
        <v>-5.6423697620630264E-2</v>
      </c>
      <c r="DA1005" s="67">
        <v>-8.6342524737119675E-3</v>
      </c>
      <c r="DB1005" s="67">
        <v>-2.4989864323288202E-3</v>
      </c>
      <c r="DC1005" s="67">
        <v>-1.7578704282641411E-3</v>
      </c>
      <c r="DD1005" s="67">
        <v>1.5244247391819954E-2</v>
      </c>
      <c r="DE1005" s="67">
        <v>1.5895688906311989E-2</v>
      </c>
      <c r="DF1005" s="67">
        <v>1.3228693976998329E-2</v>
      </c>
      <c r="DG1005" s="67">
        <v>1.5436265617609024E-2</v>
      </c>
      <c r="DH1005" s="67">
        <v>2.0895862951874733E-2</v>
      </c>
      <c r="DI1005" s="67">
        <v>-2.4291276931762695E-2</v>
      </c>
      <c r="DJ1005" s="67">
        <v>-2.9019923880696297E-2</v>
      </c>
      <c r="DK1005" s="67">
        <v>-6.0999657958745956E-2</v>
      </c>
      <c r="DL1005" s="67">
        <v>-9.8287336528301239E-2</v>
      </c>
      <c r="DM1005" s="67">
        <v>-0.10778208822011948</v>
      </c>
      <c r="DN1005" s="67">
        <v>-6.9999076426029205E-2</v>
      </c>
      <c r="DO1005" s="67">
        <v>0.43539097905158997</v>
      </c>
      <c r="DP1005" s="67">
        <v>0.62819558382034302</v>
      </c>
      <c r="DQ1005" s="67">
        <v>0.71851652860641479</v>
      </c>
      <c r="DR1005" s="67">
        <v>0.71125990152359009</v>
      </c>
      <c r="DS1005" s="67">
        <v>0.42046016454696655</v>
      </c>
      <c r="DT1005" s="67">
        <v>-0.37712749838829041</v>
      </c>
      <c r="DU1005" s="67">
        <v>-0.33447417616844177</v>
      </c>
      <c r="DV1005" s="67">
        <v>-0.18896310031414032</v>
      </c>
      <c r="DW1005" s="67">
        <v>-6.9031156599521637E-2</v>
      </c>
      <c r="DX1005" s="67">
        <v>-1.5313189476728439E-2</v>
      </c>
      <c r="DY1005" s="67">
        <v>4.3212570250034332E-2</v>
      </c>
      <c r="DZ1005" s="67">
        <v>4.4917009770870209E-2</v>
      </c>
      <c r="EA1005" s="67">
        <v>4.2658556252717972E-2</v>
      </c>
      <c r="EB1005" s="67">
        <v>5.7438358664512634E-2</v>
      </c>
      <c r="EC1005" s="67">
        <v>5.6772273033857346E-2</v>
      </c>
      <c r="ED1005" s="67">
        <v>5.4450687021017075E-2</v>
      </c>
      <c r="EE1005" s="67">
        <v>6.0877878218889236E-2</v>
      </c>
      <c r="EF1005" s="67">
        <v>7.0974461734294891E-2</v>
      </c>
      <c r="EG1005" s="67">
        <v>2.9901465401053429E-2</v>
      </c>
      <c r="EH1005" s="67">
        <v>2.9465688392519951E-2</v>
      </c>
      <c r="EI1005" s="67">
        <v>1.2045741314068437E-3</v>
      </c>
      <c r="EJ1005" s="67">
        <v>-3.208320215344429E-2</v>
      </c>
      <c r="EK1005" s="67">
        <v>-3.8350470364093781E-2</v>
      </c>
      <c r="EL1005" s="67">
        <v>2.0848040003329515E-3</v>
      </c>
      <c r="EM1005" s="67">
        <v>0.50565701723098755</v>
      </c>
      <c r="EN1005" s="67">
        <v>0.69931685924530029</v>
      </c>
      <c r="EO1005" s="67">
        <v>0.79059714078903198</v>
      </c>
      <c r="EP1005" s="67">
        <v>0.78405606746673584</v>
      </c>
      <c r="EQ1005" s="67">
        <v>0.4934266209602356</v>
      </c>
      <c r="ER1005" s="67">
        <v>-0.30162537097930908</v>
      </c>
      <c r="ES1005" s="67">
        <v>-0.26078948378562927</v>
      </c>
      <c r="ET1005" s="67">
        <v>-0.11887592077255249</v>
      </c>
      <c r="EU1005" s="67">
        <v>-4.1987095028162003E-3</v>
      </c>
      <c r="EV1005" s="67">
        <v>4.4043857604265213E-2</v>
      </c>
      <c r="EW1005" s="67">
        <v>70.343109130859375</v>
      </c>
      <c r="EX1005" s="67">
        <v>70.203849792480469</v>
      </c>
      <c r="EY1005" s="67">
        <v>68.304443359375</v>
      </c>
      <c r="EZ1005" s="67">
        <v>67.969650268554688</v>
      </c>
      <c r="FA1005" s="67">
        <v>66.631935119628906</v>
      </c>
      <c r="FB1005" s="67">
        <v>67.29364013671875</v>
      </c>
      <c r="FC1005" s="67">
        <v>67.812744140625</v>
      </c>
      <c r="FD1005" s="67">
        <v>71.124794006347656</v>
      </c>
      <c r="FE1005" s="67">
        <v>78.227043151855469</v>
      </c>
      <c r="FF1005" s="67">
        <v>84.481742858886719</v>
      </c>
      <c r="FG1005" s="67">
        <v>87.071632385253906</v>
      </c>
      <c r="FH1005" s="67">
        <v>91.184600830078125</v>
      </c>
      <c r="FI1005" s="67">
        <v>94.090805053710938</v>
      </c>
      <c r="FJ1005" s="67">
        <v>94.720664978027344</v>
      </c>
      <c r="FK1005" s="67">
        <v>95.687095642089844</v>
      </c>
      <c r="FL1005" s="67">
        <v>97.023719787597656</v>
      </c>
      <c r="FM1005" s="67">
        <v>96.7469482421875</v>
      </c>
      <c r="FN1005" s="67">
        <v>94.527496337890625</v>
      </c>
      <c r="FO1005" s="67">
        <v>90.678382873535156</v>
      </c>
      <c r="FP1005" s="67">
        <v>85.21685791015625</v>
      </c>
      <c r="FQ1005" s="67">
        <v>79.270187377929688</v>
      </c>
      <c r="FR1005" s="67">
        <v>75.643325805664063</v>
      </c>
      <c r="FS1005" s="67">
        <v>76.01055908203125</v>
      </c>
      <c r="FT1005" s="67">
        <v>74.720787048339844</v>
      </c>
      <c r="FU1005" s="68">
        <v>6.4340844750404358E-2</v>
      </c>
      <c r="FV1005" s="40">
        <v>7.2100000381469727</v>
      </c>
      <c r="FW1005">
        <v>5530.4800000000005</v>
      </c>
      <c r="FX1005">
        <v>1</v>
      </c>
    </row>
    <row r="1006" spans="1:180" x14ac:dyDescent="0.2">
      <c r="A1006" t="s">
        <v>189</v>
      </c>
      <c r="B1006" t="s">
        <v>207</v>
      </c>
      <c r="C1006" t="s">
        <v>204</v>
      </c>
      <c r="D1006" t="s">
        <v>187</v>
      </c>
      <c r="E1006" t="s">
        <v>1</v>
      </c>
      <c r="F1006" t="s">
        <v>194</v>
      </c>
      <c r="G1006" s="60" t="s">
        <v>228</v>
      </c>
      <c r="H1006" s="67">
        <v>4066</v>
      </c>
      <c r="I1006" s="67">
        <v>0.6955530047416687</v>
      </c>
      <c r="J1006" s="67">
        <v>0.62018609046936035</v>
      </c>
      <c r="K1006" s="67">
        <v>0.58025050163269043</v>
      </c>
      <c r="L1006" s="67">
        <v>0.56531620025634766</v>
      </c>
      <c r="M1006" s="67">
        <v>0.57204097509384155</v>
      </c>
      <c r="N1006" s="67">
        <v>0.62779933214187622</v>
      </c>
      <c r="O1006" s="67">
        <v>0.76228523254394531</v>
      </c>
      <c r="P1006" s="67">
        <v>0.82612359523773193</v>
      </c>
      <c r="Q1006" s="67">
        <v>0.80866491794586182</v>
      </c>
      <c r="R1006" s="67">
        <v>0.84050434827804565</v>
      </c>
      <c r="S1006" s="67">
        <v>0.90852463245391846</v>
      </c>
      <c r="T1006" s="67">
        <v>1.013566255569458</v>
      </c>
      <c r="U1006" s="67">
        <v>1.1841119527816772</v>
      </c>
      <c r="V1006" s="67">
        <v>1.418675422668457</v>
      </c>
      <c r="W1006" s="67">
        <v>1.6901499032974243</v>
      </c>
      <c r="X1006" s="67">
        <v>2.0189518928527832</v>
      </c>
      <c r="Y1006" s="67">
        <v>2.2799813747406006</v>
      </c>
      <c r="Z1006" s="67">
        <v>2.4897239208221436</v>
      </c>
      <c r="AA1006" s="67">
        <v>2.5055251121520996</v>
      </c>
      <c r="AB1006" s="67">
        <v>2.3472182750701904</v>
      </c>
      <c r="AC1006" s="67">
        <v>2.0947704315185547</v>
      </c>
      <c r="AD1006" s="67">
        <v>1.7639882564544678</v>
      </c>
      <c r="AE1006" s="67">
        <v>1.3696111440658569</v>
      </c>
      <c r="AF1006" s="67">
        <v>1.0551984310150146</v>
      </c>
      <c r="AG1006" s="67">
        <v>-0.10212180763483047</v>
      </c>
      <c r="AH1006" s="67">
        <v>-9.2494465410709381E-2</v>
      </c>
      <c r="AI1006" s="67">
        <v>-9.0778529644012451E-2</v>
      </c>
      <c r="AJ1006" s="67">
        <v>-8.7806388735771179E-2</v>
      </c>
      <c r="AK1006" s="67">
        <v>-8.8568106293678284E-2</v>
      </c>
      <c r="AL1006" s="67">
        <v>-8.1192761659622192E-2</v>
      </c>
      <c r="AM1006" s="67">
        <v>-8.4597006440162659E-2</v>
      </c>
      <c r="AN1006" s="67">
        <v>-0.10638368874788284</v>
      </c>
      <c r="AO1006" s="67">
        <v>-0.14867269992828369</v>
      </c>
      <c r="AP1006" s="67">
        <v>-0.15372936427593231</v>
      </c>
      <c r="AQ1006" s="67">
        <v>-0.17038385570049286</v>
      </c>
      <c r="AR1006" s="67">
        <v>-0.20076601207256317</v>
      </c>
      <c r="AS1006" s="67">
        <v>-0.26079720258712769</v>
      </c>
      <c r="AT1006" s="67">
        <v>-0.20351725816726685</v>
      </c>
      <c r="AU1006" s="67">
        <v>0.23494823276996613</v>
      </c>
      <c r="AV1006" s="67">
        <v>0.48378258943557739</v>
      </c>
      <c r="AW1006" s="67">
        <v>0.61416482925415039</v>
      </c>
      <c r="AX1006" s="67">
        <v>0.66551649570465088</v>
      </c>
      <c r="AY1006" s="67">
        <v>0.45565095543861389</v>
      </c>
      <c r="AZ1006" s="67">
        <v>-0.45297849178314209</v>
      </c>
      <c r="BA1006" s="67">
        <v>-0.52319449186325073</v>
      </c>
      <c r="BB1006" s="67">
        <v>-0.36772635579109192</v>
      </c>
      <c r="BC1006" s="67">
        <v>-0.26490354537963867</v>
      </c>
      <c r="BD1006" s="67">
        <v>-0.20835213363170624</v>
      </c>
      <c r="BE1006" s="67">
        <v>-5.0043974071741104E-2</v>
      </c>
      <c r="BF1006" s="67">
        <v>-4.486721009016037E-2</v>
      </c>
      <c r="BG1006" s="67">
        <v>-4.6163253486156464E-2</v>
      </c>
      <c r="BH1006" s="67">
        <v>-4.5422039926052094E-2</v>
      </c>
      <c r="BI1006" s="67">
        <v>-4.7507639974355698E-2</v>
      </c>
      <c r="BJ1006" s="67">
        <v>-3.9786815643310547E-2</v>
      </c>
      <c r="BK1006" s="67">
        <v>-3.8951463997364044E-2</v>
      </c>
      <c r="BL1006" s="67">
        <v>-5.6079719215631485E-2</v>
      </c>
      <c r="BM1006" s="67">
        <v>-9.4236701726913452E-2</v>
      </c>
      <c r="BN1006" s="67">
        <v>-9.4980940222740173E-2</v>
      </c>
      <c r="BO1006" s="67">
        <v>-0.10790161788463593</v>
      </c>
      <c r="BP1006" s="67">
        <v>-0.13426543772220612</v>
      </c>
      <c r="BQ1006" s="67">
        <v>-0.19105485081672668</v>
      </c>
      <c r="BR1006" s="67">
        <v>-0.1311107873916626</v>
      </c>
      <c r="BS1006" s="67">
        <v>0.30552935600280762</v>
      </c>
      <c r="BT1006" s="67">
        <v>0.55522149801254272</v>
      </c>
      <c r="BU1006" s="67">
        <v>0.68656623363494873</v>
      </c>
      <c r="BV1006" s="67">
        <v>0.73863667249679565</v>
      </c>
      <c r="BW1006" s="67">
        <v>0.52894163131713867</v>
      </c>
      <c r="BX1006" s="67">
        <v>-0.37714248895645142</v>
      </c>
      <c r="BY1006" s="67">
        <v>-0.4491845965385437</v>
      </c>
      <c r="BZ1006" s="67">
        <v>-0.29732951521873474</v>
      </c>
      <c r="CA1006" s="67">
        <v>-0.1997850090265274</v>
      </c>
      <c r="CB1006" s="67">
        <v>-0.14873237907886505</v>
      </c>
      <c r="CC1006" s="67">
        <v>-1.3975027017295361E-2</v>
      </c>
      <c r="CD1006" s="67">
        <v>-1.1880715377628803E-2</v>
      </c>
      <c r="CE1006" s="67">
        <v>-1.5262848697602749E-2</v>
      </c>
      <c r="CF1006" s="67">
        <v>-1.6066769137978554E-2</v>
      </c>
      <c r="CG1006" s="67">
        <v>-1.9069286063313484E-2</v>
      </c>
      <c r="CH1006" s="67">
        <v>-1.110918540507555E-2</v>
      </c>
      <c r="CI1006" s="67">
        <v>-7.3375003412365913E-3</v>
      </c>
      <c r="CJ1006" s="67">
        <v>-2.1239345893263817E-2</v>
      </c>
      <c r="CK1006" s="67">
        <v>-5.6534487754106522E-2</v>
      </c>
      <c r="CL1006" s="67">
        <v>-5.4291971027851105E-2</v>
      </c>
      <c r="CM1006" s="67">
        <v>-6.4626611769199371E-2</v>
      </c>
      <c r="CN1006" s="67">
        <v>-8.8207356631755829E-2</v>
      </c>
      <c r="CO1006" s="67">
        <v>-0.14275148510932922</v>
      </c>
      <c r="CP1006" s="67">
        <v>-8.0962285399436951E-2</v>
      </c>
      <c r="CQ1006" s="67">
        <v>0.35441362857818604</v>
      </c>
      <c r="CR1006" s="67">
        <v>0.60469990968704224</v>
      </c>
      <c r="CS1006" s="67">
        <v>0.73671126365661621</v>
      </c>
      <c r="CT1006" s="67">
        <v>0.78927946090698242</v>
      </c>
      <c r="CU1006" s="67">
        <v>0.57970249652862549</v>
      </c>
      <c r="CV1006" s="67">
        <v>-0.32461869716644287</v>
      </c>
      <c r="CW1006" s="67">
        <v>-0.39792558550834656</v>
      </c>
      <c r="CX1006" s="67">
        <v>-0.24857287108898163</v>
      </c>
      <c r="CY1006" s="67">
        <v>-0.15468409657478333</v>
      </c>
      <c r="CZ1006" s="67">
        <v>-0.10743991285562515</v>
      </c>
      <c r="DA1006" s="67">
        <v>2.2093920037150383E-2</v>
      </c>
      <c r="DB1006" s="67">
        <v>2.1105779334902763E-2</v>
      </c>
      <c r="DC1006" s="67">
        <v>1.5637556090950966E-2</v>
      </c>
      <c r="DD1006" s="67">
        <v>1.3288498856127262E-2</v>
      </c>
      <c r="DE1006" s="67">
        <v>9.3690678477287292E-3</v>
      </c>
      <c r="DF1006" s="67">
        <v>1.7568446695804596E-2</v>
      </c>
      <c r="DG1006" s="67">
        <v>2.4276463314890862E-2</v>
      </c>
      <c r="DH1006" s="67">
        <v>1.360103115439415E-2</v>
      </c>
      <c r="DI1006" s="67">
        <v>-1.8832279369235039E-2</v>
      </c>
      <c r="DJ1006" s="67">
        <v>-1.3603002764284611E-2</v>
      </c>
      <c r="DK1006" s="67">
        <v>-2.1351613104343414E-2</v>
      </c>
      <c r="DL1006" s="67">
        <v>-4.2149275541305542E-2</v>
      </c>
      <c r="DM1006" s="67">
        <v>-9.444812685251236E-2</v>
      </c>
      <c r="DN1006" s="67">
        <v>-3.0813788995146751E-2</v>
      </c>
      <c r="DO1006" s="67">
        <v>0.40329793095588684</v>
      </c>
      <c r="DP1006" s="67">
        <v>0.65417826175689697</v>
      </c>
      <c r="DQ1006" s="67">
        <v>0.78685623407363892</v>
      </c>
      <c r="DR1006" s="67">
        <v>0.83992236852645874</v>
      </c>
      <c r="DS1006" s="67">
        <v>0.63046342134475708</v>
      </c>
      <c r="DT1006" s="67">
        <v>-0.27209487557411194</v>
      </c>
      <c r="DU1006" s="67">
        <v>-0.3466666042804718</v>
      </c>
      <c r="DV1006" s="67">
        <v>-0.19981624186038971</v>
      </c>
      <c r="DW1006" s="67">
        <v>-0.10958318412303925</v>
      </c>
      <c r="DX1006" s="67">
        <v>-6.6147439181804657E-2</v>
      </c>
      <c r="DY1006" s="67">
        <v>7.4171751737594604E-2</v>
      </c>
      <c r="DZ1006" s="67">
        <v>6.8733036518096924E-2</v>
      </c>
      <c r="EA1006" s="67">
        <v>6.0252830386161804E-2</v>
      </c>
      <c r="EB1006" s="67">
        <v>5.5672843009233475E-2</v>
      </c>
      <c r="EC1006" s="67">
        <v>5.0429534167051315E-2</v>
      </c>
      <c r="ED1006" s="67">
        <v>5.8974388986825943E-2</v>
      </c>
      <c r="EE1006" s="67">
        <v>6.9922007620334625E-2</v>
      </c>
      <c r="EF1006" s="67">
        <v>6.3905008137226105E-2</v>
      </c>
      <c r="EG1006" s="67">
        <v>3.5603728145360947E-2</v>
      </c>
      <c r="EH1006" s="67">
        <v>4.514540359377861E-2</v>
      </c>
      <c r="EI1006" s="67">
        <v>4.1130617260932922E-2</v>
      </c>
      <c r="EJ1006" s="67">
        <v>2.4351285770535469E-2</v>
      </c>
      <c r="EK1006" s="67">
        <v>-2.470574714243412E-2</v>
      </c>
      <c r="EL1006" s="67">
        <v>4.1592676192522049E-2</v>
      </c>
      <c r="EM1006" s="67">
        <v>0.47387903928756714</v>
      </c>
      <c r="EN1006" s="67">
        <v>0.7256171703338623</v>
      </c>
      <c r="EO1006" s="67">
        <v>0.85925769805908203</v>
      </c>
      <c r="EP1006" s="67">
        <v>0.91304248571395874</v>
      </c>
      <c r="EQ1006" s="67">
        <v>0.70375406742095947</v>
      </c>
      <c r="ER1006" s="67">
        <v>-0.19625887274742126</v>
      </c>
      <c r="ES1006" s="67">
        <v>-0.27265670895576477</v>
      </c>
      <c r="ET1006" s="67">
        <v>-0.12941940128803253</v>
      </c>
      <c r="EU1006" s="67">
        <v>-4.4464636594057083E-2</v>
      </c>
      <c r="EV1006" s="67">
        <v>-6.5276725217700005E-3</v>
      </c>
      <c r="EW1006" s="67">
        <v>67.5521240234375</v>
      </c>
      <c r="EX1006" s="67">
        <v>66.441612243652344</v>
      </c>
      <c r="EY1006" s="67">
        <v>65.631690979003906</v>
      </c>
      <c r="EZ1006" s="67">
        <v>65.589599609375</v>
      </c>
      <c r="FA1006" s="67">
        <v>65.064064025878906</v>
      </c>
      <c r="FB1006" s="67">
        <v>63.213634490966797</v>
      </c>
      <c r="FC1006" s="67">
        <v>65.595046997070313</v>
      </c>
      <c r="FD1006" s="67">
        <v>67.646934509277344</v>
      </c>
      <c r="FE1006" s="67">
        <v>75.289535522460938</v>
      </c>
      <c r="FF1006" s="67">
        <v>83.459213256835938</v>
      </c>
      <c r="FG1006" s="67">
        <v>89.949310302734375</v>
      </c>
      <c r="FH1006" s="67">
        <v>93.192138671875</v>
      </c>
      <c r="FI1006" s="67">
        <v>95.386131286621094</v>
      </c>
      <c r="FJ1006" s="67">
        <v>97.610740661621094</v>
      </c>
      <c r="FK1006" s="67">
        <v>99.02947998046875</v>
      </c>
      <c r="FL1006" s="67">
        <v>100.34431457519531</v>
      </c>
      <c r="FM1006" s="67">
        <v>100.35411834716797</v>
      </c>
      <c r="FN1006" s="67">
        <v>99.341255187988281</v>
      </c>
      <c r="FO1006" s="67">
        <v>96.199607849121094</v>
      </c>
      <c r="FP1006" s="67">
        <v>88.323921203613281</v>
      </c>
      <c r="FQ1006" s="67">
        <v>80.155998229980469</v>
      </c>
      <c r="FR1006" s="67">
        <v>77.424942016601563</v>
      </c>
      <c r="FS1006" s="67">
        <v>74.519844055175781</v>
      </c>
      <c r="FT1006" s="67">
        <v>73.768730163574219</v>
      </c>
      <c r="FU1006" s="68">
        <v>6.4627386629581451E-2</v>
      </c>
      <c r="FV1006" s="40">
        <v>5.820000171661377</v>
      </c>
      <c r="FW1006">
        <v>5050.3900000000003</v>
      </c>
      <c r="FX1006">
        <v>1</v>
      </c>
    </row>
    <row r="1007" spans="1:180" x14ac:dyDescent="0.2">
      <c r="A1007" t="s">
        <v>189</v>
      </c>
      <c r="B1007" t="s">
        <v>207</v>
      </c>
      <c r="C1007" t="s">
        <v>204</v>
      </c>
      <c r="D1007" t="s">
        <v>187</v>
      </c>
      <c r="E1007" t="s">
        <v>1</v>
      </c>
      <c r="F1007" t="s">
        <v>194</v>
      </c>
      <c r="G1007" s="60" t="s">
        <v>229</v>
      </c>
      <c r="H1007" s="67">
        <v>4063</v>
      </c>
      <c r="I1007" s="67">
        <v>0.85796892642974854</v>
      </c>
      <c r="J1007" s="67">
        <v>0.75780540704727173</v>
      </c>
      <c r="K1007" s="67">
        <v>0.6995391845703125</v>
      </c>
      <c r="L1007" s="67">
        <v>0.66548901796340942</v>
      </c>
      <c r="M1007" s="67">
        <v>0.65421086549758911</v>
      </c>
      <c r="N1007" s="67">
        <v>0.70570051670074463</v>
      </c>
      <c r="O1007" s="67">
        <v>0.82940292358398438</v>
      </c>
      <c r="P1007" s="67">
        <v>0.89044344425201416</v>
      </c>
      <c r="Q1007" s="67">
        <v>0.90284430980682373</v>
      </c>
      <c r="R1007" s="67">
        <v>0.95620626211166382</v>
      </c>
      <c r="S1007" s="67">
        <v>1.0683022737503052</v>
      </c>
      <c r="T1007" s="67">
        <v>1.2391648292541504</v>
      </c>
      <c r="U1007" s="67">
        <v>1.4551498889923096</v>
      </c>
      <c r="V1007" s="67">
        <v>1.685107946395874</v>
      </c>
      <c r="W1007" s="67">
        <v>1.9145737886428833</v>
      </c>
      <c r="X1007" s="67">
        <v>2.1542377471923828</v>
      </c>
      <c r="Y1007" s="67">
        <v>2.3697676658630371</v>
      </c>
      <c r="Z1007" s="67">
        <v>2.5459678173065186</v>
      </c>
      <c r="AA1007" s="67">
        <v>2.5229990482330322</v>
      </c>
      <c r="AB1007" s="67">
        <v>2.3717048168182373</v>
      </c>
      <c r="AC1007" s="67">
        <v>2.1646828651428223</v>
      </c>
      <c r="AD1007" s="67">
        <v>1.8745428323745728</v>
      </c>
      <c r="AE1007" s="67">
        <v>1.4868457317352295</v>
      </c>
      <c r="AF1007" s="67">
        <v>1.1584874391555786</v>
      </c>
      <c r="AG1007" s="67">
        <v>-0.16480068862438202</v>
      </c>
      <c r="AH1007" s="67">
        <v>-0.13929980993270874</v>
      </c>
      <c r="AI1007" s="67">
        <v>-0.10704188793897629</v>
      </c>
      <c r="AJ1007" s="67">
        <v>-0.10661831498146057</v>
      </c>
      <c r="AK1007" s="67">
        <v>-9.490976482629776E-2</v>
      </c>
      <c r="AL1007" s="67">
        <v>-8.7035752832889557E-2</v>
      </c>
      <c r="AM1007" s="67">
        <v>-0.10393113642930984</v>
      </c>
      <c r="AN1007" s="67">
        <v>-0.13835670053958893</v>
      </c>
      <c r="AO1007" s="67">
        <v>-0.1680406779050827</v>
      </c>
      <c r="AP1007" s="67">
        <v>-0.20163589715957642</v>
      </c>
      <c r="AQ1007" s="67">
        <v>-0.23065675795078278</v>
      </c>
      <c r="AR1007" s="67">
        <v>-0.2609480619430542</v>
      </c>
      <c r="AS1007" s="67">
        <v>-0.27303627133369446</v>
      </c>
      <c r="AT1007" s="67">
        <v>-0.26777082681655884</v>
      </c>
      <c r="AU1007" s="67">
        <v>0.29347360134124756</v>
      </c>
      <c r="AV1007" s="67">
        <v>0.49646112322807312</v>
      </c>
      <c r="AW1007" s="67">
        <v>0.58934849500656128</v>
      </c>
      <c r="AX1007" s="67">
        <v>0.63639014959335327</v>
      </c>
      <c r="AY1007" s="67">
        <v>0.34399944543838501</v>
      </c>
      <c r="AZ1007" s="67">
        <v>-0.57806563377380371</v>
      </c>
      <c r="BA1007" s="67">
        <v>-0.56230330467224121</v>
      </c>
      <c r="BB1007" s="67">
        <v>-0.40058130025863647</v>
      </c>
      <c r="BC1007" s="67">
        <v>-0.29133704304695129</v>
      </c>
      <c r="BD1007" s="67">
        <v>-0.23343817889690399</v>
      </c>
      <c r="BE1007" s="67">
        <v>-0.11271926760673523</v>
      </c>
      <c r="BF1007" s="67">
        <v>-9.1669447720050812E-2</v>
      </c>
      <c r="BG1007" s="67">
        <v>-6.2425881624221802E-2</v>
      </c>
      <c r="BH1007" s="67">
        <v>-6.4235076308250427E-2</v>
      </c>
      <c r="BI1007" s="67">
        <v>-5.3849972784519196E-2</v>
      </c>
      <c r="BJ1007" s="67">
        <v>-4.5629646629095078E-2</v>
      </c>
      <c r="BK1007" s="67">
        <v>-5.8287151157855988E-2</v>
      </c>
      <c r="BL1007" s="67">
        <v>-8.8054768741130829E-2</v>
      </c>
      <c r="BM1007" s="67">
        <v>-0.11360549181699753</v>
      </c>
      <c r="BN1007" s="67">
        <v>-0.1428859531879425</v>
      </c>
      <c r="BO1007" s="67">
        <v>-0.16817237436771393</v>
      </c>
      <c r="BP1007" s="67">
        <v>-0.19444528222084045</v>
      </c>
      <c r="BQ1007" s="67">
        <v>-0.203290194272995</v>
      </c>
      <c r="BR1007" s="67">
        <v>-0.19536074995994568</v>
      </c>
      <c r="BS1007" s="67">
        <v>0.36405712366104126</v>
      </c>
      <c r="BT1007" s="67">
        <v>0.56790298223495483</v>
      </c>
      <c r="BU1007" s="67">
        <v>0.66175401210784912</v>
      </c>
      <c r="BV1007" s="67">
        <v>0.70951324701309204</v>
      </c>
      <c r="BW1007" s="67">
        <v>0.41729456186294556</v>
      </c>
      <c r="BX1007" s="67">
        <v>-0.50222498178482056</v>
      </c>
      <c r="BY1007" s="67">
        <v>-0.48828688263893127</v>
      </c>
      <c r="BZ1007" s="67">
        <v>-0.33017870783805847</v>
      </c>
      <c r="CA1007" s="67">
        <v>-0.22621200978755951</v>
      </c>
      <c r="CB1007" s="67">
        <v>-0.173812136054039</v>
      </c>
      <c r="CC1007" s="67">
        <v>-7.6647825539112091E-2</v>
      </c>
      <c r="CD1007" s="67">
        <v>-5.8680806308984756E-2</v>
      </c>
      <c r="CE1007" s="67">
        <v>-3.1524967402219772E-2</v>
      </c>
      <c r="CF1007" s="67">
        <v>-3.4880582243204117E-2</v>
      </c>
      <c r="CG1007" s="67">
        <v>-2.5412078946828842E-2</v>
      </c>
      <c r="CH1007" s="67">
        <v>-1.6951899975538254E-2</v>
      </c>
      <c r="CI1007" s="67">
        <v>-2.6674265041947365E-2</v>
      </c>
      <c r="CJ1007" s="67">
        <v>-5.3215794265270233E-2</v>
      </c>
      <c r="CK1007" s="67">
        <v>-7.5903847813606262E-2</v>
      </c>
      <c r="CL1007" s="67">
        <v>-0.10219592601060867</v>
      </c>
      <c r="CM1007" s="67">
        <v>-0.12489588558673859</v>
      </c>
      <c r="CN1007" s="67">
        <v>-0.1483856588602066</v>
      </c>
      <c r="CO1007" s="67">
        <v>-0.15498429536819458</v>
      </c>
      <c r="CP1007" s="67">
        <v>-0.14520974457263947</v>
      </c>
      <c r="CQ1007" s="67">
        <v>0.41294309496879578</v>
      </c>
      <c r="CR1007" s="67">
        <v>0.61738342046737671</v>
      </c>
      <c r="CS1007" s="67">
        <v>0.71190178394317627</v>
      </c>
      <c r="CT1007" s="67">
        <v>0.76015806198120117</v>
      </c>
      <c r="CU1007" s="67">
        <v>0.46805852651596069</v>
      </c>
      <c r="CV1007" s="67">
        <v>-0.44969791173934937</v>
      </c>
      <c r="CW1007" s="67">
        <v>-0.43702340126037598</v>
      </c>
      <c r="CX1007" s="67">
        <v>-0.2814180850982666</v>
      </c>
      <c r="CY1007" s="67">
        <v>-0.18110658228397369</v>
      </c>
      <c r="CZ1007" s="67">
        <v>-0.1325153261423111</v>
      </c>
      <c r="DA1007" s="67">
        <v>-4.057639092206955E-2</v>
      </c>
      <c r="DB1007" s="67">
        <v>-2.5692163035273552E-2</v>
      </c>
      <c r="DC1007" s="67">
        <v>-6.2405486823990941E-4</v>
      </c>
      <c r="DD1007" s="67">
        <v>-5.5260802619159222E-3</v>
      </c>
      <c r="DE1007" s="67">
        <v>3.0258141923695803E-3</v>
      </c>
      <c r="DF1007" s="67">
        <v>1.1725843884050846E-2</v>
      </c>
      <c r="DG1007" s="67">
        <v>4.938619676977396E-3</v>
      </c>
      <c r="DH1007" s="67">
        <v>-1.8376825377345085E-2</v>
      </c>
      <c r="DI1007" s="67">
        <v>-3.8202196359634399E-2</v>
      </c>
      <c r="DJ1007" s="67">
        <v>-6.1505895107984543E-2</v>
      </c>
      <c r="DK1007" s="67">
        <v>-8.1619404256343842E-2</v>
      </c>
      <c r="DL1007" s="67">
        <v>-0.10232605040073395</v>
      </c>
      <c r="DM1007" s="67">
        <v>-0.10667838901281357</v>
      </c>
      <c r="DN1007" s="67">
        <v>-9.5058739185333252E-2</v>
      </c>
      <c r="DO1007" s="67">
        <v>0.46182903647422791</v>
      </c>
      <c r="DP1007" s="67">
        <v>0.66686385869979858</v>
      </c>
      <c r="DQ1007" s="67">
        <v>0.76204961538314819</v>
      </c>
      <c r="DR1007" s="67">
        <v>0.8108028769493103</v>
      </c>
      <c r="DS1007" s="67">
        <v>0.51882249116897583</v>
      </c>
      <c r="DT1007" s="67">
        <v>-0.39717090129852295</v>
      </c>
      <c r="DU1007" s="67">
        <v>-0.38575989007949829</v>
      </c>
      <c r="DV1007" s="67">
        <v>-0.23265747725963593</v>
      </c>
      <c r="DW1007" s="67">
        <v>-0.13600118458271027</v>
      </c>
      <c r="DX1007" s="67">
        <v>-9.1218523681163788E-2</v>
      </c>
      <c r="DY1007" s="67">
        <v>1.1505034752190113E-2</v>
      </c>
      <c r="DZ1007" s="67">
        <v>2.1938195452094078E-2</v>
      </c>
      <c r="EA1007" s="67">
        <v>4.3991953134536743E-2</v>
      </c>
      <c r="EB1007" s="67">
        <v>3.6857161670923233E-2</v>
      </c>
      <c r="EC1007" s="67">
        <v>4.4085618108510971E-2</v>
      </c>
      <c r="ED1007" s="67">
        <v>5.3131956607103348E-2</v>
      </c>
      <c r="EE1007" s="67">
        <v>5.0582606345415115E-2</v>
      </c>
      <c r="EF1007" s="67">
        <v>3.1925112009048462E-2</v>
      </c>
      <c r="EG1007" s="67">
        <v>1.6232991591095924E-2</v>
      </c>
      <c r="EH1007" s="67">
        <v>-2.7559625450521708E-3</v>
      </c>
      <c r="EI1007" s="67">
        <v>-1.9135022535920143E-2</v>
      </c>
      <c r="EJ1007" s="67">
        <v>-3.5823285579681396E-2</v>
      </c>
      <c r="EK1007" s="67">
        <v>-3.6932326853275299E-2</v>
      </c>
      <c r="EL1007" s="67">
        <v>-2.2648660466074944E-2</v>
      </c>
      <c r="EM1007" s="67">
        <v>0.53241252899169922</v>
      </c>
      <c r="EN1007" s="67">
        <v>0.73830568790435791</v>
      </c>
      <c r="EO1007" s="67">
        <v>0.83445513248443604</v>
      </c>
      <c r="EP1007" s="67">
        <v>0.8839259147644043</v>
      </c>
      <c r="EQ1007" s="67">
        <v>0.59211760759353638</v>
      </c>
      <c r="ER1007" s="67">
        <v>-0.32133021950721741</v>
      </c>
      <c r="ES1007" s="67">
        <v>-0.31174349784851074</v>
      </c>
      <c r="ET1007" s="67">
        <v>-0.16225489974021912</v>
      </c>
      <c r="EU1007" s="67">
        <v>-7.0876121520996094E-2</v>
      </c>
      <c r="EV1007" s="67">
        <v>-3.1592480838298798E-2</v>
      </c>
      <c r="EW1007" s="67">
        <v>74.569198608398438</v>
      </c>
      <c r="EX1007" s="67">
        <v>73.126152038574219</v>
      </c>
      <c r="EY1007" s="67">
        <v>70.949508666992188</v>
      </c>
      <c r="EZ1007" s="67">
        <v>70.035934448242188</v>
      </c>
      <c r="FA1007" s="67">
        <v>68.589988708496094</v>
      </c>
      <c r="FB1007" s="67">
        <v>67.871315002441406</v>
      </c>
      <c r="FC1007" s="67">
        <v>68.532058715820313</v>
      </c>
      <c r="FD1007" s="67">
        <v>68.887710571289063</v>
      </c>
      <c r="FE1007" s="67">
        <v>75.617706298828125</v>
      </c>
      <c r="FF1007" s="67">
        <v>85.112709045410156</v>
      </c>
      <c r="FG1007" s="67">
        <v>92.106971740722656</v>
      </c>
      <c r="FH1007" s="67">
        <v>94.899383544921875</v>
      </c>
      <c r="FI1007" s="67">
        <v>96.359321594238281</v>
      </c>
      <c r="FJ1007" s="67">
        <v>97.706428527832031</v>
      </c>
      <c r="FK1007" s="67">
        <v>99.086685180664063</v>
      </c>
      <c r="FL1007" s="67">
        <v>99.23779296875</v>
      </c>
      <c r="FM1007" s="67">
        <v>98.0618896484375</v>
      </c>
      <c r="FN1007" s="67">
        <v>95.771209716796875</v>
      </c>
      <c r="FO1007" s="67">
        <v>90.737289428710938</v>
      </c>
      <c r="FP1007" s="67">
        <v>84.376983642578125</v>
      </c>
      <c r="FQ1007" s="67">
        <v>80.603263854980469</v>
      </c>
      <c r="FR1007" s="67">
        <v>77.892005920410156</v>
      </c>
      <c r="FS1007" s="67">
        <v>76.687004089355469</v>
      </c>
      <c r="FT1007" s="67">
        <v>75.799736022949219</v>
      </c>
      <c r="FU1007" s="68">
        <v>6.4631015062332153E-2</v>
      </c>
      <c r="FV1007" s="40">
        <v>8.5900001525878906</v>
      </c>
      <c r="FW1007">
        <v>5674.32</v>
      </c>
      <c r="FX1007">
        <v>1</v>
      </c>
    </row>
    <row r="1008" spans="1:180" x14ac:dyDescent="0.2">
      <c r="A1008" t="s">
        <v>189</v>
      </c>
      <c r="B1008" t="s">
        <v>207</v>
      </c>
      <c r="C1008" t="s">
        <v>204</v>
      </c>
      <c r="D1008" t="s">
        <v>187</v>
      </c>
      <c r="E1008" t="s">
        <v>1</v>
      </c>
      <c r="F1008" t="s">
        <v>194</v>
      </c>
      <c r="G1008" s="60" t="s">
        <v>230</v>
      </c>
      <c r="H1008" s="67">
        <v>4061</v>
      </c>
      <c r="I1008" s="67">
        <v>0.9571879506111145</v>
      </c>
      <c r="J1008" s="67">
        <v>0.84940272569656372</v>
      </c>
      <c r="K1008" s="67">
        <v>0.76640325784683228</v>
      </c>
      <c r="L1008" s="67">
        <v>0.72160762548446655</v>
      </c>
      <c r="M1008" s="67">
        <v>0.70879322290420532</v>
      </c>
      <c r="N1008" s="67">
        <v>0.75717020034790039</v>
      </c>
      <c r="O1008" s="67">
        <v>0.8747398853302002</v>
      </c>
      <c r="P1008" s="67">
        <v>0.95361852645874023</v>
      </c>
      <c r="Q1008" s="67">
        <v>0.95152533054351807</v>
      </c>
      <c r="R1008" s="67">
        <v>1.0005358457565308</v>
      </c>
      <c r="S1008" s="67">
        <v>1.0968219041824341</v>
      </c>
      <c r="T1008" s="67">
        <v>1.245908260345459</v>
      </c>
      <c r="U1008" s="67">
        <v>1.4504059553146362</v>
      </c>
      <c r="V1008" s="67">
        <v>1.6917996406555176</v>
      </c>
      <c r="W1008" s="67">
        <v>1.9178229570388794</v>
      </c>
      <c r="X1008" s="67">
        <v>2.1494820117950439</v>
      </c>
      <c r="Y1008" s="67">
        <v>2.3327031135559082</v>
      </c>
      <c r="Z1008" s="67">
        <v>2.4057998657226563</v>
      </c>
      <c r="AA1008" s="67">
        <v>2.3265419006347656</v>
      </c>
      <c r="AB1008" s="67">
        <v>2.1463901996612549</v>
      </c>
      <c r="AC1008" s="67">
        <v>1.9253191947937012</v>
      </c>
      <c r="AD1008" s="67">
        <v>1.659995436668396</v>
      </c>
      <c r="AE1008" s="67">
        <v>1.3519562482833862</v>
      </c>
      <c r="AF1008" s="67">
        <v>1.0826592445373535</v>
      </c>
      <c r="AG1008" s="67">
        <v>-0.18327498435974121</v>
      </c>
      <c r="AH1008" s="67">
        <v>-0.1452915370464325</v>
      </c>
      <c r="AI1008" s="67">
        <v>-0.12196800112724304</v>
      </c>
      <c r="AJ1008" s="67">
        <v>-9.8729796707630157E-2</v>
      </c>
      <c r="AK1008" s="67">
        <v>-8.0452434718608856E-2</v>
      </c>
      <c r="AL1008" s="67">
        <v>-8.9796692132949829E-2</v>
      </c>
      <c r="AM1008" s="67">
        <v>-0.11252585053443909</v>
      </c>
      <c r="AN1008" s="67">
        <v>-0.11947719007730484</v>
      </c>
      <c r="AO1008" s="67">
        <v>-0.17147479951381683</v>
      </c>
      <c r="AP1008" s="67">
        <v>-0.22014167904853821</v>
      </c>
      <c r="AQ1008" s="67">
        <v>-0.26646515727043152</v>
      </c>
      <c r="AR1008" s="67">
        <v>-0.30820602178573608</v>
      </c>
      <c r="AS1008" s="67">
        <v>-0.35221835970878601</v>
      </c>
      <c r="AT1008" s="67">
        <v>-0.32321536540985107</v>
      </c>
      <c r="AU1008" s="67">
        <v>0.28802451491355896</v>
      </c>
      <c r="AV1008" s="67">
        <v>0.46710690855979919</v>
      </c>
      <c r="AW1008" s="67">
        <v>0.5269504189491272</v>
      </c>
      <c r="AX1008" s="67">
        <v>0.507892906665802</v>
      </c>
      <c r="AY1008" s="67">
        <v>0.21295231580734253</v>
      </c>
      <c r="AZ1008" s="67">
        <v>-0.56503373384475708</v>
      </c>
      <c r="BA1008" s="67">
        <v>-0.52657902240753174</v>
      </c>
      <c r="BB1008" s="67">
        <v>-0.36294233798980713</v>
      </c>
      <c r="BC1008" s="67">
        <v>-0.26854404807090759</v>
      </c>
      <c r="BD1008" s="67">
        <v>-0.17172402143478394</v>
      </c>
      <c r="BE1008" s="67">
        <v>-0.13116426765918732</v>
      </c>
      <c r="BF1008" s="67">
        <v>-9.7634300589561462E-2</v>
      </c>
      <c r="BG1008" s="67">
        <v>-7.7325694262981415E-2</v>
      </c>
      <c r="BH1008" s="67">
        <v>-5.6320585310459137E-2</v>
      </c>
      <c r="BI1008" s="67">
        <v>-3.9367638528347015E-2</v>
      </c>
      <c r="BJ1008" s="67">
        <v>-4.8365835100412369E-2</v>
      </c>
      <c r="BK1008" s="67">
        <v>-6.6853657364845276E-2</v>
      </c>
      <c r="BL1008" s="67">
        <v>-6.9143973290920258E-2</v>
      </c>
      <c r="BM1008" s="67">
        <v>-0.11700645834207535</v>
      </c>
      <c r="BN1008" s="67">
        <v>-0.16135717928409576</v>
      </c>
      <c r="BO1008" s="67">
        <v>-0.20394441485404968</v>
      </c>
      <c r="BP1008" s="67">
        <v>-0.24166449904441833</v>
      </c>
      <c r="BQ1008" s="67">
        <v>-0.28243228793144226</v>
      </c>
      <c r="BR1008" s="67">
        <v>-0.25076359510421753</v>
      </c>
      <c r="BS1008" s="67">
        <v>0.35864931344985962</v>
      </c>
      <c r="BT1008" s="67">
        <v>0.5385901927947998</v>
      </c>
      <c r="BU1008" s="67">
        <v>0.59939736127853394</v>
      </c>
      <c r="BV1008" s="67">
        <v>0.58105850219726563</v>
      </c>
      <c r="BW1008" s="67">
        <v>0.28628924489021301</v>
      </c>
      <c r="BX1008" s="67">
        <v>-0.48914992809295654</v>
      </c>
      <c r="BY1008" s="67">
        <v>-0.45252159237861633</v>
      </c>
      <c r="BZ1008" s="67">
        <v>-0.29250055551528931</v>
      </c>
      <c r="CA1008" s="67">
        <v>-0.20338335633277893</v>
      </c>
      <c r="CB1008" s="67">
        <v>-0.11206556111574173</v>
      </c>
      <c r="CC1008" s="67">
        <v>-9.5072560012340546E-2</v>
      </c>
      <c r="CD1008" s="67">
        <v>-6.462705135345459E-2</v>
      </c>
      <c r="CE1008" s="67">
        <v>-4.6406563371419907E-2</v>
      </c>
      <c r="CF1008" s="67">
        <v>-2.6948103681206703E-2</v>
      </c>
      <c r="CG1008" s="67">
        <v>-1.0912434197962284E-2</v>
      </c>
      <c r="CH1008" s="67">
        <v>-1.9670959562063217E-2</v>
      </c>
      <c r="CI1008" s="67">
        <v>-3.5221248865127563E-2</v>
      </c>
      <c r="CJ1008" s="67">
        <v>-3.4283336251974106E-2</v>
      </c>
      <c r="CK1008" s="67">
        <v>-7.9281844198703766E-2</v>
      </c>
      <c r="CL1008" s="67">
        <v>-0.12064322084188461</v>
      </c>
      <c r="CM1008" s="67">
        <v>-0.16064272820949554</v>
      </c>
      <c r="CN1008" s="67">
        <v>-0.19557806849479675</v>
      </c>
      <c r="CO1008" s="67">
        <v>-0.23409873247146606</v>
      </c>
      <c r="CP1008" s="67">
        <v>-0.20058372616767883</v>
      </c>
      <c r="CQ1008" s="67">
        <v>0.40756380558013916</v>
      </c>
      <c r="CR1008" s="67">
        <v>0.58809930086135864</v>
      </c>
      <c r="CS1008" s="67">
        <v>0.6495739221572876</v>
      </c>
      <c r="CT1008" s="67">
        <v>0.6317327618598938</v>
      </c>
      <c r="CU1008" s="67">
        <v>0.33708220720291138</v>
      </c>
      <c r="CV1008" s="67">
        <v>-0.43659302592277527</v>
      </c>
      <c r="CW1008" s="67">
        <v>-0.40122967958450317</v>
      </c>
      <c r="CX1008" s="67">
        <v>-0.24371278285980225</v>
      </c>
      <c r="CY1008" s="67">
        <v>-0.1582532674074173</v>
      </c>
      <c r="CZ1008" s="67">
        <v>-7.0746295154094696E-2</v>
      </c>
      <c r="DA1008" s="67">
        <v>-5.8980841189622879E-2</v>
      </c>
      <c r="DB1008" s="67">
        <v>-3.1619805842638016E-2</v>
      </c>
      <c r="DC1008" s="67">
        <v>-1.5487438067793846E-2</v>
      </c>
      <c r="DD1008" s="67">
        <v>2.4243812076747417E-3</v>
      </c>
      <c r="DE1008" s="67">
        <v>1.7542768269777298E-2</v>
      </c>
      <c r="DF1008" s="67">
        <v>9.0239215642213821E-3</v>
      </c>
      <c r="DG1008" s="67">
        <v>-3.5888324491679668E-3</v>
      </c>
      <c r="DH1008" s="67">
        <v>5.7729543186724186E-4</v>
      </c>
      <c r="DI1008" s="67">
        <v>-4.1557241231203079E-2</v>
      </c>
      <c r="DJ1008" s="67">
        <v>-7.9929254949092865E-2</v>
      </c>
      <c r="DK1008" s="67">
        <v>-0.117341049015522</v>
      </c>
      <c r="DL1008" s="67">
        <v>-0.14949165284633636</v>
      </c>
      <c r="DM1008" s="67">
        <v>-0.18576513230800629</v>
      </c>
      <c r="DN1008" s="67">
        <v>-0.15040387213230133</v>
      </c>
      <c r="DO1008" s="67">
        <v>0.45647832751274109</v>
      </c>
      <c r="DP1008" s="67">
        <v>0.63760840892791748</v>
      </c>
      <c r="DQ1008" s="67">
        <v>0.69975048303604126</v>
      </c>
      <c r="DR1008" s="67">
        <v>0.68240702152252197</v>
      </c>
      <c r="DS1008" s="67">
        <v>0.38787513971328735</v>
      </c>
      <c r="DT1008" s="67">
        <v>-0.38403609395027161</v>
      </c>
      <c r="DU1008" s="67">
        <v>-0.34993773698806763</v>
      </c>
      <c r="DV1008" s="67">
        <v>-0.19492499530315399</v>
      </c>
      <c r="DW1008" s="67">
        <v>-0.11312317103147507</v>
      </c>
      <c r="DX1008" s="67">
        <v>-2.9427031055092812E-2</v>
      </c>
      <c r="DY1008" s="67">
        <v>-6.8701324053108692E-3</v>
      </c>
      <c r="DZ1008" s="67">
        <v>1.6037417575716972E-2</v>
      </c>
      <c r="EA1008" s="67">
        <v>2.915487065911293E-2</v>
      </c>
      <c r="EB1008" s="67">
        <v>4.4833585619926453E-2</v>
      </c>
      <c r="EC1008" s="67">
        <v>5.8627564460039139E-2</v>
      </c>
      <c r="ED1008" s="67">
        <v>5.0454773008823395E-2</v>
      </c>
      <c r="EE1008" s="67">
        <v>4.208335280418396E-2</v>
      </c>
      <c r="EF1008" s="67">
        <v>5.091051384806633E-2</v>
      </c>
      <c r="EG1008" s="67">
        <v>1.2911104597151279E-2</v>
      </c>
      <c r="EH1008" s="67">
        <v>-2.1144766360521317E-2</v>
      </c>
      <c r="EI1008" s="67">
        <v>-5.4820302873849869E-2</v>
      </c>
      <c r="EJ1008" s="67">
        <v>-8.2950152456760406E-2</v>
      </c>
      <c r="EK1008" s="67">
        <v>-0.11597909033298492</v>
      </c>
      <c r="EL1008" s="67">
        <v>-7.7952086925506592E-2</v>
      </c>
      <c r="EM1008" s="67">
        <v>0.52710306644439697</v>
      </c>
      <c r="EN1008" s="67">
        <v>0.70909172296524048</v>
      </c>
      <c r="EO1008" s="67">
        <v>0.772197425365448</v>
      </c>
      <c r="EP1008" s="67">
        <v>0.75557255744934082</v>
      </c>
      <c r="EQ1008" s="67">
        <v>0.46121203899383545</v>
      </c>
      <c r="ER1008" s="67">
        <v>-0.30815231800079346</v>
      </c>
      <c r="ES1008" s="67">
        <v>-0.27588030695915222</v>
      </c>
      <c r="ET1008" s="67">
        <v>-0.12448321282863617</v>
      </c>
      <c r="EU1008" s="67">
        <v>-4.79624904692173E-2</v>
      </c>
      <c r="EV1008" s="67">
        <v>3.0231425538659096E-2</v>
      </c>
      <c r="EW1008" s="67">
        <v>75.591705322265625</v>
      </c>
      <c r="EX1008" s="67">
        <v>73.343704223632813</v>
      </c>
      <c r="EY1008" s="67">
        <v>72.870323181152344</v>
      </c>
      <c r="EZ1008" s="67">
        <v>71.24603271484375</v>
      </c>
      <c r="FA1008" s="67">
        <v>70.885421752929688</v>
      </c>
      <c r="FB1008" s="67">
        <v>72.753318786621094</v>
      </c>
      <c r="FC1008" s="67">
        <v>74.449325561523438</v>
      </c>
      <c r="FD1008" s="67">
        <v>73.671524047851563</v>
      </c>
      <c r="FE1008" s="67">
        <v>77.715286254882813</v>
      </c>
      <c r="FF1008" s="67">
        <v>82.832313537597656</v>
      </c>
      <c r="FG1008" s="67">
        <v>88.797065734863281</v>
      </c>
      <c r="FH1008" s="67">
        <v>92.343772888183594</v>
      </c>
      <c r="FI1008" s="67">
        <v>94.381980895996094</v>
      </c>
      <c r="FJ1008" s="67">
        <v>95.506881713867188</v>
      </c>
      <c r="FK1008" s="67">
        <v>96.804008483886719</v>
      </c>
      <c r="FL1008" s="67">
        <v>97.915077209472656</v>
      </c>
      <c r="FM1008" s="67">
        <v>97.093315124511719</v>
      </c>
      <c r="FN1008" s="67">
        <v>93.692962646484375</v>
      </c>
      <c r="FO1008" s="67">
        <v>88.917861938476563</v>
      </c>
      <c r="FP1008" s="67">
        <v>82.773963928222656</v>
      </c>
      <c r="FQ1008" s="67">
        <v>77.321517944335938</v>
      </c>
      <c r="FR1008" s="67">
        <v>75.613983154296875</v>
      </c>
      <c r="FS1008" s="67">
        <v>75.456581115722656</v>
      </c>
      <c r="FT1008" s="67">
        <v>73.758956909179688</v>
      </c>
      <c r="FU1008" s="68">
        <v>6.4668022096157074E-2</v>
      </c>
      <c r="FV1008" s="40">
        <v>8.1999998092651367</v>
      </c>
      <c r="FW1008">
        <v>5642.26</v>
      </c>
      <c r="FX1008">
        <v>1</v>
      </c>
    </row>
    <row r="1009" spans="1:180" x14ac:dyDescent="0.2">
      <c r="A1009" t="s">
        <v>189</v>
      </c>
      <c r="B1009" t="s">
        <v>207</v>
      </c>
      <c r="C1009" t="s">
        <v>204</v>
      </c>
      <c r="D1009" t="s">
        <v>187</v>
      </c>
      <c r="E1009" t="s">
        <v>1</v>
      </c>
      <c r="F1009" t="s">
        <v>194</v>
      </c>
      <c r="G1009" s="60" t="s">
        <v>2</v>
      </c>
      <c r="H1009" s="67">
        <v>4149.5333316485085</v>
      </c>
      <c r="I1009" s="67">
        <v>0.93720638751983643</v>
      </c>
      <c r="J1009" s="67">
        <v>0.81382393836975098</v>
      </c>
      <c r="K1009" s="67">
        <v>0.73681211471557617</v>
      </c>
      <c r="L1009" s="67">
        <v>0.69154638051986694</v>
      </c>
      <c r="M1009" s="67">
        <v>0.67557317018508911</v>
      </c>
      <c r="N1009" s="67">
        <v>0.72026717662811279</v>
      </c>
      <c r="O1009" s="67">
        <v>0.82609272003173828</v>
      </c>
      <c r="P1009" s="67">
        <v>0.91028815507888794</v>
      </c>
      <c r="Q1009" s="67">
        <v>0.96300458908081055</v>
      </c>
      <c r="R1009" s="67">
        <v>1.0473856925964355</v>
      </c>
      <c r="S1009" s="67">
        <v>1.1710996627807617</v>
      </c>
      <c r="T1009" s="67">
        <v>1.3407607078552246</v>
      </c>
      <c r="U1009" s="67">
        <v>1.5589638948440552</v>
      </c>
      <c r="V1009" s="67">
        <v>1.7978973388671875</v>
      </c>
      <c r="W1009" s="67">
        <v>2.0364236831665039</v>
      </c>
      <c r="X1009" s="67">
        <v>2.300396203994751</v>
      </c>
      <c r="Y1009" s="67">
        <v>2.5399212837219238</v>
      </c>
      <c r="Z1009" s="67">
        <v>2.7149076461791992</v>
      </c>
      <c r="AA1009" s="67">
        <v>2.7184085845947266</v>
      </c>
      <c r="AB1009" s="67">
        <v>2.5814580917358398</v>
      </c>
      <c r="AC1009" s="67">
        <v>2.3310067653656006</v>
      </c>
      <c r="AD1009" s="67">
        <v>2.0288841724395752</v>
      </c>
      <c r="AE1009" s="67">
        <v>1.6183559894561768</v>
      </c>
      <c r="AF1009" s="67">
        <v>1.257803201675415</v>
      </c>
      <c r="AG1009" s="67">
        <v>-0.11492826789617538</v>
      </c>
      <c r="AH1009" s="67">
        <v>-8.9065529406070709E-2</v>
      </c>
      <c r="AI1009" s="67">
        <v>-7.4379809200763702E-2</v>
      </c>
      <c r="AJ1009" s="67">
        <v>-6.2977299094200134E-2</v>
      </c>
      <c r="AK1009" s="67">
        <v>-5.5304430425167084E-2</v>
      </c>
      <c r="AL1009" s="67">
        <v>-5.3889494389295578E-2</v>
      </c>
      <c r="AM1009" s="67">
        <v>-7.1028970181941986E-2</v>
      </c>
      <c r="AN1009" s="67">
        <v>-9.5017336308956146E-2</v>
      </c>
      <c r="AO1009" s="67">
        <v>-0.12129572033882141</v>
      </c>
      <c r="AP1009" s="67">
        <v>-0.14491447806358337</v>
      </c>
      <c r="AQ1009" s="67">
        <v>-0.16827058792114258</v>
      </c>
      <c r="AR1009" s="67">
        <v>-0.19398856163024902</v>
      </c>
      <c r="AS1009" s="67">
        <v>-0.21021498739719391</v>
      </c>
      <c r="AT1009" s="67">
        <v>-0.17564579844474792</v>
      </c>
      <c r="AU1009" s="67">
        <v>0.40939253568649292</v>
      </c>
      <c r="AV1009" s="67">
        <v>0.60962545871734619</v>
      </c>
      <c r="AW1009" s="67">
        <v>0.71023350954055786</v>
      </c>
      <c r="AX1009" s="67">
        <v>0.75667935609817505</v>
      </c>
      <c r="AY1009" s="67">
        <v>0.60949993133544922</v>
      </c>
      <c r="AZ1009" s="67">
        <v>-0.42541798949241638</v>
      </c>
      <c r="BA1009" s="67">
        <v>-0.57353496551513672</v>
      </c>
      <c r="BB1009" s="67">
        <v>-0.42604717612266541</v>
      </c>
      <c r="BC1009" s="67">
        <v>-0.27484354376792908</v>
      </c>
      <c r="BD1009" s="67">
        <v>-0.19016602635383606</v>
      </c>
      <c r="BE1009" s="67">
        <v>-8.2091845571994781E-2</v>
      </c>
      <c r="BF1009" s="67">
        <v>-5.9039086103439331E-2</v>
      </c>
      <c r="BG1009" s="67">
        <v>-4.625648632645607E-2</v>
      </c>
      <c r="BH1009" s="67">
        <v>-3.6263998597860336E-2</v>
      </c>
      <c r="BI1009" s="67">
        <v>-2.9428472742438316E-2</v>
      </c>
      <c r="BJ1009" s="67">
        <v>-2.7790069580078125E-2</v>
      </c>
      <c r="BK1009" s="67">
        <v>-4.2260225862264633E-2</v>
      </c>
      <c r="BL1009" s="67">
        <v>-6.3315689563751221E-2</v>
      </c>
      <c r="BM1009" s="67">
        <v>-8.6988054215908051E-2</v>
      </c>
      <c r="BN1009" s="67">
        <v>-0.10788077861070633</v>
      </c>
      <c r="BO1009" s="67">
        <v>-0.12888559699058533</v>
      </c>
      <c r="BP1009" s="67">
        <v>-0.15207067131996155</v>
      </c>
      <c r="BQ1009" s="67">
        <v>-0.16625428199768066</v>
      </c>
      <c r="BR1009" s="67">
        <v>-0.13001032173633575</v>
      </c>
      <c r="BS1009" s="67">
        <v>0.45388728380203247</v>
      </c>
      <c r="BT1009" s="67">
        <v>0.65466189384460449</v>
      </c>
      <c r="BU1009" s="67">
        <v>0.7558780312538147</v>
      </c>
      <c r="BV1009" s="67">
        <v>0.80278259515762329</v>
      </c>
      <c r="BW1009" s="67">
        <v>0.65575480461120605</v>
      </c>
      <c r="BX1009" s="67">
        <v>-0.37761273980140686</v>
      </c>
      <c r="BY1009" s="67">
        <v>-0.52686768770217896</v>
      </c>
      <c r="BZ1009" s="67">
        <v>-0.38165882229804993</v>
      </c>
      <c r="CA1009" s="67">
        <v>-0.23378808796405792</v>
      </c>
      <c r="CB1009" s="67">
        <v>-0.15257732570171356</v>
      </c>
      <c r="CC1009" s="67">
        <v>-5.9349436312913895E-2</v>
      </c>
      <c r="CD1009" s="67">
        <v>-3.824286162853241E-2</v>
      </c>
      <c r="CE1009" s="67">
        <v>-2.6778353378176689E-2</v>
      </c>
      <c r="CF1009" s="67">
        <v>-1.7762450501322746E-2</v>
      </c>
      <c r="CG1009" s="67">
        <v>-1.1506862007081509E-2</v>
      </c>
      <c r="CH1009" s="67">
        <v>-9.7136897966265678E-3</v>
      </c>
      <c r="CI1009" s="67">
        <v>-2.2335076704621315E-2</v>
      </c>
      <c r="CJ1009" s="67">
        <v>-4.1359223425388336E-2</v>
      </c>
      <c r="CK1009" s="67">
        <v>-6.3226677477359772E-2</v>
      </c>
      <c r="CL1009" s="67">
        <v>-8.2231342792510986E-2</v>
      </c>
      <c r="CM1009" s="67">
        <v>-0.10160766541957855</v>
      </c>
      <c r="CN1009" s="67">
        <v>-0.12303847819566727</v>
      </c>
      <c r="CO1009" s="67">
        <v>-0.13580721616744995</v>
      </c>
      <c r="CP1009" s="67">
        <v>-9.8403327167034149E-2</v>
      </c>
      <c r="CQ1009" s="67">
        <v>0.48470422625541687</v>
      </c>
      <c r="CR1009" s="67">
        <v>0.68585407733917236</v>
      </c>
      <c r="CS1009" s="67">
        <v>0.7874913215637207</v>
      </c>
      <c r="CT1009" s="67">
        <v>0.83471357822418213</v>
      </c>
      <c r="CU1009" s="67">
        <v>0.68779087066650391</v>
      </c>
      <c r="CV1009" s="67">
        <v>-0.34450298547744751</v>
      </c>
      <c r="CW1009" s="67">
        <v>-0.49454602599143982</v>
      </c>
      <c r="CX1009" s="67">
        <v>-0.35091561079025269</v>
      </c>
      <c r="CY1009" s="67">
        <v>-0.20535321533679962</v>
      </c>
      <c r="CZ1009" s="67">
        <v>-0.12654350697994232</v>
      </c>
      <c r="DA1009" s="67">
        <v>-3.6607027053833008E-2</v>
      </c>
      <c r="DB1009" s="67">
        <v>-1.7446640878915787E-2</v>
      </c>
      <c r="DC1009" s="67">
        <v>-7.3002218268811703E-3</v>
      </c>
      <c r="DD1009" s="67">
        <v>7.3910137871280313E-4</v>
      </c>
      <c r="DE1009" s="67">
        <v>6.4147491939365864E-3</v>
      </c>
      <c r="DF1009" s="67">
        <v>8.3626890555024147E-3</v>
      </c>
      <c r="DG1009" s="67">
        <v>-2.4099291767925024E-3</v>
      </c>
      <c r="DH1009" s="67">
        <v>-1.940276101231575E-2</v>
      </c>
      <c r="DI1009" s="67">
        <v>-3.9465297013521194E-2</v>
      </c>
      <c r="DJ1009" s="67">
        <v>-5.6581921875476837E-2</v>
      </c>
      <c r="DK1009" s="67">
        <v>-7.4329733848571777E-2</v>
      </c>
      <c r="DL1009" s="67">
        <v>-9.4006292521953583E-2</v>
      </c>
      <c r="DM1009" s="67">
        <v>-0.10536015778779984</v>
      </c>
      <c r="DN1009" s="67">
        <v>-6.6796332597732544E-2</v>
      </c>
      <c r="DO1009" s="67">
        <v>0.51552110910415649</v>
      </c>
      <c r="DP1009" s="67">
        <v>0.71704614162445068</v>
      </c>
      <c r="DQ1009" s="67">
        <v>0.81910455226898193</v>
      </c>
      <c r="DR1009" s="67">
        <v>0.86664450168609619</v>
      </c>
      <c r="DS1009" s="67">
        <v>0.71982687711715698</v>
      </c>
      <c r="DT1009" s="67">
        <v>-0.31139320135116577</v>
      </c>
      <c r="DU1009" s="67">
        <v>-0.46222439408302307</v>
      </c>
      <c r="DV1009" s="67">
        <v>-0.32017242908477783</v>
      </c>
      <c r="DW1009" s="67">
        <v>-0.17691835761070251</v>
      </c>
      <c r="DX1009" s="67">
        <v>-0.10050970315933228</v>
      </c>
      <c r="DY1009" s="67">
        <v>-3.7706063594669104E-3</v>
      </c>
      <c r="DZ1009" s="67">
        <v>1.2579805217683315E-2</v>
      </c>
      <c r="EA1009" s="67">
        <v>2.0823104307055473E-2</v>
      </c>
      <c r="EB1009" s="67">
        <v>2.745240181684494E-2</v>
      </c>
      <c r="EC1009" s="67">
        <v>3.2290711998939514E-2</v>
      </c>
      <c r="ED1009" s="67">
        <v>3.4462112933397293E-2</v>
      </c>
      <c r="EE1009" s="67">
        <v>2.6358818635344505E-2</v>
      </c>
      <c r="EF1009" s="67">
        <v>1.2298884801566601E-2</v>
      </c>
      <c r="EG1009" s="67">
        <v>-5.1576360128819942E-3</v>
      </c>
      <c r="EH1009" s="67">
        <v>-1.9548220559954643E-2</v>
      </c>
      <c r="EI1009" s="67">
        <v>-3.4944731742143631E-2</v>
      </c>
      <c r="EJ1009" s="67">
        <v>-5.2088413387537003E-2</v>
      </c>
      <c r="EK1009" s="67">
        <v>-6.1399433761835098E-2</v>
      </c>
      <c r="EL1009" s="67">
        <v>-2.1160857751965523E-2</v>
      </c>
      <c r="EM1009" s="67">
        <v>0.56001591682434082</v>
      </c>
      <c r="EN1009" s="67">
        <v>0.76208263635635376</v>
      </c>
      <c r="EO1009" s="67">
        <v>0.86474913358688354</v>
      </c>
      <c r="EP1009" s="67">
        <v>0.91274774074554443</v>
      </c>
      <c r="EQ1009" s="67">
        <v>0.76608180999755859</v>
      </c>
      <c r="ER1009" s="67">
        <v>-0.26358795166015625</v>
      </c>
      <c r="ES1009" s="67">
        <v>-0.41555705666542053</v>
      </c>
      <c r="ET1009" s="67">
        <v>-0.27578410506248474</v>
      </c>
      <c r="EU1009" s="67">
        <v>-0.13586290180683136</v>
      </c>
      <c r="EV1009" s="67">
        <v>-6.2921002507209778E-2</v>
      </c>
      <c r="EW1009" s="67">
        <v>71.7037353515625</v>
      </c>
      <c r="EX1009" s="67">
        <v>70.700286865234375</v>
      </c>
      <c r="EY1009" s="67">
        <v>69.352981567382813</v>
      </c>
      <c r="EZ1009" s="67">
        <v>68.835983276367188</v>
      </c>
      <c r="FA1009" s="67">
        <v>68.341239929199219</v>
      </c>
      <c r="FB1009" s="67">
        <v>67.866416931152344</v>
      </c>
      <c r="FC1009" s="67">
        <v>68.180984497070313</v>
      </c>
      <c r="FD1009" s="67">
        <v>71.638656616210938</v>
      </c>
      <c r="FE1009" s="67">
        <v>78.529487609863281</v>
      </c>
      <c r="FF1009" s="67">
        <v>85.141952514648438</v>
      </c>
      <c r="FG1009" s="67">
        <v>89.462638854980469</v>
      </c>
      <c r="FH1009" s="67">
        <v>91.7259521484375</v>
      </c>
      <c r="FI1009" s="67">
        <v>94.248481750488281</v>
      </c>
      <c r="FJ1009" s="67">
        <v>96.055892944335938</v>
      </c>
      <c r="FK1009" s="67">
        <v>97.546394348144531</v>
      </c>
      <c r="FL1009" s="67">
        <v>98.747482299804688</v>
      </c>
      <c r="FM1009" s="67">
        <v>99.137153625488281</v>
      </c>
      <c r="FN1009" s="67">
        <v>98.720794677734375</v>
      </c>
      <c r="FO1009" s="67">
        <v>96.101036071777344</v>
      </c>
      <c r="FP1009" s="67">
        <v>90.28692626953125</v>
      </c>
      <c r="FQ1009" s="67">
        <v>83.239707946777344</v>
      </c>
      <c r="FR1009" s="67">
        <v>79.006576538085938</v>
      </c>
      <c r="FS1009" s="67">
        <v>76.424087524414063</v>
      </c>
      <c r="FT1009" s="67">
        <v>74.527755737304688</v>
      </c>
      <c r="FU1009" s="68">
        <v>4.0750257670879364E-2</v>
      </c>
      <c r="FV1009" s="40">
        <v>7.559999942779541</v>
      </c>
      <c r="FW1009">
        <v>6084.33</v>
      </c>
      <c r="FX1009">
        <v>1</v>
      </c>
    </row>
    <row r="1010" spans="1:180" x14ac:dyDescent="0.2">
      <c r="A1010" t="s">
        <v>189</v>
      </c>
      <c r="B1010" t="s">
        <v>207</v>
      </c>
      <c r="C1010" t="s">
        <v>204</v>
      </c>
      <c r="D1010" t="s">
        <v>188</v>
      </c>
      <c r="E1010" t="s">
        <v>1</v>
      </c>
      <c r="F1010" t="s">
        <v>1</v>
      </c>
      <c r="G1010" s="60" t="s">
        <v>216</v>
      </c>
      <c r="H1010" s="67">
        <v>9453.0000555515289</v>
      </c>
      <c r="I1010" s="67">
        <v>0.90850174427032471</v>
      </c>
      <c r="J1010" s="67">
        <v>0.77620446681976318</v>
      </c>
      <c r="K1010" s="67">
        <v>0.68313556909561157</v>
      </c>
      <c r="L1010" s="67">
        <v>0.63603949546813965</v>
      </c>
      <c r="M1010" s="67">
        <v>0.61653923988342285</v>
      </c>
      <c r="N1010" s="67">
        <v>0.63797354698181152</v>
      </c>
      <c r="O1010" s="67">
        <v>0.70271444320678711</v>
      </c>
      <c r="P1010" s="67">
        <v>0.77267372608184814</v>
      </c>
      <c r="Q1010" s="67">
        <v>0.84055948257446289</v>
      </c>
      <c r="R1010" s="67">
        <v>0.92489558458328247</v>
      </c>
      <c r="S1010" s="67">
        <v>1.0422216653823853</v>
      </c>
      <c r="T1010" s="67">
        <v>1.1935734748840332</v>
      </c>
      <c r="U1010" s="67">
        <v>1.414270281791687</v>
      </c>
      <c r="V1010" s="67">
        <v>1.6304121017456055</v>
      </c>
      <c r="W1010" s="67">
        <v>1.8420968055725098</v>
      </c>
      <c r="X1010" s="67">
        <v>2.0756897926330566</v>
      </c>
      <c r="Y1010" s="67">
        <v>2.2867560386657715</v>
      </c>
      <c r="Z1010" s="67">
        <v>2.4332494735717773</v>
      </c>
      <c r="AA1010" s="67">
        <v>2.4586164951324463</v>
      </c>
      <c r="AB1010" s="67">
        <v>2.357090950012207</v>
      </c>
      <c r="AC1010" s="67">
        <v>2.1582098007202148</v>
      </c>
      <c r="AD1010" s="67">
        <v>1.9766695499420166</v>
      </c>
      <c r="AE1010" s="67">
        <v>1.6678199768066406</v>
      </c>
      <c r="AF1010" s="67">
        <v>1.3377722501754761</v>
      </c>
      <c r="AG1010" s="67">
        <v>-3.73418889939785E-2</v>
      </c>
      <c r="AH1010" s="67">
        <v>-4.2355600744485855E-2</v>
      </c>
      <c r="AI1010" s="67">
        <v>-5.9449352324008942E-2</v>
      </c>
      <c r="AJ1010" s="67">
        <v>-5.8201216161251068E-2</v>
      </c>
      <c r="AK1010" s="67">
        <v>-5.2353590726852417E-2</v>
      </c>
      <c r="AL1010" s="67">
        <v>-5.380549281835556E-2</v>
      </c>
      <c r="AM1010" s="67">
        <v>-4.9619376659393311E-2</v>
      </c>
      <c r="AN1010" s="67">
        <v>-6.1415974050760269E-2</v>
      </c>
      <c r="AO1010" s="67">
        <v>-7.8398071229457855E-2</v>
      </c>
      <c r="AP1010" s="67">
        <v>-8.989349752664566E-2</v>
      </c>
      <c r="AQ1010" s="67">
        <v>-8.922528475522995E-2</v>
      </c>
      <c r="AR1010" s="67">
        <v>-9.8442569375038147E-2</v>
      </c>
      <c r="AS1010" s="67">
        <v>-7.8706718981266022E-2</v>
      </c>
      <c r="AT1010" s="67">
        <v>-6.4900726079940796E-2</v>
      </c>
      <c r="AU1010" s="67">
        <v>0.18678048253059387</v>
      </c>
      <c r="AV1010" s="67">
        <v>0.26955404877662659</v>
      </c>
      <c r="AW1010" s="67">
        <v>0.31059351563453674</v>
      </c>
      <c r="AX1010" s="67">
        <v>0.33244821429252625</v>
      </c>
      <c r="AY1010" s="67">
        <v>0.32229548692703247</v>
      </c>
      <c r="AZ1010" s="67">
        <v>-0.124784916639328</v>
      </c>
      <c r="BA1010" s="67">
        <v>-0.24496778845787048</v>
      </c>
      <c r="BB1010" s="67">
        <v>-0.21310462057590485</v>
      </c>
      <c r="BC1010" s="67">
        <v>-0.16986525058746338</v>
      </c>
      <c r="BD1010" s="67">
        <v>-0.12676943838596344</v>
      </c>
      <c r="BE1010" s="67">
        <v>-1.7415925394743681E-3</v>
      </c>
      <c r="BF1010" s="67">
        <v>-9.4544878229498863E-3</v>
      </c>
      <c r="BG1010" s="67">
        <v>-2.8845569118857384E-2</v>
      </c>
      <c r="BH1010" s="67">
        <v>-2.9293585568666458E-2</v>
      </c>
      <c r="BI1010" s="67">
        <v>-2.4339575320482254E-2</v>
      </c>
      <c r="BJ1010" s="67">
        <v>-2.573796734213829E-2</v>
      </c>
      <c r="BK1010" s="67">
        <v>-1.9728200510144234E-2</v>
      </c>
      <c r="BL1010" s="67">
        <v>-2.9620034620165825E-2</v>
      </c>
      <c r="BM1010" s="67">
        <v>-4.4298384338617325E-2</v>
      </c>
      <c r="BN1010" s="67">
        <v>-5.2982538938522339E-2</v>
      </c>
      <c r="BO1010" s="67">
        <v>-4.9494549632072449E-2</v>
      </c>
      <c r="BP1010" s="67">
        <v>-5.6162934750318527E-2</v>
      </c>
      <c r="BQ1010" s="67">
        <v>-3.4099940210580826E-2</v>
      </c>
      <c r="BR1010" s="67">
        <v>-1.8543833866715431E-2</v>
      </c>
      <c r="BS1010" s="67">
        <v>0.23317304253578186</v>
      </c>
      <c r="BT1010" s="67">
        <v>0.31674984097480774</v>
      </c>
      <c r="BU1010" s="67">
        <v>0.35842150449752808</v>
      </c>
      <c r="BV1010" s="67">
        <v>0.3806895911693573</v>
      </c>
      <c r="BW1010" s="67">
        <v>0.37050461769104004</v>
      </c>
      <c r="BX1010" s="67">
        <v>-7.6161019504070282E-2</v>
      </c>
      <c r="BY1010" s="67">
        <v>-0.19722758233547211</v>
      </c>
      <c r="BZ1010" s="67">
        <v>-0.16725404560565948</v>
      </c>
      <c r="CA1010" s="67">
        <v>-0.12680362164974213</v>
      </c>
      <c r="CB1010" s="67">
        <v>-8.6859151721000671E-2</v>
      </c>
      <c r="CC1010" s="67">
        <v>2.2915063425898552E-2</v>
      </c>
      <c r="CD1010" s="67">
        <v>1.3332724571228027E-2</v>
      </c>
      <c r="CE1010" s="67">
        <v>-7.6494798995554447E-3</v>
      </c>
      <c r="CF1010" s="67">
        <v>-9.2722512781620026E-3</v>
      </c>
      <c r="CG1010" s="67">
        <v>-4.9371528439223766E-3</v>
      </c>
      <c r="CH1010" s="67">
        <v>-6.2984861433506012E-3</v>
      </c>
      <c r="CI1010" s="67">
        <v>9.7433658083900809E-4</v>
      </c>
      <c r="CJ1010" s="67">
        <v>-7.5982627458870411E-3</v>
      </c>
      <c r="CK1010" s="67">
        <v>-2.0681045949459076E-2</v>
      </c>
      <c r="CL1010" s="67">
        <v>-2.7418123558163643E-2</v>
      </c>
      <c r="CM1010" s="67">
        <v>-2.197716012597084E-2</v>
      </c>
      <c r="CN1010" s="67">
        <v>-2.6880189776420593E-2</v>
      </c>
      <c r="CO1010" s="67">
        <v>-3.2054248731583357E-3</v>
      </c>
      <c r="CP1010" s="67">
        <v>1.3562813401222229E-2</v>
      </c>
      <c r="CQ1010" s="67">
        <v>0.26530438661575317</v>
      </c>
      <c r="CR1010" s="67">
        <v>0.34943753480911255</v>
      </c>
      <c r="CS1010" s="67">
        <v>0.39154702425003052</v>
      </c>
      <c r="CT1010" s="67">
        <v>0.41410142183303833</v>
      </c>
      <c r="CU1010" s="67">
        <v>0.40389412641525269</v>
      </c>
      <c r="CV1010" s="67">
        <v>-4.2484257370233536E-2</v>
      </c>
      <c r="CW1010" s="67">
        <v>-0.16416285932064056</v>
      </c>
      <c r="CX1010" s="67">
        <v>-0.13549806177616119</v>
      </c>
      <c r="CY1010" s="67">
        <v>-9.6979282796382904E-2</v>
      </c>
      <c r="CZ1010" s="67">
        <v>-5.9217415750026703E-2</v>
      </c>
      <c r="DA1010" s="67">
        <v>4.7571722418069839E-2</v>
      </c>
      <c r="DB1010" s="67">
        <v>3.6119934171438217E-2</v>
      </c>
      <c r="DC1010" s="67">
        <v>1.3546609319746494E-2</v>
      </c>
      <c r="DD1010" s="67">
        <v>1.0749083943665028E-2</v>
      </c>
      <c r="DE1010" s="67">
        <v>1.4465269632637501E-2</v>
      </c>
      <c r="DF1010" s="67">
        <v>1.3140994124114513E-2</v>
      </c>
      <c r="DG1010" s="67">
        <v>2.1676873788237572E-2</v>
      </c>
      <c r="DH1010" s="67">
        <v>1.4423510991036892E-2</v>
      </c>
      <c r="DI1010" s="67">
        <v>2.936291741207242E-3</v>
      </c>
      <c r="DJ1010" s="67">
        <v>-1.8537092255428433E-3</v>
      </c>
      <c r="DK1010" s="67">
        <v>5.5402261205017567E-3</v>
      </c>
      <c r="DL1010" s="67">
        <v>2.402554964646697E-3</v>
      </c>
      <c r="DM1010" s="67">
        <v>2.7689093723893166E-2</v>
      </c>
      <c r="DN1010" s="67">
        <v>4.566945880651474E-2</v>
      </c>
      <c r="DO1010" s="67">
        <v>0.29743567109107971</v>
      </c>
      <c r="DP1010" s="67">
        <v>0.38212516903877258</v>
      </c>
      <c r="DQ1010" s="67">
        <v>0.42467254400253296</v>
      </c>
      <c r="DR1010" s="67">
        <v>0.44751328229904175</v>
      </c>
      <c r="DS1010" s="67">
        <v>0.43728363513946533</v>
      </c>
      <c r="DT1010" s="67">
        <v>-8.8074980303645134E-3</v>
      </c>
      <c r="DU1010" s="67">
        <v>-0.13109813630580902</v>
      </c>
      <c r="DV1010" s="67">
        <v>-0.1037420853972435</v>
      </c>
      <c r="DW1010" s="67">
        <v>-6.7154936492443085E-2</v>
      </c>
      <c r="DX1010" s="67">
        <v>-3.1575676053762436E-2</v>
      </c>
      <c r="DY1010" s="67">
        <v>8.3172008395195007E-2</v>
      </c>
      <c r="DZ1010" s="67">
        <v>6.9021053612232208E-2</v>
      </c>
      <c r="EA1010" s="67">
        <v>4.4150393456220627E-2</v>
      </c>
      <c r="EB1010" s="67">
        <v>3.9656717330217361E-2</v>
      </c>
      <c r="EC1010" s="67">
        <v>4.2479284107685089E-2</v>
      </c>
      <c r="ED1010" s="67">
        <v>4.1208513081073761E-2</v>
      </c>
      <c r="EE1010" s="67">
        <v>5.156804621219635E-2</v>
      </c>
      <c r="EF1010" s="67">
        <v>4.6219449490308762E-2</v>
      </c>
      <c r="EG1010" s="67">
        <v>3.7035979330539703E-2</v>
      </c>
      <c r="EH1010" s="67">
        <v>3.5057242959737778E-2</v>
      </c>
      <c r="EI1010" s="67">
        <v>4.5270964503288269E-2</v>
      </c>
      <c r="EJ1010" s="67">
        <v>4.468218982219696E-2</v>
      </c>
      <c r="EK1010" s="67">
        <v>7.2295874357223511E-2</v>
      </c>
      <c r="EL1010" s="67">
        <v>9.2026352882385254E-2</v>
      </c>
      <c r="EM1010" s="67">
        <v>0.3438282310962677</v>
      </c>
      <c r="EN1010" s="67">
        <v>0.42932102084159851</v>
      </c>
      <c r="EO1010" s="67">
        <v>0.4725005030632019</v>
      </c>
      <c r="EP1010" s="67">
        <v>0.4957546591758728</v>
      </c>
      <c r="EQ1010" s="67">
        <v>0.4854927659034729</v>
      </c>
      <c r="ER1010" s="67">
        <v>3.9816398173570633E-2</v>
      </c>
      <c r="ES1010" s="67">
        <v>-8.3357937633991241E-2</v>
      </c>
      <c r="ET1010" s="67">
        <v>-5.7891502976417542E-2</v>
      </c>
      <c r="EU1010" s="67">
        <v>-2.4093320593237877E-2</v>
      </c>
      <c r="EV1010" s="67">
        <v>8.3345985040068626E-3</v>
      </c>
      <c r="EW1010" s="67">
        <v>74.789474487304688</v>
      </c>
      <c r="EX1010" s="67">
        <v>73.447639465332031</v>
      </c>
      <c r="EY1010" s="67">
        <v>71.955375671386719</v>
      </c>
      <c r="EZ1010" s="67">
        <v>70.253036499023438</v>
      </c>
      <c r="FA1010" s="67">
        <v>69.940437316894531</v>
      </c>
      <c r="FB1010" s="67">
        <v>69.305412292480469</v>
      </c>
      <c r="FC1010" s="67">
        <v>69.591636657714844</v>
      </c>
      <c r="FD1010" s="67">
        <v>72.153739929199219</v>
      </c>
      <c r="FE1010" s="67">
        <v>75.44866943359375</v>
      </c>
      <c r="FF1010" s="67">
        <v>78.836456298828125</v>
      </c>
      <c r="FG1010" s="67">
        <v>81.021232604980469</v>
      </c>
      <c r="FH1010" s="67">
        <v>84.922019958496094</v>
      </c>
      <c r="FI1010" s="67">
        <v>89.192222595214844</v>
      </c>
      <c r="FJ1010" s="67">
        <v>92.030799865722656</v>
      </c>
      <c r="FK1010" s="67">
        <v>94.244895935058594</v>
      </c>
      <c r="FL1010" s="67">
        <v>96.122589111328125</v>
      </c>
      <c r="FM1010" s="67">
        <v>96.183197021484375</v>
      </c>
      <c r="FN1010" s="67">
        <v>97.877532958984375</v>
      </c>
      <c r="FO1010" s="67">
        <v>97.376358032226563</v>
      </c>
      <c r="FP1010" s="67">
        <v>94.250984191894531</v>
      </c>
      <c r="FQ1010" s="67">
        <v>88.691154479980469</v>
      </c>
      <c r="FR1010" s="67">
        <v>85.022758483886719</v>
      </c>
      <c r="FS1010" s="67">
        <v>82.771408081054688</v>
      </c>
      <c r="FT1010" s="67">
        <v>80.008781433105469</v>
      </c>
      <c r="FU1010" s="68">
        <v>4.25526462495327E-2</v>
      </c>
      <c r="FV1010" s="40">
        <v>9.3999996185302734</v>
      </c>
      <c r="FW1010">
        <v>12652.33</v>
      </c>
      <c r="FX1010">
        <v>1</v>
      </c>
    </row>
    <row r="1011" spans="1:180" x14ac:dyDescent="0.2">
      <c r="A1011" t="s">
        <v>189</v>
      </c>
      <c r="B1011" t="s">
        <v>207</v>
      </c>
      <c r="C1011" t="s">
        <v>204</v>
      </c>
      <c r="D1011" t="s">
        <v>188</v>
      </c>
      <c r="E1011" t="s">
        <v>1</v>
      </c>
      <c r="F1011" t="s">
        <v>1</v>
      </c>
      <c r="G1011" s="60" t="s">
        <v>217</v>
      </c>
      <c r="H1011" s="67">
        <v>9428.0002487897873</v>
      </c>
      <c r="I1011" s="67">
        <v>0.97479403018951416</v>
      </c>
      <c r="J1011" s="67">
        <v>0.82378238439559937</v>
      </c>
      <c r="K1011" s="67">
        <v>0.73037934303283691</v>
      </c>
      <c r="L1011" s="67">
        <v>0.67225247621536255</v>
      </c>
      <c r="M1011" s="67">
        <v>0.65047580003738403</v>
      </c>
      <c r="N1011" s="67">
        <v>0.67438095808029175</v>
      </c>
      <c r="O1011" s="67">
        <v>0.72228133678436279</v>
      </c>
      <c r="P1011" s="67">
        <v>0.7945902943611145</v>
      </c>
      <c r="Q1011" s="67">
        <v>0.86535626649856567</v>
      </c>
      <c r="R1011" s="67">
        <v>0.97336453199386597</v>
      </c>
      <c r="S1011" s="67">
        <v>1.1355270147323608</v>
      </c>
      <c r="T1011" s="67">
        <v>1.3410834074020386</v>
      </c>
      <c r="U1011" s="67">
        <v>1.5958496332168579</v>
      </c>
      <c r="V1011" s="67">
        <v>1.8561892509460449</v>
      </c>
      <c r="W1011" s="67">
        <v>2.1038222312927246</v>
      </c>
      <c r="X1011" s="67">
        <v>2.3542625904083252</v>
      </c>
      <c r="Y1011" s="67">
        <v>2.5656185150146484</v>
      </c>
      <c r="Z1011" s="67">
        <v>2.7060897350311279</v>
      </c>
      <c r="AA1011" s="67">
        <v>2.7185351848602295</v>
      </c>
      <c r="AB1011" s="67">
        <v>2.603898286819458</v>
      </c>
      <c r="AC1011" s="67">
        <v>2.3438467979431152</v>
      </c>
      <c r="AD1011" s="67">
        <v>2.1226205825805664</v>
      </c>
      <c r="AE1011" s="67">
        <v>1.7624760866165161</v>
      </c>
      <c r="AF1011" s="67">
        <v>1.4150917530059814</v>
      </c>
      <c r="AG1011" s="67">
        <v>-7.2456017136573792E-2</v>
      </c>
      <c r="AH1011" s="67">
        <v>-6.2133651226758957E-2</v>
      </c>
      <c r="AI1011" s="67">
        <v>-5.9039901942014694E-2</v>
      </c>
      <c r="AJ1011" s="67">
        <v>-5.7628132402896881E-2</v>
      </c>
      <c r="AK1011" s="67">
        <v>-5.4476257413625717E-2</v>
      </c>
      <c r="AL1011" s="67">
        <v>-4.4647667557001114E-2</v>
      </c>
      <c r="AM1011" s="67">
        <v>-5.7259947061538696E-2</v>
      </c>
      <c r="AN1011" s="67">
        <v>-6.926930695772171E-2</v>
      </c>
      <c r="AO1011" s="67">
        <v>-7.7977031469345093E-2</v>
      </c>
      <c r="AP1011" s="67">
        <v>-7.7254228293895721E-2</v>
      </c>
      <c r="AQ1011" s="67">
        <v>-8.5291646420955658E-2</v>
      </c>
      <c r="AR1011" s="67">
        <v>-0.11517393589019775</v>
      </c>
      <c r="AS1011" s="67">
        <v>-0.10938069224357605</v>
      </c>
      <c r="AT1011" s="67">
        <v>-6.6754505038261414E-2</v>
      </c>
      <c r="AU1011" s="67">
        <v>0.236642986536026</v>
      </c>
      <c r="AV1011" s="67">
        <v>0.34685468673706055</v>
      </c>
      <c r="AW1011" s="67">
        <v>0.37736940383911133</v>
      </c>
      <c r="AX1011" s="67">
        <v>0.41499936580657959</v>
      </c>
      <c r="AY1011" s="67">
        <v>0.39958491921424866</v>
      </c>
      <c r="AZ1011" s="67">
        <v>-0.12910199165344238</v>
      </c>
      <c r="BA1011" s="67">
        <v>-0.28603431582450867</v>
      </c>
      <c r="BB1011" s="67">
        <v>-0.25430750846862793</v>
      </c>
      <c r="BC1011" s="67">
        <v>-0.20303858816623688</v>
      </c>
      <c r="BD1011" s="67">
        <v>-0.135844886302948</v>
      </c>
      <c r="BE1011" s="67">
        <v>-3.6849088966846466E-2</v>
      </c>
      <c r="BF1011" s="67">
        <v>-2.9226144775748253E-2</v>
      </c>
      <c r="BG1011" s="67">
        <v>-2.8429312631487846E-2</v>
      </c>
      <c r="BH1011" s="67">
        <v>-2.8713317587971687E-2</v>
      </c>
      <c r="BI1011" s="67">
        <v>-2.6455361396074295E-2</v>
      </c>
      <c r="BJ1011" s="67">
        <v>-1.6573619097471237E-2</v>
      </c>
      <c r="BK1011" s="67">
        <v>-2.7361411601305008E-2</v>
      </c>
      <c r="BL1011" s="67">
        <v>-3.7466466426849365E-2</v>
      </c>
      <c r="BM1011" s="67">
        <v>-4.3869581073522568E-2</v>
      </c>
      <c r="BN1011" s="67">
        <v>-4.0335487574338913E-2</v>
      </c>
      <c r="BO1011" s="67">
        <v>-4.5552223920822144E-2</v>
      </c>
      <c r="BP1011" s="67">
        <v>-7.2883911430835724E-2</v>
      </c>
      <c r="BQ1011" s="67">
        <v>-6.4763434231281281E-2</v>
      </c>
      <c r="BR1011" s="67">
        <v>-2.0386742427945137E-2</v>
      </c>
      <c r="BS1011" s="67">
        <v>0.28304573893547058</v>
      </c>
      <c r="BT1011" s="67">
        <v>0.39406093955039978</v>
      </c>
      <c r="BU1011" s="67">
        <v>0.4252077043056488</v>
      </c>
      <c r="BV1011" s="67">
        <v>0.46325075626373291</v>
      </c>
      <c r="BW1011" s="67">
        <v>0.44780358672142029</v>
      </c>
      <c r="BX1011" s="67">
        <v>-8.0468818545341492E-2</v>
      </c>
      <c r="BY1011" s="67">
        <v>-0.23828484117984772</v>
      </c>
      <c r="BZ1011" s="67">
        <v>-0.20844900608062744</v>
      </c>
      <c r="CA1011" s="67">
        <v>-0.15996986627578735</v>
      </c>
      <c r="CB1011" s="67">
        <v>-9.592832624912262E-2</v>
      </c>
      <c r="CC1011" s="67">
        <v>-1.2187843210995197E-2</v>
      </c>
      <c r="CD1011" s="67">
        <v>-6.4345076680183411E-3</v>
      </c>
      <c r="CE1011" s="67">
        <v>-7.2285085916519165E-3</v>
      </c>
      <c r="CF1011" s="67">
        <v>-8.6870081722736359E-3</v>
      </c>
      <c r="CG1011" s="67">
        <v>-7.0481738075613976E-3</v>
      </c>
      <c r="CH1011" s="67">
        <v>2.8703827410936356E-3</v>
      </c>
      <c r="CI1011" s="67">
        <v>-6.6537787206470966E-3</v>
      </c>
      <c r="CJ1011" s="67">
        <v>-1.5439909882843494E-2</v>
      </c>
      <c r="CK1011" s="67">
        <v>-2.0246865227818489E-2</v>
      </c>
      <c r="CL1011" s="67">
        <v>-1.4765679836273193E-2</v>
      </c>
      <c r="CM1011" s="67">
        <v>-1.8028814345598221E-2</v>
      </c>
      <c r="CN1011" s="67">
        <v>-4.3593980371952057E-2</v>
      </c>
      <c r="CO1011" s="67">
        <v>-3.3861663192510605E-2</v>
      </c>
      <c r="CP1011" s="67">
        <v>1.1727427132427692E-2</v>
      </c>
      <c r="CQ1011" s="67">
        <v>0.31518417596817017</v>
      </c>
      <c r="CR1011" s="67">
        <v>0.42675584554672241</v>
      </c>
      <c r="CS1011" s="67">
        <v>0.4583403468132019</v>
      </c>
      <c r="CT1011" s="67">
        <v>0.49666956067085266</v>
      </c>
      <c r="CU1011" s="67">
        <v>0.48119968175888062</v>
      </c>
      <c r="CV1011" s="67">
        <v>-4.6785622835159302E-2</v>
      </c>
      <c r="CW1011" s="67">
        <v>-0.20521371066570282</v>
      </c>
      <c r="CX1011" s="67">
        <v>-0.1766875684261322</v>
      </c>
      <c r="CY1011" s="67">
        <v>-0.13014058768749237</v>
      </c>
      <c r="CZ1011" s="67">
        <v>-6.8282246589660645E-2</v>
      </c>
      <c r="DA1011" s="67">
        <v>1.2473402544856071E-2</v>
      </c>
      <c r="DB1011" s="67">
        <v>1.6357127577066422E-2</v>
      </c>
      <c r="DC1011" s="67">
        <v>1.3972296379506588E-2</v>
      </c>
      <c r="DD1011" s="67">
        <v>1.133930217474699E-2</v>
      </c>
      <c r="DE1011" s="67">
        <v>1.2359014712274075E-2</v>
      </c>
      <c r="DF1011" s="67">
        <v>2.2314382717013359E-2</v>
      </c>
      <c r="DG1011" s="67">
        <v>1.4053856022655964E-2</v>
      </c>
      <c r="DH1011" s="67">
        <v>6.5866434015333652E-3</v>
      </c>
      <c r="DI1011" s="67">
        <v>3.3758522477000952E-3</v>
      </c>
      <c r="DJ1011" s="67">
        <v>1.0804126039147377E-2</v>
      </c>
      <c r="DK1011" s="67">
        <v>9.4945924356579781E-3</v>
      </c>
      <c r="DL1011" s="67">
        <v>-1.4304044656455517E-2</v>
      </c>
      <c r="DM1011" s="67">
        <v>-2.9598861001431942E-3</v>
      </c>
      <c r="DN1011" s="67">
        <v>4.384160041809082E-2</v>
      </c>
      <c r="DO1011" s="67">
        <v>0.34732264280319214</v>
      </c>
      <c r="DP1011" s="67">
        <v>0.45945072174072266</v>
      </c>
      <c r="DQ1011" s="67">
        <v>0.49147301912307739</v>
      </c>
      <c r="DR1011" s="67">
        <v>0.53008830547332764</v>
      </c>
      <c r="DS1011" s="67">
        <v>0.51459574699401855</v>
      </c>
      <c r="DT1011" s="67">
        <v>-1.310243271291256E-2</v>
      </c>
      <c r="DU1011" s="67">
        <v>-0.17214258015155792</v>
      </c>
      <c r="DV1011" s="67">
        <v>-0.14492610096931458</v>
      </c>
      <c r="DW1011" s="67">
        <v>-0.10031132400035858</v>
      </c>
      <c r="DX1011" s="67">
        <v>-4.0636155754327774E-2</v>
      </c>
      <c r="DY1011" s="67">
        <v>4.8080325126647949E-2</v>
      </c>
      <c r="DZ1011" s="67">
        <v>4.9264632165431976E-2</v>
      </c>
      <c r="EA1011" s="67">
        <v>4.458288848400116E-2</v>
      </c>
      <c r="EB1011" s="67">
        <v>4.0254116058349609E-2</v>
      </c>
      <c r="EC1011" s="67">
        <v>4.0379907935857773E-2</v>
      </c>
      <c r="ED1011" s="67">
        <v>5.0388433039188385E-2</v>
      </c>
      <c r="EE1011" s="67">
        <v>4.3952390551567078E-2</v>
      </c>
      <c r="EF1011" s="67">
        <v>3.8389489054679871E-2</v>
      </c>
      <c r="EG1011" s="67">
        <v>3.7483304738998413E-2</v>
      </c>
      <c r="EH1011" s="67">
        <v>4.7722864896059036E-2</v>
      </c>
      <c r="EI1011" s="67">
        <v>4.9234017729759216E-2</v>
      </c>
      <c r="EJ1011" s="67">
        <v>2.7985971421003342E-2</v>
      </c>
      <c r="EK1011" s="67">
        <v>4.1657369583845139E-2</v>
      </c>
      <c r="EL1011" s="67">
        <v>9.0209357440471649E-2</v>
      </c>
      <c r="EM1011" s="67">
        <v>0.39372539520263672</v>
      </c>
      <c r="EN1011" s="67">
        <v>0.50665700435638428</v>
      </c>
      <c r="EO1011" s="67">
        <v>0.53931128978729248</v>
      </c>
      <c r="EP1011" s="67">
        <v>0.57833969593048096</v>
      </c>
      <c r="EQ1011" s="67">
        <v>0.56281447410583496</v>
      </c>
      <c r="ER1011" s="67">
        <v>3.5530745983123779E-2</v>
      </c>
      <c r="ES1011" s="67">
        <v>-0.12439312040805817</v>
      </c>
      <c r="ET1011" s="67">
        <v>-9.9067613482475281E-2</v>
      </c>
      <c r="EU1011" s="67">
        <v>-5.7242583483457565E-2</v>
      </c>
      <c r="EV1011" s="67">
        <v>-7.1959826163947582E-4</v>
      </c>
      <c r="EW1011" s="67">
        <v>77.253402709960938</v>
      </c>
      <c r="EX1011" s="67">
        <v>75.770988464355469</v>
      </c>
      <c r="EY1011" s="67">
        <v>73.855758666992188</v>
      </c>
      <c r="EZ1011" s="67">
        <v>72.396049499511719</v>
      </c>
      <c r="FA1011" s="67">
        <v>70.935150146484375</v>
      </c>
      <c r="FB1011" s="67">
        <v>70.121597290039063</v>
      </c>
      <c r="FC1011" s="67">
        <v>69.739120483398438</v>
      </c>
      <c r="FD1011" s="67">
        <v>73.158355712890625</v>
      </c>
      <c r="FE1011" s="67">
        <v>77.275825500488281</v>
      </c>
      <c r="FF1011" s="67">
        <v>81.417633056640625</v>
      </c>
      <c r="FG1011" s="67">
        <v>84.831794738769531</v>
      </c>
      <c r="FH1011" s="67">
        <v>87.2943115234375</v>
      </c>
      <c r="FI1011" s="67">
        <v>91.065971374511719</v>
      </c>
      <c r="FJ1011" s="67">
        <v>94.552932739257813</v>
      </c>
      <c r="FK1011" s="67">
        <v>97.695411682128906</v>
      </c>
      <c r="FL1011" s="67">
        <v>99.49969482421875</v>
      </c>
      <c r="FM1011" s="67">
        <v>100.06354522705078</v>
      </c>
      <c r="FN1011" s="67">
        <v>99.193359375</v>
      </c>
      <c r="FO1011" s="67">
        <v>97.755950927734375</v>
      </c>
      <c r="FP1011" s="67">
        <v>94.197425842285156</v>
      </c>
      <c r="FQ1011" s="67">
        <v>89.131172180175781</v>
      </c>
      <c r="FR1011" s="67">
        <v>84.562919616699219</v>
      </c>
      <c r="FS1011" s="67">
        <v>82.498199462890625</v>
      </c>
      <c r="FT1011" s="67">
        <v>80.442367553710938</v>
      </c>
      <c r="FU1011" s="68">
        <v>4.2561423033475876E-2</v>
      </c>
      <c r="FV1011" s="40">
        <v>11.289999961853027</v>
      </c>
      <c r="FW1011">
        <v>13799.34</v>
      </c>
      <c r="FX1011">
        <v>1</v>
      </c>
    </row>
    <row r="1012" spans="1:180" x14ac:dyDescent="0.2">
      <c r="A1012" t="s">
        <v>189</v>
      </c>
      <c r="B1012" t="s">
        <v>207</v>
      </c>
      <c r="C1012" t="s">
        <v>204</v>
      </c>
      <c r="D1012" t="s">
        <v>188</v>
      </c>
      <c r="E1012" t="s">
        <v>1</v>
      </c>
      <c r="F1012" t="s">
        <v>1</v>
      </c>
      <c r="G1012" s="60" t="s">
        <v>218</v>
      </c>
      <c r="H1012" s="67">
        <v>9418.0001341104507</v>
      </c>
      <c r="I1012" s="67">
        <v>1.1512546539306641</v>
      </c>
      <c r="J1012" s="67">
        <v>0.95309507846832275</v>
      </c>
      <c r="K1012" s="67">
        <v>0.82816481590270996</v>
      </c>
      <c r="L1012" s="67">
        <v>0.7502586841583252</v>
      </c>
      <c r="M1012" s="67">
        <v>0.71295487880706787</v>
      </c>
      <c r="N1012" s="67">
        <v>0.70971304178237915</v>
      </c>
      <c r="O1012" s="67">
        <v>0.76602369546890259</v>
      </c>
      <c r="P1012" s="67">
        <v>0.84428989887237549</v>
      </c>
      <c r="Q1012" s="67">
        <v>0.93250018358230591</v>
      </c>
      <c r="R1012" s="67">
        <v>1.0582218170166016</v>
      </c>
      <c r="S1012" s="67">
        <v>1.2237371206283569</v>
      </c>
      <c r="T1012" s="67">
        <v>1.4513109922409058</v>
      </c>
      <c r="U1012" s="67">
        <v>1.6967983245849609</v>
      </c>
      <c r="V1012" s="67">
        <v>1.9441548585891724</v>
      </c>
      <c r="W1012" s="67">
        <v>2.1918127536773682</v>
      </c>
      <c r="X1012" s="67">
        <v>2.4357402324676514</v>
      </c>
      <c r="Y1012" s="67">
        <v>2.6235027313232422</v>
      </c>
      <c r="Z1012" s="67">
        <v>2.7145073413848877</v>
      </c>
      <c r="AA1012" s="67">
        <v>2.6457927227020264</v>
      </c>
      <c r="AB1012" s="67">
        <v>2.4491221904754639</v>
      </c>
      <c r="AC1012" s="67">
        <v>2.1350333690643311</v>
      </c>
      <c r="AD1012" s="67">
        <v>1.8942371606826782</v>
      </c>
      <c r="AE1012" s="67">
        <v>1.5674927234649658</v>
      </c>
      <c r="AF1012" s="67">
        <v>1.2591593265533447</v>
      </c>
      <c r="AG1012" s="67">
        <v>-9.6423499286174774E-2</v>
      </c>
      <c r="AH1012" s="67">
        <v>-8.8243789970874786E-2</v>
      </c>
      <c r="AI1012" s="67">
        <v>-8.327232301235199E-2</v>
      </c>
      <c r="AJ1012" s="67">
        <v>-6.8882085382938385E-2</v>
      </c>
      <c r="AK1012" s="67">
        <v>-5.9985470026731491E-2</v>
      </c>
      <c r="AL1012" s="67">
        <v>-6.8293116986751556E-2</v>
      </c>
      <c r="AM1012" s="67">
        <v>-7.1698814630508423E-2</v>
      </c>
      <c r="AN1012" s="67">
        <v>-8.2011409103870392E-2</v>
      </c>
      <c r="AO1012" s="67">
        <v>-8.6308896541595459E-2</v>
      </c>
      <c r="AP1012" s="67">
        <v>-9.6230804920196533E-2</v>
      </c>
      <c r="AQ1012" s="67">
        <v>-0.1046687513589859</v>
      </c>
      <c r="AR1012" s="67">
        <v>-0.11513880640268326</v>
      </c>
      <c r="AS1012" s="67">
        <v>-0.11255083233118057</v>
      </c>
      <c r="AT1012" s="67">
        <v>-9.6665255725383759E-2</v>
      </c>
      <c r="AU1012" s="67">
        <v>0.22078520059585571</v>
      </c>
      <c r="AV1012" s="67">
        <v>0.33800956606864929</v>
      </c>
      <c r="AW1012" s="67">
        <v>0.37238454818725586</v>
      </c>
      <c r="AX1012" s="67">
        <v>0.38560259342193604</v>
      </c>
      <c r="AY1012" s="67">
        <v>0.35191643238067627</v>
      </c>
      <c r="AZ1012" s="67">
        <v>-0.12062878161668777</v>
      </c>
      <c r="BA1012" s="67">
        <v>-0.22793407738208771</v>
      </c>
      <c r="BB1012" s="67">
        <v>-0.16981387138366699</v>
      </c>
      <c r="BC1012" s="67">
        <v>-0.15340064465999603</v>
      </c>
      <c r="BD1012" s="67">
        <v>-0.11440800875425339</v>
      </c>
      <c r="BE1012" s="67">
        <v>-6.0808461159467697E-2</v>
      </c>
      <c r="BF1012" s="67">
        <v>-5.5328588932752609E-2</v>
      </c>
      <c r="BG1012" s="67">
        <v>-5.2654404193162918E-2</v>
      </c>
      <c r="BH1012" s="67">
        <v>-3.9960302412509918E-2</v>
      </c>
      <c r="BI1012" s="67">
        <v>-3.1957577913999557E-2</v>
      </c>
      <c r="BJ1012" s="67">
        <v>-4.021170362830162E-2</v>
      </c>
      <c r="BK1012" s="67">
        <v>-4.1792102158069611E-2</v>
      </c>
      <c r="BL1012" s="67">
        <v>-5.019986629486084E-2</v>
      </c>
      <c r="BM1012" s="67">
        <v>-5.2192050963640213E-2</v>
      </c>
      <c r="BN1012" s="67">
        <v>-5.9301931411027908E-2</v>
      </c>
      <c r="BO1012" s="67">
        <v>-6.4918659627437592E-2</v>
      </c>
      <c r="BP1012" s="67">
        <v>-7.2837717831134796E-2</v>
      </c>
      <c r="BQ1012" s="67">
        <v>-6.7922130227088928E-2</v>
      </c>
      <c r="BR1012" s="67">
        <v>-5.0285652279853821E-2</v>
      </c>
      <c r="BS1012" s="67">
        <v>0.26719942688941956</v>
      </c>
      <c r="BT1012" s="67">
        <v>0.38522735238075256</v>
      </c>
      <c r="BU1012" s="67">
        <v>0.4202345609664917</v>
      </c>
      <c r="BV1012" s="67">
        <v>0.43386590480804443</v>
      </c>
      <c r="BW1012" s="67">
        <v>0.40014702081680298</v>
      </c>
      <c r="BX1012" s="67">
        <v>-7.1983352303504944E-2</v>
      </c>
      <c r="BY1012" s="67">
        <v>-0.18017274141311646</v>
      </c>
      <c r="BZ1012" s="67">
        <v>-0.1239442378282547</v>
      </c>
      <c r="CA1012" s="67">
        <v>-0.11032173037528992</v>
      </c>
      <c r="CB1012" s="67">
        <v>-7.4482090771198273E-2</v>
      </c>
      <c r="CC1012" s="67">
        <v>-3.6141596734523773E-2</v>
      </c>
      <c r="CD1012" s="67">
        <v>-3.2531626522541046E-2</v>
      </c>
      <c r="CE1012" s="67">
        <v>-3.1448524445295334E-2</v>
      </c>
      <c r="CF1012" s="67">
        <v>-1.9929155707359314E-2</v>
      </c>
      <c r="CG1012" s="67">
        <v>-1.2545548379421234E-2</v>
      </c>
      <c r="CH1012" s="67">
        <v>-2.0762605592608452E-2</v>
      </c>
      <c r="CI1012" s="67">
        <v>-2.1078811958432198E-2</v>
      </c>
      <c r="CJ1012" s="67">
        <v>-2.816728875041008E-2</v>
      </c>
      <c r="CK1012" s="67">
        <v>-2.8562836349010468E-2</v>
      </c>
      <c r="CL1012" s="67">
        <v>-3.3725105226039886E-2</v>
      </c>
      <c r="CM1012" s="67">
        <v>-3.7387870252132416E-2</v>
      </c>
      <c r="CN1012" s="67">
        <v>-4.3540112674236298E-2</v>
      </c>
      <c r="CO1012" s="67">
        <v>-3.7012442946434021E-2</v>
      </c>
      <c r="CP1012" s="67">
        <v>-1.8163280561566353E-2</v>
      </c>
      <c r="CQ1012" s="67">
        <v>0.29934579133987427</v>
      </c>
      <c r="CR1012" s="67">
        <v>0.41793027520179749</v>
      </c>
      <c r="CS1012" s="67">
        <v>0.45337533950805664</v>
      </c>
      <c r="CT1012" s="67">
        <v>0.4672929048538208</v>
      </c>
      <c r="CU1012" s="67">
        <v>0.43355140089988708</v>
      </c>
      <c r="CV1012" s="67">
        <v>-3.8291681557893753E-2</v>
      </c>
      <c r="CW1012" s="67">
        <v>-0.14709340035915375</v>
      </c>
      <c r="CX1012" s="67">
        <v>-9.2175044119358063E-2</v>
      </c>
      <c r="CY1012" s="67">
        <v>-8.0485396087169647E-2</v>
      </c>
      <c r="CZ1012" s="67">
        <v>-4.6829525381326675E-2</v>
      </c>
      <c r="DA1012" s="67">
        <v>-1.1474726721644402E-2</v>
      </c>
      <c r="DB1012" s="67">
        <v>-9.7346557304263115E-3</v>
      </c>
      <c r="DC1012" s="67">
        <v>-1.0242649354040623E-2</v>
      </c>
      <c r="DD1012" s="67">
        <v>1.0198864038102329E-4</v>
      </c>
      <c r="DE1012" s="67">
        <v>6.8664820864796638E-3</v>
      </c>
      <c r="DF1012" s="67">
        <v>-1.3135031331330538E-3</v>
      </c>
      <c r="DG1012" s="67">
        <v>-3.6551820812746882E-4</v>
      </c>
      <c r="DH1012" s="67">
        <v>-6.1347116716206074E-3</v>
      </c>
      <c r="DI1012" s="67">
        <v>-4.9336194060742855E-3</v>
      </c>
      <c r="DJ1012" s="67">
        <v>-8.1482762470841408E-3</v>
      </c>
      <c r="DK1012" s="67">
        <v>-9.8570836707949638E-3</v>
      </c>
      <c r="DL1012" s="67">
        <v>-1.4242509379982948E-2</v>
      </c>
      <c r="DM1012" s="67">
        <v>-6.1027468182146549E-3</v>
      </c>
      <c r="DN1012" s="67">
        <v>1.395909022539854E-2</v>
      </c>
      <c r="DO1012" s="67">
        <v>0.33149212598800659</v>
      </c>
      <c r="DP1012" s="67">
        <v>0.45063316822052002</v>
      </c>
      <c r="DQ1012" s="67">
        <v>0.48651608824729919</v>
      </c>
      <c r="DR1012" s="67">
        <v>0.50071996450424194</v>
      </c>
      <c r="DS1012" s="67">
        <v>0.46695578098297119</v>
      </c>
      <c r="DT1012" s="67">
        <v>-4.6000047586858273E-3</v>
      </c>
      <c r="DU1012" s="67">
        <v>-0.11401403695344925</v>
      </c>
      <c r="DV1012" s="67">
        <v>-6.0405876487493515E-2</v>
      </c>
      <c r="DW1012" s="67">
        <v>-5.0649076700210571E-2</v>
      </c>
      <c r="DX1012" s="67">
        <v>-1.9176959991455078E-2</v>
      </c>
      <c r="DY1012" s="67">
        <v>2.4140311405062675E-2</v>
      </c>
      <c r="DZ1012" s="67">
        <v>2.318054623901844E-2</v>
      </c>
      <c r="EA1012" s="67">
        <v>2.0375268533825874E-2</v>
      </c>
      <c r="EB1012" s="67">
        <v>2.9023777693510056E-2</v>
      </c>
      <c r="EC1012" s="67">
        <v>3.4894373267889023E-2</v>
      </c>
      <c r="ED1012" s="67">
        <v>2.67679113894701E-2</v>
      </c>
      <c r="EE1012" s="67">
        <v>2.9541186988353729E-2</v>
      </c>
      <c r="EF1012" s="67">
        <v>2.5676831603050232E-2</v>
      </c>
      <c r="EG1012" s="67">
        <v>2.9183216392993927E-2</v>
      </c>
      <c r="EH1012" s="67">
        <v>2.8780600056052208E-2</v>
      </c>
      <c r="EI1012" s="67">
        <v>2.989300899207592E-2</v>
      </c>
      <c r="EJ1012" s="67">
        <v>2.8058575466275215E-2</v>
      </c>
      <c r="EK1012" s="67">
        <v>3.8525942713022232E-2</v>
      </c>
      <c r="EL1012" s="67">
        <v>6.0338698327541351E-2</v>
      </c>
      <c r="EM1012" s="67">
        <v>0.37790638208389282</v>
      </c>
      <c r="EN1012" s="67">
        <v>0.49785098433494568</v>
      </c>
      <c r="EO1012" s="67">
        <v>0.53436613082885742</v>
      </c>
      <c r="EP1012" s="67">
        <v>0.54898321628570557</v>
      </c>
      <c r="EQ1012" s="67">
        <v>0.5151863694190979</v>
      </c>
      <c r="ER1012" s="67">
        <v>4.4045425951480865E-2</v>
      </c>
      <c r="ES1012" s="67">
        <v>-6.6252708435058594E-2</v>
      </c>
      <c r="ET1012" s="67">
        <v>-1.4536230824887753E-2</v>
      </c>
      <c r="EU1012" s="67">
        <v>-7.5701544992625713E-3</v>
      </c>
      <c r="EV1012" s="67">
        <v>2.0748956128954887E-2</v>
      </c>
      <c r="EW1012" s="67">
        <v>79.855445861816406</v>
      </c>
      <c r="EX1012" s="67">
        <v>77.889129638671875</v>
      </c>
      <c r="EY1012" s="67">
        <v>74.546195983886719</v>
      </c>
      <c r="EZ1012" s="67">
        <v>72.524391174316406</v>
      </c>
      <c r="FA1012" s="67">
        <v>71.212905883789063</v>
      </c>
      <c r="FB1012" s="67">
        <v>70.271400451660156</v>
      </c>
      <c r="FC1012" s="67">
        <v>70.666900634765625</v>
      </c>
      <c r="FD1012" s="67">
        <v>73.433021545410156</v>
      </c>
      <c r="FE1012" s="67">
        <v>77.488639831542969</v>
      </c>
      <c r="FF1012" s="67">
        <v>82.196968078613281</v>
      </c>
      <c r="FG1012" s="67">
        <v>85.986953735351563</v>
      </c>
      <c r="FH1012" s="67">
        <v>90.321083068847656</v>
      </c>
      <c r="FI1012" s="67">
        <v>93.285736083984375</v>
      </c>
      <c r="FJ1012" s="67">
        <v>95.3228759765625</v>
      </c>
      <c r="FK1012" s="67">
        <v>97.761062622070313</v>
      </c>
      <c r="FL1012" s="67">
        <v>99.184822082519531</v>
      </c>
      <c r="FM1012" s="67">
        <v>99.470252990722656</v>
      </c>
      <c r="FN1012" s="67">
        <v>97.683204650878906</v>
      </c>
      <c r="FO1012" s="67">
        <v>93.974021911621094</v>
      </c>
      <c r="FP1012" s="67">
        <v>89.789375305175781</v>
      </c>
      <c r="FQ1012" s="67">
        <v>84.229782104492188</v>
      </c>
      <c r="FR1012" s="67">
        <v>79.056831359863281</v>
      </c>
      <c r="FS1012" s="67">
        <v>75.759956359863281</v>
      </c>
      <c r="FT1012" s="67">
        <v>72.951866149902344</v>
      </c>
      <c r="FU1012" s="68">
        <v>4.2571764439344406E-2</v>
      </c>
      <c r="FV1012" s="40">
        <v>10.449999809265137</v>
      </c>
      <c r="FW1012">
        <v>13994.33</v>
      </c>
      <c r="FX1012">
        <v>1</v>
      </c>
    </row>
    <row r="1013" spans="1:180" x14ac:dyDescent="0.2">
      <c r="A1013" t="s">
        <v>189</v>
      </c>
      <c r="B1013" t="s">
        <v>207</v>
      </c>
      <c r="C1013" t="s">
        <v>204</v>
      </c>
      <c r="D1013" t="s">
        <v>188</v>
      </c>
      <c r="E1013" t="s">
        <v>1</v>
      </c>
      <c r="F1013" t="s">
        <v>1</v>
      </c>
      <c r="G1013" s="60" t="s">
        <v>219</v>
      </c>
      <c r="H1013" s="67">
        <v>9400.9999225139618</v>
      </c>
      <c r="I1013" s="67">
        <v>1.0184615850448608</v>
      </c>
      <c r="J1013" s="67">
        <v>0.86309641599655151</v>
      </c>
      <c r="K1013" s="67">
        <v>0.7675861120223999</v>
      </c>
      <c r="L1013" s="67">
        <v>0.71074169874191284</v>
      </c>
      <c r="M1013" s="67">
        <v>0.68891847133636475</v>
      </c>
      <c r="N1013" s="67">
        <v>0.70147031545639038</v>
      </c>
      <c r="O1013" s="67">
        <v>0.77085494995117188</v>
      </c>
      <c r="P1013" s="67">
        <v>0.85176414251327515</v>
      </c>
      <c r="Q1013" s="67">
        <v>0.9445645809173584</v>
      </c>
      <c r="R1013" s="67">
        <v>1.0660049915313721</v>
      </c>
      <c r="S1013" s="67">
        <v>1.2631372213363647</v>
      </c>
      <c r="T1013" s="67">
        <v>1.4896129369735718</v>
      </c>
      <c r="U1013" s="67">
        <v>1.7735317945480347</v>
      </c>
      <c r="V1013" s="67">
        <v>2.0559334754943848</v>
      </c>
      <c r="W1013" s="67">
        <v>2.2995979785919189</v>
      </c>
      <c r="X1013" s="67">
        <v>2.5497126579284668</v>
      </c>
      <c r="Y1013" s="67">
        <v>2.7636127471923828</v>
      </c>
      <c r="Z1013" s="67">
        <v>2.9271142482757568</v>
      </c>
      <c r="AA1013" s="67">
        <v>2.9727654457092285</v>
      </c>
      <c r="AB1013" s="67">
        <v>2.8884036540985107</v>
      </c>
      <c r="AC1013" s="67">
        <v>2.7055351734161377</v>
      </c>
      <c r="AD1013" s="67">
        <v>2.4910767078399658</v>
      </c>
      <c r="AE1013" s="67">
        <v>2.1329336166381836</v>
      </c>
      <c r="AF1013" s="67">
        <v>1.7343277931213379</v>
      </c>
      <c r="AG1013" s="67">
        <v>-5.6780025362968445E-2</v>
      </c>
      <c r="AH1013" s="67">
        <v>-6.1784703284502029E-2</v>
      </c>
      <c r="AI1013" s="67">
        <v>-5.5286802351474762E-2</v>
      </c>
      <c r="AJ1013" s="67">
        <v>-5.1459793001413345E-2</v>
      </c>
      <c r="AK1013" s="67">
        <v>-4.6805847436189651E-2</v>
      </c>
      <c r="AL1013" s="67">
        <v>-4.8748619854450226E-2</v>
      </c>
      <c r="AM1013" s="67">
        <v>-4.9581382423639297E-2</v>
      </c>
      <c r="AN1013" s="67">
        <v>-6.1901744455099106E-2</v>
      </c>
      <c r="AO1013" s="67">
        <v>-7.2773762047290802E-2</v>
      </c>
      <c r="AP1013" s="67">
        <v>-0.10055209696292877</v>
      </c>
      <c r="AQ1013" s="67">
        <v>-0.1040199026465416</v>
      </c>
      <c r="AR1013" s="67">
        <v>-0.14452174305915833</v>
      </c>
      <c r="AS1013" s="67">
        <v>-0.1417219489812851</v>
      </c>
      <c r="AT1013" s="67">
        <v>-0.12952753901481628</v>
      </c>
      <c r="AU1013" s="67">
        <v>0.23746776580810547</v>
      </c>
      <c r="AV1013" s="67">
        <v>0.36136913299560547</v>
      </c>
      <c r="AW1013" s="67">
        <v>0.40303263068199158</v>
      </c>
      <c r="AX1013" s="67">
        <v>0.43229585886001587</v>
      </c>
      <c r="AY1013" s="67">
        <v>0.40853175520896912</v>
      </c>
      <c r="AZ1013" s="67">
        <v>-0.19581986963748932</v>
      </c>
      <c r="BA1013" s="67">
        <v>-0.37112221121788025</v>
      </c>
      <c r="BB1013" s="67">
        <v>-0.34374618530273438</v>
      </c>
      <c r="BC1013" s="67">
        <v>-0.2554880678653717</v>
      </c>
      <c r="BD1013" s="67">
        <v>-0.20284388959407806</v>
      </c>
      <c r="BE1013" s="67">
        <v>-2.1168405190110207E-2</v>
      </c>
      <c r="BF1013" s="67">
        <v>-2.887277863919735E-2</v>
      </c>
      <c r="BG1013" s="67">
        <v>-2.4671938270330429E-2</v>
      </c>
      <c r="BH1013" s="67">
        <v>-2.2540731355547905E-2</v>
      </c>
      <c r="BI1013" s="67">
        <v>-1.878015324473381E-2</v>
      </c>
      <c r="BJ1013" s="67">
        <v>-2.0668763667345047E-2</v>
      </c>
      <c r="BK1013" s="67">
        <v>-1.9675154238939285E-2</v>
      </c>
      <c r="BL1013" s="67">
        <v>-3.0090067535638809E-2</v>
      </c>
      <c r="BM1013" s="67">
        <v>-3.8656368851661682E-2</v>
      </c>
      <c r="BN1013" s="67">
        <v>-6.3622280955314636E-2</v>
      </c>
      <c r="BO1013" s="67">
        <v>-6.4269110560417175E-2</v>
      </c>
      <c r="BP1013" s="67">
        <v>-0.10222028195858002</v>
      </c>
      <c r="BQ1013" s="67">
        <v>-9.7093097865581512E-2</v>
      </c>
      <c r="BR1013" s="67">
        <v>-8.3147883415222168E-2</v>
      </c>
      <c r="BS1013" s="67">
        <v>0.28388082981109619</v>
      </c>
      <c r="BT1013" s="67">
        <v>0.40858578681945801</v>
      </c>
      <c r="BU1013" s="67">
        <v>0.45088160037994385</v>
      </c>
      <c r="BV1013" s="67">
        <v>0.4805583655834198</v>
      </c>
      <c r="BW1013" s="67">
        <v>0.45676162838935852</v>
      </c>
      <c r="BX1013" s="67">
        <v>-0.1471739262342453</v>
      </c>
      <c r="BY1013" s="67">
        <v>-0.32336080074310303</v>
      </c>
      <c r="BZ1013" s="67">
        <v>-0.29787763953208923</v>
      </c>
      <c r="CA1013" s="67">
        <v>-0.21241116523742676</v>
      </c>
      <c r="CB1013" s="67">
        <v>-0.162920281291008</v>
      </c>
      <c r="CC1013" s="67">
        <v>3.4960948396474123E-3</v>
      </c>
      <c r="CD1013" s="67">
        <v>-6.0780839994549751E-3</v>
      </c>
      <c r="CE1013" s="67">
        <v>-3.4681730903685093E-3</v>
      </c>
      <c r="CF1013" s="67">
        <v>-2.5114808231592178E-3</v>
      </c>
      <c r="CG1013" s="67">
        <v>6.3035998027771711E-4</v>
      </c>
      <c r="CH1013" s="67">
        <v>-1.2207392137497663E-3</v>
      </c>
      <c r="CI1013" s="67">
        <v>1.0378108127042651E-3</v>
      </c>
      <c r="CJ1013" s="67">
        <v>-8.0574024468660355E-3</v>
      </c>
      <c r="CK1013" s="67">
        <v>-1.5026767738163471E-2</v>
      </c>
      <c r="CL1013" s="67">
        <v>-3.8044795393943787E-2</v>
      </c>
      <c r="CM1013" s="67">
        <v>-3.6737818270921707E-2</v>
      </c>
      <c r="CN1013" s="67">
        <v>-7.2922416031360626E-2</v>
      </c>
      <c r="CO1013" s="67">
        <v>-6.6183306276798248E-2</v>
      </c>
      <c r="CP1013" s="67">
        <v>-5.1025465130805969E-2</v>
      </c>
      <c r="CQ1013" s="67">
        <v>0.31602635979652405</v>
      </c>
      <c r="CR1013" s="67">
        <v>0.44128790497779846</v>
      </c>
      <c r="CS1013" s="67">
        <v>0.48402172327041626</v>
      </c>
      <c r="CT1013" s="67">
        <v>0.51398485898971558</v>
      </c>
      <c r="CU1013" s="67">
        <v>0.49016550183296204</v>
      </c>
      <c r="CV1013" s="67">
        <v>-0.11348189413547516</v>
      </c>
      <c r="CW1013" s="67">
        <v>-0.29028144478797913</v>
      </c>
      <c r="CX1013" s="67">
        <v>-0.26610928773880005</v>
      </c>
      <c r="CY1013" s="67">
        <v>-0.18257622420787811</v>
      </c>
      <c r="CZ1013" s="67">
        <v>-0.13526931405067444</v>
      </c>
      <c r="DA1013" s="67">
        <v>2.8160594403743744E-2</v>
      </c>
      <c r="DB1013" s="67">
        <v>1.6716610640287399E-2</v>
      </c>
      <c r="DC1013" s="67">
        <v>1.7735593020915985E-2</v>
      </c>
      <c r="DD1013" s="67">
        <v>1.7517769709229469E-2</v>
      </c>
      <c r="DE1013" s="67">
        <v>2.0040871575474739E-2</v>
      </c>
      <c r="DF1013" s="67">
        <v>1.8227282911539078E-2</v>
      </c>
      <c r="DG1013" s="67">
        <v>2.175077423453331E-2</v>
      </c>
      <c r="DH1013" s="67">
        <v>1.3975263573229313E-2</v>
      </c>
      <c r="DI1013" s="67">
        <v>8.6028361693024635E-3</v>
      </c>
      <c r="DJ1013" s="67">
        <v>-1.2467315420508385E-2</v>
      </c>
      <c r="DK1013" s="67">
        <v>-9.2065315693616867E-3</v>
      </c>
      <c r="DL1013" s="67">
        <v>-4.3624553829431534E-2</v>
      </c>
      <c r="DM1013" s="67">
        <v>-3.5273503512144089E-2</v>
      </c>
      <c r="DN1013" s="67">
        <v>-1.8903050571680069E-2</v>
      </c>
      <c r="DO1013" s="67">
        <v>0.3481718897819519</v>
      </c>
      <c r="DP1013" s="67">
        <v>0.4739900529384613</v>
      </c>
      <c r="DQ1013" s="67">
        <v>0.51716184616088867</v>
      </c>
      <c r="DR1013" s="67">
        <v>0.54741132259368896</v>
      </c>
      <c r="DS1013" s="67">
        <v>0.52356934547424316</v>
      </c>
      <c r="DT1013" s="67">
        <v>-7.9789862036705017E-2</v>
      </c>
      <c r="DU1013" s="67">
        <v>-0.25720205903053284</v>
      </c>
      <c r="DV1013" s="67">
        <v>-0.23434089124202728</v>
      </c>
      <c r="DW1013" s="67">
        <v>-0.15274128317832947</v>
      </c>
      <c r="DX1013" s="67">
        <v>-0.10761834681034088</v>
      </c>
      <c r="DY1013" s="67">
        <v>6.3772216439247131E-2</v>
      </c>
      <c r="DZ1013" s="67">
        <v>4.962853342294693E-2</v>
      </c>
      <c r="EA1013" s="67">
        <v>4.8350464552640915E-2</v>
      </c>
      <c r="EB1013" s="67">
        <v>4.6436827629804611E-2</v>
      </c>
      <c r="EC1013" s="67">
        <v>4.8066567629575729E-2</v>
      </c>
      <c r="ED1013" s="67">
        <v>4.6307142823934555E-2</v>
      </c>
      <c r="EE1013" s="67">
        <v>5.1657002419233322E-2</v>
      </c>
      <c r="EF1013" s="67">
        <v>4.5786935836076736E-2</v>
      </c>
      <c r="EG1013" s="67">
        <v>4.2720228433609009E-2</v>
      </c>
      <c r="EH1013" s="67">
        <v>2.4462506175041199E-2</v>
      </c>
      <c r="EI1013" s="67">
        <v>3.0544273555278778E-2</v>
      </c>
      <c r="EJ1013" s="67">
        <v>-1.3230920303612947E-3</v>
      </c>
      <c r="EK1013" s="67">
        <v>9.3553327023983002E-3</v>
      </c>
      <c r="EL1013" s="67">
        <v>2.7476616203784943E-2</v>
      </c>
      <c r="EM1013" s="67">
        <v>0.39458492398262024</v>
      </c>
      <c r="EN1013" s="67">
        <v>0.52120667695999146</v>
      </c>
      <c r="EO1013" s="67">
        <v>0.56501090526580811</v>
      </c>
      <c r="EP1013" s="67">
        <v>0.59567385911941528</v>
      </c>
      <c r="EQ1013" s="67">
        <v>0.57179921865463257</v>
      </c>
      <c r="ER1013" s="67">
        <v>-3.1143926084041595E-2</v>
      </c>
      <c r="ES1013" s="67">
        <v>-0.20944066345691681</v>
      </c>
      <c r="ET1013" s="67">
        <v>-0.18847236037254333</v>
      </c>
      <c r="EU1013" s="67">
        <v>-0.10966438055038452</v>
      </c>
      <c r="EV1013" s="67">
        <v>-6.7694738507270813E-2</v>
      </c>
      <c r="EW1013" s="67">
        <v>78.871452331542969</v>
      </c>
      <c r="EX1013" s="67">
        <v>75.866371154785156</v>
      </c>
      <c r="EY1013" s="67">
        <v>75.290184020996094</v>
      </c>
      <c r="EZ1013" s="67">
        <v>74.426368713378906</v>
      </c>
      <c r="FA1013" s="67">
        <v>73.149078369140625</v>
      </c>
      <c r="FB1013" s="67">
        <v>72.328178405761719</v>
      </c>
      <c r="FC1013" s="67">
        <v>72.522735595703125</v>
      </c>
      <c r="FD1013" s="67">
        <v>75.979385375976563</v>
      </c>
      <c r="FE1013" s="67">
        <v>79.559394836425781</v>
      </c>
      <c r="FF1013" s="67">
        <v>82.793685913085938</v>
      </c>
      <c r="FG1013" s="67">
        <v>86.640266418457031</v>
      </c>
      <c r="FH1013" s="67">
        <v>90.442779541015625</v>
      </c>
      <c r="FI1013" s="67">
        <v>95.187179565429688</v>
      </c>
      <c r="FJ1013" s="67">
        <v>97.484321594238281</v>
      </c>
      <c r="FK1013" s="67">
        <v>99.993721008300781</v>
      </c>
      <c r="FL1013" s="67">
        <v>101.70477294921875</v>
      </c>
      <c r="FM1013" s="67">
        <v>103.36367797851563</v>
      </c>
      <c r="FN1013" s="67">
        <v>103.7991943359375</v>
      </c>
      <c r="FO1013" s="67">
        <v>102.36655426025391</v>
      </c>
      <c r="FP1013" s="67">
        <v>99.797286987304688</v>
      </c>
      <c r="FQ1013" s="67">
        <v>95.303611755371094</v>
      </c>
      <c r="FR1013" s="67">
        <v>90.311149597167969</v>
      </c>
      <c r="FS1013" s="67">
        <v>88.056304931640625</v>
      </c>
      <c r="FT1013" s="67">
        <v>85.765083312988281</v>
      </c>
      <c r="FU1013" s="68">
        <v>4.2570721358060837E-2</v>
      </c>
      <c r="FV1013" s="40">
        <v>11.380000114440918</v>
      </c>
      <c r="FW1013">
        <v>15457.18</v>
      </c>
      <c r="FX1013">
        <v>1</v>
      </c>
    </row>
    <row r="1014" spans="1:180" x14ac:dyDescent="0.2">
      <c r="A1014" t="s">
        <v>189</v>
      </c>
      <c r="B1014" t="s">
        <v>207</v>
      </c>
      <c r="C1014" t="s">
        <v>204</v>
      </c>
      <c r="D1014" t="s">
        <v>188</v>
      </c>
      <c r="E1014" t="s">
        <v>1</v>
      </c>
      <c r="F1014" t="s">
        <v>1</v>
      </c>
      <c r="G1014" s="60" t="s">
        <v>220</v>
      </c>
      <c r="H1014" s="67">
        <v>9395.0000939369202</v>
      </c>
      <c r="I1014" s="67">
        <v>1.4215295314788818</v>
      </c>
      <c r="J1014" s="67">
        <v>1.2054245471954346</v>
      </c>
      <c r="K1014" s="67">
        <v>1.0550403594970703</v>
      </c>
      <c r="L1014" s="67">
        <v>0.94457608461380005</v>
      </c>
      <c r="M1014" s="67">
        <v>0.87761110067367554</v>
      </c>
      <c r="N1014" s="67">
        <v>0.8696931004524231</v>
      </c>
      <c r="O1014" s="67">
        <v>0.91410112380981445</v>
      </c>
      <c r="P1014" s="67">
        <v>0.98226600885391235</v>
      </c>
      <c r="Q1014" s="67">
        <v>1.095334529876709</v>
      </c>
      <c r="R1014" s="67">
        <v>1.2545211315155029</v>
      </c>
      <c r="S1014" s="67">
        <v>1.4423888921737671</v>
      </c>
      <c r="T1014" s="67">
        <v>1.6480610370635986</v>
      </c>
      <c r="U1014" s="67">
        <v>1.8919405937194824</v>
      </c>
      <c r="V1014" s="67">
        <v>2.0713424682617188</v>
      </c>
      <c r="W1014" s="67">
        <v>2.2453181743621826</v>
      </c>
      <c r="X1014" s="67">
        <v>2.4579811096191406</v>
      </c>
      <c r="Y1014" s="67">
        <v>2.6198713779449463</v>
      </c>
      <c r="Z1014" s="67">
        <v>2.6569595336914063</v>
      </c>
      <c r="AA1014" s="67">
        <v>2.559922456741333</v>
      </c>
      <c r="AB1014" s="67">
        <v>2.42264723777771</v>
      </c>
      <c r="AC1014" s="67">
        <v>2.2573583126068115</v>
      </c>
      <c r="AD1014" s="67">
        <v>2.0849530696868896</v>
      </c>
      <c r="AE1014" s="67">
        <v>1.78667151927948</v>
      </c>
      <c r="AF1014" s="67">
        <v>1.4506685733795166</v>
      </c>
      <c r="AG1014" s="67">
        <v>-0.15202291309833527</v>
      </c>
      <c r="AH1014" s="67">
        <v>-0.1216994971036911</v>
      </c>
      <c r="AI1014" s="67">
        <v>-9.095599502325058E-2</v>
      </c>
      <c r="AJ1014" s="67">
        <v>-8.1895358860492706E-2</v>
      </c>
      <c r="AK1014" s="67">
        <v>-7.104935497045517E-2</v>
      </c>
      <c r="AL1014" s="67">
        <v>-6.9272220134735107E-2</v>
      </c>
      <c r="AM1014" s="67">
        <v>-7.2717845439910889E-2</v>
      </c>
      <c r="AN1014" s="67">
        <v>-9.7618810832500458E-2</v>
      </c>
      <c r="AO1014" s="67">
        <v>-0.11226122081279755</v>
      </c>
      <c r="AP1014" s="67">
        <v>-0.12585392594337463</v>
      </c>
      <c r="AQ1014" s="67">
        <v>-0.125449538230896</v>
      </c>
      <c r="AR1014" s="67">
        <v>-0.14780180156230927</v>
      </c>
      <c r="AS1014" s="67">
        <v>-0.16459047794342041</v>
      </c>
      <c r="AT1014" s="67">
        <v>-0.16884559392929077</v>
      </c>
      <c r="AU1014" s="67">
        <v>0.18944607675075531</v>
      </c>
      <c r="AV1014" s="67">
        <v>0.29828593134880066</v>
      </c>
      <c r="AW1014" s="67">
        <v>0.34723177552223206</v>
      </c>
      <c r="AX1014" s="67">
        <v>0.35943087935447693</v>
      </c>
      <c r="AY1014" s="67">
        <v>0.29373478889465332</v>
      </c>
      <c r="AZ1014" s="67">
        <v>-0.21318399906158447</v>
      </c>
      <c r="BA1014" s="67">
        <v>-0.32622897624969482</v>
      </c>
      <c r="BB1014" s="67">
        <v>-0.27310493588447571</v>
      </c>
      <c r="BC1014" s="67">
        <v>-0.2000630646944046</v>
      </c>
      <c r="BD1014" s="67">
        <v>-0.15365424752235413</v>
      </c>
      <c r="BE1014" s="67">
        <v>-0.11641629040241241</v>
      </c>
      <c r="BF1014" s="67">
        <v>-8.8792212307453156E-2</v>
      </c>
      <c r="BG1014" s="67">
        <v>-6.0345321893692017E-2</v>
      </c>
      <c r="BH1014" s="67">
        <v>-5.2980002015829086E-2</v>
      </c>
      <c r="BI1014" s="67">
        <v>-4.30268794298172E-2</v>
      </c>
      <c r="BJ1014" s="67">
        <v>-4.1195068508386612E-2</v>
      </c>
      <c r="BK1014" s="67">
        <v>-4.2813807725906372E-2</v>
      </c>
      <c r="BL1014" s="67">
        <v>-6.5809339284896851E-2</v>
      </c>
      <c r="BM1014" s="67">
        <v>-7.8146286308765411E-2</v>
      </c>
      <c r="BN1014" s="67">
        <v>-8.8926903903484344E-2</v>
      </c>
      <c r="BO1014" s="67">
        <v>-8.5702233016490936E-2</v>
      </c>
      <c r="BP1014" s="67">
        <v>-0.1055043488740921</v>
      </c>
      <c r="BQ1014" s="67">
        <v>-0.11996603012084961</v>
      </c>
      <c r="BR1014" s="67">
        <v>-0.12247052043676376</v>
      </c>
      <c r="BS1014" s="67">
        <v>0.23585402965545654</v>
      </c>
      <c r="BT1014" s="67">
        <v>0.34549769759178162</v>
      </c>
      <c r="BU1014" s="67">
        <v>0.39507612586021423</v>
      </c>
      <c r="BV1014" s="67">
        <v>0.40768891572952271</v>
      </c>
      <c r="BW1014" s="67">
        <v>0.3419603705406189</v>
      </c>
      <c r="BX1014" s="67">
        <v>-0.16454195976257324</v>
      </c>
      <c r="BY1014" s="67">
        <v>-0.2784716784954071</v>
      </c>
      <c r="BZ1014" s="67">
        <v>-0.22724102437496185</v>
      </c>
      <c r="CA1014" s="67">
        <v>-0.15699103474617004</v>
      </c>
      <c r="CB1014" s="67">
        <v>-0.11373559385538101</v>
      </c>
      <c r="CC1014" s="67">
        <v>-9.1755256056785583E-2</v>
      </c>
      <c r="CD1014" s="67">
        <v>-6.600072979927063E-2</v>
      </c>
      <c r="CE1014" s="67">
        <v>-3.9144460111856461E-2</v>
      </c>
      <c r="CF1014" s="67">
        <v>-3.2953321933746338E-2</v>
      </c>
      <c r="CG1014" s="67">
        <v>-2.3618597537279129E-2</v>
      </c>
      <c r="CH1014" s="67">
        <v>-2.1748911589384079E-2</v>
      </c>
      <c r="CI1014" s="67">
        <v>-2.2102363407611847E-2</v>
      </c>
      <c r="CJ1014" s="67">
        <v>-4.3778207153081894E-2</v>
      </c>
      <c r="CK1014" s="67">
        <v>-5.4518386721611023E-2</v>
      </c>
      <c r="CL1014" s="67">
        <v>-6.3351370394229889E-2</v>
      </c>
      <c r="CM1014" s="67">
        <v>-5.817335844039917E-2</v>
      </c>
      <c r="CN1014" s="67">
        <v>-7.6209276914596558E-2</v>
      </c>
      <c r="CO1014" s="67">
        <v>-8.9059285819530487E-2</v>
      </c>
      <c r="CP1014" s="67">
        <v>-9.0351276099681854E-2</v>
      </c>
      <c r="CQ1014" s="67">
        <v>0.26799604296684265</v>
      </c>
      <c r="CR1014" s="67">
        <v>0.3781963586807251</v>
      </c>
      <c r="CS1014" s="67">
        <v>0.42821291089057922</v>
      </c>
      <c r="CT1014" s="67">
        <v>0.44111227989196777</v>
      </c>
      <c r="CU1014" s="67">
        <v>0.37536129355430603</v>
      </c>
      <c r="CV1014" s="67">
        <v>-0.13085260987281799</v>
      </c>
      <c r="CW1014" s="67">
        <v>-0.24539513885974884</v>
      </c>
      <c r="CX1014" s="67">
        <v>-0.19547580182552338</v>
      </c>
      <c r="CY1014" s="67">
        <v>-0.1271594762802124</v>
      </c>
      <c r="CZ1014" s="67">
        <v>-8.608805388212204E-2</v>
      </c>
      <c r="DA1014" s="67">
        <v>-6.7094214260578156E-2</v>
      </c>
      <c r="DB1014" s="67">
        <v>-4.3209239840507507E-2</v>
      </c>
      <c r="DC1014" s="67">
        <v>-1.7943600192666054E-2</v>
      </c>
      <c r="DD1014" s="67">
        <v>-1.2926638126373291E-2</v>
      </c>
      <c r="DE1014" s="67">
        <v>-4.2103156447410583E-3</v>
      </c>
      <c r="DF1014" s="67">
        <v>-2.3027604911476374E-3</v>
      </c>
      <c r="DG1014" s="67">
        <v>-1.3909162953495979E-3</v>
      </c>
      <c r="DH1014" s="67">
        <v>-2.1747065708041191E-2</v>
      </c>
      <c r="DI1014" s="67">
        <v>-3.0890485271811485E-2</v>
      </c>
      <c r="DJ1014" s="67">
        <v>-3.7775829434394836E-2</v>
      </c>
      <c r="DK1014" s="67">
        <v>-3.0644485726952553E-2</v>
      </c>
      <c r="DL1014" s="67">
        <v>-4.6914197504520416E-2</v>
      </c>
      <c r="DM1014" s="67">
        <v>-5.8152530342340469E-2</v>
      </c>
      <c r="DN1014" s="67">
        <v>-5.8232035487890244E-2</v>
      </c>
      <c r="DO1014" s="67">
        <v>0.30013802647590637</v>
      </c>
      <c r="DP1014" s="67">
        <v>0.41089507937431335</v>
      </c>
      <c r="DQ1014" s="67">
        <v>0.4613497257232666</v>
      </c>
      <c r="DR1014" s="67">
        <v>0.47453564405441284</v>
      </c>
      <c r="DS1014" s="67">
        <v>0.40876218676567078</v>
      </c>
      <c r="DT1014" s="67">
        <v>-9.7163282334804535E-2</v>
      </c>
      <c r="DU1014" s="67">
        <v>-0.21231859922409058</v>
      </c>
      <c r="DV1014" s="67">
        <v>-0.16371059417724609</v>
      </c>
      <c r="DW1014" s="67">
        <v>-9.7327917814254761E-2</v>
      </c>
      <c r="DX1014" s="67">
        <v>-5.8440502732992172E-2</v>
      </c>
      <c r="DY1014" s="67">
        <v>-3.1487599015235901E-2</v>
      </c>
      <c r="DZ1014" s="67">
        <v>-1.0301949456334114E-2</v>
      </c>
      <c r="EA1014" s="67">
        <v>1.2667072936892509E-2</v>
      </c>
      <c r="EB1014" s="67">
        <v>1.5988709405064583E-2</v>
      </c>
      <c r="EC1014" s="67">
        <v>2.3812161758542061E-2</v>
      </c>
      <c r="ED1014" s="67">
        <v>2.5774393230676651E-2</v>
      </c>
      <c r="EE1014" s="67">
        <v>2.8513122349977493E-2</v>
      </c>
      <c r="EF1014" s="67">
        <v>1.0062402114272118E-2</v>
      </c>
      <c r="EG1014" s="67">
        <v>3.2244508620351553E-3</v>
      </c>
      <c r="EH1014" s="67">
        <v>-8.488125167787075E-4</v>
      </c>
      <c r="EI1014" s="67">
        <v>9.1028371825814247E-3</v>
      </c>
      <c r="EJ1014" s="67">
        <v>-4.6167615801095963E-3</v>
      </c>
      <c r="EK1014" s="67">
        <v>-1.3528088107705116E-2</v>
      </c>
      <c r="EL1014" s="67">
        <v>-1.1856952682137489E-2</v>
      </c>
      <c r="EM1014" s="67">
        <v>0.34654596447944641</v>
      </c>
      <c r="EN1014" s="67">
        <v>0.45810681581497192</v>
      </c>
      <c r="EO1014" s="67">
        <v>0.509194016456604</v>
      </c>
      <c r="EP1014" s="67">
        <v>0.52279359102249146</v>
      </c>
      <c r="EQ1014" s="67">
        <v>0.45698779821395874</v>
      </c>
      <c r="ER1014" s="67">
        <v>-4.8521243035793304E-2</v>
      </c>
      <c r="ES1014" s="67">
        <v>-0.16456131637096405</v>
      </c>
      <c r="ET1014" s="67">
        <v>-0.11784666031599045</v>
      </c>
      <c r="EU1014" s="67">
        <v>-5.4255891591310501E-2</v>
      </c>
      <c r="EV1014" s="67">
        <v>-1.8521847203373909E-2</v>
      </c>
      <c r="EW1014" s="67">
        <v>84.20782470703125</v>
      </c>
      <c r="EX1014" s="67">
        <v>82.396232604980469</v>
      </c>
      <c r="EY1014" s="67">
        <v>81.371597290039063</v>
      </c>
      <c r="EZ1014" s="67">
        <v>80.051910400390625</v>
      </c>
      <c r="FA1014" s="67">
        <v>79.604339599609375</v>
      </c>
      <c r="FB1014" s="67">
        <v>77.71685791015625</v>
      </c>
      <c r="FC1014" s="67">
        <v>77.919601440429688</v>
      </c>
      <c r="FD1014" s="67">
        <v>79.348930358886719</v>
      </c>
      <c r="FE1014" s="67">
        <v>83.389808654785156</v>
      </c>
      <c r="FF1014" s="67">
        <v>86.439697265625</v>
      </c>
      <c r="FG1014" s="67">
        <v>88.031639099121094</v>
      </c>
      <c r="FH1014" s="67">
        <v>91.648475646972656</v>
      </c>
      <c r="FI1014" s="67">
        <v>95.499542236328125</v>
      </c>
      <c r="FJ1014" s="67">
        <v>96.499618530273438</v>
      </c>
      <c r="FK1014" s="67">
        <v>97.801673889160156</v>
      </c>
      <c r="FL1014" s="67">
        <v>100.1240234375</v>
      </c>
      <c r="FM1014" s="67">
        <v>98.690086364746094</v>
      </c>
      <c r="FN1014" s="67">
        <v>96.459571838378906</v>
      </c>
      <c r="FO1014" s="67">
        <v>94.835639953613281</v>
      </c>
      <c r="FP1014" s="67">
        <v>92.207611083984375</v>
      </c>
      <c r="FQ1014" s="67">
        <v>89.710090637207031</v>
      </c>
      <c r="FR1014" s="67">
        <v>88.299263000488281</v>
      </c>
      <c r="FS1014" s="67">
        <v>84.620437622070313</v>
      </c>
      <c r="FT1014" s="67">
        <v>82.998504638671875</v>
      </c>
      <c r="FU1014" s="68">
        <v>4.2566515505313873E-2</v>
      </c>
      <c r="FV1014" s="40">
        <v>11.619999885559082</v>
      </c>
      <c r="FW1014">
        <v>15609.220000000001</v>
      </c>
      <c r="FX1014">
        <v>1</v>
      </c>
    </row>
    <row r="1015" spans="1:180" x14ac:dyDescent="0.2">
      <c r="A1015" t="s">
        <v>189</v>
      </c>
      <c r="B1015" t="s">
        <v>207</v>
      </c>
      <c r="C1015" t="s">
        <v>204</v>
      </c>
      <c r="D1015" t="s">
        <v>188</v>
      </c>
      <c r="E1015" t="s">
        <v>1</v>
      </c>
      <c r="F1015" t="s">
        <v>1</v>
      </c>
      <c r="G1015" s="60" t="s">
        <v>221</v>
      </c>
      <c r="H1015" s="67">
        <v>9418.9999089241028</v>
      </c>
      <c r="I1015" s="67">
        <v>0.91419082880020142</v>
      </c>
      <c r="J1015" s="67">
        <v>0.77566111087799072</v>
      </c>
      <c r="K1015" s="67">
        <v>0.68715786933898926</v>
      </c>
      <c r="L1015" s="67">
        <v>0.63768696784973145</v>
      </c>
      <c r="M1015" s="67">
        <v>0.62529641389846802</v>
      </c>
      <c r="N1015" s="67">
        <v>0.63935279846191406</v>
      </c>
      <c r="O1015" s="67">
        <v>0.68391281366348267</v>
      </c>
      <c r="P1015" s="67">
        <v>0.74040484428405762</v>
      </c>
      <c r="Q1015" s="67">
        <v>0.79376590251922607</v>
      </c>
      <c r="R1015" s="67">
        <v>0.86778676509857178</v>
      </c>
      <c r="S1015" s="67">
        <v>0.97456777095794678</v>
      </c>
      <c r="T1015" s="67">
        <v>1.1255996227264404</v>
      </c>
      <c r="U1015" s="67">
        <v>1.33247971534729</v>
      </c>
      <c r="V1015" s="67">
        <v>1.5686144828796387</v>
      </c>
      <c r="W1015" s="67">
        <v>1.8233846426010132</v>
      </c>
      <c r="X1015" s="67">
        <v>2.097844123840332</v>
      </c>
      <c r="Y1015" s="67">
        <v>2.3625345230102539</v>
      </c>
      <c r="Z1015" s="67">
        <v>2.5594108104705811</v>
      </c>
      <c r="AA1015" s="67">
        <v>2.6348106861114502</v>
      </c>
      <c r="AB1015" s="67">
        <v>2.5533678531646729</v>
      </c>
      <c r="AC1015" s="67">
        <v>2.3247723579406738</v>
      </c>
      <c r="AD1015" s="67">
        <v>2.0699467658996582</v>
      </c>
      <c r="AE1015" s="67">
        <v>1.707330584526062</v>
      </c>
      <c r="AF1015" s="67">
        <v>1.3592817783355713</v>
      </c>
      <c r="AG1015" s="67">
        <v>-5.1714595407247543E-2</v>
      </c>
      <c r="AH1015" s="67">
        <v>-5.5083576589822769E-2</v>
      </c>
      <c r="AI1015" s="67">
        <v>-4.7501429915428162E-2</v>
      </c>
      <c r="AJ1015" s="67">
        <v>-4.4402550905942917E-2</v>
      </c>
      <c r="AK1015" s="67">
        <v>-3.7869207561016083E-2</v>
      </c>
      <c r="AL1015" s="67">
        <v>-4.1849713772535324E-2</v>
      </c>
      <c r="AM1015" s="67">
        <v>-5.7635817676782608E-2</v>
      </c>
      <c r="AN1015" s="67">
        <v>-7.1997568011283875E-2</v>
      </c>
      <c r="AO1015" s="67">
        <v>-7.6583564281463623E-2</v>
      </c>
      <c r="AP1015" s="67">
        <v>-8.0339767038822174E-2</v>
      </c>
      <c r="AQ1015" s="67">
        <v>-8.066144585609436E-2</v>
      </c>
      <c r="AR1015" s="67">
        <v>-0.10692057013511658</v>
      </c>
      <c r="AS1015" s="67">
        <v>-0.12596359848976135</v>
      </c>
      <c r="AT1015" s="67">
        <v>-0.10158856213092804</v>
      </c>
      <c r="AU1015" s="67">
        <v>0.19203408062458038</v>
      </c>
      <c r="AV1015" s="67">
        <v>0.29618817567825317</v>
      </c>
      <c r="AW1015" s="67">
        <v>0.35642260313034058</v>
      </c>
      <c r="AX1015" s="67">
        <v>0.39078953862190247</v>
      </c>
      <c r="AY1015" s="67">
        <v>0.37857726216316223</v>
      </c>
      <c r="AZ1015" s="67">
        <v>-0.14111682772636414</v>
      </c>
      <c r="BA1015" s="67">
        <v>-0.26142406463623047</v>
      </c>
      <c r="BB1015" s="67">
        <v>-0.22840717434883118</v>
      </c>
      <c r="BC1015" s="67">
        <v>-0.16610544919967651</v>
      </c>
      <c r="BD1015" s="67">
        <v>-0.13900133967399597</v>
      </c>
      <c r="BE1015" s="67">
        <v>-1.6529256477952003E-2</v>
      </c>
      <c r="BF1015" s="67">
        <v>-2.2567013278603554E-2</v>
      </c>
      <c r="BG1015" s="67">
        <v>-1.725512370467186E-2</v>
      </c>
      <c r="BH1015" s="67">
        <v>-1.5833748504519463E-2</v>
      </c>
      <c r="BI1015" s="67">
        <v>-1.0187527164816856E-2</v>
      </c>
      <c r="BJ1015" s="67">
        <v>-1.411005575209856E-2</v>
      </c>
      <c r="BK1015" s="67">
        <v>-2.8097029775381088E-2</v>
      </c>
      <c r="BL1015" s="67">
        <v>-4.0578577667474747E-2</v>
      </c>
      <c r="BM1015" s="67">
        <v>-4.2882874608039856E-2</v>
      </c>
      <c r="BN1015" s="67">
        <v>-4.3863128870725632E-2</v>
      </c>
      <c r="BO1015" s="67">
        <v>-4.1400428861379623E-2</v>
      </c>
      <c r="BP1015" s="67">
        <v>-6.5136879682540894E-2</v>
      </c>
      <c r="BQ1015" s="67">
        <v>-8.1877864897251129E-2</v>
      </c>
      <c r="BR1015" s="67">
        <v>-5.5770229548215866E-2</v>
      </c>
      <c r="BS1015" s="67">
        <v>0.23788124322891235</v>
      </c>
      <c r="BT1015" s="67">
        <v>0.34282931685447693</v>
      </c>
      <c r="BU1015" s="67">
        <v>0.40369081497192383</v>
      </c>
      <c r="BV1015" s="67">
        <v>0.43846720457077026</v>
      </c>
      <c r="BW1015" s="67">
        <v>0.42622649669647217</v>
      </c>
      <c r="BX1015" s="67">
        <v>-9.3049883842468262E-2</v>
      </c>
      <c r="BY1015" s="67">
        <v>-0.21423026919364929</v>
      </c>
      <c r="BZ1015" s="67">
        <v>-0.18308460712432861</v>
      </c>
      <c r="CA1015" s="67">
        <v>-0.12354136258363724</v>
      </c>
      <c r="CB1015" s="67">
        <v>-9.9554836750030518E-2</v>
      </c>
      <c r="CC1015" s="67">
        <v>7.8400019556283951E-3</v>
      </c>
      <c r="CD1015" s="67">
        <v>-4.6140023187035695E-5</v>
      </c>
      <c r="CE1015" s="67">
        <v>3.6933748051524162E-3</v>
      </c>
      <c r="CF1015" s="67">
        <v>3.9529171772301197E-3</v>
      </c>
      <c r="CG1015" s="67">
        <v>8.984721265733242E-3</v>
      </c>
      <c r="CH1015" s="67">
        <v>5.1023480482399464E-3</v>
      </c>
      <c r="CI1015" s="67">
        <v>-7.6385485008358955E-3</v>
      </c>
      <c r="CJ1015" s="67">
        <v>-1.8817882984876633E-2</v>
      </c>
      <c r="CK1015" s="67">
        <v>-1.9541876390576363E-2</v>
      </c>
      <c r="CL1015" s="67">
        <v>-1.8599515780806541E-2</v>
      </c>
      <c r="CM1015" s="67">
        <v>-1.4208362437784672E-2</v>
      </c>
      <c r="CN1015" s="67">
        <v>-3.6197628825902939E-2</v>
      </c>
      <c r="CO1015" s="67">
        <v>-5.1344208419322968E-2</v>
      </c>
      <c r="CP1015" s="67">
        <v>-2.40365881472826E-2</v>
      </c>
      <c r="CQ1015" s="67">
        <v>0.26963484287261963</v>
      </c>
      <c r="CR1015" s="67">
        <v>0.37513279914855957</v>
      </c>
      <c r="CS1015" s="67">
        <v>0.43642866611480713</v>
      </c>
      <c r="CT1015" s="67">
        <v>0.47148862481117249</v>
      </c>
      <c r="CU1015" s="67">
        <v>0.45922821760177612</v>
      </c>
      <c r="CV1015" s="67">
        <v>-5.975886806845665E-2</v>
      </c>
      <c r="CW1015" s="67">
        <v>-0.18154400587081909</v>
      </c>
      <c r="CX1015" s="67">
        <v>-0.15169431269168854</v>
      </c>
      <c r="CY1015" s="67">
        <v>-9.4061590731143951E-2</v>
      </c>
      <c r="CZ1015" s="67">
        <v>-7.2234310209751129E-2</v>
      </c>
      <c r="DA1015" s="67">
        <v>3.2209258526563644E-2</v>
      </c>
      <c r="DB1015" s="67">
        <v>2.2474734112620354E-2</v>
      </c>
      <c r="DC1015" s="67">
        <v>2.4641875177621841E-2</v>
      </c>
      <c r="DD1015" s="67">
        <v>2.3739581927657127E-2</v>
      </c>
      <c r="DE1015" s="67">
        <v>2.8156967833638191E-2</v>
      </c>
      <c r="DF1015" s="67">
        <v>2.4314751848578453E-2</v>
      </c>
      <c r="DG1015" s="67">
        <v>1.2819929979741573E-2</v>
      </c>
      <c r="DH1015" s="67">
        <v>2.9428103007376194E-3</v>
      </c>
      <c r="DI1015" s="67">
        <v>3.7991220597177744E-3</v>
      </c>
      <c r="DJ1015" s="67">
        <v>6.6640963777899742E-3</v>
      </c>
      <c r="DK1015" s="67">
        <v>1.2983703054487705E-2</v>
      </c>
      <c r="DL1015" s="67">
        <v>-7.2583705186843872E-3</v>
      </c>
      <c r="DM1015" s="67">
        <v>-2.0810559391975403E-2</v>
      </c>
      <c r="DN1015" s="67">
        <v>7.6970537193119526E-3</v>
      </c>
      <c r="DO1015" s="67">
        <v>0.30138847231864929</v>
      </c>
      <c r="DP1015" s="67">
        <v>0.4074363112449646</v>
      </c>
      <c r="DQ1015" s="67">
        <v>0.46916648745536804</v>
      </c>
      <c r="DR1015" s="67">
        <v>0.50451004505157471</v>
      </c>
      <c r="DS1015" s="67">
        <v>0.4922298789024353</v>
      </c>
      <c r="DT1015" s="67">
        <v>-2.6467850431799889E-2</v>
      </c>
      <c r="DU1015" s="67">
        <v>-0.14885774254798889</v>
      </c>
      <c r="DV1015" s="67">
        <v>-0.12030401825904846</v>
      </c>
      <c r="DW1015" s="67">
        <v>-6.4581826329231262E-2</v>
      </c>
      <c r="DX1015" s="67">
        <v>-4.4913787394762039E-2</v>
      </c>
      <c r="DY1015" s="67">
        <v>6.7394599318504333E-2</v>
      </c>
      <c r="DZ1015" s="67">
        <v>5.4991301149129868E-2</v>
      </c>
      <c r="EA1015" s="67">
        <v>5.4888177663087845E-2</v>
      </c>
      <c r="EB1015" s="67">
        <v>5.2308384329080582E-2</v>
      </c>
      <c r="EC1015" s="67">
        <v>5.5838648229837418E-2</v>
      </c>
      <c r="ED1015" s="67">
        <v>5.2054408937692642E-2</v>
      </c>
      <c r="EE1015" s="67">
        <v>4.2358722537755966E-2</v>
      </c>
      <c r="EF1015" s="67">
        <v>3.4361798316240311E-2</v>
      </c>
      <c r="EG1015" s="67">
        <v>3.7499815225601196E-2</v>
      </c>
      <c r="EH1015" s="67">
        <v>4.314073920249939E-2</v>
      </c>
      <c r="EI1015" s="67">
        <v>5.2244726568460464E-2</v>
      </c>
      <c r="EJ1015" s="67">
        <v>3.4525316208600998E-2</v>
      </c>
      <c r="EK1015" s="67">
        <v>2.3275185376405716E-2</v>
      </c>
      <c r="EL1015" s="67">
        <v>5.3515393286943436E-2</v>
      </c>
      <c r="EM1015" s="67">
        <v>0.34723564982414246</v>
      </c>
      <c r="EN1015" s="67">
        <v>0.45407748222351074</v>
      </c>
      <c r="EO1015" s="67">
        <v>0.51643472909927368</v>
      </c>
      <c r="EP1015" s="67">
        <v>0.55218774080276489</v>
      </c>
      <c r="EQ1015" s="67">
        <v>0.53987914323806763</v>
      </c>
      <c r="ER1015" s="67">
        <v>2.1599091589450836E-2</v>
      </c>
      <c r="ES1015" s="67">
        <v>-0.10166394710540771</v>
      </c>
      <c r="ET1015" s="67">
        <v>-7.4981443583965302E-2</v>
      </c>
      <c r="EU1015" s="67">
        <v>-2.2017724812030792E-2</v>
      </c>
      <c r="EV1015" s="67">
        <v>-5.4672835394740105E-3</v>
      </c>
      <c r="EW1015" s="67">
        <v>74.677528381347656</v>
      </c>
      <c r="EX1015" s="67">
        <v>73.364143371582031</v>
      </c>
      <c r="EY1015" s="67">
        <v>71.422538757324219</v>
      </c>
      <c r="EZ1015" s="67">
        <v>70.395782470703125</v>
      </c>
      <c r="FA1015" s="67">
        <v>68.26788330078125</v>
      </c>
      <c r="FB1015" s="67">
        <v>66.876976013183594</v>
      </c>
      <c r="FC1015" s="67">
        <v>66.932205200195313</v>
      </c>
      <c r="FD1015" s="67">
        <v>70.9986572265625</v>
      </c>
      <c r="FE1015" s="67">
        <v>74.471633911132813</v>
      </c>
      <c r="FF1015" s="67">
        <v>78.261970520019531</v>
      </c>
      <c r="FG1015" s="67">
        <v>82.137069702148438</v>
      </c>
      <c r="FH1015" s="67">
        <v>86.770683288574219</v>
      </c>
      <c r="FI1015" s="67">
        <v>89.741355895996094</v>
      </c>
      <c r="FJ1015" s="67">
        <v>92.598808288574219</v>
      </c>
      <c r="FK1015" s="67">
        <v>95.250862121582031</v>
      </c>
      <c r="FL1015" s="67">
        <v>97.062210083007813</v>
      </c>
      <c r="FM1015" s="67">
        <v>98.875350952148438</v>
      </c>
      <c r="FN1015" s="67">
        <v>99.744880676269531</v>
      </c>
      <c r="FO1015" s="67">
        <v>99.122039794921875</v>
      </c>
      <c r="FP1015" s="67">
        <v>94.434326171875</v>
      </c>
      <c r="FQ1015" s="67">
        <v>88.933052062988281</v>
      </c>
      <c r="FR1015" s="67">
        <v>85.071250915527344</v>
      </c>
      <c r="FS1015" s="67">
        <v>82.606452941894531</v>
      </c>
      <c r="FT1015" s="67">
        <v>80.955924987792969</v>
      </c>
      <c r="FU1015" s="68">
        <v>4.2055245488882065E-2</v>
      </c>
      <c r="FV1015" s="40">
        <v>8.630000114440918</v>
      </c>
      <c r="FW1015">
        <v>12778.68</v>
      </c>
      <c r="FX1015">
        <v>1</v>
      </c>
    </row>
    <row r="1016" spans="1:180" x14ac:dyDescent="0.2">
      <c r="A1016" t="s">
        <v>189</v>
      </c>
      <c r="B1016" t="s">
        <v>207</v>
      </c>
      <c r="C1016" t="s">
        <v>204</v>
      </c>
      <c r="D1016" t="s">
        <v>188</v>
      </c>
      <c r="E1016" t="s">
        <v>1</v>
      </c>
      <c r="F1016" t="s">
        <v>1</v>
      </c>
      <c r="G1016" s="60" t="s">
        <v>222</v>
      </c>
      <c r="H1016" s="67">
        <v>9435.999968290329</v>
      </c>
      <c r="I1016" s="67">
        <v>1.1135964393615723</v>
      </c>
      <c r="J1016" s="67">
        <v>0.94663524627685547</v>
      </c>
      <c r="K1016" s="67">
        <v>0.83186823129653931</v>
      </c>
      <c r="L1016" s="67">
        <v>0.75121694803237915</v>
      </c>
      <c r="M1016" s="67">
        <v>0.71128493547439575</v>
      </c>
      <c r="N1016" s="67">
        <v>0.71697425842285156</v>
      </c>
      <c r="O1016" s="67">
        <v>0.76067179441452026</v>
      </c>
      <c r="P1016" s="67">
        <v>0.81661659479141235</v>
      </c>
      <c r="Q1016" s="67">
        <v>0.89262503385543823</v>
      </c>
      <c r="R1016" s="67">
        <v>1.0066335201263428</v>
      </c>
      <c r="S1016" s="67">
        <v>1.206760048866272</v>
      </c>
      <c r="T1016" s="67">
        <v>1.4549269676208496</v>
      </c>
      <c r="U1016" s="67">
        <v>1.7100347280502319</v>
      </c>
      <c r="V1016" s="67">
        <v>2.0051524639129639</v>
      </c>
      <c r="W1016" s="67">
        <v>2.279149055480957</v>
      </c>
      <c r="X1016" s="67">
        <v>2.5538208484649658</v>
      </c>
      <c r="Y1016" s="67">
        <v>2.7715611457824707</v>
      </c>
      <c r="Z1016" s="67">
        <v>2.9382872581481934</v>
      </c>
      <c r="AA1016" s="67">
        <v>2.9507954120635986</v>
      </c>
      <c r="AB1016" s="67">
        <v>2.8066601753234863</v>
      </c>
      <c r="AC1016" s="67">
        <v>2.5455300807952881</v>
      </c>
      <c r="AD1016" s="67">
        <v>2.2729859352111816</v>
      </c>
      <c r="AE1016" s="67">
        <v>1.8851766586303711</v>
      </c>
      <c r="AF1016" s="67">
        <v>1.4981368780136108</v>
      </c>
      <c r="AG1016" s="67">
        <v>-9.0437129139900208E-2</v>
      </c>
      <c r="AH1016" s="67">
        <v>-6.4105570316314697E-2</v>
      </c>
      <c r="AI1016" s="67">
        <v>-4.9621593207120895E-2</v>
      </c>
      <c r="AJ1016" s="67">
        <v>-5.1405977457761765E-2</v>
      </c>
      <c r="AK1016" s="67">
        <v>-4.8411298543214798E-2</v>
      </c>
      <c r="AL1016" s="67">
        <v>-4.9527660012245178E-2</v>
      </c>
      <c r="AM1016" s="67">
        <v>-5.7428393512964249E-2</v>
      </c>
      <c r="AN1016" s="67">
        <v>-7.4524477124214172E-2</v>
      </c>
      <c r="AO1016" s="67">
        <v>-8.2191541790962219E-2</v>
      </c>
      <c r="AP1016" s="67">
        <v>-0.10447005927562714</v>
      </c>
      <c r="AQ1016" s="67">
        <v>-0.10483831912279129</v>
      </c>
      <c r="AR1016" s="67">
        <v>-0.10234256088733673</v>
      </c>
      <c r="AS1016" s="67">
        <v>-0.12461835145950317</v>
      </c>
      <c r="AT1016" s="67">
        <v>-0.10316333174705505</v>
      </c>
      <c r="AU1016" s="67">
        <v>0.26576530933380127</v>
      </c>
      <c r="AV1016" s="67">
        <v>0.39321351051330566</v>
      </c>
      <c r="AW1016" s="67">
        <v>0.43555864691734314</v>
      </c>
      <c r="AX1016" s="67">
        <v>0.4731871485710144</v>
      </c>
      <c r="AY1016" s="67">
        <v>0.42893964052200317</v>
      </c>
      <c r="AZ1016" s="67">
        <v>-0.19164404273033142</v>
      </c>
      <c r="BA1016" s="67">
        <v>-0.33651036024093628</v>
      </c>
      <c r="BB1016" s="67">
        <v>-0.28225412964820862</v>
      </c>
      <c r="BC1016" s="67">
        <v>-0.20476821064949036</v>
      </c>
      <c r="BD1016" s="67">
        <v>-0.1487077921628952</v>
      </c>
      <c r="BE1016" s="67">
        <v>-5.5298961699008942E-2</v>
      </c>
      <c r="BF1016" s="67">
        <v>-3.163282573223114E-2</v>
      </c>
      <c r="BG1016" s="67">
        <v>-1.9416457042098045E-2</v>
      </c>
      <c r="BH1016" s="67">
        <v>-2.2876596078276634E-2</v>
      </c>
      <c r="BI1016" s="67">
        <v>-2.0768111571669579E-2</v>
      </c>
      <c r="BJ1016" s="67">
        <v>-2.1827349439263344E-2</v>
      </c>
      <c r="BK1016" s="67">
        <v>-2.7932075783610344E-2</v>
      </c>
      <c r="BL1016" s="67">
        <v>-4.3150722980499268E-2</v>
      </c>
      <c r="BM1016" s="67">
        <v>-4.853951558470726E-2</v>
      </c>
      <c r="BN1016" s="67">
        <v>-6.8045772612094879E-2</v>
      </c>
      <c r="BO1016" s="67">
        <v>-6.5633021295070648E-2</v>
      </c>
      <c r="BP1016" s="67">
        <v>-6.0617614537477493E-2</v>
      </c>
      <c r="BQ1016" s="67">
        <v>-8.0594122409820557E-2</v>
      </c>
      <c r="BR1016" s="67">
        <v>-5.7409010827541351E-2</v>
      </c>
      <c r="BS1016" s="67">
        <v>0.31154954433441162</v>
      </c>
      <c r="BT1016" s="67">
        <v>0.43979066610336304</v>
      </c>
      <c r="BU1016" s="67">
        <v>0.48276174068450928</v>
      </c>
      <c r="BV1016" s="67">
        <v>0.52079886198043823</v>
      </c>
      <c r="BW1016" s="67">
        <v>0.4765225350856781</v>
      </c>
      <c r="BX1016" s="67">
        <v>-0.14364533126354218</v>
      </c>
      <c r="BY1016" s="67">
        <v>-0.28938350081443787</v>
      </c>
      <c r="BZ1016" s="67">
        <v>-0.23699475824832916</v>
      </c>
      <c r="CA1016" s="67">
        <v>-0.16226260364055634</v>
      </c>
      <c r="CB1016" s="67">
        <v>-0.10931490361690521</v>
      </c>
      <c r="CC1016" s="67">
        <v>-3.0962372198700905E-2</v>
      </c>
      <c r="CD1016" s="67">
        <v>-9.1422954574227333E-3</v>
      </c>
      <c r="CE1016" s="67">
        <v>1.5035285614430904E-3</v>
      </c>
      <c r="CF1016" s="67">
        <v>-3.1172384042292833E-3</v>
      </c>
      <c r="CG1016" s="67">
        <v>-1.6225260915234685E-3</v>
      </c>
      <c r="CH1016" s="67">
        <v>-2.6421980001032352E-3</v>
      </c>
      <c r="CI1016" s="67">
        <v>-7.5030126608908176E-3</v>
      </c>
      <c r="CJ1016" s="67">
        <v>-2.1421352401375771E-2</v>
      </c>
      <c r="CK1016" s="67">
        <v>-2.523222379386425E-2</v>
      </c>
      <c r="CL1016" s="67">
        <v>-4.2818415910005569E-2</v>
      </c>
      <c r="CM1016" s="67">
        <v>-3.8479551672935486E-2</v>
      </c>
      <c r="CN1016" s="67">
        <v>-3.1719043850898743E-2</v>
      </c>
      <c r="CO1016" s="67">
        <v>-5.0103075802326202E-2</v>
      </c>
      <c r="CP1016" s="67">
        <v>-2.5719717144966125E-2</v>
      </c>
      <c r="CQ1016" s="67">
        <v>0.34325960278511047</v>
      </c>
      <c r="CR1016" s="67">
        <v>0.47204983234405518</v>
      </c>
      <c r="CS1016" s="67">
        <v>0.51545453071594238</v>
      </c>
      <c r="CT1016" s="67">
        <v>0.55377453565597534</v>
      </c>
      <c r="CU1016" s="67">
        <v>0.50947833061218262</v>
      </c>
      <c r="CV1016" s="67">
        <v>-0.11040158569812775</v>
      </c>
      <c r="CW1016" s="67">
        <v>-0.25674355030059814</v>
      </c>
      <c r="CX1016" s="67">
        <v>-0.20564824342727661</v>
      </c>
      <c r="CY1016" s="67">
        <v>-0.13282334804534912</v>
      </c>
      <c r="CZ1016" s="67">
        <v>-8.2031510770320892E-2</v>
      </c>
      <c r="DA1016" s="67">
        <v>-6.6257878206670284E-3</v>
      </c>
      <c r="DB1016" s="67">
        <v>1.3348233886063099E-2</v>
      </c>
      <c r="DC1016" s="67">
        <v>2.2423513233661652E-2</v>
      </c>
      <c r="DD1016" s="67">
        <v>1.6642121598124504E-2</v>
      </c>
      <c r="DE1016" s="67">
        <v>1.7523059621453285E-2</v>
      </c>
      <c r="DF1016" s="67">
        <v>1.6542954370379448E-2</v>
      </c>
      <c r="DG1016" s="67">
        <v>1.2926048599183559E-2</v>
      </c>
      <c r="DH1016" s="67">
        <v>3.0801587854512036E-4</v>
      </c>
      <c r="DI1016" s="67">
        <v>-1.9249330507591367E-3</v>
      </c>
      <c r="DJ1016" s="67">
        <v>-1.7591064795851707E-2</v>
      </c>
      <c r="DK1016" s="67">
        <v>-1.1326081119477749E-2</v>
      </c>
      <c r="DL1016" s="67">
        <v>-2.8204713016748428E-3</v>
      </c>
      <c r="DM1016" s="67">
        <v>-1.9612031057476997E-2</v>
      </c>
      <c r="DN1016" s="67">
        <v>5.9695816598832607E-3</v>
      </c>
      <c r="DO1016" s="67">
        <v>0.37496963143348694</v>
      </c>
      <c r="DP1016" s="67">
        <v>0.50430899858474731</v>
      </c>
      <c r="DQ1016" s="67">
        <v>0.54814726114273071</v>
      </c>
      <c r="DR1016" s="67">
        <v>0.58675020933151245</v>
      </c>
      <c r="DS1016" s="67">
        <v>0.54243409633636475</v>
      </c>
      <c r="DT1016" s="67">
        <v>-7.7157825231552124E-2</v>
      </c>
      <c r="DU1016" s="67">
        <v>-0.22410358488559723</v>
      </c>
      <c r="DV1016" s="67">
        <v>-0.17430175840854645</v>
      </c>
      <c r="DW1016" s="67">
        <v>-0.1033840999007225</v>
      </c>
      <c r="DX1016" s="67">
        <v>-5.4748117923736572E-2</v>
      </c>
      <c r="DY1016" s="67">
        <v>2.8512377291917801E-2</v>
      </c>
      <c r="DZ1016" s="67">
        <v>4.5820988714694977E-2</v>
      </c>
      <c r="EA1016" s="67">
        <v>5.2628651261329651E-2</v>
      </c>
      <c r="EB1016" s="67">
        <v>4.5171499252319336E-2</v>
      </c>
      <c r="EC1016" s="67">
        <v>4.5166246592998505E-2</v>
      </c>
      <c r="ED1016" s="67">
        <v>4.4243264943361282E-2</v>
      </c>
      <c r="EE1016" s="67">
        <v>4.2422369122505188E-2</v>
      </c>
      <c r="EF1016" s="67">
        <v>3.168177604675293E-2</v>
      </c>
      <c r="EG1016" s="67">
        <v>3.1727094203233719E-2</v>
      </c>
      <c r="EH1016" s="67">
        <v>1.8833229318261147E-2</v>
      </c>
      <c r="EI1016" s="67">
        <v>2.7879217639565468E-2</v>
      </c>
      <c r="EJ1016" s="67">
        <v>3.8904476910829544E-2</v>
      </c>
      <c r="EK1016" s="67">
        <v>2.441219799220562E-2</v>
      </c>
      <c r="EL1016" s="67">
        <v>5.1723893731832504E-2</v>
      </c>
      <c r="EM1016" s="67">
        <v>0.42075386643409729</v>
      </c>
      <c r="EN1016" s="67">
        <v>0.55088621377944946</v>
      </c>
      <c r="EO1016" s="67">
        <v>0.59535032510757446</v>
      </c>
      <c r="EP1016" s="67">
        <v>0.63436192274093628</v>
      </c>
      <c r="EQ1016" s="67">
        <v>0.59001702070236206</v>
      </c>
      <c r="ER1016" s="67">
        <v>-2.9159124940633774E-2</v>
      </c>
      <c r="ES1016" s="67">
        <v>-0.17697669565677643</v>
      </c>
      <c r="ET1016" s="67">
        <v>-0.12904238700866699</v>
      </c>
      <c r="EU1016" s="67">
        <v>-6.087850034236908E-2</v>
      </c>
      <c r="EV1016" s="67">
        <v>-1.5355234034359455E-2</v>
      </c>
      <c r="EW1016" s="67">
        <v>79.883651733398438</v>
      </c>
      <c r="EX1016" s="67">
        <v>79.427093505859375</v>
      </c>
      <c r="EY1016" s="67">
        <v>77.953544616699219</v>
      </c>
      <c r="EZ1016" s="67">
        <v>75.545555114746094</v>
      </c>
      <c r="FA1016" s="67">
        <v>73.590415954589844</v>
      </c>
      <c r="FB1016" s="67">
        <v>73.848045349121094</v>
      </c>
      <c r="FC1016" s="67">
        <v>74.07818603515625</v>
      </c>
      <c r="FD1016" s="67">
        <v>75.341812133789063</v>
      </c>
      <c r="FE1016" s="67">
        <v>79.893035888671875</v>
      </c>
      <c r="FF1016" s="67">
        <v>84.59722900390625</v>
      </c>
      <c r="FG1016" s="67">
        <v>88.115036010742188</v>
      </c>
      <c r="FH1016" s="67">
        <v>91.58721923828125</v>
      </c>
      <c r="FI1016" s="67">
        <v>94.066673278808594</v>
      </c>
      <c r="FJ1016" s="67">
        <v>97.683151245117188</v>
      </c>
      <c r="FK1016" s="67">
        <v>100.82648468017578</v>
      </c>
      <c r="FL1016" s="67">
        <v>102.25473785400391</v>
      </c>
      <c r="FM1016" s="67">
        <v>103.12850952148438</v>
      </c>
      <c r="FN1016" s="67">
        <v>102.93462371826172</v>
      </c>
      <c r="FO1016" s="67">
        <v>100.87201690673828</v>
      </c>
      <c r="FP1016" s="67">
        <v>94.897117614746094</v>
      </c>
      <c r="FQ1016" s="67">
        <v>89.46905517578125</v>
      </c>
      <c r="FR1016" s="67">
        <v>84.838531494140625</v>
      </c>
      <c r="FS1016" s="67">
        <v>81.921836853027344</v>
      </c>
      <c r="FT1016" s="67">
        <v>79.670196533203125</v>
      </c>
      <c r="FU1016" s="68">
        <v>4.1997361928224564E-2</v>
      </c>
      <c r="FV1016" s="40">
        <v>8.7399997711181641</v>
      </c>
      <c r="FW1016">
        <v>14975.49</v>
      </c>
      <c r="FX1016">
        <v>1</v>
      </c>
    </row>
    <row r="1017" spans="1:180" x14ac:dyDescent="0.2">
      <c r="A1017" t="s">
        <v>189</v>
      </c>
      <c r="B1017" t="s">
        <v>207</v>
      </c>
      <c r="C1017" t="s">
        <v>204</v>
      </c>
      <c r="D1017" t="s">
        <v>188</v>
      </c>
      <c r="E1017" t="s">
        <v>1</v>
      </c>
      <c r="F1017" t="s">
        <v>1</v>
      </c>
      <c r="G1017" s="60" t="s">
        <v>223</v>
      </c>
      <c r="H1017" s="67">
        <v>9447.9999326467514</v>
      </c>
      <c r="I1017" s="67">
        <v>1.2126610279083252</v>
      </c>
      <c r="J1017" s="67">
        <v>1.0286105871200562</v>
      </c>
      <c r="K1017" s="67">
        <v>0.89694583415985107</v>
      </c>
      <c r="L1017" s="67">
        <v>0.80907648801803589</v>
      </c>
      <c r="M1017" s="67">
        <v>0.76695871353149414</v>
      </c>
      <c r="N1017" s="67">
        <v>0.76405972242355347</v>
      </c>
      <c r="O1017" s="67">
        <v>0.80466026067733765</v>
      </c>
      <c r="P1017" s="67">
        <v>0.83812820911407471</v>
      </c>
      <c r="Q1017" s="67">
        <v>0.89506626129150391</v>
      </c>
      <c r="R1017" s="67">
        <v>0.99977421760559082</v>
      </c>
      <c r="S1017" s="67">
        <v>1.1426327228546143</v>
      </c>
      <c r="T1017" s="67">
        <v>1.3415361642837524</v>
      </c>
      <c r="U1017" s="67">
        <v>1.5795246362686157</v>
      </c>
      <c r="V1017" s="67">
        <v>1.8396663665771484</v>
      </c>
      <c r="W1017" s="67">
        <v>2.0889286994934082</v>
      </c>
      <c r="X1017" s="67">
        <v>2.3362176418304443</v>
      </c>
      <c r="Y1017" s="67">
        <v>2.5475723743438721</v>
      </c>
      <c r="Z1017" s="67">
        <v>2.6778562068939209</v>
      </c>
      <c r="AA1017" s="67">
        <v>2.6434841156005859</v>
      </c>
      <c r="AB1017" s="67">
        <v>2.464735746383667</v>
      </c>
      <c r="AC1017" s="67">
        <v>2.2596170902252197</v>
      </c>
      <c r="AD1017" s="67">
        <v>2.0519266128540039</v>
      </c>
      <c r="AE1017" s="67">
        <v>1.702523946762085</v>
      </c>
      <c r="AF1017" s="67">
        <v>1.3670612573623657</v>
      </c>
      <c r="AG1017" s="67">
        <v>-0.11069513857364655</v>
      </c>
      <c r="AH1017" s="67">
        <v>-7.227199524641037E-2</v>
      </c>
      <c r="AI1017" s="67">
        <v>-5.8149933815002441E-2</v>
      </c>
      <c r="AJ1017" s="67">
        <v>-4.9512557685375214E-2</v>
      </c>
      <c r="AK1017" s="67">
        <v>-3.7990793585777283E-2</v>
      </c>
      <c r="AL1017" s="67">
        <v>-3.6500044167041779E-2</v>
      </c>
      <c r="AM1017" s="67">
        <v>-4.2994558811187744E-2</v>
      </c>
      <c r="AN1017" s="67">
        <v>-6.8337932229042053E-2</v>
      </c>
      <c r="AO1017" s="67">
        <v>-8.2003749907016754E-2</v>
      </c>
      <c r="AP1017" s="67">
        <v>-8.6334846913814545E-2</v>
      </c>
      <c r="AQ1017" s="67">
        <v>-0.10307303816080093</v>
      </c>
      <c r="AR1017" s="67">
        <v>-0.11628362536430359</v>
      </c>
      <c r="AS1017" s="67">
        <v>-0.12103798240423203</v>
      </c>
      <c r="AT1017" s="67">
        <v>-8.3194546401500702E-2</v>
      </c>
      <c r="AU1017" s="67">
        <v>0.2232460230588913</v>
      </c>
      <c r="AV1017" s="67">
        <v>0.31059592962265015</v>
      </c>
      <c r="AW1017" s="67">
        <v>0.35611927509307861</v>
      </c>
      <c r="AX1017" s="67">
        <v>0.38303118944168091</v>
      </c>
      <c r="AY1017" s="67">
        <v>0.35621127486228943</v>
      </c>
      <c r="AZ1017" s="67">
        <v>-0.19414085149765015</v>
      </c>
      <c r="BA1017" s="67">
        <v>-0.29763269424438477</v>
      </c>
      <c r="BB1017" s="67">
        <v>-0.22607938945293427</v>
      </c>
      <c r="BC1017" s="67">
        <v>-0.18143843114376068</v>
      </c>
      <c r="BD1017" s="67">
        <v>-0.13877522945404053</v>
      </c>
      <c r="BE1017" s="67">
        <v>-7.5589314103126526E-2</v>
      </c>
      <c r="BF1017" s="67">
        <v>-3.9828993380069733E-2</v>
      </c>
      <c r="BG1017" s="67">
        <v>-2.7972323819994926E-2</v>
      </c>
      <c r="BH1017" s="67">
        <v>-2.1009067073464394E-2</v>
      </c>
      <c r="BI1017" s="67">
        <v>-1.0372725315392017E-2</v>
      </c>
      <c r="BJ1017" s="67">
        <v>-8.8249817490577698E-3</v>
      </c>
      <c r="BK1017" s="67">
        <v>-1.3525351881980896E-2</v>
      </c>
      <c r="BL1017" s="67">
        <v>-3.699328750371933E-2</v>
      </c>
      <c r="BM1017" s="67">
        <v>-4.8383135348558426E-2</v>
      </c>
      <c r="BN1017" s="67">
        <v>-4.9944799393415451E-2</v>
      </c>
      <c r="BO1017" s="67">
        <v>-6.3904665410518646E-2</v>
      </c>
      <c r="BP1017" s="67">
        <v>-7.4597969651222229E-2</v>
      </c>
      <c r="BQ1017" s="67">
        <v>-7.7055245637893677E-2</v>
      </c>
      <c r="BR1017" s="67">
        <v>-3.7483356893062592E-2</v>
      </c>
      <c r="BS1017" s="67">
        <v>0.26898738741874695</v>
      </c>
      <c r="BT1017" s="67">
        <v>0.35712948441505432</v>
      </c>
      <c r="BU1017" s="67">
        <v>0.40327820181846619</v>
      </c>
      <c r="BV1017" s="67">
        <v>0.43059828877449036</v>
      </c>
      <c r="BW1017" s="67">
        <v>0.40374961495399475</v>
      </c>
      <c r="BX1017" s="67">
        <v>-0.14618748426437378</v>
      </c>
      <c r="BY1017" s="67">
        <v>-0.25055015087127686</v>
      </c>
      <c r="BZ1017" s="67">
        <v>-0.18086245656013489</v>
      </c>
      <c r="CA1017" s="67">
        <v>-0.13897250592708588</v>
      </c>
      <c r="CB1017" s="67">
        <v>-9.9419079720973969E-2</v>
      </c>
      <c r="CC1017" s="67">
        <v>-5.1275134086608887E-2</v>
      </c>
      <c r="CD1017" s="67">
        <v>-1.7359070479869843E-2</v>
      </c>
      <c r="CE1017" s="67">
        <v>-7.071406114846468E-3</v>
      </c>
      <c r="CF1017" s="67">
        <v>-1.2676387559622526E-3</v>
      </c>
      <c r="CG1017" s="67">
        <v>8.7554659694433212E-3</v>
      </c>
      <c r="CH1017" s="67">
        <v>1.0342682711780071E-2</v>
      </c>
      <c r="CI1017" s="67">
        <v>6.8849283270537853E-3</v>
      </c>
      <c r="CJ1017" s="67">
        <v>-1.5284076333045959E-2</v>
      </c>
      <c r="CK1017" s="67">
        <v>-2.5097601115703583E-2</v>
      </c>
      <c r="CL1017" s="67">
        <v>-2.4741161614656448E-2</v>
      </c>
      <c r="CM1017" s="67">
        <v>-3.6776766180992126E-2</v>
      </c>
      <c r="CN1017" s="67">
        <v>-4.5726612210273743E-2</v>
      </c>
      <c r="CO1017" s="67">
        <v>-4.6592935919761658E-2</v>
      </c>
      <c r="CP1017" s="67">
        <v>-5.823927465826273E-3</v>
      </c>
      <c r="CQ1017" s="67">
        <v>0.30066773295402527</v>
      </c>
      <c r="CR1017" s="67">
        <v>0.38935849070549011</v>
      </c>
      <c r="CS1017" s="67">
        <v>0.43594029545783997</v>
      </c>
      <c r="CT1017" s="67">
        <v>0.4635431170463562</v>
      </c>
      <c r="CU1017" s="67">
        <v>0.43667453527450562</v>
      </c>
      <c r="CV1017" s="67">
        <v>-0.11297512054443359</v>
      </c>
      <c r="CW1017" s="67">
        <v>-0.21794097125530243</v>
      </c>
      <c r="CX1017" s="67">
        <v>-0.1495453268289566</v>
      </c>
      <c r="CY1017" s="67">
        <v>-0.10956074297428131</v>
      </c>
      <c r="CZ1017" s="67">
        <v>-7.2161130607128143E-2</v>
      </c>
      <c r="DA1017" s="67">
        <v>-2.6960954070091248E-2</v>
      </c>
      <c r="DB1017" s="67">
        <v>5.1108524203300476E-3</v>
      </c>
      <c r="DC1017" s="67">
        <v>1.3829512521624565E-2</v>
      </c>
      <c r="DD1017" s="67">
        <v>1.847379095852375E-2</v>
      </c>
      <c r="DE1017" s="67">
        <v>2.7883656322956085E-2</v>
      </c>
      <c r="DF1017" s="67">
        <v>2.9510345309972763E-2</v>
      </c>
      <c r="DG1017" s="67">
        <v>2.7295209467411041E-2</v>
      </c>
      <c r="DH1017" s="67">
        <v>6.4251325093209743E-3</v>
      </c>
      <c r="DI1017" s="67">
        <v>-1.8120643217116594E-3</v>
      </c>
      <c r="DJ1017" s="67">
        <v>4.6247834688983858E-4</v>
      </c>
      <c r="DK1017" s="67">
        <v>-9.6488678827881813E-3</v>
      </c>
      <c r="DL1017" s="67">
        <v>-1.6855249181389809E-2</v>
      </c>
      <c r="DM1017" s="67">
        <v>-1.6130629926919937E-2</v>
      </c>
      <c r="DN1017" s="67">
        <v>2.583550289273262E-2</v>
      </c>
      <c r="DO1017" s="67">
        <v>0.33234807848930359</v>
      </c>
      <c r="DP1017" s="67">
        <v>0.42158746719360352</v>
      </c>
      <c r="DQ1017" s="67">
        <v>0.46860241889953613</v>
      </c>
      <c r="DR1017" s="67">
        <v>0.49648794531822205</v>
      </c>
      <c r="DS1017" s="67">
        <v>0.46959948539733887</v>
      </c>
      <c r="DT1017" s="67">
        <v>-7.9762749373912811E-2</v>
      </c>
      <c r="DU1017" s="67">
        <v>-0.18533177673816681</v>
      </c>
      <c r="DV1017" s="67">
        <v>-0.11822821199893951</v>
      </c>
      <c r="DW1017" s="67">
        <v>-8.0148972570896149E-2</v>
      </c>
      <c r="DX1017" s="67">
        <v>-4.4903174042701721E-2</v>
      </c>
      <c r="DY1017" s="67">
        <v>8.1448620185256004E-3</v>
      </c>
      <c r="DZ1017" s="67">
        <v>3.7553854286670685E-2</v>
      </c>
      <c r="EA1017" s="67">
        <v>4.4007118791341782E-2</v>
      </c>
      <c r="EB1017" s="67">
        <v>4.6977277845144272E-2</v>
      </c>
      <c r="EC1017" s="67">
        <v>5.5501729249954224E-2</v>
      </c>
      <c r="ED1017" s="67">
        <v>5.7185407727956772E-2</v>
      </c>
      <c r="EE1017" s="67">
        <v>5.6764408946037292E-2</v>
      </c>
      <c r="EF1017" s="67">
        <v>3.7769783288240433E-2</v>
      </c>
      <c r="EG1017" s="67">
        <v>3.1808555126190186E-2</v>
      </c>
      <c r="EH1017" s="67">
        <v>3.6852531135082245E-2</v>
      </c>
      <c r="EI1017" s="67">
        <v>2.9519509524106979E-2</v>
      </c>
      <c r="EJ1017" s="67">
        <v>2.483041025698185E-2</v>
      </c>
      <c r="EK1017" s="67">
        <v>2.7852103114128113E-2</v>
      </c>
      <c r="EL1017" s="67">
        <v>7.1546696126461029E-2</v>
      </c>
      <c r="EM1017" s="67">
        <v>0.37808945775032043</v>
      </c>
      <c r="EN1017" s="67">
        <v>0.4681209921836853</v>
      </c>
      <c r="EO1017" s="67">
        <v>0.51576131582260132</v>
      </c>
      <c r="EP1017" s="67">
        <v>0.54405504465103149</v>
      </c>
      <c r="EQ1017" s="67">
        <v>0.51713782548904419</v>
      </c>
      <c r="ER1017" s="67">
        <v>-3.1809370964765549E-2</v>
      </c>
      <c r="ES1017" s="67">
        <v>-0.13824926316738129</v>
      </c>
      <c r="ET1017" s="67">
        <v>-7.3011279106140137E-2</v>
      </c>
      <c r="EU1017" s="67">
        <v>-3.7683058530092239E-2</v>
      </c>
      <c r="EV1017" s="67">
        <v>-5.5470243096351624E-3</v>
      </c>
      <c r="EW1017" s="67">
        <v>77.440315246582031</v>
      </c>
      <c r="EX1017" s="67">
        <v>75.6197509765625</v>
      </c>
      <c r="EY1017" s="67">
        <v>73.750640869140625</v>
      </c>
      <c r="EZ1017" s="67">
        <v>72.222145080566406</v>
      </c>
      <c r="FA1017" s="67">
        <v>70.329002380371094</v>
      </c>
      <c r="FB1017" s="67">
        <v>69.465499877929688</v>
      </c>
      <c r="FC1017" s="67">
        <v>69.221672058105469</v>
      </c>
      <c r="FD1017" s="67">
        <v>71.254814147949219</v>
      </c>
      <c r="FE1017" s="67">
        <v>74.548103332519531</v>
      </c>
      <c r="FF1017" s="67">
        <v>78.142189025878906</v>
      </c>
      <c r="FG1017" s="67">
        <v>81.902534484863281</v>
      </c>
      <c r="FH1017" s="67">
        <v>85.552604675292969</v>
      </c>
      <c r="FI1017" s="67">
        <v>89.322151184082031</v>
      </c>
      <c r="FJ1017" s="67">
        <v>92.804916381835938</v>
      </c>
      <c r="FK1017" s="67">
        <v>95.649375915527344</v>
      </c>
      <c r="FL1017" s="67">
        <v>97.058029174804688</v>
      </c>
      <c r="FM1017" s="67">
        <v>97.772666931152344</v>
      </c>
      <c r="FN1017" s="67">
        <v>96.907638549804688</v>
      </c>
      <c r="FO1017" s="67">
        <v>94.90472412109375</v>
      </c>
      <c r="FP1017" s="67">
        <v>90.650711059570313</v>
      </c>
      <c r="FQ1017" s="67">
        <v>86.855621337890625</v>
      </c>
      <c r="FR1017" s="67">
        <v>83.890220642089844</v>
      </c>
      <c r="FS1017" s="67">
        <v>81.045402526855469</v>
      </c>
      <c r="FT1017" s="67">
        <v>79.300498962402344</v>
      </c>
      <c r="FU1017" s="68">
        <v>4.1958052664995193E-2</v>
      </c>
      <c r="FV1017" s="40">
        <v>10.439999580383301</v>
      </c>
      <c r="FW1017">
        <v>14147.84</v>
      </c>
      <c r="FX1017">
        <v>1</v>
      </c>
    </row>
    <row r="1018" spans="1:180" x14ac:dyDescent="0.2">
      <c r="A1018" t="s">
        <v>189</v>
      </c>
      <c r="B1018" t="s">
        <v>207</v>
      </c>
      <c r="C1018" t="s">
        <v>204</v>
      </c>
      <c r="D1018" t="s">
        <v>188</v>
      </c>
      <c r="E1018" t="s">
        <v>1</v>
      </c>
      <c r="F1018" t="s">
        <v>1</v>
      </c>
      <c r="G1018" s="60" t="s">
        <v>224</v>
      </c>
      <c r="H1018" s="67">
        <v>9794.9999006986618</v>
      </c>
      <c r="I1018" s="67">
        <v>1.1689231395721436</v>
      </c>
      <c r="J1018" s="67">
        <v>0.98058933019638062</v>
      </c>
      <c r="K1018" s="67">
        <v>0.85560727119445801</v>
      </c>
      <c r="L1018" s="67">
        <v>0.77650988101959229</v>
      </c>
      <c r="M1018" s="67">
        <v>0.72895228862762451</v>
      </c>
      <c r="N1018" s="67">
        <v>0.74018222093582153</v>
      </c>
      <c r="O1018" s="67">
        <v>0.80219507217407227</v>
      </c>
      <c r="P1018" s="67">
        <v>0.84129548072814941</v>
      </c>
      <c r="Q1018" s="67">
        <v>0.87520080804824829</v>
      </c>
      <c r="R1018" s="67">
        <v>0.97622096538543701</v>
      </c>
      <c r="S1018" s="67">
        <v>1.1410399675369263</v>
      </c>
      <c r="T1018" s="67">
        <v>1.3795927762985229</v>
      </c>
      <c r="U1018" s="67">
        <v>1.6507663726806641</v>
      </c>
      <c r="V1018" s="67">
        <v>1.9274213314056396</v>
      </c>
      <c r="W1018" s="67">
        <v>2.2177801132202148</v>
      </c>
      <c r="X1018" s="67">
        <v>2.5091545581817627</v>
      </c>
      <c r="Y1018" s="67">
        <v>2.7492709159851074</v>
      </c>
      <c r="Z1018" s="67">
        <v>2.9062414169311523</v>
      </c>
      <c r="AA1018" s="67">
        <v>2.8965828418731689</v>
      </c>
      <c r="AB1018" s="67">
        <v>2.7420129776000977</v>
      </c>
      <c r="AC1018" s="67">
        <v>2.5380425453186035</v>
      </c>
      <c r="AD1018" s="67">
        <v>2.1890630722045898</v>
      </c>
      <c r="AE1018" s="67">
        <v>1.7344244718551636</v>
      </c>
      <c r="AF1018" s="67">
        <v>1.3494447469711304</v>
      </c>
      <c r="AG1018" s="67">
        <v>-5.9060577303171158E-2</v>
      </c>
      <c r="AH1018" s="67">
        <v>-5.5091354995965958E-2</v>
      </c>
      <c r="AI1018" s="67">
        <v>-4.62493896484375E-2</v>
      </c>
      <c r="AJ1018" s="67">
        <v>-3.4830491989850998E-2</v>
      </c>
      <c r="AK1018" s="67">
        <v>-4.209652915596962E-2</v>
      </c>
      <c r="AL1018" s="67">
        <v>-3.8433611392974854E-2</v>
      </c>
      <c r="AM1018" s="67">
        <v>-6.1870444566011429E-2</v>
      </c>
      <c r="AN1018" s="67">
        <v>-6.8998143076896667E-2</v>
      </c>
      <c r="AO1018" s="67">
        <v>-8.7917819619178772E-2</v>
      </c>
      <c r="AP1018" s="67">
        <v>-9.3320615589618683E-2</v>
      </c>
      <c r="AQ1018" s="67">
        <v>-0.10709217190742493</v>
      </c>
      <c r="AR1018" s="67">
        <v>-0.10547700524330139</v>
      </c>
      <c r="AS1018" s="67">
        <v>-0.10544096678495407</v>
      </c>
      <c r="AT1018" s="67">
        <v>-9.9829293787479401E-2</v>
      </c>
      <c r="AU1018" s="67">
        <v>0.21287232637405396</v>
      </c>
      <c r="AV1018" s="67">
        <v>0.31551989912986755</v>
      </c>
      <c r="AW1018" s="67">
        <v>0.3570636510848999</v>
      </c>
      <c r="AX1018" s="67">
        <v>0.40542569756507874</v>
      </c>
      <c r="AY1018" s="67">
        <v>0.28180548548698425</v>
      </c>
      <c r="AZ1018" s="67">
        <v>-0.25941914319992065</v>
      </c>
      <c r="BA1018" s="67">
        <v>-0.32273140549659729</v>
      </c>
      <c r="BB1018" s="67">
        <v>-0.28853994607925415</v>
      </c>
      <c r="BC1018" s="67">
        <v>-0.20131151378154755</v>
      </c>
      <c r="BD1018" s="67">
        <v>-0.12718395888805389</v>
      </c>
      <c r="BE1018" s="67">
        <v>-2.4653268977999687E-2</v>
      </c>
      <c r="BF1018" s="67">
        <v>-2.3282548412680626E-2</v>
      </c>
      <c r="BG1018" s="67">
        <v>-1.6657991334795952E-2</v>
      </c>
      <c r="BH1018" s="67">
        <v>-6.8749859929084778E-3</v>
      </c>
      <c r="BI1018" s="67">
        <v>-1.5004062093794346E-2</v>
      </c>
      <c r="BJ1018" s="67">
        <v>-1.1294187977910042E-2</v>
      </c>
      <c r="BK1018" s="67">
        <v>-3.2979525625705719E-2</v>
      </c>
      <c r="BL1018" s="67">
        <v>-3.8262087851762772E-2</v>
      </c>
      <c r="BM1018" s="67">
        <v>-5.4961651563644409E-2</v>
      </c>
      <c r="BN1018" s="67">
        <v>-5.7649530470371246E-2</v>
      </c>
      <c r="BO1018" s="67">
        <v>-6.8703800439834595E-2</v>
      </c>
      <c r="BP1018" s="67">
        <v>-6.4644962549209595E-2</v>
      </c>
      <c r="BQ1018" s="67">
        <v>-6.2364254146814346E-2</v>
      </c>
      <c r="BR1018" s="67">
        <v>-5.5068783462047577E-2</v>
      </c>
      <c r="BS1018" s="67">
        <v>0.25768759846687317</v>
      </c>
      <c r="BT1018" s="67">
        <v>0.36110416054725647</v>
      </c>
      <c r="BU1018" s="67">
        <v>0.40325549244880676</v>
      </c>
      <c r="BV1018" s="67">
        <v>0.45201578736305237</v>
      </c>
      <c r="BW1018" s="67">
        <v>0.32836547493934631</v>
      </c>
      <c r="BX1018" s="67">
        <v>-0.21247361600399017</v>
      </c>
      <c r="BY1018" s="67">
        <v>-0.27663284540176392</v>
      </c>
      <c r="BZ1018" s="67">
        <v>-0.24425299465656281</v>
      </c>
      <c r="CA1018" s="67">
        <v>-0.15970973670482635</v>
      </c>
      <c r="CB1018" s="67">
        <v>-8.8617138564586639E-2</v>
      </c>
      <c r="CC1018" s="67">
        <v>-8.2287105033174157E-4</v>
      </c>
      <c r="CD1018" s="67">
        <v>-1.2518659932538867E-3</v>
      </c>
      <c r="CE1018" s="67">
        <v>3.8369207177311182E-3</v>
      </c>
      <c r="CF1018" s="67">
        <v>1.2486913241446018E-2</v>
      </c>
      <c r="CG1018" s="67">
        <v>3.7601003423333168E-3</v>
      </c>
      <c r="CH1018" s="67">
        <v>7.5024925172328949E-3</v>
      </c>
      <c r="CI1018" s="67">
        <v>-1.2969765812158585E-2</v>
      </c>
      <c r="CJ1018" s="67">
        <v>-1.6974393278360367E-2</v>
      </c>
      <c r="CK1018" s="67">
        <v>-3.2136309891939163E-2</v>
      </c>
      <c r="CL1018" s="67">
        <v>-3.2943844795227051E-2</v>
      </c>
      <c r="CM1018" s="67">
        <v>-4.2116124182939529E-2</v>
      </c>
      <c r="CN1018" s="67">
        <v>-3.6364808678627014E-2</v>
      </c>
      <c r="CO1018" s="67">
        <v>-3.2529454678297043E-2</v>
      </c>
      <c r="CP1018" s="67">
        <v>-2.4067789316177368E-2</v>
      </c>
      <c r="CQ1018" s="67">
        <v>0.28872647881507874</v>
      </c>
      <c r="CR1018" s="67">
        <v>0.39267569780349731</v>
      </c>
      <c r="CS1018" s="67">
        <v>0.43524780869483948</v>
      </c>
      <c r="CT1018" s="67">
        <v>0.48428395390510559</v>
      </c>
      <c r="CU1018" s="67">
        <v>0.36061277985572815</v>
      </c>
      <c r="CV1018" s="67">
        <v>-0.17995929718017578</v>
      </c>
      <c r="CW1018" s="67">
        <v>-0.24470509588718414</v>
      </c>
      <c r="CX1018" s="67">
        <v>-0.21358001232147217</v>
      </c>
      <c r="CY1018" s="67">
        <v>-0.13089647889137268</v>
      </c>
      <c r="CZ1018" s="67">
        <v>-6.19058758020401E-2</v>
      </c>
      <c r="DA1018" s="67">
        <v>2.3007526993751526E-2</v>
      </c>
      <c r="DB1018" s="67">
        <v>2.0778816193342209E-2</v>
      </c>
      <c r="DC1018" s="67">
        <v>2.433183416724205E-2</v>
      </c>
      <c r="DD1018" s="67">
        <v>3.1848814338445663E-2</v>
      </c>
      <c r="DE1018" s="67">
        <v>2.2524261847138405E-2</v>
      </c>
      <c r="DF1018" s="67">
        <v>2.6299173012375832E-2</v>
      </c>
      <c r="DG1018" s="67">
        <v>7.039995864033699E-3</v>
      </c>
      <c r="DH1018" s="67">
        <v>4.3133040890097618E-3</v>
      </c>
      <c r="DI1018" s="67">
        <v>-9.3109700828790665E-3</v>
      </c>
      <c r="DJ1018" s="67">
        <v>-8.2381581887602806E-3</v>
      </c>
      <c r="DK1018" s="67">
        <v>-1.5528454445302486E-2</v>
      </c>
      <c r="DL1018" s="67">
        <v>-8.084653876721859E-3</v>
      </c>
      <c r="DM1018" s="67">
        <v>-2.6946533471345901E-3</v>
      </c>
      <c r="DN1018" s="67">
        <v>6.9332066923379898E-3</v>
      </c>
      <c r="DO1018" s="67">
        <v>0.31976538896560669</v>
      </c>
      <c r="DP1018" s="67">
        <v>0.42424720525741577</v>
      </c>
      <c r="DQ1018" s="67">
        <v>0.46724012494087219</v>
      </c>
      <c r="DR1018" s="67">
        <v>0.5165521502494812</v>
      </c>
      <c r="DS1018" s="67">
        <v>0.39286008477210999</v>
      </c>
      <c r="DT1018" s="67">
        <v>-0.1474449634552002</v>
      </c>
      <c r="DU1018" s="67">
        <v>-0.21277734637260437</v>
      </c>
      <c r="DV1018" s="67">
        <v>-0.18290702998638153</v>
      </c>
      <c r="DW1018" s="67">
        <v>-0.1020832285284996</v>
      </c>
      <c r="DX1018" s="67">
        <v>-3.5194616764783859E-2</v>
      </c>
      <c r="DY1018" s="67">
        <v>5.7414840906858444E-2</v>
      </c>
      <c r="DZ1018" s="67">
        <v>5.258762463927269E-2</v>
      </c>
      <c r="EA1018" s="67">
        <v>5.3923230618238449E-2</v>
      </c>
      <c r="EB1018" s="67">
        <v>5.9804320335388184E-2</v>
      </c>
      <c r="EC1018" s="67">
        <v>4.9616735428571701E-2</v>
      </c>
      <c r="ED1018" s="67">
        <v>5.3438596427440643E-2</v>
      </c>
      <c r="EE1018" s="67">
        <v>3.5930916666984558E-2</v>
      </c>
      <c r="EF1018" s="67">
        <v>3.5049356520175934E-2</v>
      </c>
      <c r="EG1018" s="67">
        <v>2.3645197972655296E-2</v>
      </c>
      <c r="EH1018" s="67">
        <v>2.7432925999164581E-2</v>
      </c>
      <c r="EI1018" s="67">
        <v>2.2859919816255569E-2</v>
      </c>
      <c r="EJ1018" s="67">
        <v>3.274739533662796E-2</v>
      </c>
      <c r="EK1018" s="67">
        <v>4.0382061153650284E-2</v>
      </c>
      <c r="EL1018" s="67">
        <v>5.1693718880414963E-2</v>
      </c>
      <c r="EM1018" s="67">
        <v>0.36458063125610352</v>
      </c>
      <c r="EN1018" s="67">
        <v>0.46983152627944946</v>
      </c>
      <c r="EO1018" s="67">
        <v>0.51343190670013428</v>
      </c>
      <c r="EP1018" s="67">
        <v>0.56314218044281006</v>
      </c>
      <c r="EQ1018" s="67">
        <v>0.43942010402679443</v>
      </c>
      <c r="ER1018" s="67">
        <v>-0.10049944370985031</v>
      </c>
      <c r="ES1018" s="67">
        <v>-0.16667875647544861</v>
      </c>
      <c r="ET1018" s="67">
        <v>-0.13862007856369019</v>
      </c>
      <c r="EU1018" s="67">
        <v>-6.048145517706871E-2</v>
      </c>
      <c r="EV1018" s="67">
        <v>3.3722040243446827E-3</v>
      </c>
      <c r="EW1018" s="67">
        <v>81.3883056640625</v>
      </c>
      <c r="EX1018" s="67">
        <v>78.91656494140625</v>
      </c>
      <c r="EY1018" s="67">
        <v>76.924507141113281</v>
      </c>
      <c r="EZ1018" s="67">
        <v>75.824760437011719</v>
      </c>
      <c r="FA1018" s="67">
        <v>75.478759765625</v>
      </c>
      <c r="FB1018" s="67">
        <v>74.863533020019531</v>
      </c>
      <c r="FC1018" s="67">
        <v>73.121551513671875</v>
      </c>
      <c r="FD1018" s="67">
        <v>76.843513488769531</v>
      </c>
      <c r="FE1018" s="67">
        <v>81.049072265625</v>
      </c>
      <c r="FF1018" s="67">
        <v>84.92230224609375</v>
      </c>
      <c r="FG1018" s="67">
        <v>88.033287048339844</v>
      </c>
      <c r="FH1018" s="67">
        <v>91.57781982421875</v>
      </c>
      <c r="FI1018" s="67">
        <v>94.48065185546875</v>
      </c>
      <c r="FJ1018" s="67">
        <v>97.278175354003906</v>
      </c>
      <c r="FK1018" s="67">
        <v>99.828079223632813</v>
      </c>
      <c r="FL1018" s="67">
        <v>101.62488555908203</v>
      </c>
      <c r="FM1018" s="67">
        <v>102.06107330322266</v>
      </c>
      <c r="FN1018" s="67">
        <v>101.37657165527344</v>
      </c>
      <c r="FO1018" s="67">
        <v>99.377395629882813</v>
      </c>
      <c r="FP1018" s="67">
        <v>94.369842529296875</v>
      </c>
      <c r="FQ1018" s="67">
        <v>89.496864318847656</v>
      </c>
      <c r="FR1018" s="67">
        <v>86.175254821777344</v>
      </c>
      <c r="FS1018" s="67">
        <v>81.339653015136719</v>
      </c>
      <c r="FT1018" s="67">
        <v>77.443634033203125</v>
      </c>
      <c r="FU1018" s="68">
        <v>4.1098363697528839E-2</v>
      </c>
      <c r="FV1018" s="40">
        <v>15.279999732971191</v>
      </c>
      <c r="FW1018">
        <v>15400.74</v>
      </c>
      <c r="FX1018">
        <v>1</v>
      </c>
    </row>
    <row r="1019" spans="1:180" x14ac:dyDescent="0.2">
      <c r="A1019" t="s">
        <v>189</v>
      </c>
      <c r="B1019" t="s">
        <v>207</v>
      </c>
      <c r="C1019" t="s">
        <v>204</v>
      </c>
      <c r="D1019" t="s">
        <v>188</v>
      </c>
      <c r="E1019" t="s">
        <v>1</v>
      </c>
      <c r="F1019" t="s">
        <v>1</v>
      </c>
      <c r="G1019" s="60" t="s">
        <v>225</v>
      </c>
      <c r="H1019" s="67">
        <v>9835.0000667572021</v>
      </c>
      <c r="I1019" s="67">
        <v>1.0800565481185913</v>
      </c>
      <c r="J1019" s="67">
        <v>0.90556102991104126</v>
      </c>
      <c r="K1019" s="67">
        <v>0.78421831130981445</v>
      </c>
      <c r="L1019" s="67">
        <v>0.71426796913146973</v>
      </c>
      <c r="M1019" s="67">
        <v>0.68542051315307617</v>
      </c>
      <c r="N1019" s="67">
        <v>0.69817107915878296</v>
      </c>
      <c r="O1019" s="67">
        <v>0.77148157358169556</v>
      </c>
      <c r="P1019" s="67">
        <v>0.79636979103088379</v>
      </c>
      <c r="Q1019" s="67">
        <v>0.8043978214263916</v>
      </c>
      <c r="R1019" s="67">
        <v>0.85698568820953369</v>
      </c>
      <c r="S1019" s="67">
        <v>0.9456213116645813</v>
      </c>
      <c r="T1019" s="67">
        <v>1.0715125799179077</v>
      </c>
      <c r="U1019" s="67">
        <v>1.2486344575881958</v>
      </c>
      <c r="V1019" s="67">
        <v>1.457283616065979</v>
      </c>
      <c r="W1019" s="67">
        <v>1.6987754106521606</v>
      </c>
      <c r="X1019" s="67">
        <v>1.983076810836792</v>
      </c>
      <c r="Y1019" s="67">
        <v>2.2288782596588135</v>
      </c>
      <c r="Z1019" s="67">
        <v>2.359079122543335</v>
      </c>
      <c r="AA1019" s="67">
        <v>2.347334623336792</v>
      </c>
      <c r="AB1019" s="67">
        <v>2.1668350696563721</v>
      </c>
      <c r="AC1019" s="67">
        <v>1.9403425455093384</v>
      </c>
      <c r="AD1019" s="67">
        <v>1.6646205186843872</v>
      </c>
      <c r="AE1019" s="67">
        <v>1.3198812007904053</v>
      </c>
      <c r="AF1019" s="67">
        <v>1.0304746627807617</v>
      </c>
      <c r="AG1019" s="67">
        <v>-9.8781809210777283E-2</v>
      </c>
      <c r="AH1019" s="67">
        <v>-7.167508453130722E-2</v>
      </c>
      <c r="AI1019" s="67">
        <v>-6.2118329107761383E-2</v>
      </c>
      <c r="AJ1019" s="67">
        <v>-5.3673051297664642E-2</v>
      </c>
      <c r="AK1019" s="67">
        <v>-3.854651004076004E-2</v>
      </c>
      <c r="AL1019" s="67">
        <v>-4.7569863498210907E-2</v>
      </c>
      <c r="AM1019" s="67">
        <v>-4.8680279403924942E-2</v>
      </c>
      <c r="AN1019" s="67">
        <v>-6.8801425397396088E-2</v>
      </c>
      <c r="AO1019" s="67">
        <v>-8.0090343952178955E-2</v>
      </c>
      <c r="AP1019" s="67">
        <v>-8.7812364101409912E-2</v>
      </c>
      <c r="AQ1019" s="67">
        <v>-9.1130353510379791E-2</v>
      </c>
      <c r="AR1019" s="67">
        <v>-8.7573893368244171E-2</v>
      </c>
      <c r="AS1019" s="67">
        <v>-9.2042647302150726E-2</v>
      </c>
      <c r="AT1019" s="67">
        <v>-8.3213992416858673E-2</v>
      </c>
      <c r="AU1019" s="67">
        <v>0.13527509570121765</v>
      </c>
      <c r="AV1019" s="67">
        <v>0.21160903573036194</v>
      </c>
      <c r="AW1019" s="67">
        <v>0.26651838421821594</v>
      </c>
      <c r="AX1019" s="67">
        <v>0.28241187334060669</v>
      </c>
      <c r="AY1019" s="67">
        <v>0.19815544784069061</v>
      </c>
      <c r="AZ1019" s="67">
        <v>-0.16980750858783722</v>
      </c>
      <c r="BA1019" s="67">
        <v>-0.22315406799316406</v>
      </c>
      <c r="BB1019" s="67">
        <v>-0.18114396929740906</v>
      </c>
      <c r="BC1019" s="67">
        <v>-0.12999165058135986</v>
      </c>
      <c r="BD1019" s="67">
        <v>-8.1397987902164459E-2</v>
      </c>
      <c r="BE1019" s="67">
        <v>-6.4458213746547699E-2</v>
      </c>
      <c r="BF1019" s="67">
        <v>-3.994344174861908E-2</v>
      </c>
      <c r="BG1019" s="67">
        <v>-3.259865939617157E-2</v>
      </c>
      <c r="BH1019" s="67">
        <v>-2.5785624980926514E-2</v>
      </c>
      <c r="BI1019" s="67">
        <v>-1.1520771309733391E-2</v>
      </c>
      <c r="BJ1019" s="67">
        <v>-2.0498579367995262E-2</v>
      </c>
      <c r="BK1019" s="67">
        <v>-1.9863229244947433E-2</v>
      </c>
      <c r="BL1019" s="67">
        <v>-3.8144387304782867E-2</v>
      </c>
      <c r="BM1019" s="67">
        <v>-4.7218605875968933E-2</v>
      </c>
      <c r="BN1019" s="67">
        <v>-5.2232552319765091E-2</v>
      </c>
      <c r="BO1019" s="67">
        <v>-5.2839379757642746E-2</v>
      </c>
      <c r="BP1019" s="67">
        <v>-4.6844571828842163E-2</v>
      </c>
      <c r="BQ1019" s="67">
        <v>-4.9073994159698486E-2</v>
      </c>
      <c r="BR1019" s="67">
        <v>-3.8566000759601593E-2</v>
      </c>
      <c r="BS1019" s="67">
        <v>0.17997913062572479</v>
      </c>
      <c r="BT1019" s="67">
        <v>0.25707972049713135</v>
      </c>
      <c r="BU1019" s="67">
        <v>0.31259438395500183</v>
      </c>
      <c r="BV1019" s="67">
        <v>0.32888436317443848</v>
      </c>
      <c r="BW1019" s="67">
        <v>0.24459728598594666</v>
      </c>
      <c r="BX1019" s="67">
        <v>-0.12298297882080078</v>
      </c>
      <c r="BY1019" s="67">
        <v>-0.17717373371124268</v>
      </c>
      <c r="BZ1019" s="67">
        <v>-0.13696941733360291</v>
      </c>
      <c r="CA1019" s="67">
        <v>-8.8494129478931427E-2</v>
      </c>
      <c r="CB1019" s="67">
        <v>-4.2926762253046036E-2</v>
      </c>
      <c r="CC1019" s="67">
        <v>-4.0685802698135376E-2</v>
      </c>
      <c r="CD1019" s="67">
        <v>-1.7966201528906822E-2</v>
      </c>
      <c r="CE1019" s="67">
        <v>-1.2153423391282558E-2</v>
      </c>
      <c r="CF1019" s="67">
        <v>-6.4708776772022247E-3</v>
      </c>
      <c r="CG1019" s="67">
        <v>7.1971714496612549E-3</v>
      </c>
      <c r="CH1019" s="67">
        <v>-1.7490929458290339E-3</v>
      </c>
      <c r="CI1019" s="67">
        <v>9.5372772193513811E-5</v>
      </c>
      <c r="CJ1019" s="67">
        <v>-1.6911419108510017E-2</v>
      </c>
      <c r="CK1019" s="67">
        <v>-2.4451743811368942E-2</v>
      </c>
      <c r="CL1019" s="67">
        <v>-2.7590086683630943E-2</v>
      </c>
      <c r="CM1019" s="67">
        <v>-2.6319172233343124E-2</v>
      </c>
      <c r="CN1019" s="67">
        <v>-1.8635571002960205E-2</v>
      </c>
      <c r="CO1019" s="67">
        <v>-1.9314039498567581E-2</v>
      </c>
      <c r="CP1019" s="67">
        <v>-7.6429387554526329E-3</v>
      </c>
      <c r="CQ1019" s="67">
        <v>0.21094100177288055</v>
      </c>
      <c r="CR1019" s="67">
        <v>0.28857260942459106</v>
      </c>
      <c r="CS1019" s="67">
        <v>0.34450650215148926</v>
      </c>
      <c r="CT1019" s="67">
        <v>0.36107107996940613</v>
      </c>
      <c r="CU1019" s="67">
        <v>0.27676275372505188</v>
      </c>
      <c r="CV1019" s="67">
        <v>-9.0552464127540588E-2</v>
      </c>
      <c r="CW1019" s="67">
        <v>-0.14532789587974548</v>
      </c>
      <c r="CX1019" s="67">
        <v>-0.10637426376342773</v>
      </c>
      <c r="CY1019" s="67">
        <v>-5.9753082692623138E-2</v>
      </c>
      <c r="CZ1019" s="67">
        <v>-1.6281716525554657E-2</v>
      </c>
      <c r="DA1019" s="67">
        <v>-1.6913386061787605E-2</v>
      </c>
      <c r="DB1019" s="67">
        <v>4.0110382251441479E-3</v>
      </c>
      <c r="DC1019" s="67">
        <v>8.2918126136064529E-3</v>
      </c>
      <c r="DD1019" s="67">
        <v>1.284386869519949E-2</v>
      </c>
      <c r="DE1019" s="67">
        <v>2.5915114209055901E-2</v>
      </c>
      <c r="DF1019" s="67">
        <v>1.7000395804643631E-2</v>
      </c>
      <c r="DG1019" s="67">
        <v>2.0053975284099579E-2</v>
      </c>
      <c r="DH1019" s="67">
        <v>4.3215504847466946E-3</v>
      </c>
      <c r="DI1019" s="67">
        <v>-1.6848781378939748E-3</v>
      </c>
      <c r="DJ1019" s="67">
        <v>-2.9476210474967957E-3</v>
      </c>
      <c r="DK1019" s="67">
        <v>2.010375028476119E-4</v>
      </c>
      <c r="DL1019" s="67">
        <v>9.5734307542443275E-3</v>
      </c>
      <c r="DM1019" s="67">
        <v>1.0445918887853622E-2</v>
      </c>
      <c r="DN1019" s="67">
        <v>2.3280123248696327E-2</v>
      </c>
      <c r="DO1019" s="67">
        <v>0.24190288782119751</v>
      </c>
      <c r="DP1019" s="67">
        <v>0.32006546854972839</v>
      </c>
      <c r="DQ1019" s="67">
        <v>0.3764185905456543</v>
      </c>
      <c r="DR1019" s="67">
        <v>0.39325779676437378</v>
      </c>
      <c r="DS1019" s="67">
        <v>0.3089282214641571</v>
      </c>
      <c r="DT1019" s="67">
        <v>-5.8121945708990097E-2</v>
      </c>
      <c r="DU1019" s="67">
        <v>-0.11348205804824829</v>
      </c>
      <c r="DV1019" s="67">
        <v>-7.577909529209137E-2</v>
      </c>
      <c r="DW1019" s="67">
        <v>-3.1012034043669701E-2</v>
      </c>
      <c r="DX1019" s="67">
        <v>1.0363333858549595E-2</v>
      </c>
      <c r="DY1019" s="67">
        <v>1.7410203814506531E-2</v>
      </c>
      <c r="DZ1019" s="67">
        <v>3.5742681473493576E-2</v>
      </c>
      <c r="EA1019" s="67">
        <v>3.7811484187841415E-2</v>
      </c>
      <c r="EB1019" s="67">
        <v>4.0731295943260193E-2</v>
      </c>
      <c r="EC1019" s="67">
        <v>5.2940849214792252E-2</v>
      </c>
      <c r="ED1019" s="67">
        <v>4.4071674346923828E-2</v>
      </c>
      <c r="EE1019" s="67">
        <v>4.8871029168367386E-2</v>
      </c>
      <c r="EF1019" s="67">
        <v>3.4978587180376053E-2</v>
      </c>
      <c r="EG1019" s="67">
        <v>3.1186860054731369E-2</v>
      </c>
      <c r="EH1019" s="67">
        <v>3.2632187008857727E-2</v>
      </c>
      <c r="EI1019" s="67">
        <v>3.8492005318403244E-2</v>
      </c>
      <c r="EJ1019" s="67">
        <v>5.0302747637033463E-2</v>
      </c>
      <c r="EK1019" s="67">
        <v>5.3414564579725266E-2</v>
      </c>
      <c r="EL1019" s="67">
        <v>6.7928113043308258E-2</v>
      </c>
      <c r="EM1019" s="67">
        <v>0.28660690784454346</v>
      </c>
      <c r="EN1019" s="67">
        <v>0.36553612351417542</v>
      </c>
      <c r="EO1019" s="67">
        <v>0.42249453067779541</v>
      </c>
      <c r="EP1019" s="67">
        <v>0.43973028659820557</v>
      </c>
      <c r="EQ1019" s="67">
        <v>0.35537007451057434</v>
      </c>
      <c r="ER1019" s="67">
        <v>-1.1297429911792278E-2</v>
      </c>
      <c r="ES1019" s="67">
        <v>-6.7501731216907501E-2</v>
      </c>
      <c r="ET1019" s="67">
        <v>-3.1604539602994919E-2</v>
      </c>
      <c r="EU1019" s="67">
        <v>1.0485480539500713E-2</v>
      </c>
      <c r="EV1019" s="67">
        <v>4.8834554851055145E-2</v>
      </c>
      <c r="EW1019" s="67">
        <v>74.3831787109375</v>
      </c>
      <c r="EX1019" s="67">
        <v>72.437492370605469</v>
      </c>
      <c r="EY1019" s="67">
        <v>70.999664306640625</v>
      </c>
      <c r="EZ1019" s="67">
        <v>69.700149536132813</v>
      </c>
      <c r="FA1019" s="67">
        <v>67.710289001464844</v>
      </c>
      <c r="FB1019" s="67">
        <v>66.725456237792969</v>
      </c>
      <c r="FC1019" s="67">
        <v>65.658599853515625</v>
      </c>
      <c r="FD1019" s="67">
        <v>66.410568237304688</v>
      </c>
      <c r="FE1019" s="67">
        <v>70.252456665039063</v>
      </c>
      <c r="FF1019" s="67">
        <v>74.2728271484375</v>
      </c>
      <c r="FG1019" s="67">
        <v>78.117584228515625</v>
      </c>
      <c r="FH1019" s="67">
        <v>81.729530334472656</v>
      </c>
      <c r="FI1019" s="67">
        <v>85.445793151855469</v>
      </c>
      <c r="FJ1019" s="67">
        <v>88.676490783691406</v>
      </c>
      <c r="FK1019" s="67">
        <v>91.887313842773438</v>
      </c>
      <c r="FL1019" s="67">
        <v>94.2769775390625</v>
      </c>
      <c r="FM1019" s="67">
        <v>93.837272644042969</v>
      </c>
      <c r="FN1019" s="67">
        <v>91.965103149414063</v>
      </c>
      <c r="FO1019" s="67">
        <v>88.661796569824219</v>
      </c>
      <c r="FP1019" s="67">
        <v>83.192901611328125</v>
      </c>
      <c r="FQ1019" s="67">
        <v>78.687461853027344</v>
      </c>
      <c r="FR1019" s="67">
        <v>74.139846801757813</v>
      </c>
      <c r="FS1019" s="67">
        <v>70.432449340820313</v>
      </c>
      <c r="FT1019" s="67">
        <v>67.876739501953125</v>
      </c>
      <c r="FU1019" s="68">
        <v>4.0995188057422638E-2</v>
      </c>
      <c r="FV1019" s="40">
        <v>8.630000114440918</v>
      </c>
      <c r="FW1019">
        <v>12580.11</v>
      </c>
      <c r="FX1019">
        <v>1</v>
      </c>
    </row>
    <row r="1020" spans="1:180" x14ac:dyDescent="0.2">
      <c r="A1020" t="s">
        <v>189</v>
      </c>
      <c r="B1020" t="s">
        <v>207</v>
      </c>
      <c r="C1020" t="s">
        <v>204</v>
      </c>
      <c r="D1020" t="s">
        <v>188</v>
      </c>
      <c r="E1020" t="s">
        <v>1</v>
      </c>
      <c r="F1020" t="s">
        <v>1</v>
      </c>
      <c r="G1020" s="60" t="s">
        <v>226</v>
      </c>
      <c r="H1020" s="67">
        <v>10062.000216960907</v>
      </c>
      <c r="I1020" s="67">
        <v>0.89450043439865112</v>
      </c>
      <c r="J1020" s="67">
        <v>0.77938354015350342</v>
      </c>
      <c r="K1020" s="67">
        <v>0.70695346593856812</v>
      </c>
      <c r="L1020" s="67">
        <v>0.66029089689254761</v>
      </c>
      <c r="M1020" s="67">
        <v>0.6473006010055542</v>
      </c>
      <c r="N1020" s="67">
        <v>0.66878634691238403</v>
      </c>
      <c r="O1020" s="67">
        <v>0.74970030784606934</v>
      </c>
      <c r="P1020" s="67">
        <v>0.77818512916564941</v>
      </c>
      <c r="Q1020" s="67">
        <v>0.80202198028564453</v>
      </c>
      <c r="R1020" s="67">
        <v>0.86320036649703979</v>
      </c>
      <c r="S1020" s="67">
        <v>0.98304402828216553</v>
      </c>
      <c r="T1020" s="67">
        <v>1.1527799367904663</v>
      </c>
      <c r="U1020" s="67">
        <v>1.3929668664932251</v>
      </c>
      <c r="V1020" s="67">
        <v>1.6544220447540283</v>
      </c>
      <c r="W1020" s="67">
        <v>1.9133720397949219</v>
      </c>
      <c r="X1020" s="67">
        <v>2.189422607421875</v>
      </c>
      <c r="Y1020" s="67">
        <v>2.4291496276855469</v>
      </c>
      <c r="Z1020" s="67">
        <v>2.5534181594848633</v>
      </c>
      <c r="AA1020" s="67">
        <v>2.5032033920288086</v>
      </c>
      <c r="AB1020" s="67">
        <v>2.3108358383178711</v>
      </c>
      <c r="AC1020" s="67">
        <v>2.1289334297180176</v>
      </c>
      <c r="AD1020" s="67">
        <v>1.8947135210037231</v>
      </c>
      <c r="AE1020" s="67">
        <v>1.5626280307769775</v>
      </c>
      <c r="AF1020" s="67">
        <v>1.254915714263916</v>
      </c>
      <c r="AG1020" s="67">
        <v>-2.5573750957846642E-2</v>
      </c>
      <c r="AH1020" s="67">
        <v>-3.6311227828264236E-2</v>
      </c>
      <c r="AI1020" s="67">
        <v>-3.4769177436828613E-2</v>
      </c>
      <c r="AJ1020" s="67">
        <v>-3.5534288734197617E-2</v>
      </c>
      <c r="AK1020" s="67">
        <v>-2.8164360672235489E-2</v>
      </c>
      <c r="AL1020" s="67">
        <v>-3.4032076597213745E-2</v>
      </c>
      <c r="AM1020" s="67">
        <v>-4.5789472758769989E-2</v>
      </c>
      <c r="AN1020" s="67">
        <v>-5.2848402410745621E-2</v>
      </c>
      <c r="AO1020" s="67">
        <v>-4.6177346259355545E-2</v>
      </c>
      <c r="AP1020" s="67">
        <v>-5.0118803977966309E-2</v>
      </c>
      <c r="AQ1020" s="67">
        <v>-5.8896087110042572E-2</v>
      </c>
      <c r="AR1020" s="67">
        <v>-7.0896953344345093E-2</v>
      </c>
      <c r="AS1020" s="67">
        <v>-6.6508077085018158E-2</v>
      </c>
      <c r="AT1020" s="67">
        <v>-4.5014839619398117E-2</v>
      </c>
      <c r="AU1020" s="67">
        <v>0.20094949007034302</v>
      </c>
      <c r="AV1020" s="67">
        <v>0.26988717913627625</v>
      </c>
      <c r="AW1020" s="67">
        <v>0.32450747489929199</v>
      </c>
      <c r="AX1020" s="67">
        <v>0.34442219138145447</v>
      </c>
      <c r="AY1020" s="67">
        <v>0.24420566856861115</v>
      </c>
      <c r="AZ1020" s="67">
        <v>-0.16635981202125549</v>
      </c>
      <c r="BA1020" s="67">
        <v>-0.23246411979198456</v>
      </c>
      <c r="BB1020" s="67">
        <v>-0.19337324798107147</v>
      </c>
      <c r="BC1020" s="67">
        <v>-0.13350701332092285</v>
      </c>
      <c r="BD1020" s="67">
        <v>-9.0668044984340668E-2</v>
      </c>
      <c r="BE1020" s="67">
        <v>8.3045093342661858E-3</v>
      </c>
      <c r="BF1020" s="67">
        <v>-4.9897879362106323E-3</v>
      </c>
      <c r="BG1020" s="67">
        <v>-5.6305350735783577E-3</v>
      </c>
      <c r="BH1020" s="67">
        <v>-8.006703108549118E-3</v>
      </c>
      <c r="BI1020" s="67">
        <v>-1.4893092447891831E-3</v>
      </c>
      <c r="BJ1020" s="67">
        <v>-7.3182745836675167E-3</v>
      </c>
      <c r="BK1020" s="67">
        <v>-1.7359577119350433E-2</v>
      </c>
      <c r="BL1020" s="67">
        <v>-2.2606560960412025E-2</v>
      </c>
      <c r="BM1020" s="67">
        <v>-1.3754331506788731E-2</v>
      </c>
      <c r="BN1020" s="67">
        <v>-1.5026605688035488E-2</v>
      </c>
      <c r="BO1020" s="67">
        <v>-2.1127767860889435E-2</v>
      </c>
      <c r="BP1020" s="67">
        <v>-3.0721824616193771E-2</v>
      </c>
      <c r="BQ1020" s="67">
        <v>-2.4122891947627068E-2</v>
      </c>
      <c r="BR1020" s="67">
        <v>-9.741287212818861E-4</v>
      </c>
      <c r="BS1020" s="67">
        <v>0.24505634605884552</v>
      </c>
      <c r="BT1020" s="67">
        <v>0.31474998593330383</v>
      </c>
      <c r="BU1020" s="67">
        <v>0.36996540427207947</v>
      </c>
      <c r="BV1020" s="67">
        <v>0.39026930928230286</v>
      </c>
      <c r="BW1020" s="67">
        <v>0.29002073407173157</v>
      </c>
      <c r="BX1020" s="67">
        <v>-0.12017939239740372</v>
      </c>
      <c r="BY1020" s="67">
        <v>-0.1871132105588913</v>
      </c>
      <c r="BZ1020" s="67">
        <v>-0.14979572594165802</v>
      </c>
      <c r="CA1020" s="67">
        <v>-9.2563502490520477E-2</v>
      </c>
      <c r="CB1020" s="67">
        <v>-5.2706468850374222E-2</v>
      </c>
      <c r="CC1020" s="67">
        <v>3.1768489629030228E-2</v>
      </c>
      <c r="CD1020" s="67">
        <v>1.6703343018889427E-2</v>
      </c>
      <c r="CE1020" s="67">
        <v>1.4550800435245037E-2</v>
      </c>
      <c r="CF1020" s="67">
        <v>1.105882041156292E-2</v>
      </c>
      <c r="CG1020" s="67">
        <v>1.6985749825835228E-2</v>
      </c>
      <c r="CH1020" s="67">
        <v>1.1183623224496841E-2</v>
      </c>
      <c r="CI1020" s="67">
        <v>2.3308815434575081E-3</v>
      </c>
      <c r="CJ1020" s="67">
        <v>-1.6611519968137145E-3</v>
      </c>
      <c r="CK1020" s="67">
        <v>8.7017500773072243E-3</v>
      </c>
      <c r="CL1020" s="67">
        <v>9.2781409621238708E-3</v>
      </c>
      <c r="CM1020" s="67">
        <v>5.030456930398941E-3</v>
      </c>
      <c r="CN1020" s="67">
        <v>-2.8966569807380438E-3</v>
      </c>
      <c r="CO1020" s="67">
        <v>5.2329604513943195E-3</v>
      </c>
      <c r="CP1020" s="67">
        <v>2.9528332874178886E-2</v>
      </c>
      <c r="CQ1020" s="67">
        <v>0.27560463547706604</v>
      </c>
      <c r="CR1020" s="67">
        <v>0.34582182765007019</v>
      </c>
      <c r="CS1020" s="67">
        <v>0.40144944190979004</v>
      </c>
      <c r="CT1020" s="67">
        <v>0.42202284932136536</v>
      </c>
      <c r="CU1020" s="67">
        <v>0.32175213098526001</v>
      </c>
      <c r="CV1020" s="67">
        <v>-8.8194966316223145E-2</v>
      </c>
      <c r="CW1020" s="67">
        <v>-0.15570330619812012</v>
      </c>
      <c r="CX1020" s="67">
        <v>-0.11961406469345093</v>
      </c>
      <c r="CY1020" s="67">
        <v>-6.4206153154373169E-2</v>
      </c>
      <c r="CZ1020" s="67">
        <v>-2.6414399966597557E-2</v>
      </c>
      <c r="DA1020" s="67">
        <v>5.5232472717761993E-2</v>
      </c>
      <c r="DB1020" s="67">
        <v>3.8396477699279785E-2</v>
      </c>
      <c r="DC1020" s="67">
        <v>3.4732136875391006E-2</v>
      </c>
      <c r="DD1020" s="67">
        <v>3.0124345794320107E-2</v>
      </c>
      <c r="DE1020" s="67">
        <v>3.5460811108350754E-2</v>
      </c>
      <c r="DF1020" s="67">
        <v>2.9685519635677338E-2</v>
      </c>
      <c r="DG1020" s="67">
        <v>2.20213383436203E-2</v>
      </c>
      <c r="DH1020" s="67">
        <v>1.9284255802631378E-2</v>
      </c>
      <c r="DI1020" s="67">
        <v>3.1157828867435455E-2</v>
      </c>
      <c r="DJ1020" s="67">
        <v>3.3582888543605804E-2</v>
      </c>
      <c r="DK1020" s="67">
        <v>3.1188683584332466E-2</v>
      </c>
      <c r="DL1020" s="67">
        <v>2.4928512051701546E-2</v>
      </c>
      <c r="DM1020" s="67">
        <v>3.4588813781738281E-2</v>
      </c>
      <c r="DN1020" s="67">
        <v>6.0030799359083176E-2</v>
      </c>
      <c r="DO1020" s="67">
        <v>0.30615293979644775</v>
      </c>
      <c r="DP1020" s="67">
        <v>0.37689366936683655</v>
      </c>
      <c r="DQ1020" s="67">
        <v>0.43293344974517822</v>
      </c>
      <c r="DR1020" s="67">
        <v>0.45377641916275024</v>
      </c>
      <c r="DS1020" s="67">
        <v>0.35348349809646606</v>
      </c>
      <c r="DT1020" s="67">
        <v>-5.6210547685623169E-2</v>
      </c>
      <c r="DU1020" s="67">
        <v>-0.12429340928792953</v>
      </c>
      <c r="DV1020" s="67">
        <v>-8.9432410895824432E-2</v>
      </c>
      <c r="DW1020" s="67">
        <v>-3.5848807543516159E-2</v>
      </c>
      <c r="DX1020" s="67">
        <v>-1.2233240704517812E-4</v>
      </c>
      <c r="DY1020" s="67">
        <v>8.9110732078552246E-2</v>
      </c>
      <c r="DZ1020" s="67">
        <v>6.9717913866043091E-2</v>
      </c>
      <c r="EA1020" s="67">
        <v>6.3870780169963837E-2</v>
      </c>
      <c r="EB1020" s="67">
        <v>5.7651929557323456E-2</v>
      </c>
      <c r="EC1020" s="67">
        <v>6.2135864049196243E-2</v>
      </c>
      <c r="ED1020" s="67">
        <v>5.639931932091713E-2</v>
      </c>
      <c r="EE1020" s="67">
        <v>5.0451230257749557E-2</v>
      </c>
      <c r="EF1020" s="67">
        <v>4.9526099115610123E-2</v>
      </c>
      <c r="EG1020" s="67">
        <v>6.3580848276615143E-2</v>
      </c>
      <c r="EH1020" s="67">
        <v>6.8675078451633453E-2</v>
      </c>
      <c r="EI1020" s="67">
        <v>6.8957000970840454E-2</v>
      </c>
      <c r="EJ1020" s="67">
        <v>6.5103635191917419E-2</v>
      </c>
      <c r="EK1020" s="67">
        <v>7.6973997056484222E-2</v>
      </c>
      <c r="EL1020" s="67">
        <v>0.10407150536775589</v>
      </c>
      <c r="EM1020" s="67">
        <v>0.35025981068611145</v>
      </c>
      <c r="EN1020" s="67">
        <v>0.42175650596618652</v>
      </c>
      <c r="EO1020" s="67">
        <v>0.4783913791179657</v>
      </c>
      <c r="EP1020" s="67">
        <v>0.49962359666824341</v>
      </c>
      <c r="EQ1020" s="67">
        <v>0.39929854869842529</v>
      </c>
      <c r="ER1020" s="67">
        <v>-1.0030128061771393E-2</v>
      </c>
      <c r="ES1020" s="67">
        <v>-7.8942492604255676E-2</v>
      </c>
      <c r="ET1020" s="67">
        <v>-4.5854892581701279E-2</v>
      </c>
      <c r="EU1020" s="67">
        <v>5.094695370644331E-3</v>
      </c>
      <c r="EV1020" s="67">
        <v>3.7839237600564957E-2</v>
      </c>
      <c r="EW1020" s="67">
        <v>76.467063903808594</v>
      </c>
      <c r="EX1020" s="67">
        <v>74.753952026367188</v>
      </c>
      <c r="EY1020" s="67">
        <v>74.09368896484375</v>
      </c>
      <c r="EZ1020" s="67">
        <v>73.910652160644531</v>
      </c>
      <c r="FA1020" s="67">
        <v>71.436576843261719</v>
      </c>
      <c r="FB1020" s="67">
        <v>69.412139892578125</v>
      </c>
      <c r="FC1020" s="67">
        <v>69.954658508300781</v>
      </c>
      <c r="FD1020" s="67">
        <v>73.850532531738281</v>
      </c>
      <c r="FE1020" s="67">
        <v>77.404197692871094</v>
      </c>
      <c r="FF1020" s="67">
        <v>82.285629272460938</v>
      </c>
      <c r="FG1020" s="67">
        <v>85.832725524902344</v>
      </c>
      <c r="FH1020" s="67">
        <v>89.663307189941406</v>
      </c>
      <c r="FI1020" s="67">
        <v>93.05401611328125</v>
      </c>
      <c r="FJ1020" s="67">
        <v>95.835197448730469</v>
      </c>
      <c r="FK1020" s="67">
        <v>97.999458312988281</v>
      </c>
      <c r="FL1020" s="67">
        <v>98.818695068359375</v>
      </c>
      <c r="FM1020" s="67">
        <v>98.700820922851563</v>
      </c>
      <c r="FN1020" s="67">
        <v>97.696617126464844</v>
      </c>
      <c r="FO1020" s="67">
        <v>92.560531616210938</v>
      </c>
      <c r="FP1020" s="67">
        <v>88.126472473144531</v>
      </c>
      <c r="FQ1020" s="67">
        <v>85.183815002441406</v>
      </c>
      <c r="FR1020" s="67">
        <v>82.996940612792969</v>
      </c>
      <c r="FS1020" s="67">
        <v>80.674072265625</v>
      </c>
      <c r="FT1020" s="67">
        <v>78.227760314941406</v>
      </c>
      <c r="FU1020" s="68">
        <v>4.044589027762413E-2</v>
      </c>
      <c r="FV1020" s="40">
        <v>8.4700002670288086</v>
      </c>
      <c r="FW1020">
        <v>13400.85</v>
      </c>
      <c r="FX1020">
        <v>1</v>
      </c>
    </row>
    <row r="1021" spans="1:180" x14ac:dyDescent="0.2">
      <c r="A1021" t="s">
        <v>189</v>
      </c>
      <c r="B1021" t="s">
        <v>207</v>
      </c>
      <c r="C1021" t="s">
        <v>204</v>
      </c>
      <c r="D1021" t="s">
        <v>188</v>
      </c>
      <c r="E1021" t="s">
        <v>1</v>
      </c>
      <c r="F1021" t="s">
        <v>1</v>
      </c>
      <c r="G1021" s="60" t="s">
        <v>227</v>
      </c>
      <c r="H1021" s="67">
        <v>10077.000187754631</v>
      </c>
      <c r="I1021" s="67">
        <v>1.0310945510864258</v>
      </c>
      <c r="J1021" s="67">
        <v>0.8819844126701355</v>
      </c>
      <c r="K1021" s="67">
        <v>0.78283840417861938</v>
      </c>
      <c r="L1021" s="67">
        <v>0.72562289237976074</v>
      </c>
      <c r="M1021" s="67">
        <v>0.69791924953460693</v>
      </c>
      <c r="N1021" s="67">
        <v>0.71636050939559937</v>
      </c>
      <c r="O1021" s="67">
        <v>0.78562736511230469</v>
      </c>
      <c r="P1021" s="67">
        <v>0.82231569290161133</v>
      </c>
      <c r="Q1021" s="67">
        <v>0.8615460991859436</v>
      </c>
      <c r="R1021" s="67">
        <v>0.9604838490486145</v>
      </c>
      <c r="S1021" s="67">
        <v>1.1324775218963623</v>
      </c>
      <c r="T1021" s="67">
        <v>1.343564510345459</v>
      </c>
      <c r="U1021" s="67">
        <v>1.5955376625061035</v>
      </c>
      <c r="V1021" s="67">
        <v>1.8786911964416504</v>
      </c>
      <c r="W1021" s="67">
        <v>2.1379034519195557</v>
      </c>
      <c r="X1021" s="67">
        <v>2.3833961486816406</v>
      </c>
      <c r="Y1021" s="67">
        <v>2.5535755157470703</v>
      </c>
      <c r="Z1021" s="67">
        <v>2.5538761615753174</v>
      </c>
      <c r="AA1021" s="67">
        <v>2.4715182781219482</v>
      </c>
      <c r="AB1021" s="67">
        <v>2.2522592544555664</v>
      </c>
      <c r="AC1021" s="67">
        <v>2.0223662853240967</v>
      </c>
      <c r="AD1021" s="67">
        <v>1.7817167043685913</v>
      </c>
      <c r="AE1021" s="67">
        <v>1.5028631687164307</v>
      </c>
      <c r="AF1021" s="67">
        <v>1.2473883628845215</v>
      </c>
      <c r="AG1021" s="67">
        <v>-5.1860712468624115E-2</v>
      </c>
      <c r="AH1021" s="67">
        <v>-4.9489233642816544E-2</v>
      </c>
      <c r="AI1021" s="67">
        <v>-4.8995845019817352E-2</v>
      </c>
      <c r="AJ1021" s="67">
        <v>-4.5285895466804504E-2</v>
      </c>
      <c r="AK1021" s="67">
        <v>-3.7160858511924744E-2</v>
      </c>
      <c r="AL1021" s="67">
        <v>-3.8308843970298767E-2</v>
      </c>
      <c r="AM1021" s="67">
        <v>-5.5125080049037933E-2</v>
      </c>
      <c r="AN1021" s="67">
        <v>-5.8608848601579666E-2</v>
      </c>
      <c r="AO1021" s="67">
        <v>-5.4917596280574799E-2</v>
      </c>
      <c r="AP1021" s="67">
        <v>-6.8683184683322906E-2</v>
      </c>
      <c r="AQ1021" s="67">
        <v>-6.8025685846805573E-2</v>
      </c>
      <c r="AR1021" s="67">
        <v>-8.2061409950256348E-2</v>
      </c>
      <c r="AS1021" s="67">
        <v>-8.5532531142234802E-2</v>
      </c>
      <c r="AT1021" s="67">
        <v>-6.9296680390834808E-2</v>
      </c>
      <c r="AU1021" s="67">
        <v>0.2000029981136322</v>
      </c>
      <c r="AV1021" s="67">
        <v>0.27330008149147034</v>
      </c>
      <c r="AW1021" s="67">
        <v>0.31108531355857849</v>
      </c>
      <c r="AX1021" s="67">
        <v>0.3032907247543335</v>
      </c>
      <c r="AY1021" s="67">
        <v>0.22332125902175903</v>
      </c>
      <c r="AZ1021" s="67">
        <v>-0.17887747287750244</v>
      </c>
      <c r="BA1021" s="67">
        <v>-0.22542792558670044</v>
      </c>
      <c r="BB1021" s="67">
        <v>-0.18167987465858459</v>
      </c>
      <c r="BC1021" s="67">
        <v>-0.1382133811712265</v>
      </c>
      <c r="BD1021" s="67">
        <v>-9.5607906579971313E-2</v>
      </c>
      <c r="BE1021" s="67">
        <v>-1.8007514998316765E-2</v>
      </c>
      <c r="BF1021" s="67">
        <v>-1.8190436065196991E-2</v>
      </c>
      <c r="BG1021" s="67">
        <v>-1.9877761602401733E-2</v>
      </c>
      <c r="BH1021" s="67">
        <v>-1.7777187749743462E-2</v>
      </c>
      <c r="BI1021" s="67">
        <v>-1.0504077188670635E-2</v>
      </c>
      <c r="BJ1021" s="67">
        <v>-1.1613797396421432E-2</v>
      </c>
      <c r="BK1021" s="67">
        <v>-2.6715626940131187E-2</v>
      </c>
      <c r="BL1021" s="67">
        <v>-2.838907390832901E-2</v>
      </c>
      <c r="BM1021" s="67">
        <v>-2.2518649697303772E-2</v>
      </c>
      <c r="BN1021" s="67">
        <v>-3.3617503941059113E-2</v>
      </c>
      <c r="BO1021" s="67">
        <v>-3.0286094173789024E-2</v>
      </c>
      <c r="BP1021" s="67">
        <v>-4.1917227208614349E-2</v>
      </c>
      <c r="BQ1021" s="67">
        <v>-4.3180301785469055E-2</v>
      </c>
      <c r="BR1021" s="67">
        <v>-2.5290440768003464E-2</v>
      </c>
      <c r="BS1021" s="67">
        <v>0.2440761923789978</v>
      </c>
      <c r="BT1021" s="67">
        <v>0.31812843680381775</v>
      </c>
      <c r="BU1021" s="67">
        <v>0.35650813579559326</v>
      </c>
      <c r="BV1021" s="67">
        <v>0.34910231828689575</v>
      </c>
      <c r="BW1021" s="67">
        <v>0.26910069584846497</v>
      </c>
      <c r="BX1021" s="67">
        <v>-0.13273389637470245</v>
      </c>
      <c r="BY1021" s="67">
        <v>-0.18011277914047241</v>
      </c>
      <c r="BZ1021" s="67">
        <v>-0.13813638687133789</v>
      </c>
      <c r="CA1021" s="67">
        <v>-9.7301505506038666E-2</v>
      </c>
      <c r="CB1021" s="67">
        <v>-5.7675410062074661E-2</v>
      </c>
      <c r="CC1021" s="67">
        <v>5.4391063749790192E-3</v>
      </c>
      <c r="CD1021" s="67">
        <v>3.4870177041739225E-3</v>
      </c>
      <c r="CE1021" s="67">
        <v>2.8933433350175619E-4</v>
      </c>
      <c r="CF1021" s="67">
        <v>1.2752612819895148E-3</v>
      </c>
      <c r="CG1021" s="67">
        <v>7.9583274200558662E-3</v>
      </c>
      <c r="CH1021" s="67">
        <v>6.8751117214560509E-3</v>
      </c>
      <c r="CI1021" s="67">
        <v>-7.039328571408987E-3</v>
      </c>
      <c r="CJ1021" s="67">
        <v>-7.4589471332728863E-3</v>
      </c>
      <c r="CK1021" s="67">
        <v>-7.9236968304030597E-5</v>
      </c>
      <c r="CL1021" s="67">
        <v>-9.3311211094260216E-3</v>
      </c>
      <c r="CM1021" s="67">
        <v>-4.1477680206298828E-3</v>
      </c>
      <c r="CN1021" s="67">
        <v>-1.4113491401076317E-2</v>
      </c>
      <c r="CO1021" s="67">
        <v>-1.3847273774445057E-2</v>
      </c>
      <c r="CP1021" s="67">
        <v>5.1881442777812481E-3</v>
      </c>
      <c r="CQ1021" s="67">
        <v>0.27460119128227234</v>
      </c>
      <c r="CR1021" s="67">
        <v>0.34917643666267395</v>
      </c>
      <c r="CS1021" s="67">
        <v>0.38796782493591309</v>
      </c>
      <c r="CT1021" s="67">
        <v>0.3808312714099884</v>
      </c>
      <c r="CU1021" s="67">
        <v>0.30080738663673401</v>
      </c>
      <c r="CV1021" s="67">
        <v>-0.10077500343322754</v>
      </c>
      <c r="CW1021" s="67">
        <v>-0.1487276554107666</v>
      </c>
      <c r="CX1021" s="67">
        <v>-0.10797831416130066</v>
      </c>
      <c r="CY1021" s="67">
        <v>-6.8966060876846313E-2</v>
      </c>
      <c r="CZ1021" s="67">
        <v>-3.1403474509716034E-2</v>
      </c>
      <c r="DA1021" s="67">
        <v>2.8885727748274803E-2</v>
      </c>
      <c r="DB1021" s="67">
        <v>2.5164471939206123E-2</v>
      </c>
      <c r="DC1021" s="67">
        <v>2.0456429570913315E-2</v>
      </c>
      <c r="DD1021" s="67">
        <v>2.0327707752585411E-2</v>
      </c>
      <c r="DE1021" s="67">
        <v>2.6420731097459793E-2</v>
      </c>
      <c r="DF1021" s="67">
        <v>2.5364020839333534E-2</v>
      </c>
      <c r="DG1021" s="67">
        <v>1.2636971659958363E-2</v>
      </c>
      <c r="DH1021" s="67">
        <v>1.3471178710460663E-2</v>
      </c>
      <c r="DI1021" s="67">
        <v>2.2360175848007202E-2</v>
      </c>
      <c r="DJ1021" s="67">
        <v>1.4955261722207069E-2</v>
      </c>
      <c r="DK1021" s="67">
        <v>2.1990558132529259E-2</v>
      </c>
      <c r="DL1021" s="67">
        <v>1.3690242543816566E-2</v>
      </c>
      <c r="DM1021" s="67">
        <v>1.5485753305256367E-2</v>
      </c>
      <c r="DN1021" s="67">
        <v>3.5666730254888535E-2</v>
      </c>
      <c r="DO1021" s="67">
        <v>0.30512616038322449</v>
      </c>
      <c r="DP1021" s="67">
        <v>0.38022440671920776</v>
      </c>
      <c r="DQ1021" s="67">
        <v>0.41942748427391052</v>
      </c>
      <c r="DR1021" s="67">
        <v>0.41256019473075867</v>
      </c>
      <c r="DS1021" s="67">
        <v>0.33251407742500305</v>
      </c>
      <c r="DT1021" s="67">
        <v>-6.8816110491752625E-2</v>
      </c>
      <c r="DU1021" s="67">
        <v>-0.11734253913164139</v>
      </c>
      <c r="DV1021" s="67">
        <v>-7.7820226550102234E-2</v>
      </c>
      <c r="DW1021" s="67">
        <v>-4.063061997294426E-2</v>
      </c>
      <c r="DX1021" s="67">
        <v>-5.1315375603735447E-3</v>
      </c>
      <c r="DY1021" s="67">
        <v>6.2738925218582153E-2</v>
      </c>
      <c r="DZ1021" s="67">
        <v>5.6463271379470825E-2</v>
      </c>
      <c r="EA1021" s="67">
        <v>4.9574512988328934E-2</v>
      </c>
      <c r="EB1021" s="67">
        <v>4.7836415469646454E-2</v>
      </c>
      <c r="EC1021" s="67">
        <v>5.3077511489391327E-2</v>
      </c>
      <c r="ED1021" s="67">
        <v>5.2059069275856018E-2</v>
      </c>
      <c r="EE1021" s="67">
        <v>4.1046418249607086E-2</v>
      </c>
      <c r="EF1021" s="67">
        <v>4.3690953403711319E-2</v>
      </c>
      <c r="EG1021" s="67">
        <v>5.4759122431278229E-2</v>
      </c>
      <c r="EH1021" s="67">
        <v>5.0020944327116013E-2</v>
      </c>
      <c r="EI1021" s="67">
        <v>5.9730149805545807E-2</v>
      </c>
      <c r="EJ1021" s="67">
        <v>5.3834419697523117E-2</v>
      </c>
      <c r="EK1021" s="67">
        <v>5.7837989181280136E-2</v>
      </c>
      <c r="EL1021" s="67">
        <v>7.9672962427139282E-2</v>
      </c>
      <c r="EM1021" s="67">
        <v>0.34919938445091248</v>
      </c>
      <c r="EN1021" s="67">
        <v>0.42505279183387756</v>
      </c>
      <c r="EO1021" s="67">
        <v>0.46485033631324768</v>
      </c>
      <c r="EP1021" s="67">
        <v>0.45837175846099854</v>
      </c>
      <c r="EQ1021" s="67">
        <v>0.37829354405403137</v>
      </c>
      <c r="ER1021" s="67">
        <v>-2.2672541439533234E-2</v>
      </c>
      <c r="ES1021" s="67">
        <v>-7.2027400135993958E-2</v>
      </c>
      <c r="ET1021" s="67">
        <v>-3.4276753664016724E-2</v>
      </c>
      <c r="EU1021" s="67">
        <v>2.8125953394919634E-4</v>
      </c>
      <c r="EV1021" s="67">
        <v>3.2800961285829544E-2</v>
      </c>
      <c r="EW1021" s="67">
        <v>77.440673828125</v>
      </c>
      <c r="EX1021" s="67">
        <v>76.342308044433594</v>
      </c>
      <c r="EY1021" s="67">
        <v>75.947074890136719</v>
      </c>
      <c r="EZ1021" s="67">
        <v>74.98419189453125</v>
      </c>
      <c r="FA1021" s="67">
        <v>74.657012939453125</v>
      </c>
      <c r="FB1021" s="67">
        <v>73.06756591796875</v>
      </c>
      <c r="FC1021" s="67">
        <v>71.074501037597656</v>
      </c>
      <c r="FD1021" s="67">
        <v>74.079444885253906</v>
      </c>
      <c r="FE1021" s="67">
        <v>79.121482849121094</v>
      </c>
      <c r="FF1021" s="67">
        <v>84.063957214355469</v>
      </c>
      <c r="FG1021" s="67">
        <v>87.855140686035156</v>
      </c>
      <c r="FH1021" s="67">
        <v>90.7900390625</v>
      </c>
      <c r="FI1021" s="67">
        <v>94.614837646484375</v>
      </c>
      <c r="FJ1021" s="67">
        <v>96.886672973632813</v>
      </c>
      <c r="FK1021" s="67">
        <v>98.998687744140625</v>
      </c>
      <c r="FL1021" s="67">
        <v>98.680091857910156</v>
      </c>
      <c r="FM1021" s="67">
        <v>98.680809020996094</v>
      </c>
      <c r="FN1021" s="67">
        <v>96.184738159179688</v>
      </c>
      <c r="FO1021" s="67">
        <v>92.499565124511719</v>
      </c>
      <c r="FP1021" s="67">
        <v>87.999229431152344</v>
      </c>
      <c r="FQ1021" s="67">
        <v>83.499153137207031</v>
      </c>
      <c r="FR1021" s="67">
        <v>80.057327270507813</v>
      </c>
      <c r="FS1021" s="67">
        <v>78.387954711914063</v>
      </c>
      <c r="FT1021" s="67">
        <v>75.831832885742188</v>
      </c>
      <c r="FU1021" s="68">
        <v>4.0414635092020035E-2</v>
      </c>
      <c r="FV1021" s="40">
        <v>10.079999923706055</v>
      </c>
      <c r="FW1021">
        <v>14221.52</v>
      </c>
      <c r="FX1021">
        <v>1</v>
      </c>
    </row>
    <row r="1022" spans="1:180" x14ac:dyDescent="0.2">
      <c r="A1022" t="s">
        <v>189</v>
      </c>
      <c r="B1022" t="s">
        <v>207</v>
      </c>
      <c r="C1022" t="s">
        <v>204</v>
      </c>
      <c r="D1022" t="s">
        <v>188</v>
      </c>
      <c r="E1022" t="s">
        <v>1</v>
      </c>
      <c r="F1022" t="s">
        <v>1</v>
      </c>
      <c r="G1022" s="60" t="s">
        <v>228</v>
      </c>
      <c r="H1022" s="67">
        <v>10113.9998691082</v>
      </c>
      <c r="I1022" s="67">
        <v>0.88544738292694092</v>
      </c>
      <c r="J1022" s="67">
        <v>0.75124853849411011</v>
      </c>
      <c r="K1022" s="67">
        <v>0.67102545499801636</v>
      </c>
      <c r="L1022" s="67">
        <v>0.62973237037658691</v>
      </c>
      <c r="M1022" s="67">
        <v>0.61745160818099976</v>
      </c>
      <c r="N1022" s="67">
        <v>0.64654016494750977</v>
      </c>
      <c r="O1022" s="67">
        <v>0.73090696334838867</v>
      </c>
      <c r="P1022" s="67">
        <v>0.76411831378936768</v>
      </c>
      <c r="Q1022" s="67">
        <v>0.76851123571395874</v>
      </c>
      <c r="R1022" s="67">
        <v>0.81276613473892212</v>
      </c>
      <c r="S1022" s="67">
        <v>0.91105765104293823</v>
      </c>
      <c r="T1022" s="67">
        <v>1.0647004842758179</v>
      </c>
      <c r="U1022" s="67">
        <v>1.2992972135543823</v>
      </c>
      <c r="V1022" s="67">
        <v>1.5746924877166748</v>
      </c>
      <c r="W1022" s="67">
        <v>1.8549838066101074</v>
      </c>
      <c r="X1022" s="67">
        <v>2.1861412525177002</v>
      </c>
      <c r="Y1022" s="67">
        <v>2.436504602432251</v>
      </c>
      <c r="Z1022" s="67">
        <v>2.5144808292388916</v>
      </c>
      <c r="AA1022" s="67">
        <v>2.4986627101898193</v>
      </c>
      <c r="AB1022" s="67">
        <v>2.3962056636810303</v>
      </c>
      <c r="AC1022" s="67">
        <v>2.2652609348297119</v>
      </c>
      <c r="AD1022" s="67">
        <v>1.9922358989715576</v>
      </c>
      <c r="AE1022" s="67">
        <v>1.6238256692886353</v>
      </c>
      <c r="AF1022" s="67">
        <v>1.2987384796142578</v>
      </c>
      <c r="AG1022" s="67">
        <v>-3.6923930048942566E-2</v>
      </c>
      <c r="AH1022" s="67">
        <v>-4.6336047351360321E-2</v>
      </c>
      <c r="AI1022" s="67">
        <v>-4.4553022831678391E-2</v>
      </c>
      <c r="AJ1022" s="67">
        <v>-4.3002504855394363E-2</v>
      </c>
      <c r="AK1022" s="67">
        <v>-4.2497452348470688E-2</v>
      </c>
      <c r="AL1022" s="67">
        <v>-4.0908440947532654E-2</v>
      </c>
      <c r="AM1022" s="67">
        <v>-3.5535294562578201E-2</v>
      </c>
      <c r="AN1022" s="67">
        <v>-5.1426850259304047E-2</v>
      </c>
      <c r="AO1022" s="67">
        <v>-4.8714466392993927E-2</v>
      </c>
      <c r="AP1022" s="67">
        <v>-6.6828086972236633E-2</v>
      </c>
      <c r="AQ1022" s="67">
        <v>-5.7971682399511337E-2</v>
      </c>
      <c r="AR1022" s="67">
        <v>-7.1292169392108917E-2</v>
      </c>
      <c r="AS1022" s="67">
        <v>-8.3450131118297577E-2</v>
      </c>
      <c r="AT1022" s="67">
        <v>-6.9199353456497192E-2</v>
      </c>
      <c r="AU1022" s="67">
        <v>0.18866604566574097</v>
      </c>
      <c r="AV1022" s="67">
        <v>0.30740121006965637</v>
      </c>
      <c r="AW1022" s="67">
        <v>0.3730299174785614</v>
      </c>
      <c r="AX1022" s="67">
        <v>0.39100345969200134</v>
      </c>
      <c r="AY1022" s="67">
        <v>0.27532631158828735</v>
      </c>
      <c r="AZ1022" s="67">
        <v>-0.18937093019485474</v>
      </c>
      <c r="BA1022" s="67">
        <v>-0.27728801965713501</v>
      </c>
      <c r="BB1022" s="67">
        <v>-0.22513484954833984</v>
      </c>
      <c r="BC1022" s="67">
        <v>-0.14821645617485046</v>
      </c>
      <c r="BD1022" s="67">
        <v>-9.8604924976825714E-2</v>
      </c>
      <c r="BE1022" s="67">
        <v>-3.1144407112151384E-3</v>
      </c>
      <c r="BF1022" s="67">
        <v>-1.5076383948326111E-2</v>
      </c>
      <c r="BG1022" s="67">
        <v>-1.5470386482775211E-2</v>
      </c>
      <c r="BH1022" s="67">
        <v>-1.5526412986218929E-2</v>
      </c>
      <c r="BI1022" s="67">
        <v>-1.5872403979301453E-2</v>
      </c>
      <c r="BJ1022" s="67">
        <v>-1.4247139915823936E-2</v>
      </c>
      <c r="BK1022" s="67">
        <v>-7.1636494249105453E-3</v>
      </c>
      <c r="BL1022" s="67">
        <v>-2.1248526871204376E-2</v>
      </c>
      <c r="BM1022" s="67">
        <v>-1.6361556947231293E-2</v>
      </c>
      <c r="BN1022" s="67">
        <v>-3.1813401728868484E-2</v>
      </c>
      <c r="BO1022" s="67">
        <v>-2.0286979153752327E-2</v>
      </c>
      <c r="BP1022" s="67">
        <v>-3.1206771731376648E-2</v>
      </c>
      <c r="BQ1022" s="67">
        <v>-4.1160188615322113E-2</v>
      </c>
      <c r="BR1022" s="67">
        <v>-2.5258567184209824E-2</v>
      </c>
      <c r="BS1022" s="67">
        <v>0.2326776534318924</v>
      </c>
      <c r="BT1022" s="67">
        <v>0.35216653347015381</v>
      </c>
      <c r="BU1022" s="67">
        <v>0.41838806867599487</v>
      </c>
      <c r="BV1022" s="67">
        <v>0.43674927949905396</v>
      </c>
      <c r="BW1022" s="67">
        <v>0.32103937864303589</v>
      </c>
      <c r="BX1022" s="67">
        <v>-0.14329896867275238</v>
      </c>
      <c r="BY1022" s="67">
        <v>-0.2320421040058136</v>
      </c>
      <c r="BZ1022" s="67">
        <v>-0.18165561556816101</v>
      </c>
      <c r="CA1022" s="67">
        <v>-0.10736290365457535</v>
      </c>
      <c r="CB1022" s="67">
        <v>-6.0725189745426178E-2</v>
      </c>
      <c r="CC1022" s="67">
        <v>2.0301910117268562E-2</v>
      </c>
      <c r="CD1022" s="67">
        <v>6.5739667043089867E-3</v>
      </c>
      <c r="CE1022" s="67">
        <v>4.6721585094928741E-3</v>
      </c>
      <c r="CF1022" s="67">
        <v>3.5034441389143467E-3</v>
      </c>
      <c r="CG1022" s="67">
        <v>2.5680239778012037E-3</v>
      </c>
      <c r="CH1022" s="67">
        <v>4.2183967307209969E-3</v>
      </c>
      <c r="CI1022" s="67">
        <v>1.2486464343965054E-2</v>
      </c>
      <c r="CJ1022" s="67">
        <v>-3.471112868282944E-4</v>
      </c>
      <c r="CK1022" s="67">
        <v>6.0459692031145096E-3</v>
      </c>
      <c r="CL1022" s="67">
        <v>-7.5623355805873871E-3</v>
      </c>
      <c r="CM1022" s="67">
        <v>5.8133280836045742E-3</v>
      </c>
      <c r="CN1022" s="67">
        <v>-3.4437484573572874E-3</v>
      </c>
      <c r="CO1022" s="67">
        <v>-1.1870299465954304E-2</v>
      </c>
      <c r="CP1022" s="67">
        <v>5.1746871322393417E-3</v>
      </c>
      <c r="CQ1022" s="67">
        <v>0.26315999031066895</v>
      </c>
      <c r="CR1022" s="67">
        <v>0.38317087292671204</v>
      </c>
      <c r="CS1022" s="67">
        <v>0.44980299472808838</v>
      </c>
      <c r="CT1022" s="67">
        <v>0.46843263506889343</v>
      </c>
      <c r="CU1022" s="67">
        <v>0.35270005464553833</v>
      </c>
      <c r="CV1022" s="67">
        <v>-0.11138967424631119</v>
      </c>
      <c r="CW1022" s="67">
        <v>-0.2007049024105072</v>
      </c>
      <c r="CX1022" s="67">
        <v>-0.15154202282428741</v>
      </c>
      <c r="CY1022" s="67">
        <v>-7.9067856073379517E-2</v>
      </c>
      <c r="CZ1022" s="67">
        <v>-3.4489791840314865E-2</v>
      </c>
      <c r="DA1022" s="67">
        <v>4.3718259781599045E-2</v>
      </c>
      <c r="DB1022" s="67">
        <v>2.8224315494298935E-2</v>
      </c>
      <c r="DC1022" s="67">
        <v>2.4814702570438385E-2</v>
      </c>
      <c r="DD1022" s="67">
        <v>2.2533303126692772E-2</v>
      </c>
      <c r="DE1022" s="67">
        <v>2.1008450537919998E-2</v>
      </c>
      <c r="DF1022" s="67">
        <v>2.268393337726593E-2</v>
      </c>
      <c r="DG1022" s="67">
        <v>3.2136578112840652E-2</v>
      </c>
      <c r="DH1022" s="67">
        <v>2.0554304122924805E-2</v>
      </c>
      <c r="DI1022" s="67">
        <v>2.8453497216105461E-2</v>
      </c>
      <c r="DJ1022" s="67">
        <v>1.6688728705048561E-2</v>
      </c>
      <c r="DK1022" s="67">
        <v>3.1913634389638901E-2</v>
      </c>
      <c r="DL1022" s="67">
        <v>2.4319274351000786E-2</v>
      </c>
      <c r="DM1022" s="67">
        <v>1.7419589683413506E-2</v>
      </c>
      <c r="DN1022" s="67">
        <v>3.5607941448688507E-2</v>
      </c>
      <c r="DO1022" s="67">
        <v>0.29364228248596191</v>
      </c>
      <c r="DP1022" s="67">
        <v>0.41417521238327026</v>
      </c>
      <c r="DQ1022" s="67">
        <v>0.4812178909778595</v>
      </c>
      <c r="DR1022" s="67">
        <v>0.50011599063873291</v>
      </c>
      <c r="DS1022" s="67">
        <v>0.38436079025268555</v>
      </c>
      <c r="DT1022" s="67">
        <v>-7.9480379819869995E-2</v>
      </c>
      <c r="DU1022" s="67">
        <v>-0.169367715716362</v>
      </c>
      <c r="DV1022" s="67">
        <v>-0.12142845988273621</v>
      </c>
      <c r="DW1022" s="67">
        <v>-5.0772812217473984E-2</v>
      </c>
      <c r="DX1022" s="67">
        <v>-8.2544032484292984E-3</v>
      </c>
      <c r="DY1022" s="67">
        <v>7.7527754008769989E-2</v>
      </c>
      <c r="DZ1022" s="67">
        <v>5.9483986347913742E-2</v>
      </c>
      <c r="EA1022" s="67">
        <v>5.3897339850664139E-2</v>
      </c>
      <c r="EB1022" s="67">
        <v>5.0009392201900482E-2</v>
      </c>
      <c r="EC1022" s="67">
        <v>4.7633502632379532E-2</v>
      </c>
      <c r="ED1022" s="67">
        <v>4.9345232546329498E-2</v>
      </c>
      <c r="EE1022" s="67">
        <v>6.0508221387863159E-2</v>
      </c>
      <c r="EF1022" s="67">
        <v>5.0732631236314774E-2</v>
      </c>
      <c r="EG1022" s="67">
        <v>6.0806412249803543E-2</v>
      </c>
      <c r="EH1022" s="67">
        <v>5.1703415811061859E-2</v>
      </c>
      <c r="EI1022" s="67">
        <v>6.9598332047462463E-2</v>
      </c>
      <c r="EJ1022" s="67">
        <v>6.4404666423797607E-2</v>
      </c>
      <c r="EK1022" s="67">
        <v>5.9709537774324417E-2</v>
      </c>
      <c r="EL1022" s="67">
        <v>7.9548731446266174E-2</v>
      </c>
      <c r="EM1022" s="67">
        <v>0.33765387535095215</v>
      </c>
      <c r="EN1022" s="67">
        <v>0.4589405357837677</v>
      </c>
      <c r="EO1022" s="67">
        <v>0.52657604217529297</v>
      </c>
      <c r="EP1022" s="67">
        <v>0.54586184024810791</v>
      </c>
      <c r="EQ1022" s="67">
        <v>0.43007385730743408</v>
      </c>
      <c r="ER1022" s="67">
        <v>-3.3408422023057938E-2</v>
      </c>
      <c r="ES1022" s="67">
        <v>-0.12412178516387939</v>
      </c>
      <c r="ET1022" s="67">
        <v>-7.7949225902557373E-2</v>
      </c>
      <c r="EU1022" s="67">
        <v>-9.919256903231144E-3</v>
      </c>
      <c r="EV1022" s="67">
        <v>2.9625335708260536E-2</v>
      </c>
      <c r="EW1022" s="67">
        <v>79.031578063964844</v>
      </c>
      <c r="EX1022" s="67">
        <v>77.371772766113281</v>
      </c>
      <c r="EY1022" s="67">
        <v>74.399925231933594</v>
      </c>
      <c r="EZ1022" s="67">
        <v>72.913230895996094</v>
      </c>
      <c r="FA1022" s="67">
        <v>72.068382263183594</v>
      </c>
      <c r="FB1022" s="67">
        <v>71.271011352539063</v>
      </c>
      <c r="FC1022" s="67">
        <v>71.228744506835938</v>
      </c>
      <c r="FD1022" s="67">
        <v>72.479171752929688</v>
      </c>
      <c r="FE1022" s="67">
        <v>76.098052978515625</v>
      </c>
      <c r="FF1022" s="67">
        <v>80.5216064453125</v>
      </c>
      <c r="FG1022" s="67">
        <v>85.784713745117188</v>
      </c>
      <c r="FH1022" s="67">
        <v>90.051033020019531</v>
      </c>
      <c r="FI1022" s="67">
        <v>94.088554382324219</v>
      </c>
      <c r="FJ1022" s="67">
        <v>97.287361145019531</v>
      </c>
      <c r="FK1022" s="67">
        <v>99.565269470214844</v>
      </c>
      <c r="FL1022" s="67">
        <v>100.93841552734375</v>
      </c>
      <c r="FM1022" s="67">
        <v>101.37802124023438</v>
      </c>
      <c r="FN1022" s="67">
        <v>101.23818206787109</v>
      </c>
      <c r="FO1022" s="67">
        <v>99.743331909179688</v>
      </c>
      <c r="FP1022" s="67">
        <v>96.126609802246094</v>
      </c>
      <c r="FQ1022" s="67">
        <v>91.76934814453125</v>
      </c>
      <c r="FR1022" s="67">
        <v>88.902976989746094</v>
      </c>
      <c r="FS1022" s="67">
        <v>86.820632934570313</v>
      </c>
      <c r="FT1022" s="67">
        <v>84.878631591796875</v>
      </c>
      <c r="FU1022" s="68">
        <v>4.0357176214456558E-2</v>
      </c>
      <c r="FV1022" s="40">
        <v>9.5900001525878906</v>
      </c>
      <c r="FW1022">
        <v>13364.32</v>
      </c>
      <c r="FX1022">
        <v>1</v>
      </c>
    </row>
    <row r="1023" spans="1:180" x14ac:dyDescent="0.2">
      <c r="A1023" t="s">
        <v>189</v>
      </c>
      <c r="B1023" t="s">
        <v>207</v>
      </c>
      <c r="C1023" t="s">
        <v>204</v>
      </c>
      <c r="D1023" t="s">
        <v>188</v>
      </c>
      <c r="E1023" t="s">
        <v>1</v>
      </c>
      <c r="F1023" t="s">
        <v>1</v>
      </c>
      <c r="G1023" s="60" t="s">
        <v>229</v>
      </c>
      <c r="H1023" s="67">
        <v>10120.999974370003</v>
      </c>
      <c r="I1023" s="67">
        <v>1.0684977769851685</v>
      </c>
      <c r="J1023" s="67">
        <v>0.90390902757644653</v>
      </c>
      <c r="K1023" s="67">
        <v>0.80167603492736816</v>
      </c>
      <c r="L1023" s="67">
        <v>0.73366934061050415</v>
      </c>
      <c r="M1023" s="67">
        <v>0.69861066341400146</v>
      </c>
      <c r="N1023" s="67">
        <v>0.71137136220932007</v>
      </c>
      <c r="O1023" s="67">
        <v>0.77681636810302734</v>
      </c>
      <c r="P1023" s="67">
        <v>0.80630975961685181</v>
      </c>
      <c r="Q1023" s="67">
        <v>0.80866897106170654</v>
      </c>
      <c r="R1023" s="67">
        <v>0.87853550910949707</v>
      </c>
      <c r="S1023" s="67">
        <v>1.0103042125701904</v>
      </c>
      <c r="T1023" s="67">
        <v>1.1882514953613281</v>
      </c>
      <c r="U1023" s="67">
        <v>1.4507342576980591</v>
      </c>
      <c r="V1023" s="67">
        <v>1.7474690675735474</v>
      </c>
      <c r="W1023" s="67">
        <v>2.0125784873962402</v>
      </c>
      <c r="X1023" s="67">
        <v>2.3104720115661621</v>
      </c>
      <c r="Y1023" s="67">
        <v>2.5780763626098633</v>
      </c>
      <c r="Z1023" s="67">
        <v>2.653961181640625</v>
      </c>
      <c r="AA1023" s="67">
        <v>2.5845062732696533</v>
      </c>
      <c r="AB1023" s="67">
        <v>2.4478397369384766</v>
      </c>
      <c r="AC1023" s="67">
        <v>2.2760674953460693</v>
      </c>
      <c r="AD1023" s="67">
        <v>2.0058646202087402</v>
      </c>
      <c r="AE1023" s="67">
        <v>1.6563525199890137</v>
      </c>
      <c r="AF1023" s="67">
        <v>1.3262492418289185</v>
      </c>
      <c r="AG1023" s="67">
        <v>-6.9060675799846649E-2</v>
      </c>
      <c r="AH1023" s="67">
        <v>-6.0853153467178345E-2</v>
      </c>
      <c r="AI1023" s="67">
        <v>-5.0187498331069946E-2</v>
      </c>
      <c r="AJ1023" s="67">
        <v>-4.158385843038559E-2</v>
      </c>
      <c r="AK1023" s="67">
        <v>-2.9241478070616722E-2</v>
      </c>
      <c r="AL1023" s="67">
        <v>-2.447335422039032E-2</v>
      </c>
      <c r="AM1023" s="67">
        <v>-4.4682051986455917E-2</v>
      </c>
      <c r="AN1023" s="67">
        <v>-4.5114688575267792E-2</v>
      </c>
      <c r="AO1023" s="67">
        <v>-5.0939932465553284E-2</v>
      </c>
      <c r="AP1023" s="67">
        <v>-6.117967888712883E-2</v>
      </c>
      <c r="AQ1023" s="67">
        <v>-7.4806086719036102E-2</v>
      </c>
      <c r="AR1023" s="67">
        <v>-9.502672404050827E-2</v>
      </c>
      <c r="AS1023" s="67">
        <v>-0.10556785017251968</v>
      </c>
      <c r="AT1023" s="67">
        <v>-7.5104273855686188E-2</v>
      </c>
      <c r="AU1023" s="67">
        <v>0.2198624461889267</v>
      </c>
      <c r="AV1023" s="67">
        <v>0.31813150644302368</v>
      </c>
      <c r="AW1023" s="67">
        <v>0.38678842782974243</v>
      </c>
      <c r="AX1023" s="67">
        <v>0.3991057276725769</v>
      </c>
      <c r="AY1023" s="67">
        <v>0.25409376621246338</v>
      </c>
      <c r="AZ1023" s="67">
        <v>-0.22371676564216614</v>
      </c>
      <c r="BA1023" s="67">
        <v>-0.28881511092185974</v>
      </c>
      <c r="BB1023" s="67">
        <v>-0.23616994917392731</v>
      </c>
      <c r="BC1023" s="67">
        <v>-0.16777670383453369</v>
      </c>
      <c r="BD1023" s="67">
        <v>-0.12192451953887939</v>
      </c>
      <c r="BE1023" s="67">
        <v>-3.5241182893514633E-2</v>
      </c>
      <c r="BF1023" s="67">
        <v>-2.9583152383565903E-2</v>
      </c>
      <c r="BG1023" s="67">
        <v>-2.1094087511301041E-2</v>
      </c>
      <c r="BH1023" s="67">
        <v>-1.4096269384026527E-2</v>
      </c>
      <c r="BI1023" s="67">
        <v>-2.6048813015222549E-3</v>
      </c>
      <c r="BJ1023" s="67">
        <v>2.1998144220560789E-3</v>
      </c>
      <c r="BK1023" s="67">
        <v>-1.6297893598675728E-2</v>
      </c>
      <c r="BL1023" s="67">
        <v>-1.4923432841897011E-2</v>
      </c>
      <c r="BM1023" s="67">
        <v>-1.8573647364974022E-2</v>
      </c>
      <c r="BN1023" s="67">
        <v>-2.6151577010750771E-2</v>
      </c>
      <c r="BO1023" s="67">
        <v>-3.7108097225427628E-2</v>
      </c>
      <c r="BP1023" s="67">
        <v>-5.4928533732891083E-2</v>
      </c>
      <c r="BQ1023" s="67">
        <v>-6.3265323638916016E-2</v>
      </c>
      <c r="BR1023" s="67">
        <v>-3.1150694936513901E-2</v>
      </c>
      <c r="BS1023" s="67">
        <v>0.26388707756996155</v>
      </c>
      <c r="BT1023" s="67">
        <v>0.3629097044467926</v>
      </c>
      <c r="BU1023" s="67">
        <v>0.4321596622467041</v>
      </c>
      <c r="BV1023" s="67">
        <v>0.4448648989200592</v>
      </c>
      <c r="BW1023" s="67">
        <v>0.29982051253318787</v>
      </c>
      <c r="BX1023" s="67">
        <v>-0.17763115465641022</v>
      </c>
      <c r="BY1023" s="67">
        <v>-0.24355536699295044</v>
      </c>
      <c r="BZ1023" s="67">
        <v>-0.19267791509628296</v>
      </c>
      <c r="CA1023" s="67">
        <v>-0.126911461353302</v>
      </c>
      <c r="CB1023" s="67">
        <v>-8.4034167230129242E-2</v>
      </c>
      <c r="CC1023" s="67">
        <v>-1.1817908845841885E-2</v>
      </c>
      <c r="CD1023" s="67">
        <v>-7.9256473109126091E-3</v>
      </c>
      <c r="CE1023" s="67">
        <v>-9.4407645519822836E-4</v>
      </c>
      <c r="CF1023" s="67">
        <v>4.9415524117648602E-3</v>
      </c>
      <c r="CG1023" s="67">
        <v>1.5843544155359268E-2</v>
      </c>
      <c r="CH1023" s="67">
        <v>2.0673569291830063E-2</v>
      </c>
      <c r="CI1023" s="67">
        <v>3.3608886878937483E-3</v>
      </c>
      <c r="CJ1023" s="67">
        <v>5.9869391843676567E-3</v>
      </c>
      <c r="CK1023" s="67">
        <v>3.8431466091424227E-3</v>
      </c>
      <c r="CL1023" s="67">
        <v>-1.8912209197878838E-3</v>
      </c>
      <c r="CM1023" s="67">
        <v>-1.0998583398759365E-2</v>
      </c>
      <c r="CN1023" s="67">
        <v>-2.715664729475975E-2</v>
      </c>
      <c r="CO1023" s="67">
        <v>-3.3966727554798126E-2</v>
      </c>
      <c r="CP1023" s="67">
        <v>-7.0858385879546404E-4</v>
      </c>
      <c r="CQ1023" s="67">
        <v>0.29437839984893799</v>
      </c>
      <c r="CR1023" s="67">
        <v>0.39392298460006714</v>
      </c>
      <c r="CS1023" s="67">
        <v>0.46358367800712585</v>
      </c>
      <c r="CT1023" s="67">
        <v>0.47655758261680603</v>
      </c>
      <c r="CU1023" s="67">
        <v>0.33149066567420959</v>
      </c>
      <c r="CV1023" s="67">
        <v>-0.14571240544319153</v>
      </c>
      <c r="CW1023" s="67">
        <v>-0.21220856904983521</v>
      </c>
      <c r="CX1023" s="67">
        <v>-0.16255544126033783</v>
      </c>
      <c r="CY1023" s="67">
        <v>-9.8608322441577911E-2</v>
      </c>
      <c r="CZ1023" s="67">
        <v>-5.7791430503129959E-2</v>
      </c>
      <c r="DA1023" s="67">
        <v>1.1605367064476013E-2</v>
      </c>
      <c r="DB1023" s="67">
        <v>1.3731859624385834E-2</v>
      </c>
      <c r="DC1023" s="67">
        <v>1.9205933436751366E-2</v>
      </c>
      <c r="DD1023" s="67">
        <v>2.3979373276233673E-2</v>
      </c>
      <c r="DE1023" s="67">
        <v>3.4291975200176239E-2</v>
      </c>
      <c r="DF1023" s="67">
        <v>3.9147324860095978E-2</v>
      </c>
      <c r="DG1023" s="67">
        <v>2.3019671440124512E-2</v>
      </c>
      <c r="DH1023" s="67">
        <v>2.6897311210632324E-2</v>
      </c>
      <c r="DI1023" s="67">
        <v>2.6259938254952431E-2</v>
      </c>
      <c r="DJ1023" s="67">
        <v>2.2369135171175003E-2</v>
      </c>
      <c r="DK1023" s="67">
        <v>1.5110930427908897E-2</v>
      </c>
      <c r="DL1023" s="67">
        <v>6.1524065677076578E-4</v>
      </c>
      <c r="DM1023" s="67">
        <v>-4.6681244857609272E-3</v>
      </c>
      <c r="DN1023" s="67">
        <v>2.9733529314398766E-2</v>
      </c>
      <c r="DO1023" s="67">
        <v>0.32486969232559204</v>
      </c>
      <c r="DP1023" s="67">
        <v>0.42493626475334167</v>
      </c>
      <c r="DQ1023" s="67">
        <v>0.49500766396522522</v>
      </c>
      <c r="DR1023" s="67">
        <v>0.50825023651123047</v>
      </c>
      <c r="DS1023" s="67">
        <v>0.3631608784198761</v>
      </c>
      <c r="DT1023" s="67">
        <v>-0.11379365622997284</v>
      </c>
      <c r="DU1023" s="67">
        <v>-0.18086180090904236</v>
      </c>
      <c r="DV1023" s="67">
        <v>-0.13243298232555389</v>
      </c>
      <c r="DW1023" s="67">
        <v>-7.0305190980434418E-2</v>
      </c>
      <c r="DX1023" s="67">
        <v>-3.1548690050840378E-2</v>
      </c>
      <c r="DY1023" s="67">
        <v>4.5424856245517731E-2</v>
      </c>
      <c r="DZ1023" s="67">
        <v>4.5001860707998276E-2</v>
      </c>
      <c r="EA1023" s="67">
        <v>4.8299349844455719E-2</v>
      </c>
      <c r="EB1023" s="67">
        <v>5.1466967910528183E-2</v>
      </c>
      <c r="EC1023" s="67">
        <v>6.0928575694561005E-2</v>
      </c>
      <c r="ED1023" s="67">
        <v>6.5820492804050446E-2</v>
      </c>
      <c r="EE1023" s="67">
        <v>5.140383169054985E-2</v>
      </c>
      <c r="EF1023" s="67">
        <v>5.7088572531938553E-2</v>
      </c>
      <c r="EG1023" s="67">
        <v>5.8626227080821991E-2</v>
      </c>
      <c r="EH1023" s="67">
        <v>5.7397235184907913E-2</v>
      </c>
      <c r="EI1023" s="67">
        <v>5.2808918058872223E-2</v>
      </c>
      <c r="EJ1023" s="67">
        <v>4.0713436901569366E-2</v>
      </c>
      <c r="EK1023" s="67">
        <v>3.7634402513504028E-2</v>
      </c>
      <c r="EL1023" s="67">
        <v>7.3687106370925903E-2</v>
      </c>
      <c r="EM1023" s="67">
        <v>0.36889433860778809</v>
      </c>
      <c r="EN1023" s="67">
        <v>0.4697144627571106</v>
      </c>
      <c r="EO1023" s="67">
        <v>0.54037892818450928</v>
      </c>
      <c r="EP1023" s="67">
        <v>0.55400943756103516</v>
      </c>
      <c r="EQ1023" s="67">
        <v>0.4088875949382782</v>
      </c>
      <c r="ER1023" s="67">
        <v>-6.7708052694797516E-2</v>
      </c>
      <c r="ES1023" s="67">
        <v>-0.13560202717781067</v>
      </c>
      <c r="ET1023" s="67">
        <v>-8.8940940797328949E-2</v>
      </c>
      <c r="EU1023" s="67">
        <v>-2.9439959675073624E-2</v>
      </c>
      <c r="EV1023" s="67">
        <v>6.3416585326194763E-3</v>
      </c>
      <c r="EW1023" s="67">
        <v>83.045249938964844</v>
      </c>
      <c r="EX1023" s="67">
        <v>81.103981018066406</v>
      </c>
      <c r="EY1023" s="67">
        <v>79.8160400390625</v>
      </c>
      <c r="EZ1023" s="67">
        <v>78.449974060058594</v>
      </c>
      <c r="FA1023" s="67">
        <v>77.997413635253906</v>
      </c>
      <c r="FB1023" s="67">
        <v>79.022743225097656</v>
      </c>
      <c r="FC1023" s="67">
        <v>77.092437744140625</v>
      </c>
      <c r="FD1023" s="67">
        <v>76.810470581054688</v>
      </c>
      <c r="FE1023" s="67">
        <v>79.116188049316406</v>
      </c>
      <c r="FF1023" s="67">
        <v>82.142814636230469</v>
      </c>
      <c r="FG1023" s="67">
        <v>86.193771362304688</v>
      </c>
      <c r="FH1023" s="67">
        <v>90.565338134765625</v>
      </c>
      <c r="FI1023" s="67">
        <v>94.824127197265625</v>
      </c>
      <c r="FJ1023" s="67">
        <v>98.289306640625</v>
      </c>
      <c r="FK1023" s="67">
        <v>101.52302551269531</v>
      </c>
      <c r="FL1023" s="67">
        <v>103.00420379638672</v>
      </c>
      <c r="FM1023" s="67">
        <v>103.00896453857422</v>
      </c>
      <c r="FN1023" s="67">
        <v>100.63705444335938</v>
      </c>
      <c r="FO1023" s="67">
        <v>96.767807006835938</v>
      </c>
      <c r="FP1023" s="67">
        <v>91.853790283203125</v>
      </c>
      <c r="FQ1023" s="67">
        <v>89.858451843261719</v>
      </c>
      <c r="FR1023" s="67">
        <v>87.230033874511719</v>
      </c>
      <c r="FS1023" s="67">
        <v>84.783226013183594</v>
      </c>
      <c r="FT1023" s="67">
        <v>83.7462158203125</v>
      </c>
      <c r="FU1023" s="68">
        <v>4.0368769317865372E-2</v>
      </c>
      <c r="FV1023" s="40">
        <v>8.5799999237060547</v>
      </c>
      <c r="FW1023">
        <v>14349.08</v>
      </c>
      <c r="FX1023">
        <v>1</v>
      </c>
    </row>
    <row r="1024" spans="1:180" x14ac:dyDescent="0.2">
      <c r="A1024" t="s">
        <v>189</v>
      </c>
      <c r="B1024" t="s">
        <v>207</v>
      </c>
      <c r="C1024" t="s">
        <v>204</v>
      </c>
      <c r="D1024" t="s">
        <v>188</v>
      </c>
      <c r="E1024" t="s">
        <v>1</v>
      </c>
      <c r="F1024" t="s">
        <v>1</v>
      </c>
      <c r="G1024" s="60" t="s">
        <v>230</v>
      </c>
      <c r="H1024" s="67">
        <v>10116.99996137619</v>
      </c>
      <c r="I1024" s="67">
        <v>1.0891002416610718</v>
      </c>
      <c r="J1024" s="67">
        <v>0.9229590892791748</v>
      </c>
      <c r="K1024" s="67">
        <v>0.81600004434585571</v>
      </c>
      <c r="L1024" s="67">
        <v>0.74975478649139404</v>
      </c>
      <c r="M1024" s="67">
        <v>0.71319472789764404</v>
      </c>
      <c r="N1024" s="67">
        <v>0.72154605388641357</v>
      </c>
      <c r="O1024" s="67">
        <v>0.79680389165878296</v>
      </c>
      <c r="P1024" s="67">
        <v>0.82622021436691284</v>
      </c>
      <c r="Q1024" s="67">
        <v>0.84336966276168823</v>
      </c>
      <c r="R1024" s="67">
        <v>0.91598188877105713</v>
      </c>
      <c r="S1024" s="67">
        <v>1.0334568023681641</v>
      </c>
      <c r="T1024" s="67">
        <v>1.2060369253158569</v>
      </c>
      <c r="U1024" s="67">
        <v>1.4269120693206787</v>
      </c>
      <c r="V1024" s="67">
        <v>1.6061196327209473</v>
      </c>
      <c r="W1024" s="67">
        <v>1.7609928846359253</v>
      </c>
      <c r="X1024" s="67">
        <v>1.9660645723342896</v>
      </c>
      <c r="Y1024" s="67">
        <v>2.1383116245269775</v>
      </c>
      <c r="Z1024" s="67">
        <v>2.2189276218414307</v>
      </c>
      <c r="AA1024" s="67">
        <v>2.1724889278411865</v>
      </c>
      <c r="AB1024" s="67">
        <v>2.0613720417022705</v>
      </c>
      <c r="AC1024" s="67">
        <v>1.9299547672271729</v>
      </c>
      <c r="AD1024" s="67">
        <v>1.7213636636734009</v>
      </c>
      <c r="AE1024" s="67">
        <v>1.4734439849853516</v>
      </c>
      <c r="AF1024" s="67">
        <v>1.2271953821182251</v>
      </c>
      <c r="AG1024" s="67">
        <v>-7.6457232236862183E-2</v>
      </c>
      <c r="AH1024" s="67">
        <v>-5.8861464262008667E-2</v>
      </c>
      <c r="AI1024" s="67">
        <v>-4.2330015450716019E-2</v>
      </c>
      <c r="AJ1024" s="67">
        <v>-3.215804323554039E-2</v>
      </c>
      <c r="AK1024" s="67">
        <v>-2.700992114841938E-2</v>
      </c>
      <c r="AL1024" s="67">
        <v>-3.2352980226278305E-2</v>
      </c>
      <c r="AM1024" s="67">
        <v>-3.1776439398527145E-2</v>
      </c>
      <c r="AN1024" s="67">
        <v>-4.2245179414749146E-2</v>
      </c>
      <c r="AO1024" s="67">
        <v>-4.1749477386474609E-2</v>
      </c>
      <c r="AP1024" s="67">
        <v>-6.3320063054561615E-2</v>
      </c>
      <c r="AQ1024" s="67">
        <v>-8.5256785154342651E-2</v>
      </c>
      <c r="AR1024" s="67">
        <v>-7.3545016348361969E-2</v>
      </c>
      <c r="AS1024" s="67">
        <v>-7.1621417999267578E-2</v>
      </c>
      <c r="AT1024" s="67">
        <v>-5.0559766590595245E-2</v>
      </c>
      <c r="AU1024" s="67">
        <v>0.18801602721214294</v>
      </c>
      <c r="AV1024" s="67">
        <v>0.26626160740852356</v>
      </c>
      <c r="AW1024" s="67">
        <v>0.27822142839431763</v>
      </c>
      <c r="AX1024" s="67">
        <v>0.2933063805103302</v>
      </c>
      <c r="AY1024" s="67">
        <v>0.16815508902072906</v>
      </c>
      <c r="AZ1024" s="67">
        <v>-0.19202171266078949</v>
      </c>
      <c r="BA1024" s="67">
        <v>-0.21371351182460785</v>
      </c>
      <c r="BB1024" s="67">
        <v>-0.16856735944747925</v>
      </c>
      <c r="BC1024" s="67">
        <v>-0.11740897595882416</v>
      </c>
      <c r="BD1024" s="67">
        <v>-8.8597245514392853E-2</v>
      </c>
      <c r="BE1024" s="67">
        <v>-4.2630825191736221E-2</v>
      </c>
      <c r="BF1024" s="67">
        <v>-2.7584929019212723E-2</v>
      </c>
      <c r="BG1024" s="67">
        <v>-1.3230416923761368E-2</v>
      </c>
      <c r="BH1024" s="67">
        <v>-4.6644862741231918E-3</v>
      </c>
      <c r="BI1024" s="67">
        <v>-3.6749371793121099E-4</v>
      </c>
      <c r="BJ1024" s="67">
        <v>-5.6742834858596325E-3</v>
      </c>
      <c r="BK1024" s="67">
        <v>-3.3864548895508051E-3</v>
      </c>
      <c r="BL1024" s="67">
        <v>-1.2047730386257172E-2</v>
      </c>
      <c r="BM1024" s="67">
        <v>-9.3766823410987854E-3</v>
      </c>
      <c r="BN1024" s="67">
        <v>-2.8284942731261253E-2</v>
      </c>
      <c r="BO1024" s="67">
        <v>-4.755120724439621E-2</v>
      </c>
      <c r="BP1024" s="67">
        <v>-3.3438816666603088E-2</v>
      </c>
      <c r="BQ1024" s="67">
        <v>-2.9310500249266624E-2</v>
      </c>
      <c r="BR1024" s="67">
        <v>-6.5976469777524471E-3</v>
      </c>
      <c r="BS1024" s="67">
        <v>0.23204967379570007</v>
      </c>
      <c r="BT1024" s="67">
        <v>0.31104898452758789</v>
      </c>
      <c r="BU1024" s="67">
        <v>0.32360181212425232</v>
      </c>
      <c r="BV1024" s="67">
        <v>0.33907464146614075</v>
      </c>
      <c r="BW1024" s="67">
        <v>0.21389071643352509</v>
      </c>
      <c r="BX1024" s="67">
        <v>-0.14592774212360382</v>
      </c>
      <c r="BY1024" s="67">
        <v>-0.16844546794891357</v>
      </c>
      <c r="BZ1024" s="67">
        <v>-0.12506717443466187</v>
      </c>
      <c r="CA1024" s="67">
        <v>-7.6535910367965698E-2</v>
      </c>
      <c r="CB1024" s="67">
        <v>-5.0699431449174881E-2</v>
      </c>
      <c r="CC1024" s="67">
        <v>-1.9202753901481628E-2</v>
      </c>
      <c r="CD1024" s="67">
        <v>-5.9228949248790741E-3</v>
      </c>
      <c r="CE1024" s="67">
        <v>6.9238757714629173E-3</v>
      </c>
      <c r="CF1024" s="67">
        <v>1.4377467334270477E-2</v>
      </c>
      <c r="CG1024" s="67">
        <v>1.8084971234202385E-2</v>
      </c>
      <c r="CH1024" s="67">
        <v>1.2803300283849239E-2</v>
      </c>
      <c r="CI1024" s="67">
        <v>1.6276363283395767E-2</v>
      </c>
      <c r="CJ1024" s="67">
        <v>8.8669313117861748E-3</v>
      </c>
      <c r="CK1024" s="67">
        <v>1.3044617138803005E-2</v>
      </c>
      <c r="CL1024" s="67">
        <v>-4.0197279304265976E-3</v>
      </c>
      <c r="CM1024" s="67">
        <v>-2.1436436101794243E-2</v>
      </c>
      <c r="CN1024" s="67">
        <v>-5.6613879278302193E-3</v>
      </c>
      <c r="CO1024" s="67">
        <v>-6.0812658375652973E-6</v>
      </c>
      <c r="CP1024" s="67">
        <v>2.3850385099649429E-2</v>
      </c>
      <c r="CQ1024" s="67">
        <v>0.26254722476005554</v>
      </c>
      <c r="CR1024" s="67">
        <v>0.34206855297088623</v>
      </c>
      <c r="CS1024" s="67">
        <v>0.35503214597702026</v>
      </c>
      <c r="CT1024" s="67">
        <v>0.37077358365058899</v>
      </c>
      <c r="CU1024" s="67">
        <v>0.24556709825992584</v>
      </c>
      <c r="CV1024" s="67">
        <v>-0.11400320380926132</v>
      </c>
      <c r="CW1024" s="67">
        <v>-0.13709293305873871</v>
      </c>
      <c r="CX1024" s="67">
        <v>-9.4939097762107849E-2</v>
      </c>
      <c r="CY1024" s="67">
        <v>-4.8227351158857346E-2</v>
      </c>
      <c r="CZ1024" s="67">
        <v>-2.4451524019241333E-2</v>
      </c>
      <c r="DA1024" s="67">
        <v>4.2253169231116772E-3</v>
      </c>
      <c r="DB1024" s="67">
        <v>1.5739137306809425E-2</v>
      </c>
      <c r="DC1024" s="67">
        <v>2.7078168466687202E-2</v>
      </c>
      <c r="DD1024" s="67">
        <v>3.3419419080018997E-2</v>
      </c>
      <c r="DE1024" s="67">
        <v>3.6537434905767441E-2</v>
      </c>
      <c r="DF1024" s="67">
        <v>3.1280882656574249E-2</v>
      </c>
      <c r="DG1024" s="67">
        <v>3.5939179360866547E-2</v>
      </c>
      <c r="DH1024" s="67">
        <v>2.9781593009829521E-2</v>
      </c>
      <c r="DI1024" s="67">
        <v>3.5465918481349945E-2</v>
      </c>
      <c r="DJ1024" s="67">
        <v>2.0245486870408058E-2</v>
      </c>
      <c r="DK1024" s="67">
        <v>4.6783336438238621E-3</v>
      </c>
      <c r="DL1024" s="67">
        <v>2.2116042673587799E-2</v>
      </c>
      <c r="DM1024" s="67">
        <v>2.9298337176442146E-2</v>
      </c>
      <c r="DN1024" s="67">
        <v>5.4298415780067444E-2</v>
      </c>
      <c r="DO1024" s="67">
        <v>0.2930448055267334</v>
      </c>
      <c r="DP1024" s="67">
        <v>0.37308815121650696</v>
      </c>
      <c r="DQ1024" s="67">
        <v>0.38646245002746582</v>
      </c>
      <c r="DR1024" s="67">
        <v>0.40247252583503723</v>
      </c>
      <c r="DS1024" s="67">
        <v>0.27724346518516541</v>
      </c>
      <c r="DT1024" s="67">
        <v>-8.2078658044338226E-2</v>
      </c>
      <c r="DU1024" s="67">
        <v>-0.10574040561914444</v>
      </c>
      <c r="DV1024" s="67">
        <v>-6.4811006188392639E-2</v>
      </c>
      <c r="DW1024" s="67">
        <v>-1.9918784499168396E-2</v>
      </c>
      <c r="DX1024" s="67">
        <v>1.7963852733373642E-3</v>
      </c>
      <c r="DY1024" s="67">
        <v>3.8051731884479523E-2</v>
      </c>
      <c r="DZ1024" s="67">
        <v>4.7015674412250519E-2</v>
      </c>
      <c r="EA1024" s="67">
        <v>5.6177768856287003E-2</v>
      </c>
      <c r="EB1024" s="67">
        <v>6.0912977904081345E-2</v>
      </c>
      <c r="EC1024" s="67">
        <v>6.3179858028888702E-2</v>
      </c>
      <c r="ED1024" s="67">
        <v>5.7959578931331635E-2</v>
      </c>
      <c r="EE1024" s="67">
        <v>6.4329162240028381E-2</v>
      </c>
      <c r="EF1024" s="67">
        <v>5.9979040175676346E-2</v>
      </c>
      <c r="EG1024" s="67">
        <v>6.7838706076145172E-2</v>
      </c>
      <c r="EH1024" s="67">
        <v>5.5280599743127823E-2</v>
      </c>
      <c r="EI1024" s="67">
        <v>4.2383912950754166E-2</v>
      </c>
      <c r="EJ1024" s="67">
        <v>6.222224235534668E-2</v>
      </c>
      <c r="EK1024" s="67">
        <v>7.1609258651733398E-2</v>
      </c>
      <c r="EL1024" s="67">
        <v>9.8260544240474701E-2</v>
      </c>
      <c r="EM1024" s="67">
        <v>0.33707848191261292</v>
      </c>
      <c r="EN1024" s="67">
        <v>0.41787552833557129</v>
      </c>
      <c r="EO1024" s="67">
        <v>0.4318428635597229</v>
      </c>
      <c r="EP1024" s="67">
        <v>0.44824078679084778</v>
      </c>
      <c r="EQ1024" s="67">
        <v>0.32297909259796143</v>
      </c>
      <c r="ER1024" s="67">
        <v>-3.5984683781862259E-2</v>
      </c>
      <c r="ES1024" s="67">
        <v>-6.0472343116998672E-2</v>
      </c>
      <c r="ET1024" s="67">
        <v>-2.1310824900865555E-2</v>
      </c>
      <c r="EU1024" s="67">
        <v>2.0954282954335213E-2</v>
      </c>
      <c r="EV1024" s="67">
        <v>3.9694197475910187E-2</v>
      </c>
      <c r="EW1024" s="67">
        <v>82.277763366699219</v>
      </c>
      <c r="EX1024" s="67">
        <v>81.274116516113281</v>
      </c>
      <c r="EY1024" s="67">
        <v>79.904579162597656</v>
      </c>
      <c r="EZ1024" s="67">
        <v>78.899749755859375</v>
      </c>
      <c r="FA1024" s="67">
        <v>78.047218322753906</v>
      </c>
      <c r="FB1024" s="67">
        <v>77.551437377929688</v>
      </c>
      <c r="FC1024" s="67">
        <v>76.717933654785156</v>
      </c>
      <c r="FD1024" s="67">
        <v>75.791229248046875</v>
      </c>
      <c r="FE1024" s="67">
        <v>79.11956787109375</v>
      </c>
      <c r="FF1024" s="67">
        <v>82.119186401367188</v>
      </c>
      <c r="FG1024" s="67">
        <v>85.356056213378906</v>
      </c>
      <c r="FH1024" s="67">
        <v>89.294082641601563</v>
      </c>
      <c r="FI1024" s="67">
        <v>92.734893798828125</v>
      </c>
      <c r="FJ1024" s="67">
        <v>94.670478820800781</v>
      </c>
      <c r="FK1024" s="67">
        <v>95.947647094726563</v>
      </c>
      <c r="FL1024" s="67">
        <v>96.245231628417969</v>
      </c>
      <c r="FM1024" s="67">
        <v>97.003883361816406</v>
      </c>
      <c r="FN1024" s="67">
        <v>96.364761352539063</v>
      </c>
      <c r="FO1024" s="67">
        <v>94.71331787109375</v>
      </c>
      <c r="FP1024" s="67">
        <v>90.576560974121094</v>
      </c>
      <c r="FQ1024" s="67">
        <v>85.840202331542969</v>
      </c>
      <c r="FR1024" s="67">
        <v>83.434234619140625</v>
      </c>
      <c r="FS1024" s="67">
        <v>81.997802734375</v>
      </c>
      <c r="FT1024" s="67">
        <v>79.948814392089844</v>
      </c>
      <c r="FU1024" s="68">
        <v>4.037683829665184E-2</v>
      </c>
      <c r="FV1024" s="40">
        <v>8.0500001907348633</v>
      </c>
      <c r="FW1024">
        <v>13054.11</v>
      </c>
      <c r="FX1024">
        <v>1</v>
      </c>
    </row>
    <row r="1025" spans="1:180" x14ac:dyDescent="0.2">
      <c r="A1025" t="s">
        <v>189</v>
      </c>
      <c r="B1025" t="s">
        <v>207</v>
      </c>
      <c r="C1025" t="s">
        <v>204</v>
      </c>
      <c r="D1025" t="s">
        <v>188</v>
      </c>
      <c r="E1025" t="s">
        <v>1</v>
      </c>
      <c r="F1025" t="s">
        <v>1</v>
      </c>
      <c r="G1025" s="60" t="s">
        <v>2</v>
      </c>
      <c r="H1025" s="67">
        <v>9701.2666961193081</v>
      </c>
      <c r="I1025" s="67">
        <v>1.060875415802002</v>
      </c>
      <c r="J1025" s="67">
        <v>0.89885938167572021</v>
      </c>
      <c r="K1025" s="67">
        <v>0.7924683690071106</v>
      </c>
      <c r="L1025" s="67">
        <v>0.72621405124664307</v>
      </c>
      <c r="M1025" s="67">
        <v>0.69546180963516235</v>
      </c>
      <c r="N1025" s="67">
        <v>0.70745354890823364</v>
      </c>
      <c r="O1025" s="67">
        <v>0.76927840709686279</v>
      </c>
      <c r="P1025" s="67">
        <v>0.8178870677947998</v>
      </c>
      <c r="Q1025" s="67">
        <v>0.86681669950485229</v>
      </c>
      <c r="R1025" s="67">
        <v>0.95895344018936157</v>
      </c>
      <c r="S1025" s="67">
        <v>1.1032669544219971</v>
      </c>
      <c r="T1025" s="67">
        <v>1.2938098907470703</v>
      </c>
      <c r="U1025" s="67">
        <v>1.5342100858688354</v>
      </c>
      <c r="V1025" s="67">
        <v>1.7849125862121582</v>
      </c>
      <c r="W1025" s="67">
        <v>2.0285589694976807</v>
      </c>
      <c r="X1025" s="67">
        <v>2.2901730537414551</v>
      </c>
      <c r="Y1025" s="67">
        <v>2.5080986022949219</v>
      </c>
      <c r="Z1025" s="67">
        <v>2.6218571662902832</v>
      </c>
      <c r="AA1025" s="67">
        <v>2.6002302169799805</v>
      </c>
      <c r="AB1025" s="67">
        <v>2.4575037956237793</v>
      </c>
      <c r="AC1025" s="67">
        <v>2.2521567344665527</v>
      </c>
      <c r="AD1025" s="67">
        <v>2.0105535984039307</v>
      </c>
      <c r="AE1025" s="67">
        <v>1.6689871549606323</v>
      </c>
      <c r="AF1025" s="67">
        <v>1.3411204814910889</v>
      </c>
      <c r="AG1025" s="67">
        <v>-5.0426676869392395E-2</v>
      </c>
      <c r="AH1025" s="67">
        <v>-4.2898364365100861E-2</v>
      </c>
      <c r="AI1025" s="67">
        <v>-3.6725327372550964E-2</v>
      </c>
      <c r="AJ1025" s="67">
        <v>-3.2206594944000244E-2</v>
      </c>
      <c r="AK1025" s="67">
        <v>-2.6362767443060875E-2</v>
      </c>
      <c r="AL1025" s="67">
        <v>-2.7358436957001686E-2</v>
      </c>
      <c r="AM1025" s="67">
        <v>-3.3882066607475281E-2</v>
      </c>
      <c r="AN1025" s="67">
        <v>-4.5468151569366455E-2</v>
      </c>
      <c r="AO1025" s="67">
        <v>-5.0857268273830414E-2</v>
      </c>
      <c r="AP1025" s="67">
        <v>-6.0732085257768631E-2</v>
      </c>
      <c r="AQ1025" s="67">
        <v>-6.494922935962677E-2</v>
      </c>
      <c r="AR1025" s="67">
        <v>-7.6051026582717896E-2</v>
      </c>
      <c r="AS1025" s="67">
        <v>-7.8396521508693695E-2</v>
      </c>
      <c r="AT1025" s="67">
        <v>-5.855998769402504E-2</v>
      </c>
      <c r="AU1025" s="67">
        <v>0.23419272899627686</v>
      </c>
      <c r="AV1025" s="67">
        <v>0.33292227983474731</v>
      </c>
      <c r="AW1025" s="67">
        <v>0.37868776917457581</v>
      </c>
      <c r="AX1025" s="67">
        <v>0.40105542540550232</v>
      </c>
      <c r="AY1025" s="67">
        <v>0.33270317316055298</v>
      </c>
      <c r="AZ1025" s="67">
        <v>-0.15043017268180847</v>
      </c>
      <c r="BA1025" s="67">
        <v>-0.24621002376079559</v>
      </c>
      <c r="BB1025" s="67">
        <v>-0.20265339314937592</v>
      </c>
      <c r="BC1025" s="67">
        <v>-0.14461995661258698</v>
      </c>
      <c r="BD1025" s="67">
        <v>-9.9452853202819824E-2</v>
      </c>
      <c r="BE1025" s="67">
        <v>-2.8400573879480362E-2</v>
      </c>
      <c r="BF1025" s="67">
        <v>-2.2540733218193054E-2</v>
      </c>
      <c r="BG1025" s="67">
        <v>-1.778736524283886E-2</v>
      </c>
      <c r="BH1025" s="67">
        <v>-1.4319184236228466E-2</v>
      </c>
      <c r="BI1025" s="67">
        <v>-9.0302387252449989E-3</v>
      </c>
      <c r="BJ1025" s="67">
        <v>-9.9908728152513504E-3</v>
      </c>
      <c r="BK1025" s="67">
        <v>-1.5391824766993523E-2</v>
      </c>
      <c r="BL1025" s="67">
        <v>-2.5796182453632355E-2</v>
      </c>
      <c r="BM1025" s="67">
        <v>-2.9761143028736115E-2</v>
      </c>
      <c r="BN1025" s="67">
        <v>-3.7895232439041138E-2</v>
      </c>
      <c r="BO1025" s="67">
        <v>-4.0372986346483231E-2</v>
      </c>
      <c r="BP1025" s="67">
        <v>-4.990416020154953E-2</v>
      </c>
      <c r="BQ1025" s="67">
        <v>-5.0807975232601166E-2</v>
      </c>
      <c r="BR1025" s="67">
        <v>-2.988988533616066E-2</v>
      </c>
      <c r="BS1025" s="67">
        <v>0.26288712024688721</v>
      </c>
      <c r="BT1025" s="67">
        <v>0.362113356590271</v>
      </c>
      <c r="BU1025" s="67">
        <v>0.40827026963233948</v>
      </c>
      <c r="BV1025" s="67">
        <v>0.43089577555656433</v>
      </c>
      <c r="BW1025" s="67">
        <v>0.36252793669700623</v>
      </c>
      <c r="BX1025" s="67">
        <v>-0.12035374343395233</v>
      </c>
      <c r="BY1025" s="67">
        <v>-0.21667779982089996</v>
      </c>
      <c r="BZ1025" s="67">
        <v>-0.1742883026599884</v>
      </c>
      <c r="CA1025" s="67">
        <v>-0.11798100173473358</v>
      </c>
      <c r="CB1025" s="67">
        <v>-7.4763223528862E-2</v>
      </c>
      <c r="CC1025" s="67">
        <v>-1.3145362958312035E-2</v>
      </c>
      <c r="CD1025" s="67">
        <v>-8.4410980343818665E-3</v>
      </c>
      <c r="CE1025" s="67">
        <v>-4.6709878370165825E-3</v>
      </c>
      <c r="CF1025" s="67">
        <v>-1.9304198212921619E-3</v>
      </c>
      <c r="CG1025" s="67">
        <v>2.9742165934294462E-3</v>
      </c>
      <c r="CH1025" s="67">
        <v>2.037848113104701E-3</v>
      </c>
      <c r="CI1025" s="67">
        <v>-2.5855405256152153E-3</v>
      </c>
      <c r="CJ1025" s="67">
        <v>-1.2171435169875622E-2</v>
      </c>
      <c r="CK1025" s="67">
        <v>-1.5150029212236404E-2</v>
      </c>
      <c r="CL1025" s="67">
        <v>-2.20784991979599E-2</v>
      </c>
      <c r="CM1025" s="67">
        <v>-2.3351551964879036E-2</v>
      </c>
      <c r="CN1025" s="67">
        <v>-3.1794924288988113E-2</v>
      </c>
      <c r="CO1025" s="67">
        <v>-3.1700234860181808E-2</v>
      </c>
      <c r="CP1025" s="67">
        <v>-1.0033060796558857E-2</v>
      </c>
      <c r="CQ1025" s="67">
        <v>0.28276076912879944</v>
      </c>
      <c r="CR1025" s="67">
        <v>0.38233101367950439</v>
      </c>
      <c r="CS1025" s="67">
        <v>0.42875906825065613</v>
      </c>
      <c r="CT1025" s="67">
        <v>0.45156311988830566</v>
      </c>
      <c r="CU1025" s="67">
        <v>0.38318446278572083</v>
      </c>
      <c r="CV1025" s="67">
        <v>-9.9522896111011505E-2</v>
      </c>
      <c r="CW1025" s="67">
        <v>-0.19622385501861572</v>
      </c>
      <c r="CX1025" s="67">
        <v>-0.1546427309513092</v>
      </c>
      <c r="CY1025" s="67">
        <v>-9.9530920386314392E-2</v>
      </c>
      <c r="CZ1025" s="67">
        <v>-5.7663261890411377E-2</v>
      </c>
      <c r="DA1025" s="67">
        <v>2.1098474971950054E-3</v>
      </c>
      <c r="DB1025" s="67">
        <v>5.658536683768034E-3</v>
      </c>
      <c r="DC1025" s="67">
        <v>8.4453877061605453E-3</v>
      </c>
      <c r="DD1025" s="67">
        <v>1.0458344593644142E-2</v>
      </c>
      <c r="DE1025" s="67">
        <v>1.4978671446442604E-2</v>
      </c>
      <c r="DF1025" s="67">
        <v>1.4066568575799465E-2</v>
      </c>
      <c r="DG1025" s="67">
        <v>1.0220742784440517E-2</v>
      </c>
      <c r="DH1025" s="67">
        <v>1.4533106004819274E-3</v>
      </c>
      <c r="DI1025" s="67">
        <v>-5.3891632705926895E-4</v>
      </c>
      <c r="DJ1025" s="67">
        <v>-6.2617645598948002E-3</v>
      </c>
      <c r="DK1025" s="67">
        <v>-6.3301180489361286E-3</v>
      </c>
      <c r="DL1025" s="67">
        <v>-1.3685683719813824E-2</v>
      </c>
      <c r="DM1025" s="67">
        <v>-1.2592493556439877E-2</v>
      </c>
      <c r="DN1025" s="67">
        <v>9.8237637430429459E-3</v>
      </c>
      <c r="DO1025" s="67">
        <v>0.30263441801071167</v>
      </c>
      <c r="DP1025" s="67">
        <v>0.40254870057106018</v>
      </c>
      <c r="DQ1025" s="67">
        <v>0.44924777746200562</v>
      </c>
      <c r="DR1025" s="67">
        <v>0.47223049402236938</v>
      </c>
      <c r="DS1025" s="67">
        <v>0.40384101867675781</v>
      </c>
      <c r="DT1025" s="67">
        <v>-7.8692056238651276E-2</v>
      </c>
      <c r="DU1025" s="67">
        <v>-0.17576992511749268</v>
      </c>
      <c r="DV1025" s="67">
        <v>-0.1349971741437912</v>
      </c>
      <c r="DW1025" s="67">
        <v>-8.1080861389636993E-2</v>
      </c>
      <c r="DX1025" s="67">
        <v>-4.0563300251960754E-2</v>
      </c>
      <c r="DY1025" s="67">
        <v>2.4135947227478027E-2</v>
      </c>
      <c r="DZ1025" s="67">
        <v>2.6016172021627426E-2</v>
      </c>
      <c r="EA1025" s="67">
        <v>2.7383351698517799E-2</v>
      </c>
      <c r="EB1025" s="67">
        <v>2.8345754370093346E-2</v>
      </c>
      <c r="EC1025" s="67">
        <v>3.2311201095581055E-2</v>
      </c>
      <c r="ED1025" s="67">
        <v>3.1434129923582077E-2</v>
      </c>
      <c r="EE1025" s="67">
        <v>2.871098555624485E-2</v>
      </c>
      <c r="EF1025" s="67">
        <v>2.1125279366970062E-2</v>
      </c>
      <c r="EG1025" s="67">
        <v>2.0557207986712456E-2</v>
      </c>
      <c r="EH1025" s="67">
        <v>1.6575086861848831E-2</v>
      </c>
      <c r="EI1025" s="67">
        <v>1.8246127292513847E-2</v>
      </c>
      <c r="EJ1025" s="67">
        <v>1.2461179867386818E-2</v>
      </c>
      <c r="EK1025" s="67">
        <v>1.499604806303978E-2</v>
      </c>
      <c r="EL1025" s="67">
        <v>3.8493860512971878E-2</v>
      </c>
      <c r="EM1025" s="67">
        <v>0.33132880926132202</v>
      </c>
      <c r="EN1025" s="67">
        <v>0.43173977732658386</v>
      </c>
      <c r="EO1025" s="67">
        <v>0.47883033752441406</v>
      </c>
      <c r="EP1025" s="67">
        <v>0.50207090377807617</v>
      </c>
      <c r="EQ1025" s="67">
        <v>0.43366575241088867</v>
      </c>
      <c r="ER1025" s="67">
        <v>-4.8615626990795135E-2</v>
      </c>
      <c r="ES1025" s="67">
        <v>-0.14623770117759705</v>
      </c>
      <c r="ET1025" s="67">
        <v>-0.10663208365440369</v>
      </c>
      <c r="EU1025" s="67">
        <v>-5.4441899061203003E-2</v>
      </c>
      <c r="EV1025" s="67">
        <v>-1.587367057800293E-2</v>
      </c>
      <c r="EW1025" s="67">
        <v>79.028976440429688</v>
      </c>
      <c r="EX1025" s="67">
        <v>77.33831787109375</v>
      </c>
      <c r="EY1025" s="67">
        <v>75.746849060058594</v>
      </c>
      <c r="EZ1025" s="67">
        <v>74.402267456054688</v>
      </c>
      <c r="FA1025" s="67">
        <v>73.192802429199219</v>
      </c>
      <c r="FB1025" s="67">
        <v>72.31817626953125</v>
      </c>
      <c r="FC1025" s="67">
        <v>71.867820739746094</v>
      </c>
      <c r="FD1025" s="67">
        <v>73.986587524414063</v>
      </c>
      <c r="FE1025" s="67">
        <v>77.789291381835938</v>
      </c>
      <c r="FF1025" s="67">
        <v>81.740119934082031</v>
      </c>
      <c r="FG1025" s="67">
        <v>85.254104614257813</v>
      </c>
      <c r="FH1025" s="67">
        <v>89.022369384765625</v>
      </c>
      <c r="FI1025" s="67">
        <v>92.65850830078125</v>
      </c>
      <c r="FJ1025" s="67">
        <v>95.38494873046875</v>
      </c>
      <c r="FK1025" s="67">
        <v>97.838615417480469</v>
      </c>
      <c r="FL1025" s="67">
        <v>99.257637023925781</v>
      </c>
      <c r="FM1025" s="67">
        <v>99.6171875</v>
      </c>
      <c r="FN1025" s="67">
        <v>98.784011840820313</v>
      </c>
      <c r="FO1025" s="67">
        <v>96.482574462890625</v>
      </c>
      <c r="FP1025" s="67">
        <v>92.374725341796875</v>
      </c>
      <c r="FQ1025" s="67">
        <v>88.0660400390625</v>
      </c>
      <c r="FR1025" s="67">
        <v>84.591697692871094</v>
      </c>
      <c r="FS1025" s="67">
        <v>81.925422668457031</v>
      </c>
      <c r="FT1025" s="67">
        <v>79.722900390625</v>
      </c>
      <c r="FU1025" s="68">
        <v>2.6321103796362877E-2</v>
      </c>
      <c r="FV1025" s="40">
        <v>10.039999961853027</v>
      </c>
      <c r="FW1025">
        <v>13985.68</v>
      </c>
      <c r="FX1025">
        <v>1</v>
      </c>
    </row>
    <row r="1026" spans="1:180" x14ac:dyDescent="0.2">
      <c r="A1026" t="s">
        <v>189</v>
      </c>
      <c r="B1026" t="s">
        <v>207</v>
      </c>
      <c r="C1026" t="s">
        <v>204</v>
      </c>
      <c r="D1026" t="s">
        <v>188</v>
      </c>
      <c r="E1026" t="s">
        <v>1</v>
      </c>
      <c r="F1026" t="s">
        <v>193</v>
      </c>
      <c r="G1026" s="60" t="s">
        <v>216</v>
      </c>
      <c r="H1026" s="67">
        <v>5459.0000034570694</v>
      </c>
      <c r="I1026" s="67">
        <v>0.96999508142471313</v>
      </c>
      <c r="J1026" s="67">
        <v>0.82194089889526367</v>
      </c>
      <c r="K1026" s="67">
        <v>0.72097116708755493</v>
      </c>
      <c r="L1026" s="67">
        <v>0.66737258434295654</v>
      </c>
      <c r="M1026" s="67">
        <v>0.65053415298461914</v>
      </c>
      <c r="N1026" s="67">
        <v>0.65773379802703857</v>
      </c>
      <c r="O1026" s="67">
        <v>0.71749192476272583</v>
      </c>
      <c r="P1026" s="67">
        <v>0.78604644536972046</v>
      </c>
      <c r="Q1026" s="67">
        <v>0.85449206829071045</v>
      </c>
      <c r="R1026" s="67">
        <v>0.937172532081604</v>
      </c>
      <c r="S1026" s="67">
        <v>1.0685093402862549</v>
      </c>
      <c r="T1026" s="67">
        <v>1.2266439199447632</v>
      </c>
      <c r="U1026" s="67">
        <v>1.452022910118103</v>
      </c>
      <c r="V1026" s="67">
        <v>1.6788185834884644</v>
      </c>
      <c r="W1026" s="67">
        <v>1.8961026668548584</v>
      </c>
      <c r="X1026" s="67">
        <v>2.1291146278381348</v>
      </c>
      <c r="Y1026" s="67">
        <v>2.3325126171112061</v>
      </c>
      <c r="Z1026" s="67">
        <v>2.4688034057617188</v>
      </c>
      <c r="AA1026" s="67">
        <v>2.4832653999328613</v>
      </c>
      <c r="AB1026" s="67">
        <v>2.3899760246276855</v>
      </c>
      <c r="AC1026" s="67">
        <v>2.20135498046875</v>
      </c>
      <c r="AD1026" s="67">
        <v>2.0268893241882324</v>
      </c>
      <c r="AE1026" s="67">
        <v>1.7143110036849976</v>
      </c>
      <c r="AF1026" s="67">
        <v>1.4079772233963013</v>
      </c>
      <c r="AG1026" s="67">
        <v>-5.8705415576696396E-2</v>
      </c>
      <c r="AH1026" s="67">
        <v>-6.2916964292526245E-2</v>
      </c>
      <c r="AI1026" s="67">
        <v>-8.253951370716095E-2</v>
      </c>
      <c r="AJ1026" s="67">
        <v>-7.7024824917316437E-2</v>
      </c>
      <c r="AK1026" s="67">
        <v>-6.6515736281871796E-2</v>
      </c>
      <c r="AL1026" s="67">
        <v>-7.0358209311962128E-2</v>
      </c>
      <c r="AM1026" s="67">
        <v>-6.0906447470188141E-2</v>
      </c>
      <c r="AN1026" s="67">
        <v>-6.9154553115367889E-2</v>
      </c>
      <c r="AO1026" s="67">
        <v>-9.302259236574173E-2</v>
      </c>
      <c r="AP1026" s="67">
        <v>-0.11942609399557114</v>
      </c>
      <c r="AQ1026" s="67">
        <v>-0.11298931390047073</v>
      </c>
      <c r="AR1026" s="67">
        <v>-0.12140242010354996</v>
      </c>
      <c r="AS1026" s="67">
        <v>-0.1039595752954483</v>
      </c>
      <c r="AT1026" s="67">
        <v>-8.2133501768112183E-2</v>
      </c>
      <c r="AU1026" s="67">
        <v>9.04230996966362E-2</v>
      </c>
      <c r="AV1026" s="67">
        <v>0.16060143709182739</v>
      </c>
      <c r="AW1026" s="67">
        <v>0.17682652175426483</v>
      </c>
      <c r="AX1026" s="67">
        <v>0.19084858894348145</v>
      </c>
      <c r="AY1026" s="67">
        <v>0.17471666634082794</v>
      </c>
      <c r="AZ1026" s="67">
        <v>-5.3271234035491943E-2</v>
      </c>
      <c r="BA1026" s="67">
        <v>-0.15302477777004242</v>
      </c>
      <c r="BB1026" s="67">
        <v>-0.18749029934406281</v>
      </c>
      <c r="BC1026" s="67">
        <v>-0.17800071835517883</v>
      </c>
      <c r="BD1026" s="67">
        <v>-0.12567007541656494</v>
      </c>
      <c r="BE1026" s="67">
        <v>-1.2753741815686226E-2</v>
      </c>
      <c r="BF1026" s="67">
        <v>-2.016613632440567E-2</v>
      </c>
      <c r="BG1026" s="67">
        <v>-4.2621608823537827E-2</v>
      </c>
      <c r="BH1026" s="67">
        <v>-3.9143741130828857E-2</v>
      </c>
      <c r="BI1026" s="67">
        <v>-2.9771346598863602E-2</v>
      </c>
      <c r="BJ1026" s="67">
        <v>-3.3844366669654846E-2</v>
      </c>
      <c r="BK1026" s="67">
        <v>-2.2378906607627869E-2</v>
      </c>
      <c r="BL1026" s="67">
        <v>-2.8243497014045715E-2</v>
      </c>
      <c r="BM1026" s="67">
        <v>-4.9490958452224731E-2</v>
      </c>
      <c r="BN1026" s="67">
        <v>-7.2474807500839233E-2</v>
      </c>
      <c r="BO1026" s="67">
        <v>-6.257137656211853E-2</v>
      </c>
      <c r="BP1026" s="67">
        <v>-6.81118443608284E-2</v>
      </c>
      <c r="BQ1026" s="67">
        <v>-4.7818221151828766E-2</v>
      </c>
      <c r="BR1026" s="67">
        <v>-2.3969974368810654E-2</v>
      </c>
      <c r="BS1026" s="67">
        <v>0.14942066371440887</v>
      </c>
      <c r="BT1026" s="67">
        <v>0.22050094604492188</v>
      </c>
      <c r="BU1026" s="67">
        <v>0.23740614950656891</v>
      </c>
      <c r="BV1026" s="67">
        <v>0.25188830494880676</v>
      </c>
      <c r="BW1026" s="67">
        <v>0.23566240072250366</v>
      </c>
      <c r="BX1026" s="67">
        <v>7.4137449264526367E-3</v>
      </c>
      <c r="BY1026" s="67">
        <v>-9.3223445117473602E-2</v>
      </c>
      <c r="BZ1026" s="67">
        <v>-0.12959477305412292</v>
      </c>
      <c r="CA1026" s="67">
        <v>-0.12326981127262115</v>
      </c>
      <c r="CB1026" s="67">
        <v>-7.466898113489151E-2</v>
      </c>
      <c r="CC1026" s="67">
        <v>1.9072247669100761E-2</v>
      </c>
      <c r="CD1026" s="67">
        <v>9.4429599121212959E-3</v>
      </c>
      <c r="CE1026" s="67">
        <v>-1.4974595978856087E-2</v>
      </c>
      <c r="CF1026" s="67">
        <v>-1.2907425872981548E-2</v>
      </c>
      <c r="CG1026" s="67">
        <v>-4.3222983367741108E-3</v>
      </c>
      <c r="CH1026" s="67">
        <v>-8.5549941286444664E-3</v>
      </c>
      <c r="CI1026" s="67">
        <v>4.305149894207716E-3</v>
      </c>
      <c r="CJ1026" s="67">
        <v>9.1369358415249735E-5</v>
      </c>
      <c r="CK1026" s="67">
        <v>-1.9341083243489265E-2</v>
      </c>
      <c r="CL1026" s="67">
        <v>-3.995649516582489E-2</v>
      </c>
      <c r="CM1026" s="67">
        <v>-2.7652056887745857E-2</v>
      </c>
      <c r="CN1026" s="67">
        <v>-3.1202951446175575E-2</v>
      </c>
      <c r="CO1026" s="67">
        <v>-8.9348936453461647E-3</v>
      </c>
      <c r="CP1026" s="67">
        <v>1.6313908621668816E-2</v>
      </c>
      <c r="CQ1026" s="67">
        <v>0.1902821958065033</v>
      </c>
      <c r="CR1026" s="67">
        <v>0.26198717951774597</v>
      </c>
      <c r="CS1026" s="67">
        <v>0.27936339378356934</v>
      </c>
      <c r="CT1026" s="67">
        <v>0.29416424036026001</v>
      </c>
      <c r="CU1026" s="67">
        <v>0.27787321805953979</v>
      </c>
      <c r="CV1026" s="67">
        <v>4.944397509098053E-2</v>
      </c>
      <c r="CW1026" s="67">
        <v>-5.1805231720209122E-2</v>
      </c>
      <c r="CX1026" s="67">
        <v>-8.9496523141860962E-2</v>
      </c>
      <c r="CY1026" s="67">
        <v>-8.5363373160362244E-2</v>
      </c>
      <c r="CZ1026" s="67">
        <v>-3.9345785975456238E-2</v>
      </c>
      <c r="DA1026" s="67">
        <v>5.0898235291242599E-2</v>
      </c>
      <c r="DB1026" s="67">
        <v>3.9052058011293411E-2</v>
      </c>
      <c r="DC1026" s="67">
        <v>1.2672419659793377E-2</v>
      </c>
      <c r="DD1026" s="67">
        <v>1.3328892178833485E-2</v>
      </c>
      <c r="DE1026" s="67">
        <v>2.1126750856637955E-2</v>
      </c>
      <c r="DF1026" s="67">
        <v>1.6734380275011063E-2</v>
      </c>
      <c r="DG1026" s="67">
        <v>3.0989205464720726E-2</v>
      </c>
      <c r="DH1026" s="67">
        <v>2.8426237404346466E-2</v>
      </c>
      <c r="DI1026" s="67">
        <v>1.0808792896568775E-2</v>
      </c>
      <c r="DJ1026" s="67">
        <v>-7.4381818994879723E-3</v>
      </c>
      <c r="DK1026" s="67">
        <v>7.2672576643526554E-3</v>
      </c>
      <c r="DL1026" s="67">
        <v>5.7059414684772491E-3</v>
      </c>
      <c r="DM1026" s="67">
        <v>2.9948437586426735E-2</v>
      </c>
      <c r="DN1026" s="67">
        <v>5.6597791612148285E-2</v>
      </c>
      <c r="DO1026" s="67">
        <v>0.23114372789859772</v>
      </c>
      <c r="DP1026" s="67">
        <v>0.30347341299057007</v>
      </c>
      <c r="DQ1026" s="67">
        <v>0.32132065296173096</v>
      </c>
      <c r="DR1026" s="67">
        <v>0.33644014596939087</v>
      </c>
      <c r="DS1026" s="67">
        <v>0.32008406519889832</v>
      </c>
      <c r="DT1026" s="67">
        <v>9.1474205255508423E-2</v>
      </c>
      <c r="DU1026" s="67">
        <v>-1.0387015528976917E-2</v>
      </c>
      <c r="DV1026" s="67">
        <v>-4.9398262053728104E-2</v>
      </c>
      <c r="DW1026" s="67">
        <v>-4.7456923872232437E-2</v>
      </c>
      <c r="DX1026" s="67">
        <v>-4.0225870907306671E-3</v>
      </c>
      <c r="DY1026" s="67">
        <v>9.6849910914897919E-2</v>
      </c>
      <c r="DZ1026" s="67">
        <v>8.1802882254123688E-2</v>
      </c>
      <c r="EA1026" s="67">
        <v>5.2590314298868179E-2</v>
      </c>
      <c r="EB1026" s="67">
        <v>5.1209963858127594E-2</v>
      </c>
      <c r="EC1026" s="67">
        <v>5.7871129363775253E-2</v>
      </c>
      <c r="ED1026" s="67">
        <v>5.3248222917318344E-2</v>
      </c>
      <c r="EE1026" s="67">
        <v>6.9516748189926147E-2</v>
      </c>
      <c r="EF1026" s="67">
        <v>6.9337286055088043E-2</v>
      </c>
      <c r="EG1026" s="67">
        <v>5.4340425878763199E-2</v>
      </c>
      <c r="EH1026" s="67">
        <v>3.9513099938631058E-2</v>
      </c>
      <c r="EI1026" s="67">
        <v>5.7685203850269318E-2</v>
      </c>
      <c r="EJ1026" s="67">
        <v>5.8996524661779404E-2</v>
      </c>
      <c r="EK1026" s="67">
        <v>8.6089789867401123E-2</v>
      </c>
      <c r="EL1026" s="67">
        <v>0.11476131528615952</v>
      </c>
      <c r="EM1026" s="67">
        <v>0.29014128446578979</v>
      </c>
      <c r="EN1026" s="67">
        <v>0.36337292194366455</v>
      </c>
      <c r="EO1026" s="67">
        <v>0.38190025091171265</v>
      </c>
      <c r="EP1026" s="67">
        <v>0.39747986197471619</v>
      </c>
      <c r="EQ1026" s="67">
        <v>0.38102978467941284</v>
      </c>
      <c r="ER1026" s="67">
        <v>0.15215916931629181</v>
      </c>
      <c r="ES1026" s="67">
        <v>4.9414310604333878E-2</v>
      </c>
      <c r="ET1026" s="67">
        <v>8.4972511976957321E-3</v>
      </c>
      <c r="EU1026" s="67">
        <v>7.2739683091640472E-3</v>
      </c>
      <c r="EV1026" s="67">
        <v>4.6978499740362167E-2</v>
      </c>
      <c r="EW1026" s="67">
        <v>74.766319274902344</v>
      </c>
      <c r="EX1026" s="67">
        <v>73.417533874511719</v>
      </c>
      <c r="EY1026" s="67">
        <v>71.919715881347656</v>
      </c>
      <c r="EZ1026" s="67">
        <v>70.22833251953125</v>
      </c>
      <c r="FA1026" s="67">
        <v>69.922401428222656</v>
      </c>
      <c r="FB1026" s="67">
        <v>69.276199340820313</v>
      </c>
      <c r="FC1026" s="67">
        <v>69.576377868652344</v>
      </c>
      <c r="FD1026" s="67">
        <v>72.184616088867188</v>
      </c>
      <c r="FE1026" s="67">
        <v>75.490447998046875</v>
      </c>
      <c r="FF1026" s="67">
        <v>78.843132019042969</v>
      </c>
      <c r="FG1026" s="67">
        <v>81.016677856445313</v>
      </c>
      <c r="FH1026" s="67">
        <v>84.929000854492188</v>
      </c>
      <c r="FI1026" s="67">
        <v>89.182769775390625</v>
      </c>
      <c r="FJ1026" s="67">
        <v>92.0126953125</v>
      </c>
      <c r="FK1026" s="67">
        <v>94.235153198242188</v>
      </c>
      <c r="FL1026" s="67">
        <v>96.11798095703125</v>
      </c>
      <c r="FM1026" s="67">
        <v>96.176345825195313</v>
      </c>
      <c r="FN1026" s="67">
        <v>97.8826904296875</v>
      </c>
      <c r="FO1026" s="67">
        <v>97.382034301757813</v>
      </c>
      <c r="FP1026" s="67">
        <v>94.252899169921875</v>
      </c>
      <c r="FQ1026" s="67">
        <v>88.689437866210938</v>
      </c>
      <c r="FR1026" s="67">
        <v>85.0091552734375</v>
      </c>
      <c r="FS1026" s="67">
        <v>82.741409301757813</v>
      </c>
      <c r="FT1026" s="67">
        <v>79.98779296875</v>
      </c>
      <c r="FU1026" s="68">
        <v>5.3936995565891266E-2</v>
      </c>
      <c r="FV1026" s="40">
        <v>9.3999996185302734</v>
      </c>
      <c r="FW1026">
        <v>7569.67</v>
      </c>
      <c r="FX1026">
        <v>1</v>
      </c>
    </row>
    <row r="1027" spans="1:180" x14ac:dyDescent="0.2">
      <c r="A1027" t="s">
        <v>189</v>
      </c>
      <c r="B1027" t="s">
        <v>207</v>
      </c>
      <c r="C1027" t="s">
        <v>204</v>
      </c>
      <c r="D1027" t="s">
        <v>188</v>
      </c>
      <c r="E1027" t="s">
        <v>1</v>
      </c>
      <c r="F1027" t="s">
        <v>193</v>
      </c>
      <c r="G1027" s="60" t="s">
        <v>217</v>
      </c>
      <c r="H1027" s="67">
        <v>5466.000109910965</v>
      </c>
      <c r="I1027" s="67">
        <v>1.0310589075088501</v>
      </c>
      <c r="J1027" s="67">
        <v>0.87148118019104004</v>
      </c>
      <c r="K1027" s="67">
        <v>0.76704174280166626</v>
      </c>
      <c r="L1027" s="67">
        <v>0.70977592468261719</v>
      </c>
      <c r="M1027" s="67">
        <v>0.68305116891860962</v>
      </c>
      <c r="N1027" s="67">
        <v>0.69043517112731934</v>
      </c>
      <c r="O1027" s="67">
        <v>0.73504656553268433</v>
      </c>
      <c r="P1027" s="67">
        <v>0.8065258264541626</v>
      </c>
      <c r="Q1027" s="67">
        <v>0.87628519535064697</v>
      </c>
      <c r="R1027" s="67">
        <v>0.9928467869758606</v>
      </c>
      <c r="S1027" s="67">
        <v>1.1739106178283691</v>
      </c>
      <c r="T1027" s="67">
        <v>1.3870086669921875</v>
      </c>
      <c r="U1027" s="67">
        <v>1.6453789472579956</v>
      </c>
      <c r="V1027" s="67">
        <v>1.903285026550293</v>
      </c>
      <c r="W1027" s="67">
        <v>2.1416773796081543</v>
      </c>
      <c r="X1027" s="67">
        <v>2.3877015113830566</v>
      </c>
      <c r="Y1027" s="67">
        <v>2.5936398506164551</v>
      </c>
      <c r="Z1027" s="67">
        <v>2.721611499786377</v>
      </c>
      <c r="AA1027" s="67">
        <v>2.7251293659210205</v>
      </c>
      <c r="AB1027" s="67">
        <v>2.604954719543457</v>
      </c>
      <c r="AC1027" s="67">
        <v>2.3515377044677734</v>
      </c>
      <c r="AD1027" s="67">
        <v>2.1533637046813965</v>
      </c>
      <c r="AE1027" s="67">
        <v>1.8031930923461914</v>
      </c>
      <c r="AF1027" s="67">
        <v>1.4621378183364868</v>
      </c>
      <c r="AG1027" s="67">
        <v>-9.3067891895771027E-2</v>
      </c>
      <c r="AH1027" s="67">
        <v>-8.2457765936851501E-2</v>
      </c>
      <c r="AI1027" s="67">
        <v>-7.6852664351463318E-2</v>
      </c>
      <c r="AJ1027" s="67">
        <v>-7.1962974965572357E-2</v>
      </c>
      <c r="AK1027" s="67">
        <v>-7.0530131459236145E-2</v>
      </c>
      <c r="AL1027" s="67">
        <v>-6.3223332166671753E-2</v>
      </c>
      <c r="AM1027" s="67">
        <v>-7.2416551411151886E-2</v>
      </c>
      <c r="AN1027" s="67">
        <v>-7.5834333896636963E-2</v>
      </c>
      <c r="AO1027" s="67">
        <v>-8.7794296443462372E-2</v>
      </c>
      <c r="AP1027" s="67">
        <v>-9.8114907741546631E-2</v>
      </c>
      <c r="AQ1027" s="67">
        <v>-8.3961658179759979E-2</v>
      </c>
      <c r="AR1027" s="67">
        <v>-0.11874325573444366</v>
      </c>
      <c r="AS1027" s="67">
        <v>-0.11498828232288361</v>
      </c>
      <c r="AT1027" s="67">
        <v>-7.892899215221405E-2</v>
      </c>
      <c r="AU1027" s="67">
        <v>0.122489333152771</v>
      </c>
      <c r="AV1027" s="67">
        <v>0.2141876220703125</v>
      </c>
      <c r="AW1027" s="67">
        <v>0.2154325544834137</v>
      </c>
      <c r="AX1027" s="67">
        <v>0.23183493316173553</v>
      </c>
      <c r="AY1027" s="67">
        <v>0.21193745732307434</v>
      </c>
      <c r="AZ1027" s="67">
        <v>-7.8587017953395844E-2</v>
      </c>
      <c r="BA1027" s="67">
        <v>-0.19151367247104645</v>
      </c>
      <c r="BB1027" s="67">
        <v>-0.20698891580104828</v>
      </c>
      <c r="BC1027" s="67">
        <v>-0.2043578028678894</v>
      </c>
      <c r="BD1027" s="67">
        <v>-0.15273503959178925</v>
      </c>
      <c r="BE1027" s="67">
        <v>-4.7263436019420624E-2</v>
      </c>
      <c r="BF1027" s="67">
        <v>-3.9843730628490448E-2</v>
      </c>
      <c r="BG1027" s="67">
        <v>-3.7061087787151337E-2</v>
      </c>
      <c r="BH1027" s="67">
        <v>-3.420054167509079E-2</v>
      </c>
      <c r="BI1027" s="67">
        <v>-3.3902056515216827E-2</v>
      </c>
      <c r="BJ1027" s="67">
        <v>-2.6825692504644394E-2</v>
      </c>
      <c r="BK1027" s="67">
        <v>-3.4012526273727417E-2</v>
      </c>
      <c r="BL1027" s="67">
        <v>-3.5056713968515396E-2</v>
      </c>
      <c r="BM1027" s="67">
        <v>-4.4403675943613052E-2</v>
      </c>
      <c r="BN1027" s="67">
        <v>-5.1317349076271057E-2</v>
      </c>
      <c r="BO1027" s="67">
        <v>-3.3707842230796814E-2</v>
      </c>
      <c r="BP1027" s="67">
        <v>-6.5623492002487183E-2</v>
      </c>
      <c r="BQ1027" s="67">
        <v>-5.9027470648288727E-2</v>
      </c>
      <c r="BR1027" s="67">
        <v>-2.0951682701706886E-2</v>
      </c>
      <c r="BS1027" s="67">
        <v>0.18129633367061615</v>
      </c>
      <c r="BT1027" s="67">
        <v>0.2738935649394989</v>
      </c>
      <c r="BU1027" s="67">
        <v>0.27581605315208435</v>
      </c>
      <c r="BV1027" s="67">
        <v>0.29267638921737671</v>
      </c>
      <c r="BW1027" s="67">
        <v>0.27268499135971069</v>
      </c>
      <c r="BX1027" s="67">
        <v>-1.8098108470439911E-2</v>
      </c>
      <c r="BY1027" s="67">
        <v>-0.13190449774265289</v>
      </c>
      <c r="BZ1027" s="67">
        <v>-0.14928083121776581</v>
      </c>
      <c r="CA1027" s="67">
        <v>-0.14980436861515045</v>
      </c>
      <c r="CB1027" s="67">
        <v>-0.10190021246671677</v>
      </c>
      <c r="CC1027" s="67">
        <v>-1.5539404936134815E-2</v>
      </c>
      <c r="CD1027" s="67">
        <v>-1.0329379700124264E-2</v>
      </c>
      <c r="CE1027" s="67">
        <v>-9.5015605911612511E-3</v>
      </c>
      <c r="CF1027" s="67">
        <v>-8.0463923513889313E-3</v>
      </c>
      <c r="CG1027" s="67">
        <v>-8.5335616022348404E-3</v>
      </c>
      <c r="CH1027" s="67">
        <v>-1.6167927533388138E-3</v>
      </c>
      <c r="CI1027" s="67">
        <v>-7.4140205979347229E-3</v>
      </c>
      <c r="CJ1027" s="67">
        <v>-6.8142563104629517E-3</v>
      </c>
      <c r="CK1027" s="67">
        <v>-1.4351461082696915E-2</v>
      </c>
      <c r="CL1027" s="67">
        <v>-1.8905498087406158E-2</v>
      </c>
      <c r="CM1027" s="67">
        <v>1.0977962519973516E-3</v>
      </c>
      <c r="CN1027" s="67">
        <v>-2.8832904994487762E-2</v>
      </c>
      <c r="CO1027" s="67">
        <v>-2.0269185304641724E-2</v>
      </c>
      <c r="CP1027" s="67">
        <v>1.9203221425414085E-2</v>
      </c>
      <c r="CQ1027" s="67">
        <v>0.22202587127685547</v>
      </c>
      <c r="CR1027" s="67">
        <v>0.31524568796157837</v>
      </c>
      <c r="CS1027" s="67">
        <v>0.31763744354248047</v>
      </c>
      <c r="CT1027" s="67">
        <v>0.33481496572494507</v>
      </c>
      <c r="CU1027" s="67">
        <v>0.31475859880447388</v>
      </c>
      <c r="CV1027" s="67">
        <v>2.3796329274773598E-2</v>
      </c>
      <c r="CW1027" s="67">
        <v>-9.0619362890720367E-2</v>
      </c>
      <c r="CX1027" s="67">
        <v>-0.10931241512298584</v>
      </c>
      <c r="CY1027" s="67">
        <v>-0.11202084273099899</v>
      </c>
      <c r="CZ1027" s="67">
        <v>-6.6692166030406952E-2</v>
      </c>
      <c r="DA1027" s="67">
        <v>1.6184628009796143E-2</v>
      </c>
      <c r="DB1027" s="67">
        <v>1.918497122824192E-2</v>
      </c>
      <c r="DC1027" s="67">
        <v>1.8057968467473984E-2</v>
      </c>
      <c r="DD1027" s="67">
        <v>1.8107755109667778E-2</v>
      </c>
      <c r="DE1027" s="67">
        <v>1.6834933310747147E-2</v>
      </c>
      <c r="DF1027" s="67">
        <v>2.3592106997966766E-2</v>
      </c>
      <c r="DG1027" s="67">
        <v>1.918448694050312E-2</v>
      </c>
      <c r="DH1027" s="67">
        <v>2.1428203210234642E-2</v>
      </c>
      <c r="DI1027" s="67">
        <v>1.5700751915574074E-2</v>
      </c>
      <c r="DJ1027" s="67">
        <v>1.3506351038813591E-2</v>
      </c>
      <c r="DK1027" s="67">
        <v>3.5903435200452805E-2</v>
      </c>
      <c r="DL1027" s="67">
        <v>7.9576857388019562E-3</v>
      </c>
      <c r="DM1027" s="67">
        <v>1.8489105626940727E-2</v>
      </c>
      <c r="DN1027" s="67">
        <v>5.9358127415180206E-2</v>
      </c>
      <c r="DO1027" s="67">
        <v>0.26275542378425598</v>
      </c>
      <c r="DP1027" s="67">
        <v>0.35659784078598022</v>
      </c>
      <c r="DQ1027" s="67">
        <v>0.35945886373519897</v>
      </c>
      <c r="DR1027" s="67">
        <v>0.3769536018371582</v>
      </c>
      <c r="DS1027" s="67">
        <v>0.35683220624923706</v>
      </c>
      <c r="DT1027" s="67">
        <v>6.5690763294696808E-2</v>
      </c>
      <c r="DU1027" s="67">
        <v>-4.9334235489368439E-2</v>
      </c>
      <c r="DV1027" s="67">
        <v>-6.9343984127044678E-2</v>
      </c>
      <c r="DW1027" s="67">
        <v>-7.4237309396266937E-2</v>
      </c>
      <c r="DX1027" s="67">
        <v>-3.1484119594097137E-2</v>
      </c>
      <c r="DY1027" s="67">
        <v>6.1989091336727142E-2</v>
      </c>
      <c r="DZ1027" s="67">
        <v>6.1799008399248123E-2</v>
      </c>
      <c r="EA1027" s="67">
        <v>5.7849548757076263E-2</v>
      </c>
      <c r="EB1027" s="67">
        <v>5.5870193988084793E-2</v>
      </c>
      <c r="EC1027" s="67">
        <v>5.3463008254766464E-2</v>
      </c>
      <c r="ED1027" s="67">
        <v>5.9989750385284424E-2</v>
      </c>
      <c r="EE1027" s="67">
        <v>5.7588506489992142E-2</v>
      </c>
      <c r="EF1027" s="67">
        <v>6.2205828726291656E-2</v>
      </c>
      <c r="EG1027" s="67">
        <v>5.9091374278068542E-2</v>
      </c>
      <c r="EH1027" s="67">
        <v>6.0303911566734314E-2</v>
      </c>
      <c r="EI1027" s="67">
        <v>8.6157247424125671E-2</v>
      </c>
      <c r="EJ1027" s="67">
        <v>6.1077453196048737E-2</v>
      </c>
      <c r="EK1027" s="67">
        <v>7.4449919164180756E-2</v>
      </c>
      <c r="EL1027" s="67">
        <v>0.11733543872833252</v>
      </c>
      <c r="EM1027" s="67">
        <v>0.32156243920326233</v>
      </c>
      <c r="EN1027" s="67">
        <v>0.41630378365516663</v>
      </c>
      <c r="EO1027" s="67">
        <v>0.41984233260154724</v>
      </c>
      <c r="EP1027" s="67">
        <v>0.43779504299163818</v>
      </c>
      <c r="EQ1027" s="67">
        <v>0.41757974028587341</v>
      </c>
      <c r="ER1027" s="67">
        <v>0.12617966532707214</v>
      </c>
      <c r="ES1027" s="67">
        <v>1.0274938307702541E-2</v>
      </c>
      <c r="ET1027" s="67">
        <v>-1.1635926552116871E-2</v>
      </c>
      <c r="EU1027" s="67">
        <v>-1.9683882594108582E-2</v>
      </c>
      <c r="EV1027" s="67">
        <v>1.9350705668330193E-2</v>
      </c>
      <c r="EW1027" s="67">
        <v>77.228759765625</v>
      </c>
      <c r="EX1027" s="67">
        <v>75.745109558105469</v>
      </c>
      <c r="EY1027" s="67">
        <v>73.839668273925781</v>
      </c>
      <c r="EZ1027" s="67">
        <v>72.3876953125</v>
      </c>
      <c r="FA1027" s="67">
        <v>70.921096801757813</v>
      </c>
      <c r="FB1027" s="67">
        <v>70.11724853515625</v>
      </c>
      <c r="FC1027" s="67">
        <v>69.738494873046875</v>
      </c>
      <c r="FD1027" s="67">
        <v>73.179168701171875</v>
      </c>
      <c r="FE1027" s="67">
        <v>77.295677185058594</v>
      </c>
      <c r="FF1027" s="67">
        <v>81.425544738769531</v>
      </c>
      <c r="FG1027" s="67">
        <v>84.841552734375</v>
      </c>
      <c r="FH1027" s="67">
        <v>87.267784118652344</v>
      </c>
      <c r="FI1027" s="67">
        <v>91.051315307617188</v>
      </c>
      <c r="FJ1027" s="67">
        <v>94.529144287109375</v>
      </c>
      <c r="FK1027" s="67">
        <v>97.683197021484375</v>
      </c>
      <c r="FL1027" s="67">
        <v>99.499534606933594</v>
      </c>
      <c r="FM1027" s="67">
        <v>100.05886840820313</v>
      </c>
      <c r="FN1027" s="67">
        <v>99.180999755859375</v>
      </c>
      <c r="FO1027" s="67">
        <v>97.739692687988281</v>
      </c>
      <c r="FP1027" s="67">
        <v>94.190895080566406</v>
      </c>
      <c r="FQ1027" s="67">
        <v>89.128807067871094</v>
      </c>
      <c r="FR1027" s="67">
        <v>84.5621337890625</v>
      </c>
      <c r="FS1027" s="67">
        <v>82.497055053710938</v>
      </c>
      <c r="FT1027" s="67">
        <v>80.439842224121094</v>
      </c>
      <c r="FU1027" s="68">
        <v>5.3762033581733704E-2</v>
      </c>
      <c r="FV1027" s="40">
        <v>11.289999961853027</v>
      </c>
      <c r="FW1027">
        <v>8242.630000000001</v>
      </c>
      <c r="FX1027">
        <v>1</v>
      </c>
    </row>
    <row r="1028" spans="1:180" x14ac:dyDescent="0.2">
      <c r="A1028" t="s">
        <v>189</v>
      </c>
      <c r="B1028" t="s">
        <v>207</v>
      </c>
      <c r="C1028" t="s">
        <v>204</v>
      </c>
      <c r="D1028" t="s">
        <v>188</v>
      </c>
      <c r="E1028" t="s">
        <v>1</v>
      </c>
      <c r="F1028" t="s">
        <v>193</v>
      </c>
      <c r="G1028" s="60" t="s">
        <v>218</v>
      </c>
      <c r="H1028" s="67">
        <v>5463.0002294778824</v>
      </c>
      <c r="I1028" s="67">
        <v>1.2093416452407837</v>
      </c>
      <c r="J1028" s="67">
        <v>1.0060633420944214</v>
      </c>
      <c r="K1028" s="67">
        <v>0.87009537220001221</v>
      </c>
      <c r="L1028" s="67">
        <v>0.78537100553512573</v>
      </c>
      <c r="M1028" s="67">
        <v>0.74905276298522949</v>
      </c>
      <c r="N1028" s="67">
        <v>0.73706042766571045</v>
      </c>
      <c r="O1028" s="67">
        <v>0.78836715221405029</v>
      </c>
      <c r="P1028" s="67">
        <v>0.86334353685379028</v>
      </c>
      <c r="Q1028" s="67">
        <v>0.95268946886062622</v>
      </c>
      <c r="R1028" s="67">
        <v>1.0836248397827148</v>
      </c>
      <c r="S1028" s="67">
        <v>1.260830283164978</v>
      </c>
      <c r="T1028" s="67">
        <v>1.4957256317138672</v>
      </c>
      <c r="U1028" s="67">
        <v>1.748771071434021</v>
      </c>
      <c r="V1028" s="67">
        <v>1.9884514808654785</v>
      </c>
      <c r="W1028" s="67">
        <v>2.2340285778045654</v>
      </c>
      <c r="X1028" s="67">
        <v>2.4572370052337646</v>
      </c>
      <c r="Y1028" s="67">
        <v>2.645733118057251</v>
      </c>
      <c r="Z1028" s="67">
        <v>2.7288265228271484</v>
      </c>
      <c r="AA1028" s="67">
        <v>2.6570322513580322</v>
      </c>
      <c r="AB1028" s="67">
        <v>2.4710524082183838</v>
      </c>
      <c r="AC1028" s="67">
        <v>2.17337965965271</v>
      </c>
      <c r="AD1028" s="67">
        <v>1.9488816261291504</v>
      </c>
      <c r="AE1028" s="67">
        <v>1.6234955787658691</v>
      </c>
      <c r="AF1028" s="67">
        <v>1.3208606243133545</v>
      </c>
      <c r="AG1028" s="67">
        <v>-0.10628494620323181</v>
      </c>
      <c r="AH1028" s="67">
        <v>-0.10348424315452576</v>
      </c>
      <c r="AI1028" s="67">
        <v>-0.10248318314552307</v>
      </c>
      <c r="AJ1028" s="67">
        <v>-8.7640218436717987E-2</v>
      </c>
      <c r="AK1028" s="67">
        <v>-6.9452628493309021E-2</v>
      </c>
      <c r="AL1028" s="67">
        <v>-7.4958659708499908E-2</v>
      </c>
      <c r="AM1028" s="67">
        <v>-8.1359170377254486E-2</v>
      </c>
      <c r="AN1028" s="67">
        <v>-8.9528732001781464E-2</v>
      </c>
      <c r="AO1028" s="67">
        <v>-8.2868181169033051E-2</v>
      </c>
      <c r="AP1028" s="67">
        <v>-0.10159587860107422</v>
      </c>
      <c r="AQ1028" s="67">
        <v>-9.5864109694957733E-2</v>
      </c>
      <c r="AR1028" s="67">
        <v>-9.3555562198162079E-2</v>
      </c>
      <c r="AS1028" s="67">
        <v>-8.57691690325737E-2</v>
      </c>
      <c r="AT1028" s="67">
        <v>-7.4765436351299286E-2</v>
      </c>
      <c r="AU1028" s="67">
        <v>0.12281494587659836</v>
      </c>
      <c r="AV1028" s="67">
        <v>0.19078673422336578</v>
      </c>
      <c r="AW1028" s="67">
        <v>0.20872195065021515</v>
      </c>
      <c r="AX1028" s="67">
        <v>0.2063537985086441</v>
      </c>
      <c r="AY1028" s="67">
        <v>0.19301639497280121</v>
      </c>
      <c r="AZ1028" s="67">
        <v>-1.6898421570658684E-2</v>
      </c>
      <c r="BA1028" s="67">
        <v>-9.789741039276123E-2</v>
      </c>
      <c r="BB1028" s="67">
        <v>-9.6950031816959381E-2</v>
      </c>
      <c r="BC1028" s="67">
        <v>-0.13636815547943115</v>
      </c>
      <c r="BD1028" s="67">
        <v>-0.12215568870306015</v>
      </c>
      <c r="BE1028" s="67">
        <v>-6.0500796884298325E-2</v>
      </c>
      <c r="BF1028" s="67">
        <v>-6.088869646191597E-2</v>
      </c>
      <c r="BG1028" s="67">
        <v>-6.2708534300327301E-2</v>
      </c>
      <c r="BH1028" s="67">
        <v>-4.9893330782651901E-2</v>
      </c>
      <c r="BI1028" s="67">
        <v>-3.2839007675647736E-2</v>
      </c>
      <c r="BJ1028" s="67">
        <v>-3.8574602454900742E-2</v>
      </c>
      <c r="BK1028" s="67">
        <v>-4.2968899011611938E-2</v>
      </c>
      <c r="BL1028" s="67">
        <v>-4.8765495419502258E-2</v>
      </c>
      <c r="BM1028" s="67">
        <v>-3.9493337273597717E-2</v>
      </c>
      <c r="BN1028" s="67">
        <v>-5.4815709590911865E-2</v>
      </c>
      <c r="BO1028" s="67">
        <v>-4.5630015432834625E-2</v>
      </c>
      <c r="BP1028" s="67">
        <v>-4.0457874536514282E-2</v>
      </c>
      <c r="BQ1028" s="67">
        <v>-2.9832027852535248E-2</v>
      </c>
      <c r="BR1028" s="67">
        <v>-1.6812810674309731E-2</v>
      </c>
      <c r="BS1028" s="67">
        <v>0.1815967857837677</v>
      </c>
      <c r="BT1028" s="67">
        <v>0.2504672110080719</v>
      </c>
      <c r="BU1028" s="67">
        <v>0.26908007264137268</v>
      </c>
      <c r="BV1028" s="67">
        <v>0.26717022061347961</v>
      </c>
      <c r="BW1028" s="67">
        <v>0.25373935699462891</v>
      </c>
      <c r="BX1028" s="67">
        <v>4.3566279113292694E-2</v>
      </c>
      <c r="BY1028" s="67">
        <v>-3.831230103969574E-2</v>
      </c>
      <c r="BZ1028" s="67">
        <v>-3.926573321223259E-2</v>
      </c>
      <c r="CA1028" s="67">
        <v>-8.1837788224220276E-2</v>
      </c>
      <c r="CB1028" s="67">
        <v>-7.1342729032039642E-2</v>
      </c>
      <c r="CC1028" s="67">
        <v>-2.8790825977921486E-2</v>
      </c>
      <c r="CD1028" s="67">
        <v>-3.1387142837047577E-2</v>
      </c>
      <c r="CE1028" s="67">
        <v>-3.5160727798938751E-2</v>
      </c>
      <c r="CF1028" s="67">
        <v>-2.3749947547912598E-2</v>
      </c>
      <c r="CG1028" s="67">
        <v>-7.4805212207138538E-3</v>
      </c>
      <c r="CH1028" s="67">
        <v>-1.3375112786889076E-2</v>
      </c>
      <c r="CI1028" s="67">
        <v>-1.6379913315176964E-2</v>
      </c>
      <c r="CJ1028" s="67">
        <v>-2.0533004775643349E-2</v>
      </c>
      <c r="CK1028" s="67">
        <v>-9.4520505517721176E-3</v>
      </c>
      <c r="CL1028" s="67">
        <v>-2.241591177880764E-2</v>
      </c>
      <c r="CM1028" s="67">
        <v>-1.0838034562766552E-2</v>
      </c>
      <c r="CN1028" s="67">
        <v>-3.682577284052968E-3</v>
      </c>
      <c r="CO1028" s="67">
        <v>8.9098652824759483E-3</v>
      </c>
      <c r="CP1028" s="67">
        <v>2.3325005546212196E-2</v>
      </c>
      <c r="CQ1028" s="67">
        <v>0.22230890393257141</v>
      </c>
      <c r="CR1028" s="67">
        <v>0.29180172085762024</v>
      </c>
      <c r="CS1028" s="67">
        <v>0.31088390946388245</v>
      </c>
      <c r="CT1028" s="67">
        <v>0.30929148197174072</v>
      </c>
      <c r="CU1028" s="67">
        <v>0.29579591751098633</v>
      </c>
      <c r="CV1028" s="67">
        <v>8.5443951189517975E-2</v>
      </c>
      <c r="CW1028" s="67">
        <v>2.9561629053205252E-3</v>
      </c>
      <c r="CX1028" s="67">
        <v>6.8622868275269866E-4</v>
      </c>
      <c r="CY1028" s="67">
        <v>-4.4070225208997726E-2</v>
      </c>
      <c r="CZ1028" s="67">
        <v>-3.6149825900793076E-2</v>
      </c>
      <c r="DA1028" s="67">
        <v>2.9191439971327782E-3</v>
      </c>
      <c r="DB1028" s="67">
        <v>-1.8855949165299535E-3</v>
      </c>
      <c r="DC1028" s="67">
        <v>-7.6129226945340633E-3</v>
      </c>
      <c r="DD1028" s="67">
        <v>2.3934328928589821E-3</v>
      </c>
      <c r="DE1028" s="67">
        <v>1.7877964302897453E-2</v>
      </c>
      <c r="DF1028" s="67">
        <v>1.1824375949800014E-2</v>
      </c>
      <c r="DG1028" s="67">
        <v>1.0209071449935436E-2</v>
      </c>
      <c r="DH1028" s="67">
        <v>7.6994858682155609E-3</v>
      </c>
      <c r="DI1028" s="67">
        <v>2.0589236170053482E-2</v>
      </c>
      <c r="DJ1028" s="67">
        <v>9.9838888272643089E-3</v>
      </c>
      <c r="DK1028" s="67">
        <v>2.3953944444656372E-2</v>
      </c>
      <c r="DL1028" s="67">
        <v>3.3092722296714783E-2</v>
      </c>
      <c r="DM1028" s="67">
        <v>4.7651756554841995E-2</v>
      </c>
      <c r="DN1028" s="67">
        <v>6.3462816178798676E-2</v>
      </c>
      <c r="DO1028" s="67">
        <v>0.26302102208137512</v>
      </c>
      <c r="DP1028" s="67">
        <v>0.33313623070716858</v>
      </c>
      <c r="DQ1028" s="67">
        <v>0.35268774628639221</v>
      </c>
      <c r="DR1028" s="67">
        <v>0.35141271352767944</v>
      </c>
      <c r="DS1028" s="67">
        <v>0.33785244822502136</v>
      </c>
      <c r="DT1028" s="67">
        <v>0.12732161581516266</v>
      </c>
      <c r="DU1028" s="67">
        <v>4.4224627315998077E-2</v>
      </c>
      <c r="DV1028" s="67">
        <v>4.0638189762830734E-2</v>
      </c>
      <c r="DW1028" s="67">
        <v>-6.3026617281138897E-3</v>
      </c>
      <c r="DX1028" s="67">
        <v>-9.5692701870575547E-4</v>
      </c>
      <c r="DY1028" s="67">
        <v>4.8703301697969437E-2</v>
      </c>
      <c r="DZ1028" s="67">
        <v>4.0709957480430603E-2</v>
      </c>
      <c r="EA1028" s="67">
        <v>3.2161731272935867E-2</v>
      </c>
      <c r="EB1028" s="67">
        <v>4.0140323340892792E-2</v>
      </c>
      <c r="EC1028" s="67">
        <v>5.4491590708494186E-2</v>
      </c>
      <c r="ED1028" s="67">
        <v>4.8208437860012054E-2</v>
      </c>
      <c r="EE1028" s="67">
        <v>4.8599343746900558E-2</v>
      </c>
      <c r="EF1028" s="67">
        <v>4.8462718725204468E-2</v>
      </c>
      <c r="EG1028" s="67">
        <v>6.3964083790779114E-2</v>
      </c>
      <c r="EH1028" s="67">
        <v>5.6764055043458939E-2</v>
      </c>
      <c r="EI1028" s="67">
        <v>7.418803870677948E-2</v>
      </c>
      <c r="EJ1028" s="67">
        <v>8.6190409958362579E-2</v>
      </c>
      <c r="EK1028" s="67">
        <v>0.10358890146017075</v>
      </c>
      <c r="EL1028" s="67">
        <v>0.12141545116901398</v>
      </c>
      <c r="EM1028" s="67">
        <v>0.32180285453796387</v>
      </c>
      <c r="EN1028" s="67">
        <v>0.3928166925907135</v>
      </c>
      <c r="EO1028" s="67">
        <v>0.41304588317871094</v>
      </c>
      <c r="EP1028" s="67">
        <v>0.41222909092903137</v>
      </c>
      <c r="EQ1028" s="67">
        <v>0.39857545495033264</v>
      </c>
      <c r="ER1028" s="67">
        <v>0.18778631091117859</v>
      </c>
      <c r="ES1028" s="67">
        <v>0.10380973666906357</v>
      </c>
      <c r="ET1028" s="67">
        <v>9.8322488367557526E-2</v>
      </c>
      <c r="EU1028" s="67">
        <v>4.8227697610855103E-2</v>
      </c>
      <c r="EV1028" s="67">
        <v>4.9856025725603104E-2</v>
      </c>
      <c r="EW1028" s="67">
        <v>79.846435546875</v>
      </c>
      <c r="EX1028" s="67">
        <v>77.882942199707031</v>
      </c>
      <c r="EY1028" s="67">
        <v>74.540824890136719</v>
      </c>
      <c r="EZ1028" s="67">
        <v>72.519729614257813</v>
      </c>
      <c r="FA1028" s="67">
        <v>71.205154418945313</v>
      </c>
      <c r="FB1028" s="67">
        <v>70.266998291015625</v>
      </c>
      <c r="FC1028" s="67">
        <v>70.670547485351563</v>
      </c>
      <c r="FD1028" s="67">
        <v>73.42437744140625</v>
      </c>
      <c r="FE1028" s="67">
        <v>77.502212524414063</v>
      </c>
      <c r="FF1028" s="67">
        <v>82.18011474609375</v>
      </c>
      <c r="FG1028" s="67">
        <v>85.90777587890625</v>
      </c>
      <c r="FH1028" s="67">
        <v>90.235671997070313</v>
      </c>
      <c r="FI1028" s="67">
        <v>93.196670532226563</v>
      </c>
      <c r="FJ1028" s="67">
        <v>95.260597229003906</v>
      </c>
      <c r="FK1028" s="67">
        <v>97.736900329589844</v>
      </c>
      <c r="FL1028" s="67">
        <v>99.149055480957031</v>
      </c>
      <c r="FM1028" s="67">
        <v>99.443504333496094</v>
      </c>
      <c r="FN1028" s="67">
        <v>97.647445678710938</v>
      </c>
      <c r="FO1028" s="67">
        <v>93.92303466796875</v>
      </c>
      <c r="FP1028" s="67">
        <v>89.762397766113281</v>
      </c>
      <c r="FQ1028" s="67">
        <v>84.22723388671875</v>
      </c>
      <c r="FR1028" s="67">
        <v>79.060951232910156</v>
      </c>
      <c r="FS1028" s="67">
        <v>75.769134521484375</v>
      </c>
      <c r="FT1028" s="67">
        <v>72.961357116699219</v>
      </c>
      <c r="FU1028" s="68">
        <v>5.3739532828330994E-2</v>
      </c>
      <c r="FV1028" s="40">
        <v>10.449999809265137</v>
      </c>
      <c r="FW1028">
        <v>8316.9600000000009</v>
      </c>
      <c r="FX1028">
        <v>1</v>
      </c>
    </row>
    <row r="1029" spans="1:180" x14ac:dyDescent="0.2">
      <c r="A1029" t="s">
        <v>189</v>
      </c>
      <c r="B1029" t="s">
        <v>207</v>
      </c>
      <c r="C1029" t="s">
        <v>204</v>
      </c>
      <c r="D1029" t="s">
        <v>188</v>
      </c>
      <c r="E1029" t="s">
        <v>1</v>
      </c>
      <c r="F1029" t="s">
        <v>193</v>
      </c>
      <c r="G1029" s="60" t="s">
        <v>219</v>
      </c>
      <c r="H1029" s="67">
        <v>5456.9998569488525</v>
      </c>
      <c r="I1029" s="67">
        <v>1.0828883647918701</v>
      </c>
      <c r="J1029" s="67">
        <v>0.91873055696487427</v>
      </c>
      <c r="K1029" s="67">
        <v>0.81445211172103882</v>
      </c>
      <c r="L1029" s="67">
        <v>0.75032961368560791</v>
      </c>
      <c r="M1029" s="67">
        <v>0.72559875249862671</v>
      </c>
      <c r="N1029" s="67">
        <v>0.7221265435218811</v>
      </c>
      <c r="O1029" s="67">
        <v>0.78841561079025269</v>
      </c>
      <c r="P1029" s="67">
        <v>0.85668140649795532</v>
      </c>
      <c r="Q1029" s="67">
        <v>0.94879978895187378</v>
      </c>
      <c r="R1029" s="67">
        <v>1.0762490034103394</v>
      </c>
      <c r="S1029" s="67">
        <v>1.2797505855560303</v>
      </c>
      <c r="T1029" s="67">
        <v>1.5246189832687378</v>
      </c>
      <c r="U1029" s="67">
        <v>1.8152230978012085</v>
      </c>
      <c r="V1029" s="67">
        <v>2.0906834602355957</v>
      </c>
      <c r="W1029" s="67">
        <v>2.3247768878936768</v>
      </c>
      <c r="X1029" s="67">
        <v>2.576197624206543</v>
      </c>
      <c r="Y1029" s="67">
        <v>2.7820816040039063</v>
      </c>
      <c r="Z1029" s="67">
        <v>2.9290246963500977</v>
      </c>
      <c r="AA1029" s="67">
        <v>2.9564723968505859</v>
      </c>
      <c r="AB1029" s="67">
        <v>2.8797411918640137</v>
      </c>
      <c r="AC1029" s="67">
        <v>2.7019953727722168</v>
      </c>
      <c r="AD1029" s="67">
        <v>2.5193328857421875</v>
      </c>
      <c r="AE1029" s="67">
        <v>2.1679720878601074</v>
      </c>
      <c r="AF1029" s="67">
        <v>1.7860862016677856</v>
      </c>
      <c r="AG1029" s="67">
        <v>-7.2292663156986237E-2</v>
      </c>
      <c r="AH1029" s="67">
        <v>-7.8417569398880005E-2</v>
      </c>
      <c r="AI1029" s="67">
        <v>-6.9315418601036072E-2</v>
      </c>
      <c r="AJ1029" s="67">
        <v>-6.9733612239360809E-2</v>
      </c>
      <c r="AK1029" s="67">
        <v>-5.7323645800352097E-2</v>
      </c>
      <c r="AL1029" s="67">
        <v>-6.5330140292644501E-2</v>
      </c>
      <c r="AM1029" s="67">
        <v>-5.6220371276140213E-2</v>
      </c>
      <c r="AN1029" s="67">
        <v>-7.323446124792099E-2</v>
      </c>
      <c r="AO1029" s="67">
        <v>-9.6370860934257507E-2</v>
      </c>
      <c r="AP1029" s="67">
        <v>-0.1076880469918251</v>
      </c>
      <c r="AQ1029" s="67">
        <v>-9.7664289176464081E-2</v>
      </c>
      <c r="AR1029" s="67">
        <v>-0.12627273797988892</v>
      </c>
      <c r="AS1029" s="67">
        <v>-0.1069827601313591</v>
      </c>
      <c r="AT1029" s="67">
        <v>-0.10273642092943192</v>
      </c>
      <c r="AU1029" s="67">
        <v>0.12602554261684418</v>
      </c>
      <c r="AV1029" s="67">
        <v>0.19401618838310242</v>
      </c>
      <c r="AW1029" s="67">
        <v>0.22348219156265259</v>
      </c>
      <c r="AX1029" s="67">
        <v>0.22018043696880341</v>
      </c>
      <c r="AY1029" s="67">
        <v>0.18540839850902557</v>
      </c>
      <c r="AZ1029" s="67">
        <v>-0.11421934515237808</v>
      </c>
      <c r="BA1029" s="67">
        <v>-0.25331678986549377</v>
      </c>
      <c r="BB1029" s="67">
        <v>-0.26560607552528381</v>
      </c>
      <c r="BC1029" s="67">
        <v>-0.22807984054088593</v>
      </c>
      <c r="BD1029" s="67">
        <v>-0.20227138698101044</v>
      </c>
      <c r="BE1029" s="67">
        <v>-2.6577180251479149E-2</v>
      </c>
      <c r="BF1029" s="67">
        <v>-3.5885047167539597E-2</v>
      </c>
      <c r="BG1029" s="67">
        <v>-2.9599146917462349E-2</v>
      </c>
      <c r="BH1029" s="67">
        <v>-3.2041437923908234E-2</v>
      </c>
      <c r="BI1029" s="67">
        <v>-2.0762460306286812E-2</v>
      </c>
      <c r="BJ1029" s="67">
        <v>-2.8997935354709625E-2</v>
      </c>
      <c r="BK1029" s="67">
        <v>-1.7884436994791031E-2</v>
      </c>
      <c r="BL1029" s="67">
        <v>-3.2527968287467957E-2</v>
      </c>
      <c r="BM1029" s="67">
        <v>-5.305645614862442E-2</v>
      </c>
      <c r="BN1029" s="67">
        <v>-6.0972854495048523E-2</v>
      </c>
      <c r="BO1029" s="67">
        <v>-4.7500845044851303E-2</v>
      </c>
      <c r="BP1029" s="67">
        <v>-7.3251843452453613E-2</v>
      </c>
      <c r="BQ1029" s="67">
        <v>-5.1127348095178604E-2</v>
      </c>
      <c r="BR1029" s="67">
        <v>-4.4869069010019302E-2</v>
      </c>
      <c r="BS1029" s="67">
        <v>0.18472090363502502</v>
      </c>
      <c r="BT1029" s="67">
        <v>0.25360822677612305</v>
      </c>
      <c r="BU1029" s="67">
        <v>0.28375068306922913</v>
      </c>
      <c r="BV1029" s="67">
        <v>0.28090661764144897</v>
      </c>
      <c r="BW1029" s="67">
        <v>0.24604140222072601</v>
      </c>
      <c r="BX1029" s="67">
        <v>-5.3843751549720764E-2</v>
      </c>
      <c r="BY1029" s="67">
        <v>-0.19381938874721527</v>
      </c>
      <c r="BZ1029" s="67">
        <v>-0.20800697803497314</v>
      </c>
      <c r="CA1029" s="67">
        <v>-0.173630490899086</v>
      </c>
      <c r="CB1029" s="67">
        <v>-0.15153366327285767</v>
      </c>
      <c r="CC1029" s="67">
        <v>5.0852252170443535E-3</v>
      </c>
      <c r="CD1029" s="67">
        <v>-6.4271595329046249E-3</v>
      </c>
      <c r="CE1029" s="67">
        <v>-2.0917721558362246E-3</v>
      </c>
      <c r="CF1029" s="67">
        <v>-5.9359478764235973E-3</v>
      </c>
      <c r="CG1029" s="67">
        <v>4.5597059652209282E-3</v>
      </c>
      <c r="CH1029" s="67">
        <v>-3.8343651685863733E-3</v>
      </c>
      <c r="CI1029" s="67">
        <v>8.6669130250811577E-3</v>
      </c>
      <c r="CJ1029" s="67">
        <v>-4.3347720056772232E-3</v>
      </c>
      <c r="CK1029" s="67">
        <v>-2.3057030513882637E-2</v>
      </c>
      <c r="CL1029" s="67">
        <v>-2.8618063777685165E-2</v>
      </c>
      <c r="CM1029" s="67">
        <v>-1.2757791206240654E-2</v>
      </c>
      <c r="CN1029" s="67">
        <v>-3.6529742181301117E-2</v>
      </c>
      <c r="CO1029" s="67">
        <v>-1.2442061677575111E-2</v>
      </c>
      <c r="CP1029" s="67">
        <v>-4.7903247177600861E-3</v>
      </c>
      <c r="CQ1029" s="67">
        <v>0.22537314891815186</v>
      </c>
      <c r="CR1029" s="67">
        <v>0.29488146305084229</v>
      </c>
      <c r="CS1029" s="67">
        <v>0.32549244165420532</v>
      </c>
      <c r="CT1029" s="67">
        <v>0.32296538352966309</v>
      </c>
      <c r="CU1029" s="67">
        <v>0.28803560137748718</v>
      </c>
      <c r="CV1029" s="67">
        <v>-1.2027808465063572E-2</v>
      </c>
      <c r="CW1029" s="67">
        <v>-0.15261167287826538</v>
      </c>
      <c r="CX1029" s="67">
        <v>-0.16811402142047882</v>
      </c>
      <c r="CY1029" s="67">
        <v>-0.13591903448104858</v>
      </c>
      <c r="CZ1029" s="67">
        <v>-0.1163928434252739</v>
      </c>
      <c r="DA1029" s="67">
        <v>3.6747630685567856E-2</v>
      </c>
      <c r="DB1029" s="67">
        <v>2.3030731827020645E-2</v>
      </c>
      <c r="DC1029" s="67">
        <v>2.5415599346160889E-2</v>
      </c>
      <c r="DD1029" s="67">
        <v>2.0169539377093315E-2</v>
      </c>
      <c r="DE1029" s="67">
        <v>2.9881872236728668E-2</v>
      </c>
      <c r="DF1029" s="67">
        <v>2.1329205483198166E-2</v>
      </c>
      <c r="DG1029" s="67">
        <v>3.5218261182308197E-2</v>
      </c>
      <c r="DH1029" s="67">
        <v>2.3858426138758659E-2</v>
      </c>
      <c r="DI1029" s="67">
        <v>6.9423937238752842E-3</v>
      </c>
      <c r="DJ1029" s="67">
        <v>3.7367283366620541E-3</v>
      </c>
      <c r="DK1029" s="67">
        <v>2.1985260769724846E-2</v>
      </c>
      <c r="DL1029" s="67">
        <v>1.9236275693401694E-4</v>
      </c>
      <c r="DM1029" s="67">
        <v>2.6243226602673531E-2</v>
      </c>
      <c r="DN1029" s="67">
        <v>3.5288423299789429E-2</v>
      </c>
      <c r="DO1029" s="67">
        <v>0.26602539420127869</v>
      </c>
      <c r="DP1029" s="67">
        <v>0.33615472912788391</v>
      </c>
      <c r="DQ1029" s="67">
        <v>0.36723423004150391</v>
      </c>
      <c r="DR1029" s="67">
        <v>0.36502411961555481</v>
      </c>
      <c r="DS1029" s="67">
        <v>0.33002981543540955</v>
      </c>
      <c r="DT1029" s="67">
        <v>2.9788138344883919E-2</v>
      </c>
      <c r="DU1029" s="67">
        <v>-0.1114039346575737</v>
      </c>
      <c r="DV1029" s="67">
        <v>-0.12822107970714569</v>
      </c>
      <c r="DW1029" s="67">
        <v>-9.8207570612430573E-2</v>
      </c>
      <c r="DX1029" s="67">
        <v>-8.1252038478851318E-2</v>
      </c>
      <c r="DY1029" s="67">
        <v>8.2463115453720093E-2</v>
      </c>
      <c r="DZ1029" s="67">
        <v>6.5563246607780457E-2</v>
      </c>
      <c r="EA1029" s="67">
        <v>6.5131887793540955E-2</v>
      </c>
      <c r="EB1029" s="67">
        <v>5.7861723005771637E-2</v>
      </c>
      <c r="EC1029" s="67">
        <v>6.6443055868148804E-2</v>
      </c>
      <c r="ED1029" s="67">
        <v>5.7661406695842743E-2</v>
      </c>
      <c r="EE1029" s="67">
        <v>7.3554195463657379E-2</v>
      </c>
      <c r="EF1029" s="67">
        <v>6.4564920961856842E-2</v>
      </c>
      <c r="EG1029" s="67">
        <v>5.0256799906492233E-2</v>
      </c>
      <c r="EH1029" s="67">
        <v>5.0451908260583878E-2</v>
      </c>
      <c r="EI1029" s="67">
        <v>7.2148710489273071E-2</v>
      </c>
      <c r="EJ1029" s="67">
        <v>5.3213246166706085E-2</v>
      </c>
      <c r="EK1029" s="67">
        <v>8.2098633050918579E-2</v>
      </c>
      <c r="EL1029" s="67">
        <v>9.3155771493911743E-2</v>
      </c>
      <c r="EM1029" s="67">
        <v>0.32472074031829834</v>
      </c>
      <c r="EN1029" s="67">
        <v>0.39574676752090454</v>
      </c>
      <c r="EO1029" s="67">
        <v>0.42750269174575806</v>
      </c>
      <c r="EP1029" s="67">
        <v>0.42575028538703918</v>
      </c>
      <c r="EQ1029" s="67">
        <v>0.39066281914710999</v>
      </c>
      <c r="ER1029" s="67">
        <v>9.0163722634315491E-2</v>
      </c>
      <c r="ES1029" s="67">
        <v>-5.1906522363424301E-2</v>
      </c>
      <c r="ET1029" s="67">
        <v>-7.0622004568576813E-2</v>
      </c>
      <c r="EU1029" s="67">
        <v>-4.3758224695920944E-2</v>
      </c>
      <c r="EV1029" s="67">
        <v>-3.0514294281601906E-2</v>
      </c>
      <c r="EW1029" s="67">
        <v>78.870529174804688</v>
      </c>
      <c r="EX1029" s="67">
        <v>75.865531921386719</v>
      </c>
      <c r="EY1029" s="67">
        <v>75.286582946777344</v>
      </c>
      <c r="EZ1029" s="67">
        <v>74.424873352050781</v>
      </c>
      <c r="FA1029" s="67">
        <v>73.152076721191406</v>
      </c>
      <c r="FB1029" s="67">
        <v>72.339004516601563</v>
      </c>
      <c r="FC1029" s="67">
        <v>72.532150268554688</v>
      </c>
      <c r="FD1029" s="67">
        <v>75.99169921875</v>
      </c>
      <c r="FE1029" s="67">
        <v>79.534767150878906</v>
      </c>
      <c r="FF1029" s="67">
        <v>82.747886657714844</v>
      </c>
      <c r="FG1029" s="67">
        <v>86.576225280761719</v>
      </c>
      <c r="FH1029" s="67">
        <v>90.360893249511719</v>
      </c>
      <c r="FI1029" s="67">
        <v>95.098037719726563</v>
      </c>
      <c r="FJ1029" s="67">
        <v>97.411811828613281</v>
      </c>
      <c r="FK1029" s="67">
        <v>99.964401245117188</v>
      </c>
      <c r="FL1029" s="67">
        <v>101.68943786621094</v>
      </c>
      <c r="FM1029" s="67">
        <v>103.37418365478516</v>
      </c>
      <c r="FN1029" s="67">
        <v>103.81405639648438</v>
      </c>
      <c r="FO1029" s="67">
        <v>102.37557220458984</v>
      </c>
      <c r="FP1029" s="67">
        <v>99.808708190917969</v>
      </c>
      <c r="FQ1029" s="67">
        <v>95.30902099609375</v>
      </c>
      <c r="FR1029" s="67">
        <v>90.303421020507813</v>
      </c>
      <c r="FS1029" s="67">
        <v>88.05499267578125</v>
      </c>
      <c r="FT1029" s="67">
        <v>85.7596435546875</v>
      </c>
      <c r="FU1029" s="68">
        <v>5.3659595549106598E-2</v>
      </c>
      <c r="FV1029" s="40">
        <v>11.380000114440918</v>
      </c>
      <c r="FW1029">
        <v>9154.5300000000007</v>
      </c>
      <c r="FX1029">
        <v>1</v>
      </c>
    </row>
    <row r="1030" spans="1:180" x14ac:dyDescent="0.2">
      <c r="A1030" t="s">
        <v>189</v>
      </c>
      <c r="B1030" t="s">
        <v>207</v>
      </c>
      <c r="C1030" t="s">
        <v>204</v>
      </c>
      <c r="D1030" t="s">
        <v>188</v>
      </c>
      <c r="E1030" t="s">
        <v>1</v>
      </c>
      <c r="F1030" t="s">
        <v>193</v>
      </c>
      <c r="G1030" s="60" t="s">
        <v>220</v>
      </c>
      <c r="H1030" s="67">
        <v>5455.9999775886536</v>
      </c>
      <c r="I1030" s="67">
        <v>1.4843143224716187</v>
      </c>
      <c r="J1030" s="67">
        <v>1.2576885223388672</v>
      </c>
      <c r="K1030" s="67">
        <v>1.1018885374069214</v>
      </c>
      <c r="L1030" s="67">
        <v>0.98881626129150391</v>
      </c>
      <c r="M1030" s="67">
        <v>0.92120194435119629</v>
      </c>
      <c r="N1030" s="67">
        <v>0.90148663520812988</v>
      </c>
      <c r="O1030" s="67">
        <v>0.93657749891281128</v>
      </c>
      <c r="P1030" s="67">
        <v>0.99334961175918579</v>
      </c>
      <c r="Q1030" s="67">
        <v>1.0961099863052368</v>
      </c>
      <c r="R1030" s="67">
        <v>1.2636280059814453</v>
      </c>
      <c r="S1030" s="67">
        <v>1.4574201107025146</v>
      </c>
      <c r="T1030" s="67">
        <v>1.667148232460022</v>
      </c>
      <c r="U1030" s="67">
        <v>1.9034187793731689</v>
      </c>
      <c r="V1030" s="67">
        <v>2.0828483104705811</v>
      </c>
      <c r="W1030" s="67">
        <v>2.250438928604126</v>
      </c>
      <c r="X1030" s="67">
        <v>2.4666543006896973</v>
      </c>
      <c r="Y1030" s="67">
        <v>2.6265239715576172</v>
      </c>
      <c r="Z1030" s="67">
        <v>2.6690483093261719</v>
      </c>
      <c r="AA1030" s="67">
        <v>2.5773816108703613</v>
      </c>
      <c r="AB1030" s="67">
        <v>2.4515666961669922</v>
      </c>
      <c r="AC1030" s="67">
        <v>2.2818112373352051</v>
      </c>
      <c r="AD1030" s="67">
        <v>2.1309900283813477</v>
      </c>
      <c r="AE1030" s="67">
        <v>1.8419637680053711</v>
      </c>
      <c r="AF1030" s="67">
        <v>1.5033538341522217</v>
      </c>
      <c r="AG1030" s="67">
        <v>-0.16095079481601715</v>
      </c>
      <c r="AH1030" s="67">
        <v>-0.13178732991218567</v>
      </c>
      <c r="AI1030" s="67">
        <v>-0.10634026676416397</v>
      </c>
      <c r="AJ1030" s="67">
        <v>-9.6614383161067963E-2</v>
      </c>
      <c r="AK1030" s="67">
        <v>-7.9011693596839905E-2</v>
      </c>
      <c r="AL1030" s="67">
        <v>-7.7515222132205963E-2</v>
      </c>
      <c r="AM1030" s="67">
        <v>-6.9720573723316193E-2</v>
      </c>
      <c r="AN1030" s="67">
        <v>-9.9036321043968201E-2</v>
      </c>
      <c r="AO1030" s="67">
        <v>-0.1075645312666893</v>
      </c>
      <c r="AP1030" s="67">
        <v>-0.11092689633369446</v>
      </c>
      <c r="AQ1030" s="67">
        <v>-0.11084561794996262</v>
      </c>
      <c r="AR1030" s="67">
        <v>-0.12955845892429352</v>
      </c>
      <c r="AS1030" s="67">
        <v>-0.15082304179668427</v>
      </c>
      <c r="AT1030" s="67">
        <v>-0.14962568879127502</v>
      </c>
      <c r="AU1030" s="67">
        <v>5.9200450778007507E-2</v>
      </c>
      <c r="AV1030" s="67">
        <v>0.13429155945777893</v>
      </c>
      <c r="AW1030" s="67">
        <v>0.18574418127536774</v>
      </c>
      <c r="AX1030" s="67">
        <v>0.20558394491672516</v>
      </c>
      <c r="AY1030" s="67">
        <v>0.15428906679153442</v>
      </c>
      <c r="AZ1030" s="67">
        <v>-6.8334914743900299E-2</v>
      </c>
      <c r="BA1030" s="67">
        <v>-0.18949431180953979</v>
      </c>
      <c r="BB1030" s="67">
        <v>-0.20263387262821198</v>
      </c>
      <c r="BC1030" s="67">
        <v>-0.17219723761081696</v>
      </c>
      <c r="BD1030" s="67">
        <v>-0.16230851411819458</v>
      </c>
      <c r="BE1030" s="67">
        <v>-0.11527112126350403</v>
      </c>
      <c r="BF1030" s="67">
        <v>-8.9287728071212769E-2</v>
      </c>
      <c r="BG1030" s="67">
        <v>-6.6654331982135773E-2</v>
      </c>
      <c r="BH1030" s="67">
        <v>-5.8950431644916534E-2</v>
      </c>
      <c r="BI1030" s="67">
        <v>-4.2477305978536606E-2</v>
      </c>
      <c r="BJ1030" s="67">
        <v>-4.120887815952301E-2</v>
      </c>
      <c r="BK1030" s="67">
        <v>-3.1411364674568176E-2</v>
      </c>
      <c r="BL1030" s="67">
        <v>-5.8358132839202881E-2</v>
      </c>
      <c r="BM1030" s="67">
        <v>-6.4280688762664795E-2</v>
      </c>
      <c r="BN1030" s="67">
        <v>-6.4245171844959259E-2</v>
      </c>
      <c r="BO1030" s="67">
        <v>-6.071910634636879E-2</v>
      </c>
      <c r="BP1030" s="67">
        <v>-7.6577693223953247E-2</v>
      </c>
      <c r="BQ1030" s="67">
        <v>-9.5010340213775635E-2</v>
      </c>
      <c r="BR1030" s="67">
        <v>-9.1802671551704407E-2</v>
      </c>
      <c r="BS1030" s="67">
        <v>0.1178506463766098</v>
      </c>
      <c r="BT1030" s="67">
        <v>0.19383783638477325</v>
      </c>
      <c r="BU1030" s="67">
        <v>0.24596677720546722</v>
      </c>
      <c r="BV1030" s="67">
        <v>0.26626437902450562</v>
      </c>
      <c r="BW1030" s="67">
        <v>0.21487684547901154</v>
      </c>
      <c r="BX1030" s="67">
        <v>-8.004029281437397E-3</v>
      </c>
      <c r="BY1030" s="67">
        <v>-0.13004112243652344</v>
      </c>
      <c r="BZ1030" s="67">
        <v>-0.14507816731929779</v>
      </c>
      <c r="CA1030" s="67">
        <v>-0.11778949201107025</v>
      </c>
      <c r="CB1030" s="67">
        <v>-0.11161001771688461</v>
      </c>
      <c r="CC1030" s="67">
        <v>-8.3633527159690857E-2</v>
      </c>
      <c r="CD1030" s="67">
        <v>-5.9852633625268936E-2</v>
      </c>
      <c r="CE1030" s="67">
        <v>-3.9167977869510651E-2</v>
      </c>
      <c r="CF1030" s="67">
        <v>-3.2864484935998917E-2</v>
      </c>
      <c r="CG1030" s="67">
        <v>-1.7173698171973228E-2</v>
      </c>
      <c r="CH1030" s="67">
        <v>-1.6063211485743523E-2</v>
      </c>
      <c r="CI1030" s="67">
        <v>-4.878518171608448E-3</v>
      </c>
      <c r="CJ1030" s="67">
        <v>-3.0184540897607803E-2</v>
      </c>
      <c r="CK1030" s="67">
        <v>-3.4302432090044022E-2</v>
      </c>
      <c r="CL1030" s="67">
        <v>-3.1913552433252335E-2</v>
      </c>
      <c r="CM1030" s="67">
        <v>-2.6001637801527977E-2</v>
      </c>
      <c r="CN1030" s="67">
        <v>-3.9883378893136978E-2</v>
      </c>
      <c r="CO1030" s="67">
        <v>-5.635463073849678E-2</v>
      </c>
      <c r="CP1030" s="67">
        <v>-5.175461620092392E-2</v>
      </c>
      <c r="CQ1030" s="67">
        <v>0.15847159922122955</v>
      </c>
      <c r="CR1030" s="67">
        <v>0.23507940769195557</v>
      </c>
      <c r="CS1030" s="67">
        <v>0.28767678141593933</v>
      </c>
      <c r="CT1030" s="67">
        <v>0.30829146504402161</v>
      </c>
      <c r="CU1030" s="67">
        <v>0.25683972239494324</v>
      </c>
      <c r="CV1030" s="67">
        <v>3.3780958503484726E-2</v>
      </c>
      <c r="CW1030" s="67">
        <v>-8.8864021003246307E-2</v>
      </c>
      <c r="CX1030" s="67">
        <v>-0.10521525144577026</v>
      </c>
      <c r="CY1030" s="67">
        <v>-8.0106869339942932E-2</v>
      </c>
      <c r="CZ1030" s="67">
        <v>-7.649637758731842E-2</v>
      </c>
      <c r="DA1030" s="67">
        <v>-5.199592188000679E-2</v>
      </c>
      <c r="DB1030" s="67">
        <v>-3.0417541041970253E-2</v>
      </c>
      <c r="DC1030" s="67">
        <v>-1.168162003159523E-2</v>
      </c>
      <c r="DD1030" s="67">
        <v>-6.7785419523715973E-3</v>
      </c>
      <c r="DE1030" s="67">
        <v>8.1299096345901489E-3</v>
      </c>
      <c r="DF1030" s="67">
        <v>9.0824542567133904E-3</v>
      </c>
      <c r="DG1030" s="67">
        <v>2.1654326468706131E-2</v>
      </c>
      <c r="DH1030" s="67">
        <v>-2.0109519828110933E-3</v>
      </c>
      <c r="DI1030" s="67">
        <v>-4.3241744861006737E-3</v>
      </c>
      <c r="DJ1030" s="67">
        <v>4.1807373054325581E-4</v>
      </c>
      <c r="DK1030" s="67">
        <v>8.7158316746354103E-3</v>
      </c>
      <c r="DL1030" s="67">
        <v>-3.1890622340142727E-3</v>
      </c>
      <c r="DM1030" s="67">
        <v>-1.7698913812637329E-2</v>
      </c>
      <c r="DN1030" s="67">
        <v>-1.1706569232046604E-2</v>
      </c>
      <c r="DO1030" s="67">
        <v>0.1990925520658493</v>
      </c>
      <c r="DP1030" s="67">
        <v>0.27632096409797668</v>
      </c>
      <c r="DQ1030" s="67">
        <v>0.32938677072525024</v>
      </c>
      <c r="DR1030" s="67">
        <v>0.3503185510635376</v>
      </c>
      <c r="DS1030" s="67">
        <v>0.29880261421203613</v>
      </c>
      <c r="DT1030" s="67">
        <v>7.5565941631793976E-2</v>
      </c>
      <c r="DU1030" s="67">
        <v>-4.7686915844678879E-2</v>
      </c>
      <c r="DV1030" s="67">
        <v>-6.5352343022823334E-2</v>
      </c>
      <c r="DW1030" s="67">
        <v>-4.2424235492944717E-2</v>
      </c>
      <c r="DX1030" s="67">
        <v>-4.1382744908332825E-2</v>
      </c>
      <c r="DY1030" s="67">
        <v>-6.3162543810904026E-3</v>
      </c>
      <c r="DZ1030" s="67">
        <v>1.2082058005034924E-2</v>
      </c>
      <c r="EA1030" s="67">
        <v>2.8004314750432968E-2</v>
      </c>
      <c r="EB1030" s="67">
        <v>3.0885417014360428E-2</v>
      </c>
      <c r="EC1030" s="67">
        <v>4.4664297252893448E-2</v>
      </c>
      <c r="ED1030" s="67">
        <v>4.5388802886009216E-2</v>
      </c>
      <c r="EE1030" s="67">
        <v>5.9963539242744446E-2</v>
      </c>
      <c r="EF1030" s="67">
        <v>3.8667235523462296E-2</v>
      </c>
      <c r="EG1030" s="67">
        <v>3.8959667086601257E-2</v>
      </c>
      <c r="EH1030" s="67">
        <v>4.7099802643060684E-2</v>
      </c>
      <c r="EI1030" s="67">
        <v>5.8842342346906662E-2</v>
      </c>
      <c r="EJ1030" s="67">
        <v>4.9791697412729263E-2</v>
      </c>
      <c r="EK1030" s="67">
        <v>3.8113798946142197E-2</v>
      </c>
      <c r="EL1030" s="67">
        <v>4.6116448938846588E-2</v>
      </c>
      <c r="EM1030" s="67">
        <v>0.25774273276329041</v>
      </c>
      <c r="EN1030" s="67">
        <v>0.3358672559261322</v>
      </c>
      <c r="EO1030" s="67">
        <v>0.38960939645767212</v>
      </c>
      <c r="EP1030" s="67">
        <v>0.41099897027015686</v>
      </c>
      <c r="EQ1030" s="67">
        <v>0.35939040780067444</v>
      </c>
      <c r="ER1030" s="67">
        <v>0.13589683175086975</v>
      </c>
      <c r="ES1030" s="67">
        <v>1.1766275390982628E-2</v>
      </c>
      <c r="ET1030" s="67">
        <v>-7.7966377139091492E-3</v>
      </c>
      <c r="EU1030" s="67">
        <v>1.1983499862253666E-2</v>
      </c>
      <c r="EV1030" s="67">
        <v>9.3157636001706123E-3</v>
      </c>
      <c r="EW1030" s="67">
        <v>84.20208740234375</v>
      </c>
      <c r="EX1030" s="67">
        <v>82.381500244140625</v>
      </c>
      <c r="EY1030" s="67">
        <v>81.362419128417969</v>
      </c>
      <c r="EZ1030" s="67">
        <v>80.044548034667969</v>
      </c>
      <c r="FA1030" s="67">
        <v>79.5936279296875</v>
      </c>
      <c r="FB1030" s="67">
        <v>77.709739685058594</v>
      </c>
      <c r="FC1030" s="67">
        <v>77.919761657714844</v>
      </c>
      <c r="FD1030" s="67">
        <v>79.34832763671875</v>
      </c>
      <c r="FE1030" s="67">
        <v>83.387001037597656</v>
      </c>
      <c r="FF1030" s="67">
        <v>86.422004699707031</v>
      </c>
      <c r="FG1030" s="67">
        <v>88.008155822753906</v>
      </c>
      <c r="FH1030" s="67">
        <v>91.642127990722656</v>
      </c>
      <c r="FI1030" s="67">
        <v>95.499267578125</v>
      </c>
      <c r="FJ1030" s="67">
        <v>96.499382019042969</v>
      </c>
      <c r="FK1030" s="67">
        <v>97.791114807128906</v>
      </c>
      <c r="FL1030" s="67">
        <v>100.11724090576172</v>
      </c>
      <c r="FM1030" s="67">
        <v>98.682395935058594</v>
      </c>
      <c r="FN1030" s="67">
        <v>96.442001342773438</v>
      </c>
      <c r="FO1030" s="67">
        <v>94.818740844726563</v>
      </c>
      <c r="FP1030" s="67">
        <v>92.204765319824219</v>
      </c>
      <c r="FQ1030" s="67">
        <v>89.707908630371094</v>
      </c>
      <c r="FR1030" s="67">
        <v>88.297882080078125</v>
      </c>
      <c r="FS1030" s="67">
        <v>84.621147155761719</v>
      </c>
      <c r="FT1030" s="67">
        <v>82.997764587402344</v>
      </c>
      <c r="FU1030" s="68">
        <v>5.3618818521499634E-2</v>
      </c>
      <c r="FV1030" s="40">
        <v>11.619999885559082</v>
      </c>
      <c r="FW1030">
        <v>9193.9500000000007</v>
      </c>
      <c r="FX1030">
        <v>1</v>
      </c>
    </row>
    <row r="1031" spans="1:180" x14ac:dyDescent="0.2">
      <c r="A1031" t="s">
        <v>189</v>
      </c>
      <c r="B1031" t="s">
        <v>207</v>
      </c>
      <c r="C1031" t="s">
        <v>204</v>
      </c>
      <c r="D1031" t="s">
        <v>188</v>
      </c>
      <c r="E1031" t="s">
        <v>1</v>
      </c>
      <c r="F1031" t="s">
        <v>193</v>
      </c>
      <c r="G1031" s="60" t="s">
        <v>221</v>
      </c>
      <c r="H1031" s="67">
        <v>5511.0000305175781</v>
      </c>
      <c r="I1031" s="67">
        <v>0.97402161359786987</v>
      </c>
      <c r="J1031" s="67">
        <v>0.8228754997253418</v>
      </c>
      <c r="K1031" s="67">
        <v>0.72412359714508057</v>
      </c>
      <c r="L1031" s="67">
        <v>0.67383205890655518</v>
      </c>
      <c r="M1031" s="67">
        <v>0.65537220239639282</v>
      </c>
      <c r="N1031" s="67">
        <v>0.658591628074646</v>
      </c>
      <c r="O1031" s="67">
        <v>0.69562625885009766</v>
      </c>
      <c r="P1031" s="67">
        <v>0.74881970882415771</v>
      </c>
      <c r="Q1031" s="67">
        <v>0.79729378223419189</v>
      </c>
      <c r="R1031" s="67">
        <v>0.87845432758331299</v>
      </c>
      <c r="S1031" s="67">
        <v>0.99567544460296631</v>
      </c>
      <c r="T1031" s="67">
        <v>1.1567474603652954</v>
      </c>
      <c r="U1031" s="67">
        <v>1.3710024356842041</v>
      </c>
      <c r="V1031" s="67">
        <v>1.6091409921646118</v>
      </c>
      <c r="W1031" s="67">
        <v>1.8789643049240112</v>
      </c>
      <c r="X1031" s="67">
        <v>2.1486608982086182</v>
      </c>
      <c r="Y1031" s="67">
        <v>2.4000813961029053</v>
      </c>
      <c r="Z1031" s="67">
        <v>2.5732095241546631</v>
      </c>
      <c r="AA1031" s="67">
        <v>2.6396546363830566</v>
      </c>
      <c r="AB1031" s="67">
        <v>2.5700838565826416</v>
      </c>
      <c r="AC1031" s="67">
        <v>2.3503079414367676</v>
      </c>
      <c r="AD1031" s="67">
        <v>2.1262083053588867</v>
      </c>
      <c r="AE1031" s="67">
        <v>1.7659249305725098</v>
      </c>
      <c r="AF1031" s="67">
        <v>1.4156531095504761</v>
      </c>
      <c r="AG1031" s="67">
        <v>-7.0420987904071808E-2</v>
      </c>
      <c r="AH1031" s="67">
        <v>-7.2959765791893005E-2</v>
      </c>
      <c r="AI1031" s="67">
        <v>-6.3645735383033752E-2</v>
      </c>
      <c r="AJ1031" s="67">
        <v>-4.746757447719574E-2</v>
      </c>
      <c r="AK1031" s="67">
        <v>-4.1592907160520554E-2</v>
      </c>
      <c r="AL1031" s="67">
        <v>-4.8113267868757248E-2</v>
      </c>
      <c r="AM1031" s="67">
        <v>-6.9976247847080231E-2</v>
      </c>
      <c r="AN1031" s="67">
        <v>-7.8220151364803314E-2</v>
      </c>
      <c r="AO1031" s="67">
        <v>-8.2987859845161438E-2</v>
      </c>
      <c r="AP1031" s="67">
        <v>-8.6279653012752533E-2</v>
      </c>
      <c r="AQ1031" s="67">
        <v>-8.9611046016216278E-2</v>
      </c>
      <c r="AR1031" s="67">
        <v>-0.11934608966112137</v>
      </c>
      <c r="AS1031" s="67">
        <v>-0.14330241084098816</v>
      </c>
      <c r="AT1031" s="67">
        <v>-0.11564724147319794</v>
      </c>
      <c r="AU1031" s="67">
        <v>9.9939055740833282E-2</v>
      </c>
      <c r="AV1031" s="67">
        <v>0.18944507837295532</v>
      </c>
      <c r="AW1031" s="67">
        <v>0.2185685783624649</v>
      </c>
      <c r="AX1031" s="67">
        <v>0.23343454301357269</v>
      </c>
      <c r="AY1031" s="67">
        <v>0.22151376307010651</v>
      </c>
      <c r="AZ1031" s="67">
        <v>-4.4377479702234268E-2</v>
      </c>
      <c r="BA1031" s="67">
        <v>-0.13565824925899506</v>
      </c>
      <c r="BB1031" s="67">
        <v>-0.14916899800300598</v>
      </c>
      <c r="BC1031" s="67">
        <v>-0.14027735590934753</v>
      </c>
      <c r="BD1031" s="67">
        <v>-0.13200008869171143</v>
      </c>
      <c r="BE1031" s="67">
        <v>-2.5801336392760277E-2</v>
      </c>
      <c r="BF1031" s="67">
        <v>-3.1447920948266983E-2</v>
      </c>
      <c r="BG1031" s="67">
        <v>-2.4881554767489433E-2</v>
      </c>
      <c r="BH1031" s="67">
        <v>-1.0677994228899479E-2</v>
      </c>
      <c r="BI1031" s="67">
        <v>-5.9076212346553802E-3</v>
      </c>
      <c r="BJ1031" s="67">
        <v>-1.2649224139750004E-2</v>
      </c>
      <c r="BK1031" s="67">
        <v>-3.2555695623159409E-2</v>
      </c>
      <c r="BL1031" s="67">
        <v>-3.8490250706672668E-2</v>
      </c>
      <c r="BM1031" s="67">
        <v>-4.0713757276535034E-2</v>
      </c>
      <c r="BN1031" s="67">
        <v>-4.069049283862114E-2</v>
      </c>
      <c r="BO1031" s="67">
        <v>-4.065772145986557E-2</v>
      </c>
      <c r="BP1031" s="67">
        <v>-6.7599870264530182E-2</v>
      </c>
      <c r="BQ1031" s="67">
        <v>-8.8789232075214386E-2</v>
      </c>
      <c r="BR1031" s="67">
        <v>-5.9168186038732529E-2</v>
      </c>
      <c r="BS1031" s="67">
        <v>0.15722405910491943</v>
      </c>
      <c r="BT1031" s="67">
        <v>0.24760802090167999</v>
      </c>
      <c r="BU1031" s="67">
        <v>0.27739399671554565</v>
      </c>
      <c r="BV1031" s="67">
        <v>0.29270827770233154</v>
      </c>
      <c r="BW1031" s="67">
        <v>0.28069806098937988</v>
      </c>
      <c r="BX1031" s="67">
        <v>1.455609779804945E-2</v>
      </c>
      <c r="BY1031" s="67">
        <v>-7.7582404017448425E-2</v>
      </c>
      <c r="BZ1031" s="67">
        <v>-9.2948481440544128E-2</v>
      </c>
      <c r="CA1031" s="67">
        <v>-8.7132550776004791E-2</v>
      </c>
      <c r="CB1031" s="67">
        <v>-8.2481615245342255E-2</v>
      </c>
      <c r="CC1031" s="67">
        <v>5.102094728499651E-3</v>
      </c>
      <c r="CD1031" s="67">
        <v>-2.6969448663294315E-3</v>
      </c>
      <c r="CE1031" s="67">
        <v>1.9664007704705E-3</v>
      </c>
      <c r="CF1031" s="67">
        <v>1.4802358113229275E-2</v>
      </c>
      <c r="CG1031" s="67">
        <v>1.8807897344231606E-2</v>
      </c>
      <c r="CH1031" s="67">
        <v>1.1913064867258072E-2</v>
      </c>
      <c r="CI1031" s="67">
        <v>-6.6383322700858116E-3</v>
      </c>
      <c r="CJ1031" s="67">
        <v>-1.0973441414535046E-2</v>
      </c>
      <c r="CK1031" s="67">
        <v>-1.1434840969741344E-2</v>
      </c>
      <c r="CL1031" s="67">
        <v>-9.1155795380473137E-3</v>
      </c>
      <c r="CM1031" s="67">
        <v>-6.7528006620705128E-3</v>
      </c>
      <c r="CN1031" s="67">
        <v>-3.176058828830719E-2</v>
      </c>
      <c r="CO1031" s="67">
        <v>-5.1033560186624527E-2</v>
      </c>
      <c r="CP1031" s="67">
        <v>-2.0050961524248123E-2</v>
      </c>
      <c r="CQ1031" s="67">
        <v>0.19689945876598358</v>
      </c>
      <c r="CR1031" s="67">
        <v>0.28789150714874268</v>
      </c>
      <c r="CS1031" s="67">
        <v>0.3181363046169281</v>
      </c>
      <c r="CT1031" s="67">
        <v>0.33376109600067139</v>
      </c>
      <c r="CU1031" s="67">
        <v>0.32168892025947571</v>
      </c>
      <c r="CV1031" s="67">
        <v>5.5373314768075943E-2</v>
      </c>
      <c r="CW1031" s="67">
        <v>-3.7359237670898438E-2</v>
      </c>
      <c r="CX1031" s="67">
        <v>-5.4010335355997086E-2</v>
      </c>
      <c r="CY1031" s="67">
        <v>-5.0324626266956329E-2</v>
      </c>
      <c r="CZ1031" s="67">
        <v>-4.8185277730226517E-2</v>
      </c>
      <c r="DA1031" s="67">
        <v>3.6005526781082153E-2</v>
      </c>
      <c r="DB1031" s="67">
        <v>2.6054032146930695E-2</v>
      </c>
      <c r="DC1031" s="67">
        <v>2.8814354911446571E-2</v>
      </c>
      <c r="DD1031" s="67">
        <v>4.0282711386680603E-2</v>
      </c>
      <c r="DE1031" s="67">
        <v>4.352341964840889E-2</v>
      </c>
      <c r="DF1031" s="67">
        <v>3.6475352942943573E-2</v>
      </c>
      <c r="DG1031" s="67">
        <v>1.9279031082987785E-2</v>
      </c>
      <c r="DH1031" s="67">
        <v>1.6543369740247726E-2</v>
      </c>
      <c r="DI1031" s="67">
        <v>1.7844075337052345E-2</v>
      </c>
      <c r="DJ1031" s="67">
        <v>2.2459333762526512E-2</v>
      </c>
      <c r="DK1031" s="67">
        <v>2.715211920440197E-2</v>
      </c>
      <c r="DL1031" s="67">
        <v>4.0786908939480782E-3</v>
      </c>
      <c r="DM1031" s="67">
        <v>-1.3277891092002392E-2</v>
      </c>
      <c r="DN1031" s="67">
        <v>1.9066261127591133E-2</v>
      </c>
      <c r="DO1031" s="67">
        <v>0.23657487332820892</v>
      </c>
      <c r="DP1031" s="67">
        <v>0.32817500829696655</v>
      </c>
      <c r="DQ1031" s="67">
        <v>0.35887861251831055</v>
      </c>
      <c r="DR1031" s="67">
        <v>0.37481394410133362</v>
      </c>
      <c r="DS1031" s="67">
        <v>0.36267977952957153</v>
      </c>
      <c r="DT1031" s="67">
        <v>9.619053453207016E-2</v>
      </c>
      <c r="DU1031" s="67">
        <v>2.8639193624258041E-3</v>
      </c>
      <c r="DV1031" s="67">
        <v>-1.5072185546159744E-2</v>
      </c>
      <c r="DW1031" s="67">
        <v>-1.3516694307327271E-2</v>
      </c>
      <c r="DX1031" s="67">
        <v>-1.388893648982048E-2</v>
      </c>
      <c r="DY1031" s="67">
        <v>8.0625176429748535E-2</v>
      </c>
      <c r="DZ1031" s="67">
        <v>6.7565873265266418E-2</v>
      </c>
      <c r="EA1031" s="67">
        <v>6.7578531801700592E-2</v>
      </c>
      <c r="EB1031" s="67">
        <v>7.7072292566299438E-2</v>
      </c>
      <c r="EC1031" s="67">
        <v>7.9208701848983765E-2</v>
      </c>
      <c r="ED1031" s="67">
        <v>7.193940132856369E-2</v>
      </c>
      <c r="EE1031" s="67">
        <v>5.6699585169553757E-2</v>
      </c>
      <c r="EF1031" s="67">
        <v>5.6273274123668671E-2</v>
      </c>
      <c r="EG1031" s="67">
        <v>6.0118179768323898E-2</v>
      </c>
      <c r="EH1031" s="67">
        <v>6.8048492074012756E-2</v>
      </c>
      <c r="EI1031" s="67">
        <v>7.6105430722236633E-2</v>
      </c>
      <c r="EJ1031" s="67">
        <v>5.5824920535087585E-2</v>
      </c>
      <c r="EK1031" s="67">
        <v>4.1235297918319702E-2</v>
      </c>
      <c r="EL1031" s="67">
        <v>7.5545318424701691E-2</v>
      </c>
      <c r="EM1031" s="67">
        <v>0.29385986924171448</v>
      </c>
      <c r="EN1031" s="67">
        <v>0.38633796572685242</v>
      </c>
      <c r="EO1031" s="67">
        <v>0.4177040159702301</v>
      </c>
      <c r="EP1031" s="67">
        <v>0.43408766388893127</v>
      </c>
      <c r="EQ1031" s="67">
        <v>0.42186403274536133</v>
      </c>
      <c r="ER1031" s="67">
        <v>0.15512411296367645</v>
      </c>
      <c r="ES1031" s="67">
        <v>6.0939773917198181E-2</v>
      </c>
      <c r="ET1031" s="67">
        <v>4.1148319840431213E-2</v>
      </c>
      <c r="EU1031" s="67">
        <v>3.9628110826015472E-2</v>
      </c>
      <c r="EV1031" s="67">
        <v>3.5629529505968094E-2</v>
      </c>
      <c r="EW1031" s="67">
        <v>74.673973083496094</v>
      </c>
      <c r="EX1031" s="67">
        <v>73.335418701171875</v>
      </c>
      <c r="EY1031" s="67">
        <v>71.37603759765625</v>
      </c>
      <c r="EZ1031" s="67">
        <v>70.352447509765625</v>
      </c>
      <c r="FA1031" s="67">
        <v>68.239158630371094</v>
      </c>
      <c r="FB1031" s="67">
        <v>66.864372253417969</v>
      </c>
      <c r="FC1031" s="67">
        <v>66.909774780273438</v>
      </c>
      <c r="FD1031" s="67">
        <v>70.998733520507813</v>
      </c>
      <c r="FE1031" s="67">
        <v>74.476051330566406</v>
      </c>
      <c r="FF1031" s="67">
        <v>78.25140380859375</v>
      </c>
      <c r="FG1031" s="67">
        <v>82.137542724609375</v>
      </c>
      <c r="FH1031" s="67">
        <v>86.756263732910156</v>
      </c>
      <c r="FI1031" s="67">
        <v>89.730400085449219</v>
      </c>
      <c r="FJ1031" s="67">
        <v>92.577384948730469</v>
      </c>
      <c r="FK1031" s="67">
        <v>95.2452392578125</v>
      </c>
      <c r="FL1031" s="67">
        <v>97.060943603515625</v>
      </c>
      <c r="FM1031" s="67">
        <v>98.880805969238281</v>
      </c>
      <c r="FN1031" s="67">
        <v>99.754623413085938</v>
      </c>
      <c r="FO1031" s="67">
        <v>99.14093017578125</v>
      </c>
      <c r="FP1031" s="67">
        <v>94.435348510742188</v>
      </c>
      <c r="FQ1031" s="67">
        <v>88.932708740234375</v>
      </c>
      <c r="FR1031" s="67">
        <v>85.060798645019531</v>
      </c>
      <c r="FS1031" s="67">
        <v>82.597930908203125</v>
      </c>
      <c r="FT1031" s="67">
        <v>80.948043823242188</v>
      </c>
      <c r="FU1031" s="68">
        <v>5.2375376224517822E-2</v>
      </c>
      <c r="FV1031" s="40">
        <v>8.630000114440918</v>
      </c>
      <c r="FW1031">
        <v>7669.06</v>
      </c>
      <c r="FX1031">
        <v>1</v>
      </c>
    </row>
    <row r="1032" spans="1:180" x14ac:dyDescent="0.2">
      <c r="A1032" t="s">
        <v>189</v>
      </c>
      <c r="B1032" t="s">
        <v>207</v>
      </c>
      <c r="C1032" t="s">
        <v>204</v>
      </c>
      <c r="D1032" t="s">
        <v>188</v>
      </c>
      <c r="E1032" t="s">
        <v>1</v>
      </c>
      <c r="F1032" t="s">
        <v>193</v>
      </c>
      <c r="G1032" s="60" t="s">
        <v>222</v>
      </c>
      <c r="H1032" s="67">
        <v>5531.000056385994</v>
      </c>
      <c r="I1032" s="67">
        <v>1.174065113067627</v>
      </c>
      <c r="J1032" s="67">
        <v>1.0010708570480347</v>
      </c>
      <c r="K1032" s="67">
        <v>0.87883812189102173</v>
      </c>
      <c r="L1032" s="67">
        <v>0.79190772771835327</v>
      </c>
      <c r="M1032" s="67">
        <v>0.74743908643722534</v>
      </c>
      <c r="N1032" s="67">
        <v>0.73544400930404663</v>
      </c>
      <c r="O1032" s="67">
        <v>0.77291804552078247</v>
      </c>
      <c r="P1032" s="67">
        <v>0.83162897825241089</v>
      </c>
      <c r="Q1032" s="67">
        <v>0.91089522838592529</v>
      </c>
      <c r="R1032" s="67">
        <v>1.0261596441268921</v>
      </c>
      <c r="S1032" s="67">
        <v>1.2357603311538696</v>
      </c>
      <c r="T1032" s="67">
        <v>1.492031455039978</v>
      </c>
      <c r="U1032" s="67">
        <v>1.7510887384414673</v>
      </c>
      <c r="V1032" s="67">
        <v>2.0465774536132813</v>
      </c>
      <c r="W1032" s="67">
        <v>2.3077065944671631</v>
      </c>
      <c r="X1032" s="67">
        <v>2.5726912021636963</v>
      </c>
      <c r="Y1032" s="67">
        <v>2.7782986164093018</v>
      </c>
      <c r="Z1032" s="67">
        <v>2.9458329677581787</v>
      </c>
      <c r="AA1032" s="67">
        <v>2.9485187530517578</v>
      </c>
      <c r="AB1032" s="67">
        <v>2.8041985034942627</v>
      </c>
      <c r="AC1032" s="67">
        <v>2.5613524913787842</v>
      </c>
      <c r="AD1032" s="67">
        <v>2.3067531585693359</v>
      </c>
      <c r="AE1032" s="67">
        <v>1.9408420324325562</v>
      </c>
      <c r="AF1032" s="67">
        <v>1.5568866729736328</v>
      </c>
      <c r="AG1032" s="67">
        <v>-8.955509215593338E-2</v>
      </c>
      <c r="AH1032" s="67">
        <v>-6.5536327660083771E-2</v>
      </c>
      <c r="AI1032" s="67">
        <v>-6.0323484241962433E-2</v>
      </c>
      <c r="AJ1032" s="67">
        <v>-6.3402384519577026E-2</v>
      </c>
      <c r="AK1032" s="67">
        <v>-5.6080367416143417E-2</v>
      </c>
      <c r="AL1032" s="67">
        <v>-6.6489696502685547E-2</v>
      </c>
      <c r="AM1032" s="67">
        <v>-6.8592995405197144E-2</v>
      </c>
      <c r="AN1032" s="67">
        <v>-7.3884725570678711E-2</v>
      </c>
      <c r="AO1032" s="67">
        <v>-7.1660779416561127E-2</v>
      </c>
      <c r="AP1032" s="67">
        <v>-0.10093347728252411</v>
      </c>
      <c r="AQ1032" s="67">
        <v>-8.7908409535884857E-2</v>
      </c>
      <c r="AR1032" s="67">
        <v>-8.3345673978328705E-2</v>
      </c>
      <c r="AS1032" s="67">
        <v>-0.10686328262090683</v>
      </c>
      <c r="AT1032" s="67">
        <v>-8.8988490402698517E-2</v>
      </c>
      <c r="AU1032" s="67">
        <v>0.14440076053142548</v>
      </c>
      <c r="AV1032" s="67">
        <v>0.2179936021566391</v>
      </c>
      <c r="AW1032" s="67">
        <v>0.23587621748447418</v>
      </c>
      <c r="AX1032" s="67">
        <v>0.28989368677139282</v>
      </c>
      <c r="AY1032" s="67">
        <v>0.24584023654460907</v>
      </c>
      <c r="AZ1032" s="67">
        <v>-0.1023300513625145</v>
      </c>
      <c r="BA1032" s="67">
        <v>-0.18575751781463623</v>
      </c>
      <c r="BB1032" s="67">
        <v>-0.1862640380859375</v>
      </c>
      <c r="BC1032" s="67">
        <v>-0.16139097511768341</v>
      </c>
      <c r="BD1032" s="67">
        <v>-0.12572327256202698</v>
      </c>
      <c r="BE1032" s="67">
        <v>-4.5049432665109634E-2</v>
      </c>
      <c r="BF1032" s="67">
        <v>-2.4131732061505318E-2</v>
      </c>
      <c r="BG1032" s="67">
        <v>-2.1660797297954559E-2</v>
      </c>
      <c r="BH1032" s="67">
        <v>-2.6710812002420425E-2</v>
      </c>
      <c r="BI1032" s="67">
        <v>-2.0491013303399086E-2</v>
      </c>
      <c r="BJ1032" s="67">
        <v>-3.1122086569666862E-2</v>
      </c>
      <c r="BK1032" s="67">
        <v>-3.127497062087059E-2</v>
      </c>
      <c r="BL1032" s="67">
        <v>-3.4263674169778824E-2</v>
      </c>
      <c r="BM1032" s="67">
        <v>-2.9502125456929207E-2</v>
      </c>
      <c r="BN1032" s="67">
        <v>-5.5467713624238968E-2</v>
      </c>
      <c r="BO1032" s="67">
        <v>-3.9085842669010162E-2</v>
      </c>
      <c r="BP1032" s="67">
        <v>-3.1735539436340332E-2</v>
      </c>
      <c r="BQ1032" s="67">
        <v>-5.2492115646600723E-2</v>
      </c>
      <c r="BR1032" s="67">
        <v>-3.2656315714120865E-2</v>
      </c>
      <c r="BS1032" s="67">
        <v>0.2015376091003418</v>
      </c>
      <c r="BT1032" s="67">
        <v>0.27600640058517456</v>
      </c>
      <c r="BU1032" s="67">
        <v>0.29454946517944336</v>
      </c>
      <c r="BV1032" s="67">
        <v>0.34901350736618042</v>
      </c>
      <c r="BW1032" s="67">
        <v>0.30487018823623657</v>
      </c>
      <c r="BX1032" s="67">
        <v>-4.3551351875066757E-2</v>
      </c>
      <c r="BY1032" s="67">
        <v>-0.12783445417881012</v>
      </c>
      <c r="BZ1032" s="67">
        <v>-0.13018995523452759</v>
      </c>
      <c r="CA1032" s="67">
        <v>-0.10838329046964645</v>
      </c>
      <c r="CB1032" s="67">
        <v>-7.6331794261932373E-2</v>
      </c>
      <c r="CC1032" s="67">
        <v>-1.4224955812096596E-2</v>
      </c>
      <c r="CD1032" s="67">
        <v>4.5449668541550636E-3</v>
      </c>
      <c r="CE1032" s="67">
        <v>5.1168608479201794E-3</v>
      </c>
      <c r="CF1032" s="67">
        <v>-1.2983406195417047E-3</v>
      </c>
      <c r="CG1032" s="67">
        <v>4.158062394708395E-3</v>
      </c>
      <c r="CH1032" s="67">
        <v>-6.6265920177102089E-3</v>
      </c>
      <c r="CI1032" s="67">
        <v>-5.4286248050630093E-3</v>
      </c>
      <c r="CJ1032" s="67">
        <v>-6.8222633562982082E-3</v>
      </c>
      <c r="CK1032" s="67">
        <v>-3.0316718039102852E-4</v>
      </c>
      <c r="CL1032" s="67">
        <v>-2.3978265002369881E-2</v>
      </c>
      <c r="CM1032" s="67">
        <v>-5.2714827470481396E-3</v>
      </c>
      <c r="CN1032" s="67">
        <v>4.0094777941703796E-3</v>
      </c>
      <c r="CO1032" s="67">
        <v>-1.4834814704954624E-2</v>
      </c>
      <c r="CP1032" s="67">
        <v>6.3591771759092808E-3</v>
      </c>
      <c r="CQ1032" s="67">
        <v>0.2411104142665863</v>
      </c>
      <c r="CR1032" s="67">
        <v>0.31618589162826538</v>
      </c>
      <c r="CS1032" s="67">
        <v>0.33518636226654053</v>
      </c>
      <c r="CT1032" s="67">
        <v>0.38995972275733948</v>
      </c>
      <c r="CU1032" s="67">
        <v>0.34575414657592773</v>
      </c>
      <c r="CV1032" s="67">
        <v>-2.8413985855877399E-3</v>
      </c>
      <c r="CW1032" s="67">
        <v>-8.7717123329639435E-2</v>
      </c>
      <c r="CX1032" s="67">
        <v>-9.1353230178356171E-2</v>
      </c>
      <c r="CY1032" s="67">
        <v>-7.1670345962047577E-2</v>
      </c>
      <c r="CZ1032" s="67">
        <v>-4.2123422026634216E-2</v>
      </c>
      <c r="DA1032" s="67">
        <v>1.6599526628851891E-2</v>
      </c>
      <c r="DB1032" s="67">
        <v>3.3221662044525146E-2</v>
      </c>
      <c r="DC1032" s="67">
        <v>3.1894519925117493E-2</v>
      </c>
      <c r="DD1032" s="67">
        <v>2.4114130064845085E-2</v>
      </c>
      <c r="DE1032" s="67">
        <v>2.8807139024138451E-2</v>
      </c>
      <c r="DF1032" s="67">
        <v>1.7868902534246445E-2</v>
      </c>
      <c r="DG1032" s="67">
        <v>2.0417721942067146E-2</v>
      </c>
      <c r="DH1032" s="67">
        <v>2.0619148388504982E-2</v>
      </c>
      <c r="DI1032" s="67">
        <v>2.8895789757370949E-2</v>
      </c>
      <c r="DJ1032" s="67">
        <v>7.5111840851604939E-3</v>
      </c>
      <c r="DK1032" s="67">
        <v>2.8542879968881607E-2</v>
      </c>
      <c r="DL1032" s="67">
        <v>3.9754495024681091E-2</v>
      </c>
      <c r="DM1032" s="67">
        <v>2.2822489961981773E-2</v>
      </c>
      <c r="DN1032" s="67">
        <v>4.5374669134616852E-2</v>
      </c>
      <c r="DO1032" s="67">
        <v>0.28068321943283081</v>
      </c>
      <c r="DP1032" s="67">
        <v>0.35636541247367859</v>
      </c>
      <c r="DQ1032" s="67">
        <v>0.37582328915596008</v>
      </c>
      <c r="DR1032" s="67">
        <v>0.43090596795082092</v>
      </c>
      <c r="DS1032" s="67">
        <v>0.38663813471794128</v>
      </c>
      <c r="DT1032" s="67">
        <v>3.7868551909923553E-2</v>
      </c>
      <c r="DU1032" s="67">
        <v>-4.7599788755178452E-2</v>
      </c>
      <c r="DV1032" s="67">
        <v>-5.2516497671604156E-2</v>
      </c>
      <c r="DW1032" s="67">
        <v>-3.4957394003868103E-2</v>
      </c>
      <c r="DX1032" s="67">
        <v>-7.9150451347231865E-3</v>
      </c>
      <c r="DY1032" s="67">
        <v>6.1105180531740189E-2</v>
      </c>
      <c r="DZ1032" s="67">
        <v>7.4626259505748749E-2</v>
      </c>
      <c r="EA1032" s="67">
        <v>7.0557199418544769E-2</v>
      </c>
      <c r="EB1032" s="67">
        <v>6.0805700719356537E-2</v>
      </c>
      <c r="EC1032" s="67">
        <v>6.4396493136882782E-2</v>
      </c>
      <c r="ED1032" s="67">
        <v>5.3236503154039383E-2</v>
      </c>
      <c r="EE1032" s="67">
        <v>5.7735741138458252E-2</v>
      </c>
      <c r="EF1032" s="67">
        <v>6.0240194201469421E-2</v>
      </c>
      <c r="EG1032" s="67">
        <v>7.1054451167583466E-2</v>
      </c>
      <c r="EH1032" s="67">
        <v>5.2976951003074646E-2</v>
      </c>
      <c r="EI1032" s="67">
        <v>7.7365443110466003E-2</v>
      </c>
      <c r="EJ1032" s="67">
        <v>9.1364629566669464E-2</v>
      </c>
      <c r="EK1032" s="67">
        <v>7.7193655073642731E-2</v>
      </c>
      <c r="EL1032" s="67">
        <v>0.10170683264732361</v>
      </c>
      <c r="EM1032" s="67">
        <v>0.33782002329826355</v>
      </c>
      <c r="EN1032" s="67">
        <v>0.41437822580337524</v>
      </c>
      <c r="EO1032" s="67">
        <v>0.43449649214744568</v>
      </c>
      <c r="EP1032" s="67">
        <v>0.49002572894096375</v>
      </c>
      <c r="EQ1032" s="67">
        <v>0.44566807150840759</v>
      </c>
      <c r="ER1032" s="67">
        <v>9.6647255122661591E-2</v>
      </c>
      <c r="ES1032" s="67">
        <v>1.0323270224034786E-2</v>
      </c>
      <c r="ET1032" s="67">
        <v>3.5575744695961475E-3</v>
      </c>
      <c r="EU1032" s="67">
        <v>1.8050277605652809E-2</v>
      </c>
      <c r="EV1032" s="67">
        <v>4.147641733288765E-2</v>
      </c>
      <c r="EW1032" s="67">
        <v>79.880805969238281</v>
      </c>
      <c r="EX1032" s="67">
        <v>79.415000915527344</v>
      </c>
      <c r="EY1032" s="67">
        <v>77.942291259765625</v>
      </c>
      <c r="EZ1032" s="67">
        <v>75.535430908203125</v>
      </c>
      <c r="FA1032" s="67">
        <v>73.580810546875</v>
      </c>
      <c r="FB1032" s="67">
        <v>73.843955993652344</v>
      </c>
      <c r="FC1032" s="67">
        <v>74.081672668457031</v>
      </c>
      <c r="FD1032" s="67">
        <v>75.367240905761719</v>
      </c>
      <c r="FE1032" s="67">
        <v>79.896400451660156</v>
      </c>
      <c r="FF1032" s="67">
        <v>84.609115600585938</v>
      </c>
      <c r="FG1032" s="67">
        <v>88.124412536621094</v>
      </c>
      <c r="FH1032" s="67">
        <v>91.579605102539063</v>
      </c>
      <c r="FI1032" s="67">
        <v>94.026542663574219</v>
      </c>
      <c r="FJ1032" s="67">
        <v>97.66455078125</v>
      </c>
      <c r="FK1032" s="67">
        <v>100.81602478027344</v>
      </c>
      <c r="FL1032" s="67">
        <v>102.24641418457031</v>
      </c>
      <c r="FM1032" s="67">
        <v>103.12284851074219</v>
      </c>
      <c r="FN1032" s="67">
        <v>102.93808746337891</v>
      </c>
      <c r="FO1032" s="67">
        <v>100.87924957275391</v>
      </c>
      <c r="FP1032" s="67">
        <v>94.882057189941406</v>
      </c>
      <c r="FQ1032" s="67">
        <v>89.462806701660156</v>
      </c>
      <c r="FR1032" s="67">
        <v>84.834510803222656</v>
      </c>
      <c r="FS1032" s="67">
        <v>81.935325622558594</v>
      </c>
      <c r="FT1032" s="67">
        <v>79.675857543945313</v>
      </c>
      <c r="FU1032" s="68">
        <v>5.223996564745903E-2</v>
      </c>
      <c r="FV1032" s="40">
        <v>8.7399997711181641</v>
      </c>
      <c r="FW1032">
        <v>8944.76</v>
      </c>
      <c r="FX1032">
        <v>1</v>
      </c>
    </row>
    <row r="1033" spans="1:180" x14ac:dyDescent="0.2">
      <c r="A1033" t="s">
        <v>189</v>
      </c>
      <c r="B1033" t="s">
        <v>207</v>
      </c>
      <c r="C1033" t="s">
        <v>204</v>
      </c>
      <c r="D1033" t="s">
        <v>188</v>
      </c>
      <c r="E1033" t="s">
        <v>1</v>
      </c>
      <c r="F1033" t="s">
        <v>193</v>
      </c>
      <c r="G1033" s="60" t="s">
        <v>223</v>
      </c>
      <c r="H1033" s="67">
        <v>5543.9999886751175</v>
      </c>
      <c r="I1033" s="67">
        <v>1.2766921520233154</v>
      </c>
      <c r="J1033" s="67">
        <v>1.0845605134963989</v>
      </c>
      <c r="K1033" s="67">
        <v>0.94070065021514893</v>
      </c>
      <c r="L1033" s="67">
        <v>0.85184729099273682</v>
      </c>
      <c r="M1033" s="67">
        <v>0.80140084028244019</v>
      </c>
      <c r="N1033" s="67">
        <v>0.78508180379867554</v>
      </c>
      <c r="O1033" s="67">
        <v>0.81891602277755737</v>
      </c>
      <c r="P1033" s="67">
        <v>0.84996795654296875</v>
      </c>
      <c r="Q1033" s="67">
        <v>0.90277558565139771</v>
      </c>
      <c r="R1033" s="67">
        <v>1.0152184963226318</v>
      </c>
      <c r="S1033" s="67">
        <v>1.1606435775756836</v>
      </c>
      <c r="T1033" s="67">
        <v>1.3700814247131348</v>
      </c>
      <c r="U1033" s="67">
        <v>1.6119930744171143</v>
      </c>
      <c r="V1033" s="67">
        <v>1.8728832006454468</v>
      </c>
      <c r="W1033" s="67">
        <v>2.1194241046905518</v>
      </c>
      <c r="X1033" s="67">
        <v>2.3566732406616211</v>
      </c>
      <c r="Y1033" s="67">
        <v>2.5509264469146729</v>
      </c>
      <c r="Z1033" s="67">
        <v>2.6717529296875</v>
      </c>
      <c r="AA1033" s="67">
        <v>2.6353063583374023</v>
      </c>
      <c r="AB1033" s="67">
        <v>2.4596803188323975</v>
      </c>
      <c r="AC1033" s="67">
        <v>2.2730710506439209</v>
      </c>
      <c r="AD1033" s="67">
        <v>2.0877165794372559</v>
      </c>
      <c r="AE1033" s="67">
        <v>1.7528071403503418</v>
      </c>
      <c r="AF1033" s="67">
        <v>1.42790687084198</v>
      </c>
      <c r="AG1033" s="67">
        <v>-9.2466749250888824E-2</v>
      </c>
      <c r="AH1033" s="67">
        <v>-7.2533629834651947E-2</v>
      </c>
      <c r="AI1033" s="67">
        <v>-7.0531874895095825E-2</v>
      </c>
      <c r="AJ1033" s="67">
        <v>-5.5239215493202209E-2</v>
      </c>
      <c r="AK1033" s="67">
        <v>-3.8220308721065521E-2</v>
      </c>
      <c r="AL1033" s="67">
        <v>-4.3594073504209518E-2</v>
      </c>
      <c r="AM1033" s="67">
        <v>-5.4929018020629883E-2</v>
      </c>
      <c r="AN1033" s="67">
        <v>-7.507786899805069E-2</v>
      </c>
      <c r="AO1033" s="67">
        <v>-7.5921192765235901E-2</v>
      </c>
      <c r="AP1033" s="67">
        <v>-7.7356442809104919E-2</v>
      </c>
      <c r="AQ1033" s="67">
        <v>-0.10193596035242081</v>
      </c>
      <c r="AR1033" s="67">
        <v>-0.10244951397180557</v>
      </c>
      <c r="AS1033" s="67">
        <v>-0.10265503823757172</v>
      </c>
      <c r="AT1033" s="67">
        <v>-5.2266258746385574E-2</v>
      </c>
      <c r="AU1033" s="67">
        <v>0.13615036010742188</v>
      </c>
      <c r="AV1033" s="67">
        <v>0.16950368881225586</v>
      </c>
      <c r="AW1033" s="67">
        <v>0.18182815611362457</v>
      </c>
      <c r="AX1033" s="67">
        <v>0.18888765573501587</v>
      </c>
      <c r="AY1033" s="67">
        <v>0.18610425293445587</v>
      </c>
      <c r="AZ1033" s="67">
        <v>-0.10132494568824768</v>
      </c>
      <c r="BA1033" s="67">
        <v>-0.17987404763698578</v>
      </c>
      <c r="BB1033" s="67">
        <v>-0.17299830913543701</v>
      </c>
      <c r="BC1033" s="67">
        <v>-0.16314481198787689</v>
      </c>
      <c r="BD1033" s="67">
        <v>-0.13908647000789642</v>
      </c>
      <c r="BE1033" s="67">
        <v>-4.8038281500339508E-2</v>
      </c>
      <c r="BF1033" s="67">
        <v>-3.1200917437672615E-2</v>
      </c>
      <c r="BG1033" s="67">
        <v>-3.1936191022396088E-2</v>
      </c>
      <c r="BH1033" s="67">
        <v>-1.8611103296279907E-2</v>
      </c>
      <c r="BI1033" s="67">
        <v>-2.6925208512693644E-3</v>
      </c>
      <c r="BJ1033" s="67">
        <v>-8.287421427667141E-3</v>
      </c>
      <c r="BK1033" s="67">
        <v>-1.7675234004855156E-2</v>
      </c>
      <c r="BL1033" s="67">
        <v>-3.5525467246770859E-2</v>
      </c>
      <c r="BM1033" s="67">
        <v>-3.3835679292678833E-2</v>
      </c>
      <c r="BN1033" s="67">
        <v>-3.1969960778951645E-2</v>
      </c>
      <c r="BO1033" s="67">
        <v>-5.3198661655187607E-2</v>
      </c>
      <c r="BP1033" s="67">
        <v>-5.0929147750139236E-2</v>
      </c>
      <c r="BQ1033" s="67">
        <v>-4.8378415405750275E-2</v>
      </c>
      <c r="BR1033" s="67">
        <v>3.9681750349700451E-3</v>
      </c>
      <c r="BS1033" s="67">
        <v>0.19318784773349762</v>
      </c>
      <c r="BT1033" s="67">
        <v>0.22741585969924927</v>
      </c>
      <c r="BU1033" s="67">
        <v>0.24039983749389648</v>
      </c>
      <c r="BV1033" s="67">
        <v>0.24790532886981964</v>
      </c>
      <c r="BW1033" s="67">
        <v>0.24503234028816223</v>
      </c>
      <c r="BX1033" s="67">
        <v>-4.2647603899240494E-2</v>
      </c>
      <c r="BY1033" s="67">
        <v>-0.12205091118812561</v>
      </c>
      <c r="BZ1033" s="67">
        <v>-0.11702122539281845</v>
      </c>
      <c r="CA1033" s="67">
        <v>-0.11022898554801941</v>
      </c>
      <c r="CB1033" s="67">
        <v>-8.9780926704406738E-2</v>
      </c>
      <c r="CC1033" s="67">
        <v>-1.726725697517395E-2</v>
      </c>
      <c r="CD1033" s="67">
        <v>-2.5740095879882574E-3</v>
      </c>
      <c r="CE1033" s="67">
        <v>-5.204932764172554E-3</v>
      </c>
      <c r="CF1033" s="67">
        <v>6.7574186250567436E-3</v>
      </c>
      <c r="CG1033" s="67">
        <v>2.1913914009928703E-2</v>
      </c>
      <c r="CH1033" s="67">
        <v>1.6165859997272491E-2</v>
      </c>
      <c r="CI1033" s="67">
        <v>8.1266211345791817E-3</v>
      </c>
      <c r="CJ1033" s="67">
        <v>-8.1315916031599045E-3</v>
      </c>
      <c r="CK1033" s="67">
        <v>-4.6873833052814007E-3</v>
      </c>
      <c r="CL1033" s="67">
        <v>-5.3542276145890355E-4</v>
      </c>
      <c r="CM1033" s="67">
        <v>-1.944335363805294E-2</v>
      </c>
      <c r="CN1033" s="67">
        <v>-1.5246299095451832E-2</v>
      </c>
      <c r="CO1033" s="67">
        <v>-1.0786594823002815E-2</v>
      </c>
      <c r="CP1033" s="67">
        <v>4.2915970087051392E-2</v>
      </c>
      <c r="CQ1033" s="67">
        <v>0.23269182443618774</v>
      </c>
      <c r="CR1033" s="67">
        <v>0.26752567291259766</v>
      </c>
      <c r="CS1033" s="67">
        <v>0.2809663712978363</v>
      </c>
      <c r="CT1033" s="67">
        <v>0.28878074884414673</v>
      </c>
      <c r="CU1033" s="67">
        <v>0.28584575653076172</v>
      </c>
      <c r="CV1033" s="67">
        <v>-2.007853239774704E-3</v>
      </c>
      <c r="CW1033" s="67">
        <v>-8.2002788782119751E-2</v>
      </c>
      <c r="CX1033" s="67">
        <v>-7.8251667320728302E-2</v>
      </c>
      <c r="CY1033" s="67">
        <v>-7.3579639196395874E-2</v>
      </c>
      <c r="CZ1033" s="67">
        <v>-5.5632077157497406E-2</v>
      </c>
      <c r="DA1033" s="67">
        <v>1.3503767549991608E-2</v>
      </c>
      <c r="DB1033" s="67">
        <v>2.6052897796034813E-2</v>
      </c>
      <c r="DC1033" s="67">
        <v>2.1526321768760681E-2</v>
      </c>
      <c r="DD1033" s="67">
        <v>3.2125938683748245E-2</v>
      </c>
      <c r="DE1033" s="67">
        <v>4.6520348638296127E-2</v>
      </c>
      <c r="DF1033" s="67">
        <v>4.0619142353534698E-2</v>
      </c>
      <c r="DG1033" s="67">
        <v>3.3928476274013519E-2</v>
      </c>
      <c r="DH1033" s="67">
        <v>1.926228404045105E-2</v>
      </c>
      <c r="DI1033" s="67">
        <v>2.4460915476083755E-2</v>
      </c>
      <c r="DJ1033" s="67">
        <v>3.0899114906787872E-2</v>
      </c>
      <c r="DK1033" s="67">
        <v>1.4311951585114002E-2</v>
      </c>
      <c r="DL1033" s="67">
        <v>2.0436549559235573E-2</v>
      </c>
      <c r="DM1033" s="67">
        <v>2.6805225759744644E-2</v>
      </c>
      <c r="DN1033" s="67">
        <v>8.1863760948181152E-2</v>
      </c>
      <c r="DO1033" s="67">
        <v>0.27219578623771667</v>
      </c>
      <c r="DP1033" s="67">
        <v>0.30763545632362366</v>
      </c>
      <c r="DQ1033" s="67">
        <v>0.32153293490409851</v>
      </c>
      <c r="DR1033" s="67">
        <v>0.32965618371963501</v>
      </c>
      <c r="DS1033" s="67">
        <v>0.32665917277336121</v>
      </c>
      <c r="DT1033" s="67">
        <v>3.8631897419691086E-2</v>
      </c>
      <c r="DU1033" s="67">
        <v>-4.1954655200242996E-2</v>
      </c>
      <c r="DV1033" s="67">
        <v>-3.9482109248638153E-2</v>
      </c>
      <c r="DW1033" s="67">
        <v>-3.6930300295352936E-2</v>
      </c>
      <c r="DX1033" s="67">
        <v>-2.1483222022652626E-2</v>
      </c>
      <c r="DY1033" s="67">
        <v>5.7932235300540924E-2</v>
      </c>
      <c r="DZ1033" s="67">
        <v>6.7385613918304443E-2</v>
      </c>
      <c r="EA1033" s="67">
        <v>6.0122009366750717E-2</v>
      </c>
      <c r="EB1033" s="67">
        <v>6.8754054605960846E-2</v>
      </c>
      <c r="EC1033" s="67">
        <v>8.2048133015632629E-2</v>
      </c>
      <c r="ED1033" s="67">
        <v>7.59257972240448E-2</v>
      </c>
      <c r="EE1033" s="67">
        <v>7.1182258427143097E-2</v>
      </c>
      <c r="EF1033" s="67">
        <v>5.8814689517021179E-2</v>
      </c>
      <c r="EG1033" s="67">
        <v>6.6546425223350525E-2</v>
      </c>
      <c r="EH1033" s="67">
        <v>7.6285600662231445E-2</v>
      </c>
      <c r="EI1033" s="67">
        <v>6.3049249351024628E-2</v>
      </c>
      <c r="EJ1033" s="67">
        <v>7.1956917643547058E-2</v>
      </c>
      <c r="EK1033" s="67">
        <v>8.1081844866275787E-2</v>
      </c>
      <c r="EL1033" s="67">
        <v>0.13809819519519806</v>
      </c>
      <c r="EM1033" s="67">
        <v>0.32923325896263123</v>
      </c>
      <c r="EN1033" s="67">
        <v>0.36554762721061707</v>
      </c>
      <c r="EO1033" s="67">
        <v>0.38010463118553162</v>
      </c>
      <c r="EP1033" s="67">
        <v>0.38867384195327759</v>
      </c>
      <c r="EQ1033" s="67">
        <v>0.38558727502822876</v>
      </c>
      <c r="ER1033" s="67">
        <v>9.7309239208698273E-2</v>
      </c>
      <c r="ES1033" s="67">
        <v>1.5868481248617172E-2</v>
      </c>
      <c r="ET1033" s="67">
        <v>1.6494972631335258E-2</v>
      </c>
      <c r="EU1033" s="67">
        <v>1.5985526144504547E-2</v>
      </c>
      <c r="EV1033" s="67">
        <v>2.7822302654385567E-2</v>
      </c>
      <c r="EW1033" s="67">
        <v>77.438499450683594</v>
      </c>
      <c r="EX1033" s="67">
        <v>75.622123718261719</v>
      </c>
      <c r="EY1033" s="67">
        <v>73.757881164550781</v>
      </c>
      <c r="EZ1033" s="67">
        <v>72.239707946777344</v>
      </c>
      <c r="FA1033" s="67">
        <v>70.349540710449219</v>
      </c>
      <c r="FB1033" s="67">
        <v>69.486534118652344</v>
      </c>
      <c r="FC1033" s="67">
        <v>69.24609375</v>
      </c>
      <c r="FD1033" s="67">
        <v>71.276504516601563</v>
      </c>
      <c r="FE1033" s="67">
        <v>74.521232604980469</v>
      </c>
      <c r="FF1033" s="67">
        <v>78.106033325195313</v>
      </c>
      <c r="FG1033" s="67">
        <v>81.791702270507813</v>
      </c>
      <c r="FH1033" s="67">
        <v>85.486114501953125</v>
      </c>
      <c r="FI1033" s="67">
        <v>89.2894287109375</v>
      </c>
      <c r="FJ1033" s="67">
        <v>92.763092041015625</v>
      </c>
      <c r="FK1033" s="67">
        <v>95.622627258300781</v>
      </c>
      <c r="FL1033" s="67">
        <v>97.033241271972656</v>
      </c>
      <c r="FM1033" s="67">
        <v>97.758689880371094</v>
      </c>
      <c r="FN1033" s="67">
        <v>96.8857421875</v>
      </c>
      <c r="FO1033" s="67">
        <v>94.884742736816406</v>
      </c>
      <c r="FP1033" s="67">
        <v>90.6300048828125</v>
      </c>
      <c r="FQ1033" s="67">
        <v>86.85040283203125</v>
      </c>
      <c r="FR1033" s="67">
        <v>83.89056396484375</v>
      </c>
      <c r="FS1033" s="67">
        <v>81.054183959960938</v>
      </c>
      <c r="FT1033" s="67">
        <v>79.305152893066406</v>
      </c>
      <c r="FU1033" s="68">
        <v>5.2149593830108643E-2</v>
      </c>
      <c r="FV1033" s="40">
        <v>10.439999580383301</v>
      </c>
      <c r="FW1033">
        <v>8453.42</v>
      </c>
      <c r="FX1033">
        <v>1</v>
      </c>
    </row>
    <row r="1034" spans="1:180" x14ac:dyDescent="0.2">
      <c r="A1034" t="s">
        <v>189</v>
      </c>
      <c r="B1034" t="s">
        <v>207</v>
      </c>
      <c r="C1034" t="s">
        <v>204</v>
      </c>
      <c r="D1034" t="s">
        <v>188</v>
      </c>
      <c r="E1034" t="s">
        <v>1</v>
      </c>
      <c r="F1034" t="s">
        <v>193</v>
      </c>
      <c r="G1034" s="60" t="s">
        <v>224</v>
      </c>
      <c r="H1034" s="67">
        <v>5917.9998658895493</v>
      </c>
      <c r="I1034" s="67">
        <v>1.2285465002059937</v>
      </c>
      <c r="J1034" s="67">
        <v>1.0282365083694458</v>
      </c>
      <c r="K1034" s="67">
        <v>0.89506834745407104</v>
      </c>
      <c r="L1034" s="67">
        <v>0.81199508905410767</v>
      </c>
      <c r="M1034" s="67">
        <v>0.76111066341400146</v>
      </c>
      <c r="N1034" s="67">
        <v>0.76353722810745239</v>
      </c>
      <c r="O1034" s="67">
        <v>0.8191838264465332</v>
      </c>
      <c r="P1034" s="67">
        <v>0.84666270017623901</v>
      </c>
      <c r="Q1034" s="67">
        <v>0.87795335054397583</v>
      </c>
      <c r="R1034" s="67">
        <v>0.98290210962295532</v>
      </c>
      <c r="S1034" s="67">
        <v>1.1498908996582031</v>
      </c>
      <c r="T1034" s="67">
        <v>1.3985133171081543</v>
      </c>
      <c r="U1034" s="67">
        <v>1.6770907640457153</v>
      </c>
      <c r="V1034" s="67">
        <v>1.9512192010879517</v>
      </c>
      <c r="W1034" s="67">
        <v>2.2372159957885742</v>
      </c>
      <c r="X1034" s="67">
        <v>2.5275793075561523</v>
      </c>
      <c r="Y1034" s="67">
        <v>2.7562007904052734</v>
      </c>
      <c r="Z1034" s="67">
        <v>2.8972952365875244</v>
      </c>
      <c r="AA1034" s="67">
        <v>2.8933026790618896</v>
      </c>
      <c r="AB1034" s="67">
        <v>2.7406725883483887</v>
      </c>
      <c r="AC1034" s="67">
        <v>2.557302713394165</v>
      </c>
      <c r="AD1034" s="67">
        <v>2.2381081581115723</v>
      </c>
      <c r="AE1034" s="67">
        <v>1.7953683137893677</v>
      </c>
      <c r="AF1034" s="67">
        <v>1.4105991125106812</v>
      </c>
      <c r="AG1034" s="67">
        <v>-7.9252250492572784E-2</v>
      </c>
      <c r="AH1034" s="67">
        <v>-7.4734240770339966E-2</v>
      </c>
      <c r="AI1034" s="67">
        <v>-6.4762510359287262E-2</v>
      </c>
      <c r="AJ1034" s="67">
        <v>-5.1083274185657501E-2</v>
      </c>
      <c r="AK1034" s="67">
        <v>-5.3846843540668488E-2</v>
      </c>
      <c r="AL1034" s="67">
        <v>-5.277557298541069E-2</v>
      </c>
      <c r="AM1034" s="67">
        <v>-7.8118607401847839E-2</v>
      </c>
      <c r="AN1034" s="67">
        <v>-9.4656392931938171E-2</v>
      </c>
      <c r="AO1034" s="67">
        <v>-9.5311015844345093E-2</v>
      </c>
      <c r="AP1034" s="67">
        <v>-9.4583474099636078E-2</v>
      </c>
      <c r="AQ1034" s="67">
        <v>-0.11502083390951157</v>
      </c>
      <c r="AR1034" s="67">
        <v>-0.11337706446647644</v>
      </c>
      <c r="AS1034" s="67">
        <v>-0.10613765567541122</v>
      </c>
      <c r="AT1034" s="67">
        <v>-9.5171421766281128E-2</v>
      </c>
      <c r="AU1034" s="67">
        <v>9.5425873994827271E-2</v>
      </c>
      <c r="AV1034" s="67">
        <v>0.14583344757556915</v>
      </c>
      <c r="AW1034" s="67">
        <v>0.15610696375370026</v>
      </c>
      <c r="AX1034" s="67">
        <v>0.19473773241043091</v>
      </c>
      <c r="AY1034" s="67">
        <v>0.17474910616874695</v>
      </c>
      <c r="AZ1034" s="67">
        <v>-0.15920761227607727</v>
      </c>
      <c r="BA1034" s="67">
        <v>-0.23450528085231781</v>
      </c>
      <c r="BB1034" s="67">
        <v>-0.24821655452251434</v>
      </c>
      <c r="BC1034" s="67">
        <v>-0.18340244889259338</v>
      </c>
      <c r="BD1034" s="67">
        <v>-0.12527243793010712</v>
      </c>
      <c r="BE1034" s="67">
        <v>-3.6341723054647446E-2</v>
      </c>
      <c r="BF1034" s="67">
        <v>-3.4805666655302048E-2</v>
      </c>
      <c r="BG1034" s="67">
        <v>-2.7478881180286407E-2</v>
      </c>
      <c r="BH1034" s="67">
        <v>-1.5699058771133423E-2</v>
      </c>
      <c r="BI1034" s="67">
        <v>-1.9516795873641968E-2</v>
      </c>
      <c r="BJ1034" s="67">
        <v>-1.865832693874836E-2</v>
      </c>
      <c r="BK1034" s="67">
        <v>-4.2115207761526108E-2</v>
      </c>
      <c r="BL1034" s="67">
        <v>-5.6412108242511749E-2</v>
      </c>
      <c r="BM1034" s="67">
        <v>-5.4619070142507553E-2</v>
      </c>
      <c r="BN1034" s="67">
        <v>-5.0689022988080978E-2</v>
      </c>
      <c r="BO1034" s="67">
        <v>-6.7893922328948975E-2</v>
      </c>
      <c r="BP1034" s="67">
        <v>-6.3588850200176239E-2</v>
      </c>
      <c r="BQ1034" s="67">
        <v>-5.3691774606704712E-2</v>
      </c>
      <c r="BR1034" s="67">
        <v>-4.0843673050403595E-2</v>
      </c>
      <c r="BS1034" s="67">
        <v>0.15053685009479523</v>
      </c>
      <c r="BT1034" s="67">
        <v>0.20178094506263733</v>
      </c>
      <c r="BU1034" s="67">
        <v>0.21268822252750397</v>
      </c>
      <c r="BV1034" s="67">
        <v>0.25175008177757263</v>
      </c>
      <c r="BW1034" s="67">
        <v>0.23167447745800018</v>
      </c>
      <c r="BX1034" s="67">
        <v>-0.1025242805480957</v>
      </c>
      <c r="BY1034" s="67">
        <v>-0.1786482036113739</v>
      </c>
      <c r="BZ1034" s="67">
        <v>-0.19413876533508301</v>
      </c>
      <c r="CA1034" s="67">
        <v>-0.13228347897529602</v>
      </c>
      <c r="CB1034" s="67">
        <v>-7.7632099390029907E-2</v>
      </c>
      <c r="CC1034" s="67">
        <v>-6.6220294684171677E-3</v>
      </c>
      <c r="CD1034" s="67">
        <v>-7.1512577123939991E-3</v>
      </c>
      <c r="CE1034" s="67">
        <v>-1.6563523095101118E-3</v>
      </c>
      <c r="CF1034" s="67">
        <v>8.8079404085874557E-3</v>
      </c>
      <c r="CG1034" s="67">
        <v>4.2600915767252445E-3</v>
      </c>
      <c r="CH1034" s="67">
        <v>4.9711731262505054E-3</v>
      </c>
      <c r="CI1034" s="67">
        <v>-1.7179358750581741E-2</v>
      </c>
      <c r="CJ1034" s="67">
        <v>-2.9924223199486732E-2</v>
      </c>
      <c r="CK1034" s="67">
        <v>-2.6435956358909607E-2</v>
      </c>
      <c r="CL1034" s="67">
        <v>-2.0287852734327316E-2</v>
      </c>
      <c r="CM1034" s="67">
        <v>-3.525397926568985E-2</v>
      </c>
      <c r="CN1034" s="67">
        <v>-2.9105689376592636E-2</v>
      </c>
      <c r="CO1034" s="67">
        <v>-1.7367923632264137E-2</v>
      </c>
      <c r="CP1034" s="67">
        <v>-3.2164407894015312E-3</v>
      </c>
      <c r="CQ1034" s="67">
        <v>0.18870656192302704</v>
      </c>
      <c r="CR1034" s="67">
        <v>0.24052999913692474</v>
      </c>
      <c r="CS1034" s="67">
        <v>0.25187620520591736</v>
      </c>
      <c r="CT1034" s="67">
        <v>0.29123663902282715</v>
      </c>
      <c r="CU1034" s="67">
        <v>0.27110081911087036</v>
      </c>
      <c r="CV1034" s="67">
        <v>-6.3265576958656311E-2</v>
      </c>
      <c r="CW1034" s="67">
        <v>-0.13996177911758423</v>
      </c>
      <c r="CX1034" s="67">
        <v>-0.15668463706970215</v>
      </c>
      <c r="CY1034" s="67">
        <v>-9.6878610551357269E-2</v>
      </c>
      <c r="CZ1034" s="67">
        <v>-4.4636551290750504E-2</v>
      </c>
      <c r="DA1034" s="67">
        <v>2.309766598045826E-2</v>
      </c>
      <c r="DB1034" s="67">
        <v>2.0503150299191475E-2</v>
      </c>
      <c r="DC1034" s="67">
        <v>2.4166176095604897E-2</v>
      </c>
      <c r="DD1034" s="67">
        <v>3.3314939588308334E-2</v>
      </c>
      <c r="DE1034" s="67">
        <v>2.8036978095769882E-2</v>
      </c>
      <c r="DF1034" s="67">
        <v>2.8600672259926796E-2</v>
      </c>
      <c r="DG1034" s="67">
        <v>7.756491657346487E-3</v>
      </c>
      <c r="DH1034" s="67">
        <v>-3.4363432787358761E-3</v>
      </c>
      <c r="DI1034" s="67">
        <v>1.7471557948738337E-3</v>
      </c>
      <c r="DJ1034" s="67">
        <v>1.0113316588103771E-2</v>
      </c>
      <c r="DK1034" s="67">
        <v>-2.6140294503420591E-3</v>
      </c>
      <c r="DL1034" s="67">
        <v>5.3774714469909668E-3</v>
      </c>
      <c r="DM1034" s="67">
        <v>1.8955929204821587E-2</v>
      </c>
      <c r="DN1034" s="67">
        <v>3.4410793334245682E-2</v>
      </c>
      <c r="DO1034" s="67">
        <v>0.22687624394893646</v>
      </c>
      <c r="DP1034" s="67">
        <v>0.27927908301353455</v>
      </c>
      <c r="DQ1034" s="67">
        <v>0.29106423258781433</v>
      </c>
      <c r="DR1034" s="67">
        <v>0.33072322607040405</v>
      </c>
      <c r="DS1034" s="67">
        <v>0.31052714586257935</v>
      </c>
      <c r="DT1034" s="67">
        <v>-2.4006875231862068E-2</v>
      </c>
      <c r="DU1034" s="67">
        <v>-0.10127533227205276</v>
      </c>
      <c r="DV1034" s="67">
        <v>-0.11923051625490189</v>
      </c>
      <c r="DW1034" s="67">
        <v>-6.1473757028579712E-2</v>
      </c>
      <c r="DX1034" s="67">
        <v>-1.16410031914711E-2</v>
      </c>
      <c r="DY1034" s="67">
        <v>6.6008187830448151E-2</v>
      </c>
      <c r="DZ1034" s="67">
        <v>6.0431726276874542E-2</v>
      </c>
      <c r="EA1034" s="67">
        <v>6.14498071372509E-2</v>
      </c>
      <c r="EB1034" s="67">
        <v>6.8699158728122711E-2</v>
      </c>
      <c r="EC1034" s="67">
        <v>6.2367025762796402E-2</v>
      </c>
      <c r="ED1034" s="67">
        <v>6.2717914581298828E-2</v>
      </c>
      <c r="EE1034" s="67">
        <v>4.3759897351264954E-2</v>
      </c>
      <c r="EF1034" s="67">
        <v>3.4807950258255005E-2</v>
      </c>
      <c r="EG1034" s="67">
        <v>4.2439095675945282E-2</v>
      </c>
      <c r="EH1034" s="67">
        <v>5.4007779806852341E-2</v>
      </c>
      <c r="EI1034" s="67">
        <v>4.4512871652841568E-2</v>
      </c>
      <c r="EJ1034" s="67">
        <v>5.516568198800087E-2</v>
      </c>
      <c r="EK1034" s="67">
        <v>7.1401804685592651E-2</v>
      </c>
      <c r="EL1034" s="67">
        <v>8.8738545775413513E-2</v>
      </c>
      <c r="EM1034" s="67">
        <v>0.28198724985122681</v>
      </c>
      <c r="EN1034" s="67">
        <v>0.33522656559944153</v>
      </c>
      <c r="EO1034" s="67">
        <v>0.34764549136161804</v>
      </c>
      <c r="EP1034" s="67">
        <v>0.38773560523986816</v>
      </c>
      <c r="EQ1034" s="67">
        <v>0.36745250225067139</v>
      </c>
      <c r="ER1034" s="67">
        <v>3.2676462084054947E-2</v>
      </c>
      <c r="ES1034" s="67">
        <v>-4.5418266206979752E-2</v>
      </c>
      <c r="ET1034" s="67">
        <v>-6.515270471572876E-2</v>
      </c>
      <c r="EU1034" s="67">
        <v>-1.0354769416153431E-2</v>
      </c>
      <c r="EV1034" s="67">
        <v>3.5999331623315811E-2</v>
      </c>
      <c r="EW1034" s="67">
        <v>81.372657775878906</v>
      </c>
      <c r="EX1034" s="67">
        <v>78.908927917480469</v>
      </c>
      <c r="EY1034" s="67">
        <v>76.909965515136719</v>
      </c>
      <c r="EZ1034" s="67">
        <v>75.813140869140625</v>
      </c>
      <c r="FA1034" s="67">
        <v>75.464698791503906</v>
      </c>
      <c r="FB1034" s="67">
        <v>74.846649169921875</v>
      </c>
      <c r="FC1034" s="67">
        <v>73.1129150390625</v>
      </c>
      <c r="FD1034" s="67">
        <v>76.840316772460938</v>
      </c>
      <c r="FE1034" s="67">
        <v>81.054595947265625</v>
      </c>
      <c r="FF1034" s="67">
        <v>84.909164428710938</v>
      </c>
      <c r="FG1034" s="67">
        <v>88.015190124511719</v>
      </c>
      <c r="FH1034" s="67">
        <v>91.542808532714844</v>
      </c>
      <c r="FI1034" s="67">
        <v>94.434181213378906</v>
      </c>
      <c r="FJ1034" s="67">
        <v>97.245796203613281</v>
      </c>
      <c r="FK1034" s="67">
        <v>99.814811706542969</v>
      </c>
      <c r="FL1034" s="67">
        <v>101.61805725097656</v>
      </c>
      <c r="FM1034" s="67">
        <v>102.05787658691406</v>
      </c>
      <c r="FN1034" s="67">
        <v>101.3841552734375</v>
      </c>
      <c r="FO1034" s="67">
        <v>99.383735656738281</v>
      </c>
      <c r="FP1034" s="67">
        <v>94.373825073242188</v>
      </c>
      <c r="FQ1034" s="67">
        <v>89.49658203125</v>
      </c>
      <c r="FR1034" s="67">
        <v>86.176033020019531</v>
      </c>
      <c r="FS1034" s="67">
        <v>81.345603942871094</v>
      </c>
      <c r="FT1034" s="67">
        <v>77.443527221679688</v>
      </c>
      <c r="FU1034" s="68">
        <v>5.0376400351524353E-2</v>
      </c>
      <c r="FV1034" s="40">
        <v>15.279999732971191</v>
      </c>
      <c r="FW1034">
        <v>9533.02</v>
      </c>
      <c r="FX1034">
        <v>1</v>
      </c>
    </row>
    <row r="1035" spans="1:180" x14ac:dyDescent="0.2">
      <c r="A1035" t="s">
        <v>189</v>
      </c>
      <c r="B1035" t="s">
        <v>207</v>
      </c>
      <c r="C1035" t="s">
        <v>204</v>
      </c>
      <c r="D1035" t="s">
        <v>188</v>
      </c>
      <c r="E1035" t="s">
        <v>1</v>
      </c>
      <c r="F1035" t="s">
        <v>193</v>
      </c>
      <c r="G1035" s="60" t="s">
        <v>225</v>
      </c>
      <c r="H1035" s="67">
        <v>5958.0000147819519</v>
      </c>
      <c r="I1035" s="67">
        <v>1.1380339860916138</v>
      </c>
      <c r="J1035" s="67">
        <v>0.94903528690338135</v>
      </c>
      <c r="K1035" s="67">
        <v>0.82349377870559692</v>
      </c>
      <c r="L1035" s="67">
        <v>0.74890726804733276</v>
      </c>
      <c r="M1035" s="67">
        <v>0.71601694822311401</v>
      </c>
      <c r="N1035" s="67">
        <v>0.71939557790756226</v>
      </c>
      <c r="O1035" s="67">
        <v>0.78737145662307739</v>
      </c>
      <c r="P1035" s="67">
        <v>0.80697321891784668</v>
      </c>
      <c r="Q1035" s="67">
        <v>0.80996876955032349</v>
      </c>
      <c r="R1035" s="67">
        <v>0.85939115285873413</v>
      </c>
      <c r="S1035" s="67">
        <v>0.95778143405914307</v>
      </c>
      <c r="T1035" s="67">
        <v>1.0983866453170776</v>
      </c>
      <c r="U1035" s="67">
        <v>1.2707586288452148</v>
      </c>
      <c r="V1035" s="67">
        <v>1.4892487525939941</v>
      </c>
      <c r="W1035" s="67">
        <v>1.7463885545730591</v>
      </c>
      <c r="X1035" s="67">
        <v>2.020519495010376</v>
      </c>
      <c r="Y1035" s="67">
        <v>2.2500965595245361</v>
      </c>
      <c r="Z1035" s="67">
        <v>2.3768644332885742</v>
      </c>
      <c r="AA1035" s="67">
        <v>2.376345157623291</v>
      </c>
      <c r="AB1035" s="67">
        <v>2.1916999816894531</v>
      </c>
      <c r="AC1035" s="67">
        <v>1.9742196798324585</v>
      </c>
      <c r="AD1035" s="67">
        <v>1.7051138877868652</v>
      </c>
      <c r="AE1035" s="67">
        <v>1.3581056594848633</v>
      </c>
      <c r="AF1035" s="67">
        <v>1.0760267972946167</v>
      </c>
      <c r="AG1035" s="67">
        <v>-0.10447466373443604</v>
      </c>
      <c r="AH1035" s="67">
        <v>-8.5121273994445801E-2</v>
      </c>
      <c r="AI1035" s="67">
        <v>-7.6107777655124664E-2</v>
      </c>
      <c r="AJ1035" s="67">
        <v>-6.1871163547039032E-2</v>
      </c>
      <c r="AK1035" s="67">
        <v>-4.3347053229808807E-2</v>
      </c>
      <c r="AL1035" s="67">
        <v>-5.1985852420330048E-2</v>
      </c>
      <c r="AM1035" s="67">
        <v>-4.9901783466339111E-2</v>
      </c>
      <c r="AN1035" s="67">
        <v>-8.0573186278343201E-2</v>
      </c>
      <c r="AO1035" s="67">
        <v>-9.1956540942192078E-2</v>
      </c>
      <c r="AP1035" s="67">
        <v>-0.11343124508857727</v>
      </c>
      <c r="AQ1035" s="67">
        <v>-0.11583466827869415</v>
      </c>
      <c r="AR1035" s="67">
        <v>-9.2177405953407288E-2</v>
      </c>
      <c r="AS1035" s="67">
        <v>-0.10866428911685944</v>
      </c>
      <c r="AT1035" s="67">
        <v>-9.2506974935531616E-2</v>
      </c>
      <c r="AU1035" s="67">
        <v>6.3357152044773102E-2</v>
      </c>
      <c r="AV1035" s="67">
        <v>0.10175172239542007</v>
      </c>
      <c r="AW1035" s="67">
        <v>0.13071776926517487</v>
      </c>
      <c r="AX1035" s="67">
        <v>0.14892090857028961</v>
      </c>
      <c r="AY1035" s="67">
        <v>0.15496367216110229</v>
      </c>
      <c r="AZ1035" s="67">
        <v>-9.0807393193244934E-2</v>
      </c>
      <c r="BA1035" s="67">
        <v>-0.18436236679553986</v>
      </c>
      <c r="BB1035" s="67">
        <v>-0.18442116677761078</v>
      </c>
      <c r="BC1035" s="67">
        <v>-0.15120832622051239</v>
      </c>
      <c r="BD1035" s="67">
        <v>-8.7724998593330383E-2</v>
      </c>
      <c r="BE1035" s="67">
        <v>-6.1736159026622772E-2</v>
      </c>
      <c r="BF1035" s="67">
        <v>-4.535377025604248E-2</v>
      </c>
      <c r="BG1035" s="67">
        <v>-3.8975276052951813E-2</v>
      </c>
      <c r="BH1035" s="67">
        <v>-2.6631591841578484E-2</v>
      </c>
      <c r="BI1035" s="67">
        <v>-9.1589279472827911E-3</v>
      </c>
      <c r="BJ1035" s="67">
        <v>-1.8011528998613358E-2</v>
      </c>
      <c r="BK1035" s="67">
        <v>-1.4050671830773354E-2</v>
      </c>
      <c r="BL1035" s="67">
        <v>-4.2491313070058823E-2</v>
      </c>
      <c r="BM1035" s="67">
        <v>-5.143626406788826E-2</v>
      </c>
      <c r="BN1035" s="67">
        <v>-6.9721132516860962E-2</v>
      </c>
      <c r="BO1035" s="67">
        <v>-6.8903133273124695E-2</v>
      </c>
      <c r="BP1035" s="67">
        <v>-4.2592413723468781E-2</v>
      </c>
      <c r="BQ1035" s="67">
        <v>-5.6431494653224945E-2</v>
      </c>
      <c r="BR1035" s="67">
        <v>-3.8399521261453629E-2</v>
      </c>
      <c r="BS1035" s="67">
        <v>0.11824489384889603</v>
      </c>
      <c r="BT1035" s="67">
        <v>0.1574723869562149</v>
      </c>
      <c r="BU1035" s="67">
        <v>0.18706871569156647</v>
      </c>
      <c r="BV1035" s="67">
        <v>0.20569995045661926</v>
      </c>
      <c r="BW1035" s="67">
        <v>0.21165505051612854</v>
      </c>
      <c r="BX1035" s="67">
        <v>-3.4357655793428421E-2</v>
      </c>
      <c r="BY1035" s="67">
        <v>-0.12873496115207672</v>
      </c>
      <c r="BZ1035" s="67">
        <v>-0.13056464493274689</v>
      </c>
      <c r="CA1035" s="67">
        <v>-0.10029707849025726</v>
      </c>
      <c r="CB1035" s="67">
        <v>-4.0277421474456787E-2</v>
      </c>
      <c r="CC1035" s="67">
        <v>-3.2135598361492157E-2</v>
      </c>
      <c r="CD1035" s="67">
        <v>-1.7810912802815437E-2</v>
      </c>
      <c r="CE1035" s="67">
        <v>-1.3257422484457493E-2</v>
      </c>
      <c r="CF1035" s="67">
        <v>-2.2247694432735443E-3</v>
      </c>
      <c r="CG1035" s="67">
        <v>1.4519663527607918E-2</v>
      </c>
      <c r="CH1035" s="67">
        <v>5.5189807899296284E-3</v>
      </c>
      <c r="CI1035" s="67">
        <v>1.0779695585370064E-2</v>
      </c>
      <c r="CJ1035" s="67">
        <v>-1.6115928068757057E-2</v>
      </c>
      <c r="CK1035" s="67">
        <v>-2.3372044786810875E-2</v>
      </c>
      <c r="CL1035" s="67">
        <v>-3.944765031337738E-2</v>
      </c>
      <c r="CM1035" s="67">
        <v>-3.6398492753505707E-2</v>
      </c>
      <c r="CN1035" s="67">
        <v>-8.2500074058771133E-3</v>
      </c>
      <c r="CO1035" s="67">
        <v>-2.025521919131279E-2</v>
      </c>
      <c r="CP1035" s="67">
        <v>-9.2486169887706637E-4</v>
      </c>
      <c r="CQ1035" s="67">
        <v>0.15625996887683868</v>
      </c>
      <c r="CR1035" s="67">
        <v>0.19606433808803558</v>
      </c>
      <c r="CS1035" s="67">
        <v>0.22609718143939972</v>
      </c>
      <c r="CT1035" s="67">
        <v>0.24502494931221008</v>
      </c>
      <c r="CU1035" s="67">
        <v>0.25091934204101563</v>
      </c>
      <c r="CV1035" s="67">
        <v>4.7392570413649082E-3</v>
      </c>
      <c r="CW1035" s="67">
        <v>-9.0207584202289581E-2</v>
      </c>
      <c r="CX1035" s="67">
        <v>-9.3263767659664154E-2</v>
      </c>
      <c r="CY1035" s="67">
        <v>-6.5036103129386902E-2</v>
      </c>
      <c r="CZ1035" s="67">
        <v>-7.4153756722807884E-3</v>
      </c>
      <c r="DA1035" s="67">
        <v>-2.5350423529744148E-3</v>
      </c>
      <c r="DB1035" s="67">
        <v>9.7319399937987328E-3</v>
      </c>
      <c r="DC1035" s="67">
        <v>1.2460430152714252E-2</v>
      </c>
      <c r="DD1035" s="67">
        <v>2.2182051092386246E-2</v>
      </c>
      <c r="DE1035" s="67">
        <v>3.8198258727788925E-2</v>
      </c>
      <c r="DF1035" s="67">
        <v>2.9049491509795189E-2</v>
      </c>
      <c r="DG1035" s="67">
        <v>3.561006486415863E-2</v>
      </c>
      <c r="DH1035" s="67">
        <v>1.0259459726512432E-2</v>
      </c>
      <c r="DI1035" s="67">
        <v>4.6921740286052227E-3</v>
      </c>
      <c r="DJ1035" s="67">
        <v>-9.1741615906357765E-3</v>
      </c>
      <c r="DK1035" s="67">
        <v>-3.8938496727496386E-3</v>
      </c>
      <c r="DL1035" s="67">
        <v>2.6092400774359703E-2</v>
      </c>
      <c r="DM1035" s="67">
        <v>1.5921056270599365E-2</v>
      </c>
      <c r="DN1035" s="67">
        <v>3.6549799144268036E-2</v>
      </c>
      <c r="DO1035" s="67">
        <v>0.19427505135536194</v>
      </c>
      <c r="DP1035" s="67">
        <v>0.23465630412101746</v>
      </c>
      <c r="DQ1035" s="67">
        <v>0.26512566208839417</v>
      </c>
      <c r="DR1035" s="67">
        <v>0.2843499481678009</v>
      </c>
      <c r="DS1035" s="67">
        <v>0.29018363356590271</v>
      </c>
      <c r="DT1035" s="67">
        <v>4.3836172670125961E-2</v>
      </c>
      <c r="DU1035" s="67">
        <v>-5.1680214703083038E-2</v>
      </c>
      <c r="DV1035" s="67">
        <v>-5.5962901562452316E-2</v>
      </c>
      <c r="DW1035" s="67">
        <v>-2.9775133356451988E-2</v>
      </c>
      <c r="DX1035" s="67">
        <v>2.5446668267250061E-2</v>
      </c>
      <c r="DY1035" s="67">
        <v>4.0203459560871124E-2</v>
      </c>
      <c r="DZ1035" s="67">
        <v>4.9499444663524628E-2</v>
      </c>
      <c r="EA1035" s="67">
        <v>4.9592923372983932E-2</v>
      </c>
      <c r="EB1035" s="67">
        <v>5.7421628385782242E-2</v>
      </c>
      <c r="EC1035" s="67">
        <v>7.2386376559734344E-2</v>
      </c>
      <c r="ED1035" s="67">
        <v>6.302381306886673E-2</v>
      </c>
      <c r="EE1035" s="67">
        <v>7.146117091178894E-2</v>
      </c>
      <c r="EF1035" s="67">
        <v>4.8341326415538788E-2</v>
      </c>
      <c r="EG1035" s="67">
        <v>4.5212447643280029E-2</v>
      </c>
      <c r="EH1035" s="67">
        <v>3.4535951912403107E-2</v>
      </c>
      <c r="EI1035" s="67">
        <v>4.3037690222263336E-2</v>
      </c>
      <c r="EJ1035" s="67">
        <v>7.5677387416362762E-2</v>
      </c>
      <c r="EK1035" s="67">
        <v>6.8153850734233856E-2</v>
      </c>
      <c r="EL1035" s="67">
        <v>9.0657256543636322E-2</v>
      </c>
      <c r="EM1035" s="67">
        <v>0.24916277825832367</v>
      </c>
      <c r="EN1035" s="67">
        <v>0.29037699103355408</v>
      </c>
      <c r="EO1035" s="67">
        <v>0.32147660851478577</v>
      </c>
      <c r="EP1035" s="67">
        <v>0.34112900495529175</v>
      </c>
      <c r="EQ1035" s="67">
        <v>0.34687501192092896</v>
      </c>
      <c r="ER1035" s="67">
        <v>0.10028590261936188</v>
      </c>
      <c r="ES1035" s="67">
        <v>3.9471946656703949E-3</v>
      </c>
      <c r="ET1035" s="67">
        <v>-2.1063678432255983E-3</v>
      </c>
      <c r="EU1035" s="67">
        <v>2.1136108785867691E-2</v>
      </c>
      <c r="EV1035" s="67">
        <v>7.2894245386123657E-2</v>
      </c>
      <c r="EW1035" s="67">
        <v>74.383277893066406</v>
      </c>
      <c r="EX1035" s="67">
        <v>72.43756103515625</v>
      </c>
      <c r="EY1035" s="67">
        <v>70.999786376953125</v>
      </c>
      <c r="EZ1035" s="67">
        <v>69.70343017578125</v>
      </c>
      <c r="FA1035" s="67">
        <v>67.715339660644531</v>
      </c>
      <c r="FB1035" s="67">
        <v>66.728675842285156</v>
      </c>
      <c r="FC1035" s="67">
        <v>65.662040710449219</v>
      </c>
      <c r="FD1035" s="67">
        <v>66.430435180664063</v>
      </c>
      <c r="FE1035" s="67">
        <v>70.261123657226563</v>
      </c>
      <c r="FF1035" s="67">
        <v>74.286277770996094</v>
      </c>
      <c r="FG1035" s="67">
        <v>78.079765319824219</v>
      </c>
      <c r="FH1035" s="67">
        <v>81.685478210449219</v>
      </c>
      <c r="FI1035" s="67">
        <v>85.431312561035156</v>
      </c>
      <c r="FJ1035" s="67">
        <v>88.637336730957031</v>
      </c>
      <c r="FK1035" s="67">
        <v>91.857635498046875</v>
      </c>
      <c r="FL1035" s="67">
        <v>94.264602661132813</v>
      </c>
      <c r="FM1035" s="67">
        <v>93.821014404296875</v>
      </c>
      <c r="FN1035" s="67">
        <v>91.941307067871094</v>
      </c>
      <c r="FO1035" s="67">
        <v>88.63336181640625</v>
      </c>
      <c r="FP1035" s="67">
        <v>83.178733825683594</v>
      </c>
      <c r="FQ1035" s="67">
        <v>78.692741394042969</v>
      </c>
      <c r="FR1035" s="67">
        <v>74.142662048339844</v>
      </c>
      <c r="FS1035" s="67">
        <v>70.446998596191406</v>
      </c>
      <c r="FT1035" s="67">
        <v>67.886795043945313</v>
      </c>
      <c r="FU1035" s="68">
        <v>5.01711405813694E-2</v>
      </c>
      <c r="FV1035" s="40">
        <v>8.630000114440918</v>
      </c>
      <c r="FW1035">
        <v>7843.57</v>
      </c>
      <c r="FX1035">
        <v>1</v>
      </c>
    </row>
    <row r="1036" spans="1:180" x14ac:dyDescent="0.2">
      <c r="A1036" t="s">
        <v>189</v>
      </c>
      <c r="B1036" t="s">
        <v>207</v>
      </c>
      <c r="C1036" t="s">
        <v>204</v>
      </c>
      <c r="D1036" t="s">
        <v>188</v>
      </c>
      <c r="E1036" t="s">
        <v>1</v>
      </c>
      <c r="F1036" t="s">
        <v>193</v>
      </c>
      <c r="G1036" s="60" t="s">
        <v>226</v>
      </c>
      <c r="H1036" s="67">
        <v>6193.0001220703125</v>
      </c>
      <c r="I1036" s="67">
        <v>0.94393211603164673</v>
      </c>
      <c r="J1036" s="67">
        <v>0.81908583641052246</v>
      </c>
      <c r="K1036" s="67">
        <v>0.73901420831680298</v>
      </c>
      <c r="L1036" s="67">
        <v>0.69333827495574951</v>
      </c>
      <c r="M1036" s="67">
        <v>0.67588305473327637</v>
      </c>
      <c r="N1036" s="67">
        <v>0.68563145399093628</v>
      </c>
      <c r="O1036" s="67">
        <v>0.76438790559768677</v>
      </c>
      <c r="P1036" s="67">
        <v>0.78802049160003662</v>
      </c>
      <c r="Q1036" s="67">
        <v>0.80643904209136963</v>
      </c>
      <c r="R1036" s="67">
        <v>0.86854642629623413</v>
      </c>
      <c r="S1036" s="67">
        <v>0.9964030385017395</v>
      </c>
      <c r="T1036" s="67">
        <v>1.1764740943908691</v>
      </c>
      <c r="U1036" s="67">
        <v>1.430084228515625</v>
      </c>
      <c r="V1036" s="67">
        <v>1.6959596872329712</v>
      </c>
      <c r="W1036" s="67">
        <v>1.9540166854858398</v>
      </c>
      <c r="X1036" s="67">
        <v>2.2322087287902832</v>
      </c>
      <c r="Y1036" s="67">
        <v>2.4621047973632813</v>
      </c>
      <c r="Z1036" s="67">
        <v>2.5865309238433838</v>
      </c>
      <c r="AA1036" s="67">
        <v>2.528630256652832</v>
      </c>
      <c r="AB1036" s="67">
        <v>2.3453185558319092</v>
      </c>
      <c r="AC1036" s="67">
        <v>2.1656911373138428</v>
      </c>
      <c r="AD1036" s="67">
        <v>1.9525299072265625</v>
      </c>
      <c r="AE1036" s="67">
        <v>1.6113842725753784</v>
      </c>
      <c r="AF1036" s="67">
        <v>1.3141560554504395</v>
      </c>
      <c r="AG1036" s="67">
        <v>-3.5518497228622437E-2</v>
      </c>
      <c r="AH1036" s="67">
        <v>-5.0551671534776688E-2</v>
      </c>
      <c r="AI1036" s="67">
        <v>-4.9661062657833099E-2</v>
      </c>
      <c r="AJ1036" s="67">
        <v>-4.4198609888553619E-2</v>
      </c>
      <c r="AK1036" s="67">
        <v>-3.5281982272863388E-2</v>
      </c>
      <c r="AL1036" s="67">
        <v>-4.9665182828903198E-2</v>
      </c>
      <c r="AM1036" s="67">
        <v>-6.5380595624446869E-2</v>
      </c>
      <c r="AN1036" s="67">
        <v>-6.5005376935005188E-2</v>
      </c>
      <c r="AO1036" s="67">
        <v>-6.6172398626804352E-2</v>
      </c>
      <c r="AP1036" s="67">
        <v>-6.7863523960113525E-2</v>
      </c>
      <c r="AQ1036" s="67">
        <v>-7.790643721818924E-2</v>
      </c>
      <c r="AR1036" s="67">
        <v>-8.6113110184669495E-2</v>
      </c>
      <c r="AS1036" s="67">
        <v>-7.6072953641414642E-2</v>
      </c>
      <c r="AT1036" s="67">
        <v>-5.4240942001342773E-2</v>
      </c>
      <c r="AU1036" s="67">
        <v>0.11126450449228287</v>
      </c>
      <c r="AV1036" s="67">
        <v>0.1440313458442688</v>
      </c>
      <c r="AW1036" s="67">
        <v>0.17553877830505371</v>
      </c>
      <c r="AX1036" s="67">
        <v>0.19928492605686188</v>
      </c>
      <c r="AY1036" s="67">
        <v>0.17854891717433929</v>
      </c>
      <c r="AZ1036" s="67">
        <v>-8.4692075848579407E-2</v>
      </c>
      <c r="BA1036" s="67">
        <v>-0.18017809092998505</v>
      </c>
      <c r="BB1036" s="67">
        <v>-0.16337738931179047</v>
      </c>
      <c r="BC1036" s="67">
        <v>-0.14129894971847534</v>
      </c>
      <c r="BD1036" s="67">
        <v>-9.8192669451236725E-2</v>
      </c>
      <c r="BE1036" s="67">
        <v>6.3123544678092003E-3</v>
      </c>
      <c r="BF1036" s="67">
        <v>-1.1634144000709057E-2</v>
      </c>
      <c r="BG1036" s="67">
        <v>-1.3325582258403301E-2</v>
      </c>
      <c r="BH1036" s="67">
        <v>-9.7204521298408508E-3</v>
      </c>
      <c r="BI1036" s="67">
        <v>-1.8379720859229565E-3</v>
      </c>
      <c r="BJ1036" s="67">
        <v>-1.6434630379080772E-2</v>
      </c>
      <c r="BK1036" s="67">
        <v>-3.0318479984998703E-2</v>
      </c>
      <c r="BL1036" s="67">
        <v>-2.776682935655117E-2</v>
      </c>
      <c r="BM1036" s="67">
        <v>-2.6547146961092949E-2</v>
      </c>
      <c r="BN1036" s="67">
        <v>-2.5118358433246613E-2</v>
      </c>
      <c r="BO1036" s="67">
        <v>-3.2002873718738556E-2</v>
      </c>
      <c r="BP1036" s="67">
        <v>-3.7599630653858185E-2</v>
      </c>
      <c r="BQ1036" s="67">
        <v>-2.496364526450634E-2</v>
      </c>
      <c r="BR1036" s="67">
        <v>-1.2939537409693003E-3</v>
      </c>
      <c r="BS1036" s="67">
        <v>0.16497522592544556</v>
      </c>
      <c r="BT1036" s="67">
        <v>0.19855967164039612</v>
      </c>
      <c r="BU1036" s="67">
        <v>0.2306831032037735</v>
      </c>
      <c r="BV1036" s="67">
        <v>0.25484576821327209</v>
      </c>
      <c r="BW1036" s="67">
        <v>0.23402179777622223</v>
      </c>
      <c r="BX1036" s="67">
        <v>-2.9458872973918915E-2</v>
      </c>
      <c r="BY1036" s="67">
        <v>-0.1257491260766983</v>
      </c>
      <c r="BZ1036" s="67">
        <v>-0.11067793518304825</v>
      </c>
      <c r="CA1036" s="67">
        <v>-9.1477103531360626E-2</v>
      </c>
      <c r="CB1036" s="67">
        <v>-5.1760103553533554E-2</v>
      </c>
      <c r="CC1036" s="67">
        <v>3.5284273326396942E-2</v>
      </c>
      <c r="CD1036" s="67">
        <v>1.532001793384552E-2</v>
      </c>
      <c r="CE1036" s="67">
        <v>1.1840259656310081E-2</v>
      </c>
      <c r="CF1036" s="67">
        <v>1.4159015379846096E-2</v>
      </c>
      <c r="CG1036" s="67">
        <v>2.1325245499610901E-2</v>
      </c>
      <c r="CH1036" s="67">
        <v>6.580747663974762E-3</v>
      </c>
      <c r="CI1036" s="67">
        <v>-6.0345637612044811E-3</v>
      </c>
      <c r="CJ1036" s="67">
        <v>-1.9755240064114332E-3</v>
      </c>
      <c r="CK1036" s="67">
        <v>8.971847128123045E-4</v>
      </c>
      <c r="CL1036" s="67">
        <v>4.4868132099509239E-3</v>
      </c>
      <c r="CM1036" s="67">
        <v>-2.102099679177627E-4</v>
      </c>
      <c r="CN1036" s="67">
        <v>-3.9993487298488617E-3</v>
      </c>
      <c r="CO1036" s="67">
        <v>1.0434506461024284E-2</v>
      </c>
      <c r="CP1036" s="67">
        <v>3.537696972489357E-2</v>
      </c>
      <c r="CQ1036" s="67">
        <v>0.20217509567737579</v>
      </c>
      <c r="CR1036" s="67">
        <v>0.23632583022117615</v>
      </c>
      <c r="CS1036" s="67">
        <v>0.26887589693069458</v>
      </c>
      <c r="CT1036" s="67">
        <v>0.29332703351974487</v>
      </c>
      <c r="CU1036" s="67">
        <v>0.27244213223457336</v>
      </c>
      <c r="CV1036" s="67">
        <v>8.7954746559262276E-3</v>
      </c>
      <c r="CW1036" s="67">
        <v>-8.8051773607730865E-2</v>
      </c>
      <c r="CX1036" s="67">
        <v>-7.4178449809551239E-2</v>
      </c>
      <c r="CY1036" s="67">
        <v>-5.6970648467540741E-2</v>
      </c>
      <c r="CZ1036" s="67">
        <v>-1.9601048901677132E-2</v>
      </c>
      <c r="DA1036" s="67">
        <v>6.4256191253662109E-2</v>
      </c>
      <c r="DB1036" s="67">
        <v>4.2274177074432373E-2</v>
      </c>
      <c r="DC1036" s="67">
        <v>3.7006102502346039E-2</v>
      </c>
      <c r="DD1036" s="67">
        <v>3.8038481026887894E-2</v>
      </c>
      <c r="DE1036" s="67">
        <v>4.4488459825515747E-2</v>
      </c>
      <c r="DF1036" s="67">
        <v>2.9596125707030296E-2</v>
      </c>
      <c r="DG1036" s="67">
        <v>1.8249353393912315E-2</v>
      </c>
      <c r="DH1036" s="67">
        <v>2.3815782740712166E-2</v>
      </c>
      <c r="DI1036" s="67">
        <v>2.8341516852378845E-2</v>
      </c>
      <c r="DJ1036" s="67">
        <v>3.409198671579361E-2</v>
      </c>
      <c r="DK1036" s="67">
        <v>3.1582456082105637E-2</v>
      </c>
      <c r="DL1036" s="67">
        <v>2.960093691945076E-2</v>
      </c>
      <c r="DM1036" s="67">
        <v>4.5832652598619461E-2</v>
      </c>
      <c r="DN1036" s="67">
        <v>7.2047889232635498E-2</v>
      </c>
      <c r="DO1036" s="67">
        <v>0.23937499523162842</v>
      </c>
      <c r="DP1036" s="67">
        <v>0.27409195899963379</v>
      </c>
      <c r="DQ1036" s="67">
        <v>0.30706867575645447</v>
      </c>
      <c r="DR1036" s="67">
        <v>0.33180829882621765</v>
      </c>
      <c r="DS1036" s="67">
        <v>0.31086242198944092</v>
      </c>
      <c r="DT1036" s="67">
        <v>4.7049820423126221E-2</v>
      </c>
      <c r="DU1036" s="67">
        <v>-5.0354432314634323E-2</v>
      </c>
      <c r="DV1036" s="67">
        <v>-3.7678960710763931E-2</v>
      </c>
      <c r="DW1036" s="67">
        <v>-2.2464189678430557E-2</v>
      </c>
      <c r="DX1036" s="67">
        <v>1.2558003887534142E-2</v>
      </c>
      <c r="DY1036" s="67">
        <v>0.10608704388141632</v>
      </c>
      <c r="DZ1036" s="67">
        <v>8.1191703677177429E-2</v>
      </c>
      <c r="EA1036" s="67">
        <v>7.3341578245162964E-2</v>
      </c>
      <c r="EB1036" s="67">
        <v>7.2516642510890961E-2</v>
      </c>
      <c r="EC1036" s="67">
        <v>7.7932469546794891E-2</v>
      </c>
      <c r="ED1036" s="67">
        <v>6.2826678156852722E-2</v>
      </c>
      <c r="EE1036" s="67">
        <v>5.331147089600563E-2</v>
      </c>
      <c r="EF1036" s="67">
        <v>6.1054326593875885E-2</v>
      </c>
      <c r="EG1036" s="67">
        <v>6.7966774106025696E-2</v>
      </c>
      <c r="EH1036" s="67">
        <v>7.6837152242660522E-2</v>
      </c>
      <c r="EI1036" s="67">
        <v>7.7486008405685425E-2</v>
      </c>
      <c r="EJ1036" s="67">
        <v>7.8114412724971771E-2</v>
      </c>
      <c r="EK1036" s="67">
        <v>9.6941962838172913E-2</v>
      </c>
      <c r="EL1036" s="67">
        <v>0.12499486654996872</v>
      </c>
      <c r="EM1036" s="67">
        <v>0.29308566451072693</v>
      </c>
      <c r="EN1036" s="67">
        <v>0.32862028479576111</v>
      </c>
      <c r="EO1036" s="67">
        <v>0.36221298575401306</v>
      </c>
      <c r="EP1036" s="67">
        <v>0.38736912608146667</v>
      </c>
      <c r="EQ1036" s="67">
        <v>0.36633533239364624</v>
      </c>
      <c r="ER1036" s="67">
        <v>0.10228301584720612</v>
      </c>
      <c r="ES1036" s="67">
        <v>4.0745451115071774E-3</v>
      </c>
      <c r="ET1036" s="67">
        <v>1.502049807459116E-2</v>
      </c>
      <c r="EU1036" s="67">
        <v>2.7357658371329308E-2</v>
      </c>
      <c r="EV1036" s="67">
        <v>5.8990564197301865E-2</v>
      </c>
      <c r="EW1036" s="67">
        <v>76.463356018066406</v>
      </c>
      <c r="EX1036" s="67">
        <v>74.745445251464844</v>
      </c>
      <c r="EY1036" s="67">
        <v>74.076408386230469</v>
      </c>
      <c r="EZ1036" s="67">
        <v>73.885955810546875</v>
      </c>
      <c r="FA1036" s="67">
        <v>71.418685913085938</v>
      </c>
      <c r="FB1036" s="67">
        <v>69.396415710449219</v>
      </c>
      <c r="FC1036" s="67">
        <v>69.936477661132813</v>
      </c>
      <c r="FD1036" s="67">
        <v>73.841957092285156</v>
      </c>
      <c r="FE1036" s="67">
        <v>77.40765380859375</v>
      </c>
      <c r="FF1036" s="67">
        <v>82.281570434570313</v>
      </c>
      <c r="FG1036" s="67">
        <v>85.810676574707031</v>
      </c>
      <c r="FH1036" s="67">
        <v>89.639991760253906</v>
      </c>
      <c r="FI1036" s="67">
        <v>93.031280517578125</v>
      </c>
      <c r="FJ1036" s="67">
        <v>95.828720092773438</v>
      </c>
      <c r="FK1036" s="67">
        <v>97.999717712402344</v>
      </c>
      <c r="FL1036" s="67">
        <v>98.825042724609375</v>
      </c>
      <c r="FM1036" s="67">
        <v>98.712371826171875</v>
      </c>
      <c r="FN1036" s="67">
        <v>97.707252502441406</v>
      </c>
      <c r="FO1036" s="67">
        <v>92.559547424316406</v>
      </c>
      <c r="FP1036" s="67">
        <v>88.127998352050781</v>
      </c>
      <c r="FQ1036" s="67">
        <v>85.186264038085938</v>
      </c>
      <c r="FR1036" s="67">
        <v>82.99798583984375</v>
      </c>
      <c r="FS1036" s="67">
        <v>80.660675048828125</v>
      </c>
      <c r="FT1036" s="67">
        <v>78.220741271972656</v>
      </c>
      <c r="FU1036" s="68">
        <v>4.9097098410129547E-2</v>
      </c>
      <c r="FV1036" s="40">
        <v>8.4700002670288086</v>
      </c>
      <c r="FW1036">
        <v>8512.5400000000009</v>
      </c>
      <c r="FX1036">
        <v>1</v>
      </c>
    </row>
    <row r="1037" spans="1:180" x14ac:dyDescent="0.2">
      <c r="A1037" t="s">
        <v>189</v>
      </c>
      <c r="B1037" t="s">
        <v>207</v>
      </c>
      <c r="C1037" t="s">
        <v>204</v>
      </c>
      <c r="D1037" t="s">
        <v>188</v>
      </c>
      <c r="E1037" t="s">
        <v>1</v>
      </c>
      <c r="F1037" t="s">
        <v>193</v>
      </c>
      <c r="G1037" s="60" t="s">
        <v>227</v>
      </c>
      <c r="H1037" s="67">
        <v>6211.0000814199448</v>
      </c>
      <c r="I1037" s="67">
        <v>1.0870423316955566</v>
      </c>
      <c r="J1037" s="67">
        <v>0.92197608947753906</v>
      </c>
      <c r="K1037" s="67">
        <v>0.81681454181671143</v>
      </c>
      <c r="L1037" s="67">
        <v>0.75629264116287231</v>
      </c>
      <c r="M1037" s="67">
        <v>0.72555315494537354</v>
      </c>
      <c r="N1037" s="67">
        <v>0.73969262838363647</v>
      </c>
      <c r="O1037" s="67">
        <v>0.80129057168960571</v>
      </c>
      <c r="P1037" s="67">
        <v>0.83141118288040161</v>
      </c>
      <c r="Q1037" s="67">
        <v>0.87372797727584839</v>
      </c>
      <c r="R1037" s="67">
        <v>0.97598284482955933</v>
      </c>
      <c r="S1037" s="67">
        <v>1.1555958986282349</v>
      </c>
      <c r="T1037" s="67">
        <v>1.3716727495193481</v>
      </c>
      <c r="U1037" s="67">
        <v>1.6251586675643921</v>
      </c>
      <c r="V1037" s="67">
        <v>1.9048194885253906</v>
      </c>
      <c r="W1037" s="67">
        <v>2.155975341796875</v>
      </c>
      <c r="X1037" s="67">
        <v>2.4007523059844971</v>
      </c>
      <c r="Y1037" s="67">
        <v>2.5705482959747314</v>
      </c>
      <c r="Z1037" s="67">
        <v>2.5797340869903564</v>
      </c>
      <c r="AA1037" s="67">
        <v>2.48779296875</v>
      </c>
      <c r="AB1037" s="67">
        <v>2.2844717502593994</v>
      </c>
      <c r="AC1037" s="67">
        <v>2.0640840530395508</v>
      </c>
      <c r="AD1037" s="67">
        <v>1.8400634527206421</v>
      </c>
      <c r="AE1037" s="67">
        <v>1.5666991472244263</v>
      </c>
      <c r="AF1037" s="67">
        <v>1.3066903352737427</v>
      </c>
      <c r="AG1037" s="67">
        <v>-6.3796758651733398E-2</v>
      </c>
      <c r="AH1037" s="67">
        <v>-6.6137433052062988E-2</v>
      </c>
      <c r="AI1037" s="67">
        <v>-6.574750691652298E-2</v>
      </c>
      <c r="AJ1037" s="67">
        <v>-5.9694770723581314E-2</v>
      </c>
      <c r="AK1037" s="67">
        <v>-4.5237444341182709E-2</v>
      </c>
      <c r="AL1037" s="67">
        <v>-3.7420526146888733E-2</v>
      </c>
      <c r="AM1037" s="67">
        <v>-6.1879720538854599E-2</v>
      </c>
      <c r="AN1037" s="67">
        <v>-6.8442128598690033E-2</v>
      </c>
      <c r="AO1037" s="67">
        <v>-5.2710697054862976E-2</v>
      </c>
      <c r="AP1037" s="67">
        <v>-7.0658564567565918E-2</v>
      </c>
      <c r="AQ1037" s="67">
        <v>-6.22909776866436E-2</v>
      </c>
      <c r="AR1037" s="67">
        <v>-8.8824160397052765E-2</v>
      </c>
      <c r="AS1037" s="67">
        <v>-8.4855794906616211E-2</v>
      </c>
      <c r="AT1037" s="67">
        <v>-6.7801810801029205E-2</v>
      </c>
      <c r="AU1037" s="67">
        <v>8.1062190234661102E-2</v>
      </c>
      <c r="AV1037" s="67">
        <v>0.12399879097938538</v>
      </c>
      <c r="AW1037" s="67">
        <v>0.13379716873168945</v>
      </c>
      <c r="AX1037" s="67">
        <v>0.15047511458396912</v>
      </c>
      <c r="AY1037" s="67">
        <v>0.15033900737762451</v>
      </c>
      <c r="AZ1037" s="67">
        <v>-7.3548205196857452E-2</v>
      </c>
      <c r="BA1037" s="67">
        <v>-0.15709538757801056</v>
      </c>
      <c r="BB1037" s="67">
        <v>-0.1427970677614212</v>
      </c>
      <c r="BC1037" s="67">
        <v>-0.11651544272899628</v>
      </c>
      <c r="BD1037" s="67">
        <v>-9.2575281858444214E-2</v>
      </c>
      <c r="BE1037" s="67">
        <v>-2.2022821009159088E-2</v>
      </c>
      <c r="BF1037" s="67">
        <v>-2.7272613719105721E-2</v>
      </c>
      <c r="BG1037" s="67">
        <v>-2.9460681602358818E-2</v>
      </c>
      <c r="BH1037" s="67">
        <v>-2.5262214243412018E-2</v>
      </c>
      <c r="BI1037" s="67">
        <v>-1.1837836354970932E-2</v>
      </c>
      <c r="BJ1037" s="67">
        <v>-4.2341109365224838E-3</v>
      </c>
      <c r="BK1037" s="67">
        <v>-2.6864280924201012E-2</v>
      </c>
      <c r="BL1037" s="67">
        <v>-3.125365823507309E-2</v>
      </c>
      <c r="BM1037" s="67">
        <v>-1.3138536363840103E-2</v>
      </c>
      <c r="BN1037" s="67">
        <v>-2.7971196919679642E-2</v>
      </c>
      <c r="BO1037" s="67">
        <v>-1.6449524089694023E-2</v>
      </c>
      <c r="BP1037" s="67">
        <v>-4.0376052260398865E-2</v>
      </c>
      <c r="BQ1037" s="67">
        <v>-3.3815711736679077E-2</v>
      </c>
      <c r="BR1037" s="67">
        <v>-1.492641307413578E-2</v>
      </c>
      <c r="BS1037" s="67">
        <v>0.13469977676868439</v>
      </c>
      <c r="BT1037" s="67">
        <v>0.1784527450799942</v>
      </c>
      <c r="BU1037" s="67">
        <v>0.18886621296405792</v>
      </c>
      <c r="BV1037" s="67">
        <v>0.20596000552177429</v>
      </c>
      <c r="BW1037" s="67">
        <v>0.20573608577251434</v>
      </c>
      <c r="BX1037" s="67">
        <v>-1.838996447622776E-2</v>
      </c>
      <c r="BY1037" s="67">
        <v>-0.10273998975753784</v>
      </c>
      <c r="BZ1037" s="67">
        <v>-9.0169385075569153E-2</v>
      </c>
      <c r="CA1037" s="67">
        <v>-6.6761717200279236E-2</v>
      </c>
      <c r="CB1037" s="67">
        <v>-4.6206500381231308E-2</v>
      </c>
      <c r="CC1037" s="67">
        <v>6.9096782244741917E-3</v>
      </c>
      <c r="CD1037" s="67">
        <v>-3.5495546762831509E-4</v>
      </c>
      <c r="CE1037" s="67">
        <v>-4.3285368010401726E-3</v>
      </c>
      <c r="CF1037" s="67">
        <v>-1.4143312582746148E-3</v>
      </c>
      <c r="CG1037" s="67">
        <v>1.129462942481041E-2</v>
      </c>
      <c r="CH1037" s="67">
        <v>1.8750699236989021E-2</v>
      </c>
      <c r="CI1037" s="67">
        <v>-2.6126957964152098E-3</v>
      </c>
      <c r="CJ1037" s="67">
        <v>-5.4970360361039639E-3</v>
      </c>
      <c r="CK1037" s="67">
        <v>1.4269024133682251E-2</v>
      </c>
      <c r="CL1037" s="67">
        <v>1.5939415898174047E-3</v>
      </c>
      <c r="CM1037" s="67">
        <v>1.5300131402909756E-2</v>
      </c>
      <c r="CN1037" s="67">
        <v>-6.8210335448384285E-3</v>
      </c>
      <c r="CO1037" s="67">
        <v>1.5344886342063546E-3</v>
      </c>
      <c r="CP1037" s="67">
        <v>2.1694928407669067E-2</v>
      </c>
      <c r="CQ1037" s="67">
        <v>0.17184899747371674</v>
      </c>
      <c r="CR1037" s="67">
        <v>0.21616737544536591</v>
      </c>
      <c r="CS1037" s="67">
        <v>0.22700685262680054</v>
      </c>
      <c r="CT1037" s="67">
        <v>0.24438866972923279</v>
      </c>
      <c r="CU1037" s="67">
        <v>0.24410392343997955</v>
      </c>
      <c r="CV1037" s="67">
        <v>1.9812464714050293E-2</v>
      </c>
      <c r="CW1037" s="67">
        <v>-6.5093599259853363E-2</v>
      </c>
      <c r="CX1037" s="67">
        <v>-5.3719624876976013E-2</v>
      </c>
      <c r="CY1037" s="67">
        <v>-3.2302439212799072E-2</v>
      </c>
      <c r="CZ1037" s="67">
        <v>-1.4091621153056622E-2</v>
      </c>
      <c r="DA1037" s="67">
        <v>3.5842180252075195E-2</v>
      </c>
      <c r="DB1037" s="67">
        <v>2.6562701910734177E-2</v>
      </c>
      <c r="DC1037" s="67">
        <v>2.0803609862923622E-2</v>
      </c>
      <c r="DD1037" s="67">
        <v>2.2433551028370857E-2</v>
      </c>
      <c r="DE1037" s="67">
        <v>3.4427095204591751E-2</v>
      </c>
      <c r="DF1037" s="67">
        <v>4.1735511273145676E-2</v>
      </c>
      <c r="DG1037" s="67">
        <v>2.1638888865709305E-2</v>
      </c>
      <c r="DH1037" s="67">
        <v>2.0259585231542587E-2</v>
      </c>
      <c r="DI1037" s="67">
        <v>4.1676584631204605E-2</v>
      </c>
      <c r="DJ1037" s="67">
        <v>3.1159080564975739E-2</v>
      </c>
      <c r="DK1037" s="67">
        <v>4.7049786895513535E-2</v>
      </c>
      <c r="DL1037" s="67">
        <v>2.6733983308076859E-2</v>
      </c>
      <c r="DM1037" s="67">
        <v>3.6884687840938568E-2</v>
      </c>
      <c r="DN1037" s="67">
        <v>5.8316271752119064E-2</v>
      </c>
      <c r="DO1037" s="67">
        <v>0.20899821817874908</v>
      </c>
      <c r="DP1037" s="67">
        <v>0.2538820207118988</v>
      </c>
      <c r="DQ1037" s="67">
        <v>0.26514747738838196</v>
      </c>
      <c r="DR1037" s="67">
        <v>0.28281733393669128</v>
      </c>
      <c r="DS1037" s="67">
        <v>0.28247177600860596</v>
      </c>
      <c r="DT1037" s="67">
        <v>5.8014895766973495E-2</v>
      </c>
      <c r="DU1037" s="67">
        <v>-2.7447206899523735E-2</v>
      </c>
      <c r="DV1037" s="67">
        <v>-1.7269859090447426E-2</v>
      </c>
      <c r="DW1037" s="67">
        <v>2.1568406373262405E-3</v>
      </c>
      <c r="DX1037" s="67">
        <v>1.8023258075118065E-2</v>
      </c>
      <c r="DY1037" s="67">
        <v>7.7616117894649506E-2</v>
      </c>
      <c r="DZ1037" s="67">
        <v>6.5427526831626892E-2</v>
      </c>
      <c r="EA1037" s="67">
        <v>5.7090435177087784E-2</v>
      </c>
      <c r="EB1037" s="67">
        <v>5.6866109371185303E-2</v>
      </c>
      <c r="EC1037" s="67">
        <v>6.7826703190803528E-2</v>
      </c>
      <c r="ED1037" s="67">
        <v>7.4921928346157074E-2</v>
      </c>
      <c r="EE1037" s="67">
        <v>5.6654326617717743E-2</v>
      </c>
      <c r="EF1037" s="67">
        <v>5.7448059320449829E-2</v>
      </c>
      <c r="EG1037" s="67">
        <v>8.1248745322227478E-2</v>
      </c>
      <c r="EH1037" s="67">
        <v>7.3846451938152313E-2</v>
      </c>
      <c r="EI1037" s="67">
        <v>9.2891238629817963E-2</v>
      </c>
      <c r="EJ1037" s="67">
        <v>7.5182102620601654E-2</v>
      </c>
      <c r="EK1037" s="67">
        <v>8.7924763560295105E-2</v>
      </c>
      <c r="EL1037" s="67">
        <v>0.11119167506694794</v>
      </c>
      <c r="EM1037" s="67">
        <v>0.26263579726219177</v>
      </c>
      <c r="EN1037" s="67">
        <v>0.30833595991134644</v>
      </c>
      <c r="EO1037" s="67">
        <v>0.32021653652191162</v>
      </c>
      <c r="EP1037" s="67">
        <v>0.33830225467681885</v>
      </c>
      <c r="EQ1037" s="67">
        <v>0.33786883950233459</v>
      </c>
      <c r="ER1037" s="67">
        <v>0.11317313462495804</v>
      </c>
      <c r="ES1037" s="67">
        <v>2.6908200234174728E-2</v>
      </c>
      <c r="ET1037" s="67">
        <v>3.5357814282178879E-2</v>
      </c>
      <c r="EU1037" s="67">
        <v>5.1910568028688431E-2</v>
      </c>
      <c r="EV1037" s="67">
        <v>6.4392045140266418E-2</v>
      </c>
      <c r="EW1037" s="67">
        <v>77.429901123046875</v>
      </c>
      <c r="EX1037" s="67">
        <v>76.345619201660156</v>
      </c>
      <c r="EY1037" s="67">
        <v>75.939781188964844</v>
      </c>
      <c r="EZ1037" s="67">
        <v>74.980415344238281</v>
      </c>
      <c r="FA1037" s="67">
        <v>74.649848937988281</v>
      </c>
      <c r="FB1037" s="67">
        <v>73.051521301269531</v>
      </c>
      <c r="FC1037" s="67">
        <v>71.076942443847656</v>
      </c>
      <c r="FD1037" s="67">
        <v>74.0811767578125</v>
      </c>
      <c r="FE1037" s="67">
        <v>79.114166259765625</v>
      </c>
      <c r="FF1037" s="67">
        <v>84.031120300292969</v>
      </c>
      <c r="FG1037" s="67">
        <v>87.818450927734375</v>
      </c>
      <c r="FH1037" s="67">
        <v>90.770454406738281</v>
      </c>
      <c r="FI1037" s="67">
        <v>94.598060607910156</v>
      </c>
      <c r="FJ1037" s="67">
        <v>96.874488830566406</v>
      </c>
      <c r="FK1037" s="67">
        <v>98.998764038085938</v>
      </c>
      <c r="FL1037" s="67">
        <v>98.673591613769531</v>
      </c>
      <c r="FM1037" s="67">
        <v>98.673210144042969</v>
      </c>
      <c r="FN1037" s="67">
        <v>96.176010131835938</v>
      </c>
      <c r="FO1037" s="67">
        <v>92.499801635742188</v>
      </c>
      <c r="FP1037" s="67">
        <v>87.999687194824219</v>
      </c>
      <c r="FQ1037" s="67">
        <v>83.499259948730469</v>
      </c>
      <c r="FR1037" s="67">
        <v>80.058074951171875</v>
      </c>
      <c r="FS1037" s="67">
        <v>78.385139465332031</v>
      </c>
      <c r="FT1037" s="67">
        <v>75.824333190917969</v>
      </c>
      <c r="FU1037" s="68">
        <v>4.9029979854822159E-2</v>
      </c>
      <c r="FV1037" s="40">
        <v>10.079999923706055</v>
      </c>
      <c r="FW1037">
        <v>8993.61</v>
      </c>
      <c r="FX1037">
        <v>1</v>
      </c>
    </row>
    <row r="1038" spans="1:180" x14ac:dyDescent="0.2">
      <c r="A1038" t="s">
        <v>189</v>
      </c>
      <c r="B1038" t="s">
        <v>207</v>
      </c>
      <c r="C1038" t="s">
        <v>204</v>
      </c>
      <c r="D1038" t="s">
        <v>188</v>
      </c>
      <c r="E1038" t="s">
        <v>1</v>
      </c>
      <c r="F1038" t="s">
        <v>193</v>
      </c>
      <c r="G1038" s="60" t="s">
        <v>228</v>
      </c>
      <c r="H1038" s="67">
        <v>6270.0000047683716</v>
      </c>
      <c r="I1038" s="67">
        <v>0.93723732233047485</v>
      </c>
      <c r="J1038" s="67">
        <v>0.78878545761108398</v>
      </c>
      <c r="K1038" s="67">
        <v>0.70148128271102905</v>
      </c>
      <c r="L1038" s="67">
        <v>0.65989822149276733</v>
      </c>
      <c r="M1038" s="67">
        <v>0.64454662799835205</v>
      </c>
      <c r="N1038" s="67">
        <v>0.66419386863708496</v>
      </c>
      <c r="O1038" s="67">
        <v>0.74626952409744263</v>
      </c>
      <c r="P1038" s="67">
        <v>0.77659410238265991</v>
      </c>
      <c r="Q1038" s="67">
        <v>0.77791470289230347</v>
      </c>
      <c r="R1038" s="67">
        <v>0.82513117790222168</v>
      </c>
      <c r="S1038" s="67">
        <v>0.93406522274017334</v>
      </c>
      <c r="T1038" s="67">
        <v>1.081298828125</v>
      </c>
      <c r="U1038" s="67">
        <v>1.3262835741043091</v>
      </c>
      <c r="V1038" s="67">
        <v>1.6160247325897217</v>
      </c>
      <c r="W1038" s="67">
        <v>1.9021273851394653</v>
      </c>
      <c r="X1038" s="67">
        <v>2.2271828651428223</v>
      </c>
      <c r="Y1038" s="67">
        <v>2.4695394039154053</v>
      </c>
      <c r="Z1038" s="67">
        <v>2.5621037483215332</v>
      </c>
      <c r="AA1038" s="67">
        <v>2.5400879383087158</v>
      </c>
      <c r="AB1038" s="67">
        <v>2.4390060901641846</v>
      </c>
      <c r="AC1038" s="67">
        <v>2.3117439746856689</v>
      </c>
      <c r="AD1038" s="67">
        <v>2.0539829730987549</v>
      </c>
      <c r="AE1038" s="67">
        <v>1.6872032880783081</v>
      </c>
      <c r="AF1038" s="67">
        <v>1.3599917888641357</v>
      </c>
      <c r="AG1038" s="67">
        <v>-4.8154339194297791E-2</v>
      </c>
      <c r="AH1038" s="67">
        <v>-6.2992632389068604E-2</v>
      </c>
      <c r="AI1038" s="67">
        <v>-5.8594111353158951E-2</v>
      </c>
      <c r="AJ1038" s="67">
        <v>-5.037233978509903E-2</v>
      </c>
      <c r="AK1038" s="67">
        <v>-5.2350137382745743E-2</v>
      </c>
      <c r="AL1038" s="67">
        <v>-4.8920203000307083E-2</v>
      </c>
      <c r="AM1038" s="67">
        <v>-4.3467212468385696E-2</v>
      </c>
      <c r="AN1038" s="67">
        <v>-6.1896707862615585E-2</v>
      </c>
      <c r="AO1038" s="67">
        <v>-5.459977313876152E-2</v>
      </c>
      <c r="AP1038" s="67">
        <v>-6.5503224730491638E-2</v>
      </c>
      <c r="AQ1038" s="67">
        <v>-5.8374021202325821E-2</v>
      </c>
      <c r="AR1038" s="67">
        <v>-9.57011878490448E-2</v>
      </c>
      <c r="AS1038" s="67">
        <v>-0.1074223592877388</v>
      </c>
      <c r="AT1038" s="67">
        <v>-8.0088399350643158E-2</v>
      </c>
      <c r="AU1038" s="67">
        <v>0.11304250359535217</v>
      </c>
      <c r="AV1038" s="67">
        <v>0.18087233603000641</v>
      </c>
      <c r="AW1038" s="67">
        <v>0.22102387249469757</v>
      </c>
      <c r="AX1038" s="67">
        <v>0.25668695569038391</v>
      </c>
      <c r="AY1038" s="67">
        <v>0.21277052164077759</v>
      </c>
      <c r="AZ1038" s="67">
        <v>-8.0453909933567047E-2</v>
      </c>
      <c r="BA1038" s="67">
        <v>-0.2173212468624115</v>
      </c>
      <c r="BB1038" s="67">
        <v>-0.19905897974967957</v>
      </c>
      <c r="BC1038" s="67">
        <v>-0.14263482391834259</v>
      </c>
      <c r="BD1038" s="67">
        <v>-8.7775401771068573E-2</v>
      </c>
      <c r="BE1038" s="67">
        <v>-6.5458714962005615E-3</v>
      </c>
      <c r="BF1038" s="67">
        <v>-2.4282611906528473E-2</v>
      </c>
      <c r="BG1038" s="67">
        <v>-2.2451853379607201E-2</v>
      </c>
      <c r="BH1038" s="67">
        <v>-1.6077272593975067E-2</v>
      </c>
      <c r="BI1038" s="67">
        <v>-1.9085012376308441E-2</v>
      </c>
      <c r="BJ1038" s="67">
        <v>-1.5867922455072403E-2</v>
      </c>
      <c r="BK1038" s="67">
        <v>-8.594045415520668E-3</v>
      </c>
      <c r="BL1038" s="67">
        <v>-2.4861147627234459E-2</v>
      </c>
      <c r="BM1038" s="67">
        <v>-1.5189888887107372E-2</v>
      </c>
      <c r="BN1038" s="67">
        <v>-2.2991683334112167E-2</v>
      </c>
      <c r="BO1038" s="67">
        <v>-1.272010151296854E-2</v>
      </c>
      <c r="BP1038" s="67">
        <v>-4.7448057681322098E-2</v>
      </c>
      <c r="BQ1038" s="67">
        <v>-5.6587018072605133E-2</v>
      </c>
      <c r="BR1038" s="67">
        <v>-2.7424175292253494E-2</v>
      </c>
      <c r="BS1038" s="67">
        <v>0.16646523773670197</v>
      </c>
      <c r="BT1038" s="67">
        <v>0.23510883748531342</v>
      </c>
      <c r="BU1038" s="67">
        <v>0.27587306499481201</v>
      </c>
      <c r="BV1038" s="67">
        <v>0.31195002794265747</v>
      </c>
      <c r="BW1038" s="67">
        <v>0.26794588565826416</v>
      </c>
      <c r="BX1038" s="67">
        <v>-2.5516502559185028E-2</v>
      </c>
      <c r="BY1038" s="67">
        <v>-0.16318318247795105</v>
      </c>
      <c r="BZ1038" s="67">
        <v>-0.14664192497730255</v>
      </c>
      <c r="CA1038" s="67">
        <v>-9.307977557182312E-2</v>
      </c>
      <c r="CB1038" s="67">
        <v>-4.1592366993427277E-2</v>
      </c>
      <c r="CC1038" s="67">
        <v>2.2272026166319847E-2</v>
      </c>
      <c r="CD1038" s="67">
        <v>2.5278260000050068E-3</v>
      </c>
      <c r="CE1038" s="67">
        <v>2.5801640003919601E-3</v>
      </c>
      <c r="CF1038" s="67">
        <v>7.6753841713070869E-3</v>
      </c>
      <c r="CG1038" s="67">
        <v>3.9543090388178825E-3</v>
      </c>
      <c r="CH1038" s="67">
        <v>7.0239845663309097E-3</v>
      </c>
      <c r="CI1038" s="67">
        <v>1.5559004619717598E-2</v>
      </c>
      <c r="CJ1038" s="67">
        <v>7.8956794459372759E-4</v>
      </c>
      <c r="CK1038" s="67">
        <v>1.2105274014174938E-2</v>
      </c>
      <c r="CL1038" s="67">
        <v>6.4516817219555378E-3</v>
      </c>
      <c r="CM1038" s="67">
        <v>1.8899664282798767E-2</v>
      </c>
      <c r="CN1038" s="67">
        <v>-1.402808353304863E-2</v>
      </c>
      <c r="CO1038" s="67">
        <v>-2.1378621459007263E-2</v>
      </c>
      <c r="CP1038" s="67">
        <v>9.0509094297885895E-3</v>
      </c>
      <c r="CQ1038" s="67">
        <v>0.20346565544605255</v>
      </c>
      <c r="CR1038" s="67">
        <v>0.2726728618144989</v>
      </c>
      <c r="CS1038" s="67">
        <v>0.31386139988899231</v>
      </c>
      <c r="CT1038" s="67">
        <v>0.35022503137588501</v>
      </c>
      <c r="CU1038" s="67">
        <v>0.30616021156311035</v>
      </c>
      <c r="CV1038" s="67">
        <v>1.2532979249954224E-2</v>
      </c>
      <c r="CW1038" s="67">
        <v>-0.12568734586238861</v>
      </c>
      <c r="CX1038" s="67">
        <v>-0.1103380024433136</v>
      </c>
      <c r="CY1038" s="67">
        <v>-5.8758106082677841E-2</v>
      </c>
      <c r="CZ1038" s="67">
        <v>-9.6061406657099724E-3</v>
      </c>
      <c r="DA1038" s="67">
        <v>5.1089927554130554E-2</v>
      </c>
      <c r="DB1038" s="67">
        <v>2.9338262975215912E-2</v>
      </c>
      <c r="DC1038" s="67">
        <v>2.761218324303627E-2</v>
      </c>
      <c r="DD1038" s="67">
        <v>3.1428039073944092E-2</v>
      </c>
      <c r="DE1038" s="67">
        <v>2.6993632316589355E-2</v>
      </c>
      <c r="DF1038" s="67">
        <v>2.9915893450379372E-2</v>
      </c>
      <c r="DG1038" s="67">
        <v>3.9712052792310715E-2</v>
      </c>
      <c r="DH1038" s="67">
        <v>2.6440287008881569E-2</v>
      </c>
      <c r="DI1038" s="67">
        <v>3.9400439709424973E-2</v>
      </c>
      <c r="DJ1038" s="67">
        <v>3.5895049571990967E-2</v>
      </c>
      <c r="DK1038" s="67">
        <v>5.05194291472435E-2</v>
      </c>
      <c r="DL1038" s="67">
        <v>1.9391890615224838E-2</v>
      </c>
      <c r="DM1038" s="67">
        <v>1.3829781673848629E-2</v>
      </c>
      <c r="DN1038" s="67">
        <v>4.5525994151830673E-2</v>
      </c>
      <c r="DO1038" s="67">
        <v>0.24046605825424194</v>
      </c>
      <c r="DP1038" s="67">
        <v>0.31023687124252319</v>
      </c>
      <c r="DQ1038" s="67">
        <v>0.35184979438781738</v>
      </c>
      <c r="DR1038" s="67">
        <v>0.38850000500679016</v>
      </c>
      <c r="DS1038" s="67">
        <v>0.34437453746795654</v>
      </c>
      <c r="DT1038" s="67">
        <v>5.0582464784383774E-2</v>
      </c>
      <c r="DU1038" s="67">
        <v>-8.8191494345664978E-2</v>
      </c>
      <c r="DV1038" s="67">
        <v>-7.4034102261066437E-2</v>
      </c>
      <c r="DW1038" s="67">
        <v>-2.4436436593532562E-2</v>
      </c>
      <c r="DX1038" s="67">
        <v>2.2380087524652481E-2</v>
      </c>
      <c r="DY1038" s="67">
        <v>9.2698395252227783E-2</v>
      </c>
      <c r="DZ1038" s="67">
        <v>6.8048276007175446E-2</v>
      </c>
      <c r="EA1038" s="67">
        <v>6.3754439353942871E-2</v>
      </c>
      <c r="EB1038" s="67">
        <v>6.5723106265068054E-2</v>
      </c>
      <c r="EC1038" s="67">
        <v>6.0258757323026657E-2</v>
      </c>
      <c r="ED1038" s="67">
        <v>6.2968172132968903E-2</v>
      </c>
      <c r="EE1038" s="67">
        <v>7.4585214257240295E-2</v>
      </c>
      <c r="EF1038" s="67">
        <v>6.3475839793682098E-2</v>
      </c>
      <c r="EG1038" s="67">
        <v>7.8810311853885651E-2</v>
      </c>
      <c r="EH1038" s="67">
        <v>7.8406594693660736E-2</v>
      </c>
      <c r="EI1038" s="67">
        <v>9.6173346042633057E-2</v>
      </c>
      <c r="EJ1038" s="67">
        <v>6.7645028233528137E-2</v>
      </c>
      <c r="EK1038" s="67">
        <v>6.4665123820304871E-2</v>
      </c>
      <c r="EL1038" s="67">
        <v>9.8190225660800934E-2</v>
      </c>
      <c r="EM1038" s="67">
        <v>0.29388880729675293</v>
      </c>
      <c r="EN1038" s="67">
        <v>0.3644733726978302</v>
      </c>
      <c r="EO1038" s="67">
        <v>0.40669897198677063</v>
      </c>
      <c r="EP1038" s="67">
        <v>0.44376310706138611</v>
      </c>
      <c r="EQ1038" s="67">
        <v>0.3995499312877655</v>
      </c>
      <c r="ER1038" s="67">
        <v>0.10551987588405609</v>
      </c>
      <c r="ES1038" s="67">
        <v>-3.4053456038236618E-2</v>
      </c>
      <c r="ET1038" s="67">
        <v>-2.1617040038108826E-2</v>
      </c>
      <c r="EU1038" s="67">
        <v>2.5118604302406311E-2</v>
      </c>
      <c r="EV1038" s="67">
        <v>6.8563118577003479E-2</v>
      </c>
      <c r="EW1038" s="67">
        <v>79.027069091796875</v>
      </c>
      <c r="EX1038" s="67">
        <v>77.371482849121094</v>
      </c>
      <c r="EY1038" s="67">
        <v>74.406105041503906</v>
      </c>
      <c r="EZ1038" s="67">
        <v>72.919113159179688</v>
      </c>
      <c r="FA1038" s="67">
        <v>72.069564819335938</v>
      </c>
      <c r="FB1038" s="67">
        <v>71.265335083007813</v>
      </c>
      <c r="FC1038" s="67">
        <v>71.246566772460938</v>
      </c>
      <c r="FD1038" s="67">
        <v>72.485153198242188</v>
      </c>
      <c r="FE1038" s="67">
        <v>76.110092163085938</v>
      </c>
      <c r="FF1038" s="67">
        <v>80.507904052734375</v>
      </c>
      <c r="FG1038" s="67">
        <v>85.730560302734375</v>
      </c>
      <c r="FH1038" s="67">
        <v>90.013031005859375</v>
      </c>
      <c r="FI1038" s="67">
        <v>94.062141418457031</v>
      </c>
      <c r="FJ1038" s="67">
        <v>97.278335571289063</v>
      </c>
      <c r="FK1038" s="67">
        <v>99.562080383300781</v>
      </c>
      <c r="FL1038" s="67">
        <v>100.94242858886719</v>
      </c>
      <c r="FM1038" s="67">
        <v>101.38668060302734</v>
      </c>
      <c r="FN1038" s="67">
        <v>101.24668121337891</v>
      </c>
      <c r="FO1038" s="67">
        <v>99.754791259765625</v>
      </c>
      <c r="FP1038" s="67">
        <v>96.129570007324219</v>
      </c>
      <c r="FQ1038" s="67">
        <v>91.770790100097656</v>
      </c>
      <c r="FR1038" s="67">
        <v>88.904457092285156</v>
      </c>
      <c r="FS1038" s="67">
        <v>86.801315307617188</v>
      </c>
      <c r="FT1038" s="67">
        <v>84.852989196777344</v>
      </c>
      <c r="FU1038" s="68">
        <v>4.883425310254097E-2</v>
      </c>
      <c r="FV1038" s="40">
        <v>9.5900001525878906</v>
      </c>
      <c r="FW1038">
        <v>8532.0400000000009</v>
      </c>
      <c r="FX1038">
        <v>1</v>
      </c>
    </row>
    <row r="1039" spans="1:180" x14ac:dyDescent="0.2">
      <c r="A1039" t="s">
        <v>189</v>
      </c>
      <c r="B1039" t="s">
        <v>207</v>
      </c>
      <c r="C1039" t="s">
        <v>204</v>
      </c>
      <c r="D1039" t="s">
        <v>188</v>
      </c>
      <c r="E1039" t="s">
        <v>1</v>
      </c>
      <c r="F1039" t="s">
        <v>193</v>
      </c>
      <c r="G1039" s="60" t="s">
        <v>229</v>
      </c>
      <c r="H1039" s="67">
        <v>6277.9999624490738</v>
      </c>
      <c r="I1039" s="67">
        <v>1.127112865447998</v>
      </c>
      <c r="J1039" s="67">
        <v>0.95166683197021484</v>
      </c>
      <c r="K1039" s="67">
        <v>0.84218931198120117</v>
      </c>
      <c r="L1039" s="67">
        <v>0.76823258399963379</v>
      </c>
      <c r="M1039" s="67">
        <v>0.72828149795532227</v>
      </c>
      <c r="N1039" s="67">
        <v>0.73458874225616455</v>
      </c>
      <c r="O1039" s="67">
        <v>0.79279547929763794</v>
      </c>
      <c r="P1039" s="67">
        <v>0.81786835193634033</v>
      </c>
      <c r="Q1039" s="67">
        <v>0.81280004978179932</v>
      </c>
      <c r="R1039" s="67">
        <v>0.8892931342124939</v>
      </c>
      <c r="S1039" s="67">
        <v>1.0370080471038818</v>
      </c>
      <c r="T1039" s="67">
        <v>1.2193378210067749</v>
      </c>
      <c r="U1039" s="67">
        <v>1.4868615865707397</v>
      </c>
      <c r="V1039" s="67">
        <v>1.7943058013916016</v>
      </c>
      <c r="W1039" s="67">
        <v>2.0636169910430908</v>
      </c>
      <c r="X1039" s="67">
        <v>2.3521299362182617</v>
      </c>
      <c r="Y1039" s="67">
        <v>2.6027047634124756</v>
      </c>
      <c r="Z1039" s="67">
        <v>2.6859793663024902</v>
      </c>
      <c r="AA1039" s="67">
        <v>2.6128804683685303</v>
      </c>
      <c r="AB1039" s="67">
        <v>2.4913148880004883</v>
      </c>
      <c r="AC1039" s="67">
        <v>2.317840576171875</v>
      </c>
      <c r="AD1039" s="67">
        <v>2.0620753765106201</v>
      </c>
      <c r="AE1039" s="67">
        <v>1.7198972702026367</v>
      </c>
      <c r="AF1039" s="67">
        <v>1.3875638246536255</v>
      </c>
      <c r="AG1039" s="67">
        <v>-6.8748101592063904E-2</v>
      </c>
      <c r="AH1039" s="67">
        <v>-6.6426694393157959E-2</v>
      </c>
      <c r="AI1039" s="67">
        <v>-5.5840518325567245E-2</v>
      </c>
      <c r="AJ1039" s="67">
        <v>-4.947880282998085E-2</v>
      </c>
      <c r="AK1039" s="67">
        <v>-3.4749124199151993E-2</v>
      </c>
      <c r="AL1039" s="67">
        <v>-2.7194501832127571E-2</v>
      </c>
      <c r="AM1039" s="67">
        <v>-5.1727890968322754E-2</v>
      </c>
      <c r="AN1039" s="67">
        <v>-5.0741344690322876E-2</v>
      </c>
      <c r="AO1039" s="67">
        <v>-5.8274347335100174E-2</v>
      </c>
      <c r="AP1039" s="67">
        <v>-6.1272285878658295E-2</v>
      </c>
      <c r="AQ1039" s="67">
        <v>-6.4586356282234192E-2</v>
      </c>
      <c r="AR1039" s="67">
        <v>-8.6943283677101135E-2</v>
      </c>
      <c r="AS1039" s="67">
        <v>-0.10428729653358459</v>
      </c>
      <c r="AT1039" s="67">
        <v>-7.0670008659362793E-2</v>
      </c>
      <c r="AU1039" s="67">
        <v>0.13341055810451508</v>
      </c>
      <c r="AV1039" s="67">
        <v>0.17765811085700989</v>
      </c>
      <c r="AW1039" s="67">
        <v>0.21720179915428162</v>
      </c>
      <c r="AX1039" s="67">
        <v>0.24312523007392883</v>
      </c>
      <c r="AY1039" s="67">
        <v>0.18316397070884705</v>
      </c>
      <c r="AZ1039" s="67">
        <v>-0.10438919067382813</v>
      </c>
      <c r="BA1039" s="67">
        <v>-0.20843020081520081</v>
      </c>
      <c r="BB1039" s="67">
        <v>-0.20028971135616302</v>
      </c>
      <c r="BC1039" s="67">
        <v>-0.15315620601177216</v>
      </c>
      <c r="BD1039" s="67">
        <v>-0.10711972415447235</v>
      </c>
      <c r="BE1039" s="67">
        <v>-2.712693065404892E-2</v>
      </c>
      <c r="BF1039" s="67">
        <v>-2.7703359723091125E-2</v>
      </c>
      <c r="BG1039" s="67">
        <v>-1.9683819264173508E-2</v>
      </c>
      <c r="BH1039" s="67">
        <v>-1.5167643316090107E-2</v>
      </c>
      <c r="BI1039" s="67">
        <v>-1.4675285201519728E-3</v>
      </c>
      <c r="BJ1039" s="67">
        <v>5.8755269274115562E-3</v>
      </c>
      <c r="BK1039" s="67">
        <v>-1.6835149377584457E-2</v>
      </c>
      <c r="BL1039" s="67">
        <v>-1.3685571029782295E-2</v>
      </c>
      <c r="BM1039" s="67">
        <v>-1.8843322992324829E-2</v>
      </c>
      <c r="BN1039" s="67">
        <v>-1.8739776685833931E-2</v>
      </c>
      <c r="BO1039" s="67">
        <v>-1.8912017345428467E-2</v>
      </c>
      <c r="BP1039" s="67">
        <v>-3.8670618087053299E-2</v>
      </c>
      <c r="BQ1039" s="67">
        <v>-5.343317985534668E-2</v>
      </c>
      <c r="BR1039" s="67">
        <v>-1.7986441031098366E-2</v>
      </c>
      <c r="BS1039" s="67">
        <v>0.18685148656368256</v>
      </c>
      <c r="BT1039" s="67">
        <v>0.23191277682781219</v>
      </c>
      <c r="BU1039" s="67">
        <v>0.2720697820186615</v>
      </c>
      <c r="BV1039" s="67">
        <v>0.29840794205665588</v>
      </c>
      <c r="BW1039" s="67">
        <v>0.23835983872413635</v>
      </c>
      <c r="BX1039" s="67">
        <v>-4.9429640173912048E-2</v>
      </c>
      <c r="BY1039" s="67">
        <v>-0.15426994860172272</v>
      </c>
      <c r="BZ1039" s="67">
        <v>-0.14785335958003998</v>
      </c>
      <c r="CA1039" s="67">
        <v>-0.1035846471786499</v>
      </c>
      <c r="CB1039" s="67">
        <v>-6.0922589153051376E-2</v>
      </c>
      <c r="CC1039" s="67">
        <v>1.6997631173580885E-3</v>
      </c>
      <c r="CD1039" s="67">
        <v>-8.8369630975648761E-4</v>
      </c>
      <c r="CE1039" s="67">
        <v>5.3581995889544487E-3</v>
      </c>
      <c r="CF1039" s="67">
        <v>8.5961613804101944E-3</v>
      </c>
      <c r="CG1039" s="67">
        <v>2.1583205088973045E-2</v>
      </c>
      <c r="CH1039" s="67">
        <v>2.8779726475477219E-2</v>
      </c>
      <c r="CI1039" s="67">
        <v>7.3314588516950607E-3</v>
      </c>
      <c r="CJ1039" s="67">
        <v>1.1979144997894764E-2</v>
      </c>
      <c r="CK1039" s="67">
        <v>8.4664877504110336E-3</v>
      </c>
      <c r="CL1039" s="67">
        <v>1.0718110017478466E-2</v>
      </c>
      <c r="CM1039" s="67">
        <v>1.2721890583634377E-2</v>
      </c>
      <c r="CN1039" s="67">
        <v>-5.2371211349964142E-3</v>
      </c>
      <c r="CO1039" s="67">
        <v>-1.821177639067173E-2</v>
      </c>
      <c r="CP1039" s="67">
        <v>1.8502036109566689E-2</v>
      </c>
      <c r="CQ1039" s="67">
        <v>0.22386451065540314</v>
      </c>
      <c r="CR1039" s="67">
        <v>0.26948937773704529</v>
      </c>
      <c r="CS1039" s="67">
        <v>0.31007122993469238</v>
      </c>
      <c r="CT1039" s="67">
        <v>0.33669659495353699</v>
      </c>
      <c r="CU1039" s="67">
        <v>0.2765883207321167</v>
      </c>
      <c r="CV1039" s="67">
        <v>-1.1364818550646305E-2</v>
      </c>
      <c r="CW1039" s="67">
        <v>-0.11675871908664703</v>
      </c>
      <c r="CX1039" s="67">
        <v>-0.11153608560562134</v>
      </c>
      <c r="CY1039" s="67">
        <v>-6.9251552224159241E-2</v>
      </c>
      <c r="CZ1039" s="67">
        <v>-2.892659418284893E-2</v>
      </c>
      <c r="DA1039" s="67">
        <v>3.0526459217071533E-2</v>
      </c>
      <c r="DB1039" s="67">
        <v>2.593596838414669E-2</v>
      </c>
      <c r="DC1039" s="67">
        <v>3.0400218442082405E-2</v>
      </c>
      <c r="DD1039" s="67">
        <v>3.2359965145587921E-2</v>
      </c>
      <c r="DE1039" s="67">
        <v>4.4633939862251282E-2</v>
      </c>
      <c r="DF1039" s="67">
        <v>5.1683932542800903E-2</v>
      </c>
      <c r="DG1039" s="67">
        <v>3.1498067080974579E-2</v>
      </c>
      <c r="DH1039" s="67">
        <v>3.7643861025571823E-2</v>
      </c>
      <c r="DI1039" s="67">
        <v>3.5776298493146896E-2</v>
      </c>
      <c r="DJ1039" s="67">
        <v>4.0176000446081161E-2</v>
      </c>
      <c r="DK1039" s="67">
        <v>4.4355802237987518E-2</v>
      </c>
      <c r="DL1039" s="67">
        <v>2.8196379542350769E-2</v>
      </c>
      <c r="DM1039" s="67">
        <v>1.700962707400322E-2</v>
      </c>
      <c r="DN1039" s="67">
        <v>5.4990515112876892E-2</v>
      </c>
      <c r="DO1039" s="67">
        <v>0.26087754964828491</v>
      </c>
      <c r="DP1039" s="67">
        <v>0.30706602334976196</v>
      </c>
      <c r="DQ1039" s="67">
        <v>0.34807264804840088</v>
      </c>
      <c r="DR1039" s="67">
        <v>0.3749852180480957</v>
      </c>
      <c r="DS1039" s="67">
        <v>0.31481677293777466</v>
      </c>
      <c r="DT1039" s="67">
        <v>2.669999934732914E-2</v>
      </c>
      <c r="DU1039" s="67">
        <v>-7.9247497022151947E-2</v>
      </c>
      <c r="DV1039" s="67">
        <v>-7.5218833982944489E-2</v>
      </c>
      <c r="DW1039" s="67">
        <v>-3.4918460994958878E-2</v>
      </c>
      <c r="DX1039" s="67">
        <v>3.069400554522872E-3</v>
      </c>
      <c r="DY1039" s="67">
        <v>7.214762270450592E-2</v>
      </c>
      <c r="DZ1039" s="67">
        <v>6.4659304916858673E-2</v>
      </c>
      <c r="EA1039" s="67">
        <v>6.6556915640830994E-2</v>
      </c>
      <c r="EB1039" s="67">
        <v>6.6671125590801239E-2</v>
      </c>
      <c r="EC1039" s="67">
        <v>7.7915534377098083E-2</v>
      </c>
      <c r="ED1039" s="67">
        <v>8.4753960371017456E-2</v>
      </c>
      <c r="EE1039" s="67">
        <v>6.6390804946422577E-2</v>
      </c>
      <c r="EF1039" s="67">
        <v>7.4699640274047852E-2</v>
      </c>
      <c r="EG1039" s="67">
        <v>7.5207330286502838E-2</v>
      </c>
      <c r="EH1039" s="67">
        <v>8.2708507776260376E-2</v>
      </c>
      <c r="EI1039" s="67">
        <v>9.0030141174793243E-2</v>
      </c>
      <c r="EJ1039" s="67">
        <v>7.6469048857688904E-2</v>
      </c>
      <c r="EK1039" s="67">
        <v>6.7863747477531433E-2</v>
      </c>
      <c r="EL1039" s="67">
        <v>0.10767408460378647</v>
      </c>
      <c r="EM1039" s="67">
        <v>0.31431841850280762</v>
      </c>
      <c r="EN1039" s="67">
        <v>0.36132070422172546</v>
      </c>
      <c r="EO1039" s="67">
        <v>0.40294063091278076</v>
      </c>
      <c r="EP1039" s="67">
        <v>0.43026793003082275</v>
      </c>
      <c r="EQ1039" s="67">
        <v>0.37001264095306396</v>
      </c>
      <c r="ER1039" s="67">
        <v>8.1659547984600067E-2</v>
      </c>
      <c r="ES1039" s="67">
        <v>-2.5087254121899605E-2</v>
      </c>
      <c r="ET1039" s="67">
        <v>-2.2782484069466591E-2</v>
      </c>
      <c r="EU1039" s="67">
        <v>1.4653082005679607E-2</v>
      </c>
      <c r="EV1039" s="67">
        <v>4.926653578877449E-2</v>
      </c>
      <c r="EW1039" s="67">
        <v>83.036087036132813</v>
      </c>
      <c r="EX1039" s="67">
        <v>81.098197937011719</v>
      </c>
      <c r="EY1039" s="67">
        <v>79.814666748046875</v>
      </c>
      <c r="EZ1039" s="67">
        <v>78.450477600097656</v>
      </c>
      <c r="FA1039" s="67">
        <v>77.997398376464844</v>
      </c>
      <c r="FB1039" s="67">
        <v>79.007514953613281</v>
      </c>
      <c r="FC1039" s="67">
        <v>77.084114074707031</v>
      </c>
      <c r="FD1039" s="67">
        <v>76.811965942382813</v>
      </c>
      <c r="FE1039" s="67">
        <v>79.118057250976563</v>
      </c>
      <c r="FF1039" s="67">
        <v>82.1580810546875</v>
      </c>
      <c r="FG1039" s="67">
        <v>86.19598388671875</v>
      </c>
      <c r="FH1039" s="67">
        <v>90.561050415039063</v>
      </c>
      <c r="FI1039" s="67">
        <v>94.816978454589844</v>
      </c>
      <c r="FJ1039" s="67">
        <v>98.29302978515625</v>
      </c>
      <c r="FK1039" s="67">
        <v>101.53668975830078</v>
      </c>
      <c r="FL1039" s="67">
        <v>103.02090454101563</v>
      </c>
      <c r="FM1039" s="67">
        <v>103.02959442138672</v>
      </c>
      <c r="FN1039" s="67">
        <v>100.65386199951172</v>
      </c>
      <c r="FO1039" s="67">
        <v>96.779647827148438</v>
      </c>
      <c r="FP1039" s="67">
        <v>91.855705261230469</v>
      </c>
      <c r="FQ1039" s="67">
        <v>89.858261108398438</v>
      </c>
      <c r="FR1039" s="67">
        <v>87.224411010742188</v>
      </c>
      <c r="FS1039" s="67">
        <v>84.771553039550781</v>
      </c>
      <c r="FT1039" s="67">
        <v>83.734703063964844</v>
      </c>
      <c r="FU1039" s="68">
        <v>4.8850879073143005E-2</v>
      </c>
      <c r="FV1039" s="40">
        <v>8.5799999237060547</v>
      </c>
      <c r="FW1039">
        <v>9117.8700000000008</v>
      </c>
      <c r="FX1039">
        <v>1</v>
      </c>
    </row>
    <row r="1040" spans="1:180" x14ac:dyDescent="0.2">
      <c r="A1040" t="s">
        <v>189</v>
      </c>
      <c r="B1040" t="s">
        <v>207</v>
      </c>
      <c r="C1040" t="s">
        <v>204</v>
      </c>
      <c r="D1040" t="s">
        <v>188</v>
      </c>
      <c r="E1040" t="s">
        <v>1</v>
      </c>
      <c r="F1040" t="s">
        <v>193</v>
      </c>
      <c r="G1040" s="60" t="s">
        <v>230</v>
      </c>
      <c r="H1040" s="67">
        <v>6280.9999828338623</v>
      </c>
      <c r="I1040" s="67">
        <v>1.1444181203842163</v>
      </c>
      <c r="J1040" s="67">
        <v>0.96640855073928833</v>
      </c>
      <c r="K1040" s="67">
        <v>0.85144233703613281</v>
      </c>
      <c r="L1040" s="67">
        <v>0.78520357608795166</v>
      </c>
      <c r="M1040" s="67">
        <v>0.74415183067321777</v>
      </c>
      <c r="N1040" s="67">
        <v>0.74075669050216675</v>
      </c>
      <c r="O1040" s="67">
        <v>0.81631875038146973</v>
      </c>
      <c r="P1040" s="67">
        <v>0.84116536378860474</v>
      </c>
      <c r="Q1040" s="67">
        <v>0.85694241523742676</v>
      </c>
      <c r="R1040" s="67">
        <v>0.9326622486114502</v>
      </c>
      <c r="S1040" s="67">
        <v>1.0544974803924561</v>
      </c>
      <c r="T1040" s="67">
        <v>1.2301450967788696</v>
      </c>
      <c r="U1040" s="67">
        <v>1.4668772220611572</v>
      </c>
      <c r="V1040" s="67">
        <v>1.6443257331848145</v>
      </c>
      <c r="W1040" s="67">
        <v>1.8041501045227051</v>
      </c>
      <c r="X1040" s="67">
        <v>2.0039448738098145</v>
      </c>
      <c r="Y1040" s="67">
        <v>2.1693463325500488</v>
      </c>
      <c r="Z1040" s="67">
        <v>2.2494118213653564</v>
      </c>
      <c r="AA1040" s="67">
        <v>2.2121207714080811</v>
      </c>
      <c r="AB1040" s="67">
        <v>2.0923049449920654</v>
      </c>
      <c r="AC1040" s="67">
        <v>1.9638955593109131</v>
      </c>
      <c r="AD1040" s="67">
        <v>1.7758674621582031</v>
      </c>
      <c r="AE1040" s="67">
        <v>1.5224562883377075</v>
      </c>
      <c r="AF1040" s="67">
        <v>1.2747360467910767</v>
      </c>
      <c r="AG1040" s="67">
        <v>-8.1194616854190826E-2</v>
      </c>
      <c r="AH1040" s="67">
        <v>-7.9743430018424988E-2</v>
      </c>
      <c r="AI1040" s="67">
        <v>-5.923127755522728E-2</v>
      </c>
      <c r="AJ1040" s="67">
        <v>-3.7594374269247055E-2</v>
      </c>
      <c r="AK1040" s="67">
        <v>-3.2657179981470108E-2</v>
      </c>
      <c r="AL1040" s="67">
        <v>-4.3731167912483215E-2</v>
      </c>
      <c r="AM1040" s="67">
        <v>-3.0019436031579971E-2</v>
      </c>
      <c r="AN1040" s="67">
        <v>-4.2031146585941315E-2</v>
      </c>
      <c r="AO1040" s="67">
        <v>-3.5928390920162201E-2</v>
      </c>
      <c r="AP1040" s="67">
        <v>-6.339573860168457E-2</v>
      </c>
      <c r="AQ1040" s="67">
        <v>-8.1597685813903809E-2</v>
      </c>
      <c r="AR1040" s="67">
        <v>-7.6378561556339264E-2</v>
      </c>
      <c r="AS1040" s="67">
        <v>-5.6950274854898453E-2</v>
      </c>
      <c r="AT1040" s="67">
        <v>-2.5857970118522644E-2</v>
      </c>
      <c r="AU1040" s="67">
        <v>0.12469521909952164</v>
      </c>
      <c r="AV1040" s="67">
        <v>0.16853000223636627</v>
      </c>
      <c r="AW1040" s="67">
        <v>0.17229330539703369</v>
      </c>
      <c r="AX1040" s="67">
        <v>0.19083826243877411</v>
      </c>
      <c r="AY1040" s="67">
        <v>0.15274141728878021</v>
      </c>
      <c r="AZ1040" s="67">
        <v>-9.9289208650588989E-2</v>
      </c>
      <c r="BA1040" s="67">
        <v>-0.16794510185718536</v>
      </c>
      <c r="BB1040" s="67">
        <v>-0.15716551244258881</v>
      </c>
      <c r="BC1040" s="67">
        <v>-0.12615042924880981</v>
      </c>
      <c r="BD1040" s="67">
        <v>-0.10647567361593246</v>
      </c>
      <c r="BE1040" s="67">
        <v>-3.958401083946228E-2</v>
      </c>
      <c r="BF1040" s="67">
        <v>-4.103001207113266E-2</v>
      </c>
      <c r="BG1040" s="67">
        <v>-2.3083886131644249E-2</v>
      </c>
      <c r="BH1040" s="67">
        <v>-3.2921591773629189E-3</v>
      </c>
      <c r="BI1040" s="67">
        <v>6.1552005354315042E-4</v>
      </c>
      <c r="BJ1040" s="67">
        <v>-1.0670292191207409E-2</v>
      </c>
      <c r="BK1040" s="67">
        <v>4.8634205013513565E-3</v>
      </c>
      <c r="BL1040" s="67">
        <v>-4.9859029240906239E-3</v>
      </c>
      <c r="BM1040" s="67">
        <v>3.4916435834020376E-3</v>
      </c>
      <c r="BN1040" s="67">
        <v>-2.087494358420372E-2</v>
      </c>
      <c r="BO1040" s="67">
        <v>-3.5935565829277039E-2</v>
      </c>
      <c r="BP1040" s="67">
        <v>-2.8118465095758438E-2</v>
      </c>
      <c r="BQ1040" s="67">
        <v>-6.1093298718333244E-3</v>
      </c>
      <c r="BR1040" s="67">
        <v>2.681196853518486E-2</v>
      </c>
      <c r="BS1040" s="67">
        <v>0.17812232673168182</v>
      </c>
      <c r="BT1040" s="67">
        <v>0.22277055680751801</v>
      </c>
      <c r="BU1040" s="67">
        <v>0.22714684903621674</v>
      </c>
      <c r="BV1040" s="67">
        <v>0.24610617756843567</v>
      </c>
      <c r="BW1040" s="67">
        <v>0.2079223245382309</v>
      </c>
      <c r="BX1040" s="67">
        <v>-4.4344574213027954E-2</v>
      </c>
      <c r="BY1040" s="67">
        <v>-0.11379944533109665</v>
      </c>
      <c r="BZ1040" s="67">
        <v>-0.10474313795566559</v>
      </c>
      <c r="CA1040" s="67">
        <v>-7.6591923832893372E-2</v>
      </c>
      <c r="CB1040" s="67">
        <v>-6.029050424695015E-2</v>
      </c>
      <c r="CC1040" s="67">
        <v>-1.0764638893306255E-2</v>
      </c>
      <c r="CD1040" s="67">
        <v>-1.4217210933566093E-2</v>
      </c>
      <c r="CE1040" s="67">
        <v>1.9516883185133338E-3</v>
      </c>
      <c r="CF1040" s="67">
        <v>2.046545222401619E-2</v>
      </c>
      <c r="CG1040" s="67">
        <v>2.3660089820623398E-2</v>
      </c>
      <c r="CH1040" s="67">
        <v>1.2227569706737995E-2</v>
      </c>
      <c r="CI1040" s="67">
        <v>2.9023179784417152E-2</v>
      </c>
      <c r="CJ1040" s="67">
        <v>2.0671520382165909E-2</v>
      </c>
      <c r="CK1040" s="67">
        <v>3.0793838202953339E-2</v>
      </c>
      <c r="CL1040" s="67">
        <v>8.5748285055160522E-3</v>
      </c>
      <c r="CM1040" s="67">
        <v>-4.3101157061755657E-3</v>
      </c>
      <c r="CN1040" s="67">
        <v>5.3063319064676762E-3</v>
      </c>
      <c r="CO1040" s="67">
        <v>2.9102951288223267E-2</v>
      </c>
      <c r="CP1040" s="67">
        <v>6.3291005790233612E-2</v>
      </c>
      <c r="CQ1040" s="67">
        <v>0.21512579917907715</v>
      </c>
      <c r="CR1040" s="67">
        <v>0.26033741235733032</v>
      </c>
      <c r="CS1040" s="67">
        <v>0.26513823866844177</v>
      </c>
      <c r="CT1040" s="67">
        <v>0.28438454866409302</v>
      </c>
      <c r="CU1040" s="67">
        <v>0.24614043533802032</v>
      </c>
      <c r="CV1040" s="67">
        <v>-6.2900888733565807E-3</v>
      </c>
      <c r="CW1040" s="67">
        <v>-7.6298318803310394E-2</v>
      </c>
      <c r="CX1040" s="67">
        <v>-6.8435564637184143E-2</v>
      </c>
      <c r="CY1040" s="67">
        <v>-4.2267847806215286E-2</v>
      </c>
      <c r="CZ1040" s="67">
        <v>-2.8302799910306931E-2</v>
      </c>
      <c r="DA1040" s="67">
        <v>1.805473305284977E-2</v>
      </c>
      <c r="DB1040" s="67">
        <v>1.2595589272677898E-2</v>
      </c>
      <c r="DC1040" s="67">
        <v>2.6987263932824135E-2</v>
      </c>
      <c r="DD1040" s="67">
        <v>4.4223058968782425E-2</v>
      </c>
      <c r="DE1040" s="67">
        <v>4.6704664826393127E-2</v>
      </c>
      <c r="DF1040" s="67">
        <v>3.5125430673360825E-2</v>
      </c>
      <c r="DG1040" s="67">
        <v>5.3182940930128098E-2</v>
      </c>
      <c r="DH1040" s="67">
        <v>4.6328946948051453E-2</v>
      </c>
      <c r="DI1040" s="67">
        <v>5.8096032589673996E-2</v>
      </c>
      <c r="DJ1040" s="67">
        <v>3.8024600595235825E-2</v>
      </c>
      <c r="DK1040" s="67">
        <v>2.7315333485603333E-2</v>
      </c>
      <c r="DL1040" s="67">
        <v>3.8731131702661514E-2</v>
      </c>
      <c r="DM1040" s="67">
        <v>6.4315229654312134E-2</v>
      </c>
      <c r="DN1040" s="67">
        <v>9.9770054221153259E-2</v>
      </c>
      <c r="DO1040" s="67">
        <v>0.25212925672531128</v>
      </c>
      <c r="DP1040" s="67">
        <v>0.29790422320365906</v>
      </c>
      <c r="DQ1040" s="67">
        <v>0.30312967300415039</v>
      </c>
      <c r="DR1040" s="67">
        <v>0.32266294956207275</v>
      </c>
      <c r="DS1040" s="67">
        <v>0.28435856103897095</v>
      </c>
      <c r="DT1040" s="67">
        <v>3.1764395534992218E-2</v>
      </c>
      <c r="DU1040" s="67">
        <v>-3.8797196000814438E-2</v>
      </c>
      <c r="DV1040" s="67">
        <v>-3.2127991318702698E-2</v>
      </c>
      <c r="DW1040" s="67">
        <v>-7.9437736421823502E-3</v>
      </c>
      <c r="DX1040" s="67">
        <v>3.684906056150794E-3</v>
      </c>
      <c r="DY1040" s="67">
        <v>5.966532975435257E-2</v>
      </c>
      <c r="DZ1040" s="67">
        <v>5.1309011876583099E-2</v>
      </c>
      <c r="EA1040" s="67">
        <v>6.3134655356407166E-2</v>
      </c>
      <c r="EB1040" s="67">
        <v>7.8525274991989136E-2</v>
      </c>
      <c r="EC1040" s="67">
        <v>7.9977363348007202E-2</v>
      </c>
      <c r="ED1040" s="67">
        <v>6.8186305463314056E-2</v>
      </c>
      <c r="EE1040" s="67">
        <v>8.8065788149833679E-2</v>
      </c>
      <c r="EF1040" s="67">
        <v>8.3374194800853729E-2</v>
      </c>
      <c r="EG1040" s="67">
        <v>9.7516067326068878E-2</v>
      </c>
      <c r="EH1040" s="67">
        <v>8.0545395612716675E-2</v>
      </c>
      <c r="EI1040" s="67">
        <v>7.2977460920810699E-2</v>
      </c>
      <c r="EJ1040" s="67">
        <v>8.699122816324234E-2</v>
      </c>
      <c r="EK1040" s="67">
        <v>0.11515617370605469</v>
      </c>
      <c r="EL1040" s="67">
        <v>0.15243998169898987</v>
      </c>
      <c r="EM1040" s="67">
        <v>0.30555638670921326</v>
      </c>
      <c r="EN1040" s="67">
        <v>0.35214477777481079</v>
      </c>
      <c r="EO1040" s="67">
        <v>0.35798320174217224</v>
      </c>
      <c r="EP1040" s="67">
        <v>0.37793087959289551</v>
      </c>
      <c r="EQ1040" s="67">
        <v>0.33953946828842163</v>
      </c>
      <c r="ER1040" s="67">
        <v>8.6709029972553253E-2</v>
      </c>
      <c r="ES1040" s="67">
        <v>1.5348474495112896E-2</v>
      </c>
      <c r="ET1040" s="67">
        <v>2.0294377580285072E-2</v>
      </c>
      <c r="EU1040" s="67">
        <v>4.1614741086959839E-2</v>
      </c>
      <c r="EV1040" s="67">
        <v>4.9870073795318604E-2</v>
      </c>
      <c r="EW1040" s="67">
        <v>82.272293090820313</v>
      </c>
      <c r="EX1040" s="67">
        <v>81.275611877441406</v>
      </c>
      <c r="EY1040" s="67">
        <v>79.905799865722656</v>
      </c>
      <c r="EZ1040" s="67">
        <v>78.9019775390625</v>
      </c>
      <c r="FA1040" s="67">
        <v>78.047897338867188</v>
      </c>
      <c r="FB1040" s="67">
        <v>77.551643371582031</v>
      </c>
      <c r="FC1040" s="67">
        <v>76.717666625976563</v>
      </c>
      <c r="FD1040" s="67">
        <v>75.791923522949219</v>
      </c>
      <c r="FE1040" s="67">
        <v>79.121871948242188</v>
      </c>
      <c r="FF1040" s="67">
        <v>82.12066650390625</v>
      </c>
      <c r="FG1040" s="67">
        <v>85.354141235351563</v>
      </c>
      <c r="FH1040" s="67">
        <v>89.289390563964844</v>
      </c>
      <c r="FI1040" s="67">
        <v>92.730888366699219</v>
      </c>
      <c r="FJ1040" s="67">
        <v>94.664222717285156</v>
      </c>
      <c r="FK1040" s="67">
        <v>95.949996948242188</v>
      </c>
      <c r="FL1040" s="67">
        <v>96.257225036621094</v>
      </c>
      <c r="FM1040" s="67">
        <v>97.038322448730469</v>
      </c>
      <c r="FN1040" s="67">
        <v>96.409957885742188</v>
      </c>
      <c r="FO1040" s="67">
        <v>94.748329162597656</v>
      </c>
      <c r="FP1040" s="67">
        <v>90.608856201171875</v>
      </c>
      <c r="FQ1040" s="67">
        <v>85.855712890625</v>
      </c>
      <c r="FR1040" s="67">
        <v>83.430198669433594</v>
      </c>
      <c r="FS1040" s="67">
        <v>81.990798950195313</v>
      </c>
      <c r="FT1040" s="67">
        <v>79.942298889160156</v>
      </c>
      <c r="FU1040" s="68">
        <v>4.8837937414646149E-2</v>
      </c>
      <c r="FV1040" s="40">
        <v>8.0500001907348633</v>
      </c>
      <c r="FW1040">
        <v>8282.35</v>
      </c>
      <c r="FX1040">
        <v>1</v>
      </c>
    </row>
    <row r="1041" spans="1:180" x14ac:dyDescent="0.2">
      <c r="A1041" t="s">
        <v>189</v>
      </c>
      <c r="B1041" t="s">
        <v>207</v>
      </c>
      <c r="C1041" t="s">
        <v>204</v>
      </c>
      <c r="D1041" t="s">
        <v>188</v>
      </c>
      <c r="E1041" t="s">
        <v>1</v>
      </c>
      <c r="F1041" t="s">
        <v>193</v>
      </c>
      <c r="G1041" s="60" t="s">
        <v>2</v>
      </c>
      <c r="H1041" s="67">
        <v>5799.7333524783453</v>
      </c>
      <c r="I1041" s="67">
        <v>1.1181414127349854</v>
      </c>
      <c r="J1041" s="67">
        <v>0.94527769088745117</v>
      </c>
      <c r="K1041" s="67">
        <v>0.83097696304321289</v>
      </c>
      <c r="L1041" s="67">
        <v>0.76175856590270996</v>
      </c>
      <c r="M1041" s="67">
        <v>0.72763454914093018</v>
      </c>
      <c r="N1041" s="67">
        <v>0.72847014665603638</v>
      </c>
      <c r="O1041" s="67">
        <v>0.78550469875335693</v>
      </c>
      <c r="P1041" s="67">
        <v>0.82876288890838623</v>
      </c>
      <c r="Q1041" s="67">
        <v>0.87428462505340576</v>
      </c>
      <c r="R1041" s="67">
        <v>0.96978998184204102</v>
      </c>
      <c r="S1041" s="67">
        <v>1.1228035688400269</v>
      </c>
      <c r="T1041" s="67">
        <v>1.3204610347747803</v>
      </c>
      <c r="U1041" s="67">
        <v>1.5661939382553101</v>
      </c>
      <c r="V1041" s="67">
        <v>1.8190948963165283</v>
      </c>
      <c r="W1041" s="67">
        <v>2.0626907348632813</v>
      </c>
      <c r="X1041" s="67">
        <v>2.3196468353271484</v>
      </c>
      <c r="Y1041" s="67">
        <v>2.5287597179412842</v>
      </c>
      <c r="Z1041" s="67">
        <v>2.6380276679992676</v>
      </c>
      <c r="AA1041" s="67">
        <v>2.6121306419372559</v>
      </c>
      <c r="AB1041" s="67">
        <v>2.4742667675018311</v>
      </c>
      <c r="AC1041" s="67">
        <v>2.2779147624969482</v>
      </c>
      <c r="AD1041" s="67">
        <v>2.0553843975067139</v>
      </c>
      <c r="AE1041" s="67">
        <v>1.7186315059661865</v>
      </c>
      <c r="AF1041" s="67">
        <v>1.395815372467041</v>
      </c>
      <c r="AG1041" s="67">
        <v>-5.3447432816028595E-2</v>
      </c>
      <c r="AH1041" s="67">
        <v>-5.109776183962822E-2</v>
      </c>
      <c r="AI1041" s="67">
        <v>-4.6437714248895645E-2</v>
      </c>
      <c r="AJ1041" s="67">
        <v>-3.8338217884302139E-2</v>
      </c>
      <c r="AK1041" s="67">
        <v>-2.9296433553099632E-2</v>
      </c>
      <c r="AL1041" s="67">
        <v>-3.2386578619480133E-2</v>
      </c>
      <c r="AM1041" s="67">
        <v>-3.7582565099000931E-2</v>
      </c>
      <c r="AN1041" s="67">
        <v>-4.8249978572130203E-2</v>
      </c>
      <c r="AO1041" s="67">
        <v>-5.0081260502338409E-2</v>
      </c>
      <c r="AP1041" s="67">
        <v>-6.0421008616685867E-2</v>
      </c>
      <c r="AQ1041" s="67">
        <v>-5.9720437973737717E-2</v>
      </c>
      <c r="AR1041" s="67">
        <v>-6.9842413067817688E-2</v>
      </c>
      <c r="AS1041" s="67">
        <v>-6.9807983934879303E-2</v>
      </c>
      <c r="AT1041" s="67">
        <v>-4.6574551612138748E-2</v>
      </c>
      <c r="AU1041" s="67">
        <v>0.14332768321037292</v>
      </c>
      <c r="AV1041" s="67">
        <v>0.20244507491588593</v>
      </c>
      <c r="AW1041" s="67">
        <v>0.22556117177009583</v>
      </c>
      <c r="AX1041" s="67">
        <v>0.24599550664424896</v>
      </c>
      <c r="AY1041" s="67">
        <v>0.22103573381900787</v>
      </c>
      <c r="AZ1041" s="67">
        <v>-4.9275215715169907E-2</v>
      </c>
      <c r="BA1041" s="67">
        <v>-0.1472841203212738</v>
      </c>
      <c r="BB1041" s="67">
        <v>-0.1495734304189682</v>
      </c>
      <c r="BC1041" s="67">
        <v>-0.12628927826881409</v>
      </c>
      <c r="BD1041" s="67">
        <v>-9.2748366296291351E-2</v>
      </c>
      <c r="BE1041" s="67">
        <v>-2.5941377505660057E-2</v>
      </c>
      <c r="BF1041" s="67">
        <v>-2.5504849851131439E-2</v>
      </c>
      <c r="BG1041" s="67">
        <v>-2.2539282217621803E-2</v>
      </c>
      <c r="BH1041" s="67">
        <v>-1.5657976269721985E-2</v>
      </c>
      <c r="BI1041" s="67">
        <v>-7.2947610169649124E-3</v>
      </c>
      <c r="BJ1041" s="67">
        <v>-1.0518930852413177E-2</v>
      </c>
      <c r="BK1041" s="67">
        <v>-1.4512935653328896E-2</v>
      </c>
      <c r="BL1041" s="67">
        <v>-2.375061996281147E-2</v>
      </c>
      <c r="BM1041" s="67">
        <v>-2.4013210088014603E-2</v>
      </c>
      <c r="BN1041" s="67">
        <v>-3.2301705330610275E-2</v>
      </c>
      <c r="BO1041" s="67">
        <v>-2.9532432556152344E-2</v>
      </c>
      <c r="BP1041" s="67">
        <v>-3.7940114736557007E-2</v>
      </c>
      <c r="BQ1041" s="67">
        <v>-3.6199890077114105E-2</v>
      </c>
      <c r="BR1041" s="67">
        <v>-1.1755623854696751E-2</v>
      </c>
      <c r="BS1041" s="67">
        <v>0.17864635586738586</v>
      </c>
      <c r="BT1041" s="67">
        <v>0.23830485343933105</v>
      </c>
      <c r="BU1041" s="67">
        <v>0.26182594895362854</v>
      </c>
      <c r="BV1041" s="67">
        <v>0.28253522515296936</v>
      </c>
      <c r="BW1041" s="67">
        <v>0.25751751661300659</v>
      </c>
      <c r="BX1041" s="67">
        <v>-1.2945078313350677E-2</v>
      </c>
      <c r="BY1041" s="67">
        <v>-0.11147964745759964</v>
      </c>
      <c r="BZ1041" s="67">
        <v>-0.11491165310144424</v>
      </c>
      <c r="CA1041" s="67">
        <v>-9.3526899814605713E-2</v>
      </c>
      <c r="CB1041" s="67">
        <v>-6.2217861413955688E-2</v>
      </c>
      <c r="CC1041" s="67">
        <v>-6.8907700479030609E-3</v>
      </c>
      <c r="CD1041" s="67">
        <v>-7.7792792581021786E-3</v>
      </c>
      <c r="CE1041" s="67">
        <v>-5.9872986748814583E-3</v>
      </c>
      <c r="CF1041" s="67">
        <v>5.0289352657273412E-5</v>
      </c>
      <c r="CG1041" s="67">
        <v>7.9435314983129501E-3</v>
      </c>
      <c r="CH1041" s="67">
        <v>4.6265334822237492E-3</v>
      </c>
      <c r="CI1041" s="67">
        <v>1.4650191878899932E-3</v>
      </c>
      <c r="CJ1041" s="67">
        <v>-6.7824367433786392E-3</v>
      </c>
      <c r="CK1041" s="67">
        <v>-5.95855712890625E-3</v>
      </c>
      <c r="CL1041" s="67">
        <v>-1.2826363556087017E-2</v>
      </c>
      <c r="CM1041" s="67">
        <v>-8.6243106052279472E-3</v>
      </c>
      <c r="CN1041" s="67">
        <v>-1.5844680368900299E-2</v>
      </c>
      <c r="CO1041" s="67">
        <v>-1.2923030182719231E-2</v>
      </c>
      <c r="CP1041" s="67">
        <v>1.2359858490526676E-2</v>
      </c>
      <c r="CQ1041" s="67">
        <v>0.20310798287391663</v>
      </c>
      <c r="CR1041" s="67">
        <v>0.26314124464988708</v>
      </c>
      <c r="CS1041" s="67">
        <v>0.28694283962249756</v>
      </c>
      <c r="CT1041" s="67">
        <v>0.30784249305725098</v>
      </c>
      <c r="CU1041" s="67">
        <v>0.28278467059135437</v>
      </c>
      <c r="CV1041" s="67">
        <v>1.2217064388096333E-2</v>
      </c>
      <c r="CW1041" s="67">
        <v>-8.6681574583053589E-2</v>
      </c>
      <c r="CX1041" s="67">
        <v>-9.0905003249645233E-2</v>
      </c>
      <c r="CY1041" s="67">
        <v>-7.0835761725902557E-2</v>
      </c>
      <c r="CZ1041" s="67">
        <v>-4.1072536259889603E-2</v>
      </c>
      <c r="DA1041" s="67">
        <v>1.2159835547208786E-2</v>
      </c>
      <c r="DB1041" s="67">
        <v>9.9462931975722313E-3</v>
      </c>
      <c r="DC1041" s="67">
        <v>1.0564683005213737E-2</v>
      </c>
      <c r="DD1041" s="67">
        <v>1.5758555382490158E-2</v>
      </c>
      <c r="DE1041" s="67">
        <v>2.3181822150945663E-2</v>
      </c>
      <c r="DF1041" s="67">
        <v>1.977199874818325E-2</v>
      </c>
      <c r="DG1041" s="67">
        <v>1.74429751932621E-2</v>
      </c>
      <c r="DH1041" s="67">
        <v>1.0185745544731617E-2</v>
      </c>
      <c r="DI1041" s="67">
        <v>1.2096095830202103E-2</v>
      </c>
      <c r="DJ1041" s="67">
        <v>6.6489782184362411E-3</v>
      </c>
      <c r="DK1041" s="67">
        <v>1.2283812277019024E-2</v>
      </c>
      <c r="DL1041" s="67">
        <v>6.2507535330951214E-3</v>
      </c>
      <c r="DM1041" s="67">
        <v>1.0353831574320793E-2</v>
      </c>
      <c r="DN1041" s="67">
        <v>3.6475341767072678E-2</v>
      </c>
      <c r="DO1041" s="67">
        <v>0.22756959497928619</v>
      </c>
      <c r="DP1041" s="67">
        <v>0.28797757625579834</v>
      </c>
      <c r="DQ1041" s="67">
        <v>0.31205973029136658</v>
      </c>
      <c r="DR1041" s="67">
        <v>0.33314979076385498</v>
      </c>
      <c r="DS1041" s="67">
        <v>0.30805182456970215</v>
      </c>
      <c r="DT1041" s="67">
        <v>3.7379205226898193E-2</v>
      </c>
      <c r="DU1041" s="67">
        <v>-6.1883497983217239E-2</v>
      </c>
      <c r="DV1041" s="67">
        <v>-6.6898353397846222E-2</v>
      </c>
      <c r="DW1041" s="67">
        <v>-4.8144634813070297E-2</v>
      </c>
      <c r="DX1041" s="67">
        <v>-1.9927205517888069E-2</v>
      </c>
      <c r="DY1041" s="67">
        <v>3.9665885269641876E-2</v>
      </c>
      <c r="DZ1041" s="67">
        <v>3.5539202392101288E-2</v>
      </c>
      <c r="EA1041" s="67">
        <v>3.4463115036487579E-2</v>
      </c>
      <c r="EB1041" s="67">
        <v>3.8438793271780014E-2</v>
      </c>
      <c r="EC1041" s="67">
        <v>4.5183498412370682E-2</v>
      </c>
      <c r="ED1041" s="67">
        <v>4.1639648377895355E-2</v>
      </c>
      <c r="EE1041" s="67">
        <v>4.0512606501579285E-2</v>
      </c>
      <c r="EF1041" s="67">
        <v>3.4685105085372925E-2</v>
      </c>
      <c r="EG1041" s="67">
        <v>3.8164142519235611E-2</v>
      </c>
      <c r="EH1041" s="67">
        <v>3.4768279641866684E-2</v>
      </c>
      <c r="EI1041" s="67">
        <v>4.2471818625926971E-2</v>
      </c>
      <c r="EJ1041" s="67">
        <v>3.8153048604726791E-2</v>
      </c>
      <c r="EK1041" s="67">
        <v>4.3961919844150543E-2</v>
      </c>
      <c r="EL1041" s="67">
        <v>7.1294263005256653E-2</v>
      </c>
      <c r="EM1041" s="67">
        <v>0.26288828253746033</v>
      </c>
      <c r="EN1041" s="67">
        <v>0.32383736968040466</v>
      </c>
      <c r="EO1041" s="67">
        <v>0.34832450747489929</v>
      </c>
      <c r="EP1041" s="67">
        <v>0.36968952417373657</v>
      </c>
      <c r="EQ1041" s="67">
        <v>0.34453356266021729</v>
      </c>
      <c r="ER1041" s="67">
        <v>7.3709346354007721E-2</v>
      </c>
      <c r="ES1041" s="67">
        <v>-2.6079019531607628E-2</v>
      </c>
      <c r="ET1041" s="67">
        <v>-3.223656490445137E-2</v>
      </c>
      <c r="EU1041" s="67">
        <v>-1.5382244251668453E-2</v>
      </c>
      <c r="EV1041" s="67">
        <v>1.0603291913866997E-2</v>
      </c>
      <c r="EW1041" s="67">
        <v>79.01641845703125</v>
      </c>
      <c r="EX1041" s="67">
        <v>77.331367492675781</v>
      </c>
      <c r="EY1041" s="67">
        <v>75.745651245117188</v>
      </c>
      <c r="EZ1041" s="67">
        <v>74.417823791503906</v>
      </c>
      <c r="FA1041" s="67">
        <v>73.214813232421875</v>
      </c>
      <c r="FB1041" s="67">
        <v>72.347610473632813</v>
      </c>
      <c r="FC1041" s="67">
        <v>71.879371643066406</v>
      </c>
      <c r="FD1041" s="67">
        <v>73.988716125488281</v>
      </c>
      <c r="FE1041" s="67">
        <v>77.778099060058594</v>
      </c>
      <c r="FF1041" s="67">
        <v>81.712257385253906</v>
      </c>
      <c r="FG1041" s="67">
        <v>85.212554931640625</v>
      </c>
      <c r="FH1041" s="67">
        <v>88.989578247070313</v>
      </c>
      <c r="FI1041" s="67">
        <v>92.625999450683594</v>
      </c>
      <c r="FJ1041" s="67">
        <v>95.367523193359375</v>
      </c>
      <c r="FK1041" s="67">
        <v>97.837860107421875</v>
      </c>
      <c r="FL1041" s="67">
        <v>99.260986328125</v>
      </c>
      <c r="FM1041" s="67">
        <v>99.6229248046875</v>
      </c>
      <c r="FN1041" s="67">
        <v>98.778816223144531</v>
      </c>
      <c r="FO1041" s="67">
        <v>96.480819702148438</v>
      </c>
      <c r="FP1041" s="67">
        <v>92.329788208007813</v>
      </c>
      <c r="FQ1041" s="67">
        <v>88.012786865234375</v>
      </c>
      <c r="FR1041" s="67">
        <v>84.555152893066406</v>
      </c>
      <c r="FS1041" s="67">
        <v>81.894660949707031</v>
      </c>
      <c r="FT1041" s="67">
        <v>79.690841674804688</v>
      </c>
      <c r="FU1041" s="68">
        <v>3.2288983464241028E-2</v>
      </c>
      <c r="FV1041" s="40">
        <v>10.039999961853027</v>
      </c>
      <c r="FW1041">
        <v>8557.33</v>
      </c>
      <c r="FX1041">
        <v>1</v>
      </c>
    </row>
    <row r="1042" spans="1:180" x14ac:dyDescent="0.2">
      <c r="A1042" t="s">
        <v>189</v>
      </c>
      <c r="B1042" t="s">
        <v>207</v>
      </c>
      <c r="C1042" t="s">
        <v>204</v>
      </c>
      <c r="D1042" t="s">
        <v>188</v>
      </c>
      <c r="E1042" t="s">
        <v>1</v>
      </c>
      <c r="F1042" t="s">
        <v>194</v>
      </c>
      <c r="G1042" s="60" t="s">
        <v>216</v>
      </c>
      <c r="H1042" s="67">
        <v>3994.0000520944595</v>
      </c>
      <c r="I1042" s="67">
        <v>0.82445269823074341</v>
      </c>
      <c r="J1042" s="67">
        <v>0.71369189023971558</v>
      </c>
      <c r="K1042" s="67">
        <v>0.63142192363739014</v>
      </c>
      <c r="L1042" s="67">
        <v>0.59321331977844238</v>
      </c>
      <c r="M1042" s="67">
        <v>0.57007515430450439</v>
      </c>
      <c r="N1042" s="67">
        <v>0.61096513271331787</v>
      </c>
      <c r="O1042" s="67">
        <v>0.68251651525497437</v>
      </c>
      <c r="P1042" s="67">
        <v>0.75439596176147461</v>
      </c>
      <c r="Q1042" s="67">
        <v>0.82151639461517334</v>
      </c>
      <c r="R1042" s="67">
        <v>0.90811538696289063</v>
      </c>
      <c r="S1042" s="67">
        <v>1.0062917470932007</v>
      </c>
      <c r="T1042" s="67">
        <v>1.148373007774353</v>
      </c>
      <c r="U1042" s="67">
        <v>1.362669825553894</v>
      </c>
      <c r="V1042" s="67">
        <v>1.5642497539520264</v>
      </c>
      <c r="W1042" s="67">
        <v>1.7682816982269287</v>
      </c>
      <c r="X1042" s="67">
        <v>2.0026688575744629</v>
      </c>
      <c r="Y1042" s="67">
        <v>2.2242155075073242</v>
      </c>
      <c r="Z1042" s="67">
        <v>2.3846545219421387</v>
      </c>
      <c r="AA1042" s="67">
        <v>2.4249262809753418</v>
      </c>
      <c r="AB1042" s="67">
        <v>2.3121438026428223</v>
      </c>
      <c r="AC1042" s="67">
        <v>2.099238395690918</v>
      </c>
      <c r="AD1042" s="67">
        <v>1.9080294370651245</v>
      </c>
      <c r="AE1042" s="67">
        <v>1.604276180267334</v>
      </c>
      <c r="AF1042" s="67">
        <v>1.2418159246444702</v>
      </c>
      <c r="AG1042" s="67">
        <v>-6.6902510821819305E-2</v>
      </c>
      <c r="AH1042" s="67">
        <v>-6.8474508821964264E-2</v>
      </c>
      <c r="AI1042" s="67">
        <v>-7.8276485204696655E-2</v>
      </c>
      <c r="AJ1042" s="67">
        <v>-8.0005794763565063E-2</v>
      </c>
      <c r="AK1042" s="67">
        <v>-7.904747873544693E-2</v>
      </c>
      <c r="AL1042" s="67">
        <v>-7.7423669397830963E-2</v>
      </c>
      <c r="AM1042" s="67">
        <v>-8.3544082939624786E-2</v>
      </c>
      <c r="AN1042" s="67">
        <v>-0.10335428267717361</v>
      </c>
      <c r="AO1042" s="67">
        <v>-0.11480958759784698</v>
      </c>
      <c r="AP1042" s="67">
        <v>-0.11061245948076248</v>
      </c>
      <c r="AQ1042" s="67">
        <v>-0.12251737713813782</v>
      </c>
      <c r="AR1042" s="67">
        <v>-0.13711139559745789</v>
      </c>
      <c r="AS1042" s="67">
        <v>-0.11810857802629471</v>
      </c>
      <c r="AT1042" s="67">
        <v>-0.11818741261959076</v>
      </c>
      <c r="AU1042" s="67">
        <v>0.24170380830764771</v>
      </c>
      <c r="AV1042" s="67">
        <v>0.34034112095832825</v>
      </c>
      <c r="AW1042" s="67">
        <v>0.41422915458679199</v>
      </c>
      <c r="AX1042" s="67">
        <v>0.44609442353248596</v>
      </c>
      <c r="AY1042" s="67">
        <v>0.4441588819026947</v>
      </c>
      <c r="AZ1042" s="67">
        <v>-0.30316200852394104</v>
      </c>
      <c r="BA1042" s="67">
        <v>-0.44978004693984985</v>
      </c>
      <c r="BB1042" s="67">
        <v>-0.32406580448150635</v>
      </c>
      <c r="BC1042" s="67">
        <v>-0.23001690208911896</v>
      </c>
      <c r="BD1042" s="67">
        <v>-0.19427195191383362</v>
      </c>
      <c r="BE1042" s="67">
        <v>-1.0734421201050282E-2</v>
      </c>
      <c r="BF1042" s="67">
        <v>-1.7001084983348846E-2</v>
      </c>
      <c r="BG1042" s="67">
        <v>-3.0634324997663498E-2</v>
      </c>
      <c r="BH1042" s="67">
        <v>-3.5280380398035049E-2</v>
      </c>
      <c r="BI1042" s="67">
        <v>-3.5759001970291138E-2</v>
      </c>
      <c r="BJ1042" s="67">
        <v>-3.3580169081687927E-2</v>
      </c>
      <c r="BK1042" s="67">
        <v>-3.6299601197242737E-2</v>
      </c>
      <c r="BL1042" s="67">
        <v>-5.2990350872278214E-2</v>
      </c>
      <c r="BM1042" s="67">
        <v>-6.0279726982116699E-2</v>
      </c>
      <c r="BN1042" s="67">
        <v>-5.1335632801055908E-2</v>
      </c>
      <c r="BO1042" s="67">
        <v>-5.8534830808639526E-2</v>
      </c>
      <c r="BP1042" s="67">
        <v>-6.8495206534862518E-2</v>
      </c>
      <c r="BQ1042" s="67">
        <v>-4.5596223324537277E-2</v>
      </c>
      <c r="BR1042" s="67">
        <v>-4.2569864541292191E-2</v>
      </c>
      <c r="BS1042" s="67">
        <v>0.31622883677482605</v>
      </c>
      <c r="BT1042" s="67">
        <v>0.41633293032646179</v>
      </c>
      <c r="BU1042" s="67">
        <v>0.49141854047775269</v>
      </c>
      <c r="BV1042" s="67">
        <v>0.5240439772605896</v>
      </c>
      <c r="BW1042" s="67">
        <v>0.52213412523269653</v>
      </c>
      <c r="BX1042" s="67">
        <v>-0.2233850359916687</v>
      </c>
      <c r="BY1042" s="67">
        <v>-0.37176576256752014</v>
      </c>
      <c r="BZ1042" s="67">
        <v>-0.24980545043945313</v>
      </c>
      <c r="CA1042" s="67">
        <v>-0.16079722344875336</v>
      </c>
      <c r="CB1042" s="67">
        <v>-0.1305273026227951</v>
      </c>
      <c r="CC1042" s="67">
        <v>2.8167424723505974E-2</v>
      </c>
      <c r="CD1042" s="67">
        <v>1.8649253994226456E-2</v>
      </c>
      <c r="CE1042" s="67">
        <v>2.3624897003173828E-3</v>
      </c>
      <c r="CF1042" s="67">
        <v>-4.3036937713623047E-3</v>
      </c>
      <c r="CG1042" s="67">
        <v>-5.7775350287556648E-3</v>
      </c>
      <c r="CH1042" s="67">
        <v>-3.2142908312380314E-3</v>
      </c>
      <c r="CI1042" s="67">
        <v>-3.5782195627689362E-3</v>
      </c>
      <c r="CJ1042" s="67">
        <v>-1.810845173895359E-2</v>
      </c>
      <c r="CK1042" s="67">
        <v>-2.2512510418891907E-2</v>
      </c>
      <c r="CL1042" s="67">
        <v>-1.0280678980052471E-2</v>
      </c>
      <c r="CM1042" s="67">
        <v>-1.4220711775124073E-2</v>
      </c>
      <c r="CN1042" s="67">
        <v>-2.0971843972802162E-2</v>
      </c>
      <c r="CO1042" s="67">
        <v>4.6256138011813164E-3</v>
      </c>
      <c r="CP1042" s="67">
        <v>9.8026162013411522E-3</v>
      </c>
      <c r="CQ1042" s="67">
        <v>0.36784467101097107</v>
      </c>
      <c r="CR1042" s="67">
        <v>0.46896466612815857</v>
      </c>
      <c r="CS1042" s="67">
        <v>0.54487961530685425</v>
      </c>
      <c r="CT1042" s="67">
        <v>0.57803159952163696</v>
      </c>
      <c r="CU1042" s="67">
        <v>0.57613950967788696</v>
      </c>
      <c r="CV1042" s="67">
        <v>-0.16813178360462189</v>
      </c>
      <c r="CW1042" s="67">
        <v>-0.31773325800895691</v>
      </c>
      <c r="CX1042" s="67">
        <v>-0.19837296009063721</v>
      </c>
      <c r="CY1042" s="67">
        <v>-0.11285590380430222</v>
      </c>
      <c r="CZ1042" s="67">
        <v>-8.6377963423728943E-2</v>
      </c>
      <c r="DA1042" s="67">
        <v>6.7069277167320251E-2</v>
      </c>
      <c r="DB1042" s="67">
        <v>5.4299592971801758E-2</v>
      </c>
      <c r="DC1042" s="67">
        <v>3.5359300673007965E-2</v>
      </c>
      <c r="DD1042" s="67">
        <v>2.667299285531044E-2</v>
      </c>
      <c r="DE1042" s="67">
        <v>2.4203933775424957E-2</v>
      </c>
      <c r="DF1042" s="67">
        <v>2.715158648788929E-2</v>
      </c>
      <c r="DG1042" s="67">
        <v>2.9143160209059715E-2</v>
      </c>
      <c r="DH1042" s="67">
        <v>1.6773447394371033E-2</v>
      </c>
      <c r="DI1042" s="67">
        <v>1.525470893830061E-2</v>
      </c>
      <c r="DJ1042" s="67">
        <v>3.0774271115660667E-2</v>
      </c>
      <c r="DK1042" s="67">
        <v>3.009340912103653E-2</v>
      </c>
      <c r="DL1042" s="67">
        <v>2.6551520451903343E-2</v>
      </c>
      <c r="DM1042" s="67">
        <v>5.4847445338964462E-2</v>
      </c>
      <c r="DN1042" s="67">
        <v>6.2175095081329346E-2</v>
      </c>
      <c r="DO1042" s="67">
        <v>0.41946050524711609</v>
      </c>
      <c r="DP1042" s="67">
        <v>0.52159643173217773</v>
      </c>
      <c r="DQ1042" s="67">
        <v>0.59834069013595581</v>
      </c>
      <c r="DR1042" s="67">
        <v>0.63201916217803955</v>
      </c>
      <c r="DS1042" s="67">
        <v>0.63014489412307739</v>
      </c>
      <c r="DT1042" s="67">
        <v>-0.11287850886583328</v>
      </c>
      <c r="DU1042" s="67">
        <v>-0.26370075345039368</v>
      </c>
      <c r="DV1042" s="67">
        <v>-0.14694046974182129</v>
      </c>
      <c r="DW1042" s="67">
        <v>-6.491456925868988E-2</v>
      </c>
      <c r="DX1042" s="67">
        <v>-4.2228620499372482E-2</v>
      </c>
      <c r="DY1042" s="67">
        <v>0.12323736399412155</v>
      </c>
      <c r="DZ1042" s="67">
        <v>0.10577301681041718</v>
      </c>
      <c r="EA1042" s="67">
        <v>8.3001464605331421E-2</v>
      </c>
      <c r="EB1042" s="67">
        <v>7.1398414671421051E-2</v>
      </c>
      <c r="EC1042" s="67">
        <v>6.749241054058075E-2</v>
      </c>
      <c r="ED1042" s="67">
        <v>7.0995092391967773E-2</v>
      </c>
      <c r="EE1042" s="67">
        <v>7.6387636363506317E-2</v>
      </c>
      <c r="EF1042" s="67">
        <v>6.7137368023395538E-2</v>
      </c>
      <c r="EG1042" s="67">
        <v>6.9784566760063171E-2</v>
      </c>
      <c r="EH1042" s="67">
        <v>9.005109965801239E-2</v>
      </c>
      <c r="EI1042" s="67">
        <v>9.4075962901115417E-2</v>
      </c>
      <c r="EJ1042" s="67">
        <v>9.5167703926563263E-2</v>
      </c>
      <c r="EK1042" s="67">
        <v>0.12735980749130249</v>
      </c>
      <c r="EL1042" s="67">
        <v>0.13779263198375702</v>
      </c>
      <c r="EM1042" s="67">
        <v>0.49398553371429443</v>
      </c>
      <c r="EN1042" s="67">
        <v>0.5975881814956665</v>
      </c>
      <c r="EO1042" s="67">
        <v>0.67553013563156128</v>
      </c>
      <c r="EP1042" s="67">
        <v>0.7099686861038208</v>
      </c>
      <c r="EQ1042" s="67">
        <v>0.70812010765075684</v>
      </c>
      <c r="ER1042" s="67">
        <v>-3.310156986117363E-2</v>
      </c>
      <c r="ES1042" s="67">
        <v>-0.18568646907806396</v>
      </c>
      <c r="ET1042" s="67">
        <v>-7.2680115699768066E-2</v>
      </c>
      <c r="EU1042" s="67">
        <v>4.3050958774983883E-3</v>
      </c>
      <c r="EV1042" s="67">
        <v>2.1516015753149986E-2</v>
      </c>
      <c r="EW1042" s="67">
        <v>74.827262878417969</v>
      </c>
      <c r="EX1042" s="67">
        <v>73.495735168457031</v>
      </c>
      <c r="EY1042" s="67">
        <v>72.012397766113281</v>
      </c>
      <c r="EZ1042" s="67">
        <v>70.291473388671875</v>
      </c>
      <c r="FA1042" s="67">
        <v>69.968460083007813</v>
      </c>
      <c r="FB1042" s="67">
        <v>69.348716735839844</v>
      </c>
      <c r="FC1042" s="67">
        <v>69.613327026367188</v>
      </c>
      <c r="FD1042" s="67">
        <v>72.110809326171875</v>
      </c>
      <c r="FE1042" s="67">
        <v>75.389549255371094</v>
      </c>
      <c r="FF1042" s="67">
        <v>78.826744079589844</v>
      </c>
      <c r="FG1042" s="67">
        <v>81.027931213378906</v>
      </c>
      <c r="FH1042" s="67">
        <v>84.911758422851563</v>
      </c>
      <c r="FI1042" s="67">
        <v>89.20611572265625</v>
      </c>
      <c r="FJ1042" s="67">
        <v>92.057273864746094</v>
      </c>
      <c r="FK1042" s="67">
        <v>94.261116027832031</v>
      </c>
      <c r="FL1042" s="67">
        <v>96.130264282226563</v>
      </c>
      <c r="FM1042" s="67">
        <v>96.194648742675781</v>
      </c>
      <c r="FN1042" s="67">
        <v>97.869056701660156</v>
      </c>
      <c r="FO1042" s="67">
        <v>97.367095947265625</v>
      </c>
      <c r="FP1042" s="67">
        <v>94.248512268066406</v>
      </c>
      <c r="FQ1042" s="67">
        <v>88.693351745605469</v>
      </c>
      <c r="FR1042" s="67">
        <v>85.041450500488281</v>
      </c>
      <c r="FS1042" s="67">
        <v>82.814384460449219</v>
      </c>
      <c r="FT1042" s="67">
        <v>80.040046691894531</v>
      </c>
      <c r="FU1042" s="68">
        <v>6.8618007004261017E-2</v>
      </c>
      <c r="FV1042" s="40">
        <v>8.4600000381469727</v>
      </c>
      <c r="FW1042">
        <v>5082.66</v>
      </c>
      <c r="FX1042">
        <v>1</v>
      </c>
    </row>
    <row r="1043" spans="1:180" x14ac:dyDescent="0.2">
      <c r="A1043" t="s">
        <v>189</v>
      </c>
      <c r="B1043" t="s">
        <v>207</v>
      </c>
      <c r="C1043" t="s">
        <v>204</v>
      </c>
      <c r="D1043" t="s">
        <v>188</v>
      </c>
      <c r="E1043" t="s">
        <v>1</v>
      </c>
      <c r="F1043" t="s">
        <v>194</v>
      </c>
      <c r="G1043" s="60" t="s">
        <v>217</v>
      </c>
      <c r="H1043" s="67">
        <v>3962.0001388788223</v>
      </c>
      <c r="I1043" s="67">
        <v>0.89717042446136475</v>
      </c>
      <c r="J1043" s="67">
        <v>0.75797665119171143</v>
      </c>
      <c r="K1043" s="67">
        <v>0.67979967594146729</v>
      </c>
      <c r="L1043" s="67">
        <v>0.62048488855361938</v>
      </c>
      <c r="M1043" s="67">
        <v>0.60553467273712158</v>
      </c>
      <c r="N1043" s="67">
        <v>0.65223252773284912</v>
      </c>
      <c r="O1043" s="67">
        <v>0.70467042922973633</v>
      </c>
      <c r="P1043" s="67">
        <v>0.77812385559082031</v>
      </c>
      <c r="Q1043" s="67">
        <v>0.85027855634689331</v>
      </c>
      <c r="R1043" s="67">
        <v>0.94648653268814087</v>
      </c>
      <c r="S1043" s="67">
        <v>1.0825730562210083</v>
      </c>
      <c r="T1043" s="67">
        <v>1.2777246236801147</v>
      </c>
      <c r="U1043" s="67">
        <v>1.5275183916091919</v>
      </c>
      <c r="V1043" s="67">
        <v>1.7912153005599976</v>
      </c>
      <c r="W1043" s="67">
        <v>2.0515971183776855</v>
      </c>
      <c r="X1043" s="67">
        <v>2.3081305027008057</v>
      </c>
      <c r="Y1043" s="67">
        <v>2.5269603729248047</v>
      </c>
      <c r="Z1043" s="67">
        <v>2.6846761703491211</v>
      </c>
      <c r="AA1043" s="67">
        <v>2.7094383239746094</v>
      </c>
      <c r="AB1043" s="67">
        <v>2.6024408340454102</v>
      </c>
      <c r="AC1043" s="67">
        <v>2.3332362174987793</v>
      </c>
      <c r="AD1043" s="67">
        <v>2.0802071094512939</v>
      </c>
      <c r="AE1043" s="67">
        <v>1.7063026428222656</v>
      </c>
      <c r="AF1043" s="67">
        <v>1.350186824798584</v>
      </c>
      <c r="AG1043" s="67">
        <v>-0.10310214757919312</v>
      </c>
      <c r="AH1043" s="67">
        <v>-8.8613346219062805E-2</v>
      </c>
      <c r="AI1043" s="67">
        <v>-8.5128664970397949E-2</v>
      </c>
      <c r="AJ1043" s="67">
        <v>-8.5645824670791626E-2</v>
      </c>
      <c r="AK1043" s="67">
        <v>-7.8632421791553497E-2</v>
      </c>
      <c r="AL1043" s="67">
        <v>-6.5517999231815338E-2</v>
      </c>
      <c r="AM1043" s="67">
        <v>-8.5976049304008484E-2</v>
      </c>
      <c r="AN1043" s="67">
        <v>-0.11301843076944351</v>
      </c>
      <c r="AO1043" s="67">
        <v>-0.12114725261926651</v>
      </c>
      <c r="AP1043" s="67">
        <v>-0.10989828407764435</v>
      </c>
      <c r="AQ1043" s="67">
        <v>-0.15326555073261261</v>
      </c>
      <c r="AR1043" s="67">
        <v>-0.18069268763065338</v>
      </c>
      <c r="AS1043" s="67">
        <v>-0.17597563564777374</v>
      </c>
      <c r="AT1043" s="67">
        <v>-0.12722937762737274</v>
      </c>
      <c r="AU1043" s="67">
        <v>0.31692495942115784</v>
      </c>
      <c r="AV1043" s="67">
        <v>0.45131856203079224</v>
      </c>
      <c r="AW1043" s="67">
        <v>0.52114057540893555</v>
      </c>
      <c r="AX1043" s="67">
        <v>0.58735775947570801</v>
      </c>
      <c r="AY1043" s="67">
        <v>0.5781739354133606</v>
      </c>
      <c r="AZ1043" s="67">
        <v>-0.27987384796142578</v>
      </c>
      <c r="BA1043" s="67">
        <v>-0.49602037668228149</v>
      </c>
      <c r="BB1043" s="67">
        <v>-0.39595955610275269</v>
      </c>
      <c r="BC1043" s="67">
        <v>-0.27288195490837097</v>
      </c>
      <c r="BD1043" s="67">
        <v>-0.17890489101409912</v>
      </c>
      <c r="BE1043" s="67">
        <v>-4.6657443046569824E-2</v>
      </c>
      <c r="BF1043" s="67">
        <v>-3.6886781454086304E-2</v>
      </c>
      <c r="BG1043" s="67">
        <v>-3.7251897156238556E-2</v>
      </c>
      <c r="BH1043" s="67">
        <v>-4.0700085461139679E-2</v>
      </c>
      <c r="BI1043" s="67">
        <v>-3.5129155963659286E-2</v>
      </c>
      <c r="BJ1043" s="67">
        <v>-2.1456167101860046E-2</v>
      </c>
      <c r="BK1043" s="67">
        <v>-3.8492150604724884E-2</v>
      </c>
      <c r="BL1043" s="67">
        <v>-6.2398865818977356E-2</v>
      </c>
      <c r="BM1043" s="67">
        <v>-6.6339731216430664E-2</v>
      </c>
      <c r="BN1043" s="67">
        <v>-5.0318878144025803E-2</v>
      </c>
      <c r="BO1043" s="67">
        <v>-8.8956363499164581E-2</v>
      </c>
      <c r="BP1043" s="67">
        <v>-0.11172516644001007</v>
      </c>
      <c r="BQ1043" s="67">
        <v>-0.10309254378080368</v>
      </c>
      <c r="BR1043" s="67">
        <v>-5.1225956529378891E-2</v>
      </c>
      <c r="BS1043" s="67">
        <v>0.39182820916175842</v>
      </c>
      <c r="BT1043" s="67">
        <v>0.52769672870635986</v>
      </c>
      <c r="BU1043" s="67">
        <v>0.59872221946716309</v>
      </c>
      <c r="BV1043" s="67">
        <v>0.6657031774520874</v>
      </c>
      <c r="BW1043" s="67">
        <v>0.65654397010803223</v>
      </c>
      <c r="BX1043" s="67">
        <v>-0.19969356060028076</v>
      </c>
      <c r="BY1043" s="67">
        <v>-0.41761329770088196</v>
      </c>
      <c r="BZ1043" s="67">
        <v>-0.32132816314697266</v>
      </c>
      <c r="CA1043" s="67">
        <v>-0.20331829786300659</v>
      </c>
      <c r="CB1043" s="67">
        <v>-0.11484417319297791</v>
      </c>
      <c r="CC1043" s="67">
        <v>-7.5640087015926838E-3</v>
      </c>
      <c r="CD1043" s="67">
        <v>-1.0611196048557758E-3</v>
      </c>
      <c r="CE1043" s="67">
        <v>-4.0925908833742142E-3</v>
      </c>
      <c r="CF1043" s="67">
        <v>-9.5708044245839119E-3</v>
      </c>
      <c r="CG1043" s="67">
        <v>-4.9989251419901848E-3</v>
      </c>
      <c r="CH1043" s="67">
        <v>9.060918353497982E-3</v>
      </c>
      <c r="CI1043" s="67">
        <v>-5.6049441918730736E-3</v>
      </c>
      <c r="CJ1043" s="67">
        <v>-2.7339914813637733E-2</v>
      </c>
      <c r="CK1043" s="67">
        <v>-2.8380203992128372E-2</v>
      </c>
      <c r="CL1043" s="67">
        <v>-9.0543637052178383E-3</v>
      </c>
      <c r="CM1043" s="67">
        <v>-4.4416002929210663E-2</v>
      </c>
      <c r="CN1043" s="67">
        <v>-6.3958458602428436E-2</v>
      </c>
      <c r="CO1043" s="67">
        <v>-5.2613928914070129E-2</v>
      </c>
      <c r="CP1043" s="67">
        <v>1.413776190020144E-3</v>
      </c>
      <c r="CQ1043" s="67">
        <v>0.44370600581169128</v>
      </c>
      <c r="CR1043" s="67">
        <v>0.58059597015380859</v>
      </c>
      <c r="CS1043" s="67">
        <v>0.6524549126625061</v>
      </c>
      <c r="CT1043" s="67">
        <v>0.71996504068374634</v>
      </c>
      <c r="CU1043" s="67">
        <v>0.71082288026809692</v>
      </c>
      <c r="CV1043" s="67">
        <v>-0.14416094124317169</v>
      </c>
      <c r="CW1043" s="67">
        <v>-0.36330878734588623</v>
      </c>
      <c r="CX1043" s="67">
        <v>-0.26963868737220764</v>
      </c>
      <c r="CY1043" s="67">
        <v>-0.15513871610164642</v>
      </c>
      <c r="CZ1043" s="67">
        <v>-7.0475906133651733E-2</v>
      </c>
      <c r="DA1043" s="67">
        <v>3.1529422849416733E-2</v>
      </c>
      <c r="DB1043" s="67">
        <v>3.4764543175697327E-2</v>
      </c>
      <c r="DC1043" s="67">
        <v>2.9066713526844978E-2</v>
      </c>
      <c r="DD1043" s="67">
        <v>2.1558476611971855E-2</v>
      </c>
      <c r="DE1043" s="67">
        <v>2.5131305679678917E-2</v>
      </c>
      <c r="DF1043" s="67">
        <v>3.957800567150116E-2</v>
      </c>
      <c r="DG1043" s="67">
        <v>2.7282262220978737E-2</v>
      </c>
      <c r="DH1043" s="67">
        <v>7.7190408483147621E-3</v>
      </c>
      <c r="DI1043" s="67">
        <v>9.5793204382061958E-3</v>
      </c>
      <c r="DJ1043" s="67">
        <v>3.2210152596235275E-2</v>
      </c>
      <c r="DK1043" s="67">
        <v>1.243465521838516E-4</v>
      </c>
      <c r="DL1043" s="67">
        <v>-1.6191756352782249E-2</v>
      </c>
      <c r="DM1043" s="67">
        <v>-2.1353173069655895E-3</v>
      </c>
      <c r="DN1043" s="67">
        <v>5.4053511470556259E-2</v>
      </c>
      <c r="DO1043" s="67">
        <v>0.49558374285697937</v>
      </c>
      <c r="DP1043" s="67">
        <v>0.63349521160125732</v>
      </c>
      <c r="DQ1043" s="67">
        <v>0.7061876654624939</v>
      </c>
      <c r="DR1043" s="67">
        <v>0.7742268443107605</v>
      </c>
      <c r="DS1043" s="67">
        <v>0.76510173082351685</v>
      </c>
      <c r="DT1043" s="67">
        <v>-8.8628299534320831E-2</v>
      </c>
      <c r="DU1043" s="67">
        <v>-0.30900430679321289</v>
      </c>
      <c r="DV1043" s="67">
        <v>-0.21794922649860382</v>
      </c>
      <c r="DW1043" s="67">
        <v>-0.10695913434028625</v>
      </c>
      <c r="DX1043" s="67">
        <v>-2.610764279961586E-2</v>
      </c>
      <c r="DY1043" s="67">
        <v>8.7974131107330322E-2</v>
      </c>
      <c r="DZ1043" s="67">
        <v>8.6491115391254425E-2</v>
      </c>
      <c r="EA1043" s="67">
        <v>7.6943486928939819E-2</v>
      </c>
      <c r="EB1043" s="67">
        <v>6.6504210233688354E-2</v>
      </c>
      <c r="EC1043" s="67">
        <v>6.8634577095508575E-2</v>
      </c>
      <c r="ED1043" s="67">
        <v>8.3639830350875854E-2</v>
      </c>
      <c r="EE1043" s="67">
        <v>7.4766159057617188E-2</v>
      </c>
      <c r="EF1043" s="67">
        <v>5.8338601142168045E-2</v>
      </c>
      <c r="EG1043" s="67">
        <v>6.4386844635009766E-2</v>
      </c>
      <c r="EH1043" s="67">
        <v>9.1789551079273224E-2</v>
      </c>
      <c r="EI1043" s="67">
        <v>6.4433537423610687E-2</v>
      </c>
      <c r="EJ1043" s="67">
        <v>5.2775774151086807E-2</v>
      </c>
      <c r="EK1043" s="67">
        <v>7.0747785270214081E-2</v>
      </c>
      <c r="EL1043" s="67">
        <v>0.13005693256855011</v>
      </c>
      <c r="EM1043" s="67">
        <v>0.57048702239990234</v>
      </c>
      <c r="EN1043" s="67">
        <v>0.70987331867218018</v>
      </c>
      <c r="EO1043" s="67">
        <v>0.78376930952072144</v>
      </c>
      <c r="EP1043" s="67">
        <v>0.85257232189178467</v>
      </c>
      <c r="EQ1043" s="67">
        <v>0.84347182512283325</v>
      </c>
      <c r="ER1043" s="67">
        <v>-8.4480131044983864E-3</v>
      </c>
      <c r="ES1043" s="67">
        <v>-0.23059722781181335</v>
      </c>
      <c r="ET1043" s="67">
        <v>-0.1433178186416626</v>
      </c>
      <c r="EU1043" s="67">
        <v>-3.7395473569631577E-2</v>
      </c>
      <c r="EV1043" s="67">
        <v>3.7953086197376251E-2</v>
      </c>
      <c r="EW1043" s="67">
        <v>77.292732238769531</v>
      </c>
      <c r="EX1043" s="67">
        <v>75.812469482421875</v>
      </c>
      <c r="EY1043" s="67">
        <v>73.880966186523438</v>
      </c>
      <c r="EZ1043" s="67">
        <v>72.4091796875</v>
      </c>
      <c r="FA1043" s="67">
        <v>70.957115173339844</v>
      </c>
      <c r="FB1043" s="67">
        <v>70.128036499023438</v>
      </c>
      <c r="FC1043" s="67">
        <v>69.740028381347656</v>
      </c>
      <c r="FD1043" s="67">
        <v>73.129364013671875</v>
      </c>
      <c r="FE1043" s="67">
        <v>77.248069763183594</v>
      </c>
      <c r="FF1043" s="67">
        <v>81.406082153320313</v>
      </c>
      <c r="FG1043" s="67">
        <v>84.817771911621094</v>
      </c>
      <c r="FH1043" s="67">
        <v>87.332939147949219</v>
      </c>
      <c r="FI1043" s="67">
        <v>91.0872802734375</v>
      </c>
      <c r="FJ1043" s="67">
        <v>94.587486267089844</v>
      </c>
      <c r="FK1043" s="67">
        <v>97.715530395507813</v>
      </c>
      <c r="FL1043" s="67">
        <v>99.499961853027344</v>
      </c>
      <c r="FM1043" s="67">
        <v>100.07138824462891</v>
      </c>
      <c r="FN1043" s="67">
        <v>99.214065551757813</v>
      </c>
      <c r="FO1043" s="67">
        <v>97.783004760742188</v>
      </c>
      <c r="FP1043" s="67">
        <v>94.205894470214844</v>
      </c>
      <c r="FQ1043" s="67">
        <v>89.134124755859375</v>
      </c>
      <c r="FR1043" s="67">
        <v>84.563972473144531</v>
      </c>
      <c r="FS1043" s="67">
        <v>82.499824523925781</v>
      </c>
      <c r="FT1043" s="67">
        <v>80.446113586425781</v>
      </c>
      <c r="FU1043" s="68">
        <v>6.8965710699558258E-2</v>
      </c>
      <c r="FV1043" s="40">
        <v>6.9099998474121094</v>
      </c>
      <c r="FW1043">
        <v>5556.72</v>
      </c>
      <c r="FX1043">
        <v>1</v>
      </c>
    </row>
    <row r="1044" spans="1:180" x14ac:dyDescent="0.2">
      <c r="A1044" t="s">
        <v>189</v>
      </c>
      <c r="B1044" t="s">
        <v>207</v>
      </c>
      <c r="C1044" t="s">
        <v>204</v>
      </c>
      <c r="D1044" t="s">
        <v>188</v>
      </c>
      <c r="E1044" t="s">
        <v>1</v>
      </c>
      <c r="F1044" t="s">
        <v>194</v>
      </c>
      <c r="G1044" s="60" t="s">
        <v>218</v>
      </c>
      <c r="H1044" s="67">
        <v>3954.9999046325684</v>
      </c>
      <c r="I1044" s="67">
        <v>1.0710195302963257</v>
      </c>
      <c r="J1044" s="67">
        <v>0.87993067502975464</v>
      </c>
      <c r="K1044" s="67">
        <v>0.77024656534194946</v>
      </c>
      <c r="L1044" s="67">
        <v>0.70175844430923462</v>
      </c>
      <c r="M1044" s="67">
        <v>0.66309338808059692</v>
      </c>
      <c r="N1044" s="67">
        <v>0.67193841934204102</v>
      </c>
      <c r="O1044" s="67">
        <v>0.73516088724136353</v>
      </c>
      <c r="P1044" s="67">
        <v>0.81797122955322266</v>
      </c>
      <c r="Q1044" s="67">
        <v>0.90461289882659912</v>
      </c>
      <c r="R1044" s="67">
        <v>1.0231329202651978</v>
      </c>
      <c r="S1044" s="67">
        <v>1.1725007295608521</v>
      </c>
      <c r="T1044" s="67">
        <v>1.389961838722229</v>
      </c>
      <c r="U1044" s="67">
        <v>1.6250090599060059</v>
      </c>
      <c r="V1044" s="67">
        <v>1.8829681873321533</v>
      </c>
      <c r="W1044" s="67">
        <v>2.133500337600708</v>
      </c>
      <c r="X1044" s="67">
        <v>2.4060471057891846</v>
      </c>
      <c r="Y1044" s="67">
        <v>2.5927958488464355</v>
      </c>
      <c r="Z1044" s="67">
        <v>2.6947281360626221</v>
      </c>
      <c r="AA1044" s="67">
        <v>2.6302676200866699</v>
      </c>
      <c r="AB1044" s="67">
        <v>2.4188308715820313</v>
      </c>
      <c r="AC1044" s="67">
        <v>2.0820660591125488</v>
      </c>
      <c r="AD1044" s="67">
        <v>1.8187572956085205</v>
      </c>
      <c r="AE1044" s="67">
        <v>1.4901363849639893</v>
      </c>
      <c r="AF1044" s="67">
        <v>1.1739320755004883</v>
      </c>
      <c r="AG1044" s="67">
        <v>-0.14194171130657196</v>
      </c>
      <c r="AH1044" s="67">
        <v>-0.12176474183797836</v>
      </c>
      <c r="AI1044" s="67">
        <v>-0.1074499636888504</v>
      </c>
      <c r="AJ1044" s="67">
        <v>-9.0813152492046356E-2</v>
      </c>
      <c r="AK1044" s="67">
        <v>-9.3258887529373169E-2</v>
      </c>
      <c r="AL1044" s="67">
        <v>-0.10563008487224579</v>
      </c>
      <c r="AM1044" s="67">
        <v>-0.10803120583295822</v>
      </c>
      <c r="AN1044" s="67">
        <v>-0.12448709458112717</v>
      </c>
      <c r="AO1044" s="67">
        <v>-0.14783257246017456</v>
      </c>
      <c r="AP1044" s="67">
        <v>-0.15030521154403687</v>
      </c>
      <c r="AQ1044" s="67">
        <v>-0.1830354630947113</v>
      </c>
      <c r="AR1044" s="67">
        <v>-0.21546408534049988</v>
      </c>
      <c r="AS1044" s="67">
        <v>-0.22394822537899017</v>
      </c>
      <c r="AT1044" s="67">
        <v>-0.20426172018051147</v>
      </c>
      <c r="AU1044" s="67">
        <v>0.27882984280586243</v>
      </c>
      <c r="AV1044" s="67">
        <v>0.46272602677345276</v>
      </c>
      <c r="AW1044" s="67">
        <v>0.51873457431793213</v>
      </c>
      <c r="AX1044" s="67">
        <v>0.55278235673904419</v>
      </c>
      <c r="AY1044" s="67">
        <v>0.49103477597236633</v>
      </c>
      <c r="AZ1044" s="67">
        <v>-0.34507012367248535</v>
      </c>
      <c r="BA1044" s="67">
        <v>-0.48721414804458618</v>
      </c>
      <c r="BB1044" s="67">
        <v>-0.34690490365028381</v>
      </c>
      <c r="BC1044" s="67">
        <v>-0.24866001307964325</v>
      </c>
      <c r="BD1044" s="67">
        <v>-0.17013224959373474</v>
      </c>
      <c r="BE1044" s="67">
        <v>-8.5432931780815125E-2</v>
      </c>
      <c r="BF1044" s="67">
        <v>-6.9979071617126465E-2</v>
      </c>
      <c r="BG1044" s="67">
        <v>-5.9518255293369293E-2</v>
      </c>
      <c r="BH1044" s="67">
        <v>-4.581625759601593E-2</v>
      </c>
      <c r="BI1044" s="67">
        <v>-4.9706246703863144E-2</v>
      </c>
      <c r="BJ1044" s="67">
        <v>-6.1518445611000061E-2</v>
      </c>
      <c r="BK1044" s="67">
        <v>-6.0493689030408859E-2</v>
      </c>
      <c r="BL1044" s="67">
        <v>-7.3810741305351257E-2</v>
      </c>
      <c r="BM1044" s="67">
        <v>-9.296291321516037E-2</v>
      </c>
      <c r="BN1044" s="67">
        <v>-9.0657919645309448E-2</v>
      </c>
      <c r="BO1044" s="67">
        <v>-0.11865240335464478</v>
      </c>
      <c r="BP1044" s="67">
        <v>-0.14641682803630829</v>
      </c>
      <c r="BQ1044" s="67">
        <v>-0.15098118782043457</v>
      </c>
      <c r="BR1044" s="67">
        <v>-0.12817090749740601</v>
      </c>
      <c r="BS1044" s="67">
        <v>0.3538188636302948</v>
      </c>
      <c r="BT1044" s="67">
        <v>0.53919094800949097</v>
      </c>
      <c r="BU1044" s="67">
        <v>0.59640377759933472</v>
      </c>
      <c r="BV1044" s="67">
        <v>0.63121581077575684</v>
      </c>
      <c r="BW1044" s="67">
        <v>0.5694921612739563</v>
      </c>
      <c r="BX1044" s="67">
        <v>-0.26480072736740112</v>
      </c>
      <c r="BY1044" s="67">
        <v>-0.40872004628181458</v>
      </c>
      <c r="BZ1044" s="67">
        <v>-0.2721903920173645</v>
      </c>
      <c r="CA1044" s="67">
        <v>-0.17901867628097534</v>
      </c>
      <c r="CB1044" s="67">
        <v>-0.10599946230649948</v>
      </c>
      <c r="CC1044" s="67">
        <v>-4.6295132488012314E-2</v>
      </c>
      <c r="CD1044" s="67">
        <v>-3.4112479537725449E-2</v>
      </c>
      <c r="CE1044" s="67">
        <v>-2.6320897042751312E-2</v>
      </c>
      <c r="CF1044" s="67">
        <v>-1.4651536010205746E-2</v>
      </c>
      <c r="CG1044" s="67">
        <v>-1.9541818648576736E-2</v>
      </c>
      <c r="CH1044" s="67">
        <v>-3.0966872349381447E-2</v>
      </c>
      <c r="CI1044" s="67">
        <v>-2.7569351717829704E-2</v>
      </c>
      <c r="CJ1044" s="67">
        <v>-3.8712445646524429E-2</v>
      </c>
      <c r="CK1044" s="67">
        <v>-5.496036633849144E-2</v>
      </c>
      <c r="CL1044" s="67">
        <v>-4.9346368759870529E-2</v>
      </c>
      <c r="CM1044" s="67">
        <v>-7.4060887098312378E-2</v>
      </c>
      <c r="CN1044" s="67">
        <v>-9.8594911396503448E-2</v>
      </c>
      <c r="CO1044" s="67">
        <v>-0.10044445097446442</v>
      </c>
      <c r="CP1044" s="67">
        <v>-7.5470618903636932E-2</v>
      </c>
      <c r="CQ1044" s="67">
        <v>0.40575602650642395</v>
      </c>
      <c r="CR1044" s="67">
        <v>0.59215039014816284</v>
      </c>
      <c r="CS1044" s="67">
        <v>0.65019720792770386</v>
      </c>
      <c r="CT1044" s="67">
        <v>0.685538649559021</v>
      </c>
      <c r="CU1044" s="67">
        <v>0.62383151054382324</v>
      </c>
      <c r="CV1044" s="67">
        <v>-0.20920640230178833</v>
      </c>
      <c r="CW1044" s="67">
        <v>-0.35435524582862854</v>
      </c>
      <c r="CX1044" s="67">
        <v>-0.22044336795806885</v>
      </c>
      <c r="CY1044" s="67">
        <v>-0.13078531622886658</v>
      </c>
      <c r="CZ1044" s="67">
        <v>-6.1581291258335114E-2</v>
      </c>
      <c r="DA1044" s="67">
        <v>-7.1573290042579174E-3</v>
      </c>
      <c r="DB1044" s="67">
        <v>1.7541119595989585E-3</v>
      </c>
      <c r="DC1044" s="67">
        <v>6.8764598108828068E-3</v>
      </c>
      <c r="DD1044" s="67">
        <v>1.651318185031414E-2</v>
      </c>
      <c r="DE1044" s="67">
        <v>1.062261126935482E-2</v>
      </c>
      <c r="DF1044" s="67">
        <v>-4.152907058596611E-4</v>
      </c>
      <c r="DG1044" s="67">
        <v>5.3549879230558872E-3</v>
      </c>
      <c r="DH1044" s="67">
        <v>-3.6141506861895323E-3</v>
      </c>
      <c r="DI1044" s="67">
        <v>-1.6957806423306465E-2</v>
      </c>
      <c r="DJ1044" s="67">
        <v>-8.0348225310444832E-3</v>
      </c>
      <c r="DK1044" s="67">
        <v>-2.9469385743141174E-2</v>
      </c>
      <c r="DL1044" s="67">
        <v>-5.0772987306118011E-2</v>
      </c>
      <c r="DM1044" s="67">
        <v>-4.990769550204277E-2</v>
      </c>
      <c r="DN1044" s="67">
        <v>-2.2770335897803307E-2</v>
      </c>
      <c r="DO1044" s="67">
        <v>0.4576931893825531</v>
      </c>
      <c r="DP1044" s="67">
        <v>0.64510977268218994</v>
      </c>
      <c r="DQ1044" s="67">
        <v>0.703990638256073</v>
      </c>
      <c r="DR1044" s="67">
        <v>0.73986136913299561</v>
      </c>
      <c r="DS1044" s="67">
        <v>0.67817085981369019</v>
      </c>
      <c r="DT1044" s="67">
        <v>-0.15361207723617554</v>
      </c>
      <c r="DU1044" s="67">
        <v>-0.29999050498008728</v>
      </c>
      <c r="DV1044" s="67">
        <v>-0.16869634389877319</v>
      </c>
      <c r="DW1044" s="67">
        <v>-8.2551948726177216E-2</v>
      </c>
      <c r="DX1044" s="67">
        <v>-1.7163118347525597E-2</v>
      </c>
      <c r="DY1044" s="67">
        <v>4.9351442605257034E-2</v>
      </c>
      <c r="DZ1044" s="67">
        <v>5.3539775311946869E-2</v>
      </c>
      <c r="EA1044" s="67">
        <v>5.4808169603347778E-2</v>
      </c>
      <c r="EB1044" s="67">
        <v>6.1510086059570313E-2</v>
      </c>
      <c r="EC1044" s="67">
        <v>5.4175257682800293E-2</v>
      </c>
      <c r="ED1044" s="67">
        <v>4.3696336448192596E-2</v>
      </c>
      <c r="EE1044" s="67">
        <v>5.2892506122589111E-2</v>
      </c>
      <c r="EF1044" s="67">
        <v>4.7062210738658905E-2</v>
      </c>
      <c r="EG1044" s="67">
        <v>3.7911847233772278E-2</v>
      </c>
      <c r="EH1044" s="67">
        <v>5.1612488925457001E-2</v>
      </c>
      <c r="EI1044" s="67">
        <v>3.4913666546344757E-2</v>
      </c>
      <c r="EJ1044" s="67">
        <v>1.8274277448654175E-2</v>
      </c>
      <c r="EK1044" s="67">
        <v>2.3059342056512833E-2</v>
      </c>
      <c r="EL1044" s="67">
        <v>5.3320500999689102E-2</v>
      </c>
      <c r="EM1044" s="67">
        <v>0.53268224000930786</v>
      </c>
      <c r="EN1044" s="67">
        <v>0.72157478332519531</v>
      </c>
      <c r="EO1044" s="67">
        <v>0.78165978193283081</v>
      </c>
      <c r="EP1044" s="67">
        <v>0.81829482316970825</v>
      </c>
      <c r="EQ1044" s="67">
        <v>0.75662833452224731</v>
      </c>
      <c r="ER1044" s="67">
        <v>-7.3342718183994293E-2</v>
      </c>
      <c r="ES1044" s="67">
        <v>-0.22149637341499329</v>
      </c>
      <c r="ET1044" s="67">
        <v>-9.3981839716434479E-2</v>
      </c>
      <c r="EU1044" s="67">
        <v>-1.2910626828670502E-2</v>
      </c>
      <c r="EV1044" s="67">
        <v>4.6969667077064514E-2</v>
      </c>
      <c r="EW1044" s="67">
        <v>79.869239807128906</v>
      </c>
      <c r="EX1044" s="67">
        <v>77.898834228515625</v>
      </c>
      <c r="EY1044" s="67">
        <v>74.55462646484375</v>
      </c>
      <c r="EZ1044" s="67">
        <v>72.531661987304688</v>
      </c>
      <c r="FA1044" s="67">
        <v>71.224769592285156</v>
      </c>
      <c r="FB1044" s="67">
        <v>70.277885437011719</v>
      </c>
      <c r="FC1044" s="67">
        <v>70.661590576171875</v>
      </c>
      <c r="FD1044" s="67">
        <v>73.445335388183594</v>
      </c>
      <c r="FE1044" s="67">
        <v>77.469841003417969</v>
      </c>
      <c r="FF1044" s="67">
        <v>82.220977783203125</v>
      </c>
      <c r="FG1044" s="67">
        <v>86.098533630371094</v>
      </c>
      <c r="FH1044" s="67">
        <v>90.439918518066406</v>
      </c>
      <c r="FI1044" s="67">
        <v>93.409782409667969</v>
      </c>
      <c r="FJ1044" s="67">
        <v>95.409187316894531</v>
      </c>
      <c r="FK1044" s="67">
        <v>97.799919128417969</v>
      </c>
      <c r="FL1044" s="67">
        <v>99.243789672851563</v>
      </c>
      <c r="FM1044" s="67">
        <v>99.514656066894531</v>
      </c>
      <c r="FN1044" s="67">
        <v>97.742683410644531</v>
      </c>
      <c r="FO1044" s="67">
        <v>94.056900024414063</v>
      </c>
      <c r="FP1044" s="67">
        <v>89.823188781738281</v>
      </c>
      <c r="FQ1044" s="67">
        <v>84.232902526855469</v>
      </c>
      <c r="FR1044" s="67">
        <v>79.051383972167969</v>
      </c>
      <c r="FS1044" s="67">
        <v>75.746917724609375</v>
      </c>
      <c r="FT1044" s="67">
        <v>72.937461853027344</v>
      </c>
      <c r="FU1044" s="68">
        <v>6.9043196737766266E-2</v>
      </c>
      <c r="FV1044" s="40">
        <v>7.309999942779541</v>
      </c>
      <c r="FW1044">
        <v>5677.37</v>
      </c>
      <c r="FX1044">
        <v>1</v>
      </c>
    </row>
    <row r="1045" spans="1:180" x14ac:dyDescent="0.2">
      <c r="A1045" t="s">
        <v>189</v>
      </c>
      <c r="B1045" t="s">
        <v>207</v>
      </c>
      <c r="C1045" t="s">
        <v>204</v>
      </c>
      <c r="D1045" t="s">
        <v>188</v>
      </c>
      <c r="E1045" t="s">
        <v>1</v>
      </c>
      <c r="F1045" t="s">
        <v>194</v>
      </c>
      <c r="G1045" s="60" t="s">
        <v>219</v>
      </c>
      <c r="H1045" s="67">
        <v>3944.0000655651093</v>
      </c>
      <c r="I1045" s="67">
        <v>0.92931950092315674</v>
      </c>
      <c r="J1045" s="67">
        <v>0.78611993789672852</v>
      </c>
      <c r="K1045" s="67">
        <v>0.70274126529693604</v>
      </c>
      <c r="L1045" s="67">
        <v>0.65596705675125122</v>
      </c>
      <c r="M1045" s="67">
        <v>0.63816684484481812</v>
      </c>
      <c r="N1045" s="67">
        <v>0.6728898286819458</v>
      </c>
      <c r="O1045" s="67">
        <v>0.74655753374099731</v>
      </c>
      <c r="P1045" s="67">
        <v>0.84496057033538818</v>
      </c>
      <c r="Q1045" s="67">
        <v>0.93870455026626587</v>
      </c>
      <c r="R1045" s="67">
        <v>1.0518311262130737</v>
      </c>
      <c r="S1045" s="67">
        <v>1.2401504516601563</v>
      </c>
      <c r="T1045" s="67">
        <v>1.4411778450012207</v>
      </c>
      <c r="U1045" s="67">
        <v>1.7158466577529907</v>
      </c>
      <c r="V1045" s="67">
        <v>2.0078527927398682</v>
      </c>
      <c r="W1045" s="67">
        <v>2.2647597789764404</v>
      </c>
      <c r="X1045" s="67">
        <v>2.5130665302276611</v>
      </c>
      <c r="Y1045" s="67">
        <v>2.73805832862854</v>
      </c>
      <c r="Z1045" s="67">
        <v>2.9244711399078369</v>
      </c>
      <c r="AA1045" s="67">
        <v>2.9953088760375977</v>
      </c>
      <c r="AB1045" s="67">
        <v>2.9003894329071045</v>
      </c>
      <c r="AC1045" s="67">
        <v>2.7104332447052002</v>
      </c>
      <c r="AD1045" s="67">
        <v>2.4519808292388916</v>
      </c>
      <c r="AE1045" s="67">
        <v>2.0844531059265137</v>
      </c>
      <c r="AF1045" s="67">
        <v>1.6627132892608643</v>
      </c>
      <c r="AG1045" s="67">
        <v>-9.4517208635807037E-2</v>
      </c>
      <c r="AH1045" s="67">
        <v>-9.3400582671165466E-2</v>
      </c>
      <c r="AI1045" s="67">
        <v>-8.664347231388092E-2</v>
      </c>
      <c r="AJ1045" s="67">
        <v>-7.4068561196327209E-2</v>
      </c>
      <c r="AK1045" s="67">
        <v>-7.865414023399353E-2</v>
      </c>
      <c r="AL1045" s="67">
        <v>-7.2400882840156555E-2</v>
      </c>
      <c r="AM1045" s="67">
        <v>-9.0126693248748779E-2</v>
      </c>
      <c r="AN1045" s="67">
        <v>-9.914003312587738E-2</v>
      </c>
      <c r="AO1045" s="67">
        <v>-9.6958421170711517E-2</v>
      </c>
      <c r="AP1045" s="67">
        <v>-0.15223196148872375</v>
      </c>
      <c r="AQ1045" s="67">
        <v>-0.17909109592437744</v>
      </c>
      <c r="AR1045" s="67">
        <v>-0.24035941064357758</v>
      </c>
      <c r="AS1045" s="67">
        <v>-0.26427078247070313</v>
      </c>
      <c r="AT1045" s="67">
        <v>-0.24402391910552979</v>
      </c>
      <c r="AU1045" s="67">
        <v>0.31429901719093323</v>
      </c>
      <c r="AV1045" s="67">
        <v>0.51419806480407715</v>
      </c>
      <c r="AW1045" s="67">
        <v>0.57166272401809692</v>
      </c>
      <c r="AX1045" s="67">
        <v>0.64528357982635498</v>
      </c>
      <c r="AY1045" s="67">
        <v>0.63679629564285278</v>
      </c>
      <c r="AZ1045" s="67">
        <v>-0.38996836543083191</v>
      </c>
      <c r="BA1045" s="67">
        <v>-0.61386513710021973</v>
      </c>
      <c r="BB1045" s="67">
        <v>-0.52838706970214844</v>
      </c>
      <c r="BC1045" s="67">
        <v>-0.36521756649017334</v>
      </c>
      <c r="BD1045" s="67">
        <v>-0.27013114094734192</v>
      </c>
      <c r="BE1045" s="67">
        <v>-3.7909194827079773E-2</v>
      </c>
      <c r="BF1045" s="67">
        <v>-4.1524387896060944E-2</v>
      </c>
      <c r="BG1045" s="67">
        <v>-3.8627974689006805E-2</v>
      </c>
      <c r="BH1045" s="67">
        <v>-2.8992714360356331E-2</v>
      </c>
      <c r="BI1045" s="67">
        <v>-3.5024277865886688E-2</v>
      </c>
      <c r="BJ1045" s="67">
        <v>-2.8210559859871864E-2</v>
      </c>
      <c r="BK1045" s="67">
        <v>-4.2502406984567642E-2</v>
      </c>
      <c r="BL1045" s="67">
        <v>-4.8370756208896637E-2</v>
      </c>
      <c r="BM1045" s="67">
        <v>-4.1988164186477661E-2</v>
      </c>
      <c r="BN1045" s="67">
        <v>-9.2475183308124542E-2</v>
      </c>
      <c r="BO1045" s="67">
        <v>-0.11459019035100937</v>
      </c>
      <c r="BP1045" s="67">
        <v>-0.17118562757968903</v>
      </c>
      <c r="BQ1045" s="67">
        <v>-0.1911701112985611</v>
      </c>
      <c r="BR1045" s="67">
        <v>-0.16779397428035736</v>
      </c>
      <c r="BS1045" s="67">
        <v>0.38942438364028931</v>
      </c>
      <c r="BT1045" s="67">
        <v>0.59080272912979126</v>
      </c>
      <c r="BU1045" s="67">
        <v>0.64947420358657837</v>
      </c>
      <c r="BV1045" s="67">
        <v>0.72386091947555542</v>
      </c>
      <c r="BW1045" s="67">
        <v>0.71539753675460815</v>
      </c>
      <c r="BX1045" s="67">
        <v>-0.30955201387405396</v>
      </c>
      <c r="BY1045" s="67">
        <v>-0.53522801399230957</v>
      </c>
      <c r="BZ1045" s="67">
        <v>-0.45353788137435913</v>
      </c>
      <c r="CA1045" s="67">
        <v>-0.29545173048973083</v>
      </c>
      <c r="CB1045" s="67">
        <v>-0.20588430762290955</v>
      </c>
      <c r="CC1045" s="67">
        <v>1.2973413104191422E-3</v>
      </c>
      <c r="CD1045" s="67">
        <v>-5.5950954556465149E-3</v>
      </c>
      <c r="CE1045" s="67">
        <v>-5.3725899197161198E-3</v>
      </c>
      <c r="CF1045" s="67">
        <v>2.2266821470111609E-3</v>
      </c>
      <c r="CG1045" s="67">
        <v>-4.8063639551401138E-3</v>
      </c>
      <c r="CH1045" s="67">
        <v>2.395527670159936E-3</v>
      </c>
      <c r="CI1045" s="67">
        <v>-9.5179742202162743E-3</v>
      </c>
      <c r="CJ1045" s="67">
        <v>-1.3208111748099327E-2</v>
      </c>
      <c r="CK1045" s="67">
        <v>-3.9159315638244152E-3</v>
      </c>
      <c r="CL1045" s="67">
        <v>-5.1087811589241028E-2</v>
      </c>
      <c r="CM1045" s="67">
        <v>-6.9917075335979462E-2</v>
      </c>
      <c r="CN1045" s="67">
        <v>-0.12327608466148376</v>
      </c>
      <c r="CO1045" s="67">
        <v>-0.14054079353809357</v>
      </c>
      <c r="CP1045" s="67">
        <v>-0.11499737203121185</v>
      </c>
      <c r="CQ1045" s="67">
        <v>0.44145599007606506</v>
      </c>
      <c r="CR1045" s="67">
        <v>0.64385890960693359</v>
      </c>
      <c r="CS1045" s="67">
        <v>0.70336616039276123</v>
      </c>
      <c r="CT1045" s="67">
        <v>0.77828335762023926</v>
      </c>
      <c r="CU1045" s="67">
        <v>0.76983648538589478</v>
      </c>
      <c r="CV1045" s="67">
        <v>-0.25385585427284241</v>
      </c>
      <c r="CW1045" s="67">
        <v>-0.48076418042182922</v>
      </c>
      <c r="CX1045" s="67">
        <v>-0.4016975462436676</v>
      </c>
      <c r="CY1045" s="67">
        <v>-0.24713209271430969</v>
      </c>
      <c r="CZ1045" s="67">
        <v>-0.16138716042041779</v>
      </c>
      <c r="DA1045" s="67">
        <v>4.0503881871700287E-2</v>
      </c>
      <c r="DB1045" s="67">
        <v>3.0334198847413063E-2</v>
      </c>
      <c r="DC1045" s="67">
        <v>2.788279764354229E-2</v>
      </c>
      <c r="DD1045" s="67">
        <v>3.3446077257394791E-2</v>
      </c>
      <c r="DE1045" s="67">
        <v>2.5411549955606461E-2</v>
      </c>
      <c r="DF1045" s="67">
        <v>3.30016128718853E-2</v>
      </c>
      <c r="DG1045" s="67">
        <v>2.3466458544135094E-2</v>
      </c>
      <c r="DH1045" s="67">
        <v>2.1954532712697983E-2</v>
      </c>
      <c r="DI1045" s="67">
        <v>3.4156303852796555E-2</v>
      </c>
      <c r="DJ1045" s="67">
        <v>-9.700448252260685E-3</v>
      </c>
      <c r="DK1045" s="67">
        <v>-2.5243962183594704E-2</v>
      </c>
      <c r="DL1045" s="67">
        <v>-7.5366534292697906E-2</v>
      </c>
      <c r="DM1045" s="67">
        <v>-8.9911483228206635E-2</v>
      </c>
      <c r="DN1045" s="67">
        <v>-6.2200751155614853E-2</v>
      </c>
      <c r="DO1045" s="67">
        <v>0.49348762631416321</v>
      </c>
      <c r="DP1045" s="67">
        <v>0.69691509008407593</v>
      </c>
      <c r="DQ1045" s="67">
        <v>0.75725817680358887</v>
      </c>
      <c r="DR1045" s="67">
        <v>0.83270573616027832</v>
      </c>
      <c r="DS1045" s="67">
        <v>0.8242754340171814</v>
      </c>
      <c r="DT1045" s="67">
        <v>-0.19815973937511444</v>
      </c>
      <c r="DU1045" s="67">
        <v>-0.42630034685134888</v>
      </c>
      <c r="DV1045" s="67">
        <v>-0.34985724091529846</v>
      </c>
      <c r="DW1045" s="67">
        <v>-0.19881245493888855</v>
      </c>
      <c r="DX1045" s="67">
        <v>-0.11689001321792603</v>
      </c>
      <c r="DY1045" s="67">
        <v>9.7111895680427551E-2</v>
      </c>
      <c r="DZ1045" s="67">
        <v>8.2210391759872437E-2</v>
      </c>
      <c r="EA1045" s="67">
        <v>7.5898289680480957E-2</v>
      </c>
      <c r="EB1045" s="67">
        <v>7.852192223072052E-2</v>
      </c>
      <c r="EC1045" s="67">
        <v>6.9041416049003601E-2</v>
      </c>
      <c r="ED1045" s="67">
        <v>7.7191941440105438E-2</v>
      </c>
      <c r="EE1045" s="67">
        <v>7.1090742945671082E-2</v>
      </c>
      <c r="EF1045" s="67">
        <v>7.2723805904388428E-2</v>
      </c>
      <c r="EG1045" s="67">
        <v>8.9126557111740112E-2</v>
      </c>
      <c r="EH1045" s="67">
        <v>5.0056334584951401E-2</v>
      </c>
      <c r="EI1045" s="67">
        <v>3.9256919175386429E-2</v>
      </c>
      <c r="EJ1045" s="67">
        <v>-6.1927549540996552E-3</v>
      </c>
      <c r="EK1045" s="67">
        <v>-1.6810799017548561E-2</v>
      </c>
      <c r="EL1045" s="67">
        <v>1.4029181562364101E-2</v>
      </c>
      <c r="EM1045" s="67">
        <v>0.56861299276351929</v>
      </c>
      <c r="EN1045" s="67">
        <v>0.77351981401443481</v>
      </c>
      <c r="EO1045" s="67">
        <v>0.83506959676742554</v>
      </c>
      <c r="EP1045" s="67">
        <v>0.91128307580947876</v>
      </c>
      <c r="EQ1045" s="67">
        <v>0.90287661552429199</v>
      </c>
      <c r="ER1045" s="67">
        <v>-0.11774337291717529</v>
      </c>
      <c r="ES1045" s="67">
        <v>-0.34766322374343872</v>
      </c>
      <c r="ET1045" s="67">
        <v>-0.27500805258750916</v>
      </c>
      <c r="EU1045" s="67">
        <v>-0.12904657423496246</v>
      </c>
      <c r="EV1045" s="67">
        <v>-5.2643191069364548E-2</v>
      </c>
      <c r="EW1045" s="67">
        <v>78.872940063476563</v>
      </c>
      <c r="EX1045" s="67">
        <v>75.867729187011719</v>
      </c>
      <c r="EY1045" s="67">
        <v>75.295928955078125</v>
      </c>
      <c r="EZ1045" s="67">
        <v>74.428764343261719</v>
      </c>
      <c r="FA1045" s="67">
        <v>73.144416809082031</v>
      </c>
      <c r="FB1045" s="67">
        <v>72.311958312988281</v>
      </c>
      <c r="FC1045" s="67">
        <v>72.509307861328125</v>
      </c>
      <c r="FD1045" s="67">
        <v>75.962287902832031</v>
      </c>
      <c r="FE1045" s="67">
        <v>79.594535827636719</v>
      </c>
      <c r="FF1045" s="67">
        <v>82.857170104980469</v>
      </c>
      <c r="FG1045" s="67">
        <v>86.727691650390625</v>
      </c>
      <c r="FH1045" s="67">
        <v>90.555854797363281</v>
      </c>
      <c r="FI1045" s="67">
        <v>95.308616638183594</v>
      </c>
      <c r="FJ1045" s="67">
        <v>97.583358764648438</v>
      </c>
      <c r="FK1045" s="67">
        <v>100.04042816162109</v>
      </c>
      <c r="FL1045" s="67">
        <v>101.73066711425781</v>
      </c>
      <c r="FM1045" s="67">
        <v>103.34613800048828</v>
      </c>
      <c r="FN1045" s="67">
        <v>103.77421569824219</v>
      </c>
      <c r="FO1045" s="67">
        <v>102.35160064697266</v>
      </c>
      <c r="FP1045" s="67">
        <v>99.782798767089844</v>
      </c>
      <c r="FQ1045" s="67">
        <v>95.296913146972656</v>
      </c>
      <c r="FR1045" s="67">
        <v>90.321220397949219</v>
      </c>
      <c r="FS1045" s="67">
        <v>88.058097839355469</v>
      </c>
      <c r="FT1045" s="67">
        <v>85.772941589355469</v>
      </c>
      <c r="FU1045" s="68">
        <v>6.916944682598114E-2</v>
      </c>
      <c r="FV1045" s="40">
        <v>6.179999828338623</v>
      </c>
      <c r="FW1045">
        <v>6302.64</v>
      </c>
      <c r="FX1045">
        <v>1</v>
      </c>
    </row>
    <row r="1046" spans="1:180" x14ac:dyDescent="0.2">
      <c r="A1046" t="s">
        <v>189</v>
      </c>
      <c r="B1046" t="s">
        <v>207</v>
      </c>
      <c r="C1046" t="s">
        <v>204</v>
      </c>
      <c r="D1046" t="s">
        <v>188</v>
      </c>
      <c r="E1046" t="s">
        <v>1</v>
      </c>
      <c r="F1046" t="s">
        <v>194</v>
      </c>
      <c r="G1046" s="60" t="s">
        <v>220</v>
      </c>
      <c r="H1046" s="67">
        <v>3939.0001163482666</v>
      </c>
      <c r="I1046" s="67">
        <v>1.3345649242401123</v>
      </c>
      <c r="J1046" s="67">
        <v>1.1330324411392212</v>
      </c>
      <c r="K1046" s="67">
        <v>0.99015003442764282</v>
      </c>
      <c r="L1046" s="67">
        <v>0.88329797983169556</v>
      </c>
      <c r="M1046" s="67">
        <v>0.81723248958587646</v>
      </c>
      <c r="N1046" s="67">
        <v>0.82565516233444214</v>
      </c>
      <c r="O1046" s="67">
        <v>0.8829684853553772</v>
      </c>
      <c r="P1046" s="67">
        <v>0.96691387891769409</v>
      </c>
      <c r="Q1046" s="67">
        <v>1.0942600965499878</v>
      </c>
      <c r="R1046" s="67">
        <v>1.2419067621231079</v>
      </c>
      <c r="S1046" s="67">
        <v>1.4215688705444336</v>
      </c>
      <c r="T1046" s="67">
        <v>1.6216229200363159</v>
      </c>
      <c r="U1046" s="67">
        <v>1.8760422468185425</v>
      </c>
      <c r="V1046" s="67">
        <v>2.0554053783416748</v>
      </c>
      <c r="W1046" s="67">
        <v>2.238224983215332</v>
      </c>
      <c r="X1046" s="67">
        <v>2.4459667205810547</v>
      </c>
      <c r="Y1046" s="67">
        <v>2.61065673828125</v>
      </c>
      <c r="Z1046" s="67">
        <v>2.6402144432067871</v>
      </c>
      <c r="AA1046" s="67">
        <v>2.5357391834259033</v>
      </c>
      <c r="AB1046" s="67">
        <v>2.3825907707214355</v>
      </c>
      <c r="AC1046" s="67">
        <v>2.2234880924224854</v>
      </c>
      <c r="AD1046" s="67">
        <v>2.021186351776123</v>
      </c>
      <c r="AE1046" s="67">
        <v>1.7100845575332642</v>
      </c>
      <c r="AF1046" s="67">
        <v>1.3776931762695313</v>
      </c>
      <c r="AG1046" s="67">
        <v>-0.19888883829116821</v>
      </c>
      <c r="AH1046" s="67">
        <v>-0.1623852401971817</v>
      </c>
      <c r="AI1046" s="67">
        <v>-0.12044116854667664</v>
      </c>
      <c r="AJ1046" s="67">
        <v>-0.10942681133747101</v>
      </c>
      <c r="AK1046" s="67">
        <v>-0.10644762217998505</v>
      </c>
      <c r="AL1046" s="67">
        <v>-0.1044762134552002</v>
      </c>
      <c r="AM1046" s="67">
        <v>-0.12662999331951141</v>
      </c>
      <c r="AN1046" s="67">
        <v>-0.14860536158084869</v>
      </c>
      <c r="AO1046" s="67">
        <v>-0.17563416063785553</v>
      </c>
      <c r="AP1046" s="67">
        <v>-0.20811876654624939</v>
      </c>
      <c r="AQ1046" s="67">
        <v>-0.21199291944503784</v>
      </c>
      <c r="AR1046" s="67">
        <v>-0.24369829893112183</v>
      </c>
      <c r="AS1046" s="67">
        <v>-0.25818425416946411</v>
      </c>
      <c r="AT1046" s="67">
        <v>-0.27293774485588074</v>
      </c>
      <c r="AU1046" s="67">
        <v>0.29244711995124817</v>
      </c>
      <c r="AV1046" s="67">
        <v>0.44667062163352966</v>
      </c>
      <c r="AW1046" s="67">
        <v>0.49106794595718384</v>
      </c>
      <c r="AX1046" s="67">
        <v>0.49198302626609802</v>
      </c>
      <c r="AY1046" s="67">
        <v>0.40638533234596252</v>
      </c>
      <c r="AZ1046" s="67">
        <v>-0.49510788917541504</v>
      </c>
      <c r="BA1046" s="67">
        <v>-0.5954129695892334</v>
      </c>
      <c r="BB1046" s="67">
        <v>-0.44728285074234009</v>
      </c>
      <c r="BC1046" s="67">
        <v>-0.31050670146942139</v>
      </c>
      <c r="BD1046" s="67">
        <v>-0.20819801092147827</v>
      </c>
      <c r="BE1046" s="67">
        <v>-0.14223982393741608</v>
      </c>
      <c r="BF1046" s="67">
        <v>-0.11047173291444778</v>
      </c>
      <c r="BG1046" s="67">
        <v>-7.2391167283058167E-2</v>
      </c>
      <c r="BH1046" s="67">
        <v>-6.4318351447582245E-2</v>
      </c>
      <c r="BI1046" s="67">
        <v>-6.2785692512989044E-2</v>
      </c>
      <c r="BJ1046" s="67">
        <v>-6.0253102332353592E-2</v>
      </c>
      <c r="BK1046" s="67">
        <v>-7.8969217836856842E-2</v>
      </c>
      <c r="BL1046" s="67">
        <v>-9.7796887159347534E-2</v>
      </c>
      <c r="BM1046" s="67">
        <v>-0.12062153965234756</v>
      </c>
      <c r="BN1046" s="67">
        <v>-0.1483159065246582</v>
      </c>
      <c r="BO1046" s="67">
        <v>-0.1474425345659256</v>
      </c>
      <c r="BP1046" s="67">
        <v>-0.1744714230298996</v>
      </c>
      <c r="BQ1046" s="67">
        <v>-0.18502743542194366</v>
      </c>
      <c r="BR1046" s="67">
        <v>-0.19664944708347321</v>
      </c>
      <c r="BS1046" s="67">
        <v>0.36762964725494385</v>
      </c>
      <c r="BT1046" s="67">
        <v>0.5233340859413147</v>
      </c>
      <c r="BU1046" s="67">
        <v>0.56893938779830933</v>
      </c>
      <c r="BV1046" s="67">
        <v>0.57062101364135742</v>
      </c>
      <c r="BW1046" s="67">
        <v>0.48504719138145447</v>
      </c>
      <c r="BX1046" s="67">
        <v>-0.41462945938110352</v>
      </c>
      <c r="BY1046" s="67">
        <v>-0.51671558618545532</v>
      </c>
      <c r="BZ1046" s="67">
        <v>-0.37237721681594849</v>
      </c>
      <c r="CA1046" s="67">
        <v>-0.24068878591060638</v>
      </c>
      <c r="CB1046" s="67">
        <v>-0.14390371739864349</v>
      </c>
      <c r="CC1046" s="67">
        <v>-0.10300486534833908</v>
      </c>
      <c r="CD1046" s="67">
        <v>-7.4516594409942627E-2</v>
      </c>
      <c r="CE1046" s="67">
        <v>-3.9111882448196411E-2</v>
      </c>
      <c r="CF1046" s="67">
        <v>-3.3076368272304535E-2</v>
      </c>
      <c r="CG1046" s="67">
        <v>-3.2545577734708786E-2</v>
      </c>
      <c r="CH1046" s="67">
        <v>-2.9624311253428459E-2</v>
      </c>
      <c r="CI1046" s="67">
        <v>-4.5959509909152985E-2</v>
      </c>
      <c r="CJ1046" s="67">
        <v>-6.260710209608078E-2</v>
      </c>
      <c r="CK1046" s="67">
        <v>-8.2519978284835815E-2</v>
      </c>
      <c r="CL1046" s="67">
        <v>-0.10689662396907806</v>
      </c>
      <c r="CM1046" s="67">
        <v>-0.10273514688014984</v>
      </c>
      <c r="CN1046" s="67">
        <v>-0.12652510404586792</v>
      </c>
      <c r="CO1046" s="67">
        <v>-0.13435925543308258</v>
      </c>
      <c r="CP1046" s="67">
        <v>-0.1438124030828476</v>
      </c>
      <c r="CQ1046" s="67">
        <v>0.41970083117485046</v>
      </c>
      <c r="CR1046" s="67">
        <v>0.57643097639083862</v>
      </c>
      <c r="CS1046" s="67">
        <v>0.62287276983261108</v>
      </c>
      <c r="CT1046" s="67">
        <v>0.62508541345596313</v>
      </c>
      <c r="CU1046" s="67">
        <v>0.53952819108963013</v>
      </c>
      <c r="CV1046" s="67">
        <v>-0.3588903546333313</v>
      </c>
      <c r="CW1046" s="67">
        <v>-0.46220996975898743</v>
      </c>
      <c r="CX1046" s="67">
        <v>-0.3204977810382843</v>
      </c>
      <c r="CY1046" s="67">
        <v>-0.19233311712741852</v>
      </c>
      <c r="CZ1046" s="67">
        <v>-9.9373698234558105E-2</v>
      </c>
      <c r="DA1046" s="67">
        <v>-6.3769921660423279E-2</v>
      </c>
      <c r="DB1046" s="67">
        <v>-3.8561455905437469E-2</v>
      </c>
      <c r="DC1046" s="67">
        <v>-5.8325976133346558E-3</v>
      </c>
      <c r="DD1046" s="67">
        <v>-1.8343905685469508E-3</v>
      </c>
      <c r="DE1046" s="67">
        <v>-2.3054578341543674E-3</v>
      </c>
      <c r="DF1046" s="67">
        <v>1.0044785449281335E-3</v>
      </c>
      <c r="DG1046" s="67">
        <v>-1.2949801981449127E-2</v>
      </c>
      <c r="DH1046" s="67">
        <v>-2.7417320758104324E-2</v>
      </c>
      <c r="DI1046" s="67">
        <v>-4.4418402016162872E-2</v>
      </c>
      <c r="DJ1046" s="67">
        <v>-6.5477341413497925E-2</v>
      </c>
      <c r="DK1046" s="67">
        <v>-5.8027755469083786E-2</v>
      </c>
      <c r="DL1046" s="67">
        <v>-7.8578777611255646E-2</v>
      </c>
      <c r="DM1046" s="67">
        <v>-8.3691075444221497E-2</v>
      </c>
      <c r="DN1046" s="67">
        <v>-9.0975351631641388E-2</v>
      </c>
      <c r="DO1046" s="67">
        <v>0.47177204489707947</v>
      </c>
      <c r="DP1046" s="67">
        <v>0.62952786684036255</v>
      </c>
      <c r="DQ1046" s="67">
        <v>0.67680621147155762</v>
      </c>
      <c r="DR1046" s="67">
        <v>0.67954987287521362</v>
      </c>
      <c r="DS1046" s="67">
        <v>0.5940091609954834</v>
      </c>
      <c r="DT1046" s="67">
        <v>-0.30315124988555908</v>
      </c>
      <c r="DU1046" s="67">
        <v>-0.40770441293716431</v>
      </c>
      <c r="DV1046" s="67">
        <v>-0.26861834526062012</v>
      </c>
      <c r="DW1046" s="67">
        <v>-0.14397746324539185</v>
      </c>
      <c r="DX1046" s="67">
        <v>-5.484367161989212E-2</v>
      </c>
      <c r="DY1046" s="67">
        <v>-7.120880763977766E-3</v>
      </c>
      <c r="DZ1046" s="67">
        <v>1.3352053239941597E-2</v>
      </c>
      <c r="EA1046" s="67">
        <v>4.2217399924993515E-2</v>
      </c>
      <c r="EB1046" s="67">
        <v>4.3274067342281342E-2</v>
      </c>
      <c r="EC1046" s="67">
        <v>4.1356470435857773E-2</v>
      </c>
      <c r="ED1046" s="67">
        <v>4.5227587223052979E-2</v>
      </c>
      <c r="EE1046" s="67">
        <v>3.4710977226495743E-2</v>
      </c>
      <c r="EF1046" s="67">
        <v>2.3391136899590492E-2</v>
      </c>
      <c r="EG1046" s="67">
        <v>1.059421431273222E-2</v>
      </c>
      <c r="EH1046" s="67">
        <v>-5.6744785979390144E-3</v>
      </c>
      <c r="EI1046" s="67">
        <v>6.5226098522543907E-3</v>
      </c>
      <c r="EJ1046" s="67">
        <v>-9.351903572678566E-3</v>
      </c>
      <c r="EK1046" s="67">
        <v>-1.0534269735217094E-2</v>
      </c>
      <c r="EL1046" s="67">
        <v>-1.4687046408653259E-2</v>
      </c>
      <c r="EM1046" s="67">
        <v>0.54695457220077515</v>
      </c>
      <c r="EN1046" s="67">
        <v>0.70619136095046997</v>
      </c>
      <c r="EO1046" s="67">
        <v>0.75467765331268311</v>
      </c>
      <c r="EP1046" s="67">
        <v>0.75818789005279541</v>
      </c>
      <c r="EQ1046" s="67">
        <v>0.67267107963562012</v>
      </c>
      <c r="ER1046" s="67">
        <v>-0.22267282009124756</v>
      </c>
      <c r="ES1046" s="67">
        <v>-0.32900705933570862</v>
      </c>
      <c r="ET1046" s="67">
        <v>-0.19371269643306732</v>
      </c>
      <c r="EU1046" s="67">
        <v>-7.415955513715744E-2</v>
      </c>
      <c r="EV1046" s="67">
        <v>9.4506135210394859E-3</v>
      </c>
      <c r="EW1046" s="67">
        <v>84.216499328613281</v>
      </c>
      <c r="EX1046" s="67">
        <v>82.418510437011719</v>
      </c>
      <c r="EY1046" s="67">
        <v>81.385696411132813</v>
      </c>
      <c r="EZ1046" s="67">
        <v>80.063278198242188</v>
      </c>
      <c r="FA1046" s="67">
        <v>79.620735168457031</v>
      </c>
      <c r="FB1046" s="67">
        <v>77.727424621582031</v>
      </c>
      <c r="FC1046" s="67">
        <v>77.919380187988281</v>
      </c>
      <c r="FD1046" s="67">
        <v>79.349769592285156</v>
      </c>
      <c r="FE1046" s="67">
        <v>83.393539428710938</v>
      </c>
      <c r="FF1046" s="67">
        <v>86.463233947753906</v>
      </c>
      <c r="FG1046" s="67">
        <v>88.06329345703125</v>
      </c>
      <c r="FH1046" s="67">
        <v>91.657058715820313</v>
      </c>
      <c r="FI1046" s="67">
        <v>95.499916076660156</v>
      </c>
      <c r="FJ1046" s="67">
        <v>96.49993896484375</v>
      </c>
      <c r="FK1046" s="67">
        <v>97.818496704101563</v>
      </c>
      <c r="FL1046" s="67">
        <v>100.13523864746094</v>
      </c>
      <c r="FM1046" s="67">
        <v>98.702621459960938</v>
      </c>
      <c r="FN1046" s="67">
        <v>96.488090515136719</v>
      </c>
      <c r="FO1046" s="67">
        <v>94.86285400390625</v>
      </c>
      <c r="FP1046" s="67">
        <v>92.211090087890625</v>
      </c>
      <c r="FQ1046" s="67">
        <v>89.712745666503906</v>
      </c>
      <c r="FR1046" s="67">
        <v>88.301078796386719</v>
      </c>
      <c r="FS1046" s="67">
        <v>84.619438171386719</v>
      </c>
      <c r="FT1046" s="67">
        <v>82.999610900878906</v>
      </c>
      <c r="FU1046" s="68">
        <v>6.9222621619701385E-2</v>
      </c>
      <c r="FV1046" s="40">
        <v>7.7899999618530273</v>
      </c>
      <c r="FW1046">
        <v>6415.28</v>
      </c>
      <c r="FX1046">
        <v>1</v>
      </c>
    </row>
    <row r="1047" spans="1:180" x14ac:dyDescent="0.2">
      <c r="A1047" t="s">
        <v>189</v>
      </c>
      <c r="B1047" t="s">
        <v>207</v>
      </c>
      <c r="C1047" t="s">
        <v>204</v>
      </c>
      <c r="D1047" t="s">
        <v>188</v>
      </c>
      <c r="E1047" t="s">
        <v>1</v>
      </c>
      <c r="F1047" t="s">
        <v>194</v>
      </c>
      <c r="G1047" s="60" t="s">
        <v>221</v>
      </c>
      <c r="H1047" s="67">
        <v>3907.9998784065247</v>
      </c>
      <c r="I1047" s="67">
        <v>0.82981842756271362</v>
      </c>
      <c r="J1047" s="67">
        <v>0.70908010005950928</v>
      </c>
      <c r="K1047" s="67">
        <v>0.63502919673919678</v>
      </c>
      <c r="L1047" s="67">
        <v>0.58671575784683228</v>
      </c>
      <c r="M1047" s="67">
        <v>0.58288407325744629</v>
      </c>
      <c r="N1047" s="67">
        <v>0.61222249269485474</v>
      </c>
      <c r="O1047" s="67">
        <v>0.66739475727081299</v>
      </c>
      <c r="P1047" s="67">
        <v>0.72853821516036987</v>
      </c>
      <c r="Q1047" s="67">
        <v>0.78879082202911377</v>
      </c>
      <c r="R1047" s="67">
        <v>0.85274362564086914</v>
      </c>
      <c r="S1047" s="67">
        <v>0.94480198621749878</v>
      </c>
      <c r="T1047" s="67">
        <v>1.0816754102706909</v>
      </c>
      <c r="U1047" s="67">
        <v>1.2781556844711304</v>
      </c>
      <c r="V1047" s="67">
        <v>1.5114648342132568</v>
      </c>
      <c r="W1047" s="67">
        <v>1.7450070381164551</v>
      </c>
      <c r="X1047" s="67">
        <v>2.0261831283569336</v>
      </c>
      <c r="Y1047" s="67">
        <v>2.3095872402191162</v>
      </c>
      <c r="Z1047" s="67">
        <v>2.5399518013000488</v>
      </c>
      <c r="AA1047" s="67">
        <v>2.6279797554016113</v>
      </c>
      <c r="AB1047" s="67">
        <v>2.5297951698303223</v>
      </c>
      <c r="AC1047" s="67">
        <v>2.2887623310089111</v>
      </c>
      <c r="AD1047" s="67">
        <v>1.990607738494873</v>
      </c>
      <c r="AE1047" s="67">
        <v>1.6247014999389648</v>
      </c>
      <c r="AF1047" s="67">
        <v>1.2797877788543701</v>
      </c>
      <c r="AG1047" s="67">
        <v>-8.4530368447303772E-2</v>
      </c>
      <c r="AH1047" s="67">
        <v>-8.4504254162311554E-2</v>
      </c>
      <c r="AI1047" s="67">
        <v>-7.5504042208194733E-2</v>
      </c>
      <c r="AJ1047" s="67">
        <v>-8.7975181639194489E-2</v>
      </c>
      <c r="AK1047" s="67">
        <v>-7.9012371599674225E-2</v>
      </c>
      <c r="AL1047" s="67">
        <v>-7.9605787992477417E-2</v>
      </c>
      <c r="AM1047" s="67">
        <v>-8.9938819408416748E-2</v>
      </c>
      <c r="AN1047" s="67">
        <v>-0.11610932648181915</v>
      </c>
      <c r="AO1047" s="67">
        <v>-0.12435318529605865</v>
      </c>
      <c r="AP1047" s="67">
        <v>-0.1334734708070755</v>
      </c>
      <c r="AQ1047" s="67">
        <v>-0.13426533341407776</v>
      </c>
      <c r="AR1047" s="67">
        <v>-0.15992759168148041</v>
      </c>
      <c r="AS1047" s="67">
        <v>-0.17593766748905182</v>
      </c>
      <c r="AT1047" s="67">
        <v>-0.1591319739818573</v>
      </c>
      <c r="AU1047" s="67">
        <v>0.24459101259708405</v>
      </c>
      <c r="AV1047" s="67">
        <v>0.36804378032684326</v>
      </c>
      <c r="AW1047" s="67">
        <v>0.47107416391372681</v>
      </c>
      <c r="AX1047" s="67">
        <v>0.53224122524261475</v>
      </c>
      <c r="AY1047" s="67">
        <v>0.51965844631195068</v>
      </c>
      <c r="AZ1047" s="67">
        <v>-0.35872969031333923</v>
      </c>
      <c r="BA1047" s="67">
        <v>-0.51847755908966064</v>
      </c>
      <c r="BB1047" s="67">
        <v>-0.41663879156112671</v>
      </c>
      <c r="BC1047" s="67">
        <v>-0.27431195974349976</v>
      </c>
      <c r="BD1047" s="67">
        <v>-0.2153523713350296</v>
      </c>
      <c r="BE1047" s="67">
        <v>-2.7676122263073921E-2</v>
      </c>
      <c r="BF1047" s="67">
        <v>-3.2397199422121048E-2</v>
      </c>
      <c r="BG1047" s="67">
        <v>-2.7274744585156441E-2</v>
      </c>
      <c r="BH1047" s="67">
        <v>-4.2702510952949524E-2</v>
      </c>
      <c r="BI1047" s="67">
        <v>-3.5207141190767288E-2</v>
      </c>
      <c r="BJ1047" s="67">
        <v>-3.5233870148658752E-2</v>
      </c>
      <c r="BK1047" s="67">
        <v>-4.2148478329181671E-2</v>
      </c>
      <c r="BL1047" s="67">
        <v>-6.5164335072040558E-2</v>
      </c>
      <c r="BM1047" s="67">
        <v>-6.9184176623821259E-2</v>
      </c>
      <c r="BN1047" s="67">
        <v>-7.3506534099578857E-2</v>
      </c>
      <c r="BO1047" s="67">
        <v>-6.9546282291412354E-2</v>
      </c>
      <c r="BP1047" s="67">
        <v>-9.052363783121109E-2</v>
      </c>
      <c r="BQ1047" s="67">
        <v>-0.10258565098047256</v>
      </c>
      <c r="BR1047" s="67">
        <v>-8.2637138664722443E-2</v>
      </c>
      <c r="BS1047" s="67">
        <v>0.31998652219772339</v>
      </c>
      <c r="BT1047" s="67">
        <v>0.4449169933795929</v>
      </c>
      <c r="BU1047" s="67">
        <v>0.5491604208946228</v>
      </c>
      <c r="BV1047" s="67">
        <v>0.61109548807144165</v>
      </c>
      <c r="BW1047" s="67">
        <v>0.59854644536972046</v>
      </c>
      <c r="BX1047" s="67">
        <v>-0.27801749110221863</v>
      </c>
      <c r="BY1047" s="67">
        <v>-0.43954175710678101</v>
      </c>
      <c r="BZ1047" s="67">
        <v>-0.34149268269538879</v>
      </c>
      <c r="CA1047" s="67">
        <v>-0.20425796508789063</v>
      </c>
      <c r="CB1047" s="67">
        <v>-0.15083347260951996</v>
      </c>
      <c r="CC1047" s="67">
        <v>1.1700955219566822E-2</v>
      </c>
      <c r="CD1047" s="67">
        <v>3.6919831763952971E-3</v>
      </c>
      <c r="CE1047" s="67">
        <v>6.1287260614335537E-3</v>
      </c>
      <c r="CF1047" s="67">
        <v>-1.1346794664859772E-2</v>
      </c>
      <c r="CG1047" s="67">
        <v>-4.8677693121135235E-3</v>
      </c>
      <c r="CH1047" s="67">
        <v>-4.5020170509815216E-3</v>
      </c>
      <c r="CI1047" s="67">
        <v>-9.0490374714136124E-3</v>
      </c>
      <c r="CJ1047" s="67">
        <v>-2.9879992827773094E-2</v>
      </c>
      <c r="CK1047" s="67">
        <v>-3.0974289402365685E-2</v>
      </c>
      <c r="CL1047" s="67">
        <v>-3.1973615288734436E-2</v>
      </c>
      <c r="CM1047" s="67">
        <v>-2.4722076952457428E-2</v>
      </c>
      <c r="CN1047" s="67">
        <v>-4.2454671114683151E-2</v>
      </c>
      <c r="CO1047" s="67">
        <v>-5.1782280206680298E-2</v>
      </c>
      <c r="CP1047" s="67">
        <v>-2.965705469250679E-2</v>
      </c>
      <c r="CQ1047" s="67">
        <v>0.3722052276134491</v>
      </c>
      <c r="CR1047" s="67">
        <v>0.49815914034843445</v>
      </c>
      <c r="CS1047" s="67">
        <v>0.60324269533157349</v>
      </c>
      <c r="CT1047" s="67">
        <v>0.66570979356765747</v>
      </c>
      <c r="CU1047" s="67">
        <v>0.65318399667739868</v>
      </c>
      <c r="CV1047" s="67">
        <v>-0.22211645543575287</v>
      </c>
      <c r="CW1047" s="67">
        <v>-0.38487109541893005</v>
      </c>
      <c r="CX1047" s="67">
        <v>-0.28944674134254456</v>
      </c>
      <c r="CY1047" s="67">
        <v>-0.15573878586292267</v>
      </c>
      <c r="CZ1047" s="67">
        <v>-0.1061478853225708</v>
      </c>
      <c r="DA1047" s="67">
        <v>5.1078032702207565E-2</v>
      </c>
      <c r="DB1047" s="67">
        <v>3.9781168103218079E-2</v>
      </c>
      <c r="DC1047" s="67">
        <v>3.9532195776700974E-2</v>
      </c>
      <c r="DD1047" s="67">
        <v>2.000892162322998E-2</v>
      </c>
      <c r="DE1047" s="67">
        <v>2.5471603497862816E-2</v>
      </c>
      <c r="DF1047" s="67">
        <v>2.6229836046695709E-2</v>
      </c>
      <c r="DG1047" s="67">
        <v>2.4050408974289894E-2</v>
      </c>
      <c r="DH1047" s="67">
        <v>5.4043498821556568E-3</v>
      </c>
      <c r="DI1047" s="67">
        <v>7.2355996817350388E-3</v>
      </c>
      <c r="DJ1047" s="67">
        <v>9.5593053847551346E-3</v>
      </c>
      <c r="DK1047" s="67">
        <v>2.0102132111787796E-2</v>
      </c>
      <c r="DL1047" s="67">
        <v>5.6142890825867653E-3</v>
      </c>
      <c r="DM1047" s="67">
        <v>-9.7890559118241072E-4</v>
      </c>
      <c r="DN1047" s="67">
        <v>2.3323033004999161E-2</v>
      </c>
      <c r="DO1047" s="67">
        <v>0.4244239330291748</v>
      </c>
      <c r="DP1047" s="67">
        <v>0.55140131711959839</v>
      </c>
      <c r="DQ1047" s="67">
        <v>0.65732496976852417</v>
      </c>
      <c r="DR1047" s="67">
        <v>0.72032403945922852</v>
      </c>
      <c r="DS1047" s="67">
        <v>0.7078215479850769</v>
      </c>
      <c r="DT1047" s="67">
        <v>-0.16621541976928711</v>
      </c>
      <c r="DU1047" s="67">
        <v>-0.33020040392875671</v>
      </c>
      <c r="DV1047" s="67">
        <v>-0.23740075528621674</v>
      </c>
      <c r="DW1047" s="67">
        <v>-0.10721959918737411</v>
      </c>
      <c r="DX1047" s="67">
        <v>-6.1462298035621643E-2</v>
      </c>
      <c r="DY1047" s="67">
        <v>0.10793227702379227</v>
      </c>
      <c r="DZ1047" s="67">
        <v>9.1888219118118286E-2</v>
      </c>
      <c r="EA1047" s="67">
        <v>8.7761498987674713E-2</v>
      </c>
      <c r="EB1047" s="67">
        <v>6.5281592309474945E-2</v>
      </c>
      <c r="EC1047" s="67">
        <v>6.92768394947052E-2</v>
      </c>
      <c r="ED1047" s="67">
        <v>7.0601753890514374E-2</v>
      </c>
      <c r="EE1047" s="67">
        <v>7.1840748190879822E-2</v>
      </c>
      <c r="EF1047" s="67">
        <v>5.6349337100982666E-2</v>
      </c>
      <c r="EG1047" s="67">
        <v>6.2404613941907883E-2</v>
      </c>
      <c r="EH1047" s="67">
        <v>6.9526240229606628E-2</v>
      </c>
      <c r="EI1047" s="67">
        <v>8.4821172058582306E-2</v>
      </c>
      <c r="EJ1047" s="67">
        <v>7.5018234550952911E-2</v>
      </c>
      <c r="EK1047" s="67">
        <v>7.2373099625110626E-2</v>
      </c>
      <c r="EL1047" s="67">
        <v>9.9817864596843719E-2</v>
      </c>
      <c r="EM1047" s="67">
        <v>0.49981939792633057</v>
      </c>
      <c r="EN1047" s="67">
        <v>0.62827450037002563</v>
      </c>
      <c r="EO1047" s="67">
        <v>0.73541128635406494</v>
      </c>
      <c r="EP1047" s="67">
        <v>0.79917830228805542</v>
      </c>
      <c r="EQ1047" s="67">
        <v>0.78670960664749146</v>
      </c>
      <c r="ER1047" s="67">
        <v>-8.5503235459327698E-2</v>
      </c>
      <c r="ES1047" s="67">
        <v>-0.25126457214355469</v>
      </c>
      <c r="ET1047" s="67">
        <v>-0.16225466132164001</v>
      </c>
      <c r="EU1047" s="67">
        <v>-3.7165611982345581E-2</v>
      </c>
      <c r="EV1047" s="67">
        <v>3.056591609492898E-3</v>
      </c>
      <c r="EW1047" s="67">
        <v>74.6834716796875</v>
      </c>
      <c r="EX1047" s="67">
        <v>73.411552429199219</v>
      </c>
      <c r="EY1047" s="67">
        <v>71.497833251953125</v>
      </c>
      <c r="EZ1047" s="67">
        <v>70.463119506835938</v>
      </c>
      <c r="FA1047" s="67">
        <v>68.311752319335938</v>
      </c>
      <c r="FB1047" s="67">
        <v>66.895622253417969</v>
      </c>
      <c r="FC1047" s="67">
        <v>66.965034484863281</v>
      </c>
      <c r="FD1047" s="67">
        <v>70.998558044433594</v>
      </c>
      <c r="FE1047" s="67">
        <v>74.465484619140625</v>
      </c>
      <c r="FF1047" s="67">
        <v>78.27691650390625</v>
      </c>
      <c r="FG1047" s="67">
        <v>82.136383056640625</v>
      </c>
      <c r="FH1047" s="67">
        <v>86.792182922363281</v>
      </c>
      <c r="FI1047" s="67">
        <v>89.757865905761719</v>
      </c>
      <c r="FJ1047" s="67">
        <v>92.630752563476563</v>
      </c>
      <c r="FK1047" s="67">
        <v>95.260581970214844</v>
      </c>
      <c r="FL1047" s="67">
        <v>97.064376831054688</v>
      </c>
      <c r="FM1047" s="67">
        <v>98.865974426269531</v>
      </c>
      <c r="FN1047" s="67">
        <v>99.728469848632813</v>
      </c>
      <c r="FO1047" s="67">
        <v>99.090766906738281</v>
      </c>
      <c r="FP1047" s="67">
        <v>94.433006286621094</v>
      </c>
      <c r="FQ1047" s="67">
        <v>88.933479309082031</v>
      </c>
      <c r="FR1047" s="67">
        <v>85.085342407226563</v>
      </c>
      <c r="FS1047" s="67">
        <v>82.61871337890625</v>
      </c>
      <c r="FT1047" s="67">
        <v>80.967666625976563</v>
      </c>
      <c r="FU1047" s="68">
        <v>6.941821426153183E-2</v>
      </c>
      <c r="FV1047" s="40">
        <v>6.5</v>
      </c>
      <c r="FW1047">
        <v>5109.62</v>
      </c>
      <c r="FX1047">
        <v>1</v>
      </c>
    </row>
    <row r="1048" spans="1:180" x14ac:dyDescent="0.2">
      <c r="A1048" t="s">
        <v>189</v>
      </c>
      <c r="B1048" t="s">
        <v>207</v>
      </c>
      <c r="C1048" t="s">
        <v>204</v>
      </c>
      <c r="D1048" t="s">
        <v>188</v>
      </c>
      <c r="E1048" t="s">
        <v>1</v>
      </c>
      <c r="F1048" t="s">
        <v>194</v>
      </c>
      <c r="G1048" s="60" t="s">
        <v>222</v>
      </c>
      <c r="H1048" s="67">
        <v>3904.999911904335</v>
      </c>
      <c r="I1048" s="67">
        <v>1.0279490947723389</v>
      </c>
      <c r="J1048" s="67">
        <v>0.8695332407951355</v>
      </c>
      <c r="K1048" s="67">
        <v>0.76534056663513184</v>
      </c>
      <c r="L1048" s="67">
        <v>0.69358307123184204</v>
      </c>
      <c r="M1048" s="67">
        <v>0.66007667779922485</v>
      </c>
      <c r="N1048" s="67">
        <v>0.69081389904022217</v>
      </c>
      <c r="O1048" s="67">
        <v>0.74332636594772339</v>
      </c>
      <c r="P1048" s="67">
        <v>0.79535317420959473</v>
      </c>
      <c r="Q1048" s="67">
        <v>0.86674720048904419</v>
      </c>
      <c r="R1048" s="67">
        <v>0.97897696495056152</v>
      </c>
      <c r="S1048" s="67">
        <v>1.1656844615936279</v>
      </c>
      <c r="T1048" s="67">
        <v>1.4023725986480713</v>
      </c>
      <c r="U1048" s="67">
        <v>1.6518862247467041</v>
      </c>
      <c r="V1048" s="67">
        <v>1.9464784860610962</v>
      </c>
      <c r="W1048" s="67">
        <v>2.2387003898620605</v>
      </c>
      <c r="X1048" s="67">
        <v>2.5270929336547852</v>
      </c>
      <c r="Y1048" s="67">
        <v>2.7620179653167725</v>
      </c>
      <c r="Z1048" s="67">
        <v>2.9275999069213867</v>
      </c>
      <c r="AA1048" s="67">
        <v>2.9540205001831055</v>
      </c>
      <c r="AB1048" s="67">
        <v>2.8101470470428467</v>
      </c>
      <c r="AC1048" s="67">
        <v>2.5231194496154785</v>
      </c>
      <c r="AD1048" s="67">
        <v>2.2251584529876709</v>
      </c>
      <c r="AE1048" s="67">
        <v>1.8063325881958008</v>
      </c>
      <c r="AF1048" s="67">
        <v>1.4149243831634521</v>
      </c>
      <c r="AG1048" s="67">
        <v>-0.15094758570194244</v>
      </c>
      <c r="AH1048" s="67">
        <v>-0.11676815152168274</v>
      </c>
      <c r="AI1048" s="67">
        <v>-8.5287086665630341E-2</v>
      </c>
      <c r="AJ1048" s="67">
        <v>-8.2359455525875092E-2</v>
      </c>
      <c r="AK1048" s="67">
        <v>-8.3991304039955139E-2</v>
      </c>
      <c r="AL1048" s="67">
        <v>-7.2139762341976166E-2</v>
      </c>
      <c r="AM1048" s="67">
        <v>-9.1371752321720123E-2</v>
      </c>
      <c r="AN1048" s="67">
        <v>-0.12837229669094086</v>
      </c>
      <c r="AO1048" s="67">
        <v>-0.1539677232503891</v>
      </c>
      <c r="AP1048" s="67">
        <v>-0.17105478048324585</v>
      </c>
      <c r="AQ1048" s="67">
        <v>-0.19511392712593079</v>
      </c>
      <c r="AR1048" s="67">
        <v>-0.19985714554786682</v>
      </c>
      <c r="AS1048" s="67">
        <v>-0.22427509725093842</v>
      </c>
      <c r="AT1048" s="67">
        <v>-0.20069648325443268</v>
      </c>
      <c r="AU1048" s="67">
        <v>0.36026397347450256</v>
      </c>
      <c r="AV1048" s="67">
        <v>0.56263262033462524</v>
      </c>
      <c r="AW1048" s="67">
        <v>0.63854885101318359</v>
      </c>
      <c r="AX1048" s="67">
        <v>0.65226399898529053</v>
      </c>
      <c r="AY1048" s="67">
        <v>0.60778236389160156</v>
      </c>
      <c r="AZ1048" s="67">
        <v>-0.39943084120750427</v>
      </c>
      <c r="BA1048" s="67">
        <v>-0.62982434034347534</v>
      </c>
      <c r="BB1048" s="67">
        <v>-0.49478995800018311</v>
      </c>
      <c r="BC1048" s="67">
        <v>-0.3380717933177948</v>
      </c>
      <c r="BD1048" s="67">
        <v>-0.2478153258562088</v>
      </c>
      <c r="BE1048" s="67">
        <v>-9.4065465033054352E-2</v>
      </c>
      <c r="BF1048" s="67">
        <v>-6.4635619521141052E-2</v>
      </c>
      <c r="BG1048" s="67">
        <v>-3.7034180015325546E-2</v>
      </c>
      <c r="BH1048" s="67">
        <v>-3.7064589560031891E-2</v>
      </c>
      <c r="BI1048" s="67">
        <v>-4.0164444595575333E-2</v>
      </c>
      <c r="BJ1048" s="67">
        <v>-2.7745839208364487E-2</v>
      </c>
      <c r="BK1048" s="67">
        <v>-4.3557301163673401E-2</v>
      </c>
      <c r="BL1048" s="67">
        <v>-7.7401533722877502E-2</v>
      </c>
      <c r="BM1048" s="67">
        <v>-9.8770730197429657E-2</v>
      </c>
      <c r="BN1048" s="67">
        <v>-0.11105740815401077</v>
      </c>
      <c r="BO1048" s="67">
        <v>-0.13036204874515533</v>
      </c>
      <c r="BP1048" s="67">
        <v>-0.13041792809963226</v>
      </c>
      <c r="BQ1048" s="67">
        <v>-0.15088583528995514</v>
      </c>
      <c r="BR1048" s="67">
        <v>-0.12416286021471024</v>
      </c>
      <c r="BS1048" s="67">
        <v>0.43569749593734741</v>
      </c>
      <c r="BT1048" s="67">
        <v>0.63954472541809082</v>
      </c>
      <c r="BU1048" s="67">
        <v>0.71667468547821045</v>
      </c>
      <c r="BV1048" s="67">
        <v>0.73115819692611694</v>
      </c>
      <c r="BW1048" s="67">
        <v>0.68671023845672607</v>
      </c>
      <c r="BX1048" s="67">
        <v>-0.31867793202400208</v>
      </c>
      <c r="BY1048" s="67">
        <v>-0.55084890127182007</v>
      </c>
      <c r="BZ1048" s="67">
        <v>-0.41960638761520386</v>
      </c>
      <c r="CA1048" s="67">
        <v>-0.267983078956604</v>
      </c>
      <c r="CB1048" s="67">
        <v>-0.18326456844806671</v>
      </c>
      <c r="CC1048" s="67">
        <v>-5.4669074714183807E-2</v>
      </c>
      <c r="CD1048" s="67">
        <v>-2.8528783470392227E-2</v>
      </c>
      <c r="CE1048" s="67">
        <v>-3.614356741309166E-3</v>
      </c>
      <c r="CF1048" s="67">
        <v>-5.6935055181384087E-3</v>
      </c>
      <c r="CG1048" s="67">
        <v>-9.8100891336798668E-3</v>
      </c>
      <c r="CH1048" s="67">
        <v>3.0012554489076138E-3</v>
      </c>
      <c r="CI1048" s="67">
        <v>-1.0441153310239315E-2</v>
      </c>
      <c r="CJ1048" s="67">
        <v>-4.2099345475435257E-2</v>
      </c>
      <c r="CK1048" s="67">
        <v>-6.054147332906723E-2</v>
      </c>
      <c r="CL1048" s="67">
        <v>-6.9503404200077057E-2</v>
      </c>
      <c r="CM1048" s="67">
        <v>-8.5515111684799194E-2</v>
      </c>
      <c r="CN1048" s="67">
        <v>-8.232453465461731E-2</v>
      </c>
      <c r="CO1048" s="67">
        <v>-0.10005667060613632</v>
      </c>
      <c r="CP1048" s="67">
        <v>-7.1155920624732971E-2</v>
      </c>
      <c r="CQ1048" s="67">
        <v>0.48794257640838623</v>
      </c>
      <c r="CR1048" s="67">
        <v>0.69281381368637085</v>
      </c>
      <c r="CS1048" s="67">
        <v>0.77078431844711304</v>
      </c>
      <c r="CT1048" s="67">
        <v>0.78580003976821899</v>
      </c>
      <c r="CU1048" s="67">
        <v>0.74137544631958008</v>
      </c>
      <c r="CV1048" s="67">
        <v>-0.26274865865707397</v>
      </c>
      <c r="CW1048" s="67">
        <v>-0.49615076184272766</v>
      </c>
      <c r="CX1048" s="67">
        <v>-0.36753448843955994</v>
      </c>
      <c r="CY1048" s="67">
        <v>-0.21943983435630798</v>
      </c>
      <c r="CZ1048" s="67">
        <v>-0.13855689764022827</v>
      </c>
      <c r="DA1048" s="67">
        <v>-1.527269184589386E-2</v>
      </c>
      <c r="DB1048" s="67">
        <v>7.5780502520501614E-3</v>
      </c>
      <c r="DC1048" s="67">
        <v>2.9805466532707214E-2</v>
      </c>
      <c r="DD1048" s="67">
        <v>2.5677580386400223E-2</v>
      </c>
      <c r="DE1048" s="67">
        <v>2.0544262602925301E-2</v>
      </c>
      <c r="DF1048" s="67">
        <v>3.3748351037502289E-2</v>
      </c>
      <c r="DG1048" s="67">
        <v>2.2674994543194771E-2</v>
      </c>
      <c r="DH1048" s="67">
        <v>-6.7971562966704369E-3</v>
      </c>
      <c r="DI1048" s="67">
        <v>-2.2312214598059654E-2</v>
      </c>
      <c r="DJ1048" s="67">
        <v>-2.794940397143364E-2</v>
      </c>
      <c r="DK1048" s="67">
        <v>-4.0668155997991562E-2</v>
      </c>
      <c r="DL1048" s="67">
        <v>-3.4231144934892654E-2</v>
      </c>
      <c r="DM1048" s="67">
        <v>-4.9227498471736908E-2</v>
      </c>
      <c r="DN1048" s="67">
        <v>-1.8148975446820259E-2</v>
      </c>
      <c r="DO1048" s="67">
        <v>0.54018759727478027</v>
      </c>
      <c r="DP1048" s="67">
        <v>0.7460828423500061</v>
      </c>
      <c r="DQ1048" s="67">
        <v>0.8248940110206604</v>
      </c>
      <c r="DR1048" s="67">
        <v>0.84044188261032104</v>
      </c>
      <c r="DS1048" s="67">
        <v>0.79604065418243408</v>
      </c>
      <c r="DT1048" s="67">
        <v>-0.20681942999362946</v>
      </c>
      <c r="DU1048" s="67">
        <v>-0.44145253300666809</v>
      </c>
      <c r="DV1048" s="67">
        <v>-0.31546258926391602</v>
      </c>
      <c r="DW1048" s="67">
        <v>-0.17089661955833435</v>
      </c>
      <c r="DX1048" s="67">
        <v>-9.3849219381809235E-2</v>
      </c>
      <c r="DY1048" s="67">
        <v>4.1609432548284531E-2</v>
      </c>
      <c r="DZ1048" s="67">
        <v>5.9710584580898285E-2</v>
      </c>
      <c r="EA1048" s="67">
        <v>7.8058376908302307E-2</v>
      </c>
      <c r="EB1048" s="67">
        <v>7.0972450077533722E-2</v>
      </c>
      <c r="EC1048" s="67">
        <v>6.4371123909950256E-2</v>
      </c>
      <c r="ED1048" s="67">
        <v>7.8142270445823669E-2</v>
      </c>
      <c r="EE1048" s="67">
        <v>7.0489451289176941E-2</v>
      </c>
      <c r="EF1048" s="67">
        <v>4.4173598289489746E-2</v>
      </c>
      <c r="EG1048" s="67">
        <v>3.2884761691093445E-2</v>
      </c>
      <c r="EH1048" s="67">
        <v>3.2047979533672333E-2</v>
      </c>
      <c r="EI1048" s="67">
        <v>2.4083709344267845E-2</v>
      </c>
      <c r="EJ1048" s="67">
        <v>3.5208076238632202E-2</v>
      </c>
      <c r="EK1048" s="67">
        <v>2.4161754176020622E-2</v>
      </c>
      <c r="EL1048" s="67">
        <v>5.8384638279676437E-2</v>
      </c>
      <c r="EM1048" s="67">
        <v>0.61562114953994751</v>
      </c>
      <c r="EN1048" s="67">
        <v>0.82299500703811646</v>
      </c>
      <c r="EO1048" s="67">
        <v>0.90301972627639771</v>
      </c>
      <c r="EP1048" s="67">
        <v>0.91933614015579224</v>
      </c>
      <c r="EQ1048" s="67">
        <v>0.87496846914291382</v>
      </c>
      <c r="ER1048" s="67">
        <v>-0.12606650590896606</v>
      </c>
      <c r="ES1048" s="67">
        <v>-0.36247706413269043</v>
      </c>
      <c r="ET1048" s="67">
        <v>-0.24027900397777557</v>
      </c>
      <c r="EU1048" s="67">
        <v>-0.10080788284540176</v>
      </c>
      <c r="EV1048" s="67">
        <v>-2.9298447072505951E-2</v>
      </c>
      <c r="EW1048" s="67">
        <v>79.888076782226563</v>
      </c>
      <c r="EX1048" s="67">
        <v>79.446098327636719</v>
      </c>
      <c r="EY1048" s="67">
        <v>77.971664428710938</v>
      </c>
      <c r="EZ1048" s="67">
        <v>75.561820983886719</v>
      </c>
      <c r="FA1048" s="67">
        <v>73.605522155761719</v>
      </c>
      <c r="FB1048" s="67">
        <v>73.854293823242188</v>
      </c>
      <c r="FC1048" s="67">
        <v>74.073081970214844</v>
      </c>
      <c r="FD1048" s="67">
        <v>75.305740356445313</v>
      </c>
      <c r="FE1048" s="67">
        <v>79.88836669921875</v>
      </c>
      <c r="FF1048" s="67">
        <v>84.580375671386719</v>
      </c>
      <c r="FG1048" s="67">
        <v>88.10186767578125</v>
      </c>
      <c r="FH1048" s="67">
        <v>91.5980224609375</v>
      </c>
      <c r="FI1048" s="67">
        <v>94.123954772949219</v>
      </c>
      <c r="FJ1048" s="67">
        <v>97.709793090820313</v>
      </c>
      <c r="FK1048" s="67">
        <v>100.84397125244141</v>
      </c>
      <c r="FL1048" s="67">
        <v>102.26924133300781</v>
      </c>
      <c r="FM1048" s="67">
        <v>103.13833618164063</v>
      </c>
      <c r="FN1048" s="67">
        <v>102.92876434326172</v>
      </c>
      <c r="FO1048" s="67">
        <v>100.85997772216797</v>
      </c>
      <c r="FP1048" s="67">
        <v>94.916595458984375</v>
      </c>
      <c r="FQ1048" s="67">
        <v>89.476806640625</v>
      </c>
      <c r="FR1048" s="67">
        <v>84.843795776367188</v>
      </c>
      <c r="FS1048" s="67">
        <v>81.902854919433594</v>
      </c>
      <c r="FT1048" s="67">
        <v>79.661941528320313</v>
      </c>
      <c r="FU1048" s="68">
        <v>6.9453269243240356E-2</v>
      </c>
      <c r="FV1048" s="40">
        <v>6.9899997711181641</v>
      </c>
      <c r="FW1048">
        <v>6030.7300000000005</v>
      </c>
      <c r="FX1048">
        <v>1</v>
      </c>
    </row>
    <row r="1049" spans="1:180" x14ac:dyDescent="0.2">
      <c r="A1049" t="s">
        <v>189</v>
      </c>
      <c r="B1049" t="s">
        <v>207</v>
      </c>
      <c r="C1049" t="s">
        <v>204</v>
      </c>
      <c r="D1049" t="s">
        <v>188</v>
      </c>
      <c r="E1049" t="s">
        <v>1</v>
      </c>
      <c r="F1049" t="s">
        <v>194</v>
      </c>
      <c r="G1049" s="60" t="s">
        <v>223</v>
      </c>
      <c r="H1049" s="67">
        <v>3903.9999439716339</v>
      </c>
      <c r="I1049" s="67">
        <v>1.1217315196990967</v>
      </c>
      <c r="J1049" s="67">
        <v>0.94915705919265747</v>
      </c>
      <c r="K1049" s="67">
        <v>0.83481037616729736</v>
      </c>
      <c r="L1049" s="67">
        <v>0.74833840131759644</v>
      </c>
      <c r="M1049" s="67">
        <v>0.71804803609848022</v>
      </c>
      <c r="N1049" s="67">
        <v>0.73420649766921997</v>
      </c>
      <c r="O1049" s="67">
        <v>0.78441572189331055</v>
      </c>
      <c r="P1049" s="67">
        <v>0.82131487131118774</v>
      </c>
      <c r="Q1049" s="67">
        <v>0.88411831855773926</v>
      </c>
      <c r="R1049" s="67">
        <v>0.97784215211868286</v>
      </c>
      <c r="S1049" s="67">
        <v>1.1170557737350464</v>
      </c>
      <c r="T1049" s="67">
        <v>1.300999641418457</v>
      </c>
      <c r="U1049" s="67">
        <v>1.533416748046875</v>
      </c>
      <c r="V1049" s="67">
        <v>1.7924959659576416</v>
      </c>
      <c r="W1049" s="67">
        <v>2.0456225872039795</v>
      </c>
      <c r="X1049" s="67">
        <v>2.3071689605712891</v>
      </c>
      <c r="Y1049" s="67">
        <v>2.5428092479705811</v>
      </c>
      <c r="Z1049" s="67">
        <v>2.6865239143371582</v>
      </c>
      <c r="AA1049" s="67">
        <v>2.6550970077514648</v>
      </c>
      <c r="AB1049" s="67">
        <v>2.4719142913818359</v>
      </c>
      <c r="AC1049" s="67">
        <v>2.2405111789703369</v>
      </c>
      <c r="AD1049" s="67">
        <v>2.0011017322540283</v>
      </c>
      <c r="AE1049" s="67">
        <v>1.631117582321167</v>
      </c>
      <c r="AF1049" s="67">
        <v>1.2806555032730103</v>
      </c>
      <c r="AG1049" s="67">
        <v>-0.19587497413158417</v>
      </c>
      <c r="AH1049" s="67">
        <v>-0.12661975622177124</v>
      </c>
      <c r="AI1049" s="67">
        <v>-9.1418184340000153E-2</v>
      </c>
      <c r="AJ1049" s="67">
        <v>-8.9351683855056763E-2</v>
      </c>
      <c r="AK1049" s="67">
        <v>-8.413272351026535E-2</v>
      </c>
      <c r="AL1049" s="67">
        <v>-7.3088683187961578E-2</v>
      </c>
      <c r="AM1049" s="67">
        <v>-7.5831040740013123E-2</v>
      </c>
      <c r="AN1049" s="67">
        <v>-0.11173743009567261</v>
      </c>
      <c r="AO1049" s="67">
        <v>-0.14753346145153046</v>
      </c>
      <c r="AP1049" s="67">
        <v>-0.160694420337677</v>
      </c>
      <c r="AQ1049" s="67">
        <v>-0.17102065682411194</v>
      </c>
      <c r="AR1049" s="67">
        <v>-0.20657631754875183</v>
      </c>
      <c r="AS1049" s="67">
        <v>-0.22169359028339386</v>
      </c>
      <c r="AT1049" s="67">
        <v>-0.20461495220661163</v>
      </c>
      <c r="AU1049" s="67">
        <v>0.26948520541191101</v>
      </c>
      <c r="AV1049" s="67">
        <v>0.43215420842170715</v>
      </c>
      <c r="AW1049" s="67">
        <v>0.52374470233917236</v>
      </c>
      <c r="AX1049" s="67">
        <v>0.57814782857894897</v>
      </c>
      <c r="AY1049" s="67">
        <v>0.5172349214553833</v>
      </c>
      <c r="AZ1049" s="67">
        <v>-0.40727654099464417</v>
      </c>
      <c r="BA1049" s="67">
        <v>-0.54469400644302368</v>
      </c>
      <c r="BB1049" s="67">
        <v>-0.37807837128639221</v>
      </c>
      <c r="BC1049" s="67">
        <v>-0.27932152152061462</v>
      </c>
      <c r="BD1049" s="67">
        <v>-0.20492264628410339</v>
      </c>
      <c r="BE1049" s="67">
        <v>-0.13897667825222015</v>
      </c>
      <c r="BF1049" s="67">
        <v>-7.447226345539093E-2</v>
      </c>
      <c r="BG1049" s="67">
        <v>-4.3151389807462692E-2</v>
      </c>
      <c r="BH1049" s="67">
        <v>-4.4043906033039093E-2</v>
      </c>
      <c r="BI1049" s="67">
        <v>-4.0293511003255844E-2</v>
      </c>
      <c r="BJ1049" s="67">
        <v>-2.868238091468811E-2</v>
      </c>
      <c r="BK1049" s="67">
        <v>-2.8003551065921783E-2</v>
      </c>
      <c r="BL1049" s="67">
        <v>-6.0752913355827332E-2</v>
      </c>
      <c r="BM1049" s="67">
        <v>-9.2321455478668213E-2</v>
      </c>
      <c r="BN1049" s="67">
        <v>-0.1006806492805481</v>
      </c>
      <c r="BO1049" s="67">
        <v>-0.10625094920396805</v>
      </c>
      <c r="BP1049" s="67">
        <v>-0.13711786270141602</v>
      </c>
      <c r="BQ1049" s="67">
        <v>-0.14828409254550934</v>
      </c>
      <c r="BR1049" s="67">
        <v>-0.12806017696857452</v>
      </c>
      <c r="BS1049" s="67">
        <v>0.34493961930274963</v>
      </c>
      <c r="BT1049" s="67">
        <v>0.50908738374710083</v>
      </c>
      <c r="BU1049" s="67">
        <v>0.60189157724380493</v>
      </c>
      <c r="BV1049" s="67">
        <v>0.65706324577331543</v>
      </c>
      <c r="BW1049" s="67">
        <v>0.59618395566940308</v>
      </c>
      <c r="BX1049" s="67">
        <v>-0.32650193572044373</v>
      </c>
      <c r="BY1049" s="67">
        <v>-0.46569725871086121</v>
      </c>
      <c r="BZ1049" s="67">
        <v>-0.30287426710128784</v>
      </c>
      <c r="CA1049" s="67">
        <v>-0.20921346545219421</v>
      </c>
      <c r="CB1049" s="67">
        <v>-0.14035387337207794</v>
      </c>
      <c r="CC1049" s="67">
        <v>-9.9569104611873627E-2</v>
      </c>
      <c r="CD1049" s="67">
        <v>-3.8355067372322083E-2</v>
      </c>
      <c r="CE1049" s="67">
        <v>-9.7219506278634071E-3</v>
      </c>
      <c r="CF1049" s="67">
        <v>-1.2663878500461578E-2</v>
      </c>
      <c r="CG1049" s="67">
        <v>-9.9306115880608559E-3</v>
      </c>
      <c r="CH1049" s="67">
        <v>2.0732923876494169E-3</v>
      </c>
      <c r="CI1049" s="67">
        <v>5.121622234582901E-3</v>
      </c>
      <c r="CJ1049" s="67">
        <v>-2.5441192090511322E-2</v>
      </c>
      <c r="CK1049" s="67">
        <v>-5.4081786423921585E-2</v>
      </c>
      <c r="CL1049" s="67">
        <v>-5.9115294367074966E-2</v>
      </c>
      <c r="CM1049" s="67">
        <v>-6.1391633003950119E-2</v>
      </c>
      <c r="CN1049" s="67">
        <v>-8.9011147618293762E-2</v>
      </c>
      <c r="CO1049" s="67">
        <v>-9.7440876066684723E-2</v>
      </c>
      <c r="CP1049" s="67">
        <v>-7.5038589537143707E-2</v>
      </c>
      <c r="CQ1049" s="67">
        <v>0.3971991240978241</v>
      </c>
      <c r="CR1049" s="67">
        <v>0.56237107515335083</v>
      </c>
      <c r="CS1049" s="67">
        <v>0.65601599216461182</v>
      </c>
      <c r="CT1049" s="67">
        <v>0.71171998977661133</v>
      </c>
      <c r="CU1049" s="67">
        <v>0.65086382627487183</v>
      </c>
      <c r="CV1049" s="67">
        <v>-0.27055773138999939</v>
      </c>
      <c r="CW1049" s="67">
        <v>-0.41098436713218689</v>
      </c>
      <c r="CX1049" s="67">
        <v>-0.25078818202018738</v>
      </c>
      <c r="CY1049" s="67">
        <v>-0.16065685451030731</v>
      </c>
      <c r="CZ1049" s="67">
        <v>-9.5633737742900848E-2</v>
      </c>
      <c r="DA1049" s="67">
        <v>-6.01615309715271E-2</v>
      </c>
      <c r="DB1049" s="67">
        <v>-2.2378778085112572E-3</v>
      </c>
      <c r="DC1049" s="67">
        <v>2.3707490414381027E-2</v>
      </c>
      <c r="DD1049" s="67">
        <v>1.8716150894761086E-2</v>
      </c>
      <c r="DE1049" s="67">
        <v>2.0432287827134132E-2</v>
      </c>
      <c r="DF1049" s="67">
        <v>3.2828964293003082E-2</v>
      </c>
      <c r="DG1049" s="67">
        <v>3.8246795535087585E-2</v>
      </c>
      <c r="DH1049" s="67">
        <v>9.8705282434821129E-3</v>
      </c>
      <c r="DI1049" s="67">
        <v>-1.5842117369174957E-2</v>
      </c>
      <c r="DJ1049" s="67">
        <v>-1.7549939453601837E-2</v>
      </c>
      <c r="DK1049" s="67">
        <v>-1.6532322391867638E-2</v>
      </c>
      <c r="DL1049" s="67">
        <v>-4.0904439985752106E-2</v>
      </c>
      <c r="DM1049" s="67">
        <v>-4.6597670763731003E-2</v>
      </c>
      <c r="DN1049" s="67">
        <v>-2.2016990929841995E-2</v>
      </c>
      <c r="DO1049" s="67">
        <v>0.44945862889289856</v>
      </c>
      <c r="DP1049" s="67">
        <v>0.61565476655960083</v>
      </c>
      <c r="DQ1049" s="67">
        <v>0.7101404070854187</v>
      </c>
      <c r="DR1049" s="67">
        <v>0.76637661457061768</v>
      </c>
      <c r="DS1049" s="67">
        <v>0.70554369688034058</v>
      </c>
      <c r="DT1049" s="67">
        <v>-0.21461351215839386</v>
      </c>
      <c r="DU1049" s="67">
        <v>-0.3562714159488678</v>
      </c>
      <c r="DV1049" s="67">
        <v>-0.19870203733444214</v>
      </c>
      <c r="DW1049" s="67">
        <v>-0.11210025101900101</v>
      </c>
      <c r="DX1049" s="67">
        <v>-5.0913602113723755E-2</v>
      </c>
      <c r="DY1049" s="67">
        <v>-3.2632495276629925E-3</v>
      </c>
      <c r="DZ1049" s="67">
        <v>4.9909614026546478E-2</v>
      </c>
      <c r="EA1049" s="67">
        <v>7.1974292397499084E-2</v>
      </c>
      <c r="EB1049" s="67">
        <v>6.4023926854133606E-2</v>
      </c>
      <c r="EC1049" s="67">
        <v>6.4271494746208191E-2</v>
      </c>
      <c r="ED1049" s="67">
        <v>7.7235274016857147E-2</v>
      </c>
      <c r="EE1049" s="67">
        <v>8.6074285209178925E-2</v>
      </c>
      <c r="EF1049" s="67">
        <v>6.0855045914649963E-2</v>
      </c>
      <c r="EG1049" s="67">
        <v>3.9369884878396988E-2</v>
      </c>
      <c r="EH1049" s="67">
        <v>4.2463831603527069E-2</v>
      </c>
      <c r="EI1049" s="67">
        <v>4.8237398266792297E-2</v>
      </c>
      <c r="EJ1049" s="67">
        <v>2.8554007411003113E-2</v>
      </c>
      <c r="EK1049" s="67">
        <v>2.6811849325895309E-2</v>
      </c>
      <c r="EL1049" s="67">
        <v>5.453776940703392E-2</v>
      </c>
      <c r="EM1049" s="67">
        <v>0.52491301298141479</v>
      </c>
      <c r="EN1049" s="67">
        <v>0.69258785247802734</v>
      </c>
      <c r="EO1049" s="67">
        <v>0.78828734159469604</v>
      </c>
      <c r="EP1049" s="67">
        <v>0.84529203176498413</v>
      </c>
      <c r="EQ1049" s="67">
        <v>0.78449273109436035</v>
      </c>
      <c r="ER1049" s="67">
        <v>-0.13383893668651581</v>
      </c>
      <c r="ES1049" s="67">
        <v>-0.27727469801902771</v>
      </c>
      <c r="ET1049" s="67">
        <v>-0.12349795550107956</v>
      </c>
      <c r="EU1049" s="67">
        <v>-4.1992213577032089E-2</v>
      </c>
      <c r="EV1049" s="67">
        <v>1.3655174523591995E-2</v>
      </c>
      <c r="EW1049" s="67">
        <v>77.44305419921875</v>
      </c>
      <c r="EX1049" s="67">
        <v>75.616050720214844</v>
      </c>
      <c r="EY1049" s="67">
        <v>73.739128112792969</v>
      </c>
      <c r="EZ1049" s="67">
        <v>72.194450378417969</v>
      </c>
      <c r="FA1049" s="67">
        <v>70.297775268554688</v>
      </c>
      <c r="FB1049" s="67">
        <v>69.434127807617188</v>
      </c>
      <c r="FC1049" s="67">
        <v>69.185585021972656</v>
      </c>
      <c r="FD1049" s="67">
        <v>71.223587036132813</v>
      </c>
      <c r="FE1049" s="67">
        <v>74.585006713867188</v>
      </c>
      <c r="FF1049" s="67">
        <v>78.192474365234375</v>
      </c>
      <c r="FG1049" s="67">
        <v>82.060142517089844</v>
      </c>
      <c r="FH1049" s="67">
        <v>85.646705627441406</v>
      </c>
      <c r="FI1049" s="67">
        <v>89.368400573730469</v>
      </c>
      <c r="FJ1049" s="67">
        <v>92.863113403320313</v>
      </c>
      <c r="FK1049" s="67">
        <v>95.692863464355469</v>
      </c>
      <c r="FL1049" s="67">
        <v>97.100181579589844</v>
      </c>
      <c r="FM1049" s="67">
        <v>97.796546936035156</v>
      </c>
      <c r="FN1049" s="67">
        <v>96.945152282714844</v>
      </c>
      <c r="FO1049" s="67">
        <v>94.93798828125</v>
      </c>
      <c r="FP1049" s="67">
        <v>90.677101135253906</v>
      </c>
      <c r="FQ1049" s="67">
        <v>86.862197875976563</v>
      </c>
      <c r="FR1049" s="67">
        <v>83.889755249023438</v>
      </c>
      <c r="FS1049" s="67">
        <v>81.032691955566406</v>
      </c>
      <c r="FT1049" s="67">
        <v>79.293380737304688</v>
      </c>
      <c r="FU1049" s="68">
        <v>6.9472089409828186E-2</v>
      </c>
      <c r="FV1049" s="40">
        <v>8.2299995422363281</v>
      </c>
      <c r="FW1049">
        <v>5694.42</v>
      </c>
      <c r="FX1049">
        <v>1</v>
      </c>
    </row>
    <row r="1050" spans="1:180" x14ac:dyDescent="0.2">
      <c r="A1050" t="s">
        <v>189</v>
      </c>
      <c r="B1050" t="s">
        <v>207</v>
      </c>
      <c r="C1050" t="s">
        <v>204</v>
      </c>
      <c r="D1050" t="s">
        <v>188</v>
      </c>
      <c r="E1050" t="s">
        <v>1</v>
      </c>
      <c r="F1050" t="s">
        <v>194</v>
      </c>
      <c r="G1050" s="60" t="s">
        <v>224</v>
      </c>
      <c r="H1050" s="67">
        <v>3877.0000348091125</v>
      </c>
      <c r="I1050" s="67">
        <v>1.0779116153717041</v>
      </c>
      <c r="J1050" s="67">
        <v>0.90785866975784302</v>
      </c>
      <c r="K1050" s="67">
        <v>0.7953723669052124</v>
      </c>
      <c r="L1050" s="67">
        <v>0.7223440408706665</v>
      </c>
      <c r="M1050" s="67">
        <v>0.67986434698104858</v>
      </c>
      <c r="N1050" s="67">
        <v>0.7045322060585022</v>
      </c>
      <c r="O1050" s="67">
        <v>0.77626270055770874</v>
      </c>
      <c r="P1050" s="67">
        <v>0.8331027626991272</v>
      </c>
      <c r="Q1050" s="67">
        <v>0.87099933624267578</v>
      </c>
      <c r="R1050" s="67">
        <v>0.9660225510597229</v>
      </c>
      <c r="S1050" s="67">
        <v>1.1275298595428467</v>
      </c>
      <c r="T1050" s="67">
        <v>1.3507117033004761</v>
      </c>
      <c r="U1050" s="67">
        <v>1.6105837821960449</v>
      </c>
      <c r="V1050" s="67">
        <v>1.8910953998565674</v>
      </c>
      <c r="W1050" s="67">
        <v>2.1881120204925537</v>
      </c>
      <c r="X1050" s="67">
        <v>2.4810304641723633</v>
      </c>
      <c r="Y1050" s="67">
        <v>2.7386932373046875</v>
      </c>
      <c r="Z1050" s="67">
        <v>2.9198975563049316</v>
      </c>
      <c r="AA1050" s="67">
        <v>2.9015898704528809</v>
      </c>
      <c r="AB1050" s="67">
        <v>2.7440593242645264</v>
      </c>
      <c r="AC1050" s="67">
        <v>2.5086433887481689</v>
      </c>
      <c r="AD1050" s="67">
        <v>2.1141986846923828</v>
      </c>
      <c r="AE1050" s="67">
        <v>1.6413974761962891</v>
      </c>
      <c r="AF1050" s="67">
        <v>1.256096363067627</v>
      </c>
      <c r="AG1050" s="67">
        <v>-8.8703639805316925E-2</v>
      </c>
      <c r="AH1050" s="67">
        <v>-8.0902211368083954E-2</v>
      </c>
      <c r="AI1050" s="67">
        <v>-6.9834917783737183E-2</v>
      </c>
      <c r="AJ1050" s="67">
        <v>-5.8924820274114609E-2</v>
      </c>
      <c r="AK1050" s="67">
        <v>-7.1535266935825348E-2</v>
      </c>
      <c r="AL1050" s="67">
        <v>-6.4124226570129395E-2</v>
      </c>
      <c r="AM1050" s="67">
        <v>-8.7849266827106476E-2</v>
      </c>
      <c r="AN1050" s="67">
        <v>-8.3877645432949066E-2</v>
      </c>
      <c r="AO1050" s="67">
        <v>-0.13468742370605469</v>
      </c>
      <c r="AP1050" s="67">
        <v>-0.15427513420581818</v>
      </c>
      <c r="AQ1050" s="67">
        <v>-0.16269317269325256</v>
      </c>
      <c r="AR1050" s="67">
        <v>-0.16551688313484192</v>
      </c>
      <c r="AS1050" s="67">
        <v>-0.18045780062675476</v>
      </c>
      <c r="AT1050" s="67">
        <v>-0.18602912127971649</v>
      </c>
      <c r="AU1050" s="67">
        <v>0.31313502788543701</v>
      </c>
      <c r="AV1050" s="67">
        <v>0.49413740634918213</v>
      </c>
      <c r="AW1050" s="67">
        <v>0.58231204748153687</v>
      </c>
      <c r="AX1050" s="67">
        <v>0.64481097459793091</v>
      </c>
      <c r="AY1050" s="67">
        <v>0.36304408311843872</v>
      </c>
      <c r="AZ1050" s="67">
        <v>-0.49539214372634888</v>
      </c>
      <c r="BA1050" s="67">
        <v>-0.53887611627578735</v>
      </c>
      <c r="BB1050" s="67">
        <v>-0.42827221751213074</v>
      </c>
      <c r="BC1050" s="67">
        <v>-0.30200645327568054</v>
      </c>
      <c r="BD1050" s="67">
        <v>-0.19803375005722046</v>
      </c>
      <c r="BE1050" s="67">
        <v>-3.1553100794553757E-2</v>
      </c>
      <c r="BF1050" s="67">
        <v>-2.8523882851004601E-2</v>
      </c>
      <c r="BG1050" s="67">
        <v>-2.135499007999897E-2</v>
      </c>
      <c r="BH1050" s="67">
        <v>-1.3416373170912266E-2</v>
      </c>
      <c r="BI1050" s="67">
        <v>-2.75010596960783E-2</v>
      </c>
      <c r="BJ1050" s="67">
        <v>-1.9523756578564644E-2</v>
      </c>
      <c r="BK1050" s="67">
        <v>-3.9813507348299026E-2</v>
      </c>
      <c r="BL1050" s="67">
        <v>-3.2672088593244553E-2</v>
      </c>
      <c r="BM1050" s="67">
        <v>-7.9240158200263977E-2</v>
      </c>
      <c r="BN1050" s="67">
        <v>-9.4005197286605835E-2</v>
      </c>
      <c r="BO1050" s="67">
        <v>-9.7643770277500153E-2</v>
      </c>
      <c r="BP1050" s="67">
        <v>-9.5759287476539612E-2</v>
      </c>
      <c r="BQ1050" s="67">
        <v>-0.10673368722200394</v>
      </c>
      <c r="BR1050" s="67">
        <v>-0.10914546996355057</v>
      </c>
      <c r="BS1050" s="67">
        <v>0.38891541957855225</v>
      </c>
      <c r="BT1050" s="67">
        <v>0.57140284776687622</v>
      </c>
      <c r="BU1050" s="67">
        <v>0.66079568862915039</v>
      </c>
      <c r="BV1050" s="67">
        <v>0.72406649589538574</v>
      </c>
      <c r="BW1050" s="67">
        <v>0.44233241677284241</v>
      </c>
      <c r="BX1050" s="67">
        <v>-0.41426995396614075</v>
      </c>
      <c r="BY1050" s="67">
        <v>-0.45953837037086487</v>
      </c>
      <c r="BZ1050" s="67">
        <v>-0.35274037718772888</v>
      </c>
      <c r="CA1050" s="67">
        <v>-0.23159171640872955</v>
      </c>
      <c r="CB1050" s="67">
        <v>-0.1331823319196701</v>
      </c>
      <c r="CC1050" s="67">
        <v>8.0291843041777611E-3</v>
      </c>
      <c r="CD1050" s="67">
        <v>7.7531887218356133E-3</v>
      </c>
      <c r="CE1050" s="67">
        <v>1.2222061865031719E-2</v>
      </c>
      <c r="CF1050" s="67">
        <v>1.8102636560797691E-2</v>
      </c>
      <c r="CG1050" s="67">
        <v>2.9968952294439077E-3</v>
      </c>
      <c r="CH1050" s="67">
        <v>1.1366395279765129E-2</v>
      </c>
      <c r="CI1050" s="67">
        <v>-6.544085219502449E-3</v>
      </c>
      <c r="CJ1050" s="67">
        <v>2.7927220799028873E-3</v>
      </c>
      <c r="CK1050" s="67">
        <v>-4.0837544947862625E-2</v>
      </c>
      <c r="CL1050" s="67">
        <v>-5.2262421697378159E-2</v>
      </c>
      <c r="CM1050" s="67">
        <v>-5.2590768784284592E-2</v>
      </c>
      <c r="CN1050" s="67">
        <v>-4.7445390373468399E-2</v>
      </c>
      <c r="CO1050" s="67">
        <v>-5.5672585964202881E-2</v>
      </c>
      <c r="CP1050" s="67">
        <v>-5.5896077305078506E-2</v>
      </c>
      <c r="CQ1050" s="67">
        <v>0.4414006769657135</v>
      </c>
      <c r="CR1050" s="67">
        <v>0.624916672706604</v>
      </c>
      <c r="CS1050" s="67">
        <v>0.71515315771102905</v>
      </c>
      <c r="CT1050" s="67">
        <v>0.77895861864089966</v>
      </c>
      <c r="CU1050" s="67">
        <v>0.49724727869033813</v>
      </c>
      <c r="CV1050" s="67">
        <v>-0.35808500647544861</v>
      </c>
      <c r="CW1050" s="67">
        <v>-0.40458929538726807</v>
      </c>
      <c r="CX1050" s="67">
        <v>-0.30042725801467896</v>
      </c>
      <c r="CY1050" s="67">
        <v>-0.18282267451286316</v>
      </c>
      <c r="CZ1050" s="67">
        <v>-8.8266439735889435E-2</v>
      </c>
      <c r="DA1050" s="67">
        <v>4.761146754026413E-2</v>
      </c>
      <c r="DB1050" s="67">
        <v>4.4030260294675827E-2</v>
      </c>
      <c r="DC1050" s="67">
        <v>4.579911008477211E-2</v>
      </c>
      <c r="DD1050" s="67">
        <v>4.9621645361185074E-2</v>
      </c>
      <c r="DE1050" s="67">
        <v>3.3494848757982254E-2</v>
      </c>
      <c r="DF1050" s="67">
        <v>4.2256549000740051E-2</v>
      </c>
      <c r="DG1050" s="67">
        <v>2.6725336909294128E-2</v>
      </c>
      <c r="DH1050" s="67">
        <v>3.8257535547018051E-2</v>
      </c>
      <c r="DI1050" s="67">
        <v>-2.4349365849047899E-3</v>
      </c>
      <c r="DJ1050" s="67">
        <v>-1.0519647970795631E-2</v>
      </c>
      <c r="DK1050" s="67">
        <v>-7.53775704652071E-3</v>
      </c>
      <c r="DL1050" s="67">
        <v>8.6850550724193454E-4</v>
      </c>
      <c r="DM1050" s="67">
        <v>-4.6114879660308361E-3</v>
      </c>
      <c r="DN1050" s="67">
        <v>-2.6466907002031803E-3</v>
      </c>
      <c r="DO1050" s="67">
        <v>0.49388593435287476</v>
      </c>
      <c r="DP1050" s="67">
        <v>0.67843049764633179</v>
      </c>
      <c r="DQ1050" s="67">
        <v>0.76951062679290771</v>
      </c>
      <c r="DR1050" s="67">
        <v>0.83385074138641357</v>
      </c>
      <c r="DS1050" s="67">
        <v>0.55216211080551147</v>
      </c>
      <c r="DT1050" s="67">
        <v>-0.30190002918243408</v>
      </c>
      <c r="DU1050" s="67">
        <v>-0.34964022040367126</v>
      </c>
      <c r="DV1050" s="67">
        <v>-0.24811413884162903</v>
      </c>
      <c r="DW1050" s="67">
        <v>-0.13405364751815796</v>
      </c>
      <c r="DX1050" s="67">
        <v>-4.3350547552108765E-2</v>
      </c>
      <c r="DY1050" s="67">
        <v>0.104762002825737</v>
      </c>
      <c r="DZ1050" s="67">
        <v>9.640859067440033E-2</v>
      </c>
      <c r="EA1050" s="67">
        <v>9.427904337644577E-2</v>
      </c>
      <c r="EB1050" s="67">
        <v>9.5130093395709991E-2</v>
      </c>
      <c r="EC1050" s="67">
        <v>7.7529050409793854E-2</v>
      </c>
      <c r="ED1050" s="67">
        <v>8.6857028305530548E-2</v>
      </c>
      <c r="EE1050" s="67">
        <v>7.4761100113391876E-2</v>
      </c>
      <c r="EF1050" s="67">
        <v>8.9463084936141968E-2</v>
      </c>
      <c r="EG1050" s="67">
        <v>5.3012333810329437E-2</v>
      </c>
      <c r="EH1050" s="67">
        <v>4.9750287085771561E-2</v>
      </c>
      <c r="EI1050" s="67">
        <v>5.751163512468338E-2</v>
      </c>
      <c r="EJ1050" s="67">
        <v>7.0626094937324524E-2</v>
      </c>
      <c r="EK1050" s="67">
        <v>6.9112636148929596E-2</v>
      </c>
      <c r="EL1050" s="67">
        <v>7.4236966669559479E-2</v>
      </c>
      <c r="EM1050" s="67">
        <v>0.56966632604598999</v>
      </c>
      <c r="EN1050" s="67">
        <v>0.75569593906402588</v>
      </c>
      <c r="EO1050" s="67">
        <v>0.84799420833587646</v>
      </c>
      <c r="EP1050" s="67">
        <v>0.91310632228851318</v>
      </c>
      <c r="EQ1050" s="67">
        <v>0.63145041465759277</v>
      </c>
      <c r="ER1050" s="67">
        <v>-0.22077783942222595</v>
      </c>
      <c r="ES1050" s="67">
        <v>-0.27030247449874878</v>
      </c>
      <c r="ET1050" s="67">
        <v>-0.17258232831954956</v>
      </c>
      <c r="EU1050" s="67">
        <v>-6.363891065120697E-2</v>
      </c>
      <c r="EV1050" s="67">
        <v>2.1500863134860992E-2</v>
      </c>
      <c r="EW1050" s="67">
        <v>81.415878295898438</v>
      </c>
      <c r="EX1050" s="67">
        <v>78.929985046386719</v>
      </c>
      <c r="EY1050" s="67">
        <v>76.949928283691406</v>
      </c>
      <c r="EZ1050" s="67">
        <v>75.844993591308594</v>
      </c>
      <c r="FA1050" s="67">
        <v>75.502754211425781</v>
      </c>
      <c r="FB1050" s="67">
        <v>74.891738891601563</v>
      </c>
      <c r="FC1050" s="67">
        <v>73.135627746582031</v>
      </c>
      <c r="FD1050" s="67">
        <v>76.848655700683594</v>
      </c>
      <c r="FE1050" s="67">
        <v>81.04071044921875</v>
      </c>
      <c r="FF1050" s="67">
        <v>84.942054748535156</v>
      </c>
      <c r="FG1050" s="67">
        <v>88.061019897460938</v>
      </c>
      <c r="FH1050" s="67">
        <v>91.632377624511719</v>
      </c>
      <c r="FI1050" s="67">
        <v>94.552787780761719</v>
      </c>
      <c r="FJ1050" s="67">
        <v>97.327789306640625</v>
      </c>
      <c r="FK1050" s="67">
        <v>99.851829528808594</v>
      </c>
      <c r="FL1050" s="67">
        <v>101.63773345947266</v>
      </c>
      <c r="FM1050" s="67">
        <v>102.06711578369141</v>
      </c>
      <c r="FN1050" s="67">
        <v>101.36246490478516</v>
      </c>
      <c r="FO1050" s="67">
        <v>99.366836547851563</v>
      </c>
      <c r="FP1050" s="67">
        <v>94.364341735839844</v>
      </c>
      <c r="FQ1050" s="67">
        <v>89.497261047363281</v>
      </c>
      <c r="FR1050" s="67">
        <v>86.174072265625</v>
      </c>
      <c r="FS1050" s="67">
        <v>81.330230712890625</v>
      </c>
      <c r="FT1050" s="67">
        <v>77.443801879882813</v>
      </c>
      <c r="FU1050" s="68">
        <v>6.9771885871887207E-2</v>
      </c>
      <c r="FV1050" s="40">
        <v>7.3000001907348633</v>
      </c>
      <c r="FW1050">
        <v>5867.7300000000005</v>
      </c>
      <c r="FX1050">
        <v>1</v>
      </c>
    </row>
    <row r="1051" spans="1:180" x14ac:dyDescent="0.2">
      <c r="A1051" t="s">
        <v>189</v>
      </c>
      <c r="B1051" t="s">
        <v>207</v>
      </c>
      <c r="C1051" t="s">
        <v>204</v>
      </c>
      <c r="D1051" t="s">
        <v>188</v>
      </c>
      <c r="E1051" t="s">
        <v>1</v>
      </c>
      <c r="F1051" t="s">
        <v>194</v>
      </c>
      <c r="G1051" s="60" t="s">
        <v>225</v>
      </c>
      <c r="H1051" s="67">
        <v>3877.0000519752502</v>
      </c>
      <c r="I1051" s="67">
        <v>0.99095946550369263</v>
      </c>
      <c r="J1051" s="67">
        <v>0.83875179290771484</v>
      </c>
      <c r="K1051" s="67">
        <v>0.72386157512664795</v>
      </c>
      <c r="L1051" s="67">
        <v>0.66103583574295044</v>
      </c>
      <c r="M1051" s="67">
        <v>0.6384013295173645</v>
      </c>
      <c r="N1051" s="67">
        <v>0.66555416584014893</v>
      </c>
      <c r="O1051" s="67">
        <v>0.7470628023147583</v>
      </c>
      <c r="P1051" s="67">
        <v>0.7800750732421875</v>
      </c>
      <c r="Q1051" s="67">
        <v>0.7958366870880127</v>
      </c>
      <c r="R1051" s="67">
        <v>0.85328894853591919</v>
      </c>
      <c r="S1051" s="67">
        <v>0.92693394422531128</v>
      </c>
      <c r="T1051" s="67">
        <v>1.0302139520645142</v>
      </c>
      <c r="U1051" s="67">
        <v>1.2146350145339966</v>
      </c>
      <c r="V1051" s="67">
        <v>1.4081612825393677</v>
      </c>
      <c r="W1051" s="67">
        <v>1.6256060600280762</v>
      </c>
      <c r="X1051" s="67">
        <v>1.9255367517471313</v>
      </c>
      <c r="Y1051" s="67">
        <v>2.196270227432251</v>
      </c>
      <c r="Z1051" s="67">
        <v>2.33174729347229</v>
      </c>
      <c r="AA1051" s="67">
        <v>2.3027524948120117</v>
      </c>
      <c r="AB1051" s="67">
        <v>2.1286234855651855</v>
      </c>
      <c r="AC1051" s="67">
        <v>1.8882819414138794</v>
      </c>
      <c r="AD1051" s="67">
        <v>1.6023914813995361</v>
      </c>
      <c r="AE1051" s="67">
        <v>1.2611393928527832</v>
      </c>
      <c r="AF1051" s="67">
        <v>0.96047216653823853</v>
      </c>
      <c r="AG1051" s="67">
        <v>-0.15057913959026337</v>
      </c>
      <c r="AH1051" s="67">
        <v>-0.10688016563653946</v>
      </c>
      <c r="AI1051" s="67">
        <v>-9.2532820999622345E-2</v>
      </c>
      <c r="AJ1051" s="67">
        <v>-9.0040557086467743E-2</v>
      </c>
      <c r="AK1051" s="67">
        <v>-7.8603640198707581E-2</v>
      </c>
      <c r="AL1051" s="67">
        <v>-8.8426083326339722E-2</v>
      </c>
      <c r="AM1051" s="67">
        <v>-9.7647473216056824E-2</v>
      </c>
      <c r="AN1051" s="67">
        <v>-0.10482386499643326</v>
      </c>
      <c r="AO1051" s="67">
        <v>-0.11998468637466431</v>
      </c>
      <c r="AP1051" s="67">
        <v>-0.11140682548284531</v>
      </c>
      <c r="AQ1051" s="67">
        <v>-0.12095975875854492</v>
      </c>
      <c r="AR1051" s="67">
        <v>-0.15269778668880463</v>
      </c>
      <c r="AS1051" s="67">
        <v>-0.14268557727336884</v>
      </c>
      <c r="AT1051" s="67">
        <v>-0.14813360571861267</v>
      </c>
      <c r="AU1051" s="67">
        <v>0.16667479276657104</v>
      </c>
      <c r="AV1051" s="67">
        <v>0.29992416501045227</v>
      </c>
      <c r="AW1051" s="67">
        <v>0.39359986782073975</v>
      </c>
      <c r="AX1051" s="67">
        <v>0.40522652864456177</v>
      </c>
      <c r="AY1051" s="67">
        <v>0.1822437047958374</v>
      </c>
      <c r="AZ1051" s="67">
        <v>-0.37433069944381714</v>
      </c>
      <c r="BA1051" s="67">
        <v>-0.36435100436210632</v>
      </c>
      <c r="BB1051" s="67">
        <v>-0.25439444184303284</v>
      </c>
      <c r="BC1051" s="67">
        <v>-0.17084376513957977</v>
      </c>
      <c r="BD1051" s="67">
        <v>-0.13969872891902924</v>
      </c>
      <c r="BE1051" s="67">
        <v>-9.3416228890419006E-2</v>
      </c>
      <c r="BF1051" s="67">
        <v>-5.4490067064762115E-2</v>
      </c>
      <c r="BG1051" s="67">
        <v>-4.4041670858860016E-2</v>
      </c>
      <c r="BH1051" s="67">
        <v>-4.4522073119878769E-2</v>
      </c>
      <c r="BI1051" s="67">
        <v>-3.4560114145278931E-2</v>
      </c>
      <c r="BJ1051" s="67">
        <v>-4.3815497308969498E-2</v>
      </c>
      <c r="BK1051" s="67">
        <v>-4.9600794911384583E-2</v>
      </c>
      <c r="BL1051" s="67">
        <v>-5.3606722503900528E-2</v>
      </c>
      <c r="BM1051" s="67">
        <v>-6.4523331820964813E-2</v>
      </c>
      <c r="BN1051" s="67">
        <v>-5.1121406257152557E-2</v>
      </c>
      <c r="BO1051" s="67">
        <v>-5.5894043296575546E-2</v>
      </c>
      <c r="BP1051" s="67">
        <v>-8.2922078669071198E-2</v>
      </c>
      <c r="BQ1051" s="67">
        <v>-6.8942144513130188E-2</v>
      </c>
      <c r="BR1051" s="67">
        <v>-7.1230113506317139E-2</v>
      </c>
      <c r="BS1051" s="67">
        <v>0.2424740344285965</v>
      </c>
      <c r="BT1051" s="67">
        <v>0.37720832228660583</v>
      </c>
      <c r="BU1051" s="67">
        <v>0.47210216522216797</v>
      </c>
      <c r="BV1051" s="67">
        <v>0.48450061678886414</v>
      </c>
      <c r="BW1051" s="67">
        <v>0.26155027747154236</v>
      </c>
      <c r="BX1051" s="67">
        <v>-0.29319018125534058</v>
      </c>
      <c r="BY1051" s="67">
        <v>-0.28499561548233032</v>
      </c>
      <c r="BZ1051" s="67">
        <v>-0.17884628474712372</v>
      </c>
      <c r="CA1051" s="67">
        <v>-0.10041388869285583</v>
      </c>
      <c r="CB1051" s="67">
        <v>-7.483295351266861E-2</v>
      </c>
      <c r="CC1051" s="67">
        <v>-5.3825367242097855E-2</v>
      </c>
      <c r="CD1051" s="67">
        <v>-1.8204843625426292E-2</v>
      </c>
      <c r="CE1051" s="67">
        <v>-1.0456846095621586E-2</v>
      </c>
      <c r="CF1051" s="67">
        <v>-1.2996108271181583E-2</v>
      </c>
      <c r="CG1051" s="67">
        <v>-4.0557058528065681E-3</v>
      </c>
      <c r="CH1051" s="67">
        <v>-1.2918342836201191E-2</v>
      </c>
      <c r="CI1051" s="67">
        <v>-1.6323816031217575E-2</v>
      </c>
      <c r="CJ1051" s="67">
        <v>-1.8133897334337234E-2</v>
      </c>
      <c r="CK1051" s="67">
        <v>-2.6110973209142685E-2</v>
      </c>
      <c r="CL1051" s="67">
        <v>-9.3679139390587807E-3</v>
      </c>
      <c r="CM1051" s="67">
        <v>-1.082972064614296E-2</v>
      </c>
      <c r="CN1051" s="67">
        <v>-3.4595642238855362E-2</v>
      </c>
      <c r="CO1051" s="67">
        <v>-1.7867673188447952E-2</v>
      </c>
      <c r="CP1051" s="67">
        <v>-1.7966978251934052E-2</v>
      </c>
      <c r="CQ1051" s="67">
        <v>0.29497236013412476</v>
      </c>
      <c r="CR1051" s="67">
        <v>0.43073505163192749</v>
      </c>
      <c r="CS1051" s="67">
        <v>0.52647262811660767</v>
      </c>
      <c r="CT1051" s="67">
        <v>0.53940558433532715</v>
      </c>
      <c r="CU1051" s="67">
        <v>0.31647774577140808</v>
      </c>
      <c r="CV1051" s="67">
        <v>-0.23699250817298889</v>
      </c>
      <c r="CW1051" s="67">
        <v>-0.23003429174423218</v>
      </c>
      <c r="CX1051" s="67">
        <v>-0.12652187049388885</v>
      </c>
      <c r="CY1051" s="67">
        <v>-5.1634375005960464E-2</v>
      </c>
      <c r="CZ1051" s="67">
        <v>-2.9907111078500748E-2</v>
      </c>
      <c r="DA1051" s="67">
        <v>-1.4234502799808979E-2</v>
      </c>
      <c r="DB1051" s="67">
        <v>1.8080377951264381E-2</v>
      </c>
      <c r="DC1051" s="67">
        <v>2.3127976804971695E-2</v>
      </c>
      <c r="DD1051" s="67">
        <v>1.8529856577515602E-2</v>
      </c>
      <c r="DE1051" s="67">
        <v>2.6448706164956093E-2</v>
      </c>
      <c r="DF1051" s="67">
        <v>1.7978809773921967E-2</v>
      </c>
      <c r="DG1051" s="67">
        <v>1.6953162848949432E-2</v>
      </c>
      <c r="DH1051" s="67">
        <v>1.7338935285806656E-2</v>
      </c>
      <c r="DI1051" s="67">
        <v>1.2301390059292316E-2</v>
      </c>
      <c r="DJ1051" s="67">
        <v>3.2385580241680145E-2</v>
      </c>
      <c r="DK1051" s="67">
        <v>3.4234598278999329E-2</v>
      </c>
      <c r="DL1051" s="67">
        <v>1.3730796985328197E-2</v>
      </c>
      <c r="DM1051" s="67">
        <v>3.3206798136234283E-2</v>
      </c>
      <c r="DN1051" s="67">
        <v>3.5296153277158737E-2</v>
      </c>
      <c r="DO1051" s="67">
        <v>0.34747070074081421</v>
      </c>
      <c r="DP1051" s="67">
        <v>0.48426184058189392</v>
      </c>
      <c r="DQ1051" s="67">
        <v>0.58084309101104736</v>
      </c>
      <c r="DR1051" s="67">
        <v>0.59431052207946777</v>
      </c>
      <c r="DS1051" s="67">
        <v>0.3714052140712738</v>
      </c>
      <c r="DT1051" s="67">
        <v>-0.1807948499917984</v>
      </c>
      <c r="DU1051" s="67">
        <v>-0.17507298290729523</v>
      </c>
      <c r="DV1051" s="67">
        <v>-7.4197456240653992E-2</v>
      </c>
      <c r="DW1051" s="67">
        <v>-2.8548592235893011E-3</v>
      </c>
      <c r="DX1051" s="67">
        <v>1.5018731355667114E-2</v>
      </c>
      <c r="DY1051" s="67">
        <v>4.2928416281938553E-2</v>
      </c>
      <c r="DZ1051" s="67">
        <v>7.0470482110977173E-2</v>
      </c>
      <c r="EA1051" s="67">
        <v>7.1619130671024323E-2</v>
      </c>
      <c r="EB1051" s="67">
        <v>6.4048342406749725E-2</v>
      </c>
      <c r="EC1051" s="67">
        <v>7.0492230355739594E-2</v>
      </c>
      <c r="ED1051" s="67">
        <v>6.2589392066001892E-2</v>
      </c>
      <c r="EE1051" s="67">
        <v>6.4999841153621674E-2</v>
      </c>
      <c r="EF1051" s="67">
        <v>6.8556062877178192E-2</v>
      </c>
      <c r="EG1051" s="67">
        <v>6.7762739956378937E-2</v>
      </c>
      <c r="EH1051" s="67">
        <v>9.2670992016792297E-2</v>
      </c>
      <c r="EI1051" s="67">
        <v>9.9300317466259003E-2</v>
      </c>
      <c r="EJ1051" s="67">
        <v>8.3506502211093903E-2</v>
      </c>
      <c r="EK1051" s="67">
        <v>0.10695021599531174</v>
      </c>
      <c r="EL1051" s="67">
        <v>0.11219965666532516</v>
      </c>
      <c r="EM1051" s="67">
        <v>0.42326992750167847</v>
      </c>
      <c r="EN1051" s="67">
        <v>0.5615459680557251</v>
      </c>
      <c r="EO1051" s="67">
        <v>0.65934532880783081</v>
      </c>
      <c r="EP1051" s="67">
        <v>0.67358464002609253</v>
      </c>
      <c r="EQ1051" s="67">
        <v>0.45071181654930115</v>
      </c>
      <c r="ER1051" s="67">
        <v>-9.9654339253902435E-2</v>
      </c>
      <c r="ES1051" s="67">
        <v>-9.5717579126358032E-2</v>
      </c>
      <c r="ET1051" s="67">
        <v>1.3506775721907616E-3</v>
      </c>
      <c r="EU1051" s="67">
        <v>6.7575022578239441E-2</v>
      </c>
      <c r="EV1051" s="67">
        <v>7.9884514212608337E-2</v>
      </c>
      <c r="EW1051" s="67">
        <v>74.383010864257813</v>
      </c>
      <c r="EX1051" s="67">
        <v>72.4373779296875</v>
      </c>
      <c r="EY1051" s="67">
        <v>70.99945068359375</v>
      </c>
      <c r="EZ1051" s="67">
        <v>69.694526672363281</v>
      </c>
      <c r="FA1051" s="67">
        <v>67.701797485351563</v>
      </c>
      <c r="FB1051" s="67">
        <v>66.720245361328125</v>
      </c>
      <c r="FC1051" s="67">
        <v>65.653213500976563</v>
      </c>
      <c r="FD1051" s="67">
        <v>66.379074096679688</v>
      </c>
      <c r="FE1051" s="67">
        <v>70.238960266113281</v>
      </c>
      <c r="FF1051" s="67">
        <v>74.25128173828125</v>
      </c>
      <c r="FG1051" s="67">
        <v>78.179206848144531</v>
      </c>
      <c r="FH1051" s="67">
        <v>81.799880981445313</v>
      </c>
      <c r="FI1051" s="67">
        <v>85.4691162109375</v>
      </c>
      <c r="FJ1051" s="67">
        <v>88.739356994628906</v>
      </c>
      <c r="FK1051" s="67">
        <v>91.941825866699219</v>
      </c>
      <c r="FL1051" s="67">
        <v>94.300193786621094</v>
      </c>
      <c r="FM1051" s="67">
        <v>93.867568969726563</v>
      </c>
      <c r="FN1051" s="67">
        <v>92.008590698242188</v>
      </c>
      <c r="FO1051" s="67">
        <v>88.70855712890625</v>
      </c>
      <c r="FP1051" s="67">
        <v>83.213027954101563</v>
      </c>
      <c r="FQ1051" s="67">
        <v>78.679550170898438</v>
      </c>
      <c r="FR1051" s="67">
        <v>74.135345458984375</v>
      </c>
      <c r="FS1051" s="67">
        <v>70.408218383789063</v>
      </c>
      <c r="FT1051" s="67">
        <v>67.859840393066406</v>
      </c>
      <c r="FU1051" s="68">
        <v>6.9788120687007904E-2</v>
      </c>
      <c r="FV1051" s="40">
        <v>5.7600002288818359</v>
      </c>
      <c r="FW1051">
        <v>4736.54</v>
      </c>
      <c r="FX1051">
        <v>1</v>
      </c>
    </row>
    <row r="1052" spans="1:180" x14ac:dyDescent="0.2">
      <c r="A1052" t="s">
        <v>189</v>
      </c>
      <c r="B1052" t="s">
        <v>207</v>
      </c>
      <c r="C1052" t="s">
        <v>204</v>
      </c>
      <c r="D1052" t="s">
        <v>188</v>
      </c>
      <c r="E1052" t="s">
        <v>1</v>
      </c>
      <c r="F1052" t="s">
        <v>194</v>
      </c>
      <c r="G1052" s="60" t="s">
        <v>226</v>
      </c>
      <c r="H1052" s="67">
        <v>3869.0000948905945</v>
      </c>
      <c r="I1052" s="67">
        <v>0.81537657976150513</v>
      </c>
      <c r="J1052" s="67">
        <v>0.71583312749862671</v>
      </c>
      <c r="K1052" s="67">
        <v>0.65563482046127319</v>
      </c>
      <c r="L1052" s="67">
        <v>0.60739284753799438</v>
      </c>
      <c r="M1052" s="67">
        <v>0.60154938697814941</v>
      </c>
      <c r="N1052" s="67">
        <v>0.64182287454605103</v>
      </c>
      <c r="O1052" s="67">
        <v>0.72619026899337769</v>
      </c>
      <c r="P1052" s="67">
        <v>0.76244199275970459</v>
      </c>
      <c r="Q1052" s="67">
        <v>0.79495173692703247</v>
      </c>
      <c r="R1052" s="67">
        <v>0.85464286804199219</v>
      </c>
      <c r="S1052" s="67">
        <v>0.96166062355041504</v>
      </c>
      <c r="T1052" s="67">
        <v>1.1148532629013062</v>
      </c>
      <c r="U1052" s="67">
        <v>1.3335540294647217</v>
      </c>
      <c r="V1052" s="67">
        <v>1.5879337787628174</v>
      </c>
      <c r="W1052" s="67">
        <v>1.8483128547668457</v>
      </c>
      <c r="X1052" s="67">
        <v>2.1209366321563721</v>
      </c>
      <c r="Y1052" s="67">
        <v>2.3763983249664307</v>
      </c>
      <c r="Z1052" s="67">
        <v>2.5004150867462158</v>
      </c>
      <c r="AA1052" s="67">
        <v>2.4625029563903809</v>
      </c>
      <c r="AB1052" s="67">
        <v>2.2556400299072266</v>
      </c>
      <c r="AC1052" s="67">
        <v>2.0700957775115967</v>
      </c>
      <c r="AD1052" s="67">
        <v>1.8021683692932129</v>
      </c>
      <c r="AE1052" s="67">
        <v>1.4845852851867676</v>
      </c>
      <c r="AF1052" s="67">
        <v>1.1600915193557739</v>
      </c>
      <c r="AG1052" s="67">
        <v>-7.0787571370601654E-2</v>
      </c>
      <c r="AH1052" s="67">
        <v>-6.9917812943458557E-2</v>
      </c>
      <c r="AI1052" s="67">
        <v>-6.3334725797176361E-2</v>
      </c>
      <c r="AJ1052" s="67">
        <v>-7.1087129414081573E-2</v>
      </c>
      <c r="AK1052" s="67">
        <v>-6.4643055200576782E-2</v>
      </c>
      <c r="AL1052" s="67">
        <v>-5.7092990726232529E-2</v>
      </c>
      <c r="AM1052" s="67">
        <v>-6.5749995410442352E-2</v>
      </c>
      <c r="AN1052" s="67">
        <v>-8.8005214929580688E-2</v>
      </c>
      <c r="AO1052" s="67">
        <v>-7.2849944233894348E-2</v>
      </c>
      <c r="AP1052" s="67">
        <v>-8.5276909172534943E-2</v>
      </c>
      <c r="AQ1052" s="67">
        <v>-9.691125899553299E-2</v>
      </c>
      <c r="AR1052" s="67">
        <v>-0.11944868415594101</v>
      </c>
      <c r="AS1052" s="67">
        <v>-0.12813794612884521</v>
      </c>
      <c r="AT1052" s="67">
        <v>-0.1102367490530014</v>
      </c>
      <c r="AU1052" s="67">
        <v>0.2646106481552124</v>
      </c>
      <c r="AV1052" s="67">
        <v>0.39004054665565491</v>
      </c>
      <c r="AW1052" s="67">
        <v>0.48054221272468567</v>
      </c>
      <c r="AX1052" s="67">
        <v>0.49360015988349915</v>
      </c>
      <c r="AY1052" s="67">
        <v>0.26620382070541382</v>
      </c>
      <c r="AZ1052" s="67">
        <v>-0.38103196024894714</v>
      </c>
      <c r="BA1052" s="67">
        <v>-0.39855116605758667</v>
      </c>
      <c r="BB1052" s="67">
        <v>-0.32044541835784912</v>
      </c>
      <c r="BC1052" s="67">
        <v>-0.19521264731884003</v>
      </c>
      <c r="BD1052" s="67">
        <v>-0.14731034636497498</v>
      </c>
      <c r="BE1052" s="67">
        <v>-1.3521459884941578E-2</v>
      </c>
      <c r="BF1052" s="67">
        <v>-1.7433132976293564E-2</v>
      </c>
      <c r="BG1052" s="67">
        <v>-1.4755993150174618E-2</v>
      </c>
      <c r="BH1052" s="67">
        <v>-2.5486461818218231E-2</v>
      </c>
      <c r="BI1052" s="67">
        <v>-2.0519912242889404E-2</v>
      </c>
      <c r="BJ1052" s="67">
        <v>-1.2401719577610493E-2</v>
      </c>
      <c r="BK1052" s="67">
        <v>-1.7616145312786102E-2</v>
      </c>
      <c r="BL1052" s="67">
        <v>-3.6695141345262527E-2</v>
      </c>
      <c r="BM1052" s="67">
        <v>-1.7287842929363251E-2</v>
      </c>
      <c r="BN1052" s="67">
        <v>-2.4881908670067787E-2</v>
      </c>
      <c r="BO1052" s="67">
        <v>-3.1727220863103867E-2</v>
      </c>
      <c r="BP1052" s="67">
        <v>-4.9545995891094208E-2</v>
      </c>
      <c r="BQ1052" s="67">
        <v>-5.4260388016700745E-2</v>
      </c>
      <c r="BR1052" s="67">
        <v>-3.3193398267030716E-2</v>
      </c>
      <c r="BS1052" s="67">
        <v>0.34054756164550781</v>
      </c>
      <c r="BT1052" s="67">
        <v>0.46746504306793213</v>
      </c>
      <c r="BU1052" s="67">
        <v>0.55918705463409424</v>
      </c>
      <c r="BV1052" s="67">
        <v>0.57301807403564453</v>
      </c>
      <c r="BW1052" s="67">
        <v>0.3456541895866394</v>
      </c>
      <c r="BX1052" s="67">
        <v>-0.2997443675994873</v>
      </c>
      <c r="BY1052" s="67">
        <v>-0.3190520703792572</v>
      </c>
      <c r="BZ1052" s="67">
        <v>-0.24476064741611481</v>
      </c>
      <c r="CA1052" s="67">
        <v>-0.12465550750494003</v>
      </c>
      <c r="CB1052" s="67">
        <v>-8.2327358424663544E-2</v>
      </c>
      <c r="CC1052" s="67">
        <v>2.6140876114368439E-2</v>
      </c>
      <c r="CD1052" s="67">
        <v>1.8917595967650414E-2</v>
      </c>
      <c r="CE1052" s="67">
        <v>1.8889488652348518E-2</v>
      </c>
      <c r="CF1052" s="67">
        <v>6.0964236035943031E-3</v>
      </c>
      <c r="CG1052" s="67">
        <v>1.003964152187109E-2</v>
      </c>
      <c r="CH1052" s="67">
        <v>1.8551317974925041E-2</v>
      </c>
      <c r="CI1052" s="67">
        <v>1.5721214935183525E-2</v>
      </c>
      <c r="CJ1052" s="67">
        <v>-1.1579456040635705E-3</v>
      </c>
      <c r="CK1052" s="67">
        <v>2.1194299682974815E-2</v>
      </c>
      <c r="CL1052" s="67">
        <v>1.6947483643889427E-2</v>
      </c>
      <c r="CM1052" s="67">
        <v>1.3419046998023987E-2</v>
      </c>
      <c r="CN1052" s="67">
        <v>-1.1316091986373067E-3</v>
      </c>
      <c r="CO1052" s="67">
        <v>-3.0930065549910069E-3</v>
      </c>
      <c r="CP1052" s="67">
        <v>2.0166587084531784E-2</v>
      </c>
      <c r="CQ1052" s="67">
        <v>0.3931412398815155</v>
      </c>
      <c r="CR1052" s="67">
        <v>0.52108901739120483</v>
      </c>
      <c r="CS1052" s="67">
        <v>0.61365616321563721</v>
      </c>
      <c r="CT1052" s="67">
        <v>0.62802278995513916</v>
      </c>
      <c r="CU1052" s="67">
        <v>0.40068131685256958</v>
      </c>
      <c r="CV1052" s="67">
        <v>-0.24344485998153687</v>
      </c>
      <c r="CW1052" s="67">
        <v>-0.26399123668670654</v>
      </c>
      <c r="CX1052" s="67">
        <v>-0.19234159588813782</v>
      </c>
      <c r="CY1052" s="67">
        <v>-7.5787834823131561E-2</v>
      </c>
      <c r="CZ1052" s="67">
        <v>-3.7320341914892197E-2</v>
      </c>
      <c r="DA1052" s="67">
        <v>6.5803207457065582E-2</v>
      </c>
      <c r="DB1052" s="67">
        <v>5.5268324911594391E-2</v>
      </c>
      <c r="DC1052" s="67">
        <v>5.2534967660903931E-2</v>
      </c>
      <c r="DD1052" s="67">
        <v>3.7679310888051987E-2</v>
      </c>
      <c r="DE1052" s="67">
        <v>4.0599197149276733E-2</v>
      </c>
      <c r="DF1052" s="67">
        <v>4.9504358321428299E-2</v>
      </c>
      <c r="DG1052" s="67">
        <v>4.9058578908443451E-2</v>
      </c>
      <c r="DH1052" s="67">
        <v>3.4379247575998306E-2</v>
      </c>
      <c r="DI1052" s="67">
        <v>5.9676438570022583E-2</v>
      </c>
      <c r="DJ1052" s="67">
        <v>5.8776877820491791E-2</v>
      </c>
      <c r="DK1052" s="67">
        <v>5.856531485915184E-2</v>
      </c>
      <c r="DL1052" s="67">
        <v>4.7282777726650238E-2</v>
      </c>
      <c r="DM1052" s="67">
        <v>4.8074372112751007E-2</v>
      </c>
      <c r="DN1052" s="67">
        <v>7.3526568710803986E-2</v>
      </c>
      <c r="DO1052" s="67">
        <v>0.44573488831520081</v>
      </c>
      <c r="DP1052" s="67">
        <v>0.57471299171447754</v>
      </c>
      <c r="DQ1052" s="67">
        <v>0.66812539100646973</v>
      </c>
      <c r="DR1052" s="67">
        <v>0.68302738666534424</v>
      </c>
      <c r="DS1052" s="67">
        <v>0.45570838451385498</v>
      </c>
      <c r="DT1052" s="67">
        <v>-0.18714532256126404</v>
      </c>
      <c r="DU1052" s="67">
        <v>-0.20893038809299469</v>
      </c>
      <c r="DV1052" s="67">
        <v>-0.13992254436016083</v>
      </c>
      <c r="DW1052" s="67">
        <v>-2.6920169591903687E-2</v>
      </c>
      <c r="DX1052" s="67">
        <v>7.6866773888468742E-3</v>
      </c>
      <c r="DY1052" s="67">
        <v>0.12306931614875793</v>
      </c>
      <c r="DZ1052" s="67">
        <v>0.10775300115346909</v>
      </c>
      <c r="EA1052" s="67">
        <v>0.1011136993765831</v>
      </c>
      <c r="EB1052" s="67">
        <v>8.3279974758625031E-2</v>
      </c>
      <c r="EC1052" s="67">
        <v>8.4722340106964111E-2</v>
      </c>
      <c r="ED1052" s="67">
        <v>9.4195626676082611E-2</v>
      </c>
      <c r="EE1052" s="67">
        <v>9.7192421555519104E-2</v>
      </c>
      <c r="EF1052" s="67">
        <v>8.5689321160316467E-2</v>
      </c>
      <c r="EG1052" s="67">
        <v>0.11523854732513428</v>
      </c>
      <c r="EH1052" s="67">
        <v>0.1191718801856041</v>
      </c>
      <c r="EI1052" s="67">
        <v>0.12374935299158096</v>
      </c>
      <c r="EJ1052" s="67">
        <v>0.11718545854091644</v>
      </c>
      <c r="EK1052" s="67">
        <v>0.12195194512605667</v>
      </c>
      <c r="EL1052" s="67">
        <v>0.15056991577148438</v>
      </c>
      <c r="EM1052" s="67">
        <v>0.52167177200317383</v>
      </c>
      <c r="EN1052" s="67">
        <v>0.65213745832443237</v>
      </c>
      <c r="EO1052" s="67">
        <v>0.74677020311355591</v>
      </c>
      <c r="EP1052" s="67">
        <v>0.76244533061981201</v>
      </c>
      <c r="EQ1052" s="67">
        <v>0.53515875339508057</v>
      </c>
      <c r="ER1052" s="67">
        <v>-0.10585774481296539</v>
      </c>
      <c r="ES1052" s="67">
        <v>-0.12943124771118164</v>
      </c>
      <c r="ET1052" s="67">
        <v>-6.4237765967845917E-2</v>
      </c>
      <c r="EU1052" s="67">
        <v>4.3636977672576904E-2</v>
      </c>
      <c r="EV1052" s="67">
        <v>7.2669662535190582E-2</v>
      </c>
      <c r="EW1052" s="67">
        <v>76.473907470703125</v>
      </c>
      <c r="EX1052" s="67">
        <v>74.769660949707031</v>
      </c>
      <c r="EY1052" s="67">
        <v>74.125274658203125</v>
      </c>
      <c r="EZ1052" s="67">
        <v>73.955307006835938</v>
      </c>
      <c r="FA1052" s="67">
        <v>71.46826171875</v>
      </c>
      <c r="FB1052" s="67">
        <v>69.439544677734375</v>
      </c>
      <c r="FC1052" s="67">
        <v>69.986213684082031</v>
      </c>
      <c r="FD1052" s="67">
        <v>73.864730834960938</v>
      </c>
      <c r="FE1052" s="67">
        <v>77.398422241210938</v>
      </c>
      <c r="FF1052" s="67">
        <v>82.292327880859375</v>
      </c>
      <c r="FG1052" s="67">
        <v>85.869819641113281</v>
      </c>
      <c r="FH1052" s="67">
        <v>89.702789306640625</v>
      </c>
      <c r="FI1052" s="67">
        <v>93.092666625976563</v>
      </c>
      <c r="FJ1052" s="67">
        <v>95.84619140625</v>
      </c>
      <c r="FK1052" s="67">
        <v>97.99896240234375</v>
      </c>
      <c r="FL1052" s="67">
        <v>98.8060302734375</v>
      </c>
      <c r="FM1052" s="67">
        <v>98.677825927734375</v>
      </c>
      <c r="FN1052" s="67">
        <v>97.67578125</v>
      </c>
      <c r="FO1052" s="67">
        <v>92.562255859375</v>
      </c>
      <c r="FP1052" s="67">
        <v>88.124183654785156</v>
      </c>
      <c r="FQ1052" s="67">
        <v>85.180030822753906</v>
      </c>
      <c r="FR1052" s="67">
        <v>82.995254516601563</v>
      </c>
      <c r="FS1052" s="67">
        <v>80.696998596191406</v>
      </c>
      <c r="FT1052" s="67">
        <v>78.240272521972656</v>
      </c>
      <c r="FU1052" s="68">
        <v>6.9914728403091431E-2</v>
      </c>
      <c r="FV1052" s="40">
        <v>7.5999999046325684</v>
      </c>
      <c r="FW1052">
        <v>4888.3</v>
      </c>
      <c r="FX1052">
        <v>1</v>
      </c>
    </row>
    <row r="1053" spans="1:180" x14ac:dyDescent="0.2">
      <c r="A1053" t="s">
        <v>189</v>
      </c>
      <c r="B1053" t="s">
        <v>207</v>
      </c>
      <c r="C1053" t="s">
        <v>204</v>
      </c>
      <c r="D1053" t="s">
        <v>188</v>
      </c>
      <c r="E1053" t="s">
        <v>1</v>
      </c>
      <c r="F1053" t="s">
        <v>194</v>
      </c>
      <c r="G1053" s="60" t="s">
        <v>227</v>
      </c>
      <c r="H1053" s="67">
        <v>3866.0001063346863</v>
      </c>
      <c r="I1053" s="67">
        <v>0.94121074676513672</v>
      </c>
      <c r="J1053" s="67">
        <v>0.81773495674133301</v>
      </c>
      <c r="K1053" s="67">
        <v>0.72825336456298828</v>
      </c>
      <c r="L1053" s="67">
        <v>0.6763496994972229</v>
      </c>
      <c r="M1053" s="67">
        <v>0.65352350473403931</v>
      </c>
      <c r="N1053" s="67">
        <v>0.67887586355209351</v>
      </c>
      <c r="O1053" s="67">
        <v>0.76046347618103027</v>
      </c>
      <c r="P1053" s="67">
        <v>0.80770331621170044</v>
      </c>
      <c r="Q1053" s="67">
        <v>0.84197515249252319</v>
      </c>
      <c r="R1053" s="67">
        <v>0.93558365106582642</v>
      </c>
      <c r="S1053" s="67">
        <v>1.0953365564346313</v>
      </c>
      <c r="T1053" s="67">
        <v>1.298406720161438</v>
      </c>
      <c r="U1053" s="67">
        <v>1.5479493141174316</v>
      </c>
      <c r="V1053" s="67">
        <v>1.8367146253585815</v>
      </c>
      <c r="W1053" s="67">
        <v>2.1088690757751465</v>
      </c>
      <c r="X1053" s="67">
        <v>2.3555116653442383</v>
      </c>
      <c r="Y1053" s="67">
        <v>2.5263075828552246</v>
      </c>
      <c r="Z1053" s="67">
        <v>2.5123331546783447</v>
      </c>
      <c r="AA1053" s="67">
        <v>2.4453721046447754</v>
      </c>
      <c r="AB1053" s="67">
        <v>2.2005078792572021</v>
      </c>
      <c r="AC1053" s="67">
        <v>1.9553433656692505</v>
      </c>
      <c r="AD1053" s="67">
        <v>1.6879781484603882</v>
      </c>
      <c r="AE1053" s="67">
        <v>1.4003061056137085</v>
      </c>
      <c r="AF1053" s="67">
        <v>1.1521154642105103</v>
      </c>
      <c r="AG1053" s="67">
        <v>-9.3894734978675842E-2</v>
      </c>
      <c r="AH1053" s="67">
        <v>-7.9215146601200104E-2</v>
      </c>
      <c r="AI1053" s="67">
        <v>-7.4552230536937714E-2</v>
      </c>
      <c r="AJ1053" s="67">
        <v>-7.16213658452034E-2</v>
      </c>
      <c r="AK1053" s="67">
        <v>-7.2117641568183899E-2</v>
      </c>
      <c r="AL1053" s="67">
        <v>-8.7882019579410553E-2</v>
      </c>
      <c r="AM1053" s="67">
        <v>-9.5659486949443817E-2</v>
      </c>
      <c r="AN1053" s="67">
        <v>-9.7497962415218353E-2</v>
      </c>
      <c r="AO1053" s="67">
        <v>-0.11721821129322052</v>
      </c>
      <c r="AP1053" s="67">
        <v>-0.1291545182466507</v>
      </c>
      <c r="AQ1053" s="67">
        <v>-0.14577333629131317</v>
      </c>
      <c r="AR1053" s="67">
        <v>-0.14420111477375031</v>
      </c>
      <c r="AS1053" s="67">
        <v>-0.16366182267665863</v>
      </c>
      <c r="AT1053" s="67">
        <v>-0.15179455280303955</v>
      </c>
      <c r="AU1053" s="67">
        <v>0.31109040975570679</v>
      </c>
      <c r="AV1053" s="67">
        <v>0.43175619840621948</v>
      </c>
      <c r="AW1053" s="67">
        <v>0.51338785886764526</v>
      </c>
      <c r="AX1053" s="67">
        <v>0.46555158495903015</v>
      </c>
      <c r="AY1053" s="67">
        <v>0.25736653804779053</v>
      </c>
      <c r="AZ1053" s="67">
        <v>-0.43215712904930115</v>
      </c>
      <c r="BA1053" s="67">
        <v>-0.41771268844604492</v>
      </c>
      <c r="BB1053" s="67">
        <v>-0.32331016659736633</v>
      </c>
      <c r="BC1053" s="67">
        <v>-0.2473469078540802</v>
      </c>
      <c r="BD1053" s="67">
        <v>-0.16925519704818726</v>
      </c>
      <c r="BE1053" s="67">
        <v>-3.6603324115276337E-2</v>
      </c>
      <c r="BF1053" s="67">
        <v>-2.670733630657196E-2</v>
      </c>
      <c r="BG1053" s="67">
        <v>-2.5952061638236046E-2</v>
      </c>
      <c r="BH1053" s="67">
        <v>-2.6000555604696274E-2</v>
      </c>
      <c r="BI1053" s="67">
        <v>-2.7974843978881836E-2</v>
      </c>
      <c r="BJ1053" s="67">
        <v>-4.31707464158535E-2</v>
      </c>
      <c r="BK1053" s="67">
        <v>-4.7503627836704254E-2</v>
      </c>
      <c r="BL1053" s="67">
        <v>-4.6164378523826599E-2</v>
      </c>
      <c r="BM1053" s="67">
        <v>-6.1630561947822571E-2</v>
      </c>
      <c r="BN1053" s="67">
        <v>-6.8731680512428284E-2</v>
      </c>
      <c r="BO1053" s="67">
        <v>-8.0559246242046356E-2</v>
      </c>
      <c r="BP1053" s="67">
        <v>-7.4266113340854645E-2</v>
      </c>
      <c r="BQ1053" s="67">
        <v>-8.9750155806541443E-2</v>
      </c>
      <c r="BR1053" s="67">
        <v>-7.471572607755661E-2</v>
      </c>
      <c r="BS1053" s="67">
        <v>0.38706204295158386</v>
      </c>
      <c r="BT1053" s="67">
        <v>0.50921618938446045</v>
      </c>
      <c r="BU1053" s="67">
        <v>0.59206885099411011</v>
      </c>
      <c r="BV1053" s="67">
        <v>0.54500603675842285</v>
      </c>
      <c r="BW1053" s="67">
        <v>0.3368532657623291</v>
      </c>
      <c r="BX1053" s="67">
        <v>-0.35083243250846863</v>
      </c>
      <c r="BY1053" s="67">
        <v>-0.33817750215530396</v>
      </c>
      <c r="BZ1053" s="67">
        <v>-0.24759131669998169</v>
      </c>
      <c r="CA1053" s="67">
        <v>-0.17675822973251343</v>
      </c>
      <c r="CB1053" s="67">
        <v>-0.10424324870109558</v>
      </c>
      <c r="CC1053" s="67">
        <v>3.0765291303396225E-3</v>
      </c>
      <c r="CD1053" s="67">
        <v>9.6594169735908508E-3</v>
      </c>
      <c r="CE1053" s="67">
        <v>7.7082677744328976E-3</v>
      </c>
      <c r="CF1053" s="67">
        <v>5.5962800979614258E-3</v>
      </c>
      <c r="CG1053" s="67">
        <v>2.5983254890888929E-3</v>
      </c>
      <c r="CH1053" s="67">
        <v>-1.2203851714730263E-2</v>
      </c>
      <c r="CI1053" s="67">
        <v>-1.4151024632155895E-2</v>
      </c>
      <c r="CJ1053" s="67">
        <v>-1.0610893368721008E-2</v>
      </c>
      <c r="CK1053" s="67">
        <v>-2.3130724206566811E-2</v>
      </c>
      <c r="CL1053" s="67">
        <v>-2.6883000507950783E-2</v>
      </c>
      <c r="CM1053" s="67">
        <v>-3.539218008518219E-2</v>
      </c>
      <c r="CN1053" s="67">
        <v>-2.5829339399933815E-2</v>
      </c>
      <c r="CO1053" s="67">
        <v>-3.8559157401323318E-2</v>
      </c>
      <c r="CP1053" s="67">
        <v>-2.1331161260604858E-2</v>
      </c>
      <c r="CQ1053" s="67">
        <v>0.43967980146408081</v>
      </c>
      <c r="CR1053" s="67">
        <v>0.56286484003067017</v>
      </c>
      <c r="CS1053" s="67">
        <v>0.64656287431716919</v>
      </c>
      <c r="CT1053" s="67">
        <v>0.60003584623336792</v>
      </c>
      <c r="CU1053" s="67">
        <v>0.39190548658370972</v>
      </c>
      <c r="CV1053" s="67">
        <v>-0.29450720548629761</v>
      </c>
      <c r="CW1053" s="67">
        <v>-0.28309163451194763</v>
      </c>
      <c r="CX1053" s="67">
        <v>-0.19514869153499603</v>
      </c>
      <c r="CY1053" s="67">
        <v>-0.12786872684955597</v>
      </c>
      <c r="CZ1053" s="67">
        <v>-5.9216178953647614E-2</v>
      </c>
      <c r="DA1053" s="67">
        <v>4.2756382375955582E-2</v>
      </c>
      <c r="DB1053" s="67">
        <v>4.6026170253753662E-2</v>
      </c>
      <c r="DC1053" s="67">
        <v>4.1368599981069565E-2</v>
      </c>
      <c r="DD1053" s="67">
        <v>3.7193115800619125E-2</v>
      </c>
      <c r="DE1053" s="67">
        <v>3.317149356007576E-2</v>
      </c>
      <c r="DF1053" s="67">
        <v>1.8763041123747826E-2</v>
      </c>
      <c r="DG1053" s="67">
        <v>1.9201578572392464E-2</v>
      </c>
      <c r="DH1053" s="67">
        <v>2.4942589923739433E-2</v>
      </c>
      <c r="DI1053" s="67">
        <v>1.5369112603366375E-2</v>
      </c>
      <c r="DJ1053" s="67">
        <v>1.4965676702558994E-2</v>
      </c>
      <c r="DK1053" s="67">
        <v>9.7748907282948494E-3</v>
      </c>
      <c r="DL1053" s="67">
        <v>2.2607432678341866E-2</v>
      </c>
      <c r="DM1053" s="67">
        <v>1.2631846591830254E-2</v>
      </c>
      <c r="DN1053" s="67">
        <v>3.2053399831056595E-2</v>
      </c>
      <c r="DO1053" s="67">
        <v>0.49229753017425537</v>
      </c>
      <c r="DP1053" s="67">
        <v>0.61651337146759033</v>
      </c>
      <c r="DQ1053" s="67">
        <v>0.70105701684951782</v>
      </c>
      <c r="DR1053" s="67">
        <v>0.65506571531295776</v>
      </c>
      <c r="DS1053" s="67">
        <v>0.44695773720741272</v>
      </c>
      <c r="DT1053" s="67">
        <v>-0.23818200826644897</v>
      </c>
      <c r="DU1053" s="67">
        <v>-0.2280057966709137</v>
      </c>
      <c r="DV1053" s="67">
        <v>-0.14270605146884918</v>
      </c>
      <c r="DW1053" s="67">
        <v>-7.8979223966598511E-2</v>
      </c>
      <c r="DX1053" s="67">
        <v>-1.4189101755619049E-2</v>
      </c>
      <c r="DY1053" s="67">
        <v>0.10004778951406479</v>
      </c>
      <c r="DZ1053" s="67">
        <v>9.8533987998962402E-2</v>
      </c>
      <c r="EA1053" s="67">
        <v>8.9968763291835785E-2</v>
      </c>
      <c r="EB1053" s="67">
        <v>8.2813933491706848E-2</v>
      </c>
      <c r="EC1053" s="67">
        <v>7.7314287424087524E-2</v>
      </c>
      <c r="ED1053" s="67">
        <v>6.3474319875240326E-2</v>
      </c>
      <c r="EE1053" s="67">
        <v>6.7357435822486877E-2</v>
      </c>
      <c r="EF1053" s="67">
        <v>7.6276175677776337E-2</v>
      </c>
      <c r="EG1053" s="67">
        <v>7.09567591547966E-2</v>
      </c>
      <c r="EH1053" s="67">
        <v>7.5388520956039429E-2</v>
      </c>
      <c r="EI1053" s="67">
        <v>7.4988976120948792E-2</v>
      </c>
      <c r="EJ1053" s="67">
        <v>9.2542439699172974E-2</v>
      </c>
      <c r="EK1053" s="67">
        <v>8.6543522775173187E-2</v>
      </c>
      <c r="EL1053" s="67">
        <v>0.10913222283124924</v>
      </c>
      <c r="EM1053" s="67">
        <v>0.56826919317245483</v>
      </c>
      <c r="EN1053" s="67">
        <v>0.6939733624458313</v>
      </c>
      <c r="EO1053" s="67">
        <v>0.77973794937133789</v>
      </c>
      <c r="EP1053" s="67">
        <v>0.7345200777053833</v>
      </c>
      <c r="EQ1053" s="67">
        <v>0.52644437551498413</v>
      </c>
      <c r="ER1053" s="67">
        <v>-0.15685732662677765</v>
      </c>
      <c r="ES1053" s="67">
        <v>-0.14847058057785034</v>
      </c>
      <c r="ET1053" s="67">
        <v>-6.6987216472625732E-2</v>
      </c>
      <c r="EU1053" s="67">
        <v>-8.3905467763543129E-3</v>
      </c>
      <c r="EV1053" s="67">
        <v>5.0822842866182327E-2</v>
      </c>
      <c r="EW1053" s="67">
        <v>77.460601806640625</v>
      </c>
      <c r="EX1053" s="67">
        <v>76.336235046386719</v>
      </c>
      <c r="EY1053" s="67">
        <v>75.960426330566406</v>
      </c>
      <c r="EZ1053" s="67">
        <v>74.991043090820313</v>
      </c>
      <c r="FA1053" s="67">
        <v>74.669654846191406</v>
      </c>
      <c r="FB1053" s="67">
        <v>73.094467163085938</v>
      </c>
      <c r="FC1053" s="67">
        <v>71.070426940917969</v>
      </c>
      <c r="FD1053" s="67">
        <v>74.076614379882813</v>
      </c>
      <c r="FE1053" s="67">
        <v>79.133148193359375</v>
      </c>
      <c r="FF1053" s="67">
        <v>84.117355346679688</v>
      </c>
      <c r="FG1053" s="67">
        <v>87.914581298828125</v>
      </c>
      <c r="FH1053" s="67">
        <v>90.822784423828125</v>
      </c>
      <c r="FI1053" s="67">
        <v>94.642417907714844</v>
      </c>
      <c r="FJ1053" s="67">
        <v>96.906517028808594</v>
      </c>
      <c r="FK1053" s="67">
        <v>98.998542785644531</v>
      </c>
      <c r="FL1053" s="67">
        <v>98.692817687988281</v>
      </c>
      <c r="FM1053" s="67">
        <v>98.696029663085938</v>
      </c>
      <c r="FN1053" s="67">
        <v>96.201850891113281</v>
      </c>
      <c r="FO1053" s="67">
        <v>92.499153137207031</v>
      </c>
      <c r="FP1053" s="67">
        <v>87.998550415039063</v>
      </c>
      <c r="FQ1053" s="67">
        <v>83.498985290527344</v>
      </c>
      <c r="FR1053" s="67">
        <v>80.056114196777344</v>
      </c>
      <c r="FS1053" s="67">
        <v>78.3927001953125</v>
      </c>
      <c r="FT1053" s="67">
        <v>75.844963073730469</v>
      </c>
      <c r="FU1053" s="68">
        <v>6.9946706295013428E-2</v>
      </c>
      <c r="FV1053" s="40">
        <v>7.929999828338623</v>
      </c>
      <c r="FW1053">
        <v>5227.92</v>
      </c>
      <c r="FX1053">
        <v>1</v>
      </c>
    </row>
    <row r="1054" spans="1:180" x14ac:dyDescent="0.2">
      <c r="A1054" t="s">
        <v>189</v>
      </c>
      <c r="B1054" t="s">
        <v>207</v>
      </c>
      <c r="C1054" t="s">
        <v>204</v>
      </c>
      <c r="D1054" t="s">
        <v>188</v>
      </c>
      <c r="E1054" t="s">
        <v>1</v>
      </c>
      <c r="F1054" t="s">
        <v>194</v>
      </c>
      <c r="G1054" s="60" t="s">
        <v>228</v>
      </c>
      <c r="H1054" s="67">
        <v>3843.9998643398285</v>
      </c>
      <c r="I1054" s="67">
        <v>0.80097216367721558</v>
      </c>
      <c r="J1054" s="67">
        <v>0.6900215744972229</v>
      </c>
      <c r="K1054" s="67">
        <v>0.62134855985641479</v>
      </c>
      <c r="L1054" s="67">
        <v>0.58052843809127808</v>
      </c>
      <c r="M1054" s="67">
        <v>0.57325655221939087</v>
      </c>
      <c r="N1054" s="67">
        <v>0.61774492263793945</v>
      </c>
      <c r="O1054" s="67">
        <v>0.70584875345230103</v>
      </c>
      <c r="P1054" s="67">
        <v>0.74376893043518066</v>
      </c>
      <c r="Q1054" s="67">
        <v>0.75317305326461792</v>
      </c>
      <c r="R1054" s="67">
        <v>0.79259741306304932</v>
      </c>
      <c r="S1054" s="67">
        <v>0.87352955341339111</v>
      </c>
      <c r="T1054" s="67">
        <v>1.0376268625259399</v>
      </c>
      <c r="U1054" s="67">
        <v>1.2552791833877563</v>
      </c>
      <c r="V1054" s="67">
        <v>1.5072749853134155</v>
      </c>
      <c r="W1054" s="67">
        <v>1.7780872583389282</v>
      </c>
      <c r="X1054" s="67">
        <v>2.1191973686218262</v>
      </c>
      <c r="Y1054" s="67">
        <v>2.3826212882995605</v>
      </c>
      <c r="Z1054" s="67">
        <v>2.436802864074707</v>
      </c>
      <c r="AA1054" s="67">
        <v>2.431093692779541</v>
      </c>
      <c r="AB1054" s="67">
        <v>2.3263933658599854</v>
      </c>
      <c r="AC1054" s="67">
        <v>2.1894416809082031</v>
      </c>
      <c r="AD1054" s="67">
        <v>1.8915191888809204</v>
      </c>
      <c r="AE1054" s="67">
        <v>1.5204493999481201</v>
      </c>
      <c r="AF1054" s="67">
        <v>1.1988273859024048</v>
      </c>
      <c r="AG1054" s="67">
        <v>-8.0249808728694916E-2</v>
      </c>
      <c r="AH1054" s="67">
        <v>-7.6037190854549408E-2</v>
      </c>
      <c r="AI1054" s="67">
        <v>-7.448781281709671E-2</v>
      </c>
      <c r="AJ1054" s="67">
        <v>-8.0811507999897003E-2</v>
      </c>
      <c r="AK1054" s="67">
        <v>-7.4693292379379272E-2</v>
      </c>
      <c r="AL1054" s="67">
        <v>-7.6324395835399628E-2</v>
      </c>
      <c r="AM1054" s="67">
        <v>-7.4347898364067078E-2</v>
      </c>
      <c r="AN1054" s="67">
        <v>-8.9423321187496185E-2</v>
      </c>
      <c r="AO1054" s="67">
        <v>-9.8289094865322113E-2</v>
      </c>
      <c r="AP1054" s="67">
        <v>-0.13308906555175781</v>
      </c>
      <c r="AQ1054" s="67">
        <v>-0.12634173035621643</v>
      </c>
      <c r="AR1054" s="67">
        <v>-0.10501223802566528</v>
      </c>
      <c r="AS1054" s="67">
        <v>-0.12195032089948654</v>
      </c>
      <c r="AT1054" s="67">
        <v>-0.13211783766746521</v>
      </c>
      <c r="AU1054" s="67">
        <v>0.23144164681434631</v>
      </c>
      <c r="AV1054" s="67">
        <v>0.43179011344909668</v>
      </c>
      <c r="AW1054" s="67">
        <v>0.53784960508346558</v>
      </c>
      <c r="AX1054" s="67">
        <v>0.52623951435089111</v>
      </c>
      <c r="AY1054" s="67">
        <v>0.29355528950691223</v>
      </c>
      <c r="AZ1054" s="67">
        <v>-0.45170032978057861</v>
      </c>
      <c r="BA1054" s="67">
        <v>-0.45820379257202148</v>
      </c>
      <c r="BB1054" s="67">
        <v>-0.34740057587623596</v>
      </c>
      <c r="BC1054" s="67">
        <v>-0.23212751746177673</v>
      </c>
      <c r="BD1054" s="67">
        <v>-0.1855347752571106</v>
      </c>
      <c r="BE1054" s="67">
        <v>-2.2741589695215225E-2</v>
      </c>
      <c r="BF1054" s="67">
        <v>-2.3330684751272202E-2</v>
      </c>
      <c r="BG1054" s="67">
        <v>-2.5703456252813339E-2</v>
      </c>
      <c r="BH1054" s="67">
        <v>-3.5017944872379303E-2</v>
      </c>
      <c r="BI1054" s="67">
        <v>-3.0382607132196426E-2</v>
      </c>
      <c r="BJ1054" s="67">
        <v>-3.1442739069461823E-2</v>
      </c>
      <c r="BK1054" s="67">
        <v>-2.6006380096077919E-2</v>
      </c>
      <c r="BL1054" s="67">
        <v>-3.7891760468482971E-2</v>
      </c>
      <c r="BM1054" s="67">
        <v>-4.2486295104026794E-2</v>
      </c>
      <c r="BN1054" s="67">
        <v>-7.2431817650794983E-2</v>
      </c>
      <c r="BO1054" s="67">
        <v>-6.0874424874782562E-2</v>
      </c>
      <c r="BP1054" s="67">
        <v>-3.4804891794919968E-2</v>
      </c>
      <c r="BQ1054" s="67">
        <v>-4.775121808052063E-2</v>
      </c>
      <c r="BR1054" s="67">
        <v>-5.4739721119403839E-2</v>
      </c>
      <c r="BS1054" s="67">
        <v>0.30770701169967651</v>
      </c>
      <c r="BT1054" s="67">
        <v>0.50954967737197876</v>
      </c>
      <c r="BU1054" s="67">
        <v>0.61683440208435059</v>
      </c>
      <c r="BV1054" s="67">
        <v>0.60600048303604126</v>
      </c>
      <c r="BW1054" s="67">
        <v>0.37334784865379333</v>
      </c>
      <c r="BX1054" s="67">
        <v>-0.37006321549415588</v>
      </c>
      <c r="BY1054" s="67">
        <v>-0.37836390733718872</v>
      </c>
      <c r="BZ1054" s="67">
        <v>-0.2713930606842041</v>
      </c>
      <c r="CA1054" s="67">
        <v>-0.1612706333398819</v>
      </c>
      <c r="CB1054" s="67">
        <v>-0.12027593702077866</v>
      </c>
      <c r="CC1054" s="67">
        <v>1.7088428139686584E-2</v>
      </c>
      <c r="CD1054" s="67">
        <v>1.3173681683838367E-2</v>
      </c>
      <c r="CE1054" s="67">
        <v>8.0844387412071228E-3</v>
      </c>
      <c r="CF1054" s="67">
        <v>-3.3014649525284767E-3</v>
      </c>
      <c r="CG1054" s="67">
        <v>3.0683568911626935E-4</v>
      </c>
      <c r="CH1054" s="67">
        <v>-3.5783546627499163E-4</v>
      </c>
      <c r="CI1054" s="67">
        <v>7.4748070910573006E-3</v>
      </c>
      <c r="CJ1054" s="67">
        <v>-2.2011641412973404E-3</v>
      </c>
      <c r="CK1054" s="67">
        <v>-3.8374441210180521E-3</v>
      </c>
      <c r="CL1054" s="67">
        <v>-3.0420787632465363E-2</v>
      </c>
      <c r="CM1054" s="67">
        <v>-1.553197018802166E-2</v>
      </c>
      <c r="CN1054" s="67">
        <v>1.382050383836031E-2</v>
      </c>
      <c r="CO1054" s="67">
        <v>3.6388493608683348E-3</v>
      </c>
      <c r="CP1054" s="67">
        <v>-1.147872069850564E-3</v>
      </c>
      <c r="CQ1054" s="67">
        <v>0.36052814126014709</v>
      </c>
      <c r="CR1054" s="67">
        <v>0.56340569257736206</v>
      </c>
      <c r="CS1054" s="67">
        <v>0.6715390682220459</v>
      </c>
      <c r="CT1054" s="67">
        <v>0.66124272346496582</v>
      </c>
      <c r="CU1054" s="67">
        <v>0.42861190438270569</v>
      </c>
      <c r="CV1054" s="67">
        <v>-0.31352159380912781</v>
      </c>
      <c r="CW1054" s="67">
        <v>-0.32306703925132751</v>
      </c>
      <c r="CX1054" s="67">
        <v>-0.21875050663948059</v>
      </c>
      <c r="CY1054" s="67">
        <v>-0.11219535768032074</v>
      </c>
      <c r="CZ1054" s="67">
        <v>-7.5077854096889496E-2</v>
      </c>
      <c r="DA1054" s="67">
        <v>5.6918445974588394E-2</v>
      </c>
      <c r="DB1054" s="67">
        <v>4.9678046256303787E-2</v>
      </c>
      <c r="DC1054" s="67">
        <v>4.1872337460517883E-2</v>
      </c>
      <c r="DD1054" s="67">
        <v>2.841501496732235E-2</v>
      </c>
      <c r="DE1054" s="67">
        <v>3.0996277928352356E-2</v>
      </c>
      <c r="DF1054" s="67">
        <v>3.0727067962288857E-2</v>
      </c>
      <c r="DG1054" s="67">
        <v>4.095599427819252E-2</v>
      </c>
      <c r="DH1054" s="67">
        <v>3.3489435911178589E-2</v>
      </c>
      <c r="DI1054" s="67">
        <v>3.4811403602361679E-2</v>
      </c>
      <c r="DJ1054" s="67">
        <v>1.1590240523219109E-2</v>
      </c>
      <c r="DK1054" s="67">
        <v>2.9810491949319839E-2</v>
      </c>
      <c r="DL1054" s="67">
        <v>6.2445897608995438E-2</v>
      </c>
      <c r="DM1054" s="67">
        <v>5.5028915405273438E-2</v>
      </c>
      <c r="DN1054" s="67">
        <v>5.24439737200737E-2</v>
      </c>
      <c r="DO1054" s="67">
        <v>0.41334933042526245</v>
      </c>
      <c r="DP1054" s="67">
        <v>0.61726176738739014</v>
      </c>
      <c r="DQ1054" s="67">
        <v>0.72624373435974121</v>
      </c>
      <c r="DR1054" s="67">
        <v>0.71648496389389038</v>
      </c>
      <c r="DS1054" s="67">
        <v>0.48387596011161804</v>
      </c>
      <c r="DT1054" s="67">
        <v>-0.25697994232177734</v>
      </c>
      <c r="DU1054" s="67">
        <v>-0.2677702009677887</v>
      </c>
      <c r="DV1054" s="67">
        <v>-0.16610792279243469</v>
      </c>
      <c r="DW1054" s="67">
        <v>-6.3120089471340179E-2</v>
      </c>
      <c r="DX1054" s="67">
        <v>-2.9879782348871231E-2</v>
      </c>
      <c r="DY1054" s="67">
        <v>0.11442666500806808</v>
      </c>
      <c r="DZ1054" s="67">
        <v>0.10238455235958099</v>
      </c>
      <c r="EA1054" s="67">
        <v>9.0656690299510956E-2</v>
      </c>
      <c r="EB1054" s="67">
        <v>7.4208572506904602E-2</v>
      </c>
      <c r="EC1054" s="67">
        <v>7.5306959450244904E-2</v>
      </c>
      <c r="ED1054" s="67">
        <v>7.5608722865581512E-2</v>
      </c>
      <c r="EE1054" s="67">
        <v>8.9297518134117126E-2</v>
      </c>
      <c r="EF1054" s="67">
        <v>8.5020989179611206E-2</v>
      </c>
      <c r="EG1054" s="67">
        <v>9.0614199638366699E-2</v>
      </c>
      <c r="EH1054" s="67">
        <v>7.2247497737407684E-2</v>
      </c>
      <c r="EI1054" s="67">
        <v>9.5277808606624603E-2</v>
      </c>
      <c r="EJ1054" s="67">
        <v>0.13265323638916016</v>
      </c>
      <c r="EK1054" s="67">
        <v>0.12922802567481995</v>
      </c>
      <c r="EL1054" s="67">
        <v>0.12982209026813507</v>
      </c>
      <c r="EM1054" s="67">
        <v>0.48961466550827026</v>
      </c>
      <c r="EN1054" s="67">
        <v>0.69502127170562744</v>
      </c>
      <c r="EO1054" s="67">
        <v>0.80522847175598145</v>
      </c>
      <c r="EP1054" s="67">
        <v>0.79624593257904053</v>
      </c>
      <c r="EQ1054" s="67">
        <v>0.56366848945617676</v>
      </c>
      <c r="ER1054" s="67">
        <v>-0.17534284293651581</v>
      </c>
      <c r="ES1054" s="67">
        <v>-0.18793031573295593</v>
      </c>
      <c r="ET1054" s="67">
        <v>-9.0100429952144623E-2</v>
      </c>
      <c r="EU1054" s="67">
        <v>7.7368086203932762E-3</v>
      </c>
      <c r="EV1054" s="67">
        <v>3.5379063338041306E-2</v>
      </c>
      <c r="EW1054" s="67">
        <v>79.040145874023438</v>
      </c>
      <c r="EX1054" s="67">
        <v>77.372329711914063</v>
      </c>
      <c r="EY1054" s="67">
        <v>74.388427734375</v>
      </c>
      <c r="EZ1054" s="67">
        <v>72.902519226074219</v>
      </c>
      <c r="FA1054" s="67">
        <v>72.06622314453125</v>
      </c>
      <c r="FB1054" s="67">
        <v>71.280860900878906</v>
      </c>
      <c r="FC1054" s="67">
        <v>71.198333740234375</v>
      </c>
      <c r="FD1054" s="67">
        <v>72.469024658203125</v>
      </c>
      <c r="FE1054" s="67">
        <v>76.07818603515625</v>
      </c>
      <c r="FF1054" s="67">
        <v>80.543838500976563</v>
      </c>
      <c r="FG1054" s="67">
        <v>85.875640869140625</v>
      </c>
      <c r="FH1054" s="67">
        <v>90.117347717285156</v>
      </c>
      <c r="FI1054" s="67">
        <v>94.13494873046875</v>
      </c>
      <c r="FJ1054" s="67">
        <v>97.30303955078125</v>
      </c>
      <c r="FK1054" s="67">
        <v>99.571495056152344</v>
      </c>
      <c r="FL1054" s="67">
        <v>100.93019104003906</v>
      </c>
      <c r="FM1054" s="67">
        <v>101.36023712158203</v>
      </c>
      <c r="FN1054" s="67">
        <v>101.22090148925781</v>
      </c>
      <c r="FO1054" s="67">
        <v>99.72247314453125</v>
      </c>
      <c r="FP1054" s="67">
        <v>96.122161865234375</v>
      </c>
      <c r="FQ1054" s="67">
        <v>91.767066955566406</v>
      </c>
      <c r="FR1054" s="67">
        <v>88.900505065917969</v>
      </c>
      <c r="FS1054" s="67">
        <v>86.854324340820313</v>
      </c>
      <c r="FT1054" s="67">
        <v>84.923614501953125</v>
      </c>
      <c r="FU1054" s="68">
        <v>7.0216208696365356E-2</v>
      </c>
      <c r="FV1054" s="40">
        <v>6.4600000381469727</v>
      </c>
      <c r="FW1054">
        <v>4832.28</v>
      </c>
      <c r="FX1054">
        <v>1</v>
      </c>
    </row>
    <row r="1055" spans="1:180" x14ac:dyDescent="0.2">
      <c r="A1055" t="s">
        <v>189</v>
      </c>
      <c r="B1055" t="s">
        <v>207</v>
      </c>
      <c r="C1055" t="s">
        <v>204</v>
      </c>
      <c r="D1055" t="s">
        <v>188</v>
      </c>
      <c r="E1055" t="s">
        <v>1</v>
      </c>
      <c r="F1055" t="s">
        <v>194</v>
      </c>
      <c r="G1055" s="60" t="s">
        <v>229</v>
      </c>
      <c r="H1055" s="67">
        <v>3843.000011920929</v>
      </c>
      <c r="I1055" s="67">
        <v>0.97274309396743774</v>
      </c>
      <c r="J1055" s="67">
        <v>0.82589095830917358</v>
      </c>
      <c r="K1055" s="67">
        <v>0.73549270629882813</v>
      </c>
      <c r="L1055" s="67">
        <v>0.67720603942871094</v>
      </c>
      <c r="M1055" s="67">
        <v>0.65013998746871948</v>
      </c>
      <c r="N1055" s="67">
        <v>0.67344295978546143</v>
      </c>
      <c r="O1055" s="67">
        <v>0.75071269273757935</v>
      </c>
      <c r="P1055" s="67">
        <v>0.78742730617523193</v>
      </c>
      <c r="Q1055" s="67">
        <v>0.80192029476165771</v>
      </c>
      <c r="R1055" s="67">
        <v>0.86096149682998657</v>
      </c>
      <c r="S1055" s="67">
        <v>0.96668022871017456</v>
      </c>
      <c r="T1055" s="67">
        <v>1.1374682188034058</v>
      </c>
      <c r="U1055" s="67">
        <v>1.3917157649993896</v>
      </c>
      <c r="V1055" s="67">
        <v>1.6709558963775635</v>
      </c>
      <c r="W1055" s="67">
        <v>1.9292013645172119</v>
      </c>
      <c r="X1055" s="67">
        <v>2.2424194812774658</v>
      </c>
      <c r="Y1055" s="67">
        <v>2.5378429889678955</v>
      </c>
      <c r="Z1055" s="67">
        <v>2.6016545295715332</v>
      </c>
      <c r="AA1055" s="67">
        <v>2.5381534099578857</v>
      </c>
      <c r="AB1055" s="67">
        <v>2.3768181800842285</v>
      </c>
      <c r="AC1055" s="67">
        <v>2.2078261375427246</v>
      </c>
      <c r="AD1055" s="67">
        <v>1.9140377044677734</v>
      </c>
      <c r="AE1055" s="67">
        <v>1.5525449514389038</v>
      </c>
      <c r="AF1055" s="67">
        <v>1.2260842323303223</v>
      </c>
      <c r="AG1055" s="67">
        <v>-0.13127987086772919</v>
      </c>
      <c r="AH1055" s="67">
        <v>-0.10867831110954285</v>
      </c>
      <c r="AI1055" s="67">
        <v>-9.3847163021564484E-2</v>
      </c>
      <c r="AJ1055" s="67">
        <v>-7.8571498394012451E-2</v>
      </c>
      <c r="AK1055" s="67">
        <v>-6.8564318120479584E-2</v>
      </c>
      <c r="AL1055" s="67">
        <v>-6.856740266084671E-2</v>
      </c>
      <c r="AM1055" s="67">
        <v>-8.4982410073280334E-2</v>
      </c>
      <c r="AN1055" s="67">
        <v>-9.1060511767864227E-2</v>
      </c>
      <c r="AO1055" s="67">
        <v>-9.820159524679184E-2</v>
      </c>
      <c r="AP1055" s="67">
        <v>-0.12520226836204529</v>
      </c>
      <c r="AQ1055" s="67">
        <v>-0.16060584783554077</v>
      </c>
      <c r="AR1055" s="67">
        <v>-0.18184861540794373</v>
      </c>
      <c r="AS1055" s="67">
        <v>-0.1853475421667099</v>
      </c>
      <c r="AT1055" s="67">
        <v>-0.16311764717102051</v>
      </c>
      <c r="AU1055" s="67">
        <v>0.2804296612739563</v>
      </c>
      <c r="AV1055" s="67">
        <v>0.46552884578704834</v>
      </c>
      <c r="AW1055" s="67">
        <v>0.58061891794204712</v>
      </c>
      <c r="AX1055" s="67">
        <v>0.56997740268707275</v>
      </c>
      <c r="AY1055" s="67">
        <v>0.28606730699539185</v>
      </c>
      <c r="AZ1055" s="67">
        <v>-0.50342154502868652</v>
      </c>
      <c r="BA1055" s="67">
        <v>-0.50333023071289063</v>
      </c>
      <c r="BB1055" s="67">
        <v>-0.37460514903068542</v>
      </c>
      <c r="BC1055" s="67">
        <v>-0.26654824614524841</v>
      </c>
      <c r="BD1055" s="67">
        <v>-0.21544893085956573</v>
      </c>
      <c r="BE1055" s="67">
        <v>-7.3747433722019196E-2</v>
      </c>
      <c r="BF1055" s="67">
        <v>-5.5949397385120392E-2</v>
      </c>
      <c r="BG1055" s="67">
        <v>-4.5041944831609726E-2</v>
      </c>
      <c r="BH1055" s="67">
        <v>-3.2758574932813644E-2</v>
      </c>
      <c r="BI1055" s="67">
        <v>-2.4235131219029427E-2</v>
      </c>
      <c r="BJ1055" s="67">
        <v>-2.3666813969612122E-2</v>
      </c>
      <c r="BK1055" s="67">
        <v>-3.6620687693357468E-2</v>
      </c>
      <c r="BL1055" s="67">
        <v>-3.9507500827312469E-2</v>
      </c>
      <c r="BM1055" s="67">
        <v>-4.2374975979328156E-2</v>
      </c>
      <c r="BN1055" s="67">
        <v>-6.4519070088863373E-2</v>
      </c>
      <c r="BO1055" s="67">
        <v>-9.5110617578029633E-2</v>
      </c>
      <c r="BP1055" s="67">
        <v>-0.11161110550165176</v>
      </c>
      <c r="BQ1055" s="67">
        <v>-0.11111650615930557</v>
      </c>
      <c r="BR1055" s="67">
        <v>-8.570629358291626E-2</v>
      </c>
      <c r="BS1055" s="67">
        <v>0.35672757029533386</v>
      </c>
      <c r="BT1055" s="67">
        <v>0.54332131147384644</v>
      </c>
      <c r="BU1055" s="67">
        <v>0.6596369743347168</v>
      </c>
      <c r="BV1055" s="67">
        <v>0.64977180957794189</v>
      </c>
      <c r="BW1055" s="67">
        <v>0.36589312553405762</v>
      </c>
      <c r="BX1055" s="67">
        <v>-0.42175042629241943</v>
      </c>
      <c r="BY1055" s="67">
        <v>-0.42345717549324036</v>
      </c>
      <c r="BZ1055" s="67">
        <v>-0.298566073179245</v>
      </c>
      <c r="CA1055" s="67">
        <v>-0.19566184282302856</v>
      </c>
      <c r="CB1055" s="67">
        <v>-0.15016266703605652</v>
      </c>
      <c r="CC1055" s="67">
        <v>-3.3900640904903412E-2</v>
      </c>
      <c r="CD1055" s="67">
        <v>-1.9429516047239304E-2</v>
      </c>
      <c r="CE1055" s="67">
        <v>-1.1239597573876381E-2</v>
      </c>
      <c r="CF1055" s="67">
        <v>-1.0286887409165502E-3</v>
      </c>
      <c r="CG1055" s="67">
        <v>6.4671267755329609E-3</v>
      </c>
      <c r="CH1055" s="67">
        <v>7.431193720549345E-3</v>
      </c>
      <c r="CI1055" s="67">
        <v>-3.1255115754902363E-3</v>
      </c>
      <c r="CJ1055" s="67">
        <v>-3.802045714110136E-3</v>
      </c>
      <c r="CK1055" s="67">
        <v>-3.7096347659826279E-3</v>
      </c>
      <c r="CL1055" s="67">
        <v>-2.2490069270133972E-2</v>
      </c>
      <c r="CM1055" s="67">
        <v>-4.9748815596103668E-2</v>
      </c>
      <c r="CN1055" s="67">
        <v>-6.296481192111969E-2</v>
      </c>
      <c r="CO1055" s="67">
        <v>-5.9704318642616272E-2</v>
      </c>
      <c r="CP1055" s="67">
        <v>-3.2091431319713593E-2</v>
      </c>
      <c r="CQ1055" s="67">
        <v>0.40957126021385193</v>
      </c>
      <c r="CR1055" s="67">
        <v>0.59720009565353394</v>
      </c>
      <c r="CS1055" s="67">
        <v>0.71436464786529541</v>
      </c>
      <c r="CT1055" s="67">
        <v>0.70503717660903931</v>
      </c>
      <c r="CU1055" s="67">
        <v>0.42118027806282043</v>
      </c>
      <c r="CV1055" s="67">
        <v>-0.36518526077270508</v>
      </c>
      <c r="CW1055" s="67">
        <v>-0.36813732981681824</v>
      </c>
      <c r="CX1055" s="67">
        <v>-0.24590164422988892</v>
      </c>
      <c r="CY1055" s="67">
        <v>-0.14656613767147064</v>
      </c>
      <c r="CZ1055" s="67">
        <v>-0.1049456000328064</v>
      </c>
      <c r="DA1055" s="67">
        <v>5.9461481869220734E-3</v>
      </c>
      <c r="DB1055" s="67">
        <v>1.7090367153286934E-2</v>
      </c>
      <c r="DC1055" s="67">
        <v>2.2562747821211815E-2</v>
      </c>
      <c r="DD1055" s="67">
        <v>3.0701197683811188E-2</v>
      </c>
      <c r="DE1055" s="67">
        <v>3.7169385701417923E-2</v>
      </c>
      <c r="DF1055" s="67">
        <v>3.8529202342033386E-2</v>
      </c>
      <c r="DG1055" s="67">
        <v>3.036966361105442E-2</v>
      </c>
      <c r="DH1055" s="67">
        <v>3.1903408467769623E-2</v>
      </c>
      <c r="DI1055" s="67">
        <v>3.4955710172653198E-2</v>
      </c>
      <c r="DJ1055" s="67">
        <v>1.953892782330513E-2</v>
      </c>
      <c r="DK1055" s="67">
        <v>-4.3870145455002785E-3</v>
      </c>
      <c r="DL1055" s="67">
        <v>-1.4318526722490788E-2</v>
      </c>
      <c r="DM1055" s="67">
        <v>-8.2921320572495461E-3</v>
      </c>
      <c r="DN1055" s="67">
        <v>2.1523430943489075E-2</v>
      </c>
      <c r="DO1055" s="67">
        <v>0.46241492033004761</v>
      </c>
      <c r="DP1055" s="67">
        <v>0.65107893943786621</v>
      </c>
      <c r="DQ1055" s="67">
        <v>0.7690923810005188</v>
      </c>
      <c r="DR1055" s="67">
        <v>0.76030254364013672</v>
      </c>
      <c r="DS1055" s="67">
        <v>0.47646743059158325</v>
      </c>
      <c r="DT1055" s="67">
        <v>-0.30862009525299072</v>
      </c>
      <c r="DU1055" s="67">
        <v>-0.31281748414039612</v>
      </c>
      <c r="DV1055" s="67">
        <v>-0.19323720037937164</v>
      </c>
      <c r="DW1055" s="67">
        <v>-9.7470417618751526E-2</v>
      </c>
      <c r="DX1055" s="67">
        <v>-5.9728521853685379E-2</v>
      </c>
      <c r="DY1055" s="67">
        <v>6.3478581607341766E-2</v>
      </c>
      <c r="DZ1055" s="67">
        <v>6.981927901506424E-2</v>
      </c>
      <c r="EA1055" s="67">
        <v>7.136797159910202E-2</v>
      </c>
      <c r="EB1055" s="67">
        <v>7.6514117419719696E-2</v>
      </c>
      <c r="EC1055" s="67">
        <v>8.1498563289642334E-2</v>
      </c>
      <c r="ED1055" s="67">
        <v>8.3429791033267975E-2</v>
      </c>
      <c r="EE1055" s="67">
        <v>7.8731372952461243E-2</v>
      </c>
      <c r="EF1055" s="67">
        <v>8.3456411957740784E-2</v>
      </c>
      <c r="EG1055" s="67">
        <v>9.0782329440116882E-2</v>
      </c>
      <c r="EH1055" s="67">
        <v>8.022211492061615E-2</v>
      </c>
      <c r="EI1055" s="67">
        <v>6.1108220368623734E-2</v>
      </c>
      <c r="EJ1055" s="67">
        <v>5.5918991565704346E-2</v>
      </c>
      <c r="EK1055" s="67">
        <v>6.5938897430896759E-2</v>
      </c>
      <c r="EL1055" s="67">
        <v>9.8934777081012726E-2</v>
      </c>
      <c r="EM1055" s="67">
        <v>0.53871291875839233</v>
      </c>
      <c r="EN1055" s="67">
        <v>0.72887140512466431</v>
      </c>
      <c r="EO1055" s="67">
        <v>0.84811043739318848</v>
      </c>
      <c r="EP1055" s="67">
        <v>0.84009695053100586</v>
      </c>
      <c r="EQ1055" s="67">
        <v>0.5562933087348938</v>
      </c>
      <c r="ER1055" s="67">
        <v>-0.22694902122020721</v>
      </c>
      <c r="ES1055" s="67">
        <v>-0.23294441401958466</v>
      </c>
      <c r="ET1055" s="67">
        <v>-0.11719813197851181</v>
      </c>
      <c r="EU1055" s="67">
        <v>-2.658400684595108E-2</v>
      </c>
      <c r="EV1055" s="67">
        <v>5.557746160775423E-3</v>
      </c>
      <c r="EW1055" s="67">
        <v>83.061988830566406</v>
      </c>
      <c r="EX1055" s="67">
        <v>81.1146240234375</v>
      </c>
      <c r="EY1055" s="67">
        <v>79.818550109863281</v>
      </c>
      <c r="EZ1055" s="67">
        <v>78.449043273925781</v>
      </c>
      <c r="FA1055" s="67">
        <v>77.997444152832031</v>
      </c>
      <c r="FB1055" s="67">
        <v>79.049110412597656</v>
      </c>
      <c r="FC1055" s="67">
        <v>77.106620788574219</v>
      </c>
      <c r="FD1055" s="67">
        <v>76.8079833984375</v>
      </c>
      <c r="FE1055" s="67">
        <v>79.113143920898438</v>
      </c>
      <c r="FF1055" s="67">
        <v>82.118011474609375</v>
      </c>
      <c r="FG1055" s="67">
        <v>86.19012451171875</v>
      </c>
      <c r="FH1055" s="67">
        <v>90.572494506835938</v>
      </c>
      <c r="FI1055" s="67">
        <v>94.83624267578125</v>
      </c>
      <c r="FJ1055" s="67">
        <v>98.282951354980469</v>
      </c>
      <c r="FK1055" s="67">
        <v>101.49600219726563</v>
      </c>
      <c r="FL1055" s="67">
        <v>102.96965789794922</v>
      </c>
      <c r="FM1055" s="67">
        <v>102.96659851074219</v>
      </c>
      <c r="FN1055" s="67">
        <v>100.60305023193359</v>
      </c>
      <c r="FO1055" s="67">
        <v>96.7464599609375</v>
      </c>
      <c r="FP1055" s="67">
        <v>91.850944519042969</v>
      </c>
      <c r="FQ1055" s="67">
        <v>89.858734130859375</v>
      </c>
      <c r="FR1055" s="67">
        <v>87.239280700683594</v>
      </c>
      <c r="FS1055" s="67">
        <v>84.803298950195313</v>
      </c>
      <c r="FT1055" s="67">
        <v>83.7662353515625</v>
      </c>
      <c r="FU1055" s="68">
        <v>7.0245638489723206E-2</v>
      </c>
      <c r="FV1055" s="40">
        <v>7.0500001907348633</v>
      </c>
      <c r="FW1055">
        <v>5231.21</v>
      </c>
      <c r="FX1055">
        <v>1</v>
      </c>
    </row>
    <row r="1056" spans="1:180" x14ac:dyDescent="0.2">
      <c r="A1056" t="s">
        <v>189</v>
      </c>
      <c r="B1056" t="s">
        <v>207</v>
      </c>
      <c r="C1056" t="s">
        <v>204</v>
      </c>
      <c r="D1056" t="s">
        <v>188</v>
      </c>
      <c r="E1056" t="s">
        <v>1</v>
      </c>
      <c r="F1056" t="s">
        <v>194</v>
      </c>
      <c r="G1056" s="60" t="s">
        <v>230</v>
      </c>
      <c r="H1056" s="67">
        <v>3835.9999785423279</v>
      </c>
      <c r="I1056" s="67">
        <v>0.99852389097213745</v>
      </c>
      <c r="J1056" s="67">
        <v>0.85181576013565063</v>
      </c>
      <c r="K1056" s="67">
        <v>0.75796753168106079</v>
      </c>
      <c r="L1056" s="67">
        <v>0.69171148538589478</v>
      </c>
      <c r="M1056" s="67">
        <v>0.66250622272491455</v>
      </c>
      <c r="N1056" s="67">
        <v>0.69009089469909668</v>
      </c>
      <c r="O1056" s="67">
        <v>0.76485061645507813</v>
      </c>
      <c r="P1056" s="67">
        <v>0.80174916982650757</v>
      </c>
      <c r="Q1056" s="67">
        <v>0.82114571332931519</v>
      </c>
      <c r="R1056" s="67">
        <v>0.88866972923278809</v>
      </c>
      <c r="S1056" s="67">
        <v>0.99900525808334351</v>
      </c>
      <c r="T1056" s="67">
        <v>1.166562557220459</v>
      </c>
      <c r="U1056" s="67">
        <v>1.3614736795425415</v>
      </c>
      <c r="V1056" s="67">
        <v>1.5435618162155151</v>
      </c>
      <c r="W1056" s="67">
        <v>1.6903282403945923</v>
      </c>
      <c r="X1056" s="67">
        <v>1.9040396213531494</v>
      </c>
      <c r="Y1056" s="67">
        <v>2.0874967575073242</v>
      </c>
      <c r="Z1056" s="67">
        <v>2.1690142154693604</v>
      </c>
      <c r="AA1056" s="67">
        <v>2.1075966358184814</v>
      </c>
      <c r="AB1056" s="67">
        <v>2.0107231140136719</v>
      </c>
      <c r="AC1056" s="67">
        <v>1.8743810653686523</v>
      </c>
      <c r="AD1056" s="67">
        <v>1.6321200132369995</v>
      </c>
      <c r="AE1056" s="67">
        <v>1.3931920528411865</v>
      </c>
      <c r="AF1056" s="67">
        <v>1.1493532657623291</v>
      </c>
      <c r="AG1056" s="67">
        <v>-0.13050100207328796</v>
      </c>
      <c r="AH1056" s="67">
        <v>-8.1684373319149017E-2</v>
      </c>
      <c r="AI1056" s="67">
        <v>-6.7629039287567139E-2</v>
      </c>
      <c r="AJ1056" s="67">
        <v>-7.3215357959270477E-2</v>
      </c>
      <c r="AK1056" s="67">
        <v>-6.6154979169368744E-2</v>
      </c>
      <c r="AL1056" s="67">
        <v>-6.2334075570106506E-2</v>
      </c>
      <c r="AM1056" s="67">
        <v>-8.6541920900344849E-2</v>
      </c>
      <c r="AN1056" s="67">
        <v>-9.7816497087478638E-2</v>
      </c>
      <c r="AO1056" s="67">
        <v>-0.11061405390501022</v>
      </c>
      <c r="AP1056" s="67">
        <v>-0.12746776640415192</v>
      </c>
      <c r="AQ1056" s="67">
        <v>-0.16045825183391571</v>
      </c>
      <c r="AR1056" s="67">
        <v>-0.14263512194156647</v>
      </c>
      <c r="AS1056" s="67">
        <v>-0.17345088720321655</v>
      </c>
      <c r="AT1056" s="67">
        <v>-0.17189976572990417</v>
      </c>
      <c r="AU1056" s="67">
        <v>0.21091108024120331</v>
      </c>
      <c r="AV1056" s="67">
        <v>0.344077467918396</v>
      </c>
      <c r="AW1056" s="67">
        <v>0.36832952499389648</v>
      </c>
      <c r="AX1056" s="67">
        <v>0.37701648473739624</v>
      </c>
      <c r="AY1056" s="67">
        <v>0.10936632007360458</v>
      </c>
      <c r="AZ1056" s="67">
        <v>-0.42875927686691284</v>
      </c>
      <c r="BA1056" s="67">
        <v>-0.37197795510292053</v>
      </c>
      <c r="BB1056" s="67">
        <v>-0.26717835664749146</v>
      </c>
      <c r="BC1056" s="67">
        <v>-0.17809624969959259</v>
      </c>
      <c r="BD1056" s="67">
        <v>-0.12876681983470917</v>
      </c>
      <c r="BE1056" s="67">
        <v>-7.2907954454421997E-2</v>
      </c>
      <c r="BF1056" s="67">
        <v>-2.8900133445858955E-2</v>
      </c>
      <c r="BG1056" s="67">
        <v>-1.8772579729557037E-2</v>
      </c>
      <c r="BH1056" s="67">
        <v>-2.7354193851351738E-2</v>
      </c>
      <c r="BI1056" s="67">
        <v>-2.1778587251901627E-2</v>
      </c>
      <c r="BJ1056" s="67">
        <v>-1.7385352402925491E-2</v>
      </c>
      <c r="BK1056" s="67">
        <v>-3.8127042353153229E-2</v>
      </c>
      <c r="BL1056" s="67">
        <v>-4.6206578612327576E-2</v>
      </c>
      <c r="BM1056" s="67">
        <v>-5.4725732654333115E-2</v>
      </c>
      <c r="BN1056" s="67">
        <v>-6.6717371344566345E-2</v>
      </c>
      <c r="BO1056" s="67">
        <v>-9.4890683889389038E-2</v>
      </c>
      <c r="BP1056" s="67">
        <v>-7.2319872677326202E-2</v>
      </c>
      <c r="BQ1056" s="67">
        <v>-9.9137753248214722E-2</v>
      </c>
      <c r="BR1056" s="67">
        <v>-9.4403021037578583E-2</v>
      </c>
      <c r="BS1056" s="67">
        <v>0.28729262948036194</v>
      </c>
      <c r="BT1056" s="67">
        <v>0.42195561528205872</v>
      </c>
      <c r="BU1056" s="67">
        <v>0.44743478298187256</v>
      </c>
      <c r="BV1056" s="67">
        <v>0.45689904689788818</v>
      </c>
      <c r="BW1056" s="67">
        <v>0.18928021192550659</v>
      </c>
      <c r="BX1056" s="67">
        <v>-0.34699821472167969</v>
      </c>
      <c r="BY1056" s="67">
        <v>-0.29201743006706238</v>
      </c>
      <c r="BZ1056" s="67">
        <v>-0.19105695188045502</v>
      </c>
      <c r="CA1056" s="67">
        <v>-0.10713373869657516</v>
      </c>
      <c r="CB1056" s="67">
        <v>-6.3410855829715729E-2</v>
      </c>
      <c r="CC1056" s="67">
        <v>-3.3019177615642548E-2</v>
      </c>
      <c r="CD1056" s="67">
        <v>7.658073678612709E-3</v>
      </c>
      <c r="CE1056" s="67">
        <v>1.5065249986946583E-2</v>
      </c>
      <c r="CF1056" s="67">
        <v>4.4091078452765942E-3</v>
      </c>
      <c r="CG1056" s="67">
        <v>8.9563671499490738E-3</v>
      </c>
      <c r="CH1056" s="67">
        <v>1.3745993375778198E-2</v>
      </c>
      <c r="CI1056" s="67">
        <v>-4.5950543135404587E-3</v>
      </c>
      <c r="CJ1056" s="67">
        <v>-1.0461702011525631E-2</v>
      </c>
      <c r="CK1056" s="67">
        <v>-1.6017651185393333E-2</v>
      </c>
      <c r="CL1056" s="67">
        <v>-2.4641837924718857E-2</v>
      </c>
      <c r="CM1056" s="67">
        <v>-4.9478776752948761E-2</v>
      </c>
      <c r="CN1056" s="67">
        <v>-2.3619743064045906E-2</v>
      </c>
      <c r="CO1056" s="67">
        <v>-4.7668710350990295E-2</v>
      </c>
      <c r="CP1056" s="67">
        <v>-4.072900116443634E-2</v>
      </c>
      <c r="CQ1056" s="67">
        <v>0.34019428491592407</v>
      </c>
      <c r="CR1056" s="67">
        <v>0.47589382529258728</v>
      </c>
      <c r="CS1056" s="67">
        <v>0.50222283601760864</v>
      </c>
      <c r="CT1056" s="67">
        <v>0.51222550868988037</v>
      </c>
      <c r="CU1056" s="67">
        <v>0.24462832510471344</v>
      </c>
      <c r="CV1056" s="67">
        <v>-0.29037079215049744</v>
      </c>
      <c r="CW1056" s="67">
        <v>-0.23663698136806488</v>
      </c>
      <c r="CX1056" s="67">
        <v>-0.13833551108837128</v>
      </c>
      <c r="CY1056" s="67">
        <v>-5.7985324412584305E-2</v>
      </c>
      <c r="CZ1056" s="67">
        <v>-1.8145512789487839E-2</v>
      </c>
      <c r="DA1056" s="67">
        <v>6.8696057423949242E-3</v>
      </c>
      <c r="DB1056" s="67">
        <v>4.4216278940439224E-2</v>
      </c>
      <c r="DC1056" s="67">
        <v>4.8903081566095352E-2</v>
      </c>
      <c r="DD1056" s="67">
        <v>3.6172408610582352E-2</v>
      </c>
      <c r="DE1056" s="67">
        <v>3.9691321551799774E-2</v>
      </c>
      <c r="DF1056" s="67">
        <v>4.4877342879772186E-2</v>
      </c>
      <c r="DG1056" s="67">
        <v>2.893693745136261E-2</v>
      </c>
      <c r="DH1056" s="67">
        <v>2.5283172726631165E-2</v>
      </c>
      <c r="DI1056" s="67">
        <v>2.2690430283546448E-2</v>
      </c>
      <c r="DJ1056" s="67">
        <v>1.7433695495128632E-2</v>
      </c>
      <c r="DK1056" s="67">
        <v>-4.0668738074600697E-3</v>
      </c>
      <c r="DL1056" s="67">
        <v>2.5080384686589241E-2</v>
      </c>
      <c r="DM1056" s="67">
        <v>3.8003339432179928E-3</v>
      </c>
      <c r="DN1056" s="67">
        <v>1.294501218944788E-2</v>
      </c>
      <c r="DO1056" s="67">
        <v>0.39309591054916382</v>
      </c>
      <c r="DP1056" s="67">
        <v>0.52983194589614868</v>
      </c>
      <c r="DQ1056" s="67">
        <v>0.5570109486579895</v>
      </c>
      <c r="DR1056" s="67">
        <v>0.56755185127258301</v>
      </c>
      <c r="DS1056" s="67">
        <v>0.2999764084815979</v>
      </c>
      <c r="DT1056" s="67">
        <v>-0.23374330997467041</v>
      </c>
      <c r="DU1056" s="67">
        <v>-0.18125654757022858</v>
      </c>
      <c r="DV1056" s="67">
        <v>-8.561406284570694E-2</v>
      </c>
      <c r="DW1056" s="67">
        <v>-8.8369082659482956E-3</v>
      </c>
      <c r="DX1056" s="67">
        <v>2.7119830250740051E-2</v>
      </c>
      <c r="DY1056" s="67">
        <v>6.4462669193744659E-2</v>
      </c>
      <c r="DZ1056" s="67">
        <v>9.7000516951084137E-2</v>
      </c>
      <c r="EA1056" s="67">
        <v>9.7759529948234558E-2</v>
      </c>
      <c r="EB1056" s="67">
        <v>8.2033567130565643E-2</v>
      </c>
      <c r="EC1056" s="67">
        <v>8.406771719455719E-2</v>
      </c>
      <c r="ED1056" s="67">
        <v>8.9826062321662903E-2</v>
      </c>
      <c r="EE1056" s="67">
        <v>7.7351808547973633E-2</v>
      </c>
      <c r="EF1056" s="67">
        <v>7.6893098652362823E-2</v>
      </c>
      <c r="EG1056" s="67">
        <v>7.8578747808933258E-2</v>
      </c>
      <c r="EH1056" s="67">
        <v>7.8184075653553009E-2</v>
      </c>
      <c r="EI1056" s="67">
        <v>6.1500702053308487E-2</v>
      </c>
      <c r="EJ1056" s="67">
        <v>9.5395632088184357E-2</v>
      </c>
      <c r="EK1056" s="67">
        <v>7.8113459050655365E-2</v>
      </c>
      <c r="EL1056" s="67">
        <v>9.0441770851612091E-2</v>
      </c>
      <c r="EM1056" s="67">
        <v>0.46947747468948364</v>
      </c>
      <c r="EN1056" s="67">
        <v>0.60771018266677856</v>
      </c>
      <c r="EO1056" s="67">
        <v>0.63611620664596558</v>
      </c>
      <c r="EP1056" s="67">
        <v>0.64743447303771973</v>
      </c>
      <c r="EQ1056" s="67">
        <v>0.37989029288291931</v>
      </c>
      <c r="ER1056" s="67">
        <v>-0.15198224782943726</v>
      </c>
      <c r="ES1056" s="67">
        <v>-0.10129600763320923</v>
      </c>
      <c r="ET1056" s="67">
        <v>-9.4926701858639717E-3</v>
      </c>
      <c r="EU1056" s="67">
        <v>6.2125597149133682E-2</v>
      </c>
      <c r="EV1056" s="67">
        <v>9.247579425573349E-2</v>
      </c>
      <c r="EW1056" s="67">
        <v>82.287788391113281</v>
      </c>
      <c r="EX1056" s="67">
        <v>81.271270751953125</v>
      </c>
      <c r="EY1056" s="67">
        <v>79.902297973632813</v>
      </c>
      <c r="EZ1056" s="67">
        <v>78.895698547363281</v>
      </c>
      <c r="FA1056" s="67">
        <v>78.045997619628906</v>
      </c>
      <c r="FB1056" s="67">
        <v>77.551078796386719</v>
      </c>
      <c r="FC1056" s="67">
        <v>76.718368530273438</v>
      </c>
      <c r="FD1056" s="67">
        <v>75.790084838867188</v>
      </c>
      <c r="FE1056" s="67">
        <v>79.115837097167969</v>
      </c>
      <c r="FF1056" s="67">
        <v>82.116737365722656</v>
      </c>
      <c r="FG1056" s="67">
        <v>85.359222412109375</v>
      </c>
      <c r="FH1056" s="67">
        <v>89.301986694335938</v>
      </c>
      <c r="FI1056" s="67">
        <v>92.7415771484375</v>
      </c>
      <c r="FJ1056" s="67">
        <v>94.680709838867188</v>
      </c>
      <c r="FK1056" s="67">
        <v>95.943099975585938</v>
      </c>
      <c r="FL1056" s="67">
        <v>96.221260070800781</v>
      </c>
      <c r="FM1056" s="67">
        <v>96.936134338378906</v>
      </c>
      <c r="FN1056" s="67">
        <v>96.277000427246094</v>
      </c>
      <c r="FO1056" s="67">
        <v>94.652824401855469</v>
      </c>
      <c r="FP1056" s="67">
        <v>90.528343200683594</v>
      </c>
      <c r="FQ1056" s="67">
        <v>85.815658569335938</v>
      </c>
      <c r="FR1056" s="67">
        <v>83.441116333007813</v>
      </c>
      <c r="FS1056" s="67">
        <v>82.010169982910156</v>
      </c>
      <c r="FT1056" s="67">
        <v>79.960708618164063</v>
      </c>
      <c r="FU1056" s="68">
        <v>7.0322975516319275E-2</v>
      </c>
      <c r="FV1056" s="40">
        <v>6.1599998474121094</v>
      </c>
      <c r="FW1056">
        <v>4771.76</v>
      </c>
      <c r="FX1056">
        <v>1</v>
      </c>
    </row>
    <row r="1057" spans="1:180" x14ac:dyDescent="0.2">
      <c r="A1057" t="s">
        <v>189</v>
      </c>
      <c r="B1057" t="s">
        <v>207</v>
      </c>
      <c r="C1057" t="s">
        <v>204</v>
      </c>
      <c r="D1057" t="s">
        <v>188</v>
      </c>
      <c r="E1057" t="s">
        <v>1</v>
      </c>
      <c r="F1057" t="s">
        <v>194</v>
      </c>
      <c r="G1057" s="60" t="s">
        <v>2</v>
      </c>
      <c r="H1057" s="67">
        <v>3901.5333436409633</v>
      </c>
      <c r="I1057" s="67">
        <v>0.97574776411056519</v>
      </c>
      <c r="J1057" s="67">
        <v>0.82985740900039673</v>
      </c>
      <c r="K1057" s="67">
        <v>0.73522418737411499</v>
      </c>
      <c r="L1057" s="67">
        <v>0.67337608337402344</v>
      </c>
      <c r="M1057" s="67">
        <v>0.64763623476028442</v>
      </c>
      <c r="N1057" s="67">
        <v>0.67621171474456787</v>
      </c>
      <c r="O1057" s="67">
        <v>0.74515748023986816</v>
      </c>
      <c r="P1057" s="67">
        <v>0.80171990394592285</v>
      </c>
      <c r="Q1057" s="67">
        <v>0.85571527481079102</v>
      </c>
      <c r="R1057" s="67">
        <v>0.94284486770629883</v>
      </c>
      <c r="S1057" s="67">
        <v>1.0742251873016357</v>
      </c>
      <c r="T1057" s="67">
        <v>1.2541923522949219</v>
      </c>
      <c r="U1057" s="67">
        <v>1.4866653680801392</v>
      </c>
      <c r="V1057" s="67">
        <v>1.7340993881225586</v>
      </c>
      <c r="W1057" s="67">
        <v>1.9778211116790771</v>
      </c>
      <c r="X1057" s="67">
        <v>2.24635910987854</v>
      </c>
      <c r="Y1057" s="67">
        <v>2.4773850440979004</v>
      </c>
      <c r="Z1057" s="67">
        <v>2.5978186130523682</v>
      </c>
      <c r="AA1057" s="67">
        <v>2.5825400352478027</v>
      </c>
      <c r="AB1057" s="67">
        <v>2.4325847625732422</v>
      </c>
      <c r="AC1057" s="67">
        <v>2.2138671875</v>
      </c>
      <c r="AD1057" s="67">
        <v>1.9439115524291992</v>
      </c>
      <c r="AE1057" s="67">
        <v>1.5951898097991943</v>
      </c>
      <c r="AF1057" s="67">
        <v>1.2598152160644531</v>
      </c>
      <c r="AG1057" s="67">
        <v>-8.411763608455658E-2</v>
      </c>
      <c r="AH1057" s="67">
        <v>-6.5942846238613129E-2</v>
      </c>
      <c r="AI1057" s="67">
        <v>-5.5030893534421921E-2</v>
      </c>
      <c r="AJ1057" s="67">
        <v>-5.3976535797119141E-2</v>
      </c>
      <c r="AK1057" s="67">
        <v>-5.1918186247348785E-2</v>
      </c>
      <c r="AL1057" s="67">
        <v>-4.9930144101381302E-2</v>
      </c>
      <c r="AM1057" s="67">
        <v>-6.0439638793468475E-2</v>
      </c>
      <c r="AN1057" s="67">
        <v>-7.5453445315361023E-2</v>
      </c>
      <c r="AO1057" s="67">
        <v>-8.8656030595302582E-2</v>
      </c>
      <c r="AP1057" s="67">
        <v>-0.10088647902011871</v>
      </c>
      <c r="AQ1057" s="67">
        <v>-0.11545268446207047</v>
      </c>
      <c r="AR1057" s="67">
        <v>-0.13078190386295319</v>
      </c>
      <c r="AS1057" s="67">
        <v>-0.13918271660804749</v>
      </c>
      <c r="AT1057" s="67">
        <v>-0.12629418075084686</v>
      </c>
      <c r="AU1057" s="67">
        <v>0.31939047574996948</v>
      </c>
      <c r="AV1057" s="67">
        <v>0.47612625360488892</v>
      </c>
      <c r="AW1057" s="67">
        <v>0.55486488342285156</v>
      </c>
      <c r="AX1057" s="67">
        <v>0.57965022325515747</v>
      </c>
      <c r="AY1057" s="67">
        <v>0.44681382179260254</v>
      </c>
      <c r="AZ1057" s="67">
        <v>-0.35319048166275024</v>
      </c>
      <c r="BA1057" s="67">
        <v>-0.4446929395198822</v>
      </c>
      <c r="BB1057" s="67">
        <v>-0.33091086149215698</v>
      </c>
      <c r="BC1057" s="67">
        <v>-0.21817761659622192</v>
      </c>
      <c r="BD1057" s="67">
        <v>-0.15230120718479156</v>
      </c>
      <c r="BE1057" s="67">
        <v>-4.7679752111434937E-2</v>
      </c>
      <c r="BF1057" s="67">
        <v>-3.2551590353250504E-2</v>
      </c>
      <c r="BG1057" s="67">
        <v>-2.4121802300214767E-2</v>
      </c>
      <c r="BH1057" s="67">
        <v>-2.4966830387711525E-2</v>
      </c>
      <c r="BI1057" s="67">
        <v>-2.385161817073822E-2</v>
      </c>
      <c r="BJ1057" s="67">
        <v>-2.1500552073121071E-2</v>
      </c>
      <c r="BK1057" s="67">
        <v>-2.9816381633281708E-2</v>
      </c>
      <c r="BL1057" s="67">
        <v>-4.279882088303566E-2</v>
      </c>
      <c r="BM1057" s="67">
        <v>-5.3300514817237854E-2</v>
      </c>
      <c r="BN1057" s="67">
        <v>-6.2451791018247604E-2</v>
      </c>
      <c r="BO1057" s="67">
        <v>-7.3972821235656738E-2</v>
      </c>
      <c r="BP1057" s="67">
        <v>-8.6307927966117859E-2</v>
      </c>
      <c r="BQ1057" s="67">
        <v>-9.2172302305698395E-2</v>
      </c>
      <c r="BR1057" s="67">
        <v>-7.7272795140743256E-2</v>
      </c>
      <c r="BS1057" s="67">
        <v>0.36770457029342651</v>
      </c>
      <c r="BT1057" s="67">
        <v>0.52538996934890747</v>
      </c>
      <c r="BU1057" s="67">
        <v>0.60491091012954712</v>
      </c>
      <c r="BV1057" s="67">
        <v>0.63019835948944092</v>
      </c>
      <c r="BW1057" s="67">
        <v>0.49739745259284973</v>
      </c>
      <c r="BX1057" s="67">
        <v>-0.30145746469497681</v>
      </c>
      <c r="BY1057" s="67">
        <v>-0.39410111308097839</v>
      </c>
      <c r="BZ1057" s="67">
        <v>-0.2827480137348175</v>
      </c>
      <c r="CA1057" s="67">
        <v>-0.17328178882598877</v>
      </c>
      <c r="CB1057" s="67">
        <v>-0.11095917969942093</v>
      </c>
      <c r="CC1057" s="67">
        <v>-2.2442977875471115E-2</v>
      </c>
      <c r="CD1057" s="67">
        <v>-9.4249080866575241E-3</v>
      </c>
      <c r="CE1057" s="67">
        <v>-2.7142572216689587E-3</v>
      </c>
      <c r="CF1057" s="67">
        <v>-4.8747970722615719E-3</v>
      </c>
      <c r="CG1057" s="67">
        <v>-4.4128019362688065E-3</v>
      </c>
      <c r="CH1057" s="67">
        <v>-1.8103017937391996E-3</v>
      </c>
      <c r="CI1057" s="67">
        <v>-8.6068045347929001E-3</v>
      </c>
      <c r="CJ1057" s="67">
        <v>-2.0182326436042786E-2</v>
      </c>
      <c r="CK1057" s="67">
        <v>-2.8813397511839867E-2</v>
      </c>
      <c r="CL1057" s="67">
        <v>-3.5832047462463379E-2</v>
      </c>
      <c r="CM1057" s="67">
        <v>-4.5243989676237106E-2</v>
      </c>
      <c r="CN1057" s="67">
        <v>-5.5505380034446716E-2</v>
      </c>
      <c r="CO1057" s="67">
        <v>-5.9613049030303955E-2</v>
      </c>
      <c r="CP1057" s="67">
        <v>-4.3320730328559875E-2</v>
      </c>
      <c r="CQ1057" s="67">
        <v>0.40116679668426514</v>
      </c>
      <c r="CR1057" s="67">
        <v>0.55950981378555298</v>
      </c>
      <c r="CS1057" s="67">
        <v>0.6395726203918457</v>
      </c>
      <c r="CT1057" s="67">
        <v>0.66520774364471436</v>
      </c>
      <c r="CU1057" s="67">
        <v>0.53243148326873779</v>
      </c>
      <c r="CV1057" s="67">
        <v>-0.26562735438346863</v>
      </c>
      <c r="CW1057" s="67">
        <v>-0.35906139016151428</v>
      </c>
      <c r="CX1057" s="67">
        <v>-0.24939057230949402</v>
      </c>
      <c r="CY1057" s="67">
        <v>-0.14218705892562866</v>
      </c>
      <c r="CZ1057" s="67">
        <v>-8.2325823605060577E-2</v>
      </c>
      <c r="DA1057" s="67">
        <v>2.7937893755733967E-3</v>
      </c>
      <c r="DB1057" s="67">
        <v>1.3701776973903179E-2</v>
      </c>
      <c r="DC1057" s="67">
        <v>1.8693286925554276E-2</v>
      </c>
      <c r="DD1057" s="67">
        <v>1.5217237174510956E-2</v>
      </c>
      <c r="DE1057" s="67">
        <v>1.5026015229523182E-2</v>
      </c>
      <c r="DF1057" s="67">
        <v>1.7879949882626534E-2</v>
      </c>
      <c r="DG1057" s="67">
        <v>1.2602769769728184E-2</v>
      </c>
      <c r="DH1057" s="67">
        <v>2.4341687094420195E-3</v>
      </c>
      <c r="DI1057" s="67">
        <v>-4.3262788094580173E-3</v>
      </c>
      <c r="DJ1057" s="67">
        <v>-9.2122992500662804E-3</v>
      </c>
      <c r="DK1057" s="67">
        <v>-1.6515161842107773E-2</v>
      </c>
      <c r="DL1057" s="67">
        <v>-2.4702839553356171E-2</v>
      </c>
      <c r="DM1057" s="67">
        <v>-2.7053793892264366E-2</v>
      </c>
      <c r="DN1057" s="67">
        <v>-9.3686729669570923E-3</v>
      </c>
      <c r="DO1057" s="67">
        <v>0.43462899327278137</v>
      </c>
      <c r="DP1057" s="67">
        <v>0.59362965822219849</v>
      </c>
      <c r="DQ1057" s="67">
        <v>0.67423433065414429</v>
      </c>
      <c r="DR1057" s="67">
        <v>0.70021718740463257</v>
      </c>
      <c r="DS1057" s="67">
        <v>0.56746554374694824</v>
      </c>
      <c r="DT1057" s="67">
        <v>-0.22979721426963806</v>
      </c>
      <c r="DU1057" s="67">
        <v>-0.32402166724205017</v>
      </c>
      <c r="DV1057" s="67">
        <v>-0.21603313088417053</v>
      </c>
      <c r="DW1057" s="67">
        <v>-0.11109232902526855</v>
      </c>
      <c r="DX1057" s="67">
        <v>-5.3692463785409927E-2</v>
      </c>
      <c r="DY1057" s="67">
        <v>3.9231672883033752E-2</v>
      </c>
      <c r="DZ1057" s="67">
        <v>4.7093037515878677E-2</v>
      </c>
      <c r="EA1057" s="67">
        <v>4.9602381885051727E-2</v>
      </c>
      <c r="EB1057" s="67">
        <v>4.4226944446563721E-2</v>
      </c>
      <c r="EC1057" s="67">
        <v>4.3092578649520874E-2</v>
      </c>
      <c r="ED1057" s="67">
        <v>4.6309545636177063E-2</v>
      </c>
      <c r="EE1057" s="67">
        <v>4.3226025998592377E-2</v>
      </c>
      <c r="EF1057" s="67">
        <v>3.508879616856575E-2</v>
      </c>
      <c r="EG1057" s="67">
        <v>3.1029229983687401E-2</v>
      </c>
      <c r="EH1057" s="67">
        <v>2.9222387820482254E-2</v>
      </c>
      <c r="EI1057" s="67">
        <v>2.4964703246951103E-2</v>
      </c>
      <c r="EJ1057" s="67">
        <v>1.9771141931414604E-2</v>
      </c>
      <c r="EK1057" s="67">
        <v>1.9956603646278381E-2</v>
      </c>
      <c r="EL1057" s="67">
        <v>3.9652705192565918E-2</v>
      </c>
      <c r="EM1057" s="67">
        <v>0.48294311761856079</v>
      </c>
      <c r="EN1057" s="67">
        <v>0.64289337396621704</v>
      </c>
      <c r="EO1057" s="67">
        <v>0.72428035736083984</v>
      </c>
      <c r="EP1057" s="67">
        <v>0.75076526403427124</v>
      </c>
      <c r="EQ1057" s="67">
        <v>0.61804908514022827</v>
      </c>
      <c r="ER1057" s="67">
        <v>-0.17806419730186462</v>
      </c>
      <c r="ES1057" s="67">
        <v>-0.27342984080314636</v>
      </c>
      <c r="ET1057" s="67">
        <v>-0.16787026822566986</v>
      </c>
      <c r="EU1057" s="67">
        <v>-6.6196464002132416E-2</v>
      </c>
      <c r="EV1057" s="67">
        <v>-1.2350439094007015E-2</v>
      </c>
      <c r="EW1057" s="67">
        <v>79.050010681152344</v>
      </c>
      <c r="EX1057" s="67">
        <v>77.350059509277344</v>
      </c>
      <c r="EY1057" s="67">
        <v>75.748870849609375</v>
      </c>
      <c r="EZ1057" s="67">
        <v>74.376304626464844</v>
      </c>
      <c r="FA1057" s="67">
        <v>73.156692504882813</v>
      </c>
      <c r="FB1057" s="67">
        <v>72.271461486816406</v>
      </c>
      <c r="FC1057" s="67">
        <v>71.849967956542969</v>
      </c>
      <c r="FD1057" s="67">
        <v>73.983367919921875</v>
      </c>
      <c r="FE1057" s="67">
        <v>77.805839538574219</v>
      </c>
      <c r="FF1057" s="67">
        <v>81.781700134277344</v>
      </c>
      <c r="FG1057" s="67">
        <v>85.3165283203125</v>
      </c>
      <c r="FH1057" s="67">
        <v>89.072105407714844</v>
      </c>
      <c r="FI1057" s="67">
        <v>92.707870483398438</v>
      </c>
      <c r="FJ1057" s="67">
        <v>95.411277770996094</v>
      </c>
      <c r="FK1057" s="67">
        <v>97.839942932128906</v>
      </c>
      <c r="FL1057" s="67">
        <v>99.251564025878906</v>
      </c>
      <c r="FM1057" s="67">
        <v>99.606796264648438</v>
      </c>
      <c r="FN1057" s="67">
        <v>98.793319702148438</v>
      </c>
      <c r="FO1057" s="67">
        <v>96.485549926757813</v>
      </c>
      <c r="FP1057" s="67">
        <v>92.435684204101563</v>
      </c>
      <c r="FQ1057" s="67">
        <v>88.1387939453125</v>
      </c>
      <c r="FR1057" s="67">
        <v>84.644851684570313</v>
      </c>
      <c r="FS1057" s="67">
        <v>81.972526550292969</v>
      </c>
      <c r="FT1057" s="67">
        <v>79.773910522460938</v>
      </c>
      <c r="FU1057" s="68">
        <v>4.4492781162261963E-2</v>
      </c>
      <c r="FV1057" s="40">
        <v>7.1100001335144043</v>
      </c>
      <c r="FW1057">
        <v>5428.34</v>
      </c>
      <c r="FX1057">
        <v>1</v>
      </c>
    </row>
    <row r="1058" spans="1:180" x14ac:dyDescent="0.2">
      <c r="H1058" s="73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Table</vt:lpstr>
      <vt:lpstr>Lookups</vt:lpstr>
      <vt:lpstr>Data</vt:lpstr>
      <vt:lpstr>Care</vt:lpstr>
      <vt:lpstr>Criteria</vt:lpstr>
      <vt:lpstr>data</vt:lpstr>
      <vt:lpstr>date</vt:lpstr>
      <vt:lpstr>date_list</vt:lpstr>
      <vt:lpstr>dual_enrol</vt:lpstr>
      <vt:lpstr>dual_enrol_list</vt:lpstr>
      <vt:lpstr>Enrolled</vt:lpstr>
      <vt:lpstr>lca</vt:lpstr>
      <vt:lpstr>lca_list</vt:lpstr>
      <vt:lpstr>Pass</vt:lpstr>
      <vt:lpstr>Table!Print_Area</vt:lpstr>
      <vt:lpstr>Result_type</vt:lpstr>
      <vt:lpstr>Result_type_list</vt:lpstr>
      <vt:lpstr>Size_list</vt:lpstr>
      <vt:lpstr>Data!table_for_PGE_CBP_expost_private</vt:lpstr>
      <vt:lpstr>Two_way_tab_flag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2016-03-11T18:45:46Z</dcterms:modified>
</cp:coreProperties>
</file>